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hidePivotFieldList="1"/>
  <xr:revisionPtr revIDLastSave="0" documentId="13_ncr:1_{1749BCDD-7DE5-4509-93A3-02B1969C3CD5}" xr6:coauthVersionLast="47" xr6:coauthVersionMax="47" xr10:uidLastSave="{00000000-0000-0000-0000-000000000000}"/>
  <bookViews>
    <workbookView xWindow="-120" yWindow="-120" windowWidth="20730" windowHeight="11040" firstSheet="5" activeTab="8" xr2:uid="{00000000-000D-0000-FFFF-FFFF00000000}"/>
  </bookViews>
  <sheets>
    <sheet name="Healthcare" sheetId="4" r:id="rId1"/>
    <sheet name="Customer Names" sheetId="3" r:id="rId2"/>
    <sheet name="Medical Examinations" sheetId="2" r:id="rId3"/>
    <sheet name="Hospitalisation Details" sheetId="1" r:id="rId4"/>
    <sheet name="Pie,Donut chart" sheetId="8" r:id="rId5"/>
    <sheet name="Bar Chart" sheetId="12" r:id="rId6"/>
    <sheet name="Column Chart" sheetId="7" r:id="rId7"/>
    <sheet name="Line,Scatter Chart" sheetId="13" r:id="rId8"/>
    <sheet name="Dashboard Visualization" sheetId="17" r:id="rId9"/>
  </sheets>
  <definedNames>
    <definedName name="_xlnm._FilterDatabase" localSheetId="0" hidden="1">Healthcare!$A$1:$Q$2336</definedName>
    <definedName name="_xlnm._FilterDatabase" localSheetId="3" hidden="1">'Hospitalisation Details'!$A$1:$O$2344</definedName>
    <definedName name="_xlnm._FilterDatabase" localSheetId="2" hidden="1">'Medical Examinations'!$A$1:$V$2336</definedName>
    <definedName name="Slicer_Diabetes_status">#N/A</definedName>
    <definedName name="Slicer_Weight_status">#N/A</definedName>
  </definedNames>
  <calcPr calcId="191029"/>
  <pivotCaches>
    <pivotCache cacheId="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339" i="4" l="1"/>
  <c r="L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 i="2"/>
  <c r="E3" i="1"/>
  <c r="F3" i="1" s="1"/>
  <c r="E4" i="1"/>
  <c r="F4" i="1" s="1"/>
  <c r="E5" i="1"/>
  <c r="F5" i="1" s="1"/>
  <c r="E6" i="1"/>
  <c r="F6" i="1" s="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7" i="1"/>
  <c r="F27" i="1" s="1"/>
  <c r="E28" i="1"/>
  <c r="F28" i="1" s="1"/>
  <c r="E29" i="1"/>
  <c r="F29" i="1" s="1"/>
  <c r="E30" i="1"/>
  <c r="F30" i="1" s="1"/>
  <c r="E31" i="1"/>
  <c r="F31" i="1" s="1"/>
  <c r="E32" i="1"/>
  <c r="F32" i="1" s="1"/>
  <c r="E33" i="1"/>
  <c r="F33" i="1" s="1"/>
  <c r="E34" i="1"/>
  <c r="F34" i="1" s="1"/>
  <c r="E35" i="1"/>
  <c r="F35" i="1" s="1"/>
  <c r="E36" i="1"/>
  <c r="F36" i="1" s="1"/>
  <c r="E37" i="1"/>
  <c r="F37" i="1" s="1"/>
  <c r="E38" i="1"/>
  <c r="F38" i="1" s="1"/>
  <c r="E39" i="1"/>
  <c r="F39" i="1" s="1"/>
  <c r="E40" i="1"/>
  <c r="F40" i="1" s="1"/>
  <c r="E41" i="1"/>
  <c r="F41" i="1" s="1"/>
  <c r="E42" i="1"/>
  <c r="F42" i="1" s="1"/>
  <c r="E43" i="1"/>
  <c r="F43" i="1" s="1"/>
  <c r="E44" i="1"/>
  <c r="F44" i="1" s="1"/>
  <c r="E45" i="1"/>
  <c r="F45" i="1" s="1"/>
  <c r="E46" i="1"/>
  <c r="F46" i="1" s="1"/>
  <c r="E47" i="1"/>
  <c r="F47" i="1" s="1"/>
  <c r="E48" i="1"/>
  <c r="F48" i="1" s="1"/>
  <c r="E49" i="1"/>
  <c r="F49" i="1" s="1"/>
  <c r="E50" i="1"/>
  <c r="F50" i="1" s="1"/>
  <c r="E51" i="1"/>
  <c r="F51" i="1" s="1"/>
  <c r="E52" i="1"/>
  <c r="F52" i="1" s="1"/>
  <c r="E53" i="1"/>
  <c r="F53" i="1" s="1"/>
  <c r="E54" i="1"/>
  <c r="F54" i="1" s="1"/>
  <c r="E55" i="1"/>
  <c r="F55" i="1" s="1"/>
  <c r="E56" i="1"/>
  <c r="F56" i="1" s="1"/>
  <c r="E57" i="1"/>
  <c r="F57" i="1" s="1"/>
  <c r="E58" i="1"/>
  <c r="F58" i="1" s="1"/>
  <c r="E59" i="1"/>
  <c r="F59" i="1" s="1"/>
  <c r="E60" i="1"/>
  <c r="F60" i="1" s="1"/>
  <c r="E61" i="1"/>
  <c r="F61" i="1" s="1"/>
  <c r="E62" i="1"/>
  <c r="F62" i="1" s="1"/>
  <c r="E63" i="1"/>
  <c r="F63" i="1" s="1"/>
  <c r="E64" i="1"/>
  <c r="F64" i="1" s="1"/>
  <c r="E65" i="1"/>
  <c r="F65" i="1" s="1"/>
  <c r="E66" i="1"/>
  <c r="F66" i="1" s="1"/>
  <c r="E67" i="1"/>
  <c r="F67" i="1" s="1"/>
  <c r="E68" i="1"/>
  <c r="F68" i="1" s="1"/>
  <c r="E69" i="1"/>
  <c r="F69" i="1" s="1"/>
  <c r="E70" i="1"/>
  <c r="F70" i="1" s="1"/>
  <c r="E71" i="1"/>
  <c r="F71" i="1" s="1"/>
  <c r="E72" i="1"/>
  <c r="F72" i="1" s="1"/>
  <c r="E73" i="1"/>
  <c r="F73" i="1" s="1"/>
  <c r="E74" i="1"/>
  <c r="F74" i="1" s="1"/>
  <c r="E75" i="1"/>
  <c r="F75" i="1" s="1"/>
  <c r="E76" i="1"/>
  <c r="F76" i="1" s="1"/>
  <c r="E77" i="1"/>
  <c r="F77" i="1" s="1"/>
  <c r="E78" i="1"/>
  <c r="F78" i="1" s="1"/>
  <c r="E79" i="1"/>
  <c r="F79" i="1" s="1"/>
  <c r="E80" i="1"/>
  <c r="F80" i="1" s="1"/>
  <c r="E81" i="1"/>
  <c r="F81" i="1" s="1"/>
  <c r="E82" i="1"/>
  <c r="F82" i="1" s="1"/>
  <c r="E83" i="1"/>
  <c r="F83" i="1" s="1"/>
  <c r="E84" i="1"/>
  <c r="F84" i="1" s="1"/>
  <c r="E85" i="1"/>
  <c r="F85" i="1" s="1"/>
  <c r="E86" i="1"/>
  <c r="F86" i="1" s="1"/>
  <c r="E87" i="1"/>
  <c r="F87" i="1" s="1"/>
  <c r="E88" i="1"/>
  <c r="F88" i="1" s="1"/>
  <c r="E89" i="1"/>
  <c r="F89" i="1" s="1"/>
  <c r="E90" i="1"/>
  <c r="F90" i="1" s="1"/>
  <c r="E91" i="1"/>
  <c r="F91" i="1" s="1"/>
  <c r="E92" i="1"/>
  <c r="F92" i="1" s="1"/>
  <c r="E93" i="1"/>
  <c r="F93" i="1" s="1"/>
  <c r="E94" i="1"/>
  <c r="F94" i="1" s="1"/>
  <c r="E95" i="1"/>
  <c r="F95" i="1" s="1"/>
  <c r="E96" i="1"/>
  <c r="F96" i="1" s="1"/>
  <c r="E97" i="1"/>
  <c r="F97" i="1" s="1"/>
  <c r="E98" i="1"/>
  <c r="F98" i="1" s="1"/>
  <c r="E99" i="1"/>
  <c r="F99" i="1" s="1"/>
  <c r="E100" i="1"/>
  <c r="F100" i="1" s="1"/>
  <c r="E101" i="1"/>
  <c r="F101" i="1" s="1"/>
  <c r="E102" i="1"/>
  <c r="F102" i="1" s="1"/>
  <c r="E103" i="1"/>
  <c r="F103" i="1" s="1"/>
  <c r="E104" i="1"/>
  <c r="F104" i="1" s="1"/>
  <c r="E105" i="1"/>
  <c r="F105" i="1" s="1"/>
  <c r="E106" i="1"/>
  <c r="F106" i="1" s="1"/>
  <c r="E107" i="1"/>
  <c r="F107" i="1" s="1"/>
  <c r="E108" i="1"/>
  <c r="F108" i="1" s="1"/>
  <c r="E109" i="1"/>
  <c r="F109" i="1" s="1"/>
  <c r="E110" i="1"/>
  <c r="F110" i="1" s="1"/>
  <c r="E111" i="1"/>
  <c r="F111" i="1" s="1"/>
  <c r="E112" i="1"/>
  <c r="F112" i="1" s="1"/>
  <c r="E113" i="1"/>
  <c r="F113" i="1" s="1"/>
  <c r="E114" i="1"/>
  <c r="F114" i="1" s="1"/>
  <c r="E115" i="1"/>
  <c r="F115" i="1" s="1"/>
  <c r="E116" i="1"/>
  <c r="F116" i="1" s="1"/>
  <c r="E117" i="1"/>
  <c r="F117" i="1" s="1"/>
  <c r="E118" i="1"/>
  <c r="F118" i="1" s="1"/>
  <c r="E119" i="1"/>
  <c r="F119" i="1" s="1"/>
  <c r="E120" i="1"/>
  <c r="F120" i="1" s="1"/>
  <c r="E121" i="1"/>
  <c r="F121" i="1" s="1"/>
  <c r="E122" i="1"/>
  <c r="F122" i="1" s="1"/>
  <c r="E123" i="1"/>
  <c r="F123" i="1" s="1"/>
  <c r="E124" i="1"/>
  <c r="F124" i="1" s="1"/>
  <c r="E125" i="1"/>
  <c r="F125" i="1" s="1"/>
  <c r="E126" i="1"/>
  <c r="F126" i="1" s="1"/>
  <c r="E127" i="1"/>
  <c r="F127" i="1" s="1"/>
  <c r="E128" i="1"/>
  <c r="F128" i="1" s="1"/>
  <c r="E129" i="1"/>
  <c r="F129" i="1" s="1"/>
  <c r="E130" i="1"/>
  <c r="F130" i="1" s="1"/>
  <c r="E131" i="1"/>
  <c r="F131" i="1" s="1"/>
  <c r="E132" i="1"/>
  <c r="F132" i="1" s="1"/>
  <c r="E133" i="1"/>
  <c r="F133" i="1" s="1"/>
  <c r="E134" i="1"/>
  <c r="F134" i="1" s="1"/>
  <c r="E135" i="1"/>
  <c r="F135" i="1" s="1"/>
  <c r="E136" i="1"/>
  <c r="F136" i="1" s="1"/>
  <c r="E137" i="1"/>
  <c r="F137" i="1" s="1"/>
  <c r="E138" i="1"/>
  <c r="F138" i="1" s="1"/>
  <c r="E139" i="1"/>
  <c r="F139" i="1" s="1"/>
  <c r="E140" i="1"/>
  <c r="F140" i="1" s="1"/>
  <c r="E141" i="1"/>
  <c r="F141" i="1" s="1"/>
  <c r="E142" i="1"/>
  <c r="F142" i="1" s="1"/>
  <c r="E143" i="1"/>
  <c r="F143" i="1" s="1"/>
  <c r="E144" i="1"/>
  <c r="F144" i="1" s="1"/>
  <c r="E145" i="1"/>
  <c r="F145" i="1" s="1"/>
  <c r="E146" i="1"/>
  <c r="F146" i="1" s="1"/>
  <c r="E147" i="1"/>
  <c r="F147" i="1" s="1"/>
  <c r="E148" i="1"/>
  <c r="F148" i="1" s="1"/>
  <c r="E149" i="1"/>
  <c r="F149" i="1" s="1"/>
  <c r="E150" i="1"/>
  <c r="F150" i="1" s="1"/>
  <c r="E151" i="1"/>
  <c r="F151" i="1" s="1"/>
  <c r="E152" i="1"/>
  <c r="F152" i="1" s="1"/>
  <c r="E153" i="1"/>
  <c r="F153" i="1" s="1"/>
  <c r="E154" i="1"/>
  <c r="F154" i="1" s="1"/>
  <c r="E155" i="1"/>
  <c r="F155" i="1" s="1"/>
  <c r="E156" i="1"/>
  <c r="F156" i="1" s="1"/>
  <c r="E157" i="1"/>
  <c r="F157" i="1" s="1"/>
  <c r="E158" i="1"/>
  <c r="F158" i="1" s="1"/>
  <c r="E159" i="1"/>
  <c r="F159" i="1" s="1"/>
  <c r="E160" i="1"/>
  <c r="F160" i="1" s="1"/>
  <c r="E161" i="1"/>
  <c r="F161" i="1" s="1"/>
  <c r="E162" i="1"/>
  <c r="F162" i="1" s="1"/>
  <c r="E163" i="1"/>
  <c r="F163" i="1" s="1"/>
  <c r="E164" i="1"/>
  <c r="F164" i="1" s="1"/>
  <c r="E165" i="1"/>
  <c r="F165" i="1" s="1"/>
  <c r="E166" i="1"/>
  <c r="F166" i="1" s="1"/>
  <c r="E167" i="1"/>
  <c r="F167" i="1" s="1"/>
  <c r="E168" i="1"/>
  <c r="F168" i="1" s="1"/>
  <c r="E169" i="1"/>
  <c r="F169" i="1" s="1"/>
  <c r="E170" i="1"/>
  <c r="F170" i="1" s="1"/>
  <c r="E171" i="1"/>
  <c r="F171" i="1" s="1"/>
  <c r="E172" i="1"/>
  <c r="F172" i="1" s="1"/>
  <c r="E173" i="1"/>
  <c r="F173" i="1" s="1"/>
  <c r="E174" i="1"/>
  <c r="F174" i="1" s="1"/>
  <c r="E175" i="1"/>
  <c r="F175" i="1" s="1"/>
  <c r="E176" i="1"/>
  <c r="F176" i="1" s="1"/>
  <c r="E177" i="1"/>
  <c r="F177" i="1" s="1"/>
  <c r="E178" i="1"/>
  <c r="F178" i="1" s="1"/>
  <c r="E179" i="1"/>
  <c r="F179" i="1" s="1"/>
  <c r="E180" i="1"/>
  <c r="F180" i="1" s="1"/>
  <c r="E181" i="1"/>
  <c r="F181" i="1" s="1"/>
  <c r="E182" i="1"/>
  <c r="F182" i="1" s="1"/>
  <c r="E183" i="1"/>
  <c r="F183" i="1" s="1"/>
  <c r="E184" i="1"/>
  <c r="F184" i="1" s="1"/>
  <c r="E185" i="1"/>
  <c r="F185" i="1" s="1"/>
  <c r="E186" i="1"/>
  <c r="F186" i="1" s="1"/>
  <c r="E187" i="1"/>
  <c r="F187" i="1" s="1"/>
  <c r="E188" i="1"/>
  <c r="F188" i="1" s="1"/>
  <c r="E189" i="1"/>
  <c r="F189" i="1" s="1"/>
  <c r="E190" i="1"/>
  <c r="F190" i="1" s="1"/>
  <c r="E191" i="1"/>
  <c r="F191" i="1" s="1"/>
  <c r="E192" i="1"/>
  <c r="F192" i="1" s="1"/>
  <c r="E193" i="1"/>
  <c r="F193" i="1" s="1"/>
  <c r="E194" i="1"/>
  <c r="F194" i="1" s="1"/>
  <c r="E195" i="1"/>
  <c r="F195" i="1" s="1"/>
  <c r="E196" i="1"/>
  <c r="F196" i="1" s="1"/>
  <c r="E197" i="1"/>
  <c r="F197" i="1" s="1"/>
  <c r="E198" i="1"/>
  <c r="F198" i="1" s="1"/>
  <c r="E199" i="1"/>
  <c r="F199" i="1" s="1"/>
  <c r="E200" i="1"/>
  <c r="F200" i="1" s="1"/>
  <c r="E201" i="1"/>
  <c r="F201" i="1" s="1"/>
  <c r="E202" i="1"/>
  <c r="F202" i="1" s="1"/>
  <c r="E203" i="1"/>
  <c r="F203" i="1" s="1"/>
  <c r="E204" i="1"/>
  <c r="F204" i="1" s="1"/>
  <c r="E205" i="1"/>
  <c r="F205" i="1" s="1"/>
  <c r="E206" i="1"/>
  <c r="F206" i="1" s="1"/>
  <c r="E207" i="1"/>
  <c r="F207" i="1" s="1"/>
  <c r="E208" i="1"/>
  <c r="F208" i="1" s="1"/>
  <c r="E209" i="1"/>
  <c r="F209" i="1" s="1"/>
  <c r="E210" i="1"/>
  <c r="F210" i="1" s="1"/>
  <c r="E211" i="1"/>
  <c r="F211" i="1" s="1"/>
  <c r="E212" i="1"/>
  <c r="F212" i="1" s="1"/>
  <c r="E213" i="1"/>
  <c r="F213" i="1" s="1"/>
  <c r="E214" i="1"/>
  <c r="F214" i="1" s="1"/>
  <c r="E215" i="1"/>
  <c r="F215" i="1" s="1"/>
  <c r="E216" i="1"/>
  <c r="F216" i="1" s="1"/>
  <c r="E217" i="1"/>
  <c r="F217" i="1" s="1"/>
  <c r="E218" i="1"/>
  <c r="F218" i="1" s="1"/>
  <c r="E219" i="1"/>
  <c r="F219" i="1" s="1"/>
  <c r="E220" i="1"/>
  <c r="F220" i="1" s="1"/>
  <c r="E221" i="1"/>
  <c r="F221" i="1" s="1"/>
  <c r="E222" i="1"/>
  <c r="F222" i="1" s="1"/>
  <c r="E223" i="1"/>
  <c r="F223" i="1" s="1"/>
  <c r="E224" i="1"/>
  <c r="F224" i="1" s="1"/>
  <c r="E225" i="1"/>
  <c r="F225" i="1" s="1"/>
  <c r="E226" i="1"/>
  <c r="F226" i="1" s="1"/>
  <c r="E227" i="1"/>
  <c r="F227" i="1" s="1"/>
  <c r="E228" i="1"/>
  <c r="F228" i="1" s="1"/>
  <c r="E229" i="1"/>
  <c r="F229" i="1" s="1"/>
  <c r="E230" i="1"/>
  <c r="F230" i="1" s="1"/>
  <c r="E231" i="1"/>
  <c r="F231" i="1" s="1"/>
  <c r="E232" i="1"/>
  <c r="F232" i="1" s="1"/>
  <c r="E233" i="1"/>
  <c r="F233" i="1" s="1"/>
  <c r="E234" i="1"/>
  <c r="F234" i="1" s="1"/>
  <c r="E235" i="1"/>
  <c r="F235" i="1" s="1"/>
  <c r="E236" i="1"/>
  <c r="F236" i="1" s="1"/>
  <c r="E237" i="1"/>
  <c r="F237" i="1" s="1"/>
  <c r="E238" i="1"/>
  <c r="F238" i="1" s="1"/>
  <c r="E239" i="1"/>
  <c r="F239" i="1" s="1"/>
  <c r="E240" i="1"/>
  <c r="F240" i="1" s="1"/>
  <c r="E241" i="1"/>
  <c r="F241" i="1" s="1"/>
  <c r="E242" i="1"/>
  <c r="F242" i="1" s="1"/>
  <c r="E243" i="1"/>
  <c r="F243" i="1" s="1"/>
  <c r="E244" i="1"/>
  <c r="F244" i="1" s="1"/>
  <c r="E245" i="1"/>
  <c r="F245" i="1" s="1"/>
  <c r="E246" i="1"/>
  <c r="F246" i="1" s="1"/>
  <c r="E247" i="1"/>
  <c r="F247" i="1" s="1"/>
  <c r="E248" i="1"/>
  <c r="F248" i="1" s="1"/>
  <c r="E249" i="1"/>
  <c r="F249" i="1" s="1"/>
  <c r="E250" i="1"/>
  <c r="F250" i="1" s="1"/>
  <c r="E251" i="1"/>
  <c r="F251" i="1" s="1"/>
  <c r="E252" i="1"/>
  <c r="F252" i="1" s="1"/>
  <c r="E253" i="1"/>
  <c r="F253" i="1" s="1"/>
  <c r="E254" i="1"/>
  <c r="F254" i="1" s="1"/>
  <c r="E255" i="1"/>
  <c r="F255" i="1" s="1"/>
  <c r="E256" i="1"/>
  <c r="F256" i="1" s="1"/>
  <c r="E257" i="1"/>
  <c r="F257" i="1" s="1"/>
  <c r="E258" i="1"/>
  <c r="F258" i="1" s="1"/>
  <c r="E259" i="1"/>
  <c r="F259" i="1" s="1"/>
  <c r="E260" i="1"/>
  <c r="F260" i="1" s="1"/>
  <c r="E261" i="1"/>
  <c r="F261" i="1" s="1"/>
  <c r="E262" i="1"/>
  <c r="F262" i="1" s="1"/>
  <c r="E263" i="1"/>
  <c r="F263" i="1" s="1"/>
  <c r="E264" i="1"/>
  <c r="F264" i="1" s="1"/>
  <c r="E265" i="1"/>
  <c r="F265" i="1" s="1"/>
  <c r="E266" i="1"/>
  <c r="F266" i="1" s="1"/>
  <c r="E267" i="1"/>
  <c r="F267" i="1" s="1"/>
  <c r="E268" i="1"/>
  <c r="F268" i="1" s="1"/>
  <c r="E269" i="1"/>
  <c r="F269" i="1" s="1"/>
  <c r="E270" i="1"/>
  <c r="F270" i="1" s="1"/>
  <c r="E271" i="1"/>
  <c r="F271" i="1" s="1"/>
  <c r="E272" i="1"/>
  <c r="F272" i="1" s="1"/>
  <c r="E273" i="1"/>
  <c r="F273" i="1" s="1"/>
  <c r="E274" i="1"/>
  <c r="F274" i="1" s="1"/>
  <c r="E275" i="1"/>
  <c r="F275" i="1" s="1"/>
  <c r="E276" i="1"/>
  <c r="F276" i="1" s="1"/>
  <c r="E277" i="1"/>
  <c r="F277" i="1" s="1"/>
  <c r="E278" i="1"/>
  <c r="F278" i="1" s="1"/>
  <c r="E279" i="1"/>
  <c r="F279" i="1" s="1"/>
  <c r="E280" i="1"/>
  <c r="F280" i="1" s="1"/>
  <c r="E281" i="1"/>
  <c r="F281" i="1" s="1"/>
  <c r="E282" i="1"/>
  <c r="F282" i="1" s="1"/>
  <c r="E283" i="1"/>
  <c r="F283" i="1" s="1"/>
  <c r="E284" i="1"/>
  <c r="F284" i="1" s="1"/>
  <c r="E285" i="1"/>
  <c r="F285" i="1" s="1"/>
  <c r="E286" i="1"/>
  <c r="F286" i="1" s="1"/>
  <c r="E287" i="1"/>
  <c r="F287" i="1" s="1"/>
  <c r="E288" i="1"/>
  <c r="F288" i="1" s="1"/>
  <c r="E289" i="1"/>
  <c r="F289" i="1" s="1"/>
  <c r="E290" i="1"/>
  <c r="F290" i="1" s="1"/>
  <c r="E291" i="1"/>
  <c r="F291" i="1" s="1"/>
  <c r="E292" i="1"/>
  <c r="F292" i="1" s="1"/>
  <c r="E293" i="1"/>
  <c r="F293" i="1" s="1"/>
  <c r="E294" i="1"/>
  <c r="F294" i="1" s="1"/>
  <c r="E295" i="1"/>
  <c r="F295" i="1" s="1"/>
  <c r="E296" i="1"/>
  <c r="F296" i="1" s="1"/>
  <c r="E297" i="1"/>
  <c r="F297" i="1" s="1"/>
  <c r="E298" i="1"/>
  <c r="F298" i="1" s="1"/>
  <c r="E299" i="1"/>
  <c r="F299" i="1" s="1"/>
  <c r="E300" i="1"/>
  <c r="F300" i="1" s="1"/>
  <c r="E301" i="1"/>
  <c r="F301" i="1" s="1"/>
  <c r="E302" i="1"/>
  <c r="F302" i="1" s="1"/>
  <c r="E303" i="1"/>
  <c r="F303" i="1" s="1"/>
  <c r="E304" i="1"/>
  <c r="F304" i="1" s="1"/>
  <c r="E305" i="1"/>
  <c r="F305" i="1" s="1"/>
  <c r="E306" i="1"/>
  <c r="F306" i="1" s="1"/>
  <c r="E307" i="1"/>
  <c r="F307" i="1" s="1"/>
  <c r="E308" i="1"/>
  <c r="F308" i="1" s="1"/>
  <c r="E309" i="1"/>
  <c r="F309" i="1" s="1"/>
  <c r="E310" i="1"/>
  <c r="F310" i="1" s="1"/>
  <c r="E311" i="1"/>
  <c r="F311" i="1" s="1"/>
  <c r="E312" i="1"/>
  <c r="F312" i="1" s="1"/>
  <c r="E313" i="1"/>
  <c r="F313" i="1" s="1"/>
  <c r="E314" i="1"/>
  <c r="F314" i="1" s="1"/>
  <c r="E315" i="1"/>
  <c r="F315" i="1" s="1"/>
  <c r="E316" i="1"/>
  <c r="F316" i="1" s="1"/>
  <c r="E317" i="1"/>
  <c r="F317" i="1" s="1"/>
  <c r="E318" i="1"/>
  <c r="F318" i="1" s="1"/>
  <c r="E319" i="1"/>
  <c r="F319" i="1" s="1"/>
  <c r="E320" i="1"/>
  <c r="F320" i="1" s="1"/>
  <c r="E321" i="1"/>
  <c r="F321" i="1" s="1"/>
  <c r="E322" i="1"/>
  <c r="F322" i="1" s="1"/>
  <c r="E323" i="1"/>
  <c r="F323" i="1" s="1"/>
  <c r="E324" i="1"/>
  <c r="F324" i="1" s="1"/>
  <c r="E325" i="1"/>
  <c r="F325" i="1" s="1"/>
  <c r="E326" i="1"/>
  <c r="F326" i="1" s="1"/>
  <c r="E327" i="1"/>
  <c r="F327" i="1" s="1"/>
  <c r="E328" i="1"/>
  <c r="F328" i="1" s="1"/>
  <c r="E329" i="1"/>
  <c r="F329" i="1" s="1"/>
  <c r="E330" i="1"/>
  <c r="F330" i="1" s="1"/>
  <c r="E331" i="1"/>
  <c r="F331" i="1" s="1"/>
  <c r="E332" i="1"/>
  <c r="F332" i="1" s="1"/>
  <c r="E333" i="1"/>
  <c r="F333" i="1" s="1"/>
  <c r="E334" i="1"/>
  <c r="F334" i="1" s="1"/>
  <c r="E335" i="1"/>
  <c r="F335" i="1" s="1"/>
  <c r="E336" i="1"/>
  <c r="F336" i="1" s="1"/>
  <c r="E337" i="1"/>
  <c r="F337" i="1" s="1"/>
  <c r="E338" i="1"/>
  <c r="F338" i="1" s="1"/>
  <c r="E339" i="1"/>
  <c r="F339" i="1" s="1"/>
  <c r="E340" i="1"/>
  <c r="F340" i="1" s="1"/>
  <c r="E341" i="1"/>
  <c r="F341" i="1" s="1"/>
  <c r="E342" i="1"/>
  <c r="F342" i="1" s="1"/>
  <c r="E343" i="1"/>
  <c r="F343" i="1" s="1"/>
  <c r="E344" i="1"/>
  <c r="F344" i="1" s="1"/>
  <c r="E345" i="1"/>
  <c r="F345" i="1" s="1"/>
  <c r="E346" i="1"/>
  <c r="F346" i="1" s="1"/>
  <c r="E347" i="1"/>
  <c r="F347" i="1" s="1"/>
  <c r="E348" i="1"/>
  <c r="F348" i="1" s="1"/>
  <c r="E349" i="1"/>
  <c r="F349" i="1" s="1"/>
  <c r="E350" i="1"/>
  <c r="F350" i="1" s="1"/>
  <c r="E351" i="1"/>
  <c r="F351" i="1" s="1"/>
  <c r="E352" i="1"/>
  <c r="F352" i="1" s="1"/>
  <c r="E353" i="1"/>
  <c r="F353" i="1" s="1"/>
  <c r="E354" i="1"/>
  <c r="F354" i="1" s="1"/>
  <c r="E355" i="1"/>
  <c r="F355" i="1" s="1"/>
  <c r="E356" i="1"/>
  <c r="F356" i="1" s="1"/>
  <c r="E357" i="1"/>
  <c r="F357" i="1" s="1"/>
  <c r="E358" i="1"/>
  <c r="F358" i="1" s="1"/>
  <c r="E359" i="1"/>
  <c r="F359" i="1" s="1"/>
  <c r="E360" i="1"/>
  <c r="F360" i="1" s="1"/>
  <c r="E361" i="1"/>
  <c r="F361" i="1" s="1"/>
  <c r="E362" i="1"/>
  <c r="F362" i="1" s="1"/>
  <c r="E363" i="1"/>
  <c r="F363" i="1" s="1"/>
  <c r="E364" i="1"/>
  <c r="F364" i="1" s="1"/>
  <c r="E365" i="1"/>
  <c r="F365" i="1" s="1"/>
  <c r="E366" i="1"/>
  <c r="F366" i="1" s="1"/>
  <c r="E367" i="1"/>
  <c r="F367" i="1" s="1"/>
  <c r="E368" i="1"/>
  <c r="F368" i="1" s="1"/>
  <c r="E369" i="1"/>
  <c r="F369" i="1" s="1"/>
  <c r="E370" i="1"/>
  <c r="F370" i="1" s="1"/>
  <c r="E371" i="1"/>
  <c r="F371" i="1" s="1"/>
  <c r="E372" i="1"/>
  <c r="F372" i="1" s="1"/>
  <c r="E373" i="1"/>
  <c r="F373" i="1" s="1"/>
  <c r="E374" i="1"/>
  <c r="F374" i="1" s="1"/>
  <c r="E375" i="1"/>
  <c r="F375" i="1" s="1"/>
  <c r="E376" i="1"/>
  <c r="F376" i="1" s="1"/>
  <c r="E377" i="1"/>
  <c r="F377" i="1" s="1"/>
  <c r="E378" i="1"/>
  <c r="F378" i="1" s="1"/>
  <c r="E379" i="1"/>
  <c r="F379" i="1" s="1"/>
  <c r="E380" i="1"/>
  <c r="F380" i="1" s="1"/>
  <c r="E381" i="1"/>
  <c r="F381" i="1" s="1"/>
  <c r="E382" i="1"/>
  <c r="F382" i="1" s="1"/>
  <c r="E383" i="1"/>
  <c r="F383" i="1" s="1"/>
  <c r="E384" i="1"/>
  <c r="F384" i="1" s="1"/>
  <c r="E385" i="1"/>
  <c r="F385" i="1" s="1"/>
  <c r="E386" i="1"/>
  <c r="F386" i="1" s="1"/>
  <c r="E387" i="1"/>
  <c r="F387" i="1" s="1"/>
  <c r="E388" i="1"/>
  <c r="F388" i="1" s="1"/>
  <c r="E389" i="1"/>
  <c r="F389" i="1" s="1"/>
  <c r="E390" i="1"/>
  <c r="F390" i="1" s="1"/>
  <c r="E391" i="1"/>
  <c r="F391" i="1" s="1"/>
  <c r="E392" i="1"/>
  <c r="F392" i="1" s="1"/>
  <c r="E393" i="1"/>
  <c r="F393" i="1" s="1"/>
  <c r="E394" i="1"/>
  <c r="F394" i="1" s="1"/>
  <c r="E395" i="1"/>
  <c r="F395" i="1" s="1"/>
  <c r="E396" i="1"/>
  <c r="F396" i="1" s="1"/>
  <c r="E397" i="1"/>
  <c r="F397" i="1" s="1"/>
  <c r="E398" i="1"/>
  <c r="F398" i="1" s="1"/>
  <c r="E399" i="1"/>
  <c r="F399" i="1" s="1"/>
  <c r="E400" i="1"/>
  <c r="F400" i="1" s="1"/>
  <c r="E401" i="1"/>
  <c r="F401" i="1" s="1"/>
  <c r="E402" i="1"/>
  <c r="F402" i="1" s="1"/>
  <c r="E403" i="1"/>
  <c r="F403" i="1" s="1"/>
  <c r="E404" i="1"/>
  <c r="F404" i="1" s="1"/>
  <c r="E405" i="1"/>
  <c r="F405" i="1" s="1"/>
  <c r="E406" i="1"/>
  <c r="F406" i="1" s="1"/>
  <c r="E407" i="1"/>
  <c r="F407" i="1" s="1"/>
  <c r="E408" i="1"/>
  <c r="F408" i="1" s="1"/>
  <c r="E409" i="1"/>
  <c r="F409" i="1" s="1"/>
  <c r="E410" i="1"/>
  <c r="F410" i="1" s="1"/>
  <c r="E411" i="1"/>
  <c r="F411" i="1" s="1"/>
  <c r="E412" i="1"/>
  <c r="F412" i="1" s="1"/>
  <c r="E413" i="1"/>
  <c r="F413" i="1" s="1"/>
  <c r="E414" i="1"/>
  <c r="F414" i="1" s="1"/>
  <c r="E415" i="1"/>
  <c r="F415" i="1" s="1"/>
  <c r="E416" i="1"/>
  <c r="F416" i="1" s="1"/>
  <c r="E417" i="1"/>
  <c r="F417" i="1" s="1"/>
  <c r="E418" i="1"/>
  <c r="F418" i="1" s="1"/>
  <c r="E419" i="1"/>
  <c r="F419" i="1" s="1"/>
  <c r="E420" i="1"/>
  <c r="F420" i="1" s="1"/>
  <c r="E421" i="1"/>
  <c r="F421" i="1" s="1"/>
  <c r="E422" i="1"/>
  <c r="F422" i="1" s="1"/>
  <c r="E423" i="1"/>
  <c r="F423" i="1" s="1"/>
  <c r="E424" i="1"/>
  <c r="F424" i="1" s="1"/>
  <c r="E425" i="1"/>
  <c r="F425" i="1" s="1"/>
  <c r="E426" i="1"/>
  <c r="F426" i="1" s="1"/>
  <c r="E427" i="1"/>
  <c r="F427" i="1" s="1"/>
  <c r="E428" i="1"/>
  <c r="F428" i="1" s="1"/>
  <c r="E429" i="1"/>
  <c r="F429" i="1" s="1"/>
  <c r="E430" i="1"/>
  <c r="F430" i="1" s="1"/>
  <c r="E431" i="1"/>
  <c r="F431" i="1" s="1"/>
  <c r="E432" i="1"/>
  <c r="F432" i="1" s="1"/>
  <c r="E433" i="1"/>
  <c r="F433" i="1" s="1"/>
  <c r="E434" i="1"/>
  <c r="F434" i="1" s="1"/>
  <c r="E435" i="1"/>
  <c r="F435" i="1" s="1"/>
  <c r="E436" i="1"/>
  <c r="F436" i="1" s="1"/>
  <c r="E437" i="1"/>
  <c r="F437" i="1" s="1"/>
  <c r="E438" i="1"/>
  <c r="F438" i="1" s="1"/>
  <c r="E439" i="1"/>
  <c r="F439" i="1" s="1"/>
  <c r="E440" i="1"/>
  <c r="F440" i="1" s="1"/>
  <c r="E441" i="1"/>
  <c r="F441" i="1" s="1"/>
  <c r="E442" i="1"/>
  <c r="F442" i="1" s="1"/>
  <c r="E443" i="1"/>
  <c r="F443" i="1" s="1"/>
  <c r="E444" i="1"/>
  <c r="F444" i="1" s="1"/>
  <c r="E445" i="1"/>
  <c r="F445" i="1" s="1"/>
  <c r="E446" i="1"/>
  <c r="F446" i="1" s="1"/>
  <c r="E447" i="1"/>
  <c r="F447" i="1" s="1"/>
  <c r="E448" i="1"/>
  <c r="F448" i="1" s="1"/>
  <c r="E449" i="1"/>
  <c r="F449" i="1" s="1"/>
  <c r="E450" i="1"/>
  <c r="F450" i="1" s="1"/>
  <c r="E451" i="1"/>
  <c r="F451" i="1" s="1"/>
  <c r="E452" i="1"/>
  <c r="F452" i="1" s="1"/>
  <c r="E453" i="1"/>
  <c r="F453" i="1" s="1"/>
  <c r="E454" i="1"/>
  <c r="F454" i="1" s="1"/>
  <c r="E455" i="1"/>
  <c r="F455" i="1" s="1"/>
  <c r="E456" i="1"/>
  <c r="F456" i="1" s="1"/>
  <c r="E457" i="1"/>
  <c r="F457" i="1" s="1"/>
  <c r="E458" i="1"/>
  <c r="F458" i="1" s="1"/>
  <c r="E459" i="1"/>
  <c r="F459" i="1" s="1"/>
  <c r="E460" i="1"/>
  <c r="F460" i="1" s="1"/>
  <c r="E461" i="1"/>
  <c r="F461" i="1" s="1"/>
  <c r="E462" i="1"/>
  <c r="F462" i="1" s="1"/>
  <c r="E463" i="1"/>
  <c r="F463" i="1" s="1"/>
  <c r="E464" i="1"/>
  <c r="F464" i="1" s="1"/>
  <c r="E465" i="1"/>
  <c r="F465" i="1" s="1"/>
  <c r="E466" i="1"/>
  <c r="F466" i="1" s="1"/>
  <c r="E467" i="1"/>
  <c r="F467" i="1" s="1"/>
  <c r="E468" i="1"/>
  <c r="F468" i="1" s="1"/>
  <c r="E469" i="1"/>
  <c r="F469" i="1" s="1"/>
  <c r="E470" i="1"/>
  <c r="F470" i="1" s="1"/>
  <c r="E471" i="1"/>
  <c r="F471" i="1" s="1"/>
  <c r="E472" i="1"/>
  <c r="F472" i="1" s="1"/>
  <c r="E473" i="1"/>
  <c r="F473" i="1" s="1"/>
  <c r="E474" i="1"/>
  <c r="F474" i="1" s="1"/>
  <c r="E475" i="1"/>
  <c r="F475" i="1" s="1"/>
  <c r="E476" i="1"/>
  <c r="F476" i="1" s="1"/>
  <c r="E477" i="1"/>
  <c r="F477" i="1" s="1"/>
  <c r="E478" i="1"/>
  <c r="F478" i="1" s="1"/>
  <c r="E479" i="1"/>
  <c r="F479" i="1" s="1"/>
  <c r="E480" i="1"/>
  <c r="F480" i="1" s="1"/>
  <c r="E481" i="1"/>
  <c r="F481" i="1" s="1"/>
  <c r="E482" i="1"/>
  <c r="F482" i="1" s="1"/>
  <c r="E483" i="1"/>
  <c r="F483" i="1" s="1"/>
  <c r="E484" i="1"/>
  <c r="F484" i="1" s="1"/>
  <c r="E485" i="1"/>
  <c r="F485" i="1" s="1"/>
  <c r="E486" i="1"/>
  <c r="F486" i="1" s="1"/>
  <c r="E487" i="1"/>
  <c r="F487" i="1" s="1"/>
  <c r="E488" i="1"/>
  <c r="F488" i="1" s="1"/>
  <c r="E489" i="1"/>
  <c r="F489" i="1" s="1"/>
  <c r="E490" i="1"/>
  <c r="F490" i="1" s="1"/>
  <c r="E491" i="1"/>
  <c r="F491" i="1" s="1"/>
  <c r="E492" i="1"/>
  <c r="F492" i="1" s="1"/>
  <c r="E493" i="1"/>
  <c r="F493" i="1" s="1"/>
  <c r="E494" i="1"/>
  <c r="F494" i="1" s="1"/>
  <c r="E495" i="1"/>
  <c r="F495" i="1" s="1"/>
  <c r="E496" i="1"/>
  <c r="F496" i="1" s="1"/>
  <c r="E497" i="1"/>
  <c r="F497" i="1" s="1"/>
  <c r="E498" i="1"/>
  <c r="F498" i="1" s="1"/>
  <c r="E499" i="1"/>
  <c r="F499" i="1" s="1"/>
  <c r="E500" i="1"/>
  <c r="F500" i="1" s="1"/>
  <c r="E501" i="1"/>
  <c r="F501" i="1" s="1"/>
  <c r="E502" i="1"/>
  <c r="F502" i="1" s="1"/>
  <c r="E503" i="1"/>
  <c r="F503" i="1" s="1"/>
  <c r="E504" i="1"/>
  <c r="F504" i="1" s="1"/>
  <c r="E505" i="1"/>
  <c r="F505" i="1" s="1"/>
  <c r="E506" i="1"/>
  <c r="F506" i="1" s="1"/>
  <c r="E507" i="1"/>
  <c r="F507" i="1" s="1"/>
  <c r="E508" i="1"/>
  <c r="F508" i="1" s="1"/>
  <c r="E509" i="1"/>
  <c r="F509" i="1" s="1"/>
  <c r="E510" i="1"/>
  <c r="F510" i="1" s="1"/>
  <c r="E511" i="1"/>
  <c r="F511" i="1" s="1"/>
  <c r="E512" i="1"/>
  <c r="F512" i="1" s="1"/>
  <c r="E513" i="1"/>
  <c r="F513" i="1" s="1"/>
  <c r="E514" i="1"/>
  <c r="F514" i="1" s="1"/>
  <c r="E515" i="1"/>
  <c r="F515" i="1" s="1"/>
  <c r="E516" i="1"/>
  <c r="F516" i="1" s="1"/>
  <c r="E517" i="1"/>
  <c r="F517" i="1" s="1"/>
  <c r="E518" i="1"/>
  <c r="F518" i="1" s="1"/>
  <c r="E519" i="1"/>
  <c r="F519" i="1" s="1"/>
  <c r="E520" i="1"/>
  <c r="F520" i="1" s="1"/>
  <c r="E521" i="1"/>
  <c r="F521" i="1" s="1"/>
  <c r="E522" i="1"/>
  <c r="F522" i="1" s="1"/>
  <c r="E523" i="1"/>
  <c r="F523" i="1" s="1"/>
  <c r="E524" i="1"/>
  <c r="F524" i="1" s="1"/>
  <c r="E525" i="1"/>
  <c r="F525" i="1" s="1"/>
  <c r="E526" i="1"/>
  <c r="F526" i="1" s="1"/>
  <c r="E527" i="1"/>
  <c r="F527" i="1" s="1"/>
  <c r="E528" i="1"/>
  <c r="F528" i="1" s="1"/>
  <c r="E529" i="1"/>
  <c r="F529" i="1" s="1"/>
  <c r="E530" i="1"/>
  <c r="F530" i="1" s="1"/>
  <c r="E531" i="1"/>
  <c r="F531" i="1" s="1"/>
  <c r="E532" i="1"/>
  <c r="F532" i="1" s="1"/>
  <c r="E533" i="1"/>
  <c r="F533" i="1" s="1"/>
  <c r="E534" i="1"/>
  <c r="F534" i="1" s="1"/>
  <c r="E535" i="1"/>
  <c r="F535" i="1" s="1"/>
  <c r="E536" i="1"/>
  <c r="F536" i="1" s="1"/>
  <c r="E537" i="1"/>
  <c r="F537" i="1" s="1"/>
  <c r="E538" i="1"/>
  <c r="F538" i="1" s="1"/>
  <c r="E539" i="1"/>
  <c r="F539" i="1" s="1"/>
  <c r="E540" i="1"/>
  <c r="F540" i="1" s="1"/>
  <c r="E541" i="1"/>
  <c r="F541" i="1" s="1"/>
  <c r="E542" i="1"/>
  <c r="F542" i="1" s="1"/>
  <c r="E543" i="1"/>
  <c r="F543" i="1" s="1"/>
  <c r="E544" i="1"/>
  <c r="F544" i="1" s="1"/>
  <c r="E545" i="1"/>
  <c r="F545" i="1" s="1"/>
  <c r="E546" i="1"/>
  <c r="F546" i="1" s="1"/>
  <c r="E547" i="1"/>
  <c r="F547" i="1" s="1"/>
  <c r="E548" i="1"/>
  <c r="F548" i="1" s="1"/>
  <c r="E549" i="1"/>
  <c r="F549" i="1" s="1"/>
  <c r="E550" i="1"/>
  <c r="F550" i="1" s="1"/>
  <c r="E551" i="1"/>
  <c r="F551" i="1" s="1"/>
  <c r="E552" i="1"/>
  <c r="F552" i="1" s="1"/>
  <c r="E553" i="1"/>
  <c r="F553" i="1" s="1"/>
  <c r="E554" i="1"/>
  <c r="F554" i="1" s="1"/>
  <c r="E555" i="1"/>
  <c r="F555" i="1" s="1"/>
  <c r="E556" i="1"/>
  <c r="F556" i="1" s="1"/>
  <c r="E557" i="1"/>
  <c r="F557" i="1" s="1"/>
  <c r="E558" i="1"/>
  <c r="F558" i="1" s="1"/>
  <c r="E559" i="1"/>
  <c r="F559" i="1" s="1"/>
  <c r="E560" i="1"/>
  <c r="F560" i="1" s="1"/>
  <c r="E561" i="1"/>
  <c r="F561" i="1" s="1"/>
  <c r="E562" i="1"/>
  <c r="F562" i="1" s="1"/>
  <c r="E563" i="1"/>
  <c r="F563" i="1" s="1"/>
  <c r="E564" i="1"/>
  <c r="F564" i="1" s="1"/>
  <c r="E565" i="1"/>
  <c r="F565" i="1" s="1"/>
  <c r="E566" i="1"/>
  <c r="F566" i="1" s="1"/>
  <c r="E567" i="1"/>
  <c r="F567" i="1" s="1"/>
  <c r="E568" i="1"/>
  <c r="F568" i="1" s="1"/>
  <c r="E569" i="1"/>
  <c r="F569" i="1" s="1"/>
  <c r="E570" i="1"/>
  <c r="F570" i="1" s="1"/>
  <c r="E571" i="1"/>
  <c r="F571" i="1" s="1"/>
  <c r="E572" i="1"/>
  <c r="F572" i="1" s="1"/>
  <c r="E573" i="1"/>
  <c r="F573" i="1" s="1"/>
  <c r="E574" i="1"/>
  <c r="F574" i="1" s="1"/>
  <c r="E575" i="1"/>
  <c r="F575" i="1" s="1"/>
  <c r="E576" i="1"/>
  <c r="F576" i="1" s="1"/>
  <c r="E577" i="1"/>
  <c r="F577" i="1" s="1"/>
  <c r="E578" i="1"/>
  <c r="F578" i="1" s="1"/>
  <c r="E579" i="1"/>
  <c r="F579" i="1" s="1"/>
  <c r="E580" i="1"/>
  <c r="F580" i="1" s="1"/>
  <c r="E581" i="1"/>
  <c r="F581" i="1" s="1"/>
  <c r="E582" i="1"/>
  <c r="F582" i="1" s="1"/>
  <c r="E583" i="1"/>
  <c r="F583" i="1" s="1"/>
  <c r="E584" i="1"/>
  <c r="F584" i="1" s="1"/>
  <c r="E585" i="1"/>
  <c r="F585" i="1" s="1"/>
  <c r="E586" i="1"/>
  <c r="F586" i="1" s="1"/>
  <c r="E587" i="1"/>
  <c r="F587" i="1" s="1"/>
  <c r="E588" i="1"/>
  <c r="F588" i="1" s="1"/>
  <c r="E589" i="1"/>
  <c r="F589" i="1" s="1"/>
  <c r="E590" i="1"/>
  <c r="F590" i="1" s="1"/>
  <c r="E591" i="1"/>
  <c r="F591" i="1" s="1"/>
  <c r="E592" i="1"/>
  <c r="F592" i="1" s="1"/>
  <c r="E593" i="1"/>
  <c r="F593" i="1" s="1"/>
  <c r="E594" i="1"/>
  <c r="F594" i="1" s="1"/>
  <c r="E595" i="1"/>
  <c r="F595" i="1" s="1"/>
  <c r="E596" i="1"/>
  <c r="F596" i="1" s="1"/>
  <c r="E597" i="1"/>
  <c r="F597" i="1" s="1"/>
  <c r="E598" i="1"/>
  <c r="F598" i="1" s="1"/>
  <c r="E599" i="1"/>
  <c r="F599" i="1" s="1"/>
  <c r="E600" i="1"/>
  <c r="F600" i="1" s="1"/>
  <c r="E601" i="1"/>
  <c r="F601" i="1" s="1"/>
  <c r="E602" i="1"/>
  <c r="F602" i="1" s="1"/>
  <c r="E603" i="1"/>
  <c r="F603" i="1" s="1"/>
  <c r="E604" i="1"/>
  <c r="F604" i="1" s="1"/>
  <c r="E605" i="1"/>
  <c r="F605" i="1" s="1"/>
  <c r="E606" i="1"/>
  <c r="F606" i="1" s="1"/>
  <c r="E607" i="1"/>
  <c r="F607" i="1" s="1"/>
  <c r="E608" i="1"/>
  <c r="F608" i="1" s="1"/>
  <c r="E609" i="1"/>
  <c r="F609" i="1" s="1"/>
  <c r="E610" i="1"/>
  <c r="F610" i="1" s="1"/>
  <c r="E611" i="1"/>
  <c r="F611" i="1" s="1"/>
  <c r="E612" i="1"/>
  <c r="F612" i="1" s="1"/>
  <c r="E613" i="1"/>
  <c r="F613" i="1" s="1"/>
  <c r="E614" i="1"/>
  <c r="F614" i="1" s="1"/>
  <c r="E615" i="1"/>
  <c r="F615" i="1" s="1"/>
  <c r="E616" i="1"/>
  <c r="F616" i="1" s="1"/>
  <c r="E617" i="1"/>
  <c r="F617" i="1" s="1"/>
  <c r="E618" i="1"/>
  <c r="F618" i="1" s="1"/>
  <c r="E619" i="1"/>
  <c r="F619" i="1" s="1"/>
  <c r="E620" i="1"/>
  <c r="F620" i="1" s="1"/>
  <c r="E621" i="1"/>
  <c r="F621" i="1" s="1"/>
  <c r="E622" i="1"/>
  <c r="F622" i="1" s="1"/>
  <c r="E623" i="1"/>
  <c r="F623" i="1" s="1"/>
  <c r="E624" i="1"/>
  <c r="F624" i="1" s="1"/>
  <c r="E625" i="1"/>
  <c r="F625" i="1" s="1"/>
  <c r="E626" i="1"/>
  <c r="F626" i="1" s="1"/>
  <c r="E627" i="1"/>
  <c r="F627" i="1" s="1"/>
  <c r="E628" i="1"/>
  <c r="F628" i="1" s="1"/>
  <c r="E629" i="1"/>
  <c r="F629" i="1" s="1"/>
  <c r="E630" i="1"/>
  <c r="F630" i="1" s="1"/>
  <c r="E631" i="1"/>
  <c r="F631" i="1" s="1"/>
  <c r="E632" i="1"/>
  <c r="F632" i="1" s="1"/>
  <c r="E633" i="1"/>
  <c r="F633" i="1" s="1"/>
  <c r="E634" i="1"/>
  <c r="F634" i="1" s="1"/>
  <c r="E635" i="1"/>
  <c r="F635" i="1" s="1"/>
  <c r="E636" i="1"/>
  <c r="F636" i="1" s="1"/>
  <c r="E637" i="1"/>
  <c r="F637" i="1" s="1"/>
  <c r="E638" i="1"/>
  <c r="F638" i="1" s="1"/>
  <c r="E639" i="1"/>
  <c r="F639" i="1" s="1"/>
  <c r="E640" i="1"/>
  <c r="F640" i="1" s="1"/>
  <c r="E641" i="1"/>
  <c r="F641" i="1" s="1"/>
  <c r="E642" i="1"/>
  <c r="F642" i="1" s="1"/>
  <c r="E643" i="1"/>
  <c r="F643" i="1" s="1"/>
  <c r="E644" i="1"/>
  <c r="F644" i="1" s="1"/>
  <c r="E645" i="1"/>
  <c r="F645" i="1" s="1"/>
  <c r="E646" i="1"/>
  <c r="F646" i="1" s="1"/>
  <c r="E647" i="1"/>
  <c r="F647" i="1" s="1"/>
  <c r="E648" i="1"/>
  <c r="F648" i="1" s="1"/>
  <c r="E649" i="1"/>
  <c r="F649" i="1" s="1"/>
  <c r="E650" i="1"/>
  <c r="F650" i="1" s="1"/>
  <c r="E651" i="1"/>
  <c r="F651" i="1" s="1"/>
  <c r="E652" i="1"/>
  <c r="F652" i="1" s="1"/>
  <c r="E653" i="1"/>
  <c r="F653" i="1" s="1"/>
  <c r="E654" i="1"/>
  <c r="F654" i="1" s="1"/>
  <c r="E655" i="1"/>
  <c r="F655" i="1" s="1"/>
  <c r="E656" i="1"/>
  <c r="F656" i="1" s="1"/>
  <c r="E657" i="1"/>
  <c r="F657" i="1" s="1"/>
  <c r="E658" i="1"/>
  <c r="F658" i="1" s="1"/>
  <c r="E659" i="1"/>
  <c r="F659" i="1" s="1"/>
  <c r="E660" i="1"/>
  <c r="F660" i="1" s="1"/>
  <c r="E661" i="1"/>
  <c r="F661" i="1" s="1"/>
  <c r="E662" i="1"/>
  <c r="F662" i="1" s="1"/>
  <c r="E663" i="1"/>
  <c r="F663" i="1" s="1"/>
  <c r="E664" i="1"/>
  <c r="F664" i="1" s="1"/>
  <c r="E665" i="1"/>
  <c r="F665" i="1" s="1"/>
  <c r="E666" i="1"/>
  <c r="F666" i="1" s="1"/>
  <c r="E667" i="1"/>
  <c r="F667" i="1" s="1"/>
  <c r="E668" i="1"/>
  <c r="F668" i="1" s="1"/>
  <c r="E669" i="1"/>
  <c r="F669" i="1" s="1"/>
  <c r="E670" i="1"/>
  <c r="F670" i="1" s="1"/>
  <c r="E671" i="1"/>
  <c r="F671" i="1" s="1"/>
  <c r="E672" i="1"/>
  <c r="F672" i="1" s="1"/>
  <c r="E673" i="1"/>
  <c r="F673" i="1" s="1"/>
  <c r="E674" i="1"/>
  <c r="F674" i="1" s="1"/>
  <c r="E675" i="1"/>
  <c r="F675" i="1" s="1"/>
  <c r="E676" i="1"/>
  <c r="F676" i="1" s="1"/>
  <c r="E677" i="1"/>
  <c r="F677" i="1" s="1"/>
  <c r="E678" i="1"/>
  <c r="F678" i="1" s="1"/>
  <c r="E679" i="1"/>
  <c r="F679" i="1" s="1"/>
  <c r="E680" i="1"/>
  <c r="F680" i="1" s="1"/>
  <c r="E681" i="1"/>
  <c r="F681" i="1" s="1"/>
  <c r="E682" i="1"/>
  <c r="F682" i="1" s="1"/>
  <c r="E683" i="1"/>
  <c r="F683" i="1" s="1"/>
  <c r="E684" i="1"/>
  <c r="F684" i="1" s="1"/>
  <c r="E685" i="1"/>
  <c r="F685" i="1" s="1"/>
  <c r="E686" i="1"/>
  <c r="F686" i="1" s="1"/>
  <c r="E687" i="1"/>
  <c r="F687" i="1" s="1"/>
  <c r="E688" i="1"/>
  <c r="F688" i="1" s="1"/>
  <c r="E689" i="1"/>
  <c r="F689" i="1" s="1"/>
  <c r="E690" i="1"/>
  <c r="F690" i="1" s="1"/>
  <c r="E691" i="1"/>
  <c r="F691" i="1" s="1"/>
  <c r="E692" i="1"/>
  <c r="F692" i="1" s="1"/>
  <c r="E693" i="1"/>
  <c r="F693" i="1" s="1"/>
  <c r="E694" i="1"/>
  <c r="F694" i="1" s="1"/>
  <c r="E695" i="1"/>
  <c r="F695" i="1" s="1"/>
  <c r="E696" i="1"/>
  <c r="F696" i="1" s="1"/>
  <c r="E697" i="1"/>
  <c r="F697" i="1" s="1"/>
  <c r="E698" i="1"/>
  <c r="F698" i="1" s="1"/>
  <c r="E699" i="1"/>
  <c r="F699" i="1" s="1"/>
  <c r="E700" i="1"/>
  <c r="F700" i="1" s="1"/>
  <c r="E701" i="1"/>
  <c r="F701" i="1" s="1"/>
  <c r="E702" i="1"/>
  <c r="F702" i="1" s="1"/>
  <c r="E703" i="1"/>
  <c r="F703" i="1" s="1"/>
  <c r="E704" i="1"/>
  <c r="F704" i="1" s="1"/>
  <c r="E705" i="1"/>
  <c r="F705" i="1" s="1"/>
  <c r="E706" i="1"/>
  <c r="F706" i="1" s="1"/>
  <c r="E707" i="1"/>
  <c r="F707" i="1" s="1"/>
  <c r="E708" i="1"/>
  <c r="F708" i="1" s="1"/>
  <c r="E709" i="1"/>
  <c r="F709" i="1" s="1"/>
  <c r="E710" i="1"/>
  <c r="F710" i="1" s="1"/>
  <c r="E711" i="1"/>
  <c r="F711" i="1" s="1"/>
  <c r="E712" i="1"/>
  <c r="F712" i="1" s="1"/>
  <c r="E713" i="1"/>
  <c r="F713" i="1" s="1"/>
  <c r="E714" i="1"/>
  <c r="F714" i="1" s="1"/>
  <c r="E715" i="1"/>
  <c r="F715" i="1" s="1"/>
  <c r="E716" i="1"/>
  <c r="F716" i="1" s="1"/>
  <c r="E717" i="1"/>
  <c r="F717" i="1" s="1"/>
  <c r="E718" i="1"/>
  <c r="F718" i="1" s="1"/>
  <c r="E719" i="1"/>
  <c r="F719" i="1" s="1"/>
  <c r="E720" i="1"/>
  <c r="F720" i="1" s="1"/>
  <c r="E721" i="1"/>
  <c r="F721" i="1" s="1"/>
  <c r="E722" i="1"/>
  <c r="F722" i="1" s="1"/>
  <c r="E723" i="1"/>
  <c r="F723" i="1" s="1"/>
  <c r="E724" i="1"/>
  <c r="F724" i="1" s="1"/>
  <c r="E725" i="1"/>
  <c r="F725" i="1" s="1"/>
  <c r="E726" i="1"/>
  <c r="F726" i="1" s="1"/>
  <c r="E727" i="1"/>
  <c r="F727" i="1" s="1"/>
  <c r="E728" i="1"/>
  <c r="F728" i="1" s="1"/>
  <c r="E729" i="1"/>
  <c r="F729" i="1" s="1"/>
  <c r="E730" i="1"/>
  <c r="F730" i="1" s="1"/>
  <c r="E731" i="1"/>
  <c r="F731" i="1" s="1"/>
  <c r="E732" i="1"/>
  <c r="F732" i="1" s="1"/>
  <c r="E733" i="1"/>
  <c r="F733" i="1" s="1"/>
  <c r="E734" i="1"/>
  <c r="F734" i="1" s="1"/>
  <c r="E735" i="1"/>
  <c r="F735" i="1" s="1"/>
  <c r="E736" i="1"/>
  <c r="F736" i="1" s="1"/>
  <c r="E737" i="1"/>
  <c r="F737" i="1" s="1"/>
  <c r="E738" i="1"/>
  <c r="F738" i="1" s="1"/>
  <c r="E739" i="1"/>
  <c r="F739" i="1" s="1"/>
  <c r="E740" i="1"/>
  <c r="F740" i="1" s="1"/>
  <c r="E741" i="1"/>
  <c r="F741" i="1" s="1"/>
  <c r="E742" i="1"/>
  <c r="F742" i="1" s="1"/>
  <c r="E743" i="1"/>
  <c r="F743" i="1" s="1"/>
  <c r="E744" i="1"/>
  <c r="F744" i="1" s="1"/>
  <c r="E745" i="1"/>
  <c r="F745" i="1" s="1"/>
  <c r="E746" i="1"/>
  <c r="F746" i="1" s="1"/>
  <c r="E747" i="1"/>
  <c r="F747" i="1" s="1"/>
  <c r="E748" i="1"/>
  <c r="F748" i="1" s="1"/>
  <c r="E749" i="1"/>
  <c r="F749" i="1" s="1"/>
  <c r="E750" i="1"/>
  <c r="F750" i="1" s="1"/>
  <c r="E751" i="1"/>
  <c r="F751" i="1" s="1"/>
  <c r="E752" i="1"/>
  <c r="F752" i="1" s="1"/>
  <c r="E753" i="1"/>
  <c r="F753" i="1" s="1"/>
  <c r="E754" i="1"/>
  <c r="F754" i="1" s="1"/>
  <c r="E755" i="1"/>
  <c r="F755" i="1" s="1"/>
  <c r="E756" i="1"/>
  <c r="F756" i="1" s="1"/>
  <c r="E757" i="1"/>
  <c r="F757" i="1" s="1"/>
  <c r="E758" i="1"/>
  <c r="F758" i="1" s="1"/>
  <c r="E759" i="1"/>
  <c r="F759" i="1" s="1"/>
  <c r="E760" i="1"/>
  <c r="F760" i="1" s="1"/>
  <c r="E761" i="1"/>
  <c r="F761" i="1" s="1"/>
  <c r="E762" i="1"/>
  <c r="F762" i="1" s="1"/>
  <c r="E763" i="1"/>
  <c r="F763" i="1" s="1"/>
  <c r="E764" i="1"/>
  <c r="F764" i="1" s="1"/>
  <c r="E765" i="1"/>
  <c r="F765" i="1" s="1"/>
  <c r="E766" i="1"/>
  <c r="F766" i="1" s="1"/>
  <c r="E767" i="1"/>
  <c r="F767" i="1" s="1"/>
  <c r="E768" i="1"/>
  <c r="F768" i="1" s="1"/>
  <c r="E769" i="1"/>
  <c r="F769" i="1" s="1"/>
  <c r="E770" i="1"/>
  <c r="F770" i="1" s="1"/>
  <c r="E771" i="1"/>
  <c r="F771" i="1" s="1"/>
  <c r="E772" i="1"/>
  <c r="F772" i="1" s="1"/>
  <c r="E773" i="1"/>
  <c r="F773" i="1" s="1"/>
  <c r="E774" i="1"/>
  <c r="F774" i="1" s="1"/>
  <c r="E775" i="1"/>
  <c r="F775" i="1" s="1"/>
  <c r="E776" i="1"/>
  <c r="F776" i="1" s="1"/>
  <c r="E777" i="1"/>
  <c r="F777" i="1" s="1"/>
  <c r="E778" i="1"/>
  <c r="F778" i="1" s="1"/>
  <c r="E779" i="1"/>
  <c r="F779" i="1" s="1"/>
  <c r="E780" i="1"/>
  <c r="F780" i="1" s="1"/>
  <c r="E781" i="1"/>
  <c r="F781" i="1" s="1"/>
  <c r="E782" i="1"/>
  <c r="F782" i="1" s="1"/>
  <c r="E783" i="1"/>
  <c r="F783" i="1" s="1"/>
  <c r="E784" i="1"/>
  <c r="F784" i="1" s="1"/>
  <c r="E785" i="1"/>
  <c r="F785" i="1" s="1"/>
  <c r="E786" i="1"/>
  <c r="F786" i="1" s="1"/>
  <c r="E787" i="1"/>
  <c r="F787" i="1" s="1"/>
  <c r="E788" i="1"/>
  <c r="F788" i="1" s="1"/>
  <c r="E789" i="1"/>
  <c r="F789" i="1" s="1"/>
  <c r="E790" i="1"/>
  <c r="F790" i="1" s="1"/>
  <c r="E791" i="1"/>
  <c r="F791" i="1" s="1"/>
  <c r="E792" i="1"/>
  <c r="F792" i="1" s="1"/>
  <c r="E793" i="1"/>
  <c r="F793" i="1" s="1"/>
  <c r="E794" i="1"/>
  <c r="F794" i="1" s="1"/>
  <c r="E795" i="1"/>
  <c r="F795" i="1" s="1"/>
  <c r="E796" i="1"/>
  <c r="F796" i="1" s="1"/>
  <c r="E797" i="1"/>
  <c r="F797" i="1" s="1"/>
  <c r="E798" i="1"/>
  <c r="F798" i="1" s="1"/>
  <c r="E799" i="1"/>
  <c r="F799" i="1" s="1"/>
  <c r="E800" i="1"/>
  <c r="F800" i="1" s="1"/>
  <c r="E801" i="1"/>
  <c r="F801" i="1" s="1"/>
  <c r="E802" i="1"/>
  <c r="F802" i="1" s="1"/>
  <c r="E803" i="1"/>
  <c r="F803" i="1" s="1"/>
  <c r="E804" i="1"/>
  <c r="F804" i="1" s="1"/>
  <c r="E805" i="1"/>
  <c r="F805" i="1" s="1"/>
  <c r="E806" i="1"/>
  <c r="F806" i="1" s="1"/>
  <c r="E807" i="1"/>
  <c r="F807" i="1" s="1"/>
  <c r="E808" i="1"/>
  <c r="F808" i="1" s="1"/>
  <c r="E809" i="1"/>
  <c r="F809" i="1" s="1"/>
  <c r="E810" i="1"/>
  <c r="F810" i="1" s="1"/>
  <c r="E811" i="1"/>
  <c r="F811" i="1" s="1"/>
  <c r="E812" i="1"/>
  <c r="F812" i="1" s="1"/>
  <c r="E813" i="1"/>
  <c r="F813" i="1" s="1"/>
  <c r="E814" i="1"/>
  <c r="F814" i="1" s="1"/>
  <c r="E815" i="1"/>
  <c r="F815" i="1" s="1"/>
  <c r="E816" i="1"/>
  <c r="F816" i="1" s="1"/>
  <c r="E817" i="1"/>
  <c r="F817" i="1" s="1"/>
  <c r="E818" i="1"/>
  <c r="F818" i="1" s="1"/>
  <c r="E819" i="1"/>
  <c r="F819" i="1" s="1"/>
  <c r="E820" i="1"/>
  <c r="F820" i="1" s="1"/>
  <c r="E821" i="1"/>
  <c r="F821" i="1" s="1"/>
  <c r="E822" i="1"/>
  <c r="F822" i="1" s="1"/>
  <c r="E823" i="1"/>
  <c r="F823" i="1" s="1"/>
  <c r="E824" i="1"/>
  <c r="F824" i="1" s="1"/>
  <c r="E825" i="1"/>
  <c r="F825" i="1" s="1"/>
  <c r="E826" i="1"/>
  <c r="F826" i="1" s="1"/>
  <c r="E827" i="1"/>
  <c r="F827" i="1" s="1"/>
  <c r="E828" i="1"/>
  <c r="F828" i="1" s="1"/>
  <c r="E829" i="1"/>
  <c r="F829" i="1" s="1"/>
  <c r="E830" i="1"/>
  <c r="F830" i="1" s="1"/>
  <c r="E831" i="1"/>
  <c r="F831" i="1" s="1"/>
  <c r="E832" i="1"/>
  <c r="F832" i="1" s="1"/>
  <c r="E833" i="1"/>
  <c r="F833" i="1" s="1"/>
  <c r="E834" i="1"/>
  <c r="F834" i="1" s="1"/>
  <c r="E835" i="1"/>
  <c r="F835" i="1" s="1"/>
  <c r="E836" i="1"/>
  <c r="F836" i="1" s="1"/>
  <c r="E837" i="1"/>
  <c r="F837" i="1" s="1"/>
  <c r="E838" i="1"/>
  <c r="F838" i="1" s="1"/>
  <c r="E839" i="1"/>
  <c r="F839" i="1" s="1"/>
  <c r="E840" i="1"/>
  <c r="F840" i="1" s="1"/>
  <c r="E841" i="1"/>
  <c r="F841" i="1" s="1"/>
  <c r="E842" i="1"/>
  <c r="F842" i="1" s="1"/>
  <c r="E843" i="1"/>
  <c r="F843" i="1" s="1"/>
  <c r="E844" i="1"/>
  <c r="F844" i="1" s="1"/>
  <c r="E845" i="1"/>
  <c r="F845" i="1" s="1"/>
  <c r="E846" i="1"/>
  <c r="F846" i="1" s="1"/>
  <c r="E847" i="1"/>
  <c r="F847" i="1" s="1"/>
  <c r="E848" i="1"/>
  <c r="F848" i="1" s="1"/>
  <c r="E849" i="1"/>
  <c r="F849" i="1" s="1"/>
  <c r="E850" i="1"/>
  <c r="F850" i="1" s="1"/>
  <c r="E851" i="1"/>
  <c r="F851" i="1" s="1"/>
  <c r="E852" i="1"/>
  <c r="F852" i="1" s="1"/>
  <c r="E853" i="1"/>
  <c r="F853" i="1" s="1"/>
  <c r="E854" i="1"/>
  <c r="F854" i="1" s="1"/>
  <c r="E855" i="1"/>
  <c r="F855" i="1" s="1"/>
  <c r="E856" i="1"/>
  <c r="F856" i="1" s="1"/>
  <c r="E857" i="1"/>
  <c r="F857" i="1" s="1"/>
  <c r="E858" i="1"/>
  <c r="F858" i="1" s="1"/>
  <c r="E859" i="1"/>
  <c r="F859" i="1" s="1"/>
  <c r="E860" i="1"/>
  <c r="F860" i="1" s="1"/>
  <c r="E861" i="1"/>
  <c r="F861" i="1" s="1"/>
  <c r="E862" i="1"/>
  <c r="F862" i="1" s="1"/>
  <c r="E863" i="1"/>
  <c r="F863" i="1" s="1"/>
  <c r="E864" i="1"/>
  <c r="F864" i="1" s="1"/>
  <c r="E865" i="1"/>
  <c r="F865" i="1" s="1"/>
  <c r="E866" i="1"/>
  <c r="F866" i="1" s="1"/>
  <c r="E867" i="1"/>
  <c r="F867" i="1" s="1"/>
  <c r="E868" i="1"/>
  <c r="F868" i="1" s="1"/>
  <c r="E869" i="1"/>
  <c r="F869" i="1" s="1"/>
  <c r="E870" i="1"/>
  <c r="F870" i="1" s="1"/>
  <c r="E871" i="1"/>
  <c r="F871" i="1" s="1"/>
  <c r="E872" i="1"/>
  <c r="F872" i="1" s="1"/>
  <c r="E873" i="1"/>
  <c r="F873" i="1" s="1"/>
  <c r="E874" i="1"/>
  <c r="F874" i="1" s="1"/>
  <c r="E875" i="1"/>
  <c r="F875" i="1" s="1"/>
  <c r="E876" i="1"/>
  <c r="F876" i="1" s="1"/>
  <c r="E877" i="1"/>
  <c r="F877" i="1" s="1"/>
  <c r="E878" i="1"/>
  <c r="F878" i="1" s="1"/>
  <c r="E879" i="1"/>
  <c r="F879" i="1" s="1"/>
  <c r="E880" i="1"/>
  <c r="F880" i="1" s="1"/>
  <c r="E881" i="1"/>
  <c r="F881" i="1" s="1"/>
  <c r="E882" i="1"/>
  <c r="F882" i="1" s="1"/>
  <c r="E883" i="1"/>
  <c r="F883" i="1" s="1"/>
  <c r="E884" i="1"/>
  <c r="F884" i="1" s="1"/>
  <c r="E885" i="1"/>
  <c r="F885" i="1" s="1"/>
  <c r="E886" i="1"/>
  <c r="F886" i="1" s="1"/>
  <c r="E887" i="1"/>
  <c r="F887" i="1" s="1"/>
  <c r="E888" i="1"/>
  <c r="F888" i="1" s="1"/>
  <c r="E889" i="1"/>
  <c r="F889" i="1" s="1"/>
  <c r="E890" i="1"/>
  <c r="F890" i="1" s="1"/>
  <c r="E891" i="1"/>
  <c r="F891" i="1" s="1"/>
  <c r="E892" i="1"/>
  <c r="F892" i="1" s="1"/>
  <c r="E893" i="1"/>
  <c r="F893" i="1" s="1"/>
  <c r="E894" i="1"/>
  <c r="F894" i="1" s="1"/>
  <c r="E895" i="1"/>
  <c r="F895" i="1" s="1"/>
  <c r="E896" i="1"/>
  <c r="F896" i="1" s="1"/>
  <c r="E897" i="1"/>
  <c r="F897" i="1" s="1"/>
  <c r="E898" i="1"/>
  <c r="F898" i="1" s="1"/>
  <c r="E899" i="1"/>
  <c r="F899" i="1" s="1"/>
  <c r="E900" i="1"/>
  <c r="F900" i="1" s="1"/>
  <c r="E901" i="1"/>
  <c r="F901" i="1" s="1"/>
  <c r="E902" i="1"/>
  <c r="F902" i="1" s="1"/>
  <c r="E903" i="1"/>
  <c r="F903" i="1" s="1"/>
  <c r="E904" i="1"/>
  <c r="F904" i="1" s="1"/>
  <c r="E905" i="1"/>
  <c r="F905" i="1" s="1"/>
  <c r="E906" i="1"/>
  <c r="F906" i="1" s="1"/>
  <c r="E907" i="1"/>
  <c r="F907" i="1" s="1"/>
  <c r="E908" i="1"/>
  <c r="F908" i="1" s="1"/>
  <c r="E909" i="1"/>
  <c r="F909" i="1" s="1"/>
  <c r="E910" i="1"/>
  <c r="F910" i="1" s="1"/>
  <c r="E911" i="1"/>
  <c r="F911" i="1" s="1"/>
  <c r="E912" i="1"/>
  <c r="F912" i="1" s="1"/>
  <c r="E913" i="1"/>
  <c r="F913" i="1" s="1"/>
  <c r="E914" i="1"/>
  <c r="F914" i="1" s="1"/>
  <c r="E915" i="1"/>
  <c r="F915" i="1" s="1"/>
  <c r="E916" i="1"/>
  <c r="F916" i="1" s="1"/>
  <c r="E917" i="1"/>
  <c r="F917" i="1" s="1"/>
  <c r="E918" i="1"/>
  <c r="F918" i="1" s="1"/>
  <c r="E919" i="1"/>
  <c r="F919" i="1" s="1"/>
  <c r="E920" i="1"/>
  <c r="F920" i="1" s="1"/>
  <c r="E921" i="1"/>
  <c r="F921" i="1" s="1"/>
  <c r="E922" i="1"/>
  <c r="F922" i="1" s="1"/>
  <c r="E923" i="1"/>
  <c r="F923" i="1" s="1"/>
  <c r="E924" i="1"/>
  <c r="F924" i="1" s="1"/>
  <c r="E925" i="1"/>
  <c r="F925" i="1" s="1"/>
  <c r="E926" i="1"/>
  <c r="F926" i="1" s="1"/>
  <c r="E927" i="1"/>
  <c r="F927" i="1" s="1"/>
  <c r="E928" i="1"/>
  <c r="F928" i="1" s="1"/>
  <c r="E929" i="1"/>
  <c r="F929" i="1" s="1"/>
  <c r="E930" i="1"/>
  <c r="F930" i="1" s="1"/>
  <c r="E931" i="1"/>
  <c r="F931" i="1" s="1"/>
  <c r="E932" i="1"/>
  <c r="F932" i="1" s="1"/>
  <c r="E933" i="1"/>
  <c r="F933" i="1" s="1"/>
  <c r="E934" i="1"/>
  <c r="F934" i="1" s="1"/>
  <c r="E935" i="1"/>
  <c r="F935" i="1" s="1"/>
  <c r="E936" i="1"/>
  <c r="F936" i="1" s="1"/>
  <c r="E937" i="1"/>
  <c r="F937" i="1" s="1"/>
  <c r="E938" i="1"/>
  <c r="F938" i="1" s="1"/>
  <c r="E939" i="1"/>
  <c r="F939" i="1" s="1"/>
  <c r="E940" i="1"/>
  <c r="F940" i="1" s="1"/>
  <c r="E941" i="1"/>
  <c r="F941" i="1" s="1"/>
  <c r="E942" i="1"/>
  <c r="F942" i="1" s="1"/>
  <c r="E943" i="1"/>
  <c r="F943" i="1" s="1"/>
  <c r="E944" i="1"/>
  <c r="F944" i="1" s="1"/>
  <c r="E945" i="1"/>
  <c r="F945" i="1" s="1"/>
  <c r="E946" i="1"/>
  <c r="F946" i="1" s="1"/>
  <c r="E947" i="1"/>
  <c r="F947" i="1" s="1"/>
  <c r="E948" i="1"/>
  <c r="F948" i="1" s="1"/>
  <c r="E949" i="1"/>
  <c r="F949" i="1" s="1"/>
  <c r="E950" i="1"/>
  <c r="F950" i="1" s="1"/>
  <c r="E951" i="1"/>
  <c r="F951" i="1" s="1"/>
  <c r="E952" i="1"/>
  <c r="F952" i="1" s="1"/>
  <c r="E953" i="1"/>
  <c r="F953" i="1" s="1"/>
  <c r="E954" i="1"/>
  <c r="F954" i="1" s="1"/>
  <c r="E955" i="1"/>
  <c r="F955" i="1" s="1"/>
  <c r="E956" i="1"/>
  <c r="F956" i="1" s="1"/>
  <c r="E957" i="1"/>
  <c r="F957" i="1" s="1"/>
  <c r="E958" i="1"/>
  <c r="F958" i="1" s="1"/>
  <c r="E959" i="1"/>
  <c r="F959" i="1" s="1"/>
  <c r="E960" i="1"/>
  <c r="F960" i="1" s="1"/>
  <c r="E961" i="1"/>
  <c r="F961" i="1" s="1"/>
  <c r="E962" i="1"/>
  <c r="F962" i="1" s="1"/>
  <c r="E963" i="1"/>
  <c r="F963" i="1" s="1"/>
  <c r="E964" i="1"/>
  <c r="F964" i="1" s="1"/>
  <c r="E965" i="1"/>
  <c r="F965" i="1" s="1"/>
  <c r="E966" i="1"/>
  <c r="F966" i="1" s="1"/>
  <c r="E967" i="1"/>
  <c r="F967" i="1" s="1"/>
  <c r="E968" i="1"/>
  <c r="F968" i="1" s="1"/>
  <c r="E969" i="1"/>
  <c r="F969" i="1" s="1"/>
  <c r="E970" i="1"/>
  <c r="F970" i="1" s="1"/>
  <c r="E971" i="1"/>
  <c r="F971" i="1" s="1"/>
  <c r="E972" i="1"/>
  <c r="F972" i="1" s="1"/>
  <c r="E973" i="1"/>
  <c r="F973" i="1" s="1"/>
  <c r="E974" i="1"/>
  <c r="F974" i="1" s="1"/>
  <c r="E975" i="1"/>
  <c r="F975" i="1" s="1"/>
  <c r="E976" i="1"/>
  <c r="F976" i="1" s="1"/>
  <c r="E977" i="1"/>
  <c r="F977" i="1" s="1"/>
  <c r="E978" i="1"/>
  <c r="F978" i="1" s="1"/>
  <c r="E979" i="1"/>
  <c r="F979" i="1" s="1"/>
  <c r="E980" i="1"/>
  <c r="F980" i="1" s="1"/>
  <c r="E981" i="1"/>
  <c r="F981" i="1" s="1"/>
  <c r="E982" i="1"/>
  <c r="F982" i="1" s="1"/>
  <c r="E983" i="1"/>
  <c r="F983" i="1" s="1"/>
  <c r="E984" i="1"/>
  <c r="F984" i="1" s="1"/>
  <c r="E985" i="1"/>
  <c r="F985" i="1" s="1"/>
  <c r="E986" i="1"/>
  <c r="F986" i="1" s="1"/>
  <c r="E987" i="1"/>
  <c r="F987" i="1" s="1"/>
  <c r="E988" i="1"/>
  <c r="F988" i="1" s="1"/>
  <c r="E989" i="1"/>
  <c r="F989" i="1" s="1"/>
  <c r="E990" i="1"/>
  <c r="F990" i="1" s="1"/>
  <c r="E991" i="1"/>
  <c r="F991" i="1" s="1"/>
  <c r="E992" i="1"/>
  <c r="F992" i="1" s="1"/>
  <c r="E993" i="1"/>
  <c r="F993" i="1" s="1"/>
  <c r="E994" i="1"/>
  <c r="F994" i="1" s="1"/>
  <c r="E995" i="1"/>
  <c r="F995" i="1" s="1"/>
  <c r="E996" i="1"/>
  <c r="F996" i="1" s="1"/>
  <c r="E997" i="1"/>
  <c r="F997" i="1" s="1"/>
  <c r="E998" i="1"/>
  <c r="F998" i="1" s="1"/>
  <c r="E999" i="1"/>
  <c r="F999" i="1" s="1"/>
  <c r="E1000" i="1"/>
  <c r="F1000" i="1" s="1"/>
  <c r="E1001" i="1"/>
  <c r="F1001" i="1" s="1"/>
  <c r="E1002" i="1"/>
  <c r="F1002" i="1" s="1"/>
  <c r="E1003" i="1"/>
  <c r="F1003" i="1" s="1"/>
  <c r="E1004" i="1"/>
  <c r="F1004" i="1" s="1"/>
  <c r="E1005" i="1"/>
  <c r="F1005" i="1" s="1"/>
  <c r="E1006" i="1"/>
  <c r="F1006" i="1" s="1"/>
  <c r="E1007" i="1"/>
  <c r="F1007" i="1" s="1"/>
  <c r="E1008" i="1"/>
  <c r="F1008" i="1" s="1"/>
  <c r="E1009" i="1"/>
  <c r="F1009" i="1" s="1"/>
  <c r="E1010" i="1"/>
  <c r="F1010" i="1" s="1"/>
  <c r="E1011" i="1"/>
  <c r="F1011" i="1" s="1"/>
  <c r="E1012" i="1"/>
  <c r="F1012" i="1" s="1"/>
  <c r="E1013" i="1"/>
  <c r="F1013" i="1" s="1"/>
  <c r="E1014" i="1"/>
  <c r="F1014" i="1" s="1"/>
  <c r="E1015" i="1"/>
  <c r="F1015" i="1" s="1"/>
  <c r="E1016" i="1"/>
  <c r="F1016" i="1" s="1"/>
  <c r="E1017" i="1"/>
  <c r="F1017" i="1" s="1"/>
  <c r="E1018" i="1"/>
  <c r="F1018" i="1" s="1"/>
  <c r="E1019" i="1"/>
  <c r="F1019" i="1" s="1"/>
  <c r="E1020" i="1"/>
  <c r="F1020" i="1" s="1"/>
  <c r="E1021" i="1"/>
  <c r="F1021" i="1" s="1"/>
  <c r="E1022" i="1"/>
  <c r="F1022" i="1" s="1"/>
  <c r="E1023" i="1"/>
  <c r="F1023" i="1" s="1"/>
  <c r="E1024" i="1"/>
  <c r="F1024" i="1" s="1"/>
  <c r="E1025" i="1"/>
  <c r="F1025" i="1" s="1"/>
  <c r="E1026" i="1"/>
  <c r="F1026" i="1" s="1"/>
  <c r="E1027" i="1"/>
  <c r="F1027" i="1" s="1"/>
  <c r="E1028" i="1"/>
  <c r="F1028" i="1" s="1"/>
  <c r="E1029" i="1"/>
  <c r="F1029" i="1" s="1"/>
  <c r="E1030" i="1"/>
  <c r="F1030" i="1" s="1"/>
  <c r="E1031" i="1"/>
  <c r="F1031" i="1" s="1"/>
  <c r="E1032" i="1"/>
  <c r="F1032" i="1" s="1"/>
  <c r="E1033" i="1"/>
  <c r="F1033" i="1" s="1"/>
  <c r="E1034" i="1"/>
  <c r="F1034" i="1" s="1"/>
  <c r="E1035" i="1"/>
  <c r="F1035" i="1" s="1"/>
  <c r="E1036" i="1"/>
  <c r="F1036" i="1" s="1"/>
  <c r="E1037" i="1"/>
  <c r="F1037" i="1" s="1"/>
  <c r="E1038" i="1"/>
  <c r="F1038" i="1" s="1"/>
  <c r="E1039" i="1"/>
  <c r="F1039" i="1" s="1"/>
  <c r="E1040" i="1"/>
  <c r="F1040" i="1" s="1"/>
  <c r="E1041" i="1"/>
  <c r="F1041" i="1" s="1"/>
  <c r="E1042" i="1"/>
  <c r="F1042" i="1" s="1"/>
  <c r="E1043" i="1"/>
  <c r="F1043" i="1" s="1"/>
  <c r="E1044" i="1"/>
  <c r="F1044" i="1" s="1"/>
  <c r="E1045" i="1"/>
  <c r="F1045" i="1" s="1"/>
  <c r="E1046" i="1"/>
  <c r="F1046" i="1" s="1"/>
  <c r="E1047" i="1"/>
  <c r="F1047" i="1" s="1"/>
  <c r="E1048" i="1"/>
  <c r="F1048" i="1" s="1"/>
  <c r="E1049" i="1"/>
  <c r="F1049" i="1" s="1"/>
  <c r="E1050" i="1"/>
  <c r="F1050" i="1" s="1"/>
  <c r="E1051" i="1"/>
  <c r="F1051" i="1" s="1"/>
  <c r="E1052" i="1"/>
  <c r="F1052" i="1" s="1"/>
  <c r="E1053" i="1"/>
  <c r="F1053" i="1" s="1"/>
  <c r="E1054" i="1"/>
  <c r="F1054" i="1" s="1"/>
  <c r="E1055" i="1"/>
  <c r="F1055" i="1" s="1"/>
  <c r="E1056" i="1"/>
  <c r="F1056" i="1" s="1"/>
  <c r="E1057" i="1"/>
  <c r="F1057" i="1" s="1"/>
  <c r="E1058" i="1"/>
  <c r="F1058" i="1" s="1"/>
  <c r="E1059" i="1"/>
  <c r="F1059" i="1" s="1"/>
  <c r="E1060" i="1"/>
  <c r="F1060" i="1" s="1"/>
  <c r="E1061" i="1"/>
  <c r="F1061" i="1" s="1"/>
  <c r="E1062" i="1"/>
  <c r="F1062" i="1" s="1"/>
  <c r="E1063" i="1"/>
  <c r="F1063" i="1" s="1"/>
  <c r="E1064" i="1"/>
  <c r="F1064" i="1" s="1"/>
  <c r="E1065" i="1"/>
  <c r="F1065" i="1" s="1"/>
  <c r="E1066" i="1"/>
  <c r="F1066" i="1" s="1"/>
  <c r="E1067" i="1"/>
  <c r="F1067" i="1" s="1"/>
  <c r="E1068" i="1"/>
  <c r="F1068" i="1" s="1"/>
  <c r="E1069" i="1"/>
  <c r="F1069" i="1" s="1"/>
  <c r="E1070" i="1"/>
  <c r="F1070" i="1" s="1"/>
  <c r="E1071" i="1"/>
  <c r="F1071" i="1" s="1"/>
  <c r="E1072" i="1"/>
  <c r="F1072" i="1" s="1"/>
  <c r="E1073" i="1"/>
  <c r="F1073" i="1" s="1"/>
  <c r="E1074" i="1"/>
  <c r="F1074" i="1" s="1"/>
  <c r="E1075" i="1"/>
  <c r="F1075" i="1" s="1"/>
  <c r="E1076" i="1"/>
  <c r="F1076" i="1" s="1"/>
  <c r="E1077" i="1"/>
  <c r="F1077" i="1" s="1"/>
  <c r="E1078" i="1"/>
  <c r="F1078" i="1" s="1"/>
  <c r="E1079" i="1"/>
  <c r="F1079" i="1" s="1"/>
  <c r="E1080" i="1"/>
  <c r="F1080" i="1" s="1"/>
  <c r="E1081" i="1"/>
  <c r="F1081" i="1" s="1"/>
  <c r="E1082" i="1"/>
  <c r="F1082" i="1" s="1"/>
  <c r="E1083" i="1"/>
  <c r="F1083" i="1" s="1"/>
  <c r="E1084" i="1"/>
  <c r="F1084" i="1" s="1"/>
  <c r="E1085" i="1"/>
  <c r="F1085" i="1" s="1"/>
  <c r="E1086" i="1"/>
  <c r="F1086" i="1" s="1"/>
  <c r="E1087" i="1"/>
  <c r="F1087" i="1" s="1"/>
  <c r="E1088" i="1"/>
  <c r="F1088" i="1" s="1"/>
  <c r="E1089" i="1"/>
  <c r="F1089" i="1" s="1"/>
  <c r="E1090" i="1"/>
  <c r="F1090" i="1" s="1"/>
  <c r="E1091" i="1"/>
  <c r="F1091" i="1" s="1"/>
  <c r="E1092" i="1"/>
  <c r="F1092" i="1" s="1"/>
  <c r="E1093" i="1"/>
  <c r="F1093" i="1" s="1"/>
  <c r="E1094" i="1"/>
  <c r="F1094" i="1" s="1"/>
  <c r="E1095" i="1"/>
  <c r="F1095" i="1" s="1"/>
  <c r="E1096" i="1"/>
  <c r="F1096" i="1" s="1"/>
  <c r="E1097" i="1"/>
  <c r="F1097" i="1" s="1"/>
  <c r="E1098" i="1"/>
  <c r="F1098" i="1" s="1"/>
  <c r="E1099" i="1"/>
  <c r="F1099" i="1" s="1"/>
  <c r="E1100" i="1"/>
  <c r="F1100" i="1" s="1"/>
  <c r="E1101" i="1"/>
  <c r="F1101" i="1" s="1"/>
  <c r="E1102" i="1"/>
  <c r="F1102" i="1" s="1"/>
  <c r="E1103" i="1"/>
  <c r="F1103" i="1" s="1"/>
  <c r="E1104" i="1"/>
  <c r="F1104" i="1" s="1"/>
  <c r="E1105" i="1"/>
  <c r="F1105" i="1" s="1"/>
  <c r="E1106" i="1"/>
  <c r="F1106" i="1" s="1"/>
  <c r="E1107" i="1"/>
  <c r="F1107" i="1" s="1"/>
  <c r="E1108" i="1"/>
  <c r="F1108" i="1" s="1"/>
  <c r="E1109" i="1"/>
  <c r="F1109" i="1" s="1"/>
  <c r="E1110" i="1"/>
  <c r="F1110" i="1" s="1"/>
  <c r="E1111" i="1"/>
  <c r="F1111" i="1" s="1"/>
  <c r="E1112" i="1"/>
  <c r="F1112" i="1" s="1"/>
  <c r="E1113" i="1"/>
  <c r="F1113" i="1" s="1"/>
  <c r="E1114" i="1"/>
  <c r="F1114" i="1" s="1"/>
  <c r="E1115" i="1"/>
  <c r="F1115" i="1" s="1"/>
  <c r="E1116" i="1"/>
  <c r="F1116" i="1" s="1"/>
  <c r="E1117" i="1"/>
  <c r="F1117" i="1" s="1"/>
  <c r="E1118" i="1"/>
  <c r="F1118" i="1" s="1"/>
  <c r="E1119" i="1"/>
  <c r="F1119" i="1" s="1"/>
  <c r="E1120" i="1"/>
  <c r="F1120" i="1" s="1"/>
  <c r="E1121" i="1"/>
  <c r="F1121" i="1" s="1"/>
  <c r="E1122" i="1"/>
  <c r="F1122" i="1" s="1"/>
  <c r="E1123" i="1"/>
  <c r="F1123" i="1" s="1"/>
  <c r="E1124" i="1"/>
  <c r="F1124" i="1" s="1"/>
  <c r="E1125" i="1"/>
  <c r="F1125" i="1" s="1"/>
  <c r="E1126" i="1"/>
  <c r="F1126" i="1" s="1"/>
  <c r="E1127" i="1"/>
  <c r="F1127" i="1" s="1"/>
  <c r="E1128" i="1"/>
  <c r="F1128" i="1" s="1"/>
  <c r="E1129" i="1"/>
  <c r="F1129" i="1" s="1"/>
  <c r="E1130" i="1"/>
  <c r="F1130" i="1" s="1"/>
  <c r="E1131" i="1"/>
  <c r="F1131" i="1" s="1"/>
  <c r="E1132" i="1"/>
  <c r="F1132" i="1" s="1"/>
  <c r="E1133" i="1"/>
  <c r="F1133" i="1" s="1"/>
  <c r="E1134" i="1"/>
  <c r="F1134" i="1" s="1"/>
  <c r="E1135" i="1"/>
  <c r="F1135" i="1" s="1"/>
  <c r="E1136" i="1"/>
  <c r="F1136" i="1" s="1"/>
  <c r="E1137" i="1"/>
  <c r="F1137" i="1" s="1"/>
  <c r="E1138" i="1"/>
  <c r="F1138" i="1" s="1"/>
  <c r="E1139" i="1"/>
  <c r="F1139" i="1" s="1"/>
  <c r="E1140" i="1"/>
  <c r="F1140" i="1" s="1"/>
  <c r="E1141" i="1"/>
  <c r="F1141" i="1" s="1"/>
  <c r="E1142" i="1"/>
  <c r="F1142" i="1" s="1"/>
  <c r="E1143" i="1"/>
  <c r="F1143" i="1" s="1"/>
  <c r="E1144" i="1"/>
  <c r="F1144" i="1" s="1"/>
  <c r="E1145" i="1"/>
  <c r="F1145" i="1" s="1"/>
  <c r="E1146" i="1"/>
  <c r="F1146" i="1" s="1"/>
  <c r="E1147" i="1"/>
  <c r="F1147" i="1" s="1"/>
  <c r="E1148" i="1"/>
  <c r="F1148" i="1" s="1"/>
  <c r="E1149" i="1"/>
  <c r="F1149" i="1" s="1"/>
  <c r="E1150" i="1"/>
  <c r="F1150" i="1" s="1"/>
  <c r="E1151" i="1"/>
  <c r="F1151" i="1" s="1"/>
  <c r="E1152" i="1"/>
  <c r="F1152" i="1" s="1"/>
  <c r="E1153" i="1"/>
  <c r="F1153" i="1" s="1"/>
  <c r="E1154" i="1"/>
  <c r="F1154" i="1" s="1"/>
  <c r="E1155" i="1"/>
  <c r="F1155" i="1" s="1"/>
  <c r="E1156" i="1"/>
  <c r="F1156" i="1" s="1"/>
  <c r="E1157" i="1"/>
  <c r="F1157" i="1" s="1"/>
  <c r="E1158" i="1"/>
  <c r="F1158" i="1" s="1"/>
  <c r="E1159" i="1"/>
  <c r="F1159" i="1" s="1"/>
  <c r="E1160" i="1"/>
  <c r="F1160" i="1" s="1"/>
  <c r="E1161" i="1"/>
  <c r="F1161" i="1" s="1"/>
  <c r="E1162" i="1"/>
  <c r="F1162" i="1" s="1"/>
  <c r="E1163" i="1"/>
  <c r="F1163" i="1" s="1"/>
  <c r="E1164" i="1"/>
  <c r="F1164" i="1" s="1"/>
  <c r="E1165" i="1"/>
  <c r="F1165" i="1" s="1"/>
  <c r="E1166" i="1"/>
  <c r="F1166" i="1" s="1"/>
  <c r="E1167" i="1"/>
  <c r="F1167" i="1" s="1"/>
  <c r="E1168" i="1"/>
  <c r="F1168" i="1" s="1"/>
  <c r="E1169" i="1"/>
  <c r="F1169" i="1" s="1"/>
  <c r="E1170" i="1"/>
  <c r="F1170" i="1" s="1"/>
  <c r="E1171" i="1"/>
  <c r="F1171" i="1" s="1"/>
  <c r="E1172" i="1"/>
  <c r="F1172" i="1" s="1"/>
  <c r="E1173" i="1"/>
  <c r="F1173" i="1" s="1"/>
  <c r="E1174" i="1"/>
  <c r="F1174" i="1" s="1"/>
  <c r="E1175" i="1"/>
  <c r="F1175" i="1" s="1"/>
  <c r="E1176" i="1"/>
  <c r="F1176" i="1" s="1"/>
  <c r="E1177" i="1"/>
  <c r="F1177" i="1" s="1"/>
  <c r="E1178" i="1"/>
  <c r="F1178" i="1" s="1"/>
  <c r="E1179" i="1"/>
  <c r="F1179" i="1" s="1"/>
  <c r="E1180" i="1"/>
  <c r="F1180" i="1" s="1"/>
  <c r="E1181" i="1"/>
  <c r="F1181" i="1" s="1"/>
  <c r="E1182" i="1"/>
  <c r="F1182" i="1" s="1"/>
  <c r="E1183" i="1"/>
  <c r="F1183" i="1" s="1"/>
  <c r="E1184" i="1"/>
  <c r="F1184" i="1" s="1"/>
  <c r="E1185" i="1"/>
  <c r="F1185" i="1" s="1"/>
  <c r="E1186" i="1"/>
  <c r="F1186" i="1" s="1"/>
  <c r="E1187" i="1"/>
  <c r="F1187" i="1" s="1"/>
  <c r="E1188" i="1"/>
  <c r="F1188" i="1" s="1"/>
  <c r="E1189" i="1"/>
  <c r="F1189" i="1" s="1"/>
  <c r="E1190" i="1"/>
  <c r="F1190" i="1" s="1"/>
  <c r="E1191" i="1"/>
  <c r="F1191" i="1" s="1"/>
  <c r="E1192" i="1"/>
  <c r="F1192" i="1" s="1"/>
  <c r="E1193" i="1"/>
  <c r="F1193" i="1" s="1"/>
  <c r="E1194" i="1"/>
  <c r="F1194" i="1" s="1"/>
  <c r="E1195" i="1"/>
  <c r="F1195" i="1" s="1"/>
  <c r="E1196" i="1"/>
  <c r="F1196" i="1" s="1"/>
  <c r="E1197" i="1"/>
  <c r="F1197" i="1" s="1"/>
  <c r="E1198" i="1"/>
  <c r="F1198" i="1" s="1"/>
  <c r="E1199" i="1"/>
  <c r="F1199" i="1" s="1"/>
  <c r="E1200" i="1"/>
  <c r="F1200" i="1" s="1"/>
  <c r="E1201" i="1"/>
  <c r="F1201" i="1" s="1"/>
  <c r="E1202" i="1"/>
  <c r="F1202" i="1" s="1"/>
  <c r="E1203" i="1"/>
  <c r="F1203" i="1" s="1"/>
  <c r="E1204" i="1"/>
  <c r="F1204" i="1" s="1"/>
  <c r="E1205" i="1"/>
  <c r="F1205" i="1" s="1"/>
  <c r="E1206" i="1"/>
  <c r="F1206" i="1" s="1"/>
  <c r="E1207" i="1"/>
  <c r="F1207" i="1" s="1"/>
  <c r="E1208" i="1"/>
  <c r="F1208" i="1" s="1"/>
  <c r="E1209" i="1"/>
  <c r="F1209" i="1" s="1"/>
  <c r="E1210" i="1"/>
  <c r="F1210" i="1" s="1"/>
  <c r="E1211" i="1"/>
  <c r="F1211" i="1" s="1"/>
  <c r="E1212" i="1"/>
  <c r="F1212" i="1" s="1"/>
  <c r="E1213" i="1"/>
  <c r="F1213" i="1" s="1"/>
  <c r="E1214" i="1"/>
  <c r="F1214" i="1" s="1"/>
  <c r="E1215" i="1"/>
  <c r="F1215" i="1" s="1"/>
  <c r="E1216" i="1"/>
  <c r="F1216" i="1" s="1"/>
  <c r="E1217" i="1"/>
  <c r="F1217" i="1" s="1"/>
  <c r="E1218" i="1"/>
  <c r="F1218" i="1" s="1"/>
  <c r="E1219" i="1"/>
  <c r="F1219" i="1" s="1"/>
  <c r="E1220" i="1"/>
  <c r="F1220" i="1" s="1"/>
  <c r="E1221" i="1"/>
  <c r="F1221" i="1" s="1"/>
  <c r="E1222" i="1"/>
  <c r="F1222" i="1" s="1"/>
  <c r="E1223" i="1"/>
  <c r="F1223" i="1" s="1"/>
  <c r="E1224" i="1"/>
  <c r="F1224" i="1" s="1"/>
  <c r="E1225" i="1"/>
  <c r="F1225" i="1" s="1"/>
  <c r="E1226" i="1"/>
  <c r="F1226" i="1" s="1"/>
  <c r="E1227" i="1"/>
  <c r="F1227" i="1" s="1"/>
  <c r="E1228" i="1"/>
  <c r="F1228" i="1" s="1"/>
  <c r="E1229" i="1"/>
  <c r="F1229" i="1" s="1"/>
  <c r="E1230" i="1"/>
  <c r="F1230" i="1" s="1"/>
  <c r="E1231" i="1"/>
  <c r="F1231" i="1" s="1"/>
  <c r="E1232" i="1"/>
  <c r="F1232" i="1" s="1"/>
  <c r="E1233" i="1"/>
  <c r="F1233" i="1" s="1"/>
  <c r="E1234" i="1"/>
  <c r="F1234" i="1" s="1"/>
  <c r="E1235" i="1"/>
  <c r="F1235" i="1" s="1"/>
  <c r="E1236" i="1"/>
  <c r="F1236" i="1" s="1"/>
  <c r="E1237" i="1"/>
  <c r="F1237" i="1" s="1"/>
  <c r="E1238" i="1"/>
  <c r="F1238" i="1" s="1"/>
  <c r="E1239" i="1"/>
  <c r="F1239" i="1" s="1"/>
  <c r="E1240" i="1"/>
  <c r="F1240" i="1" s="1"/>
  <c r="E1241" i="1"/>
  <c r="F1241" i="1" s="1"/>
  <c r="E1242" i="1"/>
  <c r="F1242" i="1" s="1"/>
  <c r="E1243" i="1"/>
  <c r="F1243" i="1" s="1"/>
  <c r="E1244" i="1"/>
  <c r="F1244" i="1" s="1"/>
  <c r="E1245" i="1"/>
  <c r="F1245" i="1" s="1"/>
  <c r="E1246" i="1"/>
  <c r="F1246" i="1" s="1"/>
  <c r="E1247" i="1"/>
  <c r="F1247" i="1" s="1"/>
  <c r="E1248" i="1"/>
  <c r="F1248" i="1" s="1"/>
  <c r="E1249" i="1"/>
  <c r="F1249" i="1" s="1"/>
  <c r="E1250" i="1"/>
  <c r="F1250" i="1" s="1"/>
  <c r="E1251" i="1"/>
  <c r="F1251" i="1" s="1"/>
  <c r="E1252" i="1"/>
  <c r="F1252" i="1" s="1"/>
  <c r="E1253" i="1"/>
  <c r="F1253" i="1" s="1"/>
  <c r="E1254" i="1"/>
  <c r="F1254" i="1" s="1"/>
  <c r="E1255" i="1"/>
  <c r="F1255" i="1" s="1"/>
  <c r="E1256" i="1"/>
  <c r="F1256" i="1" s="1"/>
  <c r="E1257" i="1"/>
  <c r="F1257" i="1" s="1"/>
  <c r="E1258" i="1"/>
  <c r="F1258" i="1" s="1"/>
  <c r="E1259" i="1"/>
  <c r="F1259" i="1" s="1"/>
  <c r="E1260" i="1"/>
  <c r="F1260" i="1" s="1"/>
  <c r="E1261" i="1"/>
  <c r="F1261" i="1" s="1"/>
  <c r="E1262" i="1"/>
  <c r="F1262" i="1" s="1"/>
  <c r="E1263" i="1"/>
  <c r="F1263" i="1" s="1"/>
  <c r="E1264" i="1"/>
  <c r="F1264" i="1" s="1"/>
  <c r="E1265" i="1"/>
  <c r="F1265" i="1" s="1"/>
  <c r="E1266" i="1"/>
  <c r="F1266" i="1" s="1"/>
  <c r="E1267" i="1"/>
  <c r="F1267" i="1" s="1"/>
  <c r="E1268" i="1"/>
  <c r="F1268" i="1" s="1"/>
  <c r="E1269" i="1"/>
  <c r="F1269" i="1" s="1"/>
  <c r="E1270" i="1"/>
  <c r="F1270" i="1" s="1"/>
  <c r="E1271" i="1"/>
  <c r="F1271" i="1" s="1"/>
  <c r="E1272" i="1"/>
  <c r="F1272" i="1" s="1"/>
  <c r="E1273" i="1"/>
  <c r="F1273" i="1" s="1"/>
  <c r="E1274" i="1"/>
  <c r="F1274" i="1" s="1"/>
  <c r="E1275" i="1"/>
  <c r="F1275" i="1" s="1"/>
  <c r="E1276" i="1"/>
  <c r="F1276" i="1" s="1"/>
  <c r="E1277" i="1"/>
  <c r="F1277" i="1" s="1"/>
  <c r="E1278" i="1"/>
  <c r="F1278" i="1" s="1"/>
  <c r="E1279" i="1"/>
  <c r="F1279" i="1" s="1"/>
  <c r="E1280" i="1"/>
  <c r="F1280" i="1" s="1"/>
  <c r="E1281" i="1"/>
  <c r="F1281" i="1" s="1"/>
  <c r="E1282" i="1"/>
  <c r="F1282" i="1" s="1"/>
  <c r="E1283" i="1"/>
  <c r="F1283" i="1" s="1"/>
  <c r="E1284" i="1"/>
  <c r="F1284" i="1" s="1"/>
  <c r="E1285" i="1"/>
  <c r="F1285" i="1" s="1"/>
  <c r="E1286" i="1"/>
  <c r="F1286" i="1" s="1"/>
  <c r="E1287" i="1"/>
  <c r="F1287" i="1" s="1"/>
  <c r="E1288" i="1"/>
  <c r="F1288" i="1" s="1"/>
  <c r="E1289" i="1"/>
  <c r="F1289" i="1" s="1"/>
  <c r="E1290" i="1"/>
  <c r="F1290" i="1" s="1"/>
  <c r="E1291" i="1"/>
  <c r="F1291" i="1" s="1"/>
  <c r="E1292" i="1"/>
  <c r="F1292" i="1" s="1"/>
  <c r="E1293" i="1"/>
  <c r="F1293" i="1" s="1"/>
  <c r="E1294" i="1"/>
  <c r="F1294" i="1" s="1"/>
  <c r="E1295" i="1"/>
  <c r="F1295" i="1" s="1"/>
  <c r="E1296" i="1"/>
  <c r="F1296" i="1" s="1"/>
  <c r="E1297" i="1"/>
  <c r="F1297" i="1" s="1"/>
  <c r="E1298" i="1"/>
  <c r="F1298" i="1" s="1"/>
  <c r="E1299" i="1"/>
  <c r="F1299" i="1" s="1"/>
  <c r="E1300" i="1"/>
  <c r="F1300" i="1" s="1"/>
  <c r="E1301" i="1"/>
  <c r="F1301" i="1" s="1"/>
  <c r="E1302" i="1"/>
  <c r="F1302" i="1" s="1"/>
  <c r="E1303" i="1"/>
  <c r="F1303" i="1" s="1"/>
  <c r="E1304" i="1"/>
  <c r="F1304" i="1" s="1"/>
  <c r="E1305" i="1"/>
  <c r="F1305" i="1" s="1"/>
  <c r="E1306" i="1"/>
  <c r="F1306" i="1" s="1"/>
  <c r="E1307" i="1"/>
  <c r="F1307" i="1" s="1"/>
  <c r="E1308" i="1"/>
  <c r="F1308" i="1" s="1"/>
  <c r="E1309" i="1"/>
  <c r="F1309" i="1" s="1"/>
  <c r="E1310" i="1"/>
  <c r="F1310" i="1" s="1"/>
  <c r="E1311" i="1"/>
  <c r="F1311" i="1" s="1"/>
  <c r="E1312" i="1"/>
  <c r="F1312" i="1" s="1"/>
  <c r="E1313" i="1"/>
  <c r="F1313" i="1" s="1"/>
  <c r="E1314" i="1"/>
  <c r="F1314" i="1" s="1"/>
  <c r="E1315" i="1"/>
  <c r="F1315" i="1" s="1"/>
  <c r="E1316" i="1"/>
  <c r="F1316" i="1" s="1"/>
  <c r="E1317" i="1"/>
  <c r="F1317" i="1" s="1"/>
  <c r="E1318" i="1"/>
  <c r="F1318" i="1" s="1"/>
  <c r="E1319" i="1"/>
  <c r="F1319" i="1" s="1"/>
  <c r="E1320" i="1"/>
  <c r="F1320" i="1" s="1"/>
  <c r="E1321" i="1"/>
  <c r="F1321" i="1" s="1"/>
  <c r="E1322" i="1"/>
  <c r="F1322" i="1" s="1"/>
  <c r="E1323" i="1"/>
  <c r="F1323" i="1" s="1"/>
  <c r="E1324" i="1"/>
  <c r="F1324" i="1" s="1"/>
  <c r="E1325" i="1"/>
  <c r="F1325" i="1" s="1"/>
  <c r="E1326" i="1"/>
  <c r="F1326" i="1" s="1"/>
  <c r="E1327" i="1"/>
  <c r="F1327" i="1" s="1"/>
  <c r="E1328" i="1"/>
  <c r="F1328" i="1" s="1"/>
  <c r="E1329" i="1"/>
  <c r="F1329" i="1" s="1"/>
  <c r="E1330" i="1"/>
  <c r="F1330" i="1" s="1"/>
  <c r="E1331" i="1"/>
  <c r="F1331" i="1" s="1"/>
  <c r="E1332" i="1"/>
  <c r="F1332" i="1" s="1"/>
  <c r="E1333" i="1"/>
  <c r="F1333" i="1" s="1"/>
  <c r="E1334" i="1"/>
  <c r="F1334" i="1" s="1"/>
  <c r="E1335" i="1"/>
  <c r="F1335" i="1" s="1"/>
  <c r="E1336" i="1"/>
  <c r="F1336" i="1" s="1"/>
  <c r="E1337" i="1"/>
  <c r="F1337" i="1" s="1"/>
  <c r="E1338" i="1"/>
  <c r="F1338" i="1" s="1"/>
  <c r="E1339" i="1"/>
  <c r="F1339" i="1" s="1"/>
  <c r="E1340" i="1"/>
  <c r="F1340" i="1" s="1"/>
  <c r="E1341" i="1"/>
  <c r="F1341" i="1" s="1"/>
  <c r="E1342" i="1"/>
  <c r="F1342" i="1" s="1"/>
  <c r="E1343" i="1"/>
  <c r="F1343" i="1" s="1"/>
  <c r="E1344" i="1"/>
  <c r="F1344" i="1" s="1"/>
  <c r="E1345" i="1"/>
  <c r="F1345" i="1" s="1"/>
  <c r="E1346" i="1"/>
  <c r="F1346" i="1" s="1"/>
  <c r="E1347" i="1"/>
  <c r="F1347" i="1" s="1"/>
  <c r="E1348" i="1"/>
  <c r="F1348" i="1" s="1"/>
  <c r="E1349" i="1"/>
  <c r="F1349" i="1" s="1"/>
  <c r="E1350" i="1"/>
  <c r="F1350" i="1" s="1"/>
  <c r="E1351" i="1"/>
  <c r="F1351" i="1" s="1"/>
  <c r="E1352" i="1"/>
  <c r="F1352" i="1" s="1"/>
  <c r="E1353" i="1"/>
  <c r="F1353" i="1" s="1"/>
  <c r="E1354" i="1"/>
  <c r="F1354" i="1" s="1"/>
  <c r="E1355" i="1"/>
  <c r="F1355" i="1" s="1"/>
  <c r="E1356" i="1"/>
  <c r="F1356" i="1" s="1"/>
  <c r="E1357" i="1"/>
  <c r="F1357" i="1" s="1"/>
  <c r="E1358" i="1"/>
  <c r="F1358" i="1" s="1"/>
  <c r="E1359" i="1"/>
  <c r="F1359" i="1" s="1"/>
  <c r="E1360" i="1"/>
  <c r="F1360" i="1" s="1"/>
  <c r="E1361" i="1"/>
  <c r="F1361" i="1" s="1"/>
  <c r="E1362" i="1"/>
  <c r="F1362" i="1" s="1"/>
  <c r="E1363" i="1"/>
  <c r="F1363" i="1" s="1"/>
  <c r="E1364" i="1"/>
  <c r="F1364" i="1" s="1"/>
  <c r="E1365" i="1"/>
  <c r="F1365" i="1" s="1"/>
  <c r="E1366" i="1"/>
  <c r="F1366" i="1" s="1"/>
  <c r="E1367" i="1"/>
  <c r="F1367" i="1" s="1"/>
  <c r="E1368" i="1"/>
  <c r="F1368" i="1" s="1"/>
  <c r="E1369" i="1"/>
  <c r="F1369" i="1" s="1"/>
  <c r="E1370" i="1"/>
  <c r="F1370" i="1" s="1"/>
  <c r="E1371" i="1"/>
  <c r="F1371" i="1" s="1"/>
  <c r="E1372" i="1"/>
  <c r="F1372" i="1" s="1"/>
  <c r="E1373" i="1"/>
  <c r="F1373" i="1" s="1"/>
  <c r="E1374" i="1"/>
  <c r="F1374" i="1" s="1"/>
  <c r="E1375" i="1"/>
  <c r="F1375" i="1" s="1"/>
  <c r="E1376" i="1"/>
  <c r="F1376" i="1" s="1"/>
  <c r="E1377" i="1"/>
  <c r="F1377" i="1" s="1"/>
  <c r="E1378" i="1"/>
  <c r="F1378" i="1" s="1"/>
  <c r="E1379" i="1"/>
  <c r="F1379" i="1" s="1"/>
  <c r="E1380" i="1"/>
  <c r="F1380" i="1" s="1"/>
  <c r="E1381" i="1"/>
  <c r="F1381" i="1" s="1"/>
  <c r="E1382" i="1"/>
  <c r="F1382" i="1" s="1"/>
  <c r="E1383" i="1"/>
  <c r="F1383" i="1" s="1"/>
  <c r="E1384" i="1"/>
  <c r="F1384" i="1" s="1"/>
  <c r="E1385" i="1"/>
  <c r="F1385" i="1" s="1"/>
  <c r="E1386" i="1"/>
  <c r="F1386" i="1" s="1"/>
  <c r="E1387" i="1"/>
  <c r="F1387" i="1" s="1"/>
  <c r="E1388" i="1"/>
  <c r="F1388" i="1" s="1"/>
  <c r="E1389" i="1"/>
  <c r="F1389" i="1" s="1"/>
  <c r="E1390" i="1"/>
  <c r="F1390" i="1" s="1"/>
  <c r="E1391" i="1"/>
  <c r="F1391" i="1" s="1"/>
  <c r="E1392" i="1"/>
  <c r="F1392" i="1" s="1"/>
  <c r="E1393" i="1"/>
  <c r="F1393" i="1" s="1"/>
  <c r="E1394" i="1"/>
  <c r="F1394" i="1" s="1"/>
  <c r="E1395" i="1"/>
  <c r="F1395" i="1" s="1"/>
  <c r="E1396" i="1"/>
  <c r="F1396" i="1" s="1"/>
  <c r="E1397" i="1"/>
  <c r="F1397" i="1" s="1"/>
  <c r="E1398" i="1"/>
  <c r="F1398" i="1" s="1"/>
  <c r="E1399" i="1"/>
  <c r="F1399" i="1" s="1"/>
  <c r="E1400" i="1"/>
  <c r="F1400" i="1" s="1"/>
  <c r="E1401" i="1"/>
  <c r="F1401" i="1" s="1"/>
  <c r="E1402" i="1"/>
  <c r="F1402" i="1" s="1"/>
  <c r="E1403" i="1"/>
  <c r="F1403" i="1" s="1"/>
  <c r="E1404" i="1"/>
  <c r="F1404" i="1" s="1"/>
  <c r="E1405" i="1"/>
  <c r="F1405" i="1" s="1"/>
  <c r="E1406" i="1"/>
  <c r="F1406" i="1" s="1"/>
  <c r="E1407" i="1"/>
  <c r="F1407" i="1" s="1"/>
  <c r="E1408" i="1"/>
  <c r="F1408" i="1" s="1"/>
  <c r="E1409" i="1"/>
  <c r="F1409" i="1" s="1"/>
  <c r="E1410" i="1"/>
  <c r="F1410" i="1" s="1"/>
  <c r="E1411" i="1"/>
  <c r="F1411" i="1" s="1"/>
  <c r="E1412" i="1"/>
  <c r="F1412" i="1" s="1"/>
  <c r="E1413" i="1"/>
  <c r="F1413" i="1" s="1"/>
  <c r="E1414" i="1"/>
  <c r="F1414" i="1" s="1"/>
  <c r="E1415" i="1"/>
  <c r="F1415" i="1" s="1"/>
  <c r="E1416" i="1"/>
  <c r="F1416" i="1" s="1"/>
  <c r="E1417" i="1"/>
  <c r="F1417" i="1" s="1"/>
  <c r="E1418" i="1"/>
  <c r="F1418" i="1" s="1"/>
  <c r="E1419" i="1"/>
  <c r="F1419" i="1" s="1"/>
  <c r="E1420" i="1"/>
  <c r="F1420" i="1" s="1"/>
  <c r="E1421" i="1"/>
  <c r="F1421" i="1" s="1"/>
  <c r="E1422" i="1"/>
  <c r="F1422" i="1" s="1"/>
  <c r="E1423" i="1"/>
  <c r="F1423" i="1" s="1"/>
  <c r="E1424" i="1"/>
  <c r="F1424" i="1" s="1"/>
  <c r="E1425" i="1"/>
  <c r="F1425" i="1" s="1"/>
  <c r="E1426" i="1"/>
  <c r="F1426" i="1" s="1"/>
  <c r="E1427" i="1"/>
  <c r="F1427" i="1" s="1"/>
  <c r="E1428" i="1"/>
  <c r="F1428" i="1" s="1"/>
  <c r="E1429" i="1"/>
  <c r="F1429" i="1" s="1"/>
  <c r="E1430" i="1"/>
  <c r="F1430" i="1" s="1"/>
  <c r="E1431" i="1"/>
  <c r="F1431" i="1" s="1"/>
  <c r="E1432" i="1"/>
  <c r="F1432" i="1" s="1"/>
  <c r="E1433" i="1"/>
  <c r="F1433" i="1" s="1"/>
  <c r="E1434" i="1"/>
  <c r="F1434" i="1" s="1"/>
  <c r="E1435" i="1"/>
  <c r="F1435" i="1" s="1"/>
  <c r="E1436" i="1"/>
  <c r="F1436" i="1" s="1"/>
  <c r="E1437" i="1"/>
  <c r="F1437" i="1" s="1"/>
  <c r="E1438" i="1"/>
  <c r="F1438" i="1" s="1"/>
  <c r="E1439" i="1"/>
  <c r="F1439" i="1" s="1"/>
  <c r="E1440" i="1"/>
  <c r="F1440" i="1" s="1"/>
  <c r="E1441" i="1"/>
  <c r="F1441" i="1" s="1"/>
  <c r="E1442" i="1"/>
  <c r="F1442" i="1" s="1"/>
  <c r="E1443" i="1"/>
  <c r="F1443" i="1" s="1"/>
  <c r="E1444" i="1"/>
  <c r="F1444" i="1" s="1"/>
  <c r="E1445" i="1"/>
  <c r="F1445" i="1" s="1"/>
  <c r="E1446" i="1"/>
  <c r="F1446" i="1" s="1"/>
  <c r="E1447" i="1"/>
  <c r="F1447" i="1" s="1"/>
  <c r="E1448" i="1"/>
  <c r="F1448" i="1" s="1"/>
  <c r="E1449" i="1"/>
  <c r="F1449" i="1" s="1"/>
  <c r="E1450" i="1"/>
  <c r="F1450" i="1" s="1"/>
  <c r="E1451" i="1"/>
  <c r="F1451" i="1" s="1"/>
  <c r="E1452" i="1"/>
  <c r="F1452" i="1" s="1"/>
  <c r="E1453" i="1"/>
  <c r="F1453" i="1" s="1"/>
  <c r="E1454" i="1"/>
  <c r="F1454" i="1" s="1"/>
  <c r="E1455" i="1"/>
  <c r="F1455" i="1" s="1"/>
  <c r="E1456" i="1"/>
  <c r="F1456" i="1" s="1"/>
  <c r="E1457" i="1"/>
  <c r="F1457" i="1" s="1"/>
  <c r="E1458" i="1"/>
  <c r="F1458" i="1" s="1"/>
  <c r="E1459" i="1"/>
  <c r="F1459" i="1" s="1"/>
  <c r="E1460" i="1"/>
  <c r="F1460" i="1" s="1"/>
  <c r="E1461" i="1"/>
  <c r="F1461" i="1" s="1"/>
  <c r="E1462" i="1"/>
  <c r="F1462" i="1" s="1"/>
  <c r="E1463" i="1"/>
  <c r="F1463" i="1" s="1"/>
  <c r="E1464" i="1"/>
  <c r="F1464" i="1" s="1"/>
  <c r="E1465" i="1"/>
  <c r="F1465" i="1" s="1"/>
  <c r="E1466" i="1"/>
  <c r="F1466" i="1" s="1"/>
  <c r="E1467" i="1"/>
  <c r="F1467" i="1" s="1"/>
  <c r="E1468" i="1"/>
  <c r="F1468" i="1" s="1"/>
  <c r="E1469" i="1"/>
  <c r="F1469" i="1" s="1"/>
  <c r="E1470" i="1"/>
  <c r="F1470" i="1" s="1"/>
  <c r="E1471" i="1"/>
  <c r="F1471" i="1" s="1"/>
  <c r="E1472" i="1"/>
  <c r="F1472" i="1" s="1"/>
  <c r="E1473" i="1"/>
  <c r="F1473" i="1" s="1"/>
  <c r="E1474" i="1"/>
  <c r="F1474" i="1" s="1"/>
  <c r="E1475" i="1"/>
  <c r="F1475" i="1" s="1"/>
  <c r="E1476" i="1"/>
  <c r="F1476" i="1" s="1"/>
  <c r="E1477" i="1"/>
  <c r="F1477" i="1" s="1"/>
  <c r="E1478" i="1"/>
  <c r="F1478" i="1" s="1"/>
  <c r="E1479" i="1"/>
  <c r="F1479" i="1" s="1"/>
  <c r="E1480" i="1"/>
  <c r="F1480" i="1" s="1"/>
  <c r="E1481" i="1"/>
  <c r="F1481" i="1" s="1"/>
  <c r="E1482" i="1"/>
  <c r="F1482" i="1" s="1"/>
  <c r="E1483" i="1"/>
  <c r="F1483" i="1" s="1"/>
  <c r="E1484" i="1"/>
  <c r="F1484" i="1" s="1"/>
  <c r="E1485" i="1"/>
  <c r="F1485" i="1" s="1"/>
  <c r="E1486" i="1"/>
  <c r="F1486" i="1" s="1"/>
  <c r="E1487" i="1"/>
  <c r="F1487" i="1" s="1"/>
  <c r="E1488" i="1"/>
  <c r="F1488" i="1" s="1"/>
  <c r="E1489" i="1"/>
  <c r="F1489" i="1" s="1"/>
  <c r="E1490" i="1"/>
  <c r="F1490" i="1" s="1"/>
  <c r="E1491" i="1"/>
  <c r="F1491" i="1" s="1"/>
  <c r="E1492" i="1"/>
  <c r="F1492" i="1" s="1"/>
  <c r="E1493" i="1"/>
  <c r="F1493" i="1" s="1"/>
  <c r="E1494" i="1"/>
  <c r="F1494" i="1" s="1"/>
  <c r="E1495" i="1"/>
  <c r="F1495" i="1" s="1"/>
  <c r="E1496" i="1"/>
  <c r="F1496" i="1" s="1"/>
  <c r="E1497" i="1"/>
  <c r="F1497" i="1" s="1"/>
  <c r="E1498" i="1"/>
  <c r="F1498" i="1" s="1"/>
  <c r="E1499" i="1"/>
  <c r="F1499" i="1" s="1"/>
  <c r="E1500" i="1"/>
  <c r="F1500" i="1" s="1"/>
  <c r="E1501" i="1"/>
  <c r="F1501" i="1" s="1"/>
  <c r="E1502" i="1"/>
  <c r="F1502" i="1" s="1"/>
  <c r="E1503" i="1"/>
  <c r="F1503" i="1" s="1"/>
  <c r="E1504" i="1"/>
  <c r="F1504" i="1" s="1"/>
  <c r="E1505" i="1"/>
  <c r="F1505" i="1" s="1"/>
  <c r="E1506" i="1"/>
  <c r="F1506" i="1" s="1"/>
  <c r="E1507" i="1"/>
  <c r="F1507" i="1" s="1"/>
  <c r="E1508" i="1"/>
  <c r="F1508" i="1" s="1"/>
  <c r="E1509" i="1"/>
  <c r="F1509" i="1" s="1"/>
  <c r="E1510" i="1"/>
  <c r="F1510" i="1" s="1"/>
  <c r="E1511" i="1"/>
  <c r="F1511" i="1" s="1"/>
  <c r="E1512" i="1"/>
  <c r="F1512" i="1" s="1"/>
  <c r="E1513" i="1"/>
  <c r="F1513" i="1" s="1"/>
  <c r="E1514" i="1"/>
  <c r="F1514" i="1" s="1"/>
  <c r="E1515" i="1"/>
  <c r="F1515" i="1" s="1"/>
  <c r="E1516" i="1"/>
  <c r="F1516" i="1" s="1"/>
  <c r="E1517" i="1"/>
  <c r="F1517" i="1" s="1"/>
  <c r="E1518" i="1"/>
  <c r="F1518" i="1" s="1"/>
  <c r="E1519" i="1"/>
  <c r="F1519" i="1" s="1"/>
  <c r="E1520" i="1"/>
  <c r="F1520" i="1" s="1"/>
  <c r="E1521" i="1"/>
  <c r="F1521" i="1" s="1"/>
  <c r="E1522" i="1"/>
  <c r="F1522" i="1" s="1"/>
  <c r="E1523" i="1"/>
  <c r="F1523" i="1" s="1"/>
  <c r="E1524" i="1"/>
  <c r="F1524" i="1" s="1"/>
  <c r="E1525" i="1"/>
  <c r="F1525" i="1" s="1"/>
  <c r="E1526" i="1"/>
  <c r="F1526" i="1" s="1"/>
  <c r="E1527" i="1"/>
  <c r="F1527" i="1" s="1"/>
  <c r="E1528" i="1"/>
  <c r="F1528" i="1" s="1"/>
  <c r="E1529" i="1"/>
  <c r="F1529" i="1" s="1"/>
  <c r="E1530" i="1"/>
  <c r="F1530" i="1" s="1"/>
  <c r="E1531" i="1"/>
  <c r="F1531" i="1" s="1"/>
  <c r="E1532" i="1"/>
  <c r="F1532" i="1" s="1"/>
  <c r="E1533" i="1"/>
  <c r="F1533" i="1" s="1"/>
  <c r="E1534" i="1"/>
  <c r="F1534" i="1" s="1"/>
  <c r="E1535" i="1"/>
  <c r="F1535" i="1" s="1"/>
  <c r="E1536" i="1"/>
  <c r="F1536" i="1" s="1"/>
  <c r="E1537" i="1"/>
  <c r="F1537" i="1" s="1"/>
  <c r="E1538" i="1"/>
  <c r="F1538" i="1" s="1"/>
  <c r="E1539" i="1"/>
  <c r="F1539" i="1" s="1"/>
  <c r="E1540" i="1"/>
  <c r="F1540" i="1" s="1"/>
  <c r="E1541" i="1"/>
  <c r="F1541" i="1" s="1"/>
  <c r="E1542" i="1"/>
  <c r="F1542" i="1" s="1"/>
  <c r="E1543" i="1"/>
  <c r="F1543" i="1" s="1"/>
  <c r="E1544" i="1"/>
  <c r="F1544" i="1" s="1"/>
  <c r="E1545" i="1"/>
  <c r="F1545" i="1" s="1"/>
  <c r="E1546" i="1"/>
  <c r="F1546" i="1" s="1"/>
  <c r="E1547" i="1"/>
  <c r="F1547" i="1" s="1"/>
  <c r="E1548" i="1"/>
  <c r="F1548" i="1" s="1"/>
  <c r="E1549" i="1"/>
  <c r="F1549" i="1" s="1"/>
  <c r="E1550" i="1"/>
  <c r="F1550" i="1" s="1"/>
  <c r="E1551" i="1"/>
  <c r="F1551" i="1" s="1"/>
  <c r="E1552" i="1"/>
  <c r="F1552" i="1" s="1"/>
  <c r="E1553" i="1"/>
  <c r="F1553" i="1" s="1"/>
  <c r="E1554" i="1"/>
  <c r="F1554" i="1" s="1"/>
  <c r="E1555" i="1"/>
  <c r="F1555" i="1" s="1"/>
  <c r="E1556" i="1"/>
  <c r="F1556" i="1" s="1"/>
  <c r="E1557" i="1"/>
  <c r="F1557" i="1" s="1"/>
  <c r="E1558" i="1"/>
  <c r="F1558" i="1" s="1"/>
  <c r="E1559" i="1"/>
  <c r="F1559" i="1" s="1"/>
  <c r="E1560" i="1"/>
  <c r="F1560" i="1" s="1"/>
  <c r="E1561" i="1"/>
  <c r="F1561" i="1" s="1"/>
  <c r="E1562" i="1"/>
  <c r="F1562" i="1" s="1"/>
  <c r="E1563" i="1"/>
  <c r="F1563" i="1" s="1"/>
  <c r="E1564" i="1"/>
  <c r="F1564" i="1" s="1"/>
  <c r="E1565" i="1"/>
  <c r="F1565" i="1" s="1"/>
  <c r="E1566" i="1"/>
  <c r="F1566" i="1" s="1"/>
  <c r="E1567" i="1"/>
  <c r="F1567" i="1" s="1"/>
  <c r="E1568" i="1"/>
  <c r="F1568" i="1" s="1"/>
  <c r="E1569" i="1"/>
  <c r="F1569" i="1" s="1"/>
  <c r="E1570" i="1"/>
  <c r="F1570" i="1" s="1"/>
  <c r="E1571" i="1"/>
  <c r="F1571" i="1" s="1"/>
  <c r="E1572" i="1"/>
  <c r="F1572" i="1" s="1"/>
  <c r="E1573" i="1"/>
  <c r="F1573" i="1" s="1"/>
  <c r="E1574" i="1"/>
  <c r="F1574" i="1" s="1"/>
  <c r="E1575" i="1"/>
  <c r="F1575" i="1" s="1"/>
  <c r="E1576" i="1"/>
  <c r="F1576" i="1" s="1"/>
  <c r="E1577" i="1"/>
  <c r="F1577" i="1" s="1"/>
  <c r="E1578" i="1"/>
  <c r="F1578" i="1" s="1"/>
  <c r="E1579" i="1"/>
  <c r="F1579" i="1" s="1"/>
  <c r="E1580" i="1"/>
  <c r="F1580" i="1" s="1"/>
  <c r="E1581" i="1"/>
  <c r="F1581" i="1" s="1"/>
  <c r="E1582" i="1"/>
  <c r="F1582" i="1" s="1"/>
  <c r="E1583" i="1"/>
  <c r="F1583" i="1" s="1"/>
  <c r="E1584" i="1"/>
  <c r="F1584" i="1" s="1"/>
  <c r="E1585" i="1"/>
  <c r="F1585" i="1" s="1"/>
  <c r="E1586" i="1"/>
  <c r="F1586" i="1" s="1"/>
  <c r="E1587" i="1"/>
  <c r="F1587" i="1" s="1"/>
  <c r="E1588" i="1"/>
  <c r="F1588" i="1" s="1"/>
  <c r="E1589" i="1"/>
  <c r="F1589" i="1" s="1"/>
  <c r="E1590" i="1"/>
  <c r="F1590" i="1" s="1"/>
  <c r="E1591" i="1"/>
  <c r="F1591" i="1" s="1"/>
  <c r="E1592" i="1"/>
  <c r="F1592" i="1" s="1"/>
  <c r="E1593" i="1"/>
  <c r="F1593" i="1" s="1"/>
  <c r="E1594" i="1"/>
  <c r="F1594" i="1" s="1"/>
  <c r="E1595" i="1"/>
  <c r="F1595" i="1" s="1"/>
  <c r="E1596" i="1"/>
  <c r="F1596" i="1" s="1"/>
  <c r="E1597" i="1"/>
  <c r="F1597" i="1" s="1"/>
  <c r="E1598" i="1"/>
  <c r="F1598" i="1" s="1"/>
  <c r="E1599" i="1"/>
  <c r="F1599" i="1" s="1"/>
  <c r="E1600" i="1"/>
  <c r="F1600" i="1" s="1"/>
  <c r="E1601" i="1"/>
  <c r="F1601" i="1" s="1"/>
  <c r="E1602" i="1"/>
  <c r="F1602" i="1" s="1"/>
  <c r="E1603" i="1"/>
  <c r="F1603" i="1" s="1"/>
  <c r="E1604" i="1"/>
  <c r="F1604" i="1" s="1"/>
  <c r="E1605" i="1"/>
  <c r="F1605" i="1" s="1"/>
  <c r="E1606" i="1"/>
  <c r="F1606" i="1" s="1"/>
  <c r="E1607" i="1"/>
  <c r="F1607" i="1" s="1"/>
  <c r="E1608" i="1"/>
  <c r="F1608" i="1" s="1"/>
  <c r="E1609" i="1"/>
  <c r="F1609" i="1" s="1"/>
  <c r="E1610" i="1"/>
  <c r="F1610" i="1" s="1"/>
  <c r="E1611" i="1"/>
  <c r="F1611" i="1" s="1"/>
  <c r="E1612" i="1"/>
  <c r="F1612" i="1" s="1"/>
  <c r="E1613" i="1"/>
  <c r="F1613" i="1" s="1"/>
  <c r="E1614" i="1"/>
  <c r="F1614" i="1" s="1"/>
  <c r="E1615" i="1"/>
  <c r="F1615" i="1" s="1"/>
  <c r="E1616" i="1"/>
  <c r="F1616" i="1" s="1"/>
  <c r="E1617" i="1"/>
  <c r="F1617" i="1" s="1"/>
  <c r="E1618" i="1"/>
  <c r="F1618" i="1" s="1"/>
  <c r="E1619" i="1"/>
  <c r="F1619" i="1" s="1"/>
  <c r="E1620" i="1"/>
  <c r="F1620" i="1" s="1"/>
  <c r="E1621" i="1"/>
  <c r="F1621" i="1" s="1"/>
  <c r="E1622" i="1"/>
  <c r="F1622" i="1" s="1"/>
  <c r="E1623" i="1"/>
  <c r="F1623" i="1" s="1"/>
  <c r="E1624" i="1"/>
  <c r="F1624" i="1" s="1"/>
  <c r="E1625" i="1"/>
  <c r="F1625" i="1" s="1"/>
  <c r="E1626" i="1"/>
  <c r="F1626" i="1" s="1"/>
  <c r="E1627" i="1"/>
  <c r="F1627" i="1" s="1"/>
  <c r="E1628" i="1"/>
  <c r="F1628" i="1" s="1"/>
  <c r="E1629" i="1"/>
  <c r="F1629" i="1" s="1"/>
  <c r="E1630" i="1"/>
  <c r="F1630" i="1" s="1"/>
  <c r="E1631" i="1"/>
  <c r="F1631" i="1" s="1"/>
  <c r="E1632" i="1"/>
  <c r="F1632" i="1" s="1"/>
  <c r="E1633" i="1"/>
  <c r="F1633" i="1" s="1"/>
  <c r="E1634" i="1"/>
  <c r="F1634" i="1" s="1"/>
  <c r="E1635" i="1"/>
  <c r="F1635" i="1" s="1"/>
  <c r="E1636" i="1"/>
  <c r="F1636" i="1" s="1"/>
  <c r="E1637" i="1"/>
  <c r="F1637" i="1" s="1"/>
  <c r="E1638" i="1"/>
  <c r="F1638" i="1" s="1"/>
  <c r="E1639" i="1"/>
  <c r="F1639" i="1" s="1"/>
  <c r="E1640" i="1"/>
  <c r="F1640" i="1" s="1"/>
  <c r="E1641" i="1"/>
  <c r="F1641" i="1" s="1"/>
  <c r="E1642" i="1"/>
  <c r="F1642" i="1" s="1"/>
  <c r="E1643" i="1"/>
  <c r="F1643" i="1" s="1"/>
  <c r="E1644" i="1"/>
  <c r="F1644" i="1" s="1"/>
  <c r="E1645" i="1"/>
  <c r="F1645" i="1" s="1"/>
  <c r="E1646" i="1"/>
  <c r="F1646" i="1" s="1"/>
  <c r="E1647" i="1"/>
  <c r="F1647" i="1" s="1"/>
  <c r="E1648" i="1"/>
  <c r="F1648" i="1" s="1"/>
  <c r="E1649" i="1"/>
  <c r="F1649" i="1" s="1"/>
  <c r="E1650" i="1"/>
  <c r="F1650" i="1" s="1"/>
  <c r="E1651" i="1"/>
  <c r="F1651" i="1" s="1"/>
  <c r="E1652" i="1"/>
  <c r="F1652" i="1" s="1"/>
  <c r="E1653" i="1"/>
  <c r="F1653" i="1" s="1"/>
  <c r="E1654" i="1"/>
  <c r="F1654" i="1" s="1"/>
  <c r="E1655" i="1"/>
  <c r="F1655" i="1" s="1"/>
  <c r="E1656" i="1"/>
  <c r="F1656" i="1" s="1"/>
  <c r="E1657" i="1"/>
  <c r="F1657" i="1" s="1"/>
  <c r="E1658" i="1"/>
  <c r="F1658" i="1" s="1"/>
  <c r="E1659" i="1"/>
  <c r="F1659" i="1" s="1"/>
  <c r="E1660" i="1"/>
  <c r="F1660" i="1" s="1"/>
  <c r="E1661" i="1"/>
  <c r="F1661" i="1" s="1"/>
  <c r="E1662" i="1"/>
  <c r="F1662" i="1" s="1"/>
  <c r="E1663" i="1"/>
  <c r="F1663" i="1" s="1"/>
  <c r="E1664" i="1"/>
  <c r="F1664" i="1" s="1"/>
  <c r="E1665" i="1"/>
  <c r="F1665" i="1" s="1"/>
  <c r="E1666" i="1"/>
  <c r="F1666" i="1" s="1"/>
  <c r="E1667" i="1"/>
  <c r="F1667" i="1" s="1"/>
  <c r="E1668" i="1"/>
  <c r="F1668" i="1" s="1"/>
  <c r="E1669" i="1"/>
  <c r="F1669" i="1" s="1"/>
  <c r="E1670" i="1"/>
  <c r="F1670" i="1" s="1"/>
  <c r="E1671" i="1"/>
  <c r="F1671" i="1" s="1"/>
  <c r="E1672" i="1"/>
  <c r="F1672" i="1" s="1"/>
  <c r="E1673" i="1"/>
  <c r="F1673" i="1" s="1"/>
  <c r="E1674" i="1"/>
  <c r="F1674" i="1" s="1"/>
  <c r="E1675" i="1"/>
  <c r="F1675" i="1" s="1"/>
  <c r="E1676" i="1"/>
  <c r="F1676" i="1" s="1"/>
  <c r="E1677" i="1"/>
  <c r="F1677" i="1" s="1"/>
  <c r="E1678" i="1"/>
  <c r="F1678" i="1" s="1"/>
  <c r="E1679" i="1"/>
  <c r="F1679" i="1" s="1"/>
  <c r="E1680" i="1"/>
  <c r="F1680" i="1" s="1"/>
  <c r="E1681" i="1"/>
  <c r="F1681" i="1" s="1"/>
  <c r="E1682" i="1"/>
  <c r="F1682" i="1" s="1"/>
  <c r="E1683" i="1"/>
  <c r="F1683" i="1" s="1"/>
  <c r="E1684" i="1"/>
  <c r="F1684" i="1" s="1"/>
  <c r="E1685" i="1"/>
  <c r="F1685" i="1" s="1"/>
  <c r="E1686" i="1"/>
  <c r="F1686" i="1" s="1"/>
  <c r="E1687" i="1"/>
  <c r="F1687" i="1" s="1"/>
  <c r="E1688" i="1"/>
  <c r="F1688" i="1" s="1"/>
  <c r="E1689" i="1"/>
  <c r="F1689" i="1" s="1"/>
  <c r="E1690" i="1"/>
  <c r="F1690" i="1" s="1"/>
  <c r="E1691" i="1"/>
  <c r="F1691" i="1" s="1"/>
  <c r="E1692" i="1"/>
  <c r="F1692" i="1" s="1"/>
  <c r="E1693" i="1"/>
  <c r="F1693" i="1" s="1"/>
  <c r="E1694" i="1"/>
  <c r="F1694" i="1" s="1"/>
  <c r="E1695" i="1"/>
  <c r="F1695" i="1" s="1"/>
  <c r="E1696" i="1"/>
  <c r="F1696" i="1" s="1"/>
  <c r="E1697" i="1"/>
  <c r="F1697" i="1" s="1"/>
  <c r="E1698" i="1"/>
  <c r="F1698" i="1" s="1"/>
  <c r="E1699" i="1"/>
  <c r="F1699" i="1" s="1"/>
  <c r="E1700" i="1"/>
  <c r="F1700" i="1" s="1"/>
  <c r="E1701" i="1"/>
  <c r="F1701" i="1" s="1"/>
  <c r="E1702" i="1"/>
  <c r="F1702" i="1" s="1"/>
  <c r="E1703" i="1"/>
  <c r="F1703" i="1" s="1"/>
  <c r="E1704" i="1"/>
  <c r="F1704" i="1" s="1"/>
  <c r="E1705" i="1"/>
  <c r="F1705" i="1" s="1"/>
  <c r="E1706" i="1"/>
  <c r="F1706" i="1" s="1"/>
  <c r="E1707" i="1"/>
  <c r="F1707" i="1" s="1"/>
  <c r="E1708" i="1"/>
  <c r="F1708" i="1" s="1"/>
  <c r="E1709" i="1"/>
  <c r="F1709" i="1" s="1"/>
  <c r="E1710" i="1"/>
  <c r="F1710" i="1" s="1"/>
  <c r="E1711" i="1"/>
  <c r="F1711" i="1" s="1"/>
  <c r="E1712" i="1"/>
  <c r="F1712" i="1" s="1"/>
  <c r="E1713" i="1"/>
  <c r="F1713" i="1" s="1"/>
  <c r="E1714" i="1"/>
  <c r="F1714" i="1" s="1"/>
  <c r="E1715" i="1"/>
  <c r="F1715" i="1" s="1"/>
  <c r="E1716" i="1"/>
  <c r="F1716" i="1" s="1"/>
  <c r="E1717" i="1"/>
  <c r="F1717" i="1" s="1"/>
  <c r="E1718" i="1"/>
  <c r="F1718" i="1" s="1"/>
  <c r="E1719" i="1"/>
  <c r="F1719" i="1" s="1"/>
  <c r="E1720" i="1"/>
  <c r="F1720" i="1" s="1"/>
  <c r="E1721" i="1"/>
  <c r="F1721" i="1" s="1"/>
  <c r="E1722" i="1"/>
  <c r="F1722" i="1" s="1"/>
  <c r="E1723" i="1"/>
  <c r="F1723" i="1" s="1"/>
  <c r="E1724" i="1"/>
  <c r="F1724" i="1" s="1"/>
  <c r="E1725" i="1"/>
  <c r="F1725" i="1" s="1"/>
  <c r="E1726" i="1"/>
  <c r="F1726" i="1" s="1"/>
  <c r="E1727" i="1"/>
  <c r="F1727" i="1" s="1"/>
  <c r="E1728" i="1"/>
  <c r="F1728" i="1" s="1"/>
  <c r="E1729" i="1"/>
  <c r="F1729" i="1" s="1"/>
  <c r="E1730" i="1"/>
  <c r="F1730" i="1" s="1"/>
  <c r="E1731" i="1"/>
  <c r="F1731" i="1" s="1"/>
  <c r="E1732" i="1"/>
  <c r="F1732" i="1" s="1"/>
  <c r="E1733" i="1"/>
  <c r="F1733" i="1" s="1"/>
  <c r="E1734" i="1"/>
  <c r="F1734" i="1" s="1"/>
  <c r="E1735" i="1"/>
  <c r="F1735" i="1" s="1"/>
  <c r="E1736" i="1"/>
  <c r="F1736" i="1" s="1"/>
  <c r="E1737" i="1"/>
  <c r="F1737" i="1" s="1"/>
  <c r="E1738" i="1"/>
  <c r="F1738" i="1" s="1"/>
  <c r="E1739" i="1"/>
  <c r="F1739" i="1" s="1"/>
  <c r="E1740" i="1"/>
  <c r="F1740" i="1" s="1"/>
  <c r="E1741" i="1"/>
  <c r="F1741" i="1" s="1"/>
  <c r="E1742" i="1"/>
  <c r="F1742" i="1" s="1"/>
  <c r="E1743" i="1"/>
  <c r="F1743" i="1" s="1"/>
  <c r="E1744" i="1"/>
  <c r="F1744" i="1" s="1"/>
  <c r="E1745" i="1"/>
  <c r="F1745" i="1" s="1"/>
  <c r="E1746" i="1"/>
  <c r="F1746" i="1" s="1"/>
  <c r="E1747" i="1"/>
  <c r="F1747" i="1" s="1"/>
  <c r="E1748" i="1"/>
  <c r="F1748" i="1" s="1"/>
  <c r="E1749" i="1"/>
  <c r="F1749" i="1" s="1"/>
  <c r="E1750" i="1"/>
  <c r="F1750" i="1" s="1"/>
  <c r="E1751" i="1"/>
  <c r="F1751" i="1" s="1"/>
  <c r="E1752" i="1"/>
  <c r="F1752" i="1" s="1"/>
  <c r="E1753" i="1"/>
  <c r="F1753" i="1" s="1"/>
  <c r="E1754" i="1"/>
  <c r="F1754" i="1" s="1"/>
  <c r="E1755" i="1"/>
  <c r="F1755" i="1" s="1"/>
  <c r="E1756" i="1"/>
  <c r="F1756" i="1" s="1"/>
  <c r="E1757" i="1"/>
  <c r="F1757" i="1" s="1"/>
  <c r="E1758" i="1"/>
  <c r="F1758" i="1" s="1"/>
  <c r="E1759" i="1"/>
  <c r="F1759" i="1" s="1"/>
  <c r="E1760" i="1"/>
  <c r="F1760" i="1" s="1"/>
  <c r="E1761" i="1"/>
  <c r="F1761" i="1" s="1"/>
  <c r="E1762" i="1"/>
  <c r="F1762" i="1" s="1"/>
  <c r="E1763" i="1"/>
  <c r="F1763" i="1" s="1"/>
  <c r="E1764" i="1"/>
  <c r="F1764" i="1" s="1"/>
  <c r="E1765" i="1"/>
  <c r="F1765" i="1" s="1"/>
  <c r="E1766" i="1"/>
  <c r="F1766" i="1" s="1"/>
  <c r="E1767" i="1"/>
  <c r="F1767" i="1" s="1"/>
  <c r="E1768" i="1"/>
  <c r="F1768" i="1" s="1"/>
  <c r="E1769" i="1"/>
  <c r="F1769" i="1" s="1"/>
  <c r="E1770" i="1"/>
  <c r="F1770" i="1" s="1"/>
  <c r="E1771" i="1"/>
  <c r="F1771" i="1" s="1"/>
  <c r="E1772" i="1"/>
  <c r="F1772" i="1" s="1"/>
  <c r="E1773" i="1"/>
  <c r="F1773" i="1" s="1"/>
  <c r="E1774" i="1"/>
  <c r="F1774" i="1" s="1"/>
  <c r="E1775" i="1"/>
  <c r="F1775" i="1" s="1"/>
  <c r="E1776" i="1"/>
  <c r="F1776" i="1" s="1"/>
  <c r="E1777" i="1"/>
  <c r="F1777" i="1" s="1"/>
  <c r="E1778" i="1"/>
  <c r="F1778" i="1" s="1"/>
  <c r="E1779" i="1"/>
  <c r="F1779" i="1" s="1"/>
  <c r="E1780" i="1"/>
  <c r="F1780" i="1" s="1"/>
  <c r="E1781" i="1"/>
  <c r="F1781" i="1" s="1"/>
  <c r="E1782" i="1"/>
  <c r="F1782" i="1" s="1"/>
  <c r="E1783" i="1"/>
  <c r="F1783" i="1" s="1"/>
  <c r="E1784" i="1"/>
  <c r="F1784" i="1" s="1"/>
  <c r="E1785" i="1"/>
  <c r="F1785" i="1" s="1"/>
  <c r="E1786" i="1"/>
  <c r="F1786" i="1" s="1"/>
  <c r="E1787" i="1"/>
  <c r="F1787" i="1" s="1"/>
  <c r="E1788" i="1"/>
  <c r="F1788" i="1" s="1"/>
  <c r="E1789" i="1"/>
  <c r="F1789" i="1" s="1"/>
  <c r="E1790" i="1"/>
  <c r="F1790" i="1" s="1"/>
  <c r="E1791" i="1"/>
  <c r="F1791" i="1" s="1"/>
  <c r="E1792" i="1"/>
  <c r="F1792" i="1" s="1"/>
  <c r="E1793" i="1"/>
  <c r="F1793" i="1" s="1"/>
  <c r="E1794" i="1"/>
  <c r="F1794" i="1" s="1"/>
  <c r="E1795" i="1"/>
  <c r="F1795" i="1" s="1"/>
  <c r="E1796" i="1"/>
  <c r="F1796" i="1" s="1"/>
  <c r="E1797" i="1"/>
  <c r="F1797" i="1" s="1"/>
  <c r="E1798" i="1"/>
  <c r="F1798" i="1" s="1"/>
  <c r="E1799" i="1"/>
  <c r="F1799" i="1" s="1"/>
  <c r="E1800" i="1"/>
  <c r="F1800" i="1" s="1"/>
  <c r="E1801" i="1"/>
  <c r="F1801" i="1" s="1"/>
  <c r="E1802" i="1"/>
  <c r="F1802" i="1" s="1"/>
  <c r="E1803" i="1"/>
  <c r="F1803" i="1" s="1"/>
  <c r="E1804" i="1"/>
  <c r="F1804" i="1" s="1"/>
  <c r="E1805" i="1"/>
  <c r="F1805" i="1" s="1"/>
  <c r="E1806" i="1"/>
  <c r="F1806" i="1" s="1"/>
  <c r="E1807" i="1"/>
  <c r="F1807" i="1" s="1"/>
  <c r="E1808" i="1"/>
  <c r="F1808" i="1" s="1"/>
  <c r="E1809" i="1"/>
  <c r="F1809" i="1" s="1"/>
  <c r="E1810" i="1"/>
  <c r="F1810" i="1" s="1"/>
  <c r="E1811" i="1"/>
  <c r="F1811" i="1" s="1"/>
  <c r="E1812" i="1"/>
  <c r="F1812" i="1" s="1"/>
  <c r="E1813" i="1"/>
  <c r="F1813" i="1" s="1"/>
  <c r="E1814" i="1"/>
  <c r="F1814" i="1" s="1"/>
  <c r="E1815" i="1"/>
  <c r="F1815" i="1" s="1"/>
  <c r="E1816" i="1"/>
  <c r="F1816" i="1" s="1"/>
  <c r="E1817" i="1"/>
  <c r="F1817" i="1" s="1"/>
  <c r="E1818" i="1"/>
  <c r="F1818" i="1" s="1"/>
  <c r="E1819" i="1"/>
  <c r="F1819" i="1" s="1"/>
  <c r="E1820" i="1"/>
  <c r="F1820" i="1" s="1"/>
  <c r="E1821" i="1"/>
  <c r="F1821" i="1" s="1"/>
  <c r="E1822" i="1"/>
  <c r="F1822" i="1" s="1"/>
  <c r="E1823" i="1"/>
  <c r="F1823" i="1" s="1"/>
  <c r="E1824" i="1"/>
  <c r="F1824" i="1" s="1"/>
  <c r="E1825" i="1"/>
  <c r="F1825" i="1" s="1"/>
  <c r="E1826" i="1"/>
  <c r="F1826" i="1" s="1"/>
  <c r="E1827" i="1"/>
  <c r="F1827" i="1" s="1"/>
  <c r="E1828" i="1"/>
  <c r="F1828" i="1" s="1"/>
  <c r="E1829" i="1"/>
  <c r="F1829" i="1" s="1"/>
  <c r="E1830" i="1"/>
  <c r="F1830" i="1" s="1"/>
  <c r="E1831" i="1"/>
  <c r="F1831" i="1" s="1"/>
  <c r="E1832" i="1"/>
  <c r="F1832" i="1" s="1"/>
  <c r="E1833" i="1"/>
  <c r="F1833" i="1" s="1"/>
  <c r="E1834" i="1"/>
  <c r="F1834" i="1" s="1"/>
  <c r="E1835" i="1"/>
  <c r="F1835" i="1" s="1"/>
  <c r="E1836" i="1"/>
  <c r="F1836" i="1" s="1"/>
  <c r="E1837" i="1"/>
  <c r="F1837" i="1" s="1"/>
  <c r="E1838" i="1"/>
  <c r="F1838" i="1" s="1"/>
  <c r="E1839" i="1"/>
  <c r="F1839" i="1" s="1"/>
  <c r="E1840" i="1"/>
  <c r="F1840" i="1" s="1"/>
  <c r="E1841" i="1"/>
  <c r="F1841" i="1" s="1"/>
  <c r="E1842" i="1"/>
  <c r="F1842" i="1" s="1"/>
  <c r="E1843" i="1"/>
  <c r="F1843" i="1" s="1"/>
  <c r="E1844" i="1"/>
  <c r="F1844" i="1" s="1"/>
  <c r="E1845" i="1"/>
  <c r="F1845" i="1" s="1"/>
  <c r="E1846" i="1"/>
  <c r="F1846" i="1" s="1"/>
  <c r="E1847" i="1"/>
  <c r="F1847" i="1" s="1"/>
  <c r="E1848" i="1"/>
  <c r="F1848" i="1" s="1"/>
  <c r="E1849" i="1"/>
  <c r="F1849" i="1" s="1"/>
  <c r="E1850" i="1"/>
  <c r="F1850" i="1" s="1"/>
  <c r="E1851" i="1"/>
  <c r="F1851" i="1" s="1"/>
  <c r="E1852" i="1"/>
  <c r="F1852" i="1" s="1"/>
  <c r="E1853" i="1"/>
  <c r="F1853" i="1" s="1"/>
  <c r="E1854" i="1"/>
  <c r="F1854" i="1" s="1"/>
  <c r="E1855" i="1"/>
  <c r="F1855" i="1" s="1"/>
  <c r="E1856" i="1"/>
  <c r="F1856" i="1" s="1"/>
  <c r="E1857" i="1"/>
  <c r="F1857" i="1" s="1"/>
  <c r="E1858" i="1"/>
  <c r="F1858" i="1" s="1"/>
  <c r="E1859" i="1"/>
  <c r="F1859" i="1" s="1"/>
  <c r="E1860" i="1"/>
  <c r="F1860" i="1" s="1"/>
  <c r="E1861" i="1"/>
  <c r="F1861" i="1" s="1"/>
  <c r="E1862" i="1"/>
  <c r="F1862" i="1" s="1"/>
  <c r="E1863" i="1"/>
  <c r="F1863" i="1" s="1"/>
  <c r="E1864" i="1"/>
  <c r="F1864" i="1" s="1"/>
  <c r="E1865" i="1"/>
  <c r="F1865" i="1" s="1"/>
  <c r="E1866" i="1"/>
  <c r="F1866" i="1" s="1"/>
  <c r="E1867" i="1"/>
  <c r="F1867" i="1" s="1"/>
  <c r="E1868" i="1"/>
  <c r="F1868" i="1" s="1"/>
  <c r="E1869" i="1"/>
  <c r="F1869" i="1" s="1"/>
  <c r="E1870" i="1"/>
  <c r="F1870" i="1" s="1"/>
  <c r="E1871" i="1"/>
  <c r="F1871" i="1" s="1"/>
  <c r="E1872" i="1"/>
  <c r="F1872" i="1" s="1"/>
  <c r="E1873" i="1"/>
  <c r="F1873" i="1" s="1"/>
  <c r="E1874" i="1"/>
  <c r="F1874" i="1" s="1"/>
  <c r="E1875" i="1"/>
  <c r="F1875" i="1" s="1"/>
  <c r="E1876" i="1"/>
  <c r="F1876" i="1" s="1"/>
  <c r="E1877" i="1"/>
  <c r="F1877" i="1" s="1"/>
  <c r="E1878" i="1"/>
  <c r="F1878" i="1" s="1"/>
  <c r="E1879" i="1"/>
  <c r="F1879" i="1" s="1"/>
  <c r="E1880" i="1"/>
  <c r="F1880" i="1" s="1"/>
  <c r="E1881" i="1"/>
  <c r="F1881" i="1" s="1"/>
  <c r="E1882" i="1"/>
  <c r="F1882" i="1" s="1"/>
  <c r="E1883" i="1"/>
  <c r="F1883" i="1" s="1"/>
  <c r="E1884" i="1"/>
  <c r="F1884" i="1" s="1"/>
  <c r="E1885" i="1"/>
  <c r="F1885" i="1" s="1"/>
  <c r="E1886" i="1"/>
  <c r="F1886" i="1" s="1"/>
  <c r="E1887" i="1"/>
  <c r="F1887" i="1" s="1"/>
  <c r="E1888" i="1"/>
  <c r="F1888" i="1" s="1"/>
  <c r="E1889" i="1"/>
  <c r="F1889" i="1" s="1"/>
  <c r="E1890" i="1"/>
  <c r="F1890" i="1" s="1"/>
  <c r="E1891" i="1"/>
  <c r="F1891" i="1" s="1"/>
  <c r="E1892" i="1"/>
  <c r="F1892" i="1" s="1"/>
  <c r="E1893" i="1"/>
  <c r="F1893" i="1" s="1"/>
  <c r="E1894" i="1"/>
  <c r="F1894" i="1" s="1"/>
  <c r="E1895" i="1"/>
  <c r="F1895" i="1" s="1"/>
  <c r="E1896" i="1"/>
  <c r="F1896" i="1" s="1"/>
  <c r="E1897" i="1"/>
  <c r="F1897" i="1" s="1"/>
  <c r="E1898" i="1"/>
  <c r="F1898" i="1" s="1"/>
  <c r="E1899" i="1"/>
  <c r="F1899" i="1" s="1"/>
  <c r="E1900" i="1"/>
  <c r="F1900" i="1" s="1"/>
  <c r="E1901" i="1"/>
  <c r="F1901" i="1" s="1"/>
  <c r="E1902" i="1"/>
  <c r="F1902" i="1" s="1"/>
  <c r="E1903" i="1"/>
  <c r="F1903" i="1" s="1"/>
  <c r="E1904" i="1"/>
  <c r="F1904" i="1" s="1"/>
  <c r="E1905" i="1"/>
  <c r="F1905" i="1" s="1"/>
  <c r="E1906" i="1"/>
  <c r="F1906" i="1" s="1"/>
  <c r="E1907" i="1"/>
  <c r="F1907" i="1" s="1"/>
  <c r="E1908" i="1"/>
  <c r="F1908" i="1" s="1"/>
  <c r="E1909" i="1"/>
  <c r="F1909" i="1" s="1"/>
  <c r="E1910" i="1"/>
  <c r="F1910" i="1" s="1"/>
  <c r="E1911" i="1"/>
  <c r="F1911" i="1" s="1"/>
  <c r="E1912" i="1"/>
  <c r="F1912" i="1" s="1"/>
  <c r="E1913" i="1"/>
  <c r="F1913" i="1" s="1"/>
  <c r="E1914" i="1"/>
  <c r="F1914" i="1" s="1"/>
  <c r="E1915" i="1"/>
  <c r="F1915" i="1" s="1"/>
  <c r="E1916" i="1"/>
  <c r="F1916" i="1" s="1"/>
  <c r="E1917" i="1"/>
  <c r="F1917" i="1" s="1"/>
  <c r="E1918" i="1"/>
  <c r="F1918" i="1" s="1"/>
  <c r="E1919" i="1"/>
  <c r="F1919" i="1" s="1"/>
  <c r="E1920" i="1"/>
  <c r="F1920" i="1" s="1"/>
  <c r="E1921" i="1"/>
  <c r="F1921" i="1" s="1"/>
  <c r="E1922" i="1"/>
  <c r="F1922" i="1" s="1"/>
  <c r="E1923" i="1"/>
  <c r="F1923" i="1" s="1"/>
  <c r="E1924" i="1"/>
  <c r="F1924" i="1" s="1"/>
  <c r="E1925" i="1"/>
  <c r="F1925" i="1" s="1"/>
  <c r="E1926" i="1"/>
  <c r="F1926" i="1" s="1"/>
  <c r="E1927" i="1"/>
  <c r="F1927" i="1" s="1"/>
  <c r="E1928" i="1"/>
  <c r="F1928" i="1" s="1"/>
  <c r="E1929" i="1"/>
  <c r="F1929" i="1" s="1"/>
  <c r="E1930" i="1"/>
  <c r="F1930" i="1" s="1"/>
  <c r="E1931" i="1"/>
  <c r="F1931" i="1" s="1"/>
  <c r="E1932" i="1"/>
  <c r="F1932" i="1" s="1"/>
  <c r="E1933" i="1"/>
  <c r="F1933" i="1" s="1"/>
  <c r="E1934" i="1"/>
  <c r="F1934" i="1" s="1"/>
  <c r="E1935" i="1"/>
  <c r="F1935" i="1" s="1"/>
  <c r="E1936" i="1"/>
  <c r="F1936" i="1" s="1"/>
  <c r="E1937" i="1"/>
  <c r="F1937" i="1" s="1"/>
  <c r="E1938" i="1"/>
  <c r="F1938" i="1" s="1"/>
  <c r="E1939" i="1"/>
  <c r="F1939" i="1" s="1"/>
  <c r="E1940" i="1"/>
  <c r="F1940" i="1" s="1"/>
  <c r="E1941" i="1"/>
  <c r="F1941" i="1" s="1"/>
  <c r="E1942" i="1"/>
  <c r="F1942" i="1" s="1"/>
  <c r="E1943" i="1"/>
  <c r="F1943" i="1" s="1"/>
  <c r="E1944" i="1"/>
  <c r="F1944" i="1" s="1"/>
  <c r="E1945" i="1"/>
  <c r="F1945" i="1" s="1"/>
  <c r="E1946" i="1"/>
  <c r="F1946" i="1" s="1"/>
  <c r="E1947" i="1"/>
  <c r="F1947" i="1" s="1"/>
  <c r="E1948" i="1"/>
  <c r="F1948" i="1" s="1"/>
  <c r="E1949" i="1"/>
  <c r="F1949" i="1" s="1"/>
  <c r="E1950" i="1"/>
  <c r="F1950" i="1" s="1"/>
  <c r="E1951" i="1"/>
  <c r="F1951" i="1" s="1"/>
  <c r="E1952" i="1"/>
  <c r="F1952" i="1" s="1"/>
  <c r="E1953" i="1"/>
  <c r="F1953" i="1" s="1"/>
  <c r="E1954" i="1"/>
  <c r="F1954" i="1" s="1"/>
  <c r="E1955" i="1"/>
  <c r="F1955" i="1" s="1"/>
  <c r="E1956" i="1"/>
  <c r="F1956" i="1" s="1"/>
  <c r="E1957" i="1"/>
  <c r="F1957" i="1" s="1"/>
  <c r="E1958" i="1"/>
  <c r="F1958" i="1" s="1"/>
  <c r="E1959" i="1"/>
  <c r="F1959" i="1" s="1"/>
  <c r="E1960" i="1"/>
  <c r="F1960" i="1" s="1"/>
  <c r="E1961" i="1"/>
  <c r="F1961" i="1" s="1"/>
  <c r="E1962" i="1"/>
  <c r="F1962" i="1" s="1"/>
  <c r="E1963" i="1"/>
  <c r="F1963" i="1" s="1"/>
  <c r="E1964" i="1"/>
  <c r="F1964" i="1" s="1"/>
  <c r="E1965" i="1"/>
  <c r="F1965" i="1" s="1"/>
  <c r="E1966" i="1"/>
  <c r="F1966" i="1" s="1"/>
  <c r="E1967" i="1"/>
  <c r="F1967" i="1" s="1"/>
  <c r="E1968" i="1"/>
  <c r="F1968" i="1" s="1"/>
  <c r="E1969" i="1"/>
  <c r="F1969" i="1" s="1"/>
  <c r="E1970" i="1"/>
  <c r="F1970" i="1" s="1"/>
  <c r="E1971" i="1"/>
  <c r="F1971" i="1" s="1"/>
  <c r="E1972" i="1"/>
  <c r="F1972" i="1" s="1"/>
  <c r="E1973" i="1"/>
  <c r="F1973" i="1" s="1"/>
  <c r="E1974" i="1"/>
  <c r="F1974" i="1" s="1"/>
  <c r="E1975" i="1"/>
  <c r="F1975" i="1" s="1"/>
  <c r="E1976" i="1"/>
  <c r="F1976" i="1" s="1"/>
  <c r="E1977" i="1"/>
  <c r="F1977" i="1" s="1"/>
  <c r="E1978" i="1"/>
  <c r="F1978" i="1" s="1"/>
  <c r="E1979" i="1"/>
  <c r="F1979" i="1" s="1"/>
  <c r="E1980" i="1"/>
  <c r="F1980" i="1" s="1"/>
  <c r="E1981" i="1"/>
  <c r="F1981" i="1" s="1"/>
  <c r="E1982" i="1"/>
  <c r="F1982" i="1" s="1"/>
  <c r="E1983" i="1"/>
  <c r="F1983" i="1" s="1"/>
  <c r="E1984" i="1"/>
  <c r="F1984" i="1" s="1"/>
  <c r="E1985" i="1"/>
  <c r="F1985" i="1" s="1"/>
  <c r="E1986" i="1"/>
  <c r="F1986" i="1" s="1"/>
  <c r="E1987" i="1"/>
  <c r="F1987" i="1" s="1"/>
  <c r="E1988" i="1"/>
  <c r="F1988" i="1" s="1"/>
  <c r="E1989" i="1"/>
  <c r="F1989" i="1" s="1"/>
  <c r="E1990" i="1"/>
  <c r="F1990" i="1" s="1"/>
  <c r="E1991" i="1"/>
  <c r="F1991" i="1" s="1"/>
  <c r="E1992" i="1"/>
  <c r="F1992" i="1" s="1"/>
  <c r="E1993" i="1"/>
  <c r="F1993" i="1" s="1"/>
  <c r="E1994" i="1"/>
  <c r="F1994" i="1" s="1"/>
  <c r="E1995" i="1"/>
  <c r="F1995" i="1" s="1"/>
  <c r="E1996" i="1"/>
  <c r="F1996" i="1" s="1"/>
  <c r="E1997" i="1"/>
  <c r="F1997" i="1" s="1"/>
  <c r="E1998" i="1"/>
  <c r="F1998" i="1" s="1"/>
  <c r="E1999" i="1"/>
  <c r="F1999" i="1" s="1"/>
  <c r="E2000" i="1"/>
  <c r="F2000" i="1" s="1"/>
  <c r="E2001" i="1"/>
  <c r="F2001" i="1" s="1"/>
  <c r="E2002" i="1"/>
  <c r="F2002" i="1" s="1"/>
  <c r="E2003" i="1"/>
  <c r="F2003" i="1" s="1"/>
  <c r="E2004" i="1"/>
  <c r="F2004" i="1" s="1"/>
  <c r="E2005" i="1"/>
  <c r="F2005" i="1" s="1"/>
  <c r="E2006" i="1"/>
  <c r="F2006" i="1" s="1"/>
  <c r="E2007" i="1"/>
  <c r="F2007" i="1" s="1"/>
  <c r="E2008" i="1"/>
  <c r="F2008" i="1" s="1"/>
  <c r="E2009" i="1"/>
  <c r="F2009" i="1" s="1"/>
  <c r="E2010" i="1"/>
  <c r="F2010" i="1" s="1"/>
  <c r="E2011" i="1"/>
  <c r="F2011" i="1" s="1"/>
  <c r="E2012" i="1"/>
  <c r="F2012" i="1" s="1"/>
  <c r="E2013" i="1"/>
  <c r="F2013" i="1" s="1"/>
  <c r="E2014" i="1"/>
  <c r="F2014" i="1" s="1"/>
  <c r="E2015" i="1"/>
  <c r="F2015" i="1" s="1"/>
  <c r="E2016" i="1"/>
  <c r="F2016" i="1" s="1"/>
  <c r="E2017" i="1"/>
  <c r="F2017" i="1" s="1"/>
  <c r="E2018" i="1"/>
  <c r="F2018" i="1" s="1"/>
  <c r="E2019" i="1"/>
  <c r="F2019" i="1" s="1"/>
  <c r="E2020" i="1"/>
  <c r="F2020" i="1" s="1"/>
  <c r="E2021" i="1"/>
  <c r="F2021" i="1" s="1"/>
  <c r="E2022" i="1"/>
  <c r="F2022" i="1" s="1"/>
  <c r="E2023" i="1"/>
  <c r="F2023" i="1" s="1"/>
  <c r="E2024" i="1"/>
  <c r="F2024" i="1" s="1"/>
  <c r="E2025" i="1"/>
  <c r="F2025" i="1" s="1"/>
  <c r="E2026" i="1"/>
  <c r="F2026" i="1" s="1"/>
  <c r="E2027" i="1"/>
  <c r="F2027" i="1" s="1"/>
  <c r="E2028" i="1"/>
  <c r="F2028" i="1" s="1"/>
  <c r="E2029" i="1"/>
  <c r="F2029" i="1" s="1"/>
  <c r="E2030" i="1"/>
  <c r="F2030" i="1" s="1"/>
  <c r="E2031" i="1"/>
  <c r="F2031" i="1" s="1"/>
  <c r="E2032" i="1"/>
  <c r="F2032" i="1" s="1"/>
  <c r="E2033" i="1"/>
  <c r="F2033" i="1" s="1"/>
  <c r="E2034" i="1"/>
  <c r="F2034" i="1" s="1"/>
  <c r="E2035" i="1"/>
  <c r="F2035" i="1" s="1"/>
  <c r="E2036" i="1"/>
  <c r="F2036" i="1" s="1"/>
  <c r="E2037" i="1"/>
  <c r="F2037" i="1" s="1"/>
  <c r="E2038" i="1"/>
  <c r="F2038" i="1" s="1"/>
  <c r="E2039" i="1"/>
  <c r="F2039" i="1" s="1"/>
  <c r="E2040" i="1"/>
  <c r="F2040" i="1" s="1"/>
  <c r="E2041" i="1"/>
  <c r="F2041" i="1" s="1"/>
  <c r="E2042" i="1"/>
  <c r="F2042" i="1" s="1"/>
  <c r="E2043" i="1"/>
  <c r="F2043" i="1" s="1"/>
  <c r="E2044" i="1"/>
  <c r="F2044" i="1" s="1"/>
  <c r="E2045" i="1"/>
  <c r="F2045" i="1" s="1"/>
  <c r="E2046" i="1"/>
  <c r="F2046" i="1" s="1"/>
  <c r="E2047" i="1"/>
  <c r="F2047" i="1" s="1"/>
  <c r="E2048" i="1"/>
  <c r="F2048" i="1" s="1"/>
  <c r="E2049" i="1"/>
  <c r="F2049" i="1" s="1"/>
  <c r="E2050" i="1"/>
  <c r="F2050" i="1" s="1"/>
  <c r="E2051" i="1"/>
  <c r="F2051" i="1" s="1"/>
  <c r="E2052" i="1"/>
  <c r="F2052" i="1" s="1"/>
  <c r="E2053" i="1"/>
  <c r="F2053" i="1" s="1"/>
  <c r="E2054" i="1"/>
  <c r="F2054" i="1" s="1"/>
  <c r="E2055" i="1"/>
  <c r="F2055" i="1" s="1"/>
  <c r="E2056" i="1"/>
  <c r="F2056" i="1" s="1"/>
  <c r="E2057" i="1"/>
  <c r="F2057" i="1" s="1"/>
  <c r="E2058" i="1"/>
  <c r="F2058" i="1" s="1"/>
  <c r="E2059" i="1"/>
  <c r="F2059" i="1" s="1"/>
  <c r="E2060" i="1"/>
  <c r="F2060" i="1" s="1"/>
  <c r="E2061" i="1"/>
  <c r="F2061" i="1" s="1"/>
  <c r="E2062" i="1"/>
  <c r="F2062" i="1" s="1"/>
  <c r="E2063" i="1"/>
  <c r="F2063" i="1" s="1"/>
  <c r="E2064" i="1"/>
  <c r="F2064" i="1" s="1"/>
  <c r="E2065" i="1"/>
  <c r="F2065" i="1" s="1"/>
  <c r="E2066" i="1"/>
  <c r="F2066" i="1" s="1"/>
  <c r="E2067" i="1"/>
  <c r="F2067" i="1" s="1"/>
  <c r="E2068" i="1"/>
  <c r="F2068" i="1" s="1"/>
  <c r="E2069" i="1"/>
  <c r="F2069" i="1" s="1"/>
  <c r="E2070" i="1"/>
  <c r="F2070" i="1" s="1"/>
  <c r="E2071" i="1"/>
  <c r="F2071" i="1" s="1"/>
  <c r="E2072" i="1"/>
  <c r="F2072" i="1" s="1"/>
  <c r="E2073" i="1"/>
  <c r="F2073" i="1" s="1"/>
  <c r="E2074" i="1"/>
  <c r="F2074" i="1" s="1"/>
  <c r="E2075" i="1"/>
  <c r="F2075" i="1" s="1"/>
  <c r="E2076" i="1"/>
  <c r="F2076" i="1" s="1"/>
  <c r="E2077" i="1"/>
  <c r="F2077" i="1" s="1"/>
  <c r="E2078" i="1"/>
  <c r="F2078" i="1" s="1"/>
  <c r="E2079" i="1"/>
  <c r="F2079" i="1" s="1"/>
  <c r="E2080" i="1"/>
  <c r="F2080" i="1" s="1"/>
  <c r="E2081" i="1"/>
  <c r="F2081" i="1" s="1"/>
  <c r="E2082" i="1"/>
  <c r="F2082" i="1" s="1"/>
  <c r="E2083" i="1"/>
  <c r="F2083" i="1" s="1"/>
  <c r="E2084" i="1"/>
  <c r="F2084" i="1" s="1"/>
  <c r="E2085" i="1"/>
  <c r="F2085" i="1" s="1"/>
  <c r="E2086" i="1"/>
  <c r="F2086" i="1" s="1"/>
  <c r="E2087" i="1"/>
  <c r="F2087" i="1" s="1"/>
  <c r="E2088" i="1"/>
  <c r="F2088" i="1" s="1"/>
  <c r="E2089" i="1"/>
  <c r="F2089" i="1" s="1"/>
  <c r="E2090" i="1"/>
  <c r="F2090" i="1" s="1"/>
  <c r="E2091" i="1"/>
  <c r="F2091" i="1" s="1"/>
  <c r="E2092" i="1"/>
  <c r="F2092" i="1" s="1"/>
  <c r="E2093" i="1"/>
  <c r="F2093" i="1" s="1"/>
  <c r="E2094" i="1"/>
  <c r="F2094" i="1" s="1"/>
  <c r="E2095" i="1"/>
  <c r="F2095" i="1" s="1"/>
  <c r="E2096" i="1"/>
  <c r="F2096" i="1" s="1"/>
  <c r="E2097" i="1"/>
  <c r="F2097" i="1" s="1"/>
  <c r="E2098" i="1"/>
  <c r="F2098" i="1" s="1"/>
  <c r="E2099" i="1"/>
  <c r="F2099" i="1" s="1"/>
  <c r="E2100" i="1"/>
  <c r="F2100" i="1" s="1"/>
  <c r="E2101" i="1"/>
  <c r="F2101" i="1" s="1"/>
  <c r="E2102" i="1"/>
  <c r="F2102" i="1" s="1"/>
  <c r="E2103" i="1"/>
  <c r="F2103" i="1" s="1"/>
  <c r="E2104" i="1"/>
  <c r="F2104" i="1" s="1"/>
  <c r="E2105" i="1"/>
  <c r="F2105" i="1" s="1"/>
  <c r="E2106" i="1"/>
  <c r="F2106" i="1" s="1"/>
  <c r="E2107" i="1"/>
  <c r="F2107" i="1" s="1"/>
  <c r="E2108" i="1"/>
  <c r="F2108" i="1" s="1"/>
  <c r="E2109" i="1"/>
  <c r="F2109" i="1" s="1"/>
  <c r="E2110" i="1"/>
  <c r="F2110" i="1" s="1"/>
  <c r="E2111" i="1"/>
  <c r="F2111" i="1" s="1"/>
  <c r="E2112" i="1"/>
  <c r="F2112" i="1" s="1"/>
  <c r="E2113" i="1"/>
  <c r="F2113" i="1" s="1"/>
  <c r="E2114" i="1"/>
  <c r="F2114" i="1" s="1"/>
  <c r="E2115" i="1"/>
  <c r="F2115" i="1" s="1"/>
  <c r="E2116" i="1"/>
  <c r="F2116" i="1" s="1"/>
  <c r="E2117" i="1"/>
  <c r="F2117" i="1" s="1"/>
  <c r="E2118" i="1"/>
  <c r="F2118" i="1" s="1"/>
  <c r="E2119" i="1"/>
  <c r="F2119" i="1" s="1"/>
  <c r="E2120" i="1"/>
  <c r="F2120" i="1" s="1"/>
  <c r="E2121" i="1"/>
  <c r="F2121" i="1" s="1"/>
  <c r="E2122" i="1"/>
  <c r="F2122" i="1" s="1"/>
  <c r="E2123" i="1"/>
  <c r="F2123" i="1" s="1"/>
  <c r="E2124" i="1"/>
  <c r="F2124" i="1" s="1"/>
  <c r="E2125" i="1"/>
  <c r="F2125" i="1" s="1"/>
  <c r="E2126" i="1"/>
  <c r="F2126" i="1" s="1"/>
  <c r="E2127" i="1"/>
  <c r="F2127" i="1" s="1"/>
  <c r="E2128" i="1"/>
  <c r="F2128" i="1" s="1"/>
  <c r="E2129" i="1"/>
  <c r="F2129" i="1" s="1"/>
  <c r="E2130" i="1"/>
  <c r="F2130" i="1" s="1"/>
  <c r="E2131" i="1"/>
  <c r="F2131" i="1" s="1"/>
  <c r="E2132" i="1"/>
  <c r="F2132" i="1" s="1"/>
  <c r="E2133" i="1"/>
  <c r="F2133" i="1" s="1"/>
  <c r="E2134" i="1"/>
  <c r="F2134" i="1" s="1"/>
  <c r="E2135" i="1"/>
  <c r="F2135" i="1" s="1"/>
  <c r="E2136" i="1"/>
  <c r="F2136" i="1" s="1"/>
  <c r="E2137" i="1"/>
  <c r="F2137" i="1" s="1"/>
  <c r="E2138" i="1"/>
  <c r="F2138" i="1" s="1"/>
  <c r="E2139" i="1"/>
  <c r="F2139" i="1" s="1"/>
  <c r="E2140" i="1"/>
  <c r="F2140" i="1" s="1"/>
  <c r="E2141" i="1"/>
  <c r="F2141" i="1" s="1"/>
  <c r="E2142" i="1"/>
  <c r="F2142" i="1" s="1"/>
  <c r="E2143" i="1"/>
  <c r="F2143" i="1" s="1"/>
  <c r="E2144" i="1"/>
  <c r="F2144" i="1" s="1"/>
  <c r="E2145" i="1"/>
  <c r="F2145" i="1" s="1"/>
  <c r="E2146" i="1"/>
  <c r="F2146" i="1" s="1"/>
  <c r="E2147" i="1"/>
  <c r="F2147" i="1" s="1"/>
  <c r="E2148" i="1"/>
  <c r="F2148" i="1" s="1"/>
  <c r="E2149" i="1"/>
  <c r="F2149" i="1" s="1"/>
  <c r="E2150" i="1"/>
  <c r="F2150" i="1" s="1"/>
  <c r="E2151" i="1"/>
  <c r="F2151" i="1" s="1"/>
  <c r="E2152" i="1"/>
  <c r="F2152" i="1" s="1"/>
  <c r="E2153" i="1"/>
  <c r="F2153" i="1" s="1"/>
  <c r="E2154" i="1"/>
  <c r="F2154" i="1" s="1"/>
  <c r="E2155" i="1"/>
  <c r="F2155" i="1" s="1"/>
  <c r="E2156" i="1"/>
  <c r="F2156" i="1" s="1"/>
  <c r="E2157" i="1"/>
  <c r="F2157" i="1" s="1"/>
  <c r="E2158" i="1"/>
  <c r="F2158" i="1" s="1"/>
  <c r="E2159" i="1"/>
  <c r="F2159" i="1" s="1"/>
  <c r="E2160" i="1"/>
  <c r="F2160" i="1" s="1"/>
  <c r="E2161" i="1"/>
  <c r="F2161" i="1" s="1"/>
  <c r="E2162" i="1"/>
  <c r="F2162" i="1" s="1"/>
  <c r="E2163" i="1"/>
  <c r="F2163" i="1" s="1"/>
  <c r="E2164" i="1"/>
  <c r="F2164" i="1" s="1"/>
  <c r="E2165" i="1"/>
  <c r="F2165" i="1" s="1"/>
  <c r="E2166" i="1"/>
  <c r="F2166" i="1" s="1"/>
  <c r="E2167" i="1"/>
  <c r="F2167" i="1" s="1"/>
  <c r="E2168" i="1"/>
  <c r="F2168" i="1" s="1"/>
  <c r="E2169" i="1"/>
  <c r="F2169" i="1" s="1"/>
  <c r="E2170" i="1"/>
  <c r="F2170" i="1" s="1"/>
  <c r="E2171" i="1"/>
  <c r="F2171" i="1" s="1"/>
  <c r="E2172" i="1"/>
  <c r="F2172" i="1" s="1"/>
  <c r="E2173" i="1"/>
  <c r="F2173" i="1" s="1"/>
  <c r="E2174" i="1"/>
  <c r="F2174" i="1" s="1"/>
  <c r="E2175" i="1"/>
  <c r="F2175" i="1" s="1"/>
  <c r="E2176" i="1"/>
  <c r="F2176" i="1" s="1"/>
  <c r="E2177" i="1"/>
  <c r="F2177" i="1" s="1"/>
  <c r="E2178" i="1"/>
  <c r="F2178" i="1" s="1"/>
  <c r="E2179" i="1"/>
  <c r="F2179" i="1" s="1"/>
  <c r="E2180" i="1"/>
  <c r="F2180" i="1" s="1"/>
  <c r="E2181" i="1"/>
  <c r="F2181" i="1" s="1"/>
  <c r="E2182" i="1"/>
  <c r="F2182" i="1" s="1"/>
  <c r="E2183" i="1"/>
  <c r="F2183" i="1" s="1"/>
  <c r="E2184" i="1"/>
  <c r="F2184" i="1" s="1"/>
  <c r="E2185" i="1"/>
  <c r="F2185" i="1" s="1"/>
  <c r="E2186" i="1"/>
  <c r="F2186" i="1" s="1"/>
  <c r="E2187" i="1"/>
  <c r="F2187" i="1" s="1"/>
  <c r="E2188" i="1"/>
  <c r="F2188" i="1" s="1"/>
  <c r="E2189" i="1"/>
  <c r="F2189" i="1" s="1"/>
  <c r="E2190" i="1"/>
  <c r="F2190" i="1" s="1"/>
  <c r="E2191" i="1"/>
  <c r="F2191" i="1" s="1"/>
  <c r="E2192" i="1"/>
  <c r="F2192" i="1" s="1"/>
  <c r="E2193" i="1"/>
  <c r="F2193" i="1" s="1"/>
  <c r="E2194" i="1"/>
  <c r="F2194" i="1" s="1"/>
  <c r="E2195" i="1"/>
  <c r="F2195" i="1" s="1"/>
  <c r="E2196" i="1"/>
  <c r="F2196" i="1" s="1"/>
  <c r="E2197" i="1"/>
  <c r="F2197" i="1" s="1"/>
  <c r="E2198" i="1"/>
  <c r="F2198" i="1" s="1"/>
  <c r="E2199" i="1"/>
  <c r="F2199" i="1" s="1"/>
  <c r="E2200" i="1"/>
  <c r="F2200" i="1" s="1"/>
  <c r="E2201" i="1"/>
  <c r="F2201" i="1" s="1"/>
  <c r="E2202" i="1"/>
  <c r="F2202" i="1" s="1"/>
  <c r="E2203" i="1"/>
  <c r="F2203" i="1" s="1"/>
  <c r="E2204" i="1"/>
  <c r="F2204" i="1" s="1"/>
  <c r="E2205" i="1"/>
  <c r="F2205" i="1" s="1"/>
  <c r="E2206" i="1"/>
  <c r="F2206" i="1" s="1"/>
  <c r="E2207" i="1"/>
  <c r="F2207" i="1" s="1"/>
  <c r="E2208" i="1"/>
  <c r="F2208" i="1" s="1"/>
  <c r="E2209" i="1"/>
  <c r="F2209" i="1" s="1"/>
  <c r="E2210" i="1"/>
  <c r="F2210" i="1" s="1"/>
  <c r="E2211" i="1"/>
  <c r="F2211" i="1" s="1"/>
  <c r="E2212" i="1"/>
  <c r="F2212" i="1" s="1"/>
  <c r="E2213" i="1"/>
  <c r="F2213" i="1" s="1"/>
  <c r="E2214" i="1"/>
  <c r="F2214" i="1" s="1"/>
  <c r="E2215" i="1"/>
  <c r="F2215" i="1" s="1"/>
  <c r="E2216" i="1"/>
  <c r="F2216" i="1" s="1"/>
  <c r="E2217" i="1"/>
  <c r="F2217" i="1" s="1"/>
  <c r="E2218" i="1"/>
  <c r="F2218" i="1" s="1"/>
  <c r="E2219" i="1"/>
  <c r="F2219" i="1" s="1"/>
  <c r="E2220" i="1"/>
  <c r="F2220" i="1" s="1"/>
  <c r="E2221" i="1"/>
  <c r="F2221" i="1" s="1"/>
  <c r="E2222" i="1"/>
  <c r="F2222" i="1" s="1"/>
  <c r="E2223" i="1"/>
  <c r="F2223" i="1" s="1"/>
  <c r="E2224" i="1"/>
  <c r="F2224" i="1" s="1"/>
  <c r="E2225" i="1"/>
  <c r="F2225" i="1" s="1"/>
  <c r="E2226" i="1"/>
  <c r="F2226" i="1" s="1"/>
  <c r="E2227" i="1"/>
  <c r="F2227" i="1" s="1"/>
  <c r="E2228" i="1"/>
  <c r="F2228" i="1" s="1"/>
  <c r="E2229" i="1"/>
  <c r="F2229" i="1" s="1"/>
  <c r="E2230" i="1"/>
  <c r="F2230" i="1" s="1"/>
  <c r="E2231" i="1"/>
  <c r="F2231" i="1" s="1"/>
  <c r="E2232" i="1"/>
  <c r="F2232" i="1" s="1"/>
  <c r="E2233" i="1"/>
  <c r="F2233" i="1" s="1"/>
  <c r="E2234" i="1"/>
  <c r="F2234" i="1" s="1"/>
  <c r="E2235" i="1"/>
  <c r="F2235" i="1" s="1"/>
  <c r="E2236" i="1"/>
  <c r="F2236" i="1" s="1"/>
  <c r="E2237" i="1"/>
  <c r="F2237" i="1" s="1"/>
  <c r="E2238" i="1"/>
  <c r="F2238" i="1" s="1"/>
  <c r="E2239" i="1"/>
  <c r="F2239" i="1" s="1"/>
  <c r="E2240" i="1"/>
  <c r="F2240" i="1" s="1"/>
  <c r="E2241" i="1"/>
  <c r="F2241" i="1" s="1"/>
  <c r="E2242" i="1"/>
  <c r="F2242" i="1" s="1"/>
  <c r="E2243" i="1"/>
  <c r="F2243" i="1" s="1"/>
  <c r="E2244" i="1"/>
  <c r="F2244" i="1" s="1"/>
  <c r="E2245" i="1"/>
  <c r="F2245" i="1" s="1"/>
  <c r="E2246" i="1"/>
  <c r="F2246" i="1" s="1"/>
  <c r="E2247" i="1"/>
  <c r="F2247" i="1" s="1"/>
  <c r="E2248" i="1"/>
  <c r="F2248" i="1" s="1"/>
  <c r="E2249" i="1"/>
  <c r="F2249" i="1" s="1"/>
  <c r="E2250" i="1"/>
  <c r="F2250" i="1" s="1"/>
  <c r="E2251" i="1"/>
  <c r="F2251" i="1" s="1"/>
  <c r="E2252" i="1"/>
  <c r="F2252" i="1" s="1"/>
  <c r="E2253" i="1"/>
  <c r="F2253" i="1" s="1"/>
  <c r="E2254" i="1"/>
  <c r="F2254" i="1" s="1"/>
  <c r="E2255" i="1"/>
  <c r="F2255" i="1" s="1"/>
  <c r="E2256" i="1"/>
  <c r="F2256" i="1" s="1"/>
  <c r="E2257" i="1"/>
  <c r="F2257" i="1" s="1"/>
  <c r="E2258" i="1"/>
  <c r="F2258" i="1" s="1"/>
  <c r="E2259" i="1"/>
  <c r="F2259" i="1" s="1"/>
  <c r="E2260" i="1"/>
  <c r="F2260" i="1" s="1"/>
  <c r="E2261" i="1"/>
  <c r="F2261" i="1" s="1"/>
  <c r="E2262" i="1"/>
  <c r="F2262" i="1" s="1"/>
  <c r="E2263" i="1"/>
  <c r="F2263" i="1" s="1"/>
  <c r="E2264" i="1"/>
  <c r="F2264" i="1" s="1"/>
  <c r="E2265" i="1"/>
  <c r="F2265" i="1" s="1"/>
  <c r="E2266" i="1"/>
  <c r="F2266" i="1" s="1"/>
  <c r="E2267" i="1"/>
  <c r="F2267" i="1" s="1"/>
  <c r="E2268" i="1"/>
  <c r="F2268" i="1" s="1"/>
  <c r="E2269" i="1"/>
  <c r="F2269" i="1" s="1"/>
  <c r="E2270" i="1"/>
  <c r="F2270" i="1" s="1"/>
  <c r="E2271" i="1"/>
  <c r="F2271" i="1" s="1"/>
  <c r="E2272" i="1"/>
  <c r="F2272" i="1" s="1"/>
  <c r="E2273" i="1"/>
  <c r="F2273" i="1" s="1"/>
  <c r="E2274" i="1"/>
  <c r="F2274" i="1" s="1"/>
  <c r="E2275" i="1"/>
  <c r="F2275" i="1" s="1"/>
  <c r="E2276" i="1"/>
  <c r="F2276" i="1" s="1"/>
  <c r="E2277" i="1"/>
  <c r="F2277" i="1" s="1"/>
  <c r="E2278" i="1"/>
  <c r="F2278" i="1" s="1"/>
  <c r="E2279" i="1"/>
  <c r="F2279" i="1" s="1"/>
  <c r="E2280" i="1"/>
  <c r="F2280" i="1" s="1"/>
  <c r="E2281" i="1"/>
  <c r="F2281" i="1" s="1"/>
  <c r="E2282" i="1"/>
  <c r="F2282" i="1" s="1"/>
  <c r="E2283" i="1"/>
  <c r="F2283" i="1" s="1"/>
  <c r="E2284" i="1"/>
  <c r="F2284" i="1" s="1"/>
  <c r="E2285" i="1"/>
  <c r="F2285" i="1" s="1"/>
  <c r="E2286" i="1"/>
  <c r="F2286" i="1" s="1"/>
  <c r="E2287" i="1"/>
  <c r="F2287" i="1" s="1"/>
  <c r="E2288" i="1"/>
  <c r="F2288" i="1" s="1"/>
  <c r="E2289" i="1"/>
  <c r="F2289" i="1" s="1"/>
  <c r="E2290" i="1"/>
  <c r="F2290" i="1" s="1"/>
  <c r="E2291" i="1"/>
  <c r="F2291" i="1" s="1"/>
  <c r="E2292" i="1"/>
  <c r="F2292" i="1" s="1"/>
  <c r="E2293" i="1"/>
  <c r="F2293" i="1" s="1"/>
  <c r="E2294" i="1"/>
  <c r="F2294" i="1" s="1"/>
  <c r="E2295" i="1"/>
  <c r="F2295" i="1" s="1"/>
  <c r="E2296" i="1"/>
  <c r="F2296" i="1" s="1"/>
  <c r="E2297" i="1"/>
  <c r="F2297" i="1" s="1"/>
  <c r="E2298" i="1"/>
  <c r="F2298" i="1" s="1"/>
  <c r="E2299" i="1"/>
  <c r="F2299" i="1" s="1"/>
  <c r="E2300" i="1"/>
  <c r="F2300" i="1" s="1"/>
  <c r="E2301" i="1"/>
  <c r="F2301" i="1" s="1"/>
  <c r="E2302" i="1"/>
  <c r="F2302" i="1" s="1"/>
  <c r="E2303" i="1"/>
  <c r="F2303" i="1" s="1"/>
  <c r="E2304" i="1"/>
  <c r="F2304" i="1" s="1"/>
  <c r="E2305" i="1"/>
  <c r="F2305" i="1" s="1"/>
  <c r="E2306" i="1"/>
  <c r="F2306" i="1" s="1"/>
  <c r="E2307" i="1"/>
  <c r="F2307" i="1" s="1"/>
  <c r="E2308" i="1"/>
  <c r="F2308" i="1" s="1"/>
  <c r="E2309" i="1"/>
  <c r="F2309" i="1" s="1"/>
  <c r="E2310" i="1"/>
  <c r="F2310" i="1" s="1"/>
  <c r="E2311" i="1"/>
  <c r="F2311" i="1" s="1"/>
  <c r="E2312" i="1"/>
  <c r="F2312" i="1" s="1"/>
  <c r="E2313" i="1"/>
  <c r="F2313" i="1" s="1"/>
  <c r="E2314" i="1"/>
  <c r="F2314" i="1" s="1"/>
  <c r="E2315" i="1"/>
  <c r="F2315" i="1" s="1"/>
  <c r="E2316" i="1"/>
  <c r="F2316" i="1" s="1"/>
  <c r="E2317" i="1"/>
  <c r="F2317" i="1" s="1"/>
  <c r="E2318" i="1"/>
  <c r="F2318" i="1" s="1"/>
  <c r="E2319" i="1"/>
  <c r="F2319" i="1" s="1"/>
  <c r="E2320" i="1"/>
  <c r="F2320" i="1" s="1"/>
  <c r="E2321" i="1"/>
  <c r="F2321" i="1" s="1"/>
  <c r="E2322" i="1"/>
  <c r="F2322" i="1" s="1"/>
  <c r="E2323" i="1"/>
  <c r="F2323" i="1" s="1"/>
  <c r="E2324" i="1"/>
  <c r="F2324" i="1" s="1"/>
  <c r="E2325" i="1"/>
  <c r="F2325" i="1" s="1"/>
  <c r="E2326" i="1"/>
  <c r="F2326" i="1" s="1"/>
  <c r="E2327" i="1"/>
  <c r="F2327" i="1" s="1"/>
  <c r="E2328" i="1"/>
  <c r="F2328" i="1" s="1"/>
  <c r="E2329" i="1"/>
  <c r="F2329" i="1" s="1"/>
  <c r="E2330" i="1"/>
  <c r="F2330" i="1" s="1"/>
  <c r="E2331" i="1"/>
  <c r="F2331" i="1" s="1"/>
  <c r="E2332" i="1"/>
  <c r="F2332" i="1" s="1"/>
  <c r="E2333" i="1"/>
  <c r="F2333" i="1" s="1"/>
  <c r="E2334" i="1"/>
  <c r="F2334" i="1" s="1"/>
  <c r="E2335" i="1"/>
  <c r="F2335" i="1" s="1"/>
  <c r="E2336" i="1"/>
  <c r="F2336" i="1" s="1"/>
  <c r="E2337" i="1"/>
  <c r="F2337" i="1" s="1"/>
  <c r="E2338" i="1"/>
  <c r="F2338" i="1" s="1"/>
  <c r="E2339" i="1"/>
  <c r="F2339" i="1" s="1"/>
  <c r="E2340" i="1"/>
  <c r="F2340" i="1" s="1"/>
  <c r="E2341" i="1"/>
  <c r="F2341" i="1" s="1"/>
  <c r="E2342" i="1"/>
  <c r="F2342" i="1" s="1"/>
  <c r="E2343" i="1"/>
  <c r="F2343" i="1" s="1"/>
  <c r="E2344" i="1"/>
  <c r="F2344" i="1" s="1"/>
  <c r="E2" i="1"/>
  <c r="F2" i="1" s="1"/>
  <c r="V3" i="2" a="1"/>
  <c r="V3" i="2"/>
  <c r="V4" i="2" a="1"/>
  <c r="V4" i="2"/>
  <c r="V5" i="2" a="1"/>
  <c r="V5" i="2"/>
  <c r="V6" i="2" a="1"/>
  <c r="V6" i="2"/>
  <c r="V7" i="2" a="1"/>
  <c r="V7" i="2"/>
  <c r="V8" i="2" a="1"/>
  <c r="V8" i="2"/>
  <c r="V9" i="2" a="1"/>
  <c r="V9" i="2"/>
  <c r="V10" i="2" a="1"/>
  <c r="V10" i="2"/>
  <c r="V11" i="2" a="1"/>
  <c r="V11" i="2"/>
  <c r="V12" i="2" a="1"/>
  <c r="V12" i="2"/>
  <c r="V13" i="2" a="1"/>
  <c r="V13" i="2"/>
  <c r="V14" i="2" a="1"/>
  <c r="V14" i="2"/>
  <c r="V15" i="2" a="1"/>
  <c r="V15" i="2"/>
  <c r="V16" i="2" a="1"/>
  <c r="V16" i="2"/>
  <c r="V17" i="2" a="1"/>
  <c r="V17" i="2"/>
  <c r="V18" i="2" a="1"/>
  <c r="V18" i="2"/>
  <c r="V19" i="2" a="1"/>
  <c r="V19" i="2"/>
  <c r="V20" i="2" a="1"/>
  <c r="V20" i="2"/>
  <c r="V21" i="2" a="1"/>
  <c r="V21" i="2"/>
  <c r="V22" i="2" a="1"/>
  <c r="V22" i="2"/>
  <c r="V23" i="2" a="1"/>
  <c r="V23" i="2"/>
  <c r="V24" i="2" a="1"/>
  <c r="V24" i="2"/>
  <c r="V25" i="2" a="1"/>
  <c r="V25" i="2"/>
  <c r="V26" i="2" a="1"/>
  <c r="V26" i="2"/>
  <c r="V27" i="2" a="1"/>
  <c r="V27" i="2"/>
  <c r="V28" i="2" a="1"/>
  <c r="V28" i="2"/>
  <c r="V29" i="2" a="1"/>
  <c r="V29" i="2"/>
  <c r="V30" i="2" a="1"/>
  <c r="V30" i="2"/>
  <c r="V31" i="2" a="1"/>
  <c r="V31" i="2"/>
  <c r="V32" i="2" a="1"/>
  <c r="V32" i="2"/>
  <c r="V33" i="2" a="1"/>
  <c r="V33" i="2"/>
  <c r="V34" i="2" a="1"/>
  <c r="V34" i="2"/>
  <c r="V35" i="2" a="1"/>
  <c r="V35" i="2"/>
  <c r="V36" i="2" a="1"/>
  <c r="V36" i="2"/>
  <c r="V37" i="2" a="1"/>
  <c r="V37" i="2"/>
  <c r="V38" i="2" a="1"/>
  <c r="V38" i="2"/>
  <c r="V39" i="2" a="1"/>
  <c r="V39" i="2"/>
  <c r="V40" i="2" a="1"/>
  <c r="V40" i="2"/>
  <c r="V41" i="2" a="1"/>
  <c r="V41" i="2"/>
  <c r="V42" i="2" a="1"/>
  <c r="V42" i="2"/>
  <c r="V43" i="2" a="1"/>
  <c r="V43" i="2"/>
  <c r="V44" i="2" a="1"/>
  <c r="V44" i="2"/>
  <c r="V45" i="2" a="1"/>
  <c r="V45" i="2"/>
  <c r="V46" i="2" a="1"/>
  <c r="V46" i="2"/>
  <c r="V47" i="2" a="1"/>
  <c r="V47" i="2"/>
  <c r="V48" i="2" a="1"/>
  <c r="V48" i="2"/>
  <c r="V49" i="2" a="1"/>
  <c r="V49" i="2"/>
  <c r="V50" i="2" a="1"/>
  <c r="V50" i="2"/>
  <c r="V51" i="2" a="1"/>
  <c r="V51" i="2"/>
  <c r="V52" i="2" a="1"/>
  <c r="V52" i="2"/>
  <c r="V53" i="2" a="1"/>
  <c r="V53" i="2"/>
  <c r="V54" i="2" a="1"/>
  <c r="V54" i="2"/>
  <c r="V55" i="2" a="1"/>
  <c r="V55" i="2"/>
  <c r="V56" i="2" a="1"/>
  <c r="V56" i="2"/>
  <c r="V57" i="2" a="1"/>
  <c r="V57" i="2"/>
  <c r="V58" i="2" a="1"/>
  <c r="V58" i="2"/>
  <c r="V59" i="2" a="1"/>
  <c r="V59" i="2"/>
  <c r="V60" i="2" a="1"/>
  <c r="V60" i="2"/>
  <c r="V61" i="2" a="1"/>
  <c r="V61" i="2"/>
  <c r="V62" i="2" a="1"/>
  <c r="V62" i="2"/>
  <c r="V63" i="2" a="1"/>
  <c r="V63" i="2"/>
  <c r="V64" i="2" a="1"/>
  <c r="V64" i="2"/>
  <c r="V65" i="2" a="1"/>
  <c r="V65" i="2"/>
  <c r="V66" i="2" a="1"/>
  <c r="V66" i="2"/>
  <c r="V67" i="2" a="1"/>
  <c r="V67" i="2"/>
  <c r="V68" i="2" a="1"/>
  <c r="V68" i="2"/>
  <c r="V69" i="2" a="1"/>
  <c r="V69" i="2"/>
  <c r="V70" i="2" a="1"/>
  <c r="V70" i="2"/>
  <c r="V71" i="2" a="1"/>
  <c r="V71" i="2"/>
  <c r="V72" i="2" a="1"/>
  <c r="V72" i="2"/>
  <c r="V73" i="2" a="1"/>
  <c r="V73" i="2"/>
  <c r="V74" i="2" a="1"/>
  <c r="V74" i="2"/>
  <c r="V75" i="2" a="1"/>
  <c r="V75" i="2"/>
  <c r="V76" i="2" a="1"/>
  <c r="V76" i="2"/>
  <c r="V77" i="2" a="1"/>
  <c r="V77" i="2"/>
  <c r="V78" i="2" a="1"/>
  <c r="V78" i="2"/>
  <c r="V79" i="2" a="1"/>
  <c r="V79" i="2"/>
  <c r="V80" i="2" a="1"/>
  <c r="V80" i="2"/>
  <c r="V81" i="2" a="1"/>
  <c r="V81" i="2"/>
  <c r="V82" i="2" a="1"/>
  <c r="V82" i="2"/>
  <c r="V83" i="2" a="1"/>
  <c r="V83" i="2"/>
  <c r="V84" i="2" a="1"/>
  <c r="V84" i="2"/>
  <c r="V85" i="2" a="1"/>
  <c r="V85" i="2"/>
  <c r="V86" i="2" a="1"/>
  <c r="V86" i="2"/>
  <c r="V87" i="2" a="1"/>
  <c r="V87" i="2"/>
  <c r="V88" i="2" a="1"/>
  <c r="V88" i="2"/>
  <c r="V89" i="2" a="1"/>
  <c r="V89" i="2"/>
  <c r="V90" i="2" a="1"/>
  <c r="V90" i="2"/>
  <c r="V91" i="2" a="1"/>
  <c r="V91" i="2"/>
  <c r="V92" i="2" a="1"/>
  <c r="V92" i="2"/>
  <c r="V93" i="2" a="1"/>
  <c r="V93" i="2"/>
  <c r="V94" i="2" a="1"/>
  <c r="V94" i="2"/>
  <c r="V95" i="2" a="1"/>
  <c r="V95" i="2"/>
  <c r="V96" i="2" a="1"/>
  <c r="V96" i="2"/>
  <c r="V97" i="2" a="1"/>
  <c r="V97" i="2"/>
  <c r="V98" i="2" a="1"/>
  <c r="V98" i="2"/>
  <c r="V99" i="2" a="1"/>
  <c r="V99" i="2"/>
  <c r="V100" i="2" a="1"/>
  <c r="V100" i="2"/>
  <c r="V101" i="2" a="1"/>
  <c r="V101" i="2"/>
  <c r="V102" i="2" a="1"/>
  <c r="V102" i="2"/>
  <c r="V103" i="2" a="1"/>
  <c r="V103" i="2"/>
  <c r="V104" i="2" a="1"/>
  <c r="V104" i="2"/>
  <c r="V105" i="2" a="1"/>
  <c r="V105" i="2"/>
  <c r="V106" i="2" a="1"/>
  <c r="V106" i="2"/>
  <c r="V107" i="2" a="1"/>
  <c r="V107" i="2"/>
  <c r="V108" i="2" a="1"/>
  <c r="V108" i="2"/>
  <c r="V109" i="2" a="1"/>
  <c r="V109" i="2"/>
  <c r="V110" i="2" a="1"/>
  <c r="V110" i="2"/>
  <c r="V111" i="2" a="1"/>
  <c r="V111" i="2"/>
  <c r="V112" i="2" a="1"/>
  <c r="V112" i="2"/>
  <c r="V113" i="2" a="1"/>
  <c r="V113" i="2"/>
  <c r="V114" i="2" a="1"/>
  <c r="V114" i="2"/>
  <c r="V115" i="2" a="1"/>
  <c r="V115" i="2"/>
  <c r="V116" i="2" a="1"/>
  <c r="V116" i="2"/>
  <c r="V117" i="2" a="1"/>
  <c r="V117" i="2"/>
  <c r="V118" i="2" a="1"/>
  <c r="V118" i="2"/>
  <c r="V119" i="2" a="1"/>
  <c r="V119" i="2"/>
  <c r="V120" i="2" a="1"/>
  <c r="V120" i="2"/>
  <c r="V121" i="2" a="1"/>
  <c r="V121" i="2"/>
  <c r="V122" i="2" a="1"/>
  <c r="V122" i="2"/>
  <c r="V123" i="2" a="1"/>
  <c r="V123" i="2"/>
  <c r="V124" i="2" a="1"/>
  <c r="V124" i="2"/>
  <c r="V125" i="2" a="1"/>
  <c r="V125" i="2"/>
  <c r="V126" i="2" a="1"/>
  <c r="V126" i="2"/>
  <c r="V127" i="2" a="1"/>
  <c r="V127" i="2"/>
  <c r="V128" i="2" a="1"/>
  <c r="V128" i="2"/>
  <c r="V129" i="2" a="1"/>
  <c r="V129" i="2"/>
  <c r="V130" i="2" a="1"/>
  <c r="V130" i="2"/>
  <c r="V131" i="2" a="1"/>
  <c r="V131" i="2"/>
  <c r="V132" i="2" a="1"/>
  <c r="V132" i="2"/>
  <c r="V133" i="2" a="1"/>
  <c r="V133" i="2"/>
  <c r="V134" i="2" a="1"/>
  <c r="V134" i="2"/>
  <c r="V135" i="2" a="1"/>
  <c r="V135" i="2"/>
  <c r="V136" i="2" a="1"/>
  <c r="V136" i="2"/>
  <c r="V137" i="2" a="1"/>
  <c r="V137" i="2"/>
  <c r="V138" i="2" a="1"/>
  <c r="V138" i="2"/>
  <c r="V139" i="2" a="1"/>
  <c r="V139" i="2"/>
  <c r="V140" i="2" a="1"/>
  <c r="V140" i="2"/>
  <c r="V141" i="2" a="1"/>
  <c r="V141" i="2"/>
  <c r="V142" i="2" a="1"/>
  <c r="V142" i="2"/>
  <c r="V143" i="2" a="1"/>
  <c r="V143" i="2"/>
  <c r="V144" i="2" a="1"/>
  <c r="V144" i="2"/>
  <c r="V145" i="2" a="1"/>
  <c r="V145" i="2"/>
  <c r="V146" i="2" a="1"/>
  <c r="V146" i="2"/>
  <c r="V147" i="2" a="1"/>
  <c r="V147" i="2"/>
  <c r="V148" i="2" a="1"/>
  <c r="V148" i="2"/>
  <c r="V149" i="2" a="1"/>
  <c r="V149" i="2"/>
  <c r="V150" i="2" a="1"/>
  <c r="V150" i="2"/>
  <c r="V151" i="2" a="1"/>
  <c r="V151" i="2"/>
  <c r="V152" i="2" a="1"/>
  <c r="V152" i="2"/>
  <c r="V153" i="2" a="1"/>
  <c r="V153" i="2"/>
  <c r="V154" i="2" a="1"/>
  <c r="V154" i="2"/>
  <c r="V155" i="2" a="1"/>
  <c r="V155" i="2"/>
  <c r="V156" i="2" a="1"/>
  <c r="V156" i="2"/>
  <c r="V157" i="2" a="1"/>
  <c r="V157" i="2"/>
  <c r="V158" i="2" a="1"/>
  <c r="V158" i="2"/>
  <c r="V159" i="2" a="1"/>
  <c r="V159" i="2"/>
  <c r="V160" i="2" a="1"/>
  <c r="V160" i="2"/>
  <c r="V161" i="2" a="1"/>
  <c r="V161" i="2"/>
  <c r="V162" i="2" a="1"/>
  <c r="V162" i="2"/>
  <c r="V163" i="2" a="1"/>
  <c r="V163" i="2"/>
  <c r="V164" i="2" a="1"/>
  <c r="V164" i="2"/>
  <c r="V165" i="2" a="1"/>
  <c r="V165" i="2"/>
  <c r="V166" i="2" a="1"/>
  <c r="V166" i="2"/>
  <c r="V167" i="2" a="1"/>
  <c r="V167" i="2"/>
  <c r="V168" i="2" a="1"/>
  <c r="V168" i="2"/>
  <c r="V169" i="2" a="1"/>
  <c r="V169" i="2"/>
  <c r="V170" i="2" a="1"/>
  <c r="V170" i="2"/>
  <c r="V171" i="2" a="1"/>
  <c r="V171" i="2"/>
  <c r="V172" i="2" a="1"/>
  <c r="V172" i="2"/>
  <c r="V173" i="2" a="1"/>
  <c r="V173" i="2"/>
  <c r="V174" i="2" a="1"/>
  <c r="V174" i="2"/>
  <c r="V175" i="2" a="1"/>
  <c r="V175" i="2"/>
  <c r="V176" i="2" a="1"/>
  <c r="V176" i="2"/>
  <c r="V177" i="2" a="1"/>
  <c r="V177" i="2"/>
  <c r="V178" i="2" a="1"/>
  <c r="V178" i="2"/>
  <c r="V179" i="2" a="1"/>
  <c r="V179" i="2"/>
  <c r="V180" i="2" a="1"/>
  <c r="V180" i="2"/>
  <c r="V181" i="2" a="1"/>
  <c r="V181" i="2"/>
  <c r="V182" i="2" a="1"/>
  <c r="V182" i="2"/>
  <c r="V183" i="2" a="1"/>
  <c r="V183" i="2"/>
  <c r="V184" i="2" a="1"/>
  <c r="V184" i="2"/>
  <c r="V185" i="2" a="1"/>
  <c r="V185" i="2"/>
  <c r="V186" i="2" a="1"/>
  <c r="V186" i="2"/>
  <c r="V187" i="2" a="1"/>
  <c r="V187" i="2"/>
  <c r="V188" i="2" a="1"/>
  <c r="V188" i="2"/>
  <c r="V189" i="2" a="1"/>
  <c r="V189" i="2"/>
  <c r="V190" i="2" a="1"/>
  <c r="V190" i="2"/>
  <c r="V191" i="2" a="1"/>
  <c r="V191" i="2"/>
  <c r="V192" i="2" a="1"/>
  <c r="V192" i="2"/>
  <c r="V193" i="2" a="1"/>
  <c r="V193" i="2"/>
  <c r="V194" i="2" a="1"/>
  <c r="V194" i="2"/>
  <c r="V195" i="2" a="1"/>
  <c r="V195" i="2"/>
  <c r="V196" i="2" a="1"/>
  <c r="V196" i="2"/>
  <c r="V197" i="2" a="1"/>
  <c r="V197" i="2"/>
  <c r="V198" i="2" a="1"/>
  <c r="V198" i="2"/>
  <c r="V199" i="2" a="1"/>
  <c r="V199" i="2"/>
  <c r="V200" i="2" a="1"/>
  <c r="V200" i="2"/>
  <c r="V201" i="2" a="1"/>
  <c r="V201" i="2"/>
  <c r="V202" i="2" a="1"/>
  <c r="V202" i="2"/>
  <c r="V203" i="2" a="1"/>
  <c r="V203" i="2"/>
  <c r="V204" i="2" a="1"/>
  <c r="V204" i="2"/>
  <c r="V205" i="2" a="1"/>
  <c r="V205" i="2"/>
  <c r="V206" i="2" a="1"/>
  <c r="V206" i="2"/>
  <c r="V207" i="2" a="1"/>
  <c r="V207" i="2"/>
  <c r="V208" i="2" a="1"/>
  <c r="V208" i="2"/>
  <c r="V209" i="2" a="1"/>
  <c r="V209" i="2"/>
  <c r="V210" i="2" a="1"/>
  <c r="V210" i="2"/>
  <c r="V211" i="2" a="1"/>
  <c r="V211" i="2"/>
  <c r="V212" i="2" a="1"/>
  <c r="V212" i="2"/>
  <c r="V213" i="2" a="1"/>
  <c r="V213" i="2"/>
  <c r="V214" i="2" a="1"/>
  <c r="V214" i="2"/>
  <c r="V215" i="2" a="1"/>
  <c r="V215" i="2"/>
  <c r="V216" i="2" a="1"/>
  <c r="V216" i="2"/>
  <c r="V217" i="2" a="1"/>
  <c r="V217" i="2"/>
  <c r="V218" i="2" a="1"/>
  <c r="V218" i="2"/>
  <c r="V219" i="2" a="1"/>
  <c r="V219" i="2"/>
  <c r="V220" i="2" a="1"/>
  <c r="V220" i="2"/>
  <c r="V221" i="2" a="1"/>
  <c r="V221" i="2"/>
  <c r="V222" i="2" a="1"/>
  <c r="V222" i="2"/>
  <c r="V223" i="2" a="1"/>
  <c r="V223" i="2"/>
  <c r="V224" i="2" a="1"/>
  <c r="V224" i="2"/>
  <c r="V225" i="2" a="1"/>
  <c r="V225" i="2"/>
  <c r="V226" i="2" a="1"/>
  <c r="V226" i="2"/>
  <c r="V227" i="2" a="1"/>
  <c r="V227" i="2"/>
  <c r="V228" i="2" a="1"/>
  <c r="V228" i="2"/>
  <c r="V229" i="2" a="1"/>
  <c r="V229" i="2"/>
  <c r="V230" i="2" a="1"/>
  <c r="V230" i="2"/>
  <c r="V231" i="2" a="1"/>
  <c r="V231" i="2"/>
  <c r="V232" i="2" a="1"/>
  <c r="V232" i="2"/>
  <c r="V233" i="2" a="1"/>
  <c r="V233" i="2"/>
  <c r="V234" i="2" a="1"/>
  <c r="V234" i="2"/>
  <c r="V235" i="2" a="1"/>
  <c r="V235" i="2"/>
  <c r="V236" i="2" a="1"/>
  <c r="V236" i="2"/>
  <c r="V237" i="2" a="1"/>
  <c r="V237" i="2"/>
  <c r="V238" i="2" a="1"/>
  <c r="V238" i="2"/>
  <c r="V239" i="2" a="1"/>
  <c r="V239" i="2"/>
  <c r="V240" i="2" a="1"/>
  <c r="V240" i="2"/>
  <c r="V241" i="2" a="1"/>
  <c r="V241" i="2"/>
  <c r="V242" i="2" a="1"/>
  <c r="V242" i="2"/>
  <c r="V243" i="2" a="1"/>
  <c r="V243" i="2"/>
  <c r="V244" i="2" a="1"/>
  <c r="V244" i="2"/>
  <c r="V245" i="2" a="1"/>
  <c r="V245" i="2"/>
  <c r="V246" i="2" a="1"/>
  <c r="V246" i="2"/>
  <c r="V247" i="2" a="1"/>
  <c r="V247" i="2"/>
  <c r="V248" i="2" a="1"/>
  <c r="V248" i="2"/>
  <c r="V249" i="2" a="1"/>
  <c r="V249" i="2"/>
  <c r="V250" i="2" a="1"/>
  <c r="V250" i="2"/>
  <c r="V251" i="2" a="1"/>
  <c r="V251" i="2"/>
  <c r="V252" i="2" a="1"/>
  <c r="V252" i="2"/>
  <c r="V253" i="2" a="1"/>
  <c r="V253" i="2"/>
  <c r="V254" i="2" a="1"/>
  <c r="V254" i="2"/>
  <c r="V255" i="2" a="1"/>
  <c r="V255" i="2"/>
  <c r="V256" i="2" a="1"/>
  <c r="V256" i="2"/>
  <c r="V257" i="2" a="1"/>
  <c r="V257" i="2"/>
  <c r="V258" i="2" a="1"/>
  <c r="V258" i="2"/>
  <c r="V259" i="2" a="1"/>
  <c r="V259" i="2"/>
  <c r="V260" i="2" a="1"/>
  <c r="V260" i="2"/>
  <c r="V261" i="2" a="1"/>
  <c r="V261" i="2"/>
  <c r="V262" i="2" a="1"/>
  <c r="V262" i="2"/>
  <c r="V263" i="2" a="1"/>
  <c r="V263" i="2"/>
  <c r="V264" i="2" a="1"/>
  <c r="V264" i="2"/>
  <c r="V265" i="2" a="1"/>
  <c r="V265" i="2"/>
  <c r="V266" i="2" a="1"/>
  <c r="V266" i="2"/>
  <c r="V267" i="2" a="1"/>
  <c r="V267" i="2"/>
  <c r="V268" i="2" a="1"/>
  <c r="V268" i="2"/>
  <c r="V269" i="2" a="1"/>
  <c r="V269" i="2"/>
  <c r="V270" i="2" a="1"/>
  <c r="V270" i="2"/>
  <c r="V271" i="2" a="1"/>
  <c r="V271" i="2"/>
  <c r="V272" i="2" a="1"/>
  <c r="V272" i="2"/>
  <c r="V273" i="2" a="1"/>
  <c r="V273" i="2"/>
  <c r="V274" i="2" a="1"/>
  <c r="V274" i="2"/>
  <c r="V275" i="2" a="1"/>
  <c r="V275" i="2"/>
  <c r="V276" i="2" a="1"/>
  <c r="V276" i="2"/>
  <c r="V277" i="2" a="1"/>
  <c r="V277" i="2"/>
  <c r="V278" i="2" a="1"/>
  <c r="V278" i="2"/>
  <c r="V279" i="2" a="1"/>
  <c r="V279" i="2"/>
  <c r="V280" i="2" a="1"/>
  <c r="V280" i="2"/>
  <c r="V281" i="2" a="1"/>
  <c r="V281" i="2"/>
  <c r="V282" i="2" a="1"/>
  <c r="V282" i="2"/>
  <c r="V283" i="2" a="1"/>
  <c r="V283" i="2"/>
  <c r="V284" i="2" a="1"/>
  <c r="V284" i="2"/>
  <c r="V285" i="2" a="1"/>
  <c r="V285" i="2"/>
  <c r="V286" i="2" a="1"/>
  <c r="V286" i="2"/>
  <c r="V287" i="2" a="1"/>
  <c r="V287" i="2"/>
  <c r="V288" i="2" a="1"/>
  <c r="V288" i="2"/>
  <c r="V289" i="2" a="1"/>
  <c r="V289" i="2"/>
  <c r="V290" i="2" a="1"/>
  <c r="V290" i="2"/>
  <c r="V291" i="2" a="1"/>
  <c r="V291" i="2"/>
  <c r="V292" i="2" a="1"/>
  <c r="V292" i="2"/>
  <c r="V293" i="2" a="1"/>
  <c r="V293" i="2"/>
  <c r="V294" i="2" a="1"/>
  <c r="V294" i="2"/>
  <c r="V295" i="2" a="1"/>
  <c r="V295" i="2"/>
  <c r="V296" i="2" a="1"/>
  <c r="V296" i="2"/>
  <c r="V297" i="2" a="1"/>
  <c r="V297" i="2"/>
  <c r="V298" i="2" a="1"/>
  <c r="V298" i="2"/>
  <c r="V299" i="2" a="1"/>
  <c r="V299" i="2"/>
  <c r="V300" i="2" a="1"/>
  <c r="V300" i="2"/>
  <c r="V301" i="2" a="1"/>
  <c r="V301" i="2"/>
  <c r="V302" i="2" a="1"/>
  <c r="V302" i="2"/>
  <c r="V303" i="2" a="1"/>
  <c r="V303" i="2"/>
  <c r="V304" i="2" a="1"/>
  <c r="V304" i="2"/>
  <c r="V305" i="2" a="1"/>
  <c r="V305" i="2"/>
  <c r="V306" i="2" a="1"/>
  <c r="V306" i="2"/>
  <c r="V307" i="2" a="1"/>
  <c r="V307" i="2"/>
  <c r="V308" i="2" a="1"/>
  <c r="V308" i="2"/>
  <c r="V309" i="2" a="1"/>
  <c r="V309" i="2"/>
  <c r="V310" i="2" a="1"/>
  <c r="V310" i="2"/>
  <c r="V311" i="2" a="1"/>
  <c r="V311" i="2"/>
  <c r="V312" i="2" a="1"/>
  <c r="V312" i="2"/>
  <c r="V313" i="2" a="1"/>
  <c r="V313" i="2"/>
  <c r="V314" i="2" a="1"/>
  <c r="V314" i="2"/>
  <c r="V315" i="2" a="1"/>
  <c r="V315" i="2"/>
  <c r="V316" i="2" a="1"/>
  <c r="V316" i="2"/>
  <c r="V317" i="2" a="1"/>
  <c r="V317" i="2"/>
  <c r="V318" i="2" a="1"/>
  <c r="V318" i="2"/>
  <c r="V319" i="2" a="1"/>
  <c r="V319" i="2"/>
  <c r="V320" i="2" a="1"/>
  <c r="V320" i="2"/>
  <c r="V321" i="2" a="1"/>
  <c r="V321" i="2"/>
  <c r="V322" i="2" a="1"/>
  <c r="V322" i="2"/>
  <c r="V323" i="2" a="1"/>
  <c r="V323" i="2"/>
  <c r="V324" i="2" a="1"/>
  <c r="V324" i="2"/>
  <c r="V325" i="2" a="1"/>
  <c r="V325" i="2"/>
  <c r="V326" i="2" a="1"/>
  <c r="V326" i="2"/>
  <c r="V327" i="2" a="1"/>
  <c r="V327" i="2"/>
  <c r="V328" i="2" a="1"/>
  <c r="V328" i="2"/>
  <c r="V329" i="2" a="1"/>
  <c r="V329" i="2"/>
  <c r="V330" i="2" a="1"/>
  <c r="V330" i="2"/>
  <c r="V331" i="2" a="1"/>
  <c r="V331" i="2"/>
  <c r="V332" i="2" a="1"/>
  <c r="V332" i="2"/>
  <c r="V333" i="2" a="1"/>
  <c r="V333" i="2"/>
  <c r="V334" i="2" a="1"/>
  <c r="V334" i="2"/>
  <c r="V335" i="2" a="1"/>
  <c r="V335" i="2"/>
  <c r="V336" i="2" a="1"/>
  <c r="V336" i="2"/>
  <c r="V337" i="2" a="1"/>
  <c r="V337" i="2"/>
  <c r="V338" i="2" a="1"/>
  <c r="V338" i="2"/>
  <c r="V339" i="2" a="1"/>
  <c r="V339" i="2"/>
  <c r="V340" i="2" a="1"/>
  <c r="V340" i="2"/>
  <c r="V341" i="2" a="1"/>
  <c r="V341" i="2"/>
  <c r="V342" i="2" a="1"/>
  <c r="V342" i="2"/>
  <c r="V343" i="2" a="1"/>
  <c r="V343" i="2"/>
  <c r="V344" i="2" a="1"/>
  <c r="V344" i="2"/>
  <c r="V345" i="2" a="1"/>
  <c r="V345" i="2"/>
  <c r="V346" i="2" a="1"/>
  <c r="V346" i="2"/>
  <c r="V347" i="2" a="1"/>
  <c r="V347" i="2"/>
  <c r="V348" i="2" a="1"/>
  <c r="V348" i="2"/>
  <c r="V349" i="2" a="1"/>
  <c r="V349" i="2"/>
  <c r="V350" i="2" a="1"/>
  <c r="V350" i="2"/>
  <c r="V351" i="2" a="1"/>
  <c r="V351" i="2"/>
  <c r="V352" i="2" a="1"/>
  <c r="V352" i="2"/>
  <c r="V353" i="2" a="1"/>
  <c r="V353" i="2"/>
  <c r="V354" i="2" a="1"/>
  <c r="V354" i="2"/>
  <c r="V355" i="2" a="1"/>
  <c r="V355" i="2"/>
  <c r="V356" i="2" a="1"/>
  <c r="V356" i="2"/>
  <c r="V357" i="2" a="1"/>
  <c r="V357" i="2"/>
  <c r="V358" i="2" a="1"/>
  <c r="V358" i="2"/>
  <c r="V359" i="2" a="1"/>
  <c r="V359" i="2"/>
  <c r="V360" i="2" a="1"/>
  <c r="V360" i="2"/>
  <c r="V361" i="2" a="1"/>
  <c r="V361" i="2"/>
  <c r="V362" i="2" a="1"/>
  <c r="V362" i="2"/>
  <c r="V363" i="2" a="1"/>
  <c r="V363" i="2"/>
  <c r="V364" i="2" a="1"/>
  <c r="V364" i="2"/>
  <c r="V365" i="2" a="1"/>
  <c r="V365" i="2"/>
  <c r="V366" i="2" a="1"/>
  <c r="V366" i="2"/>
  <c r="V367" i="2" a="1"/>
  <c r="V367" i="2"/>
  <c r="V368" i="2" a="1"/>
  <c r="V368" i="2"/>
  <c r="V369" i="2" a="1"/>
  <c r="V369" i="2"/>
  <c r="V370" i="2" a="1"/>
  <c r="V370" i="2"/>
  <c r="V371" i="2" a="1"/>
  <c r="V371" i="2"/>
  <c r="V372" i="2" a="1"/>
  <c r="V372" i="2"/>
  <c r="V373" i="2" a="1"/>
  <c r="V373" i="2"/>
  <c r="V374" i="2" a="1"/>
  <c r="V374" i="2"/>
  <c r="V375" i="2" a="1"/>
  <c r="V375" i="2"/>
  <c r="V376" i="2" a="1"/>
  <c r="V376" i="2"/>
  <c r="V377" i="2" a="1"/>
  <c r="V377" i="2"/>
  <c r="V378" i="2" a="1"/>
  <c r="V378" i="2"/>
  <c r="V379" i="2" a="1"/>
  <c r="V379" i="2"/>
  <c r="V380" i="2" a="1"/>
  <c r="V380" i="2"/>
  <c r="V381" i="2" a="1"/>
  <c r="V381" i="2"/>
  <c r="V382" i="2" a="1"/>
  <c r="V382" i="2"/>
  <c r="V383" i="2" a="1"/>
  <c r="V383" i="2"/>
  <c r="V384" i="2" a="1"/>
  <c r="V384" i="2"/>
  <c r="V385" i="2" a="1"/>
  <c r="V385" i="2"/>
  <c r="V386" i="2" a="1"/>
  <c r="V386" i="2"/>
  <c r="V387" i="2" a="1"/>
  <c r="V387" i="2"/>
  <c r="V388" i="2" a="1"/>
  <c r="V388" i="2"/>
  <c r="V389" i="2" a="1"/>
  <c r="V389" i="2"/>
  <c r="V390" i="2" a="1"/>
  <c r="V390" i="2"/>
  <c r="V391" i="2" a="1"/>
  <c r="V391" i="2"/>
  <c r="V392" i="2" a="1"/>
  <c r="V392" i="2"/>
  <c r="V393" i="2" a="1"/>
  <c r="V393" i="2"/>
  <c r="V394" i="2" a="1"/>
  <c r="V394" i="2"/>
  <c r="V395" i="2" a="1"/>
  <c r="V395" i="2"/>
  <c r="V396" i="2" a="1"/>
  <c r="V396" i="2"/>
  <c r="V397" i="2" a="1"/>
  <c r="V397" i="2"/>
  <c r="V398" i="2" a="1"/>
  <c r="V398" i="2"/>
  <c r="V399" i="2" a="1"/>
  <c r="V399" i="2"/>
  <c r="V400" i="2" a="1"/>
  <c r="V400" i="2"/>
  <c r="V401" i="2" a="1"/>
  <c r="V401" i="2"/>
  <c r="V402" i="2" a="1"/>
  <c r="V402" i="2"/>
  <c r="V403" i="2" a="1"/>
  <c r="V403" i="2"/>
  <c r="V404" i="2" a="1"/>
  <c r="V404" i="2"/>
  <c r="V405" i="2" a="1"/>
  <c r="V405" i="2"/>
  <c r="V406" i="2" a="1"/>
  <c r="V406" i="2"/>
  <c r="V407" i="2" a="1"/>
  <c r="V407" i="2"/>
  <c r="V408" i="2" a="1"/>
  <c r="V408" i="2"/>
  <c r="V409" i="2" a="1"/>
  <c r="V409" i="2"/>
  <c r="V410" i="2" a="1"/>
  <c r="V410" i="2"/>
  <c r="V411" i="2" a="1"/>
  <c r="V411" i="2"/>
  <c r="V412" i="2" a="1"/>
  <c r="V412" i="2"/>
  <c r="V413" i="2" a="1"/>
  <c r="V413" i="2"/>
  <c r="V414" i="2" a="1"/>
  <c r="V414" i="2"/>
  <c r="V415" i="2" a="1"/>
  <c r="V415" i="2"/>
  <c r="V416" i="2" a="1"/>
  <c r="V416" i="2"/>
  <c r="V417" i="2" a="1"/>
  <c r="V417" i="2"/>
  <c r="V418" i="2" a="1"/>
  <c r="V418" i="2"/>
  <c r="V419" i="2" a="1"/>
  <c r="V419" i="2"/>
  <c r="V420" i="2" a="1"/>
  <c r="V420" i="2"/>
  <c r="V421" i="2" a="1"/>
  <c r="V421" i="2"/>
  <c r="V422" i="2" a="1"/>
  <c r="V422" i="2"/>
  <c r="V423" i="2" a="1"/>
  <c r="V423" i="2"/>
  <c r="V424" i="2" a="1"/>
  <c r="V424" i="2"/>
  <c r="V425" i="2" a="1"/>
  <c r="V425" i="2"/>
  <c r="V426" i="2" a="1"/>
  <c r="V426" i="2"/>
  <c r="V427" i="2" a="1"/>
  <c r="V427" i="2"/>
  <c r="V428" i="2" a="1"/>
  <c r="V428" i="2"/>
  <c r="V429" i="2" a="1"/>
  <c r="V429" i="2"/>
  <c r="V430" i="2" a="1"/>
  <c r="V430" i="2"/>
  <c r="V431" i="2" a="1"/>
  <c r="V431" i="2"/>
  <c r="V432" i="2" a="1"/>
  <c r="V432" i="2"/>
  <c r="V433" i="2" a="1"/>
  <c r="V433" i="2"/>
  <c r="V434" i="2" a="1"/>
  <c r="V434" i="2"/>
  <c r="V435" i="2" a="1"/>
  <c r="V435" i="2"/>
  <c r="V436" i="2" a="1"/>
  <c r="V436" i="2"/>
  <c r="V437" i="2" a="1"/>
  <c r="V437" i="2"/>
  <c r="V438" i="2" a="1"/>
  <c r="V438" i="2"/>
  <c r="V439" i="2" a="1"/>
  <c r="V439" i="2"/>
  <c r="V440" i="2" a="1"/>
  <c r="V440" i="2"/>
  <c r="V441" i="2" a="1"/>
  <c r="V441" i="2"/>
  <c r="V442" i="2" a="1"/>
  <c r="V442" i="2"/>
  <c r="V443" i="2" a="1"/>
  <c r="V443" i="2"/>
  <c r="V444" i="2" a="1"/>
  <c r="V444" i="2"/>
  <c r="V445" i="2" a="1"/>
  <c r="V445" i="2"/>
  <c r="V446" i="2" a="1"/>
  <c r="V446" i="2"/>
  <c r="V447" i="2" a="1"/>
  <c r="V447" i="2"/>
  <c r="V448" i="2" a="1"/>
  <c r="V448" i="2"/>
  <c r="V449" i="2" a="1"/>
  <c r="V449" i="2"/>
  <c r="V450" i="2" a="1"/>
  <c r="V450" i="2"/>
  <c r="V451" i="2" a="1"/>
  <c r="V451" i="2"/>
  <c r="V452" i="2" a="1"/>
  <c r="V452" i="2"/>
  <c r="V453" i="2" a="1"/>
  <c r="V453" i="2"/>
  <c r="V454" i="2" a="1"/>
  <c r="V454" i="2"/>
  <c r="V455" i="2" a="1"/>
  <c r="V455" i="2"/>
  <c r="V456" i="2" a="1"/>
  <c r="V456" i="2"/>
  <c r="V457" i="2" a="1"/>
  <c r="V457" i="2"/>
  <c r="V458" i="2" a="1"/>
  <c r="V458" i="2"/>
  <c r="V459" i="2" a="1"/>
  <c r="V459" i="2"/>
  <c r="V460" i="2" a="1"/>
  <c r="V460" i="2"/>
  <c r="V461" i="2" a="1"/>
  <c r="V461" i="2"/>
  <c r="V462" i="2" a="1"/>
  <c r="V462" i="2"/>
  <c r="V463" i="2" a="1"/>
  <c r="V463" i="2"/>
  <c r="V464" i="2" a="1"/>
  <c r="V464" i="2"/>
  <c r="V465" i="2" a="1"/>
  <c r="V465" i="2"/>
  <c r="V466" i="2" a="1"/>
  <c r="V466" i="2"/>
  <c r="V467" i="2" a="1"/>
  <c r="V467" i="2"/>
  <c r="V468" i="2" a="1"/>
  <c r="V468" i="2"/>
  <c r="V469" i="2" a="1"/>
  <c r="V469" i="2"/>
  <c r="V470" i="2" a="1"/>
  <c r="V470" i="2"/>
  <c r="V471" i="2" a="1"/>
  <c r="V471" i="2"/>
  <c r="V472" i="2" a="1"/>
  <c r="V472" i="2"/>
  <c r="V473" i="2" a="1"/>
  <c r="V473" i="2"/>
  <c r="V474" i="2" a="1"/>
  <c r="V474" i="2"/>
  <c r="V475" i="2" a="1"/>
  <c r="V475" i="2"/>
  <c r="V476" i="2" a="1"/>
  <c r="V476" i="2"/>
  <c r="V477" i="2" a="1"/>
  <c r="V477" i="2"/>
  <c r="V478" i="2" a="1"/>
  <c r="V478" i="2"/>
  <c r="V479" i="2" a="1"/>
  <c r="V479" i="2"/>
  <c r="V480" i="2" a="1"/>
  <c r="V480" i="2"/>
  <c r="V481" i="2" a="1"/>
  <c r="V481" i="2"/>
  <c r="V482" i="2" a="1"/>
  <c r="V482" i="2"/>
  <c r="V483" i="2" a="1"/>
  <c r="V483" i="2"/>
  <c r="V484" i="2" a="1"/>
  <c r="V484" i="2"/>
  <c r="V485" i="2" a="1"/>
  <c r="V485" i="2"/>
  <c r="V486" i="2" a="1"/>
  <c r="V486" i="2"/>
  <c r="V487" i="2" a="1"/>
  <c r="V487" i="2"/>
  <c r="V488" i="2" a="1"/>
  <c r="V488" i="2"/>
  <c r="V489" i="2" a="1"/>
  <c r="V489" i="2"/>
  <c r="V490" i="2" a="1"/>
  <c r="V490" i="2"/>
  <c r="V491" i="2" a="1"/>
  <c r="V491" i="2"/>
  <c r="V492" i="2" a="1"/>
  <c r="V492" i="2"/>
  <c r="V493" i="2" a="1"/>
  <c r="V493" i="2"/>
  <c r="V494" i="2" a="1"/>
  <c r="V494" i="2"/>
  <c r="V495" i="2" a="1"/>
  <c r="V495" i="2"/>
  <c r="V496" i="2" a="1"/>
  <c r="V496" i="2"/>
  <c r="V497" i="2" a="1"/>
  <c r="V497" i="2"/>
  <c r="V498" i="2" a="1"/>
  <c r="V498" i="2"/>
  <c r="V499" i="2" a="1"/>
  <c r="V499" i="2"/>
  <c r="V500" i="2" a="1"/>
  <c r="V500" i="2"/>
  <c r="V501" i="2" a="1"/>
  <c r="V501" i="2"/>
  <c r="V502" i="2" a="1"/>
  <c r="V502" i="2"/>
  <c r="V503" i="2" a="1"/>
  <c r="V503" i="2"/>
  <c r="V504" i="2" a="1"/>
  <c r="V504" i="2"/>
  <c r="V505" i="2" a="1"/>
  <c r="V505" i="2"/>
  <c r="V506" i="2" a="1"/>
  <c r="V506" i="2"/>
  <c r="V507" i="2" a="1"/>
  <c r="V507" i="2"/>
  <c r="V508" i="2" a="1"/>
  <c r="V508" i="2"/>
  <c r="V509" i="2" a="1"/>
  <c r="V509" i="2"/>
  <c r="V510" i="2" a="1"/>
  <c r="V510" i="2"/>
  <c r="V511" i="2" a="1"/>
  <c r="V511" i="2"/>
  <c r="V512" i="2" a="1"/>
  <c r="V512" i="2"/>
  <c r="V513" i="2" a="1"/>
  <c r="V513" i="2"/>
  <c r="V514" i="2" a="1"/>
  <c r="V514" i="2"/>
  <c r="V515" i="2" a="1"/>
  <c r="V515" i="2"/>
  <c r="V516" i="2" a="1"/>
  <c r="V516" i="2"/>
  <c r="V517" i="2" a="1"/>
  <c r="V517" i="2"/>
  <c r="V518" i="2" a="1"/>
  <c r="V518" i="2"/>
  <c r="V519" i="2" a="1"/>
  <c r="V519" i="2"/>
  <c r="V520" i="2" a="1"/>
  <c r="V520" i="2"/>
  <c r="V521" i="2" a="1"/>
  <c r="V521" i="2"/>
  <c r="V522" i="2" a="1"/>
  <c r="V522" i="2"/>
  <c r="V523" i="2" a="1"/>
  <c r="V523" i="2"/>
  <c r="V524" i="2" a="1"/>
  <c r="V524" i="2"/>
  <c r="V525" i="2" a="1"/>
  <c r="V525" i="2"/>
  <c r="V526" i="2" a="1"/>
  <c r="V526" i="2"/>
  <c r="V527" i="2" a="1"/>
  <c r="V527" i="2"/>
  <c r="V528" i="2" a="1"/>
  <c r="V528" i="2"/>
  <c r="V529" i="2" a="1"/>
  <c r="V529" i="2"/>
  <c r="V530" i="2" a="1"/>
  <c r="V530" i="2"/>
  <c r="V531" i="2" a="1"/>
  <c r="V531" i="2"/>
  <c r="V532" i="2" a="1"/>
  <c r="V532" i="2"/>
  <c r="V533" i="2" a="1"/>
  <c r="V533" i="2"/>
  <c r="V534" i="2" a="1"/>
  <c r="V534" i="2"/>
  <c r="V535" i="2" a="1"/>
  <c r="V535" i="2"/>
  <c r="V536" i="2" a="1"/>
  <c r="V536" i="2"/>
  <c r="V537" i="2" a="1"/>
  <c r="V537" i="2"/>
  <c r="V538" i="2" a="1"/>
  <c r="V538" i="2"/>
  <c r="V539" i="2" a="1"/>
  <c r="V539" i="2"/>
  <c r="V540" i="2" a="1"/>
  <c r="V540" i="2"/>
  <c r="V541" i="2" a="1"/>
  <c r="V541" i="2"/>
  <c r="V542" i="2" a="1"/>
  <c r="V542" i="2"/>
  <c r="V543" i="2" a="1"/>
  <c r="V543" i="2"/>
  <c r="V544" i="2" a="1"/>
  <c r="V544" i="2"/>
  <c r="V545" i="2" a="1"/>
  <c r="V545" i="2"/>
  <c r="V546" i="2" a="1"/>
  <c r="V546" i="2"/>
  <c r="V547" i="2" a="1"/>
  <c r="V547" i="2"/>
  <c r="V548" i="2" a="1"/>
  <c r="V548" i="2"/>
  <c r="V549" i="2" a="1"/>
  <c r="V549" i="2"/>
  <c r="V550" i="2" a="1"/>
  <c r="V550" i="2"/>
  <c r="V551" i="2" a="1"/>
  <c r="V551" i="2"/>
  <c r="V552" i="2" a="1"/>
  <c r="V552" i="2"/>
  <c r="V553" i="2" a="1"/>
  <c r="V553" i="2"/>
  <c r="V554" i="2" a="1"/>
  <c r="V554" i="2"/>
  <c r="V555" i="2" a="1"/>
  <c r="V555" i="2"/>
  <c r="V556" i="2" a="1"/>
  <c r="V556" i="2"/>
  <c r="V557" i="2" a="1"/>
  <c r="V557" i="2"/>
  <c r="V558" i="2" a="1"/>
  <c r="V558" i="2"/>
  <c r="V559" i="2" a="1"/>
  <c r="V559" i="2"/>
  <c r="V560" i="2" a="1"/>
  <c r="V560" i="2"/>
  <c r="V561" i="2" a="1"/>
  <c r="V561" i="2"/>
  <c r="V562" i="2" a="1"/>
  <c r="V562" i="2"/>
  <c r="V563" i="2" a="1"/>
  <c r="V563" i="2"/>
  <c r="V564" i="2" a="1"/>
  <c r="V564" i="2"/>
  <c r="V565" i="2" a="1"/>
  <c r="V565" i="2"/>
  <c r="V566" i="2" a="1"/>
  <c r="V566" i="2"/>
  <c r="V567" i="2" a="1"/>
  <c r="V567" i="2"/>
  <c r="V568" i="2" a="1"/>
  <c r="V568" i="2"/>
  <c r="V569" i="2" a="1"/>
  <c r="V569" i="2"/>
  <c r="V570" i="2" a="1"/>
  <c r="V570" i="2"/>
  <c r="V571" i="2" a="1"/>
  <c r="V571" i="2"/>
  <c r="V572" i="2" a="1"/>
  <c r="V572" i="2"/>
  <c r="V573" i="2" a="1"/>
  <c r="V573" i="2"/>
  <c r="V574" i="2" a="1"/>
  <c r="V574" i="2"/>
  <c r="V575" i="2" a="1"/>
  <c r="V575" i="2"/>
  <c r="V576" i="2" a="1"/>
  <c r="V576" i="2"/>
  <c r="V577" i="2" a="1"/>
  <c r="V577" i="2"/>
  <c r="V578" i="2" a="1"/>
  <c r="V578" i="2"/>
  <c r="V579" i="2" a="1"/>
  <c r="V579" i="2"/>
  <c r="V580" i="2" a="1"/>
  <c r="V580" i="2"/>
  <c r="V581" i="2" a="1"/>
  <c r="V581" i="2"/>
  <c r="V582" i="2" a="1"/>
  <c r="V582" i="2"/>
  <c r="V583" i="2" a="1"/>
  <c r="V583" i="2"/>
  <c r="V584" i="2" a="1"/>
  <c r="V584" i="2"/>
  <c r="V585" i="2" a="1"/>
  <c r="V585" i="2"/>
  <c r="V586" i="2" a="1"/>
  <c r="V586" i="2"/>
  <c r="V587" i="2" a="1"/>
  <c r="V587" i="2"/>
  <c r="V588" i="2" a="1"/>
  <c r="V588" i="2"/>
  <c r="V589" i="2" a="1"/>
  <c r="V589" i="2"/>
  <c r="V590" i="2" a="1"/>
  <c r="V590" i="2"/>
  <c r="V591" i="2" a="1"/>
  <c r="V591" i="2"/>
  <c r="V592" i="2" a="1"/>
  <c r="V592" i="2"/>
  <c r="V593" i="2" a="1"/>
  <c r="V593" i="2"/>
  <c r="V594" i="2" a="1"/>
  <c r="V594" i="2"/>
  <c r="V595" i="2" a="1"/>
  <c r="V595" i="2"/>
  <c r="V596" i="2" a="1"/>
  <c r="V596" i="2"/>
  <c r="V597" i="2" a="1"/>
  <c r="V597" i="2"/>
  <c r="V598" i="2" a="1"/>
  <c r="V598" i="2"/>
  <c r="V599" i="2" a="1"/>
  <c r="V599" i="2"/>
  <c r="V600" i="2" a="1"/>
  <c r="V600" i="2"/>
  <c r="V601" i="2" a="1"/>
  <c r="V601" i="2"/>
  <c r="V602" i="2" a="1"/>
  <c r="V602" i="2"/>
  <c r="V603" i="2" a="1"/>
  <c r="V603" i="2"/>
  <c r="V604" i="2" a="1"/>
  <c r="V604" i="2"/>
  <c r="V605" i="2" a="1"/>
  <c r="V605" i="2"/>
  <c r="V606" i="2" a="1"/>
  <c r="V606" i="2"/>
  <c r="V607" i="2" a="1"/>
  <c r="V607" i="2"/>
  <c r="V608" i="2" a="1"/>
  <c r="V608" i="2"/>
  <c r="V609" i="2" a="1"/>
  <c r="V609" i="2"/>
  <c r="V610" i="2" a="1"/>
  <c r="V610" i="2"/>
  <c r="V611" i="2" a="1"/>
  <c r="V611" i="2"/>
  <c r="V612" i="2" a="1"/>
  <c r="V612" i="2"/>
  <c r="V613" i="2" a="1"/>
  <c r="V613" i="2"/>
  <c r="V614" i="2" a="1"/>
  <c r="V614" i="2"/>
  <c r="V615" i="2" a="1"/>
  <c r="V615" i="2"/>
  <c r="V616" i="2" a="1"/>
  <c r="V616" i="2"/>
  <c r="V617" i="2" a="1"/>
  <c r="V617" i="2"/>
  <c r="V618" i="2" a="1"/>
  <c r="V618" i="2"/>
  <c r="V619" i="2" a="1"/>
  <c r="V619" i="2"/>
  <c r="V620" i="2" a="1"/>
  <c r="V620" i="2"/>
  <c r="V621" i="2" a="1"/>
  <c r="V621" i="2"/>
  <c r="V622" i="2" a="1"/>
  <c r="V622" i="2"/>
  <c r="V623" i="2" a="1"/>
  <c r="V623" i="2"/>
  <c r="V624" i="2" a="1"/>
  <c r="V624" i="2"/>
  <c r="V625" i="2" a="1"/>
  <c r="V625" i="2"/>
  <c r="V626" i="2" a="1"/>
  <c r="V626" i="2"/>
  <c r="V627" i="2" a="1"/>
  <c r="V627" i="2"/>
  <c r="V628" i="2" a="1"/>
  <c r="V628" i="2"/>
  <c r="V629" i="2" a="1"/>
  <c r="V629" i="2"/>
  <c r="V630" i="2" a="1"/>
  <c r="V630" i="2"/>
  <c r="V631" i="2" a="1"/>
  <c r="V631" i="2"/>
  <c r="V632" i="2" a="1"/>
  <c r="V632" i="2"/>
  <c r="V633" i="2" a="1"/>
  <c r="V633" i="2"/>
  <c r="V634" i="2" a="1"/>
  <c r="V634" i="2"/>
  <c r="V635" i="2" a="1"/>
  <c r="V635" i="2"/>
  <c r="V636" i="2" a="1"/>
  <c r="V636" i="2"/>
  <c r="V637" i="2" a="1"/>
  <c r="V637" i="2"/>
  <c r="V638" i="2" a="1"/>
  <c r="V638" i="2"/>
  <c r="V639" i="2" a="1"/>
  <c r="V639" i="2"/>
  <c r="V640" i="2" a="1"/>
  <c r="V640" i="2"/>
  <c r="V641" i="2" a="1"/>
  <c r="V641" i="2"/>
  <c r="V642" i="2" a="1"/>
  <c r="V642" i="2"/>
  <c r="V643" i="2" a="1"/>
  <c r="V643" i="2"/>
  <c r="V644" i="2" a="1"/>
  <c r="V644" i="2"/>
  <c r="V645" i="2" a="1"/>
  <c r="V645" i="2"/>
  <c r="V646" i="2" a="1"/>
  <c r="V646" i="2"/>
  <c r="V647" i="2" a="1"/>
  <c r="V647" i="2"/>
  <c r="V648" i="2" a="1"/>
  <c r="V648" i="2"/>
  <c r="V649" i="2" a="1"/>
  <c r="V649" i="2"/>
  <c r="V650" i="2" a="1"/>
  <c r="V650" i="2"/>
  <c r="V651" i="2" a="1"/>
  <c r="V651" i="2"/>
  <c r="V652" i="2" a="1"/>
  <c r="V652" i="2"/>
  <c r="V653" i="2" a="1"/>
  <c r="V653" i="2"/>
  <c r="V654" i="2" a="1"/>
  <c r="V654" i="2"/>
  <c r="V655" i="2" a="1"/>
  <c r="V655" i="2"/>
  <c r="V656" i="2" a="1"/>
  <c r="V656" i="2"/>
  <c r="V657" i="2" a="1"/>
  <c r="V657" i="2"/>
  <c r="V658" i="2" a="1"/>
  <c r="V658" i="2"/>
  <c r="V659" i="2" a="1"/>
  <c r="V659" i="2"/>
  <c r="V660" i="2" a="1"/>
  <c r="V660" i="2"/>
  <c r="V661" i="2" a="1"/>
  <c r="V661" i="2"/>
  <c r="V662" i="2" a="1"/>
  <c r="V662" i="2"/>
  <c r="V663" i="2" a="1"/>
  <c r="V663" i="2"/>
  <c r="V664" i="2" a="1"/>
  <c r="V664" i="2"/>
  <c r="V665" i="2" a="1"/>
  <c r="V665" i="2"/>
  <c r="V666" i="2" a="1"/>
  <c r="V666" i="2"/>
  <c r="V667" i="2" a="1"/>
  <c r="V667" i="2"/>
  <c r="V668" i="2" a="1"/>
  <c r="V668" i="2"/>
  <c r="V669" i="2" a="1"/>
  <c r="V669" i="2"/>
  <c r="V670" i="2" a="1"/>
  <c r="V670" i="2"/>
  <c r="V671" i="2" a="1"/>
  <c r="V671" i="2"/>
  <c r="V672" i="2" a="1"/>
  <c r="V672" i="2"/>
  <c r="V673" i="2" a="1"/>
  <c r="V673" i="2"/>
  <c r="V674" i="2" a="1"/>
  <c r="V674" i="2"/>
  <c r="V675" i="2" a="1"/>
  <c r="V675" i="2"/>
  <c r="V676" i="2" a="1"/>
  <c r="V676" i="2"/>
  <c r="V677" i="2" a="1"/>
  <c r="V677" i="2"/>
  <c r="V678" i="2" a="1"/>
  <c r="V678" i="2"/>
  <c r="V679" i="2" a="1"/>
  <c r="V679" i="2"/>
  <c r="V680" i="2" a="1"/>
  <c r="V680" i="2"/>
  <c r="V681" i="2" a="1"/>
  <c r="V681" i="2"/>
  <c r="V682" i="2" a="1"/>
  <c r="V682" i="2"/>
  <c r="V683" i="2" a="1"/>
  <c r="V683" i="2"/>
  <c r="V684" i="2" a="1"/>
  <c r="V684" i="2"/>
  <c r="V685" i="2" a="1"/>
  <c r="V685" i="2"/>
  <c r="V686" i="2" a="1"/>
  <c r="V686" i="2"/>
  <c r="V687" i="2" a="1"/>
  <c r="V687" i="2"/>
  <c r="V688" i="2" a="1"/>
  <c r="V688" i="2"/>
  <c r="V689" i="2" a="1"/>
  <c r="V689" i="2"/>
  <c r="V690" i="2" a="1"/>
  <c r="V690" i="2"/>
  <c r="V691" i="2" a="1"/>
  <c r="V691" i="2"/>
  <c r="V692" i="2" a="1"/>
  <c r="V692" i="2"/>
  <c r="V693" i="2" a="1"/>
  <c r="V693" i="2"/>
  <c r="V694" i="2" a="1"/>
  <c r="V694" i="2"/>
  <c r="V695" i="2" a="1"/>
  <c r="V695" i="2"/>
  <c r="V696" i="2" a="1"/>
  <c r="V696" i="2"/>
  <c r="V697" i="2" a="1"/>
  <c r="V697" i="2"/>
  <c r="V698" i="2" a="1"/>
  <c r="V698" i="2"/>
  <c r="V699" i="2" a="1"/>
  <c r="V699" i="2"/>
  <c r="V700" i="2" a="1"/>
  <c r="V700" i="2"/>
  <c r="V701" i="2" a="1"/>
  <c r="V701" i="2"/>
  <c r="V702" i="2" a="1"/>
  <c r="V702" i="2"/>
  <c r="V703" i="2" a="1"/>
  <c r="V703" i="2"/>
  <c r="V704" i="2" a="1"/>
  <c r="V704" i="2"/>
  <c r="V705" i="2" a="1"/>
  <c r="V705" i="2"/>
  <c r="V706" i="2" a="1"/>
  <c r="V706" i="2"/>
  <c r="V707" i="2" a="1"/>
  <c r="V707" i="2"/>
  <c r="V708" i="2" a="1"/>
  <c r="V708" i="2"/>
  <c r="V709" i="2" a="1"/>
  <c r="V709" i="2"/>
  <c r="V710" i="2" a="1"/>
  <c r="V710" i="2"/>
  <c r="V711" i="2" a="1"/>
  <c r="V711" i="2"/>
  <c r="V712" i="2" a="1"/>
  <c r="V712" i="2"/>
  <c r="V713" i="2" a="1"/>
  <c r="V713" i="2"/>
  <c r="V714" i="2" a="1"/>
  <c r="V714" i="2"/>
  <c r="V715" i="2" a="1"/>
  <c r="V715" i="2"/>
  <c r="V716" i="2" a="1"/>
  <c r="V716" i="2"/>
  <c r="V717" i="2" a="1"/>
  <c r="V717" i="2"/>
  <c r="V718" i="2" a="1"/>
  <c r="V718" i="2"/>
  <c r="V719" i="2" a="1"/>
  <c r="V719" i="2"/>
  <c r="V720" i="2" a="1"/>
  <c r="V720" i="2"/>
  <c r="V721" i="2" a="1"/>
  <c r="V721" i="2"/>
  <c r="V722" i="2" a="1"/>
  <c r="V722" i="2"/>
  <c r="V723" i="2" a="1"/>
  <c r="V723" i="2"/>
  <c r="V724" i="2" a="1"/>
  <c r="V724" i="2"/>
  <c r="V725" i="2" a="1"/>
  <c r="V725" i="2"/>
  <c r="V726" i="2" a="1"/>
  <c r="V726" i="2"/>
  <c r="V727" i="2" a="1"/>
  <c r="V727" i="2"/>
  <c r="V728" i="2" a="1"/>
  <c r="V728" i="2"/>
  <c r="V729" i="2" a="1"/>
  <c r="V729" i="2"/>
  <c r="V730" i="2" a="1"/>
  <c r="V730" i="2"/>
  <c r="V731" i="2" a="1"/>
  <c r="V731" i="2"/>
  <c r="V732" i="2" a="1"/>
  <c r="V732" i="2"/>
  <c r="V733" i="2" a="1"/>
  <c r="V733" i="2"/>
  <c r="V734" i="2" a="1"/>
  <c r="V734" i="2"/>
  <c r="V735" i="2" a="1"/>
  <c r="V735" i="2"/>
  <c r="V736" i="2" a="1"/>
  <c r="V736" i="2"/>
  <c r="V737" i="2" a="1"/>
  <c r="V737" i="2"/>
  <c r="V738" i="2" a="1"/>
  <c r="V738" i="2"/>
  <c r="V739" i="2" a="1"/>
  <c r="V739" i="2"/>
  <c r="V740" i="2" a="1"/>
  <c r="V740" i="2"/>
  <c r="V741" i="2" a="1"/>
  <c r="V741" i="2"/>
  <c r="V742" i="2" a="1"/>
  <c r="V742" i="2"/>
  <c r="V743" i="2" a="1"/>
  <c r="V743" i="2"/>
  <c r="V744" i="2" a="1"/>
  <c r="V744" i="2"/>
  <c r="V745" i="2" a="1"/>
  <c r="V745" i="2"/>
  <c r="V746" i="2" a="1"/>
  <c r="V746" i="2"/>
  <c r="V747" i="2" a="1"/>
  <c r="V747" i="2"/>
  <c r="V748" i="2" a="1"/>
  <c r="V748" i="2"/>
  <c r="V749" i="2" a="1"/>
  <c r="V749" i="2"/>
  <c r="V750" i="2" a="1"/>
  <c r="V750" i="2"/>
  <c r="V751" i="2" a="1"/>
  <c r="V751" i="2"/>
  <c r="V752" i="2" a="1"/>
  <c r="V752" i="2"/>
  <c r="V753" i="2" a="1"/>
  <c r="V753" i="2"/>
  <c r="V754" i="2" a="1"/>
  <c r="V754" i="2"/>
  <c r="V755" i="2" a="1"/>
  <c r="V755" i="2"/>
  <c r="V756" i="2" a="1"/>
  <c r="V756" i="2"/>
  <c r="V757" i="2" a="1"/>
  <c r="V757" i="2"/>
  <c r="V758" i="2" a="1"/>
  <c r="V758" i="2"/>
  <c r="V759" i="2" a="1"/>
  <c r="V759" i="2"/>
  <c r="V760" i="2" a="1"/>
  <c r="V760" i="2"/>
  <c r="V761" i="2" a="1"/>
  <c r="V761" i="2"/>
  <c r="V762" i="2" a="1"/>
  <c r="V762" i="2"/>
  <c r="V763" i="2" a="1"/>
  <c r="V763" i="2"/>
  <c r="V764" i="2" a="1"/>
  <c r="V764" i="2"/>
  <c r="V765" i="2" a="1"/>
  <c r="V765" i="2"/>
  <c r="V766" i="2" a="1"/>
  <c r="V766" i="2"/>
  <c r="V767" i="2" a="1"/>
  <c r="V767" i="2"/>
  <c r="V768" i="2" a="1"/>
  <c r="V768" i="2"/>
  <c r="V769" i="2" a="1"/>
  <c r="V769" i="2"/>
  <c r="V770" i="2" a="1"/>
  <c r="V770" i="2"/>
  <c r="V771" i="2" a="1"/>
  <c r="V771" i="2"/>
  <c r="V772" i="2" a="1"/>
  <c r="V772" i="2"/>
  <c r="V773" i="2" a="1"/>
  <c r="V773" i="2"/>
  <c r="V774" i="2" a="1"/>
  <c r="V774" i="2"/>
  <c r="V775" i="2" a="1"/>
  <c r="V775" i="2"/>
  <c r="V776" i="2" a="1"/>
  <c r="V776" i="2"/>
  <c r="V777" i="2" a="1"/>
  <c r="V777" i="2"/>
  <c r="V778" i="2" a="1"/>
  <c r="V778" i="2"/>
  <c r="V779" i="2" a="1"/>
  <c r="V779" i="2"/>
  <c r="V780" i="2" a="1"/>
  <c r="V780" i="2"/>
  <c r="V781" i="2" a="1"/>
  <c r="V781" i="2"/>
  <c r="V782" i="2" a="1"/>
  <c r="V782" i="2"/>
  <c r="V783" i="2" a="1"/>
  <c r="V783" i="2"/>
  <c r="V784" i="2" a="1"/>
  <c r="V784" i="2"/>
  <c r="V785" i="2" a="1"/>
  <c r="V785" i="2"/>
  <c r="V786" i="2" a="1"/>
  <c r="V786" i="2"/>
  <c r="V787" i="2" a="1"/>
  <c r="V787" i="2"/>
  <c r="V788" i="2" a="1"/>
  <c r="V788" i="2"/>
  <c r="V789" i="2" a="1"/>
  <c r="V789" i="2"/>
  <c r="V790" i="2" a="1"/>
  <c r="V790" i="2"/>
  <c r="V791" i="2" a="1"/>
  <c r="V791" i="2"/>
  <c r="V792" i="2" a="1"/>
  <c r="V792" i="2"/>
  <c r="V793" i="2" a="1"/>
  <c r="V793" i="2"/>
  <c r="V794" i="2" a="1"/>
  <c r="V794" i="2"/>
  <c r="V795" i="2" a="1"/>
  <c r="V795" i="2"/>
  <c r="V796" i="2" a="1"/>
  <c r="V796" i="2"/>
  <c r="V797" i="2" a="1"/>
  <c r="V797" i="2"/>
  <c r="V798" i="2" a="1"/>
  <c r="V798" i="2"/>
  <c r="V799" i="2" a="1"/>
  <c r="V799" i="2"/>
  <c r="V800" i="2" a="1"/>
  <c r="V800" i="2"/>
  <c r="V801" i="2" a="1"/>
  <c r="V801" i="2"/>
  <c r="V802" i="2" a="1"/>
  <c r="V802" i="2"/>
  <c r="V803" i="2" a="1"/>
  <c r="V803" i="2"/>
  <c r="V804" i="2" a="1"/>
  <c r="V804" i="2"/>
  <c r="V805" i="2" a="1"/>
  <c r="V805" i="2"/>
  <c r="V806" i="2" a="1"/>
  <c r="V806" i="2"/>
  <c r="V807" i="2" a="1"/>
  <c r="V807" i="2"/>
  <c r="V808" i="2" a="1"/>
  <c r="V808" i="2"/>
  <c r="V809" i="2" a="1"/>
  <c r="V809" i="2"/>
  <c r="V810" i="2" a="1"/>
  <c r="V810" i="2"/>
  <c r="V811" i="2" a="1"/>
  <c r="V811" i="2"/>
  <c r="V812" i="2" a="1"/>
  <c r="V812" i="2"/>
  <c r="V813" i="2" a="1"/>
  <c r="V813" i="2"/>
  <c r="V814" i="2" a="1"/>
  <c r="V814" i="2"/>
  <c r="V815" i="2" a="1"/>
  <c r="V815" i="2"/>
  <c r="V816" i="2" a="1"/>
  <c r="V816" i="2"/>
  <c r="V817" i="2" a="1"/>
  <c r="V817" i="2"/>
  <c r="V818" i="2" a="1"/>
  <c r="V818" i="2"/>
  <c r="V819" i="2" a="1"/>
  <c r="V819" i="2"/>
  <c r="V820" i="2" a="1"/>
  <c r="V820" i="2"/>
  <c r="V821" i="2" a="1"/>
  <c r="V821" i="2"/>
  <c r="V822" i="2" a="1"/>
  <c r="V822" i="2"/>
  <c r="V823" i="2" a="1"/>
  <c r="V823" i="2"/>
  <c r="V824" i="2" a="1"/>
  <c r="V824" i="2"/>
  <c r="V825" i="2" a="1"/>
  <c r="V825" i="2"/>
  <c r="V826" i="2" a="1"/>
  <c r="V826" i="2"/>
  <c r="V827" i="2" a="1"/>
  <c r="V827" i="2"/>
  <c r="V828" i="2" a="1"/>
  <c r="V828" i="2"/>
  <c r="V829" i="2" a="1"/>
  <c r="V829" i="2"/>
  <c r="V830" i="2" a="1"/>
  <c r="V830" i="2"/>
  <c r="V831" i="2" a="1"/>
  <c r="V831" i="2"/>
  <c r="V832" i="2" a="1"/>
  <c r="V832" i="2"/>
  <c r="V833" i="2" a="1"/>
  <c r="V833" i="2"/>
  <c r="V834" i="2" a="1"/>
  <c r="V834" i="2"/>
  <c r="V835" i="2" a="1"/>
  <c r="V835" i="2"/>
  <c r="V836" i="2" a="1"/>
  <c r="V836" i="2"/>
  <c r="V837" i="2" a="1"/>
  <c r="V837" i="2"/>
  <c r="V838" i="2" a="1"/>
  <c r="V838" i="2"/>
  <c r="V839" i="2" a="1"/>
  <c r="V839" i="2"/>
  <c r="V840" i="2" a="1"/>
  <c r="V840" i="2"/>
  <c r="V841" i="2" a="1"/>
  <c r="V841" i="2"/>
  <c r="V842" i="2" a="1"/>
  <c r="V842" i="2"/>
  <c r="V843" i="2" a="1"/>
  <c r="V843" i="2"/>
  <c r="V844" i="2" a="1"/>
  <c r="V844" i="2"/>
  <c r="V845" i="2" a="1"/>
  <c r="V845" i="2"/>
  <c r="V846" i="2" a="1"/>
  <c r="V846" i="2"/>
  <c r="V847" i="2" a="1"/>
  <c r="V847" i="2"/>
  <c r="V848" i="2" a="1"/>
  <c r="V848" i="2"/>
  <c r="V849" i="2" a="1"/>
  <c r="V849" i="2"/>
  <c r="V850" i="2" a="1"/>
  <c r="V850" i="2"/>
  <c r="V851" i="2" a="1"/>
  <c r="V851" i="2"/>
  <c r="V852" i="2" a="1"/>
  <c r="V852" i="2"/>
  <c r="V853" i="2" a="1"/>
  <c r="V853" i="2"/>
  <c r="V854" i="2" a="1"/>
  <c r="V854" i="2"/>
  <c r="V855" i="2" a="1"/>
  <c r="V855" i="2"/>
  <c r="V856" i="2" a="1"/>
  <c r="V856" i="2"/>
  <c r="V857" i="2" a="1"/>
  <c r="V857" i="2"/>
  <c r="V858" i="2" a="1"/>
  <c r="V858" i="2"/>
  <c r="V859" i="2" a="1"/>
  <c r="V859" i="2"/>
  <c r="V860" i="2" a="1"/>
  <c r="V860" i="2"/>
  <c r="V861" i="2" a="1"/>
  <c r="V861" i="2"/>
  <c r="V862" i="2" a="1"/>
  <c r="V862" i="2"/>
  <c r="V863" i="2" a="1"/>
  <c r="V863" i="2"/>
  <c r="V864" i="2" a="1"/>
  <c r="V864" i="2"/>
  <c r="V865" i="2" a="1"/>
  <c r="V865" i="2"/>
  <c r="V866" i="2" a="1"/>
  <c r="V866" i="2"/>
  <c r="V867" i="2" a="1"/>
  <c r="V867" i="2"/>
  <c r="V868" i="2" a="1"/>
  <c r="V868" i="2"/>
  <c r="V869" i="2" a="1"/>
  <c r="V869" i="2"/>
  <c r="V870" i="2" a="1"/>
  <c r="V870" i="2"/>
  <c r="V871" i="2" a="1"/>
  <c r="V871" i="2"/>
  <c r="V872" i="2" a="1"/>
  <c r="V872" i="2"/>
  <c r="V873" i="2" a="1"/>
  <c r="V873" i="2"/>
  <c r="V874" i="2" a="1"/>
  <c r="V874" i="2"/>
  <c r="V875" i="2" a="1"/>
  <c r="V875" i="2"/>
  <c r="V876" i="2" a="1"/>
  <c r="V876" i="2"/>
  <c r="V877" i="2" a="1"/>
  <c r="V877" i="2"/>
  <c r="V878" i="2" a="1"/>
  <c r="V878" i="2"/>
  <c r="V879" i="2" a="1"/>
  <c r="V879" i="2"/>
  <c r="V880" i="2" a="1"/>
  <c r="V880" i="2"/>
  <c r="V881" i="2" a="1"/>
  <c r="V881" i="2"/>
  <c r="V882" i="2" a="1"/>
  <c r="V882" i="2"/>
  <c r="V883" i="2" a="1"/>
  <c r="V883" i="2"/>
  <c r="V884" i="2" a="1"/>
  <c r="V884" i="2"/>
  <c r="V885" i="2" a="1"/>
  <c r="V885" i="2"/>
  <c r="V886" i="2" a="1"/>
  <c r="V886" i="2"/>
  <c r="V887" i="2" a="1"/>
  <c r="V887" i="2"/>
  <c r="V888" i="2" a="1"/>
  <c r="V888" i="2"/>
  <c r="V889" i="2" a="1"/>
  <c r="V889" i="2"/>
  <c r="V890" i="2" a="1"/>
  <c r="V890" i="2"/>
  <c r="V891" i="2" a="1"/>
  <c r="V891" i="2"/>
  <c r="V892" i="2" a="1"/>
  <c r="V892" i="2"/>
  <c r="V893" i="2" a="1"/>
  <c r="V893" i="2"/>
  <c r="V894" i="2" a="1"/>
  <c r="V894" i="2"/>
  <c r="V895" i="2" a="1"/>
  <c r="V895" i="2"/>
  <c r="V896" i="2" a="1"/>
  <c r="V896" i="2"/>
  <c r="V897" i="2" a="1"/>
  <c r="V897" i="2"/>
  <c r="V898" i="2" a="1"/>
  <c r="V898" i="2"/>
  <c r="V899" i="2" a="1"/>
  <c r="V899" i="2"/>
  <c r="V900" i="2" a="1"/>
  <c r="V900" i="2"/>
  <c r="V901" i="2" a="1"/>
  <c r="V901" i="2"/>
  <c r="V902" i="2" a="1"/>
  <c r="V902" i="2"/>
  <c r="V903" i="2" a="1"/>
  <c r="V903" i="2"/>
  <c r="V904" i="2" a="1"/>
  <c r="V904" i="2"/>
  <c r="V905" i="2" a="1"/>
  <c r="V905" i="2"/>
  <c r="V906" i="2" a="1"/>
  <c r="V906" i="2"/>
  <c r="V907" i="2" a="1"/>
  <c r="V907" i="2"/>
  <c r="V908" i="2" a="1"/>
  <c r="V908" i="2"/>
  <c r="V909" i="2" a="1"/>
  <c r="V909" i="2"/>
  <c r="V910" i="2" a="1"/>
  <c r="V910" i="2"/>
  <c r="V911" i="2" a="1"/>
  <c r="V911" i="2"/>
  <c r="V912" i="2" a="1"/>
  <c r="V912" i="2"/>
  <c r="V913" i="2" a="1"/>
  <c r="V913" i="2"/>
  <c r="V914" i="2" a="1"/>
  <c r="V914" i="2"/>
  <c r="V915" i="2" a="1"/>
  <c r="V915" i="2"/>
  <c r="V916" i="2" a="1"/>
  <c r="V916" i="2"/>
  <c r="V917" i="2" a="1"/>
  <c r="V917" i="2"/>
  <c r="V918" i="2" a="1"/>
  <c r="V918" i="2"/>
  <c r="V919" i="2" a="1"/>
  <c r="V919" i="2"/>
  <c r="V920" i="2" a="1"/>
  <c r="V920" i="2"/>
  <c r="V921" i="2" a="1"/>
  <c r="V921" i="2"/>
  <c r="V922" i="2" a="1"/>
  <c r="V922" i="2"/>
  <c r="V923" i="2" a="1"/>
  <c r="V923" i="2"/>
  <c r="V924" i="2" a="1"/>
  <c r="V924" i="2"/>
  <c r="V925" i="2" a="1"/>
  <c r="V925" i="2"/>
  <c r="V926" i="2" a="1"/>
  <c r="V926" i="2"/>
  <c r="V927" i="2" a="1"/>
  <c r="V927" i="2"/>
  <c r="V928" i="2" a="1"/>
  <c r="V928" i="2"/>
  <c r="V929" i="2" a="1"/>
  <c r="V929" i="2"/>
  <c r="V930" i="2" a="1"/>
  <c r="V930" i="2"/>
  <c r="V931" i="2" a="1"/>
  <c r="V931" i="2"/>
  <c r="V932" i="2" a="1"/>
  <c r="V932" i="2"/>
  <c r="V933" i="2" a="1"/>
  <c r="V933" i="2"/>
  <c r="V934" i="2" a="1"/>
  <c r="V934" i="2"/>
  <c r="V935" i="2" a="1"/>
  <c r="V935" i="2"/>
  <c r="V936" i="2" a="1"/>
  <c r="V936" i="2"/>
  <c r="V937" i="2" a="1"/>
  <c r="V937" i="2"/>
  <c r="V938" i="2" a="1"/>
  <c r="V938" i="2"/>
  <c r="V939" i="2" a="1"/>
  <c r="V939" i="2"/>
  <c r="V940" i="2" a="1"/>
  <c r="V940" i="2"/>
  <c r="V941" i="2" a="1"/>
  <c r="V941" i="2"/>
  <c r="V942" i="2" a="1"/>
  <c r="V942" i="2"/>
  <c r="V943" i="2" a="1"/>
  <c r="V943" i="2"/>
  <c r="V944" i="2" a="1"/>
  <c r="V944" i="2"/>
  <c r="V945" i="2" a="1"/>
  <c r="V945" i="2"/>
  <c r="V946" i="2" a="1"/>
  <c r="V946" i="2"/>
  <c r="V947" i="2" a="1"/>
  <c r="V947" i="2"/>
  <c r="V948" i="2" a="1"/>
  <c r="V948" i="2"/>
  <c r="V949" i="2" a="1"/>
  <c r="V949" i="2"/>
  <c r="V950" i="2" a="1"/>
  <c r="V950" i="2"/>
  <c r="V951" i="2" a="1"/>
  <c r="V951" i="2"/>
  <c r="V952" i="2" a="1"/>
  <c r="V952" i="2"/>
  <c r="V953" i="2" a="1"/>
  <c r="V953" i="2"/>
  <c r="V954" i="2" a="1"/>
  <c r="V954" i="2"/>
  <c r="V955" i="2" a="1"/>
  <c r="V955" i="2"/>
  <c r="V956" i="2" a="1"/>
  <c r="V956" i="2"/>
  <c r="V957" i="2" a="1"/>
  <c r="V957" i="2"/>
  <c r="V958" i="2" a="1"/>
  <c r="V958" i="2"/>
  <c r="V959" i="2" a="1"/>
  <c r="V959" i="2"/>
  <c r="V960" i="2" a="1"/>
  <c r="V960" i="2"/>
  <c r="V961" i="2" a="1"/>
  <c r="V961" i="2"/>
  <c r="V962" i="2" a="1"/>
  <c r="V962" i="2"/>
  <c r="V963" i="2" a="1"/>
  <c r="V963" i="2"/>
  <c r="V964" i="2" a="1"/>
  <c r="V964" i="2"/>
  <c r="V965" i="2" a="1"/>
  <c r="V965" i="2"/>
  <c r="V966" i="2" a="1"/>
  <c r="V966" i="2"/>
  <c r="V967" i="2" a="1"/>
  <c r="V967" i="2"/>
  <c r="V968" i="2" a="1"/>
  <c r="V968" i="2"/>
  <c r="V969" i="2" a="1"/>
  <c r="V969" i="2"/>
  <c r="V970" i="2" a="1"/>
  <c r="V970" i="2"/>
  <c r="V971" i="2" a="1"/>
  <c r="V971" i="2"/>
  <c r="V972" i="2" a="1"/>
  <c r="V972" i="2"/>
  <c r="V973" i="2" a="1"/>
  <c r="V973" i="2"/>
  <c r="V974" i="2" a="1"/>
  <c r="V974" i="2"/>
  <c r="V975" i="2" a="1"/>
  <c r="V975" i="2"/>
  <c r="V976" i="2" a="1"/>
  <c r="V976" i="2"/>
  <c r="V977" i="2" a="1"/>
  <c r="V977" i="2"/>
  <c r="V978" i="2" a="1"/>
  <c r="V978" i="2"/>
  <c r="V979" i="2" a="1"/>
  <c r="V979" i="2"/>
  <c r="V980" i="2" a="1"/>
  <c r="V980" i="2"/>
  <c r="V981" i="2" a="1"/>
  <c r="V981" i="2"/>
  <c r="V982" i="2" a="1"/>
  <c r="V982" i="2"/>
  <c r="V983" i="2" a="1"/>
  <c r="V983" i="2"/>
  <c r="V984" i="2" a="1"/>
  <c r="V984" i="2"/>
  <c r="V985" i="2" a="1"/>
  <c r="V985" i="2"/>
  <c r="V986" i="2" a="1"/>
  <c r="V986" i="2"/>
  <c r="V987" i="2" a="1"/>
  <c r="V987" i="2"/>
  <c r="V988" i="2" a="1"/>
  <c r="V988" i="2"/>
  <c r="V989" i="2" a="1"/>
  <c r="V989" i="2"/>
  <c r="V990" i="2" a="1"/>
  <c r="V990" i="2"/>
  <c r="V991" i="2" a="1"/>
  <c r="V991" i="2"/>
  <c r="V992" i="2" a="1"/>
  <c r="V992" i="2"/>
  <c r="V993" i="2" a="1"/>
  <c r="V993" i="2"/>
  <c r="V994" i="2" a="1"/>
  <c r="V994" i="2"/>
  <c r="V995" i="2" a="1"/>
  <c r="V995" i="2"/>
  <c r="V996" i="2" a="1"/>
  <c r="V996" i="2"/>
  <c r="V997" i="2" a="1"/>
  <c r="V997" i="2"/>
  <c r="V998" i="2" a="1"/>
  <c r="V998" i="2"/>
  <c r="V999" i="2" a="1"/>
  <c r="V999" i="2"/>
  <c r="V1000" i="2" a="1"/>
  <c r="V1000" i="2"/>
  <c r="V1001" i="2" a="1"/>
  <c r="V1001" i="2"/>
  <c r="V1002" i="2" a="1"/>
  <c r="V1002" i="2"/>
  <c r="V1003" i="2" a="1"/>
  <c r="V1003" i="2"/>
  <c r="V1004" i="2" a="1"/>
  <c r="V1004" i="2"/>
  <c r="V1005" i="2" a="1"/>
  <c r="V1005" i="2"/>
  <c r="V1006" i="2" a="1"/>
  <c r="V1006" i="2"/>
  <c r="V1007" i="2" a="1"/>
  <c r="V1007" i="2"/>
  <c r="V1008" i="2" a="1"/>
  <c r="V1008" i="2"/>
  <c r="V1009" i="2" a="1"/>
  <c r="V1009" i="2"/>
  <c r="V1010" i="2" a="1"/>
  <c r="V1010" i="2"/>
  <c r="V1011" i="2" a="1"/>
  <c r="V1011" i="2"/>
  <c r="V1012" i="2" a="1"/>
  <c r="V1012" i="2"/>
  <c r="V1013" i="2" a="1"/>
  <c r="V1013" i="2"/>
  <c r="V1014" i="2" a="1"/>
  <c r="V1014" i="2"/>
  <c r="V1015" i="2" a="1"/>
  <c r="V1015" i="2"/>
  <c r="V1016" i="2" a="1"/>
  <c r="V1016" i="2"/>
  <c r="V1017" i="2" a="1"/>
  <c r="V1017" i="2"/>
  <c r="V1018" i="2" a="1"/>
  <c r="V1018" i="2"/>
  <c r="V1019" i="2" a="1"/>
  <c r="V1019" i="2"/>
  <c r="V1020" i="2" a="1"/>
  <c r="V1020" i="2"/>
  <c r="V1021" i="2" a="1"/>
  <c r="V1021" i="2"/>
  <c r="V1022" i="2" a="1"/>
  <c r="V1022" i="2"/>
  <c r="V1023" i="2" a="1"/>
  <c r="V1023" i="2"/>
  <c r="V1024" i="2" a="1"/>
  <c r="V1024" i="2"/>
  <c r="V1025" i="2" a="1"/>
  <c r="V1025" i="2"/>
  <c r="V1026" i="2" a="1"/>
  <c r="V1026" i="2"/>
  <c r="V1027" i="2" a="1"/>
  <c r="V1027" i="2"/>
  <c r="V1028" i="2" a="1"/>
  <c r="V1028" i="2"/>
  <c r="V1029" i="2" a="1"/>
  <c r="V1029" i="2"/>
  <c r="V1030" i="2" a="1"/>
  <c r="V1030" i="2"/>
  <c r="V1031" i="2" a="1"/>
  <c r="V1031" i="2"/>
  <c r="V1032" i="2" a="1"/>
  <c r="V1032" i="2"/>
  <c r="V1033" i="2" a="1"/>
  <c r="V1033" i="2"/>
  <c r="V1034" i="2" a="1"/>
  <c r="V1034" i="2"/>
  <c r="V1035" i="2" a="1"/>
  <c r="V1035" i="2"/>
  <c r="V1036" i="2" a="1"/>
  <c r="V1036" i="2"/>
  <c r="V1037" i="2" a="1"/>
  <c r="V1037" i="2"/>
  <c r="V1038" i="2" a="1"/>
  <c r="V1038" i="2"/>
  <c r="V1039" i="2" a="1"/>
  <c r="V1039" i="2"/>
  <c r="V1040" i="2" a="1"/>
  <c r="V1040" i="2"/>
  <c r="V1041" i="2" a="1"/>
  <c r="V1041" i="2"/>
  <c r="V1042" i="2" a="1"/>
  <c r="V1042" i="2"/>
  <c r="V1043" i="2" a="1"/>
  <c r="V1043" i="2"/>
  <c r="V1044" i="2" a="1"/>
  <c r="V1044" i="2"/>
  <c r="V1045" i="2" a="1"/>
  <c r="V1045" i="2"/>
  <c r="V1046" i="2" a="1"/>
  <c r="V1046" i="2"/>
  <c r="V1047" i="2" a="1"/>
  <c r="V1047" i="2"/>
  <c r="V1048" i="2" a="1"/>
  <c r="V1048" i="2"/>
  <c r="V1049" i="2" a="1"/>
  <c r="V1049" i="2"/>
  <c r="V1050" i="2" a="1"/>
  <c r="V1050" i="2"/>
  <c r="V1051" i="2" a="1"/>
  <c r="V1051" i="2"/>
  <c r="V1052" i="2" a="1"/>
  <c r="V1052" i="2"/>
  <c r="V1053" i="2" a="1"/>
  <c r="V1053" i="2"/>
  <c r="V1054" i="2" a="1"/>
  <c r="V1054" i="2"/>
  <c r="V1055" i="2" a="1"/>
  <c r="V1055" i="2"/>
  <c r="V1056" i="2" a="1"/>
  <c r="V1056" i="2"/>
  <c r="V1057" i="2" a="1"/>
  <c r="V1057" i="2"/>
  <c r="V1058" i="2" a="1"/>
  <c r="V1058" i="2"/>
  <c r="V1059" i="2" a="1"/>
  <c r="V1059" i="2"/>
  <c r="V1060" i="2" a="1"/>
  <c r="V1060" i="2"/>
  <c r="V1061" i="2" a="1"/>
  <c r="V1061" i="2"/>
  <c r="V1062" i="2" a="1"/>
  <c r="V1062" i="2"/>
  <c r="V1063" i="2" a="1"/>
  <c r="V1063" i="2"/>
  <c r="V1064" i="2" a="1"/>
  <c r="V1064" i="2"/>
  <c r="V1065" i="2" a="1"/>
  <c r="V1065" i="2"/>
  <c r="V1066" i="2" a="1"/>
  <c r="V1066" i="2"/>
  <c r="V1067" i="2" a="1"/>
  <c r="V1067" i="2"/>
  <c r="V1068" i="2" a="1"/>
  <c r="V1068" i="2"/>
  <c r="V1069" i="2" a="1"/>
  <c r="V1069" i="2"/>
  <c r="V1070" i="2" a="1"/>
  <c r="V1070" i="2"/>
  <c r="V1071" i="2" a="1"/>
  <c r="V1071" i="2"/>
  <c r="V1072" i="2" a="1"/>
  <c r="V1072" i="2"/>
  <c r="V1073" i="2" a="1"/>
  <c r="V1073" i="2"/>
  <c r="V1074" i="2" a="1"/>
  <c r="V1074" i="2"/>
  <c r="V1075" i="2" a="1"/>
  <c r="V1075" i="2"/>
  <c r="V1076" i="2" a="1"/>
  <c r="V1076" i="2"/>
  <c r="V1077" i="2" a="1"/>
  <c r="V1077" i="2"/>
  <c r="V1078" i="2" a="1"/>
  <c r="V1078" i="2"/>
  <c r="V1079" i="2" a="1"/>
  <c r="V1079" i="2"/>
  <c r="V1080" i="2" a="1"/>
  <c r="V1080" i="2"/>
  <c r="V1081" i="2" a="1"/>
  <c r="V1081" i="2"/>
  <c r="V1082" i="2" a="1"/>
  <c r="V1082" i="2"/>
  <c r="V1083" i="2" a="1"/>
  <c r="V1083" i="2"/>
  <c r="V1084" i="2" a="1"/>
  <c r="V1084" i="2"/>
  <c r="V1085" i="2" a="1"/>
  <c r="V1085" i="2"/>
  <c r="V1086" i="2" a="1"/>
  <c r="V1086" i="2"/>
  <c r="V1087" i="2" a="1"/>
  <c r="V1087" i="2"/>
  <c r="V1088" i="2" a="1"/>
  <c r="V1088" i="2"/>
  <c r="V1089" i="2" a="1"/>
  <c r="V1089" i="2"/>
  <c r="V1090" i="2" a="1"/>
  <c r="V1090" i="2"/>
  <c r="V1091" i="2" a="1"/>
  <c r="V1091" i="2"/>
  <c r="V1092" i="2" a="1"/>
  <c r="V1092" i="2"/>
  <c r="V1093" i="2" a="1"/>
  <c r="V1093" i="2"/>
  <c r="V1094" i="2" a="1"/>
  <c r="V1094" i="2"/>
  <c r="V1095" i="2" a="1"/>
  <c r="V1095" i="2"/>
  <c r="V1096" i="2" a="1"/>
  <c r="V1096" i="2"/>
  <c r="V1097" i="2" a="1"/>
  <c r="V1097" i="2"/>
  <c r="V1098" i="2" a="1"/>
  <c r="V1098" i="2"/>
  <c r="V1099" i="2" a="1"/>
  <c r="V1099" i="2"/>
  <c r="V1100" i="2" a="1"/>
  <c r="V1100" i="2"/>
  <c r="V1101" i="2" a="1"/>
  <c r="V1101" i="2"/>
  <c r="V1102" i="2" a="1"/>
  <c r="V1102" i="2"/>
  <c r="V1103" i="2" a="1"/>
  <c r="V1103" i="2"/>
  <c r="V1104" i="2" a="1"/>
  <c r="V1104" i="2"/>
  <c r="V1105" i="2" a="1"/>
  <c r="V1105" i="2"/>
  <c r="V1106" i="2" a="1"/>
  <c r="V1106" i="2"/>
  <c r="V1107" i="2" a="1"/>
  <c r="V1107" i="2"/>
  <c r="V1108" i="2" a="1"/>
  <c r="V1108" i="2"/>
  <c r="V1109" i="2" a="1"/>
  <c r="V1109" i="2"/>
  <c r="V1110" i="2" a="1"/>
  <c r="V1110" i="2"/>
  <c r="V1111" i="2" a="1"/>
  <c r="V1111" i="2"/>
  <c r="V1112" i="2" a="1"/>
  <c r="V1112" i="2"/>
  <c r="V1113" i="2" a="1"/>
  <c r="V1113" i="2"/>
  <c r="V1114" i="2" a="1"/>
  <c r="V1114" i="2"/>
  <c r="V1115" i="2" a="1"/>
  <c r="V1115" i="2"/>
  <c r="V1116" i="2" a="1"/>
  <c r="V1116" i="2"/>
  <c r="V1117" i="2" a="1"/>
  <c r="V1117" i="2"/>
  <c r="V1118" i="2" a="1"/>
  <c r="V1118" i="2"/>
  <c r="V1119" i="2" a="1"/>
  <c r="V1119" i="2"/>
  <c r="V1120" i="2" a="1"/>
  <c r="V1120" i="2"/>
  <c r="V1121" i="2" a="1"/>
  <c r="V1121" i="2"/>
  <c r="V1122" i="2" a="1"/>
  <c r="V1122" i="2"/>
  <c r="V1123" i="2" a="1"/>
  <c r="V1123" i="2"/>
  <c r="V1124" i="2" a="1"/>
  <c r="V1124" i="2"/>
  <c r="V1125" i="2" a="1"/>
  <c r="V1125" i="2"/>
  <c r="V1126" i="2" a="1"/>
  <c r="V1126" i="2"/>
  <c r="V1127" i="2" a="1"/>
  <c r="V1127" i="2"/>
  <c r="V1128" i="2" a="1"/>
  <c r="V1128" i="2"/>
  <c r="V1129" i="2" a="1"/>
  <c r="V1129" i="2"/>
  <c r="V1130" i="2" a="1"/>
  <c r="V1130" i="2"/>
  <c r="V1131" i="2" a="1"/>
  <c r="V1131" i="2"/>
  <c r="V1132" i="2" a="1"/>
  <c r="V1132" i="2"/>
  <c r="V1133" i="2" a="1"/>
  <c r="V1133" i="2"/>
  <c r="V1134" i="2" a="1"/>
  <c r="V1134" i="2"/>
  <c r="V1135" i="2" a="1"/>
  <c r="V1135" i="2"/>
  <c r="V1136" i="2" a="1"/>
  <c r="V1136" i="2"/>
  <c r="V1137" i="2" a="1"/>
  <c r="V1137" i="2"/>
  <c r="V1138" i="2" a="1"/>
  <c r="V1138" i="2"/>
  <c r="V1139" i="2" a="1"/>
  <c r="V1139" i="2"/>
  <c r="V1140" i="2" a="1"/>
  <c r="V1140" i="2"/>
  <c r="V1141" i="2" a="1"/>
  <c r="V1141" i="2"/>
  <c r="V1142" i="2" a="1"/>
  <c r="V1142" i="2"/>
  <c r="V1143" i="2" a="1"/>
  <c r="V1143" i="2"/>
  <c r="V1144" i="2" a="1"/>
  <c r="V1144" i="2"/>
  <c r="V1145" i="2" a="1"/>
  <c r="V1145" i="2"/>
  <c r="V1146" i="2" a="1"/>
  <c r="V1146" i="2"/>
  <c r="V1147" i="2" a="1"/>
  <c r="V1147" i="2"/>
  <c r="V1148" i="2" a="1"/>
  <c r="V1148" i="2"/>
  <c r="V1149" i="2" a="1"/>
  <c r="V1149" i="2"/>
  <c r="V1150" i="2" a="1"/>
  <c r="V1150" i="2"/>
  <c r="V1151" i="2" a="1"/>
  <c r="V1151" i="2"/>
  <c r="V1152" i="2" a="1"/>
  <c r="V1152" i="2"/>
  <c r="V1153" i="2" a="1"/>
  <c r="V1153" i="2"/>
  <c r="V1154" i="2" a="1"/>
  <c r="V1154" i="2"/>
  <c r="V1155" i="2" a="1"/>
  <c r="V1155" i="2"/>
  <c r="V1156" i="2" a="1"/>
  <c r="V1156" i="2"/>
  <c r="V1157" i="2" a="1"/>
  <c r="V1157" i="2"/>
  <c r="V1158" i="2" a="1"/>
  <c r="V1158" i="2"/>
  <c r="V1159" i="2" a="1"/>
  <c r="V1159" i="2"/>
  <c r="V1160" i="2" a="1"/>
  <c r="V1160" i="2"/>
  <c r="V1161" i="2" a="1"/>
  <c r="V1161" i="2"/>
  <c r="V1162" i="2" a="1"/>
  <c r="V1162" i="2"/>
  <c r="V1163" i="2" a="1"/>
  <c r="V1163" i="2"/>
  <c r="V1164" i="2" a="1"/>
  <c r="V1164" i="2"/>
  <c r="V1165" i="2" a="1"/>
  <c r="V1165" i="2"/>
  <c r="V1166" i="2" a="1"/>
  <c r="V1166" i="2"/>
  <c r="V1167" i="2" a="1"/>
  <c r="V1167" i="2"/>
  <c r="V1168" i="2" a="1"/>
  <c r="V1168" i="2"/>
  <c r="V1169" i="2" a="1"/>
  <c r="V1169" i="2"/>
  <c r="V1170" i="2" a="1"/>
  <c r="V1170" i="2"/>
  <c r="V1171" i="2" a="1"/>
  <c r="V1171" i="2"/>
  <c r="V1172" i="2" a="1"/>
  <c r="V1172" i="2"/>
  <c r="V1173" i="2" a="1"/>
  <c r="V1173" i="2"/>
  <c r="V1174" i="2" a="1"/>
  <c r="V1174" i="2"/>
  <c r="V1175" i="2" a="1"/>
  <c r="V1175" i="2"/>
  <c r="V1176" i="2" a="1"/>
  <c r="V1176" i="2"/>
  <c r="V1177" i="2" a="1"/>
  <c r="V1177" i="2"/>
  <c r="V1178" i="2" a="1"/>
  <c r="V1178" i="2"/>
  <c r="V1179" i="2" a="1"/>
  <c r="V1179" i="2"/>
  <c r="V1180" i="2" a="1"/>
  <c r="V1180" i="2"/>
  <c r="V1181" i="2" a="1"/>
  <c r="V1181" i="2"/>
  <c r="V1182" i="2" a="1"/>
  <c r="V1182" i="2"/>
  <c r="V1183" i="2" a="1"/>
  <c r="V1183" i="2"/>
  <c r="V1184" i="2" a="1"/>
  <c r="V1184" i="2"/>
  <c r="V1185" i="2" a="1"/>
  <c r="V1185" i="2"/>
  <c r="V1186" i="2" a="1"/>
  <c r="V1186" i="2"/>
  <c r="V1187" i="2" a="1"/>
  <c r="V1187" i="2"/>
  <c r="V1188" i="2" a="1"/>
  <c r="V1188" i="2"/>
  <c r="V1189" i="2" a="1"/>
  <c r="V1189" i="2"/>
  <c r="V1190" i="2" a="1"/>
  <c r="V1190" i="2"/>
  <c r="V1191" i="2" a="1"/>
  <c r="V1191" i="2"/>
  <c r="V1192" i="2" a="1"/>
  <c r="V1192" i="2"/>
  <c r="V1193" i="2" a="1"/>
  <c r="V1193" i="2"/>
  <c r="V1194" i="2" a="1"/>
  <c r="V1194" i="2"/>
  <c r="V1195" i="2" a="1"/>
  <c r="V1195" i="2"/>
  <c r="V1196" i="2" a="1"/>
  <c r="V1196" i="2"/>
  <c r="V1197" i="2" a="1"/>
  <c r="V1197" i="2"/>
  <c r="V1198" i="2" a="1"/>
  <c r="V1198" i="2"/>
  <c r="V1199" i="2" a="1"/>
  <c r="V1199" i="2"/>
  <c r="V1200" i="2" a="1"/>
  <c r="V1200" i="2"/>
  <c r="V1201" i="2" a="1"/>
  <c r="V1201" i="2"/>
  <c r="V1202" i="2" a="1"/>
  <c r="V1202" i="2"/>
  <c r="V1203" i="2" a="1"/>
  <c r="V1203" i="2"/>
  <c r="V1204" i="2" a="1"/>
  <c r="V1204" i="2"/>
  <c r="V1205" i="2" a="1"/>
  <c r="V1205" i="2"/>
  <c r="V1206" i="2" a="1"/>
  <c r="V1206" i="2"/>
  <c r="V1207" i="2" a="1"/>
  <c r="V1207" i="2"/>
  <c r="V1208" i="2" a="1"/>
  <c r="V1208" i="2"/>
  <c r="V1209" i="2" a="1"/>
  <c r="V1209" i="2"/>
  <c r="V1210" i="2" a="1"/>
  <c r="V1210" i="2"/>
  <c r="V1211" i="2" a="1"/>
  <c r="V1211" i="2"/>
  <c r="V1212" i="2" a="1"/>
  <c r="V1212" i="2"/>
  <c r="V1213" i="2" a="1"/>
  <c r="V1213" i="2"/>
  <c r="V1214" i="2" a="1"/>
  <c r="V1214" i="2"/>
  <c r="V1215" i="2" a="1"/>
  <c r="V1215" i="2"/>
  <c r="V1216" i="2" a="1"/>
  <c r="V1216" i="2"/>
  <c r="V1217" i="2" a="1"/>
  <c r="V1217" i="2"/>
  <c r="V1218" i="2" a="1"/>
  <c r="V1218" i="2"/>
  <c r="V1219" i="2" a="1"/>
  <c r="V1219" i="2"/>
  <c r="V1220" i="2" a="1"/>
  <c r="V1220" i="2"/>
  <c r="V1221" i="2" a="1"/>
  <c r="V1221" i="2"/>
  <c r="V1222" i="2" a="1"/>
  <c r="V1222" i="2"/>
  <c r="V1223" i="2" a="1"/>
  <c r="V1223" i="2"/>
  <c r="V1224" i="2" a="1"/>
  <c r="V1224" i="2"/>
  <c r="V1225" i="2" a="1"/>
  <c r="V1225" i="2"/>
  <c r="V1226" i="2" a="1"/>
  <c r="V1226" i="2"/>
  <c r="V1227" i="2" a="1"/>
  <c r="V1227" i="2"/>
  <c r="V1228" i="2" a="1"/>
  <c r="V1228" i="2"/>
  <c r="V1229" i="2" a="1"/>
  <c r="V1229" i="2"/>
  <c r="V1230" i="2" a="1"/>
  <c r="V1230" i="2"/>
  <c r="V1231" i="2" a="1"/>
  <c r="V1231" i="2"/>
  <c r="V1232" i="2" a="1"/>
  <c r="V1232" i="2"/>
  <c r="V1233" i="2" a="1"/>
  <c r="V1233" i="2"/>
  <c r="V1234" i="2" a="1"/>
  <c r="V1234" i="2"/>
  <c r="V1235" i="2" a="1"/>
  <c r="V1235" i="2"/>
  <c r="V1236" i="2" a="1"/>
  <c r="V1236" i="2"/>
  <c r="V1237" i="2" a="1"/>
  <c r="V1237" i="2"/>
  <c r="V1238" i="2" a="1"/>
  <c r="V1238" i="2"/>
  <c r="V1239" i="2" a="1"/>
  <c r="V1239" i="2"/>
  <c r="V1240" i="2" a="1"/>
  <c r="V1240" i="2"/>
  <c r="V1241" i="2" a="1"/>
  <c r="V1241" i="2"/>
  <c r="V1242" i="2" a="1"/>
  <c r="V1242" i="2"/>
  <c r="V1243" i="2" a="1"/>
  <c r="V1243" i="2"/>
  <c r="V1244" i="2" a="1"/>
  <c r="V1244" i="2"/>
  <c r="V1245" i="2" a="1"/>
  <c r="V1245" i="2"/>
  <c r="V1246" i="2" a="1"/>
  <c r="V1246" i="2"/>
  <c r="V1247" i="2" a="1"/>
  <c r="V1247" i="2"/>
  <c r="V1248" i="2" a="1"/>
  <c r="V1248" i="2"/>
  <c r="V1249" i="2" a="1"/>
  <c r="V1249" i="2"/>
  <c r="V1250" i="2" a="1"/>
  <c r="V1250" i="2"/>
  <c r="V1251" i="2" a="1"/>
  <c r="V1251" i="2"/>
  <c r="V1252" i="2" a="1"/>
  <c r="V1252" i="2"/>
  <c r="V1253" i="2" a="1"/>
  <c r="V1253" i="2"/>
  <c r="V1254" i="2" a="1"/>
  <c r="V1254" i="2"/>
  <c r="V1255" i="2" a="1"/>
  <c r="V1255" i="2"/>
  <c r="V1256" i="2" a="1"/>
  <c r="V1256" i="2"/>
  <c r="V1257" i="2" a="1"/>
  <c r="V1257" i="2"/>
  <c r="V1258" i="2" a="1"/>
  <c r="V1258" i="2"/>
  <c r="V1259" i="2" a="1"/>
  <c r="V1259" i="2"/>
  <c r="V1260" i="2" a="1"/>
  <c r="V1260" i="2"/>
  <c r="V1261" i="2" a="1"/>
  <c r="V1261" i="2"/>
  <c r="V1262" i="2" a="1"/>
  <c r="V1262" i="2"/>
  <c r="V1263" i="2" a="1"/>
  <c r="V1263" i="2"/>
  <c r="V1264" i="2" a="1"/>
  <c r="V1264" i="2"/>
  <c r="V1265" i="2" a="1"/>
  <c r="V1265" i="2"/>
  <c r="V1266" i="2" a="1"/>
  <c r="V1266" i="2"/>
  <c r="V1267" i="2" a="1"/>
  <c r="V1267" i="2"/>
  <c r="V1268" i="2" a="1"/>
  <c r="V1268" i="2"/>
  <c r="V1269" i="2" a="1"/>
  <c r="V1269" i="2"/>
  <c r="V1270" i="2" a="1"/>
  <c r="V1270" i="2"/>
  <c r="V1271" i="2" a="1"/>
  <c r="V1271" i="2"/>
  <c r="V1272" i="2" a="1"/>
  <c r="V1272" i="2"/>
  <c r="V1273" i="2" a="1"/>
  <c r="V1273" i="2"/>
  <c r="V1274" i="2" a="1"/>
  <c r="V1274" i="2"/>
  <c r="V1275" i="2" a="1"/>
  <c r="V1275" i="2"/>
  <c r="V1276" i="2" a="1"/>
  <c r="V1276" i="2"/>
  <c r="V1277" i="2" a="1"/>
  <c r="V1277" i="2"/>
  <c r="V1278" i="2" a="1"/>
  <c r="V1278" i="2"/>
  <c r="V1279" i="2" a="1"/>
  <c r="V1279" i="2"/>
  <c r="V1280" i="2" a="1"/>
  <c r="V1280" i="2"/>
  <c r="V1281" i="2" a="1"/>
  <c r="V1281" i="2"/>
  <c r="V1282" i="2" a="1"/>
  <c r="V1282" i="2"/>
  <c r="V1283" i="2" a="1"/>
  <c r="V1283" i="2"/>
  <c r="V1284" i="2" a="1"/>
  <c r="V1284" i="2"/>
  <c r="V1285" i="2" a="1"/>
  <c r="V1285" i="2"/>
  <c r="V1286" i="2" a="1"/>
  <c r="V1286" i="2"/>
  <c r="V1287" i="2" a="1"/>
  <c r="V1287" i="2"/>
  <c r="V1288" i="2" a="1"/>
  <c r="V1288" i="2"/>
  <c r="V1289" i="2" a="1"/>
  <c r="V1289" i="2"/>
  <c r="V1290" i="2" a="1"/>
  <c r="V1290" i="2"/>
  <c r="V1291" i="2" a="1"/>
  <c r="V1291" i="2"/>
  <c r="V1292" i="2" a="1"/>
  <c r="V1292" i="2"/>
  <c r="V1293" i="2" a="1"/>
  <c r="V1293" i="2"/>
  <c r="V1294" i="2" a="1"/>
  <c r="V1294" i="2"/>
  <c r="V1295" i="2" a="1"/>
  <c r="V1295" i="2"/>
  <c r="V1296" i="2" a="1"/>
  <c r="V1296" i="2"/>
  <c r="V1297" i="2" a="1"/>
  <c r="V1297" i="2"/>
  <c r="V1298" i="2" a="1"/>
  <c r="V1298" i="2"/>
  <c r="V1299" i="2" a="1"/>
  <c r="V1299" i="2"/>
  <c r="V1300" i="2" a="1"/>
  <c r="V1300" i="2"/>
  <c r="V1301" i="2" a="1"/>
  <c r="V1301" i="2"/>
  <c r="V1302" i="2" a="1"/>
  <c r="V1302" i="2"/>
  <c r="V1303" i="2" a="1"/>
  <c r="V1303" i="2"/>
  <c r="V1304" i="2" a="1"/>
  <c r="V1304" i="2"/>
  <c r="V1305" i="2" a="1"/>
  <c r="V1305" i="2"/>
  <c r="V1306" i="2" a="1"/>
  <c r="V1306" i="2"/>
  <c r="V1307" i="2" a="1"/>
  <c r="V1307" i="2"/>
  <c r="V1308" i="2" a="1"/>
  <c r="V1308" i="2"/>
  <c r="V1309" i="2" a="1"/>
  <c r="V1309" i="2"/>
  <c r="V1310" i="2" a="1"/>
  <c r="V1310" i="2"/>
  <c r="V1311" i="2" a="1"/>
  <c r="V1311" i="2"/>
  <c r="V1312" i="2" a="1"/>
  <c r="V1312" i="2"/>
  <c r="V1313" i="2" a="1"/>
  <c r="V1313" i="2"/>
  <c r="V1314" i="2" a="1"/>
  <c r="V1314" i="2"/>
  <c r="V1315" i="2" a="1"/>
  <c r="V1315" i="2"/>
  <c r="V1316" i="2" a="1"/>
  <c r="V1316" i="2"/>
  <c r="V1317" i="2" a="1"/>
  <c r="V1317" i="2"/>
  <c r="V1318" i="2" a="1"/>
  <c r="V1318" i="2"/>
  <c r="V1319" i="2" a="1"/>
  <c r="V1319" i="2"/>
  <c r="V1320" i="2" a="1"/>
  <c r="V1320" i="2"/>
  <c r="V1321" i="2" a="1"/>
  <c r="V1321" i="2"/>
  <c r="V1322" i="2" a="1"/>
  <c r="V1322" i="2"/>
  <c r="V1323" i="2" a="1"/>
  <c r="V1323" i="2"/>
  <c r="V1324" i="2" a="1"/>
  <c r="V1324" i="2"/>
  <c r="V1325" i="2" a="1"/>
  <c r="V1325" i="2"/>
  <c r="V1326" i="2" a="1"/>
  <c r="V1326" i="2"/>
  <c r="V1327" i="2" a="1"/>
  <c r="V1327" i="2"/>
  <c r="V1328" i="2" a="1"/>
  <c r="V1328" i="2"/>
  <c r="V1329" i="2" a="1"/>
  <c r="V1329" i="2"/>
  <c r="V1330" i="2" a="1"/>
  <c r="V1330" i="2"/>
  <c r="V1331" i="2" a="1"/>
  <c r="V1331" i="2"/>
  <c r="V1332" i="2" a="1"/>
  <c r="V1332" i="2"/>
  <c r="V1333" i="2" a="1"/>
  <c r="V1333" i="2"/>
  <c r="V1334" i="2" a="1"/>
  <c r="V1334" i="2"/>
  <c r="V1335" i="2" a="1"/>
  <c r="V1335" i="2"/>
  <c r="V1336" i="2" a="1"/>
  <c r="V1336" i="2"/>
  <c r="V1337" i="2" a="1"/>
  <c r="V1337" i="2"/>
  <c r="V1338" i="2" a="1"/>
  <c r="V1338" i="2"/>
  <c r="V1339" i="2" a="1"/>
  <c r="V1339" i="2"/>
  <c r="V1340" i="2" a="1"/>
  <c r="V1340" i="2"/>
  <c r="V1341" i="2" a="1"/>
  <c r="V1341" i="2"/>
  <c r="V1342" i="2" a="1"/>
  <c r="V1342" i="2"/>
  <c r="V1343" i="2" a="1"/>
  <c r="V1343" i="2"/>
  <c r="V1344" i="2" a="1"/>
  <c r="V1344" i="2"/>
  <c r="V1345" i="2" a="1"/>
  <c r="V1345" i="2"/>
  <c r="V1346" i="2" a="1"/>
  <c r="V1346" i="2"/>
  <c r="V1347" i="2" a="1"/>
  <c r="V1347" i="2"/>
  <c r="V1348" i="2" a="1"/>
  <c r="V1348" i="2"/>
  <c r="V1349" i="2" a="1"/>
  <c r="V1349" i="2"/>
  <c r="V1350" i="2" a="1"/>
  <c r="V1350" i="2"/>
  <c r="V1351" i="2" a="1"/>
  <c r="V1351" i="2"/>
  <c r="V1352" i="2" a="1"/>
  <c r="V1352" i="2"/>
  <c r="V1353" i="2" a="1"/>
  <c r="V1353" i="2"/>
  <c r="V1354" i="2" a="1"/>
  <c r="V1354" i="2"/>
  <c r="V1355" i="2" a="1"/>
  <c r="V1355" i="2"/>
  <c r="V1356" i="2" a="1"/>
  <c r="V1356" i="2"/>
  <c r="V1357" i="2" a="1"/>
  <c r="V1357" i="2"/>
  <c r="V1358" i="2" a="1"/>
  <c r="V1358" i="2"/>
  <c r="V1359" i="2" a="1"/>
  <c r="V1359" i="2"/>
  <c r="V1360" i="2" a="1"/>
  <c r="V1360" i="2"/>
  <c r="V1361" i="2" a="1"/>
  <c r="V1361" i="2"/>
  <c r="V1362" i="2" a="1"/>
  <c r="V1362" i="2"/>
  <c r="V1363" i="2" a="1"/>
  <c r="V1363" i="2"/>
  <c r="V1364" i="2" a="1"/>
  <c r="V1364" i="2"/>
  <c r="V1365" i="2" a="1"/>
  <c r="V1365" i="2"/>
  <c r="V1366" i="2" a="1"/>
  <c r="V1366" i="2"/>
  <c r="V1367" i="2" a="1"/>
  <c r="V1367" i="2"/>
  <c r="V1368" i="2" a="1"/>
  <c r="V1368" i="2"/>
  <c r="V1369" i="2" a="1"/>
  <c r="V1369" i="2"/>
  <c r="V1370" i="2" a="1"/>
  <c r="V1370" i="2"/>
  <c r="V1371" i="2" a="1"/>
  <c r="V1371" i="2"/>
  <c r="V1372" i="2" a="1"/>
  <c r="V1372" i="2"/>
  <c r="V1373" i="2" a="1"/>
  <c r="V1373" i="2"/>
  <c r="V1374" i="2" a="1"/>
  <c r="V1374" i="2"/>
  <c r="V1375" i="2" a="1"/>
  <c r="V1375" i="2"/>
  <c r="V1376" i="2" a="1"/>
  <c r="V1376" i="2"/>
  <c r="V1377" i="2" a="1"/>
  <c r="V1377" i="2"/>
  <c r="V1378" i="2" a="1"/>
  <c r="V1378" i="2"/>
  <c r="V1379" i="2" a="1"/>
  <c r="V1379" i="2"/>
  <c r="V1380" i="2" a="1"/>
  <c r="V1380" i="2"/>
  <c r="V1381" i="2" a="1"/>
  <c r="V1381" i="2"/>
  <c r="V1382" i="2" a="1"/>
  <c r="V1382" i="2"/>
  <c r="V1383" i="2" a="1"/>
  <c r="V1383" i="2"/>
  <c r="V1384" i="2" a="1"/>
  <c r="V1384" i="2"/>
  <c r="V1385" i="2" a="1"/>
  <c r="V1385" i="2"/>
  <c r="V1386" i="2" a="1"/>
  <c r="V1386" i="2"/>
  <c r="V1387" i="2" a="1"/>
  <c r="V1387" i="2"/>
  <c r="V1388" i="2" a="1"/>
  <c r="V1388" i="2"/>
  <c r="V1389" i="2" a="1"/>
  <c r="V1389" i="2"/>
  <c r="V1390" i="2" a="1"/>
  <c r="V1390" i="2"/>
  <c r="V1391" i="2" a="1"/>
  <c r="V1391" i="2"/>
  <c r="V1392" i="2" a="1"/>
  <c r="V1392" i="2"/>
  <c r="V1393" i="2" a="1"/>
  <c r="V1393" i="2"/>
  <c r="V1394" i="2" a="1"/>
  <c r="V1394" i="2"/>
  <c r="V1395" i="2" a="1"/>
  <c r="V1395" i="2"/>
  <c r="V1396" i="2" a="1"/>
  <c r="V1396" i="2"/>
  <c r="V1397" i="2" a="1"/>
  <c r="V1397" i="2"/>
  <c r="V1398" i="2" a="1"/>
  <c r="V1398" i="2"/>
  <c r="V1399" i="2" a="1"/>
  <c r="V1399" i="2"/>
  <c r="V1400" i="2" a="1"/>
  <c r="V1400" i="2"/>
  <c r="V1401" i="2" a="1"/>
  <c r="V1401" i="2"/>
  <c r="V1402" i="2" a="1"/>
  <c r="V1402" i="2"/>
  <c r="V1403" i="2" a="1"/>
  <c r="V1403" i="2"/>
  <c r="V1404" i="2" a="1"/>
  <c r="V1404" i="2"/>
  <c r="V1405" i="2" a="1"/>
  <c r="V1405" i="2"/>
  <c r="V1406" i="2" a="1"/>
  <c r="V1406" i="2"/>
  <c r="V1407" i="2" a="1"/>
  <c r="V1407" i="2"/>
  <c r="V1408" i="2" a="1"/>
  <c r="V1408" i="2"/>
  <c r="V1409" i="2" a="1"/>
  <c r="V1409" i="2"/>
  <c r="V1410" i="2" a="1"/>
  <c r="V1410" i="2"/>
  <c r="V1411" i="2" a="1"/>
  <c r="V1411" i="2"/>
  <c r="V1412" i="2" a="1"/>
  <c r="V1412" i="2"/>
  <c r="V1413" i="2" a="1"/>
  <c r="V1413" i="2"/>
  <c r="V1414" i="2" a="1"/>
  <c r="V1414" i="2"/>
  <c r="V1415" i="2" a="1"/>
  <c r="V1415" i="2"/>
  <c r="V1416" i="2" a="1"/>
  <c r="V1416" i="2"/>
  <c r="V1417" i="2" a="1"/>
  <c r="V1417" i="2"/>
  <c r="V1418" i="2" a="1"/>
  <c r="V1418" i="2"/>
  <c r="V1419" i="2" a="1"/>
  <c r="V1419" i="2"/>
  <c r="V1420" i="2" a="1"/>
  <c r="V1420" i="2"/>
  <c r="V1421" i="2" a="1"/>
  <c r="V1421" i="2"/>
  <c r="V1422" i="2" a="1"/>
  <c r="V1422" i="2"/>
  <c r="V1423" i="2" a="1"/>
  <c r="V1423" i="2"/>
  <c r="V1424" i="2" a="1"/>
  <c r="V1424" i="2"/>
  <c r="V1425" i="2" a="1"/>
  <c r="V1425" i="2"/>
  <c r="V1426" i="2" a="1"/>
  <c r="V1426" i="2"/>
  <c r="V1427" i="2" a="1"/>
  <c r="V1427" i="2"/>
  <c r="V1428" i="2" a="1"/>
  <c r="V1428" i="2"/>
  <c r="V1429" i="2" a="1"/>
  <c r="V1429" i="2"/>
  <c r="V1430" i="2" a="1"/>
  <c r="V1430" i="2"/>
  <c r="V1431" i="2" a="1"/>
  <c r="V1431" i="2"/>
  <c r="V1432" i="2" a="1"/>
  <c r="V1432" i="2"/>
  <c r="V1433" i="2" a="1"/>
  <c r="V1433" i="2"/>
  <c r="V1434" i="2" a="1"/>
  <c r="V1434" i="2"/>
  <c r="V1435" i="2" a="1"/>
  <c r="V1435" i="2"/>
  <c r="V1436" i="2" a="1"/>
  <c r="V1436" i="2"/>
  <c r="V1437" i="2" a="1"/>
  <c r="V1437" i="2"/>
  <c r="V1438" i="2" a="1"/>
  <c r="V1438" i="2"/>
  <c r="V1439" i="2" a="1"/>
  <c r="V1439" i="2"/>
  <c r="V1440" i="2" a="1"/>
  <c r="V1440" i="2"/>
  <c r="V1441" i="2" a="1"/>
  <c r="V1441" i="2"/>
  <c r="V1442" i="2" a="1"/>
  <c r="V1442" i="2"/>
  <c r="V1443" i="2" a="1"/>
  <c r="V1443" i="2"/>
  <c r="V1444" i="2" a="1"/>
  <c r="V1444" i="2"/>
  <c r="V1445" i="2" a="1"/>
  <c r="V1445" i="2"/>
  <c r="V1446" i="2" a="1"/>
  <c r="V1446" i="2"/>
  <c r="V1447" i="2" a="1"/>
  <c r="V1447" i="2"/>
  <c r="V1448" i="2" a="1"/>
  <c r="V1448" i="2"/>
  <c r="V1449" i="2" a="1"/>
  <c r="V1449" i="2"/>
  <c r="V1450" i="2" a="1"/>
  <c r="V1450" i="2"/>
  <c r="V1451" i="2" a="1"/>
  <c r="V1451" i="2"/>
  <c r="V1452" i="2" a="1"/>
  <c r="V1452" i="2"/>
  <c r="V1453" i="2" a="1"/>
  <c r="V1453" i="2"/>
  <c r="V1454" i="2" a="1"/>
  <c r="V1454" i="2"/>
  <c r="V1455" i="2" a="1"/>
  <c r="V1455" i="2"/>
  <c r="V1456" i="2" a="1"/>
  <c r="V1456" i="2"/>
  <c r="V1457" i="2" a="1"/>
  <c r="V1457" i="2"/>
  <c r="V1458" i="2" a="1"/>
  <c r="V1458" i="2"/>
  <c r="V1459" i="2" a="1"/>
  <c r="V1459" i="2"/>
  <c r="V1460" i="2" a="1"/>
  <c r="V1460" i="2"/>
  <c r="V1461" i="2" a="1"/>
  <c r="V1461" i="2"/>
  <c r="V1462" i="2" a="1"/>
  <c r="V1462" i="2"/>
  <c r="V1463" i="2" a="1"/>
  <c r="V1463" i="2"/>
  <c r="V1464" i="2" a="1"/>
  <c r="V1464" i="2"/>
  <c r="V1465" i="2" a="1"/>
  <c r="V1465" i="2"/>
  <c r="V1466" i="2" a="1"/>
  <c r="V1466" i="2"/>
  <c r="V1467" i="2" a="1"/>
  <c r="V1467" i="2"/>
  <c r="V1468" i="2" a="1"/>
  <c r="V1468" i="2"/>
  <c r="V1469" i="2" a="1"/>
  <c r="V1469" i="2"/>
  <c r="V1470" i="2" a="1"/>
  <c r="V1470" i="2"/>
  <c r="V1471" i="2" a="1"/>
  <c r="V1471" i="2"/>
  <c r="V1472" i="2" a="1"/>
  <c r="V1472" i="2"/>
  <c r="V1473" i="2" a="1"/>
  <c r="V1473" i="2"/>
  <c r="V1474" i="2" a="1"/>
  <c r="V1474" i="2"/>
  <c r="V1475" i="2" a="1"/>
  <c r="V1475" i="2"/>
  <c r="V1476" i="2" a="1"/>
  <c r="V1476" i="2"/>
  <c r="V1477" i="2" a="1"/>
  <c r="V1477" i="2"/>
  <c r="V1478" i="2" a="1"/>
  <c r="V1478" i="2"/>
  <c r="V1479" i="2" a="1"/>
  <c r="V1479" i="2"/>
  <c r="V1480" i="2" a="1"/>
  <c r="V1480" i="2"/>
  <c r="V1481" i="2" a="1"/>
  <c r="V1481" i="2"/>
  <c r="V1482" i="2" a="1"/>
  <c r="V1482" i="2"/>
  <c r="V1483" i="2" a="1"/>
  <c r="V1483" i="2"/>
  <c r="V1484" i="2" a="1"/>
  <c r="V1484" i="2"/>
  <c r="V1485" i="2" a="1"/>
  <c r="V1485" i="2"/>
  <c r="V1486" i="2" a="1"/>
  <c r="V1486" i="2"/>
  <c r="V1487" i="2" a="1"/>
  <c r="V1487" i="2"/>
  <c r="V1488" i="2" a="1"/>
  <c r="V1488" i="2"/>
  <c r="V1489" i="2" a="1"/>
  <c r="V1489" i="2"/>
  <c r="V1490" i="2" a="1"/>
  <c r="V1490" i="2"/>
  <c r="V1491" i="2" a="1"/>
  <c r="V1491" i="2"/>
  <c r="V1492" i="2" a="1"/>
  <c r="V1492" i="2"/>
  <c r="V1493" i="2" a="1"/>
  <c r="V1493" i="2"/>
  <c r="V1494" i="2" a="1"/>
  <c r="V1494" i="2"/>
  <c r="V1495" i="2" a="1"/>
  <c r="V1495" i="2"/>
  <c r="V1496" i="2" a="1"/>
  <c r="V1496" i="2"/>
  <c r="V1497" i="2" a="1"/>
  <c r="V1497" i="2"/>
  <c r="V1498" i="2" a="1"/>
  <c r="V1498" i="2"/>
  <c r="V1499" i="2" a="1"/>
  <c r="V1499" i="2"/>
  <c r="V1500" i="2" a="1"/>
  <c r="V1500" i="2"/>
  <c r="V1501" i="2" a="1"/>
  <c r="V1501" i="2"/>
  <c r="V1502" i="2" a="1"/>
  <c r="V1502" i="2"/>
  <c r="V1503" i="2" a="1"/>
  <c r="V1503" i="2"/>
  <c r="V1504" i="2" a="1"/>
  <c r="V1504" i="2"/>
  <c r="V1505" i="2" a="1"/>
  <c r="V1505" i="2"/>
  <c r="V1506" i="2" a="1"/>
  <c r="V1506" i="2"/>
  <c r="V1507" i="2" a="1"/>
  <c r="V1507" i="2"/>
  <c r="V1508" i="2" a="1"/>
  <c r="V1508" i="2"/>
  <c r="V1509" i="2" a="1"/>
  <c r="V1509" i="2"/>
  <c r="V1510" i="2" a="1"/>
  <c r="V1510" i="2"/>
  <c r="V1511" i="2" a="1"/>
  <c r="V1511" i="2"/>
  <c r="V1512" i="2" a="1"/>
  <c r="V1512" i="2"/>
  <c r="V1513" i="2" a="1"/>
  <c r="V1513" i="2"/>
  <c r="V1514" i="2" a="1"/>
  <c r="V1514" i="2"/>
  <c r="V1515" i="2" a="1"/>
  <c r="V1515" i="2"/>
  <c r="V1516" i="2" a="1"/>
  <c r="V1516" i="2"/>
  <c r="V1517" i="2" a="1"/>
  <c r="V1517" i="2"/>
  <c r="V1518" i="2" a="1"/>
  <c r="V1518" i="2"/>
  <c r="V1519" i="2" a="1"/>
  <c r="V1519" i="2"/>
  <c r="V1520" i="2" a="1"/>
  <c r="V1520" i="2"/>
  <c r="V1521" i="2" a="1"/>
  <c r="V1521" i="2"/>
  <c r="V1522" i="2" a="1"/>
  <c r="V1522" i="2"/>
  <c r="V1523" i="2" a="1"/>
  <c r="V1523" i="2"/>
  <c r="V1524" i="2" a="1"/>
  <c r="V1524" i="2"/>
  <c r="V1525" i="2" a="1"/>
  <c r="V1525" i="2"/>
  <c r="V1526" i="2" a="1"/>
  <c r="V1526" i="2"/>
  <c r="V1527" i="2" a="1"/>
  <c r="V1527" i="2"/>
  <c r="V1528" i="2" a="1"/>
  <c r="V1528" i="2"/>
  <c r="V1529" i="2" a="1"/>
  <c r="V1529" i="2"/>
  <c r="V1530" i="2" a="1"/>
  <c r="V1530" i="2"/>
  <c r="V1531" i="2" a="1"/>
  <c r="V1531" i="2"/>
  <c r="V1532" i="2" a="1"/>
  <c r="V1532" i="2"/>
  <c r="V1533" i="2" a="1"/>
  <c r="V1533" i="2"/>
  <c r="V1534" i="2" a="1"/>
  <c r="V1534" i="2"/>
  <c r="V1535" i="2" a="1"/>
  <c r="V1535" i="2"/>
  <c r="V1536" i="2" a="1"/>
  <c r="V1536" i="2"/>
  <c r="V1537" i="2" a="1"/>
  <c r="V1537" i="2"/>
  <c r="V1538" i="2" a="1"/>
  <c r="V1538" i="2"/>
  <c r="V1539" i="2" a="1"/>
  <c r="V1539" i="2"/>
  <c r="V1540" i="2" a="1"/>
  <c r="V1540" i="2"/>
  <c r="V1541" i="2" a="1"/>
  <c r="V1541" i="2"/>
  <c r="V1542" i="2" a="1"/>
  <c r="V1542" i="2"/>
  <c r="V1543" i="2" a="1"/>
  <c r="V1543" i="2"/>
  <c r="V1544" i="2" a="1"/>
  <c r="V1544" i="2"/>
  <c r="V1545" i="2" a="1"/>
  <c r="V1545" i="2"/>
  <c r="V1546" i="2" a="1"/>
  <c r="V1546" i="2"/>
  <c r="V1547" i="2" a="1"/>
  <c r="V1547" i="2"/>
  <c r="V1548" i="2" a="1"/>
  <c r="V1548" i="2"/>
  <c r="V1549" i="2" a="1"/>
  <c r="V1549" i="2"/>
  <c r="V1550" i="2" a="1"/>
  <c r="V1550" i="2"/>
  <c r="V1551" i="2" a="1"/>
  <c r="V1551" i="2"/>
  <c r="V1552" i="2" a="1"/>
  <c r="V1552" i="2"/>
  <c r="V1553" i="2" a="1"/>
  <c r="V1553" i="2"/>
  <c r="V1554" i="2" a="1"/>
  <c r="V1554" i="2"/>
  <c r="V1555" i="2" a="1"/>
  <c r="V1555" i="2"/>
  <c r="V1556" i="2" a="1"/>
  <c r="V1556" i="2"/>
  <c r="V1557" i="2" a="1"/>
  <c r="V1557" i="2"/>
  <c r="V1558" i="2" a="1"/>
  <c r="V1558" i="2"/>
  <c r="V1559" i="2" a="1"/>
  <c r="V1559" i="2"/>
  <c r="V1560" i="2" a="1"/>
  <c r="V1560" i="2"/>
  <c r="V1561" i="2" a="1"/>
  <c r="V1561" i="2"/>
  <c r="V1562" i="2" a="1"/>
  <c r="V1562" i="2"/>
  <c r="V1563" i="2" a="1"/>
  <c r="V1563" i="2"/>
  <c r="V1564" i="2" a="1"/>
  <c r="V1564" i="2"/>
  <c r="V1565" i="2" a="1"/>
  <c r="V1565" i="2"/>
  <c r="V1566" i="2" a="1"/>
  <c r="V1566" i="2"/>
  <c r="V1567" i="2" a="1"/>
  <c r="V1567" i="2"/>
  <c r="V1568" i="2" a="1"/>
  <c r="V1568" i="2"/>
  <c r="V1569" i="2" a="1"/>
  <c r="V1569" i="2"/>
  <c r="V1570" i="2" a="1"/>
  <c r="V1570" i="2"/>
  <c r="V1571" i="2" a="1"/>
  <c r="V1571" i="2"/>
  <c r="V1572" i="2" a="1"/>
  <c r="V1572" i="2"/>
  <c r="V1573" i="2" a="1"/>
  <c r="V1573" i="2"/>
  <c r="V1574" i="2" a="1"/>
  <c r="V1574" i="2"/>
  <c r="V1575" i="2" a="1"/>
  <c r="V1575" i="2"/>
  <c r="V1576" i="2" a="1"/>
  <c r="V1576" i="2"/>
  <c r="V1577" i="2" a="1"/>
  <c r="V1577" i="2"/>
  <c r="V1578" i="2" a="1"/>
  <c r="V1578" i="2"/>
  <c r="V1579" i="2" a="1"/>
  <c r="V1579" i="2"/>
  <c r="V1580" i="2" a="1"/>
  <c r="V1580" i="2"/>
  <c r="V1581" i="2" a="1"/>
  <c r="V1581" i="2"/>
  <c r="V1582" i="2" a="1"/>
  <c r="V1582" i="2"/>
  <c r="V1583" i="2" a="1"/>
  <c r="V1583" i="2"/>
  <c r="V1584" i="2" a="1"/>
  <c r="V1584" i="2"/>
  <c r="V1585" i="2" a="1"/>
  <c r="V1585" i="2"/>
  <c r="V1586" i="2" a="1"/>
  <c r="V1586" i="2"/>
  <c r="V1587" i="2" a="1"/>
  <c r="V1587" i="2"/>
  <c r="V1588" i="2" a="1"/>
  <c r="V1588" i="2"/>
  <c r="V1589" i="2" a="1"/>
  <c r="V1589" i="2"/>
  <c r="V1590" i="2" a="1"/>
  <c r="V1590" i="2"/>
  <c r="V1591" i="2" a="1"/>
  <c r="V1591" i="2"/>
  <c r="V1592" i="2" a="1"/>
  <c r="V1592" i="2"/>
  <c r="V1593" i="2" a="1"/>
  <c r="V1593" i="2"/>
  <c r="V1594" i="2" a="1"/>
  <c r="V1594" i="2"/>
  <c r="V1595" i="2" a="1"/>
  <c r="V1595" i="2"/>
  <c r="V1596" i="2" a="1"/>
  <c r="V1596" i="2"/>
  <c r="V1597" i="2" a="1"/>
  <c r="V1597" i="2"/>
  <c r="V1598" i="2" a="1"/>
  <c r="V1598" i="2"/>
  <c r="V1599" i="2" a="1"/>
  <c r="V1599" i="2"/>
  <c r="V1600" i="2" a="1"/>
  <c r="V1600" i="2"/>
  <c r="V1601" i="2" a="1"/>
  <c r="V1601" i="2"/>
  <c r="V1602" i="2" a="1"/>
  <c r="V1602" i="2"/>
  <c r="V1603" i="2" a="1"/>
  <c r="V1603" i="2"/>
  <c r="V1604" i="2" a="1"/>
  <c r="V1604" i="2"/>
  <c r="V1605" i="2" a="1"/>
  <c r="V1605" i="2"/>
  <c r="V1606" i="2" a="1"/>
  <c r="V1606" i="2"/>
  <c r="V1607" i="2" a="1"/>
  <c r="V1607" i="2"/>
  <c r="V1608" i="2" a="1"/>
  <c r="V1608" i="2"/>
  <c r="V1609" i="2" a="1"/>
  <c r="V1609" i="2"/>
  <c r="V1610" i="2" a="1"/>
  <c r="V1610" i="2"/>
  <c r="V1611" i="2" a="1"/>
  <c r="V1611" i="2"/>
  <c r="V1612" i="2" a="1"/>
  <c r="V1612" i="2"/>
  <c r="V1613" i="2" a="1"/>
  <c r="V1613" i="2"/>
  <c r="V1614" i="2" a="1"/>
  <c r="V1614" i="2"/>
  <c r="V1615" i="2" a="1"/>
  <c r="V1615" i="2"/>
  <c r="V1616" i="2" a="1"/>
  <c r="V1616" i="2"/>
  <c r="V1617" i="2" a="1"/>
  <c r="V1617" i="2"/>
  <c r="V1618" i="2" a="1"/>
  <c r="V1618" i="2"/>
  <c r="V1619" i="2" a="1"/>
  <c r="V1619" i="2"/>
  <c r="V1620" i="2" a="1"/>
  <c r="V1620" i="2"/>
  <c r="V1621" i="2" a="1"/>
  <c r="V1621" i="2"/>
  <c r="V1622" i="2" a="1"/>
  <c r="V1622" i="2"/>
  <c r="V1623" i="2" a="1"/>
  <c r="V1623" i="2"/>
  <c r="V1624" i="2" a="1"/>
  <c r="V1624" i="2"/>
  <c r="V1625" i="2" a="1"/>
  <c r="V1625" i="2"/>
  <c r="V1626" i="2" a="1"/>
  <c r="V1626" i="2"/>
  <c r="V1627" i="2" a="1"/>
  <c r="V1627" i="2"/>
  <c r="V1628" i="2" a="1"/>
  <c r="V1628" i="2"/>
  <c r="V1629" i="2" a="1"/>
  <c r="V1629" i="2"/>
  <c r="V1630" i="2" a="1"/>
  <c r="V1630" i="2"/>
  <c r="V1631" i="2" a="1"/>
  <c r="V1631" i="2"/>
  <c r="V1632" i="2" a="1"/>
  <c r="V1632" i="2"/>
  <c r="V1633" i="2" a="1"/>
  <c r="V1633" i="2"/>
  <c r="V1634" i="2" a="1"/>
  <c r="V1634" i="2"/>
  <c r="V1635" i="2" a="1"/>
  <c r="V1635" i="2"/>
  <c r="V1636" i="2" a="1"/>
  <c r="V1636" i="2"/>
  <c r="V1637" i="2" a="1"/>
  <c r="V1637" i="2"/>
  <c r="V1638" i="2" a="1"/>
  <c r="V1638" i="2"/>
  <c r="V1639" i="2" a="1"/>
  <c r="V1639" i="2"/>
  <c r="V1640" i="2" a="1"/>
  <c r="V1640" i="2"/>
  <c r="V1641" i="2" a="1"/>
  <c r="V1641" i="2"/>
  <c r="V1642" i="2" a="1"/>
  <c r="V1642" i="2"/>
  <c r="V1643" i="2" a="1"/>
  <c r="V1643" i="2"/>
  <c r="V1644" i="2" a="1"/>
  <c r="V1644" i="2"/>
  <c r="V1645" i="2" a="1"/>
  <c r="V1645" i="2"/>
  <c r="V1646" i="2" a="1"/>
  <c r="V1646" i="2"/>
  <c r="V1647" i="2" a="1"/>
  <c r="V1647" i="2"/>
  <c r="V1648" i="2" a="1"/>
  <c r="V1648" i="2"/>
  <c r="V1649" i="2" a="1"/>
  <c r="V1649" i="2"/>
  <c r="V1650" i="2" a="1"/>
  <c r="V1650" i="2"/>
  <c r="V1651" i="2" a="1"/>
  <c r="V1651" i="2"/>
  <c r="V1652" i="2" a="1"/>
  <c r="V1652" i="2"/>
  <c r="V1653" i="2" a="1"/>
  <c r="V1653" i="2"/>
  <c r="V1654" i="2" a="1"/>
  <c r="V1654" i="2"/>
  <c r="V1655" i="2" a="1"/>
  <c r="V1655" i="2"/>
  <c r="V1656" i="2" a="1"/>
  <c r="V1656" i="2"/>
  <c r="V1657" i="2" a="1"/>
  <c r="V1657" i="2"/>
  <c r="V1658" i="2" a="1"/>
  <c r="V1658" i="2"/>
  <c r="V1659" i="2" a="1"/>
  <c r="V1659" i="2"/>
  <c r="V1660" i="2" a="1"/>
  <c r="V1660" i="2"/>
  <c r="V1661" i="2" a="1"/>
  <c r="V1661" i="2"/>
  <c r="V1662" i="2" a="1"/>
  <c r="V1662" i="2"/>
  <c r="V1663" i="2" a="1"/>
  <c r="V1663" i="2"/>
  <c r="V1664" i="2" a="1"/>
  <c r="V1664" i="2"/>
  <c r="V1665" i="2" a="1"/>
  <c r="V1665" i="2"/>
  <c r="V1666" i="2" a="1"/>
  <c r="V1666" i="2"/>
  <c r="V1667" i="2" a="1"/>
  <c r="V1667" i="2"/>
  <c r="V1668" i="2" a="1"/>
  <c r="V1668" i="2"/>
  <c r="V1669" i="2" a="1"/>
  <c r="V1669" i="2"/>
  <c r="V1670" i="2" a="1"/>
  <c r="V1670" i="2"/>
  <c r="V1671" i="2" a="1"/>
  <c r="V1671" i="2"/>
  <c r="V1672" i="2" a="1"/>
  <c r="V1672" i="2"/>
  <c r="V1673" i="2" a="1"/>
  <c r="V1673" i="2"/>
  <c r="V1674" i="2" a="1"/>
  <c r="V1674" i="2"/>
  <c r="V1675" i="2" a="1"/>
  <c r="V1675" i="2"/>
  <c r="V1676" i="2" a="1"/>
  <c r="V1676" i="2"/>
  <c r="V1677" i="2" a="1"/>
  <c r="V1677" i="2"/>
  <c r="V1678" i="2" a="1"/>
  <c r="V1678" i="2"/>
  <c r="V1679" i="2" a="1"/>
  <c r="V1679" i="2"/>
  <c r="V1680" i="2" a="1"/>
  <c r="V1680" i="2"/>
  <c r="V1681" i="2" a="1"/>
  <c r="V1681" i="2"/>
  <c r="V1682" i="2" a="1"/>
  <c r="V1682" i="2"/>
  <c r="V1683" i="2" a="1"/>
  <c r="V1683" i="2"/>
  <c r="V1684" i="2" a="1"/>
  <c r="V1684" i="2"/>
  <c r="V1685" i="2" a="1"/>
  <c r="V1685" i="2"/>
  <c r="V1686" i="2" a="1"/>
  <c r="V1686" i="2"/>
  <c r="V1687" i="2" a="1"/>
  <c r="V1687" i="2"/>
  <c r="V1688" i="2" a="1"/>
  <c r="V1688" i="2"/>
  <c r="V1689" i="2" a="1"/>
  <c r="V1689" i="2"/>
  <c r="V1690" i="2" a="1"/>
  <c r="V1690" i="2"/>
  <c r="V1691" i="2" a="1"/>
  <c r="V1691" i="2"/>
  <c r="V1692" i="2" a="1"/>
  <c r="V1692" i="2"/>
  <c r="V1693" i="2" a="1"/>
  <c r="V1693" i="2"/>
  <c r="V1694" i="2" a="1"/>
  <c r="V1694" i="2"/>
  <c r="V1695" i="2" a="1"/>
  <c r="V1695" i="2"/>
  <c r="V1696" i="2" a="1"/>
  <c r="V1696" i="2"/>
  <c r="V1697" i="2" a="1"/>
  <c r="V1697" i="2"/>
  <c r="V1698" i="2" a="1"/>
  <c r="V1698" i="2"/>
  <c r="V1699" i="2" a="1"/>
  <c r="V1699" i="2"/>
  <c r="V1700" i="2" a="1"/>
  <c r="V1700" i="2"/>
  <c r="V1701" i="2" a="1"/>
  <c r="V1701" i="2"/>
  <c r="V1702" i="2" a="1"/>
  <c r="V1702" i="2"/>
  <c r="V1703" i="2" a="1"/>
  <c r="V1703" i="2"/>
  <c r="V1704" i="2" a="1"/>
  <c r="V1704" i="2"/>
  <c r="V1705" i="2" a="1"/>
  <c r="V1705" i="2"/>
  <c r="V1706" i="2" a="1"/>
  <c r="V1706" i="2"/>
  <c r="V1707" i="2" a="1"/>
  <c r="V1707" i="2"/>
  <c r="V1708" i="2" a="1"/>
  <c r="V1708" i="2"/>
  <c r="V1709" i="2" a="1"/>
  <c r="V1709" i="2"/>
  <c r="V1710" i="2" a="1"/>
  <c r="V1710" i="2"/>
  <c r="V1711" i="2" a="1"/>
  <c r="V1711" i="2"/>
  <c r="V1712" i="2" a="1"/>
  <c r="V1712" i="2"/>
  <c r="V1713" i="2" a="1"/>
  <c r="V1713" i="2"/>
  <c r="V1714" i="2" a="1"/>
  <c r="V1714" i="2"/>
  <c r="V1715" i="2" a="1"/>
  <c r="V1715" i="2"/>
  <c r="V1716" i="2" a="1"/>
  <c r="V1716" i="2"/>
  <c r="V1717" i="2" a="1"/>
  <c r="V1717" i="2"/>
  <c r="V1718" i="2" a="1"/>
  <c r="V1718" i="2"/>
  <c r="V1719" i="2" a="1"/>
  <c r="V1719" i="2"/>
  <c r="V1720" i="2" a="1"/>
  <c r="V1720" i="2"/>
  <c r="V1721" i="2" a="1"/>
  <c r="V1721" i="2"/>
  <c r="V1722" i="2" a="1"/>
  <c r="V1722" i="2"/>
  <c r="V1723" i="2" a="1"/>
  <c r="V1723" i="2"/>
  <c r="V1724" i="2" a="1"/>
  <c r="V1724" i="2"/>
  <c r="V1725" i="2" a="1"/>
  <c r="V1725" i="2"/>
  <c r="V1726" i="2" a="1"/>
  <c r="V1726" i="2"/>
  <c r="V1727" i="2" a="1"/>
  <c r="V1727" i="2"/>
  <c r="V1728" i="2" a="1"/>
  <c r="V1728" i="2"/>
  <c r="V1729" i="2" a="1"/>
  <c r="V1729" i="2"/>
  <c r="V1730" i="2" a="1"/>
  <c r="V1730" i="2"/>
  <c r="V1731" i="2" a="1"/>
  <c r="V1731" i="2"/>
  <c r="V1732" i="2" a="1"/>
  <c r="V1732" i="2"/>
  <c r="V1733" i="2" a="1"/>
  <c r="V1733" i="2"/>
  <c r="V1734" i="2" a="1"/>
  <c r="V1734" i="2"/>
  <c r="V1735" i="2" a="1"/>
  <c r="V1735" i="2"/>
  <c r="V1736" i="2" a="1"/>
  <c r="V1736" i="2"/>
  <c r="V1737" i="2" a="1"/>
  <c r="V1737" i="2"/>
  <c r="V1738" i="2" a="1"/>
  <c r="V1738" i="2"/>
  <c r="V1739" i="2" a="1"/>
  <c r="V1739" i="2"/>
  <c r="V1740" i="2" a="1"/>
  <c r="V1740" i="2"/>
  <c r="V1741" i="2" a="1"/>
  <c r="V1741" i="2"/>
  <c r="V1742" i="2" a="1"/>
  <c r="V1742" i="2"/>
  <c r="V1743" i="2" a="1"/>
  <c r="V1743" i="2"/>
  <c r="V1744" i="2" a="1"/>
  <c r="V1744" i="2"/>
  <c r="V1745" i="2" a="1"/>
  <c r="V1745" i="2"/>
  <c r="V1746" i="2" a="1"/>
  <c r="V1746" i="2"/>
  <c r="V1747" i="2" a="1"/>
  <c r="V1747" i="2"/>
  <c r="V1748" i="2" a="1"/>
  <c r="V1748" i="2"/>
  <c r="V1749" i="2" a="1"/>
  <c r="V1749" i="2"/>
  <c r="V1750" i="2" a="1"/>
  <c r="V1750" i="2"/>
  <c r="V1751" i="2" a="1"/>
  <c r="V1751" i="2"/>
  <c r="V1752" i="2" a="1"/>
  <c r="V1752" i="2"/>
  <c r="V1753" i="2" a="1"/>
  <c r="V1753" i="2"/>
  <c r="V1754" i="2" a="1"/>
  <c r="V1754" i="2"/>
  <c r="V1755" i="2" a="1"/>
  <c r="V1755" i="2"/>
  <c r="V1756" i="2" a="1"/>
  <c r="V1756" i="2"/>
  <c r="V1757" i="2" a="1"/>
  <c r="V1757" i="2"/>
  <c r="V1758" i="2" a="1"/>
  <c r="V1758" i="2"/>
  <c r="V1759" i="2" a="1"/>
  <c r="V1759" i="2"/>
  <c r="V1760" i="2" a="1"/>
  <c r="V1760" i="2"/>
  <c r="V1761" i="2" a="1"/>
  <c r="V1761" i="2"/>
  <c r="V1762" i="2" a="1"/>
  <c r="V1762" i="2"/>
  <c r="V1763" i="2" a="1"/>
  <c r="V1763" i="2"/>
  <c r="V1764" i="2" a="1"/>
  <c r="V1764" i="2"/>
  <c r="V1765" i="2" a="1"/>
  <c r="V1765" i="2"/>
  <c r="V1766" i="2" a="1"/>
  <c r="V1766" i="2"/>
  <c r="V1767" i="2" a="1"/>
  <c r="V1767" i="2"/>
  <c r="V1768" i="2" a="1"/>
  <c r="V1768" i="2"/>
  <c r="V1769" i="2" a="1"/>
  <c r="V1769" i="2"/>
  <c r="V1770" i="2" a="1"/>
  <c r="V1770" i="2"/>
  <c r="V1771" i="2" a="1"/>
  <c r="V1771" i="2"/>
  <c r="V1772" i="2" a="1"/>
  <c r="V1772" i="2"/>
  <c r="V1773" i="2" a="1"/>
  <c r="V1773" i="2"/>
  <c r="V1774" i="2" a="1"/>
  <c r="V1774" i="2"/>
  <c r="V1775" i="2" a="1"/>
  <c r="V1775" i="2"/>
  <c r="V1776" i="2" a="1"/>
  <c r="V1776" i="2"/>
  <c r="V1777" i="2" a="1"/>
  <c r="V1777" i="2"/>
  <c r="V1778" i="2" a="1"/>
  <c r="V1778" i="2"/>
  <c r="V1779" i="2" a="1"/>
  <c r="V1779" i="2"/>
  <c r="V1780" i="2" a="1"/>
  <c r="V1780" i="2"/>
  <c r="V1781" i="2" a="1"/>
  <c r="V1781" i="2"/>
  <c r="V1782" i="2" a="1"/>
  <c r="V1782" i="2"/>
  <c r="V1783" i="2" a="1"/>
  <c r="V1783" i="2"/>
  <c r="V1784" i="2" a="1"/>
  <c r="V1784" i="2"/>
  <c r="V1785" i="2" a="1"/>
  <c r="V1785" i="2"/>
  <c r="V1786" i="2" a="1"/>
  <c r="V1786" i="2"/>
  <c r="V1787" i="2" a="1"/>
  <c r="V1787" i="2"/>
  <c r="V1788" i="2" a="1"/>
  <c r="V1788" i="2"/>
  <c r="V1789" i="2" a="1"/>
  <c r="V1789" i="2"/>
  <c r="V1790" i="2" a="1"/>
  <c r="V1790" i="2"/>
  <c r="V1791" i="2" a="1"/>
  <c r="V1791" i="2"/>
  <c r="V1792" i="2" a="1"/>
  <c r="V1792" i="2"/>
  <c r="V1793" i="2" a="1"/>
  <c r="V1793" i="2"/>
  <c r="V1794" i="2" a="1"/>
  <c r="V1794" i="2"/>
  <c r="V1795" i="2" a="1"/>
  <c r="V1795" i="2"/>
  <c r="V1796" i="2" a="1"/>
  <c r="V1796" i="2"/>
  <c r="V1797" i="2" a="1"/>
  <c r="V1797" i="2"/>
  <c r="V1798" i="2" a="1"/>
  <c r="V1798" i="2"/>
  <c r="V1799" i="2" a="1"/>
  <c r="V1799" i="2"/>
  <c r="V1800" i="2" a="1"/>
  <c r="V1800" i="2"/>
  <c r="V1801" i="2" a="1"/>
  <c r="V1801" i="2"/>
  <c r="V1802" i="2" a="1"/>
  <c r="V1802" i="2"/>
  <c r="V1803" i="2" a="1"/>
  <c r="V1803" i="2"/>
  <c r="V1804" i="2" a="1"/>
  <c r="V1804" i="2"/>
  <c r="V1805" i="2" a="1"/>
  <c r="V1805" i="2"/>
  <c r="V1806" i="2" a="1"/>
  <c r="V1806" i="2"/>
  <c r="V1807" i="2" a="1"/>
  <c r="V1807" i="2"/>
  <c r="V1808" i="2" a="1"/>
  <c r="V1808" i="2"/>
  <c r="V1809" i="2" a="1"/>
  <c r="V1809" i="2"/>
  <c r="V1810" i="2" a="1"/>
  <c r="V1810" i="2"/>
  <c r="V1811" i="2" a="1"/>
  <c r="V1811" i="2"/>
  <c r="V1812" i="2" a="1"/>
  <c r="V1812" i="2"/>
  <c r="V1813" i="2" a="1"/>
  <c r="V1813" i="2"/>
  <c r="V1814" i="2" a="1"/>
  <c r="V1814" i="2"/>
  <c r="V1815" i="2" a="1"/>
  <c r="V1815" i="2"/>
  <c r="V1816" i="2" a="1"/>
  <c r="V1816" i="2"/>
  <c r="V1817" i="2" a="1"/>
  <c r="V1817" i="2"/>
  <c r="V1818" i="2" a="1"/>
  <c r="V1818" i="2"/>
  <c r="V1819" i="2" a="1"/>
  <c r="V1819" i="2"/>
  <c r="V1820" i="2" a="1"/>
  <c r="V1820" i="2"/>
  <c r="V1821" i="2" a="1"/>
  <c r="V1821" i="2"/>
  <c r="V1822" i="2" a="1"/>
  <c r="V1822" i="2"/>
  <c r="V1823" i="2" a="1"/>
  <c r="V1823" i="2"/>
  <c r="V1824" i="2" a="1"/>
  <c r="V1824" i="2"/>
  <c r="V1825" i="2" a="1"/>
  <c r="V1825" i="2"/>
  <c r="V1826" i="2" a="1"/>
  <c r="V1826" i="2"/>
  <c r="V1827" i="2" a="1"/>
  <c r="V1827" i="2"/>
  <c r="V1828" i="2" a="1"/>
  <c r="V1828" i="2"/>
  <c r="V1829" i="2" a="1"/>
  <c r="V1829" i="2"/>
  <c r="V1830" i="2" a="1"/>
  <c r="V1830" i="2"/>
  <c r="V1831" i="2" a="1"/>
  <c r="V1831" i="2"/>
  <c r="V1832" i="2" a="1"/>
  <c r="V1832" i="2"/>
  <c r="V1833" i="2" a="1"/>
  <c r="V1833" i="2"/>
  <c r="V1834" i="2" a="1"/>
  <c r="V1834" i="2"/>
  <c r="V1835" i="2" a="1"/>
  <c r="V1835" i="2"/>
  <c r="V1836" i="2" a="1"/>
  <c r="V1836" i="2"/>
  <c r="V1837" i="2" a="1"/>
  <c r="V1837" i="2"/>
  <c r="V1838" i="2" a="1"/>
  <c r="V1838" i="2"/>
  <c r="V1839" i="2" a="1"/>
  <c r="V1839" i="2"/>
  <c r="V1840" i="2" a="1"/>
  <c r="V1840" i="2"/>
  <c r="V1841" i="2" a="1"/>
  <c r="V1841" i="2"/>
  <c r="V1842" i="2" a="1"/>
  <c r="V1842" i="2"/>
  <c r="V1843" i="2" a="1"/>
  <c r="V1843" i="2"/>
  <c r="V1844" i="2" a="1"/>
  <c r="V1844" i="2"/>
  <c r="V1845" i="2" a="1"/>
  <c r="V1845" i="2"/>
  <c r="V1846" i="2" a="1"/>
  <c r="V1846" i="2"/>
  <c r="V1847" i="2" a="1"/>
  <c r="V1847" i="2"/>
  <c r="V1848" i="2" a="1"/>
  <c r="V1848" i="2"/>
  <c r="V1849" i="2" a="1"/>
  <c r="V1849" i="2"/>
  <c r="V1850" i="2" a="1"/>
  <c r="V1850" i="2"/>
  <c r="V1851" i="2" a="1"/>
  <c r="V1851" i="2"/>
  <c r="V1852" i="2" a="1"/>
  <c r="V1852" i="2"/>
  <c r="V1853" i="2" a="1"/>
  <c r="V1853" i="2"/>
  <c r="V1854" i="2" a="1"/>
  <c r="V1854" i="2"/>
  <c r="V1855" i="2" a="1"/>
  <c r="V1855" i="2"/>
  <c r="V1856" i="2" a="1"/>
  <c r="V1856" i="2"/>
  <c r="V1857" i="2" a="1"/>
  <c r="V1857" i="2"/>
  <c r="V1858" i="2" a="1"/>
  <c r="V1858" i="2"/>
  <c r="V1859" i="2" a="1"/>
  <c r="V1859" i="2"/>
  <c r="V1860" i="2" a="1"/>
  <c r="V1860" i="2"/>
  <c r="V1861" i="2" a="1"/>
  <c r="V1861" i="2"/>
  <c r="V1862" i="2" a="1"/>
  <c r="V1862" i="2"/>
  <c r="V1863" i="2" a="1"/>
  <c r="V1863" i="2"/>
  <c r="V1864" i="2" a="1"/>
  <c r="V1864" i="2"/>
  <c r="V1865" i="2" a="1"/>
  <c r="V1865" i="2"/>
  <c r="V1866" i="2" a="1"/>
  <c r="V1866" i="2"/>
  <c r="V1867" i="2" a="1"/>
  <c r="V1867" i="2"/>
  <c r="V1868" i="2" a="1"/>
  <c r="V1868" i="2"/>
  <c r="V1869" i="2" a="1"/>
  <c r="V1869" i="2"/>
  <c r="V1870" i="2" a="1"/>
  <c r="V1870" i="2"/>
  <c r="V1871" i="2" a="1"/>
  <c r="V1871" i="2"/>
  <c r="V1872" i="2" a="1"/>
  <c r="V1872" i="2"/>
  <c r="V1873" i="2" a="1"/>
  <c r="V1873" i="2"/>
  <c r="V1874" i="2" a="1"/>
  <c r="V1874" i="2"/>
  <c r="V1875" i="2" a="1"/>
  <c r="V1875" i="2"/>
  <c r="V1876" i="2" a="1"/>
  <c r="V1876" i="2"/>
  <c r="V1877" i="2" a="1"/>
  <c r="V1877" i="2"/>
  <c r="V1878" i="2" a="1"/>
  <c r="V1878" i="2"/>
  <c r="V1879" i="2" a="1"/>
  <c r="V1879" i="2"/>
  <c r="V1880" i="2" a="1"/>
  <c r="V1880" i="2"/>
  <c r="V1881" i="2" a="1"/>
  <c r="V1881" i="2"/>
  <c r="V1882" i="2" a="1"/>
  <c r="V1882" i="2"/>
  <c r="V1883" i="2" a="1"/>
  <c r="V1883" i="2"/>
  <c r="V1884" i="2" a="1"/>
  <c r="V1884" i="2"/>
  <c r="V1885" i="2" a="1"/>
  <c r="V1885" i="2"/>
  <c r="V1886" i="2" a="1"/>
  <c r="V1886" i="2"/>
  <c r="V1887" i="2" a="1"/>
  <c r="V1887" i="2"/>
  <c r="V1888" i="2" a="1"/>
  <c r="V1888" i="2"/>
  <c r="V1889" i="2" a="1"/>
  <c r="V1889" i="2"/>
  <c r="V1890" i="2" a="1"/>
  <c r="V1890" i="2"/>
  <c r="V1891" i="2" a="1"/>
  <c r="V1891" i="2"/>
  <c r="V1892" i="2" a="1"/>
  <c r="V1892" i="2"/>
  <c r="V1893" i="2" a="1"/>
  <c r="V1893" i="2"/>
  <c r="V1894" i="2" a="1"/>
  <c r="V1894" i="2"/>
  <c r="V1895" i="2" a="1"/>
  <c r="V1895" i="2"/>
  <c r="V1896" i="2" a="1"/>
  <c r="V1896" i="2"/>
  <c r="V1897" i="2" a="1"/>
  <c r="V1897" i="2"/>
  <c r="V1898" i="2" a="1"/>
  <c r="V1898" i="2"/>
  <c r="V1899" i="2" a="1"/>
  <c r="V1899" i="2"/>
  <c r="V1900" i="2" a="1"/>
  <c r="V1900" i="2"/>
  <c r="V1901" i="2" a="1"/>
  <c r="V1901" i="2"/>
  <c r="V1902" i="2" a="1"/>
  <c r="V1902" i="2"/>
  <c r="V1903" i="2" a="1"/>
  <c r="V1903" i="2"/>
  <c r="V1904" i="2" a="1"/>
  <c r="V1904" i="2"/>
  <c r="V1905" i="2" a="1"/>
  <c r="V1905" i="2"/>
  <c r="V1906" i="2" a="1"/>
  <c r="V1906" i="2"/>
  <c r="V1907" i="2" a="1"/>
  <c r="V1907" i="2"/>
  <c r="V1908" i="2" a="1"/>
  <c r="V1908" i="2"/>
  <c r="V1909" i="2" a="1"/>
  <c r="V1909" i="2"/>
  <c r="V1910" i="2" a="1"/>
  <c r="V1910" i="2"/>
  <c r="V1911" i="2" a="1"/>
  <c r="V1911" i="2"/>
  <c r="V1912" i="2" a="1"/>
  <c r="V1912" i="2"/>
  <c r="V1913" i="2" a="1"/>
  <c r="V1913" i="2"/>
  <c r="V1914" i="2" a="1"/>
  <c r="V1914" i="2"/>
  <c r="V1915" i="2" a="1"/>
  <c r="V1915" i="2"/>
  <c r="V1916" i="2" a="1"/>
  <c r="V1916" i="2"/>
  <c r="V1917" i="2" a="1"/>
  <c r="V1917" i="2"/>
  <c r="V1918" i="2" a="1"/>
  <c r="V1918" i="2"/>
  <c r="V1919" i="2" a="1"/>
  <c r="V1919" i="2"/>
  <c r="V1920" i="2" a="1"/>
  <c r="V1920" i="2"/>
  <c r="V1921" i="2" a="1"/>
  <c r="V1921" i="2"/>
  <c r="V1922" i="2" a="1"/>
  <c r="V1922" i="2"/>
  <c r="V1923" i="2" a="1"/>
  <c r="V1923" i="2"/>
  <c r="V1924" i="2" a="1"/>
  <c r="V1924" i="2"/>
  <c r="V1925" i="2" a="1"/>
  <c r="V1925" i="2"/>
  <c r="V1926" i="2" a="1"/>
  <c r="V1926" i="2"/>
  <c r="V1927" i="2" a="1"/>
  <c r="V1927" i="2"/>
  <c r="V1928" i="2" a="1"/>
  <c r="V1928" i="2"/>
  <c r="V1929" i="2" a="1"/>
  <c r="V1929" i="2"/>
  <c r="V1930" i="2" a="1"/>
  <c r="V1930" i="2"/>
  <c r="V1931" i="2" a="1"/>
  <c r="V1931" i="2"/>
  <c r="V1932" i="2" a="1"/>
  <c r="V1932" i="2"/>
  <c r="V1933" i="2" a="1"/>
  <c r="V1933" i="2"/>
  <c r="V1934" i="2" a="1"/>
  <c r="V1934" i="2"/>
  <c r="V1935" i="2" a="1"/>
  <c r="V1935" i="2"/>
  <c r="V1936" i="2" a="1"/>
  <c r="V1936" i="2"/>
  <c r="V1937" i="2" a="1"/>
  <c r="V1937" i="2"/>
  <c r="V1938" i="2" a="1"/>
  <c r="V1938" i="2"/>
  <c r="V1939" i="2" a="1"/>
  <c r="V1939" i="2"/>
  <c r="V1940" i="2" a="1"/>
  <c r="V1940" i="2"/>
  <c r="V1941" i="2" a="1"/>
  <c r="V1941" i="2"/>
  <c r="V1942" i="2" a="1"/>
  <c r="V1942" i="2"/>
  <c r="V1943" i="2" a="1"/>
  <c r="V1943" i="2"/>
  <c r="V1944" i="2" a="1"/>
  <c r="V1944" i="2"/>
  <c r="V1945" i="2" a="1"/>
  <c r="V1945" i="2"/>
  <c r="V1946" i="2" a="1"/>
  <c r="V1946" i="2"/>
  <c r="V1947" i="2" a="1"/>
  <c r="V1947" i="2"/>
  <c r="V1948" i="2" a="1"/>
  <c r="V1948" i="2"/>
  <c r="V1949" i="2" a="1"/>
  <c r="V1949" i="2"/>
  <c r="V1950" i="2" a="1"/>
  <c r="V1950" i="2"/>
  <c r="V1951" i="2" a="1"/>
  <c r="V1951" i="2"/>
  <c r="V1952" i="2" a="1"/>
  <c r="V1952" i="2"/>
  <c r="V1953" i="2" a="1"/>
  <c r="V1953" i="2"/>
  <c r="V1954" i="2" a="1"/>
  <c r="V1954" i="2"/>
  <c r="V1955" i="2" a="1"/>
  <c r="V1955" i="2"/>
  <c r="V1956" i="2" a="1"/>
  <c r="V1956" i="2"/>
  <c r="V1957" i="2" a="1"/>
  <c r="V1957" i="2"/>
  <c r="V1958" i="2" a="1"/>
  <c r="V1958" i="2"/>
  <c r="V1959" i="2" a="1"/>
  <c r="V1959" i="2"/>
  <c r="V1960" i="2" a="1"/>
  <c r="V1960" i="2"/>
  <c r="V1961" i="2" a="1"/>
  <c r="V1961" i="2"/>
  <c r="V1962" i="2" a="1"/>
  <c r="V1962" i="2"/>
  <c r="V1963" i="2" a="1"/>
  <c r="V1963" i="2"/>
  <c r="V1964" i="2" a="1"/>
  <c r="V1964" i="2"/>
  <c r="V1965" i="2" a="1"/>
  <c r="V1965" i="2"/>
  <c r="V1966" i="2" a="1"/>
  <c r="V1966" i="2"/>
  <c r="V1967" i="2" a="1"/>
  <c r="V1967" i="2"/>
  <c r="V1968" i="2" a="1"/>
  <c r="V1968" i="2"/>
  <c r="V1969" i="2" a="1"/>
  <c r="V1969" i="2"/>
  <c r="V1970" i="2" a="1"/>
  <c r="V1970" i="2"/>
  <c r="V1971" i="2" a="1"/>
  <c r="V1971" i="2"/>
  <c r="V1972" i="2" a="1"/>
  <c r="V1972" i="2"/>
  <c r="V1973" i="2" a="1"/>
  <c r="V1973" i="2"/>
  <c r="V1974" i="2" a="1"/>
  <c r="V1974" i="2"/>
  <c r="V1975" i="2" a="1"/>
  <c r="V1975" i="2"/>
  <c r="V1976" i="2" a="1"/>
  <c r="V1976" i="2"/>
  <c r="V1977" i="2" a="1"/>
  <c r="V1977" i="2"/>
  <c r="V1978" i="2" a="1"/>
  <c r="V1978" i="2"/>
  <c r="V1979" i="2" a="1"/>
  <c r="V1979" i="2"/>
  <c r="V1980" i="2" a="1"/>
  <c r="V1980" i="2"/>
  <c r="V1981" i="2" a="1"/>
  <c r="V1981" i="2"/>
  <c r="V1982" i="2" a="1"/>
  <c r="V1982" i="2"/>
  <c r="V1983" i="2" a="1"/>
  <c r="V1983" i="2"/>
  <c r="V1984" i="2" a="1"/>
  <c r="V1984" i="2"/>
  <c r="V1985" i="2" a="1"/>
  <c r="V1985" i="2"/>
  <c r="V1986" i="2" a="1"/>
  <c r="V1986" i="2"/>
  <c r="V1987" i="2" a="1"/>
  <c r="V1987" i="2"/>
  <c r="V1988" i="2" a="1"/>
  <c r="V1988" i="2"/>
  <c r="V1989" i="2" a="1"/>
  <c r="V1989" i="2"/>
  <c r="V1990" i="2" a="1"/>
  <c r="V1990" i="2"/>
  <c r="V1991" i="2" a="1"/>
  <c r="V1991" i="2"/>
  <c r="V1992" i="2" a="1"/>
  <c r="V1992" i="2"/>
  <c r="V1993" i="2" a="1"/>
  <c r="V1993" i="2"/>
  <c r="V1994" i="2" a="1"/>
  <c r="V1994" i="2"/>
  <c r="V1995" i="2" a="1"/>
  <c r="V1995" i="2"/>
  <c r="V1996" i="2" a="1"/>
  <c r="V1996" i="2"/>
  <c r="V1997" i="2" a="1"/>
  <c r="V1997" i="2"/>
  <c r="V1998" i="2" a="1"/>
  <c r="V1998" i="2"/>
  <c r="V1999" i="2" a="1"/>
  <c r="V1999" i="2"/>
  <c r="V2000" i="2" a="1"/>
  <c r="V2000" i="2"/>
  <c r="V2001" i="2" a="1"/>
  <c r="V2001" i="2"/>
  <c r="V2002" i="2" a="1"/>
  <c r="V2002" i="2"/>
  <c r="V2003" i="2" a="1"/>
  <c r="V2003" i="2"/>
  <c r="V2004" i="2" a="1"/>
  <c r="V2004" i="2"/>
  <c r="V2005" i="2" a="1"/>
  <c r="V2005" i="2"/>
  <c r="V2006" i="2" a="1"/>
  <c r="V2006" i="2"/>
  <c r="V2007" i="2" a="1"/>
  <c r="V2007" i="2"/>
  <c r="V2008" i="2" a="1"/>
  <c r="V2008" i="2"/>
  <c r="V2009" i="2" a="1"/>
  <c r="V2009" i="2"/>
  <c r="V2010" i="2" a="1"/>
  <c r="V2010" i="2"/>
  <c r="V2011" i="2" a="1"/>
  <c r="V2011" i="2"/>
  <c r="V2012" i="2" a="1"/>
  <c r="V2012" i="2"/>
  <c r="V2013" i="2" a="1"/>
  <c r="V2013" i="2"/>
  <c r="V2014" i="2" a="1"/>
  <c r="V2014" i="2"/>
  <c r="V2015" i="2" a="1"/>
  <c r="V2015" i="2"/>
  <c r="V2016" i="2" a="1"/>
  <c r="V2016" i="2"/>
  <c r="V2017" i="2" a="1"/>
  <c r="V2017" i="2"/>
  <c r="V2018" i="2" a="1"/>
  <c r="V2018" i="2"/>
  <c r="V2019" i="2" a="1"/>
  <c r="V2019" i="2"/>
  <c r="V2020" i="2" a="1"/>
  <c r="V2020" i="2"/>
  <c r="V2021" i="2" a="1"/>
  <c r="V2021" i="2"/>
  <c r="V2022" i="2" a="1"/>
  <c r="V2022" i="2"/>
  <c r="V2023" i="2" a="1"/>
  <c r="V2023" i="2"/>
  <c r="V2024" i="2" a="1"/>
  <c r="V2024" i="2"/>
  <c r="V2025" i="2" a="1"/>
  <c r="V2025" i="2"/>
  <c r="V2026" i="2" a="1"/>
  <c r="V2026" i="2"/>
  <c r="V2027" i="2" a="1"/>
  <c r="V2027" i="2"/>
  <c r="V2028" i="2" a="1"/>
  <c r="V2028" i="2"/>
  <c r="V2029" i="2" a="1"/>
  <c r="V2029" i="2"/>
  <c r="V2030" i="2" a="1"/>
  <c r="V2030" i="2"/>
  <c r="V2031" i="2" a="1"/>
  <c r="V2031" i="2"/>
  <c r="V2032" i="2" a="1"/>
  <c r="V2032" i="2"/>
  <c r="V2033" i="2" a="1"/>
  <c r="V2033" i="2"/>
  <c r="V2034" i="2" a="1"/>
  <c r="V2034" i="2"/>
  <c r="V2035" i="2" a="1"/>
  <c r="V2035" i="2"/>
  <c r="V2036" i="2" a="1"/>
  <c r="V2036" i="2"/>
  <c r="V2037" i="2" a="1"/>
  <c r="V2037" i="2"/>
  <c r="V2038" i="2" a="1"/>
  <c r="V2038" i="2"/>
  <c r="V2039" i="2" a="1"/>
  <c r="V2039" i="2"/>
  <c r="V2040" i="2" a="1"/>
  <c r="V2040" i="2"/>
  <c r="V2041" i="2" a="1"/>
  <c r="V2041" i="2"/>
  <c r="V2042" i="2" a="1"/>
  <c r="V2042" i="2"/>
  <c r="V2043" i="2" a="1"/>
  <c r="V2043" i="2"/>
  <c r="V2044" i="2" a="1"/>
  <c r="V2044" i="2"/>
  <c r="V2045" i="2" a="1"/>
  <c r="V2045" i="2"/>
  <c r="V2046" i="2" a="1"/>
  <c r="V2046" i="2"/>
  <c r="V2047" i="2" a="1"/>
  <c r="V2047" i="2"/>
  <c r="V2048" i="2" a="1"/>
  <c r="V2048" i="2"/>
  <c r="V2049" i="2" a="1"/>
  <c r="V2049" i="2"/>
  <c r="V2050" i="2" a="1"/>
  <c r="V2050" i="2"/>
  <c r="V2051" i="2" a="1"/>
  <c r="V2051" i="2"/>
  <c r="V2052" i="2" a="1"/>
  <c r="V2052" i="2"/>
  <c r="V2053" i="2" a="1"/>
  <c r="V2053" i="2"/>
  <c r="V2054" i="2" a="1"/>
  <c r="V2054" i="2"/>
  <c r="V2055" i="2" a="1"/>
  <c r="V2055" i="2"/>
  <c r="V2056" i="2" a="1"/>
  <c r="V2056" i="2"/>
  <c r="V2057" i="2" a="1"/>
  <c r="V2057" i="2"/>
  <c r="V2058" i="2" a="1"/>
  <c r="V2058" i="2"/>
  <c r="V2059" i="2" a="1"/>
  <c r="V2059" i="2"/>
  <c r="V2060" i="2" a="1"/>
  <c r="V2060" i="2"/>
  <c r="V2061" i="2" a="1"/>
  <c r="V2061" i="2"/>
  <c r="V2062" i="2" a="1"/>
  <c r="V2062" i="2"/>
  <c r="V2063" i="2" a="1"/>
  <c r="V2063" i="2"/>
  <c r="V2064" i="2" a="1"/>
  <c r="V2064" i="2"/>
  <c r="V2065" i="2" a="1"/>
  <c r="V2065" i="2"/>
  <c r="V2066" i="2" a="1"/>
  <c r="V2066" i="2"/>
  <c r="V2067" i="2" a="1"/>
  <c r="V2067" i="2"/>
  <c r="V2068" i="2" a="1"/>
  <c r="V2068" i="2"/>
  <c r="V2069" i="2" a="1"/>
  <c r="V2069" i="2"/>
  <c r="V2070" i="2" a="1"/>
  <c r="V2070" i="2"/>
  <c r="V2071" i="2" a="1"/>
  <c r="V2071" i="2"/>
  <c r="V2072" i="2" a="1"/>
  <c r="V2072" i="2"/>
  <c r="V2073" i="2" a="1"/>
  <c r="V2073" i="2"/>
  <c r="V2074" i="2" a="1"/>
  <c r="V2074" i="2"/>
  <c r="V2075" i="2" a="1"/>
  <c r="V2075" i="2"/>
  <c r="V2076" i="2" a="1"/>
  <c r="V2076" i="2"/>
  <c r="V2077" i="2" a="1"/>
  <c r="V2077" i="2"/>
  <c r="V2078" i="2" a="1"/>
  <c r="V2078" i="2"/>
  <c r="V2079" i="2" a="1"/>
  <c r="V2079" i="2"/>
  <c r="V2080" i="2" a="1"/>
  <c r="V2080" i="2"/>
  <c r="V2081" i="2" a="1"/>
  <c r="V2081" i="2"/>
  <c r="V2082" i="2" a="1"/>
  <c r="V2082" i="2"/>
  <c r="V2083" i="2" a="1"/>
  <c r="V2083" i="2"/>
  <c r="V2084" i="2" a="1"/>
  <c r="V2084" i="2"/>
  <c r="V2085" i="2" a="1"/>
  <c r="V2085" i="2"/>
  <c r="V2086" i="2" a="1"/>
  <c r="V2086" i="2"/>
  <c r="V2087" i="2" a="1"/>
  <c r="V2087" i="2"/>
  <c r="V2088" i="2" a="1"/>
  <c r="V2088" i="2"/>
  <c r="V2089" i="2" a="1"/>
  <c r="V2089" i="2"/>
  <c r="V2090" i="2" a="1"/>
  <c r="V2090" i="2"/>
  <c r="V2091" i="2" a="1"/>
  <c r="V2091" i="2"/>
  <c r="V2092" i="2" a="1"/>
  <c r="V2092" i="2"/>
  <c r="V2093" i="2" a="1"/>
  <c r="V2093" i="2"/>
  <c r="V2094" i="2" a="1"/>
  <c r="V2094" i="2"/>
  <c r="V2095" i="2" a="1"/>
  <c r="V2095" i="2"/>
  <c r="V2096" i="2" a="1"/>
  <c r="V2096" i="2"/>
  <c r="V2097" i="2" a="1"/>
  <c r="V2097" i="2"/>
  <c r="V2098" i="2" a="1"/>
  <c r="V2098" i="2"/>
  <c r="V2099" i="2" a="1"/>
  <c r="V2099" i="2"/>
  <c r="V2100" i="2" a="1"/>
  <c r="V2100" i="2"/>
  <c r="V2101" i="2" a="1"/>
  <c r="V2101" i="2"/>
  <c r="V2102" i="2" a="1"/>
  <c r="V2102" i="2"/>
  <c r="V2103" i="2" a="1"/>
  <c r="V2103" i="2"/>
  <c r="V2104" i="2" a="1"/>
  <c r="V2104" i="2"/>
  <c r="V2105" i="2" a="1"/>
  <c r="V2105" i="2"/>
  <c r="V2106" i="2" a="1"/>
  <c r="V2106" i="2"/>
  <c r="V2107" i="2" a="1"/>
  <c r="V2107" i="2"/>
  <c r="V2108" i="2" a="1"/>
  <c r="V2108" i="2"/>
  <c r="V2109" i="2" a="1"/>
  <c r="V2109" i="2"/>
  <c r="V2110" i="2" a="1"/>
  <c r="V2110" i="2"/>
  <c r="V2111" i="2" a="1"/>
  <c r="V2111" i="2"/>
  <c r="V2112" i="2" a="1"/>
  <c r="V2112" i="2"/>
  <c r="V2113" i="2" a="1"/>
  <c r="V2113" i="2"/>
  <c r="V2114" i="2" a="1"/>
  <c r="V2114" i="2"/>
  <c r="V2115" i="2" a="1"/>
  <c r="V2115" i="2"/>
  <c r="V2116" i="2" a="1"/>
  <c r="V2116" i="2"/>
  <c r="V2117" i="2" a="1"/>
  <c r="V2117" i="2"/>
  <c r="V2118" i="2" a="1"/>
  <c r="V2118" i="2"/>
  <c r="V2119" i="2" a="1"/>
  <c r="V2119" i="2"/>
  <c r="V2120" i="2" a="1"/>
  <c r="V2120" i="2"/>
  <c r="V2121" i="2" a="1"/>
  <c r="V2121" i="2"/>
  <c r="V2122" i="2" a="1"/>
  <c r="V2122" i="2"/>
  <c r="V2123" i="2" a="1"/>
  <c r="V2123" i="2"/>
  <c r="V2124" i="2" a="1"/>
  <c r="V2124" i="2"/>
  <c r="V2125" i="2" a="1"/>
  <c r="V2125" i="2"/>
  <c r="V2126" i="2" a="1"/>
  <c r="V2126" i="2"/>
  <c r="V2127" i="2" a="1"/>
  <c r="V2127" i="2"/>
  <c r="V2128" i="2" a="1"/>
  <c r="V2128" i="2"/>
  <c r="V2129" i="2" a="1"/>
  <c r="V2129" i="2"/>
  <c r="V2130" i="2" a="1"/>
  <c r="V2130" i="2"/>
  <c r="V2131" i="2" a="1"/>
  <c r="V2131" i="2"/>
  <c r="V2132" i="2" a="1"/>
  <c r="V2132" i="2"/>
  <c r="V2133" i="2" a="1"/>
  <c r="V2133" i="2"/>
  <c r="V2134" i="2" a="1"/>
  <c r="V2134" i="2"/>
  <c r="V2135" i="2" a="1"/>
  <c r="V2135" i="2"/>
  <c r="V2136" i="2" a="1"/>
  <c r="V2136" i="2"/>
  <c r="V2137" i="2" a="1"/>
  <c r="V2137" i="2"/>
  <c r="V2138" i="2" a="1"/>
  <c r="V2138" i="2"/>
  <c r="V2139" i="2" a="1"/>
  <c r="V2139" i="2"/>
  <c r="V2140" i="2" a="1"/>
  <c r="V2140" i="2"/>
  <c r="V2141" i="2" a="1"/>
  <c r="V2141" i="2"/>
  <c r="V2142" i="2" a="1"/>
  <c r="V2142" i="2"/>
  <c r="V2143" i="2" a="1"/>
  <c r="V2143" i="2"/>
  <c r="V2144" i="2" a="1"/>
  <c r="V2144" i="2"/>
  <c r="V2145" i="2" a="1"/>
  <c r="V2145" i="2"/>
  <c r="V2146" i="2" a="1"/>
  <c r="V2146" i="2"/>
  <c r="V2147" i="2" a="1"/>
  <c r="V2147" i="2"/>
  <c r="V2148" i="2" a="1"/>
  <c r="V2148" i="2"/>
  <c r="V2149" i="2" a="1"/>
  <c r="V2149" i="2"/>
  <c r="V2150" i="2" a="1"/>
  <c r="V2150" i="2"/>
  <c r="V2151" i="2" a="1"/>
  <c r="V2151" i="2"/>
  <c r="V2152" i="2" a="1"/>
  <c r="V2152" i="2"/>
  <c r="V2153" i="2" a="1"/>
  <c r="V2153" i="2"/>
  <c r="V2154" i="2" a="1"/>
  <c r="V2154" i="2"/>
  <c r="V2155" i="2" a="1"/>
  <c r="V2155" i="2"/>
  <c r="V2156" i="2" a="1"/>
  <c r="V2156" i="2"/>
  <c r="V2157" i="2" a="1"/>
  <c r="V2157" i="2"/>
  <c r="V2158" i="2" a="1"/>
  <c r="V2158" i="2"/>
  <c r="V2159" i="2" a="1"/>
  <c r="V2159" i="2"/>
  <c r="V2160" i="2" a="1"/>
  <c r="V2160" i="2"/>
  <c r="V2161" i="2" a="1"/>
  <c r="V2161" i="2"/>
  <c r="V2162" i="2" a="1"/>
  <c r="V2162" i="2"/>
  <c r="V2163" i="2" a="1"/>
  <c r="V2163" i="2"/>
  <c r="V2164" i="2" a="1"/>
  <c r="V2164" i="2"/>
  <c r="V2165" i="2" a="1"/>
  <c r="V2165" i="2"/>
  <c r="V2166" i="2" a="1"/>
  <c r="V2166" i="2"/>
  <c r="V2167" i="2" a="1"/>
  <c r="V2167" i="2"/>
  <c r="V2168" i="2" a="1"/>
  <c r="V2168" i="2"/>
  <c r="V2169" i="2" a="1"/>
  <c r="V2169" i="2"/>
  <c r="V2170" i="2" a="1"/>
  <c r="V2170" i="2"/>
  <c r="V2171" i="2" a="1"/>
  <c r="V2171" i="2"/>
  <c r="V2172" i="2" a="1"/>
  <c r="V2172" i="2"/>
  <c r="V2173" i="2" a="1"/>
  <c r="V2173" i="2"/>
  <c r="V2174" i="2" a="1"/>
  <c r="V2174" i="2"/>
  <c r="V2175" i="2" a="1"/>
  <c r="V2175" i="2"/>
  <c r="V2176" i="2" a="1"/>
  <c r="V2176" i="2"/>
  <c r="V2177" i="2" a="1"/>
  <c r="V2177" i="2"/>
  <c r="V2178" i="2" a="1"/>
  <c r="V2178" i="2"/>
  <c r="V2179" i="2" a="1"/>
  <c r="V2179" i="2"/>
  <c r="V2180" i="2" a="1"/>
  <c r="V2180" i="2"/>
  <c r="V2181" i="2" a="1"/>
  <c r="V2181" i="2"/>
  <c r="V2182" i="2" a="1"/>
  <c r="V2182" i="2"/>
  <c r="V2183" i="2" a="1"/>
  <c r="V2183" i="2"/>
  <c r="V2184" i="2" a="1"/>
  <c r="V2184" i="2"/>
  <c r="V2185" i="2" a="1"/>
  <c r="V2185" i="2"/>
  <c r="V2186" i="2" a="1"/>
  <c r="V2186" i="2"/>
  <c r="V2187" i="2" a="1"/>
  <c r="V2187" i="2"/>
  <c r="V2188" i="2" a="1"/>
  <c r="V2188" i="2"/>
  <c r="V2189" i="2" a="1"/>
  <c r="V2189" i="2"/>
  <c r="V2190" i="2" a="1"/>
  <c r="V2190" i="2"/>
  <c r="V2191" i="2" a="1"/>
  <c r="V2191" i="2"/>
  <c r="V2192" i="2" a="1"/>
  <c r="V2192" i="2"/>
  <c r="V2193" i="2" a="1"/>
  <c r="V2193" i="2"/>
  <c r="V2194" i="2" a="1"/>
  <c r="V2194" i="2"/>
  <c r="V2195" i="2" a="1"/>
  <c r="V2195" i="2"/>
  <c r="V2196" i="2" a="1"/>
  <c r="V2196" i="2"/>
  <c r="V2197" i="2" a="1"/>
  <c r="V2197" i="2"/>
  <c r="V2198" i="2" a="1"/>
  <c r="V2198" i="2"/>
  <c r="V2199" i="2" a="1"/>
  <c r="V2199" i="2"/>
  <c r="V2200" i="2" a="1"/>
  <c r="V2200" i="2"/>
  <c r="V2201" i="2" a="1"/>
  <c r="V2201" i="2"/>
  <c r="V2202" i="2" a="1"/>
  <c r="V2202" i="2"/>
  <c r="V2203" i="2" a="1"/>
  <c r="V2203" i="2"/>
  <c r="V2204" i="2" a="1"/>
  <c r="V2204" i="2"/>
  <c r="V2205" i="2" a="1"/>
  <c r="V2205" i="2"/>
  <c r="V2206" i="2" a="1"/>
  <c r="V2206" i="2"/>
  <c r="V2207" i="2" a="1"/>
  <c r="V2207" i="2"/>
  <c r="V2208" i="2" a="1"/>
  <c r="V2208" i="2"/>
  <c r="V2209" i="2" a="1"/>
  <c r="V2209" i="2"/>
  <c r="V2210" i="2" a="1"/>
  <c r="V2210" i="2"/>
  <c r="V2211" i="2" a="1"/>
  <c r="V2211" i="2"/>
  <c r="V2212" i="2" a="1"/>
  <c r="V2212" i="2"/>
  <c r="V2213" i="2" a="1"/>
  <c r="V2213" i="2"/>
  <c r="V2214" i="2" a="1"/>
  <c r="V2214" i="2"/>
  <c r="V2215" i="2" a="1"/>
  <c r="V2215" i="2"/>
  <c r="V2216" i="2" a="1"/>
  <c r="V2216" i="2"/>
  <c r="V2217" i="2" a="1"/>
  <c r="V2217" i="2"/>
  <c r="V2218" i="2" a="1"/>
  <c r="V2218" i="2"/>
  <c r="V2219" i="2" a="1"/>
  <c r="V2219" i="2"/>
  <c r="V2220" i="2" a="1"/>
  <c r="V2220" i="2"/>
  <c r="V2221" i="2" a="1"/>
  <c r="V2221" i="2"/>
  <c r="V2222" i="2" a="1"/>
  <c r="V2222" i="2"/>
  <c r="V2223" i="2" a="1"/>
  <c r="V2223" i="2"/>
  <c r="V2224" i="2" a="1"/>
  <c r="V2224" i="2"/>
  <c r="V2225" i="2" a="1"/>
  <c r="V2225" i="2"/>
  <c r="V2226" i="2" a="1"/>
  <c r="V2226" i="2"/>
  <c r="V2227" i="2" a="1"/>
  <c r="V2227" i="2"/>
  <c r="V2228" i="2" a="1"/>
  <c r="V2228" i="2"/>
  <c r="V2229" i="2" a="1"/>
  <c r="V2229" i="2"/>
  <c r="V2230" i="2" a="1"/>
  <c r="V2230" i="2"/>
  <c r="V2231" i="2" a="1"/>
  <c r="V2231" i="2"/>
  <c r="V2232" i="2" a="1"/>
  <c r="V2232" i="2"/>
  <c r="V2233" i="2" a="1"/>
  <c r="V2233" i="2"/>
  <c r="V2234" i="2" a="1"/>
  <c r="V2234" i="2"/>
  <c r="V2235" i="2" a="1"/>
  <c r="V2235" i="2"/>
  <c r="V2236" i="2" a="1"/>
  <c r="V2236" i="2"/>
  <c r="V2237" i="2" a="1"/>
  <c r="V2237" i="2"/>
  <c r="V2238" i="2" a="1"/>
  <c r="V2238" i="2"/>
  <c r="V2239" i="2" a="1"/>
  <c r="V2239" i="2"/>
  <c r="V2240" i="2" a="1"/>
  <c r="V2240" i="2"/>
  <c r="V2241" i="2" a="1"/>
  <c r="V2241" i="2"/>
  <c r="V2242" i="2" a="1"/>
  <c r="V2242" i="2"/>
  <c r="V2243" i="2" a="1"/>
  <c r="V2243" i="2"/>
  <c r="V2244" i="2" a="1"/>
  <c r="V2244" i="2"/>
  <c r="V2245" i="2" a="1"/>
  <c r="V2245" i="2"/>
  <c r="V2246" i="2" a="1"/>
  <c r="V2246" i="2"/>
  <c r="V2247" i="2" a="1"/>
  <c r="V2247" i="2"/>
  <c r="V2248" i="2" a="1"/>
  <c r="V2248" i="2"/>
  <c r="V2249" i="2" a="1"/>
  <c r="V2249" i="2"/>
  <c r="V2250" i="2" a="1"/>
  <c r="V2250" i="2"/>
  <c r="V2251" i="2" a="1"/>
  <c r="V2251" i="2"/>
  <c r="V2252" i="2" a="1"/>
  <c r="V2252" i="2"/>
  <c r="V2253" i="2" a="1"/>
  <c r="V2253" i="2"/>
  <c r="V2254" i="2" a="1"/>
  <c r="V2254" i="2"/>
  <c r="V2255" i="2" a="1"/>
  <c r="V2255" i="2"/>
  <c r="V2256" i="2" a="1"/>
  <c r="V2256" i="2"/>
  <c r="V2257" i="2" a="1"/>
  <c r="V2257" i="2"/>
  <c r="V2258" i="2" a="1"/>
  <c r="V2258" i="2"/>
  <c r="V2259" i="2" a="1"/>
  <c r="V2259" i="2"/>
  <c r="V2260" i="2" a="1"/>
  <c r="V2260" i="2"/>
  <c r="V2261" i="2" a="1"/>
  <c r="V2261" i="2"/>
  <c r="V2262" i="2" a="1"/>
  <c r="V2262" i="2"/>
  <c r="V2263" i="2" a="1"/>
  <c r="V2263" i="2"/>
  <c r="V2264" i="2" a="1"/>
  <c r="V2264" i="2"/>
  <c r="V2265" i="2" a="1"/>
  <c r="V2265" i="2"/>
  <c r="V2266" i="2" a="1"/>
  <c r="V2266" i="2"/>
  <c r="V2267" i="2" a="1"/>
  <c r="V2267" i="2"/>
  <c r="V2268" i="2" a="1"/>
  <c r="V2268" i="2"/>
  <c r="V2269" i="2" a="1"/>
  <c r="V2269" i="2"/>
  <c r="V2270" i="2" a="1"/>
  <c r="V2270" i="2"/>
  <c r="V2271" i="2" a="1"/>
  <c r="V2271" i="2"/>
  <c r="V2272" i="2" a="1"/>
  <c r="V2272" i="2"/>
  <c r="V2273" i="2" a="1"/>
  <c r="V2273" i="2"/>
  <c r="V2274" i="2" a="1"/>
  <c r="V2274" i="2"/>
  <c r="V2275" i="2" a="1"/>
  <c r="V2275" i="2"/>
  <c r="V2276" i="2" a="1"/>
  <c r="V2276" i="2"/>
  <c r="V2277" i="2" a="1"/>
  <c r="V2277" i="2"/>
  <c r="V2278" i="2" a="1"/>
  <c r="V2278" i="2"/>
  <c r="V2279" i="2" a="1"/>
  <c r="V2279" i="2"/>
  <c r="V2280" i="2" a="1"/>
  <c r="V2280" i="2"/>
  <c r="V2281" i="2" a="1"/>
  <c r="V2281" i="2"/>
  <c r="V2282" i="2" a="1"/>
  <c r="V2282" i="2"/>
  <c r="V2283" i="2" a="1"/>
  <c r="V2283" i="2"/>
  <c r="V2284" i="2" a="1"/>
  <c r="V2284" i="2"/>
  <c r="V2285" i="2" a="1"/>
  <c r="V2285" i="2"/>
  <c r="V2286" i="2" a="1"/>
  <c r="V2286" i="2"/>
  <c r="V2287" i="2" a="1"/>
  <c r="V2287" i="2"/>
  <c r="V2288" i="2" a="1"/>
  <c r="V2288" i="2"/>
  <c r="V2289" i="2" a="1"/>
  <c r="V2289" i="2"/>
  <c r="V2290" i="2" a="1"/>
  <c r="V2290" i="2"/>
  <c r="V2291" i="2" a="1"/>
  <c r="V2291" i="2"/>
  <c r="V2292" i="2" a="1"/>
  <c r="V2292" i="2"/>
  <c r="V2293" i="2" a="1"/>
  <c r="V2293" i="2"/>
  <c r="V2294" i="2" a="1"/>
  <c r="V2294" i="2"/>
  <c r="V2295" i="2" a="1"/>
  <c r="V2295" i="2"/>
  <c r="V2296" i="2" a="1"/>
  <c r="V2296" i="2"/>
  <c r="V2297" i="2" a="1"/>
  <c r="V2297" i="2"/>
  <c r="V2298" i="2" a="1"/>
  <c r="V2298" i="2"/>
  <c r="V2299" i="2" a="1"/>
  <c r="V2299" i="2"/>
  <c r="V2300" i="2" a="1"/>
  <c r="V2300" i="2"/>
  <c r="V2301" i="2" a="1"/>
  <c r="V2301" i="2"/>
  <c r="V2302" i="2" a="1"/>
  <c r="V2302" i="2"/>
  <c r="V2303" i="2" a="1"/>
  <c r="V2303" i="2"/>
  <c r="V2304" i="2" a="1"/>
  <c r="V2304" i="2"/>
  <c r="V2305" i="2" a="1"/>
  <c r="V2305" i="2"/>
  <c r="V2306" i="2" a="1"/>
  <c r="V2306" i="2"/>
  <c r="V2307" i="2" a="1"/>
  <c r="V2307" i="2"/>
  <c r="V2308" i="2" a="1"/>
  <c r="V2308" i="2"/>
  <c r="V2309" i="2" a="1"/>
  <c r="V2309" i="2"/>
  <c r="V2310" i="2" a="1"/>
  <c r="V2310" i="2"/>
  <c r="V2311" i="2" a="1"/>
  <c r="V2311" i="2"/>
  <c r="V2312" i="2" a="1"/>
  <c r="V2312" i="2"/>
  <c r="V2313" i="2" a="1"/>
  <c r="V2313" i="2"/>
  <c r="V2314" i="2" a="1"/>
  <c r="V2314" i="2"/>
  <c r="V2315" i="2" a="1"/>
  <c r="V2315" i="2"/>
  <c r="V2316" i="2" a="1"/>
  <c r="V2316" i="2"/>
  <c r="V2317" i="2" a="1"/>
  <c r="V2317" i="2"/>
  <c r="V2318" i="2" a="1"/>
  <c r="V2318" i="2"/>
  <c r="V2319" i="2" a="1"/>
  <c r="V2319" i="2"/>
  <c r="V2320" i="2" a="1"/>
  <c r="V2320" i="2"/>
  <c r="V2321" i="2" a="1"/>
  <c r="V2321" i="2"/>
  <c r="V2322" i="2" a="1"/>
  <c r="V2322" i="2"/>
  <c r="V2323" i="2" a="1"/>
  <c r="V2323" i="2"/>
  <c r="V2324" i="2" a="1"/>
  <c r="V2324" i="2"/>
  <c r="V2325" i="2" a="1"/>
  <c r="V2325" i="2"/>
  <c r="V2326" i="2" a="1"/>
  <c r="V2326" i="2"/>
  <c r="V2327" i="2" a="1"/>
  <c r="V2327" i="2"/>
  <c r="V2328" i="2" a="1"/>
  <c r="V2328" i="2"/>
  <c r="V2329" i="2" a="1"/>
  <c r="V2329" i="2"/>
  <c r="V2330" i="2" a="1"/>
  <c r="V2330" i="2"/>
  <c r="V2331" i="2" a="1"/>
  <c r="V2331" i="2"/>
  <c r="V2332" i="2" a="1"/>
  <c r="V2332" i="2"/>
  <c r="V2333" i="2" a="1"/>
  <c r="V2333" i="2"/>
  <c r="V2334" i="2" a="1"/>
  <c r="V2334" i="2"/>
  <c r="V2335" i="2" a="1"/>
  <c r="V2335" i="2"/>
  <c r="V2336" i="2" a="1"/>
  <c r="V2336" i="2"/>
  <c r="V2" i="2" a="1"/>
  <c r="V2" i="2"/>
  <c r="U3" i="2" a="1"/>
  <c r="U3" i="2"/>
  <c r="U4" i="2" a="1"/>
  <c r="U4" i="2"/>
  <c r="U5" i="2" a="1"/>
  <c r="U5" i="2"/>
  <c r="U6" i="2" a="1"/>
  <c r="U6" i="2"/>
  <c r="U7" i="2" a="1"/>
  <c r="U7" i="2"/>
  <c r="U8" i="2" a="1"/>
  <c r="U8" i="2"/>
  <c r="U9" i="2" a="1"/>
  <c r="U9" i="2"/>
  <c r="U10" i="2" a="1"/>
  <c r="U10" i="2"/>
  <c r="U11" i="2" a="1"/>
  <c r="U11" i="2"/>
  <c r="U12" i="2" a="1"/>
  <c r="U12" i="2"/>
  <c r="U13" i="2" a="1"/>
  <c r="U13" i="2"/>
  <c r="U14" i="2" a="1"/>
  <c r="U14" i="2"/>
  <c r="U15" i="2" a="1"/>
  <c r="U15" i="2"/>
  <c r="U16" i="2" a="1"/>
  <c r="U16" i="2"/>
  <c r="U17" i="2" a="1"/>
  <c r="U17" i="2"/>
  <c r="U18" i="2" a="1"/>
  <c r="U18" i="2"/>
  <c r="U19" i="2" a="1"/>
  <c r="U19" i="2"/>
  <c r="U20" i="2" a="1"/>
  <c r="U20" i="2"/>
  <c r="U21" i="2" a="1"/>
  <c r="U21" i="2"/>
  <c r="U22" i="2" a="1"/>
  <c r="U22" i="2"/>
  <c r="U23" i="2" a="1"/>
  <c r="U23" i="2"/>
  <c r="U24" i="2" a="1"/>
  <c r="U24" i="2"/>
  <c r="U25" i="2" a="1"/>
  <c r="U25" i="2"/>
  <c r="U26" i="2" a="1"/>
  <c r="U26" i="2"/>
  <c r="U27" i="2" a="1"/>
  <c r="U27" i="2"/>
  <c r="U28" i="2" a="1"/>
  <c r="U28" i="2"/>
  <c r="U29" i="2" a="1"/>
  <c r="U29" i="2"/>
  <c r="U30" i="2" a="1"/>
  <c r="U30" i="2"/>
  <c r="U31" i="2" a="1"/>
  <c r="U31" i="2"/>
  <c r="U32" i="2" a="1"/>
  <c r="U32" i="2"/>
  <c r="U33" i="2" a="1"/>
  <c r="U33" i="2"/>
  <c r="U34" i="2" a="1"/>
  <c r="U34" i="2"/>
  <c r="U35" i="2" a="1"/>
  <c r="U35" i="2"/>
  <c r="U36" i="2" a="1"/>
  <c r="U36" i="2"/>
  <c r="U37" i="2" a="1"/>
  <c r="U37" i="2"/>
  <c r="U38" i="2" a="1"/>
  <c r="U38" i="2"/>
  <c r="U39" i="2" a="1"/>
  <c r="U39" i="2"/>
  <c r="U40" i="2" a="1"/>
  <c r="U40" i="2"/>
  <c r="U41" i="2" a="1"/>
  <c r="U41" i="2"/>
  <c r="U42" i="2" a="1"/>
  <c r="U42" i="2"/>
  <c r="U43" i="2" a="1"/>
  <c r="U43" i="2"/>
  <c r="U44" i="2" a="1"/>
  <c r="U44" i="2"/>
  <c r="U45" i="2" a="1"/>
  <c r="U45" i="2"/>
  <c r="U46" i="2" a="1"/>
  <c r="U46" i="2"/>
  <c r="U47" i="2" a="1"/>
  <c r="U47" i="2"/>
  <c r="U48" i="2" a="1"/>
  <c r="U48" i="2"/>
  <c r="U49" i="2" a="1"/>
  <c r="U49" i="2"/>
  <c r="U50" i="2" a="1"/>
  <c r="U50" i="2"/>
  <c r="U51" i="2" a="1"/>
  <c r="U51" i="2"/>
  <c r="U52" i="2" a="1"/>
  <c r="U52" i="2"/>
  <c r="U53" i="2" a="1"/>
  <c r="U53" i="2"/>
  <c r="U54" i="2" a="1"/>
  <c r="U54" i="2"/>
  <c r="U55" i="2" a="1"/>
  <c r="U55" i="2"/>
  <c r="U56" i="2" a="1"/>
  <c r="U56" i="2"/>
  <c r="U57" i="2" a="1"/>
  <c r="U57" i="2"/>
  <c r="U58" i="2" a="1"/>
  <c r="U58" i="2"/>
  <c r="U59" i="2" a="1"/>
  <c r="U59" i="2"/>
  <c r="U60" i="2" a="1"/>
  <c r="U60" i="2"/>
  <c r="U61" i="2" a="1"/>
  <c r="U61" i="2"/>
  <c r="U62" i="2" a="1"/>
  <c r="U62" i="2"/>
  <c r="U63" i="2" a="1"/>
  <c r="U63" i="2"/>
  <c r="U64" i="2" a="1"/>
  <c r="U64" i="2"/>
  <c r="U65" i="2" a="1"/>
  <c r="U65" i="2"/>
  <c r="U66" i="2" a="1"/>
  <c r="U66" i="2"/>
  <c r="U67" i="2" a="1"/>
  <c r="U67" i="2"/>
  <c r="U68" i="2" a="1"/>
  <c r="U68" i="2"/>
  <c r="U69" i="2" a="1"/>
  <c r="U69" i="2"/>
  <c r="U70" i="2" a="1"/>
  <c r="U70" i="2"/>
  <c r="U71" i="2" a="1"/>
  <c r="U71" i="2"/>
  <c r="U72" i="2" a="1"/>
  <c r="U72" i="2"/>
  <c r="U73" i="2" a="1"/>
  <c r="U73" i="2"/>
  <c r="U74" i="2" a="1"/>
  <c r="U74" i="2"/>
  <c r="U75" i="2" a="1"/>
  <c r="U75" i="2"/>
  <c r="U76" i="2" a="1"/>
  <c r="U76" i="2"/>
  <c r="U77" i="2" a="1"/>
  <c r="U77" i="2"/>
  <c r="U78" i="2" a="1"/>
  <c r="U78" i="2"/>
  <c r="U79" i="2" a="1"/>
  <c r="U79" i="2"/>
  <c r="U80" i="2" a="1"/>
  <c r="U80" i="2"/>
  <c r="U81" i="2" a="1"/>
  <c r="U81" i="2"/>
  <c r="U82" i="2" a="1"/>
  <c r="U82" i="2"/>
  <c r="U83" i="2" a="1"/>
  <c r="U83" i="2"/>
  <c r="U84" i="2" a="1"/>
  <c r="U84" i="2"/>
  <c r="U85" i="2" a="1"/>
  <c r="U85" i="2"/>
  <c r="U86" i="2" a="1"/>
  <c r="U86" i="2"/>
  <c r="U87" i="2" a="1"/>
  <c r="U87" i="2"/>
  <c r="U88" i="2" a="1"/>
  <c r="U88" i="2"/>
  <c r="U89" i="2" a="1"/>
  <c r="U89" i="2"/>
  <c r="U90" i="2" a="1"/>
  <c r="U90" i="2"/>
  <c r="U91" i="2" a="1"/>
  <c r="U91" i="2"/>
  <c r="U92" i="2" a="1"/>
  <c r="U92" i="2"/>
  <c r="U93" i="2" a="1"/>
  <c r="U93" i="2"/>
  <c r="U94" i="2" a="1"/>
  <c r="U94" i="2"/>
  <c r="U95" i="2" a="1"/>
  <c r="U95" i="2"/>
  <c r="U96" i="2" a="1"/>
  <c r="U96" i="2"/>
  <c r="U97" i="2" a="1"/>
  <c r="U97" i="2"/>
  <c r="U98" i="2" a="1"/>
  <c r="U98" i="2"/>
  <c r="U99" i="2" a="1"/>
  <c r="U99" i="2"/>
  <c r="U100" i="2" a="1"/>
  <c r="U100" i="2"/>
  <c r="U101" i="2" a="1"/>
  <c r="U101" i="2"/>
  <c r="U102" i="2" a="1"/>
  <c r="U102" i="2"/>
  <c r="U103" i="2" a="1"/>
  <c r="U103" i="2"/>
  <c r="U104" i="2" a="1"/>
  <c r="U104" i="2"/>
  <c r="U105" i="2" a="1"/>
  <c r="U105" i="2"/>
  <c r="U106" i="2" a="1"/>
  <c r="U106" i="2"/>
  <c r="U107" i="2" a="1"/>
  <c r="U107" i="2"/>
  <c r="U108" i="2" a="1"/>
  <c r="U108" i="2"/>
  <c r="U109" i="2" a="1"/>
  <c r="U109" i="2"/>
  <c r="U110" i="2" a="1"/>
  <c r="U110" i="2"/>
  <c r="U111" i="2" a="1"/>
  <c r="U111" i="2"/>
  <c r="U112" i="2" a="1"/>
  <c r="U112" i="2"/>
  <c r="U113" i="2" a="1"/>
  <c r="U113" i="2"/>
  <c r="U114" i="2" a="1"/>
  <c r="U114" i="2"/>
  <c r="U115" i="2" a="1"/>
  <c r="U115" i="2"/>
  <c r="U116" i="2" a="1"/>
  <c r="U116" i="2"/>
  <c r="U117" i="2" a="1"/>
  <c r="U117" i="2"/>
  <c r="U118" i="2" a="1"/>
  <c r="U118" i="2"/>
  <c r="U119" i="2" a="1"/>
  <c r="U119" i="2"/>
  <c r="U120" i="2" a="1"/>
  <c r="U120" i="2"/>
  <c r="U121" i="2" a="1"/>
  <c r="U121" i="2"/>
  <c r="U122" i="2" a="1"/>
  <c r="U122" i="2"/>
  <c r="U123" i="2" a="1"/>
  <c r="U123" i="2"/>
  <c r="U124" i="2" a="1"/>
  <c r="U124" i="2"/>
  <c r="U125" i="2" a="1"/>
  <c r="U125" i="2"/>
  <c r="U126" i="2" a="1"/>
  <c r="U126" i="2"/>
  <c r="U127" i="2" a="1"/>
  <c r="U127" i="2"/>
  <c r="U128" i="2" a="1"/>
  <c r="U128" i="2"/>
  <c r="U129" i="2" a="1"/>
  <c r="U129" i="2"/>
  <c r="U130" i="2" a="1"/>
  <c r="U130" i="2"/>
  <c r="U131" i="2" a="1"/>
  <c r="U131" i="2"/>
  <c r="U132" i="2" a="1"/>
  <c r="U132" i="2"/>
  <c r="U133" i="2" a="1"/>
  <c r="U133" i="2"/>
  <c r="U134" i="2" a="1"/>
  <c r="U134" i="2"/>
  <c r="U135" i="2" a="1"/>
  <c r="U135" i="2"/>
  <c r="U136" i="2" a="1"/>
  <c r="U136" i="2"/>
  <c r="U137" i="2" a="1"/>
  <c r="U137" i="2"/>
  <c r="U138" i="2" a="1"/>
  <c r="U138" i="2"/>
  <c r="U139" i="2" a="1"/>
  <c r="U139" i="2"/>
  <c r="U140" i="2" a="1"/>
  <c r="U140" i="2"/>
  <c r="U141" i="2" a="1"/>
  <c r="U141" i="2"/>
  <c r="U142" i="2" a="1"/>
  <c r="U142" i="2"/>
  <c r="U143" i="2" a="1"/>
  <c r="U143" i="2"/>
  <c r="U144" i="2" a="1"/>
  <c r="U144" i="2"/>
  <c r="U145" i="2" a="1"/>
  <c r="U145" i="2"/>
  <c r="U146" i="2" a="1"/>
  <c r="U146" i="2"/>
  <c r="U147" i="2" a="1"/>
  <c r="U147" i="2"/>
  <c r="U148" i="2" a="1"/>
  <c r="U148" i="2"/>
  <c r="U149" i="2" a="1"/>
  <c r="U149" i="2"/>
  <c r="U150" i="2" a="1"/>
  <c r="U150" i="2"/>
  <c r="U151" i="2" a="1"/>
  <c r="U151" i="2"/>
  <c r="U152" i="2" a="1"/>
  <c r="U152" i="2"/>
  <c r="U153" i="2" a="1"/>
  <c r="U153" i="2"/>
  <c r="U154" i="2" a="1"/>
  <c r="U154" i="2"/>
  <c r="U155" i="2" a="1"/>
  <c r="U155" i="2"/>
  <c r="U156" i="2" a="1"/>
  <c r="U156" i="2"/>
  <c r="U157" i="2" a="1"/>
  <c r="U157" i="2"/>
  <c r="U158" i="2" a="1"/>
  <c r="U158" i="2"/>
  <c r="U159" i="2" a="1"/>
  <c r="U159" i="2"/>
  <c r="U160" i="2" a="1"/>
  <c r="U160" i="2"/>
  <c r="U161" i="2" a="1"/>
  <c r="U161" i="2"/>
  <c r="U162" i="2" a="1"/>
  <c r="U162" i="2"/>
  <c r="U163" i="2" a="1"/>
  <c r="U163" i="2"/>
  <c r="U164" i="2" a="1"/>
  <c r="U164" i="2"/>
  <c r="U165" i="2" a="1"/>
  <c r="U165" i="2"/>
  <c r="U166" i="2" a="1"/>
  <c r="U166" i="2"/>
  <c r="U167" i="2" a="1"/>
  <c r="U167" i="2"/>
  <c r="U168" i="2" a="1"/>
  <c r="U168" i="2"/>
  <c r="U169" i="2" a="1"/>
  <c r="U169" i="2"/>
  <c r="U170" i="2" a="1"/>
  <c r="U170" i="2"/>
  <c r="U171" i="2" a="1"/>
  <c r="U171" i="2"/>
  <c r="U172" i="2" a="1"/>
  <c r="U172" i="2"/>
  <c r="U173" i="2" a="1"/>
  <c r="U173" i="2"/>
  <c r="U174" i="2" a="1"/>
  <c r="U174" i="2"/>
  <c r="U175" i="2" a="1"/>
  <c r="U175" i="2"/>
  <c r="U176" i="2" a="1"/>
  <c r="U176" i="2"/>
  <c r="U177" i="2" a="1"/>
  <c r="U177" i="2"/>
  <c r="U178" i="2" a="1"/>
  <c r="U178" i="2"/>
  <c r="U179" i="2" a="1"/>
  <c r="U179" i="2"/>
  <c r="U180" i="2" a="1"/>
  <c r="U180" i="2"/>
  <c r="U181" i="2" a="1"/>
  <c r="U181" i="2"/>
  <c r="U182" i="2" a="1"/>
  <c r="U182" i="2"/>
  <c r="U183" i="2" a="1"/>
  <c r="U183" i="2"/>
  <c r="U184" i="2" a="1"/>
  <c r="U184" i="2"/>
  <c r="U185" i="2" a="1"/>
  <c r="U185" i="2"/>
  <c r="U186" i="2" a="1"/>
  <c r="U186" i="2"/>
  <c r="U187" i="2" a="1"/>
  <c r="U187" i="2"/>
  <c r="U188" i="2" a="1"/>
  <c r="U188" i="2"/>
  <c r="U189" i="2" a="1"/>
  <c r="U189" i="2"/>
  <c r="U190" i="2" a="1"/>
  <c r="U190" i="2"/>
  <c r="U191" i="2" a="1"/>
  <c r="U191" i="2"/>
  <c r="U192" i="2" a="1"/>
  <c r="U192" i="2"/>
  <c r="U193" i="2" a="1"/>
  <c r="U193" i="2"/>
  <c r="U194" i="2" a="1"/>
  <c r="U194" i="2"/>
  <c r="U195" i="2" a="1"/>
  <c r="U195" i="2"/>
  <c r="U196" i="2" a="1"/>
  <c r="U196" i="2"/>
  <c r="U197" i="2" a="1"/>
  <c r="U197" i="2"/>
  <c r="U198" i="2" a="1"/>
  <c r="U198" i="2"/>
  <c r="U199" i="2" a="1"/>
  <c r="U199" i="2"/>
  <c r="U200" i="2" a="1"/>
  <c r="U200" i="2"/>
  <c r="U201" i="2" a="1"/>
  <c r="U201" i="2"/>
  <c r="U202" i="2" a="1"/>
  <c r="U202" i="2"/>
  <c r="U203" i="2" a="1"/>
  <c r="U203" i="2"/>
  <c r="U204" i="2" a="1"/>
  <c r="U204" i="2"/>
  <c r="U205" i="2" a="1"/>
  <c r="U205" i="2"/>
  <c r="U206" i="2" a="1"/>
  <c r="U206" i="2"/>
  <c r="U207" i="2" a="1"/>
  <c r="U207" i="2"/>
  <c r="U208" i="2" a="1"/>
  <c r="U208" i="2"/>
  <c r="U209" i="2" a="1"/>
  <c r="U209" i="2"/>
  <c r="U210" i="2" a="1"/>
  <c r="U210" i="2"/>
  <c r="U211" i="2" a="1"/>
  <c r="U211" i="2"/>
  <c r="U212" i="2" a="1"/>
  <c r="U212" i="2"/>
  <c r="U213" i="2" a="1"/>
  <c r="U213" i="2"/>
  <c r="U214" i="2" a="1"/>
  <c r="U214" i="2"/>
  <c r="U215" i="2" a="1"/>
  <c r="U215" i="2"/>
  <c r="U216" i="2" a="1"/>
  <c r="U216" i="2"/>
  <c r="U217" i="2" a="1"/>
  <c r="U217" i="2"/>
  <c r="U218" i="2" a="1"/>
  <c r="U218" i="2"/>
  <c r="U219" i="2" a="1"/>
  <c r="U219" i="2"/>
  <c r="U220" i="2" a="1"/>
  <c r="U220" i="2"/>
  <c r="U221" i="2" a="1"/>
  <c r="U221" i="2"/>
  <c r="U222" i="2" a="1"/>
  <c r="U222" i="2"/>
  <c r="U223" i="2" a="1"/>
  <c r="U223" i="2"/>
  <c r="U224" i="2" a="1"/>
  <c r="U224" i="2"/>
  <c r="U225" i="2" a="1"/>
  <c r="U225" i="2"/>
  <c r="U226" i="2" a="1"/>
  <c r="U226" i="2"/>
  <c r="U227" i="2" a="1"/>
  <c r="U227" i="2"/>
  <c r="U228" i="2" a="1"/>
  <c r="U228" i="2"/>
  <c r="U229" i="2" a="1"/>
  <c r="U229" i="2"/>
  <c r="U230" i="2" a="1"/>
  <c r="U230" i="2"/>
  <c r="U231" i="2" a="1"/>
  <c r="U231" i="2"/>
  <c r="U232" i="2" a="1"/>
  <c r="U232" i="2"/>
  <c r="U233" i="2" a="1"/>
  <c r="U233" i="2"/>
  <c r="U234" i="2" a="1"/>
  <c r="U234" i="2"/>
  <c r="U235" i="2" a="1"/>
  <c r="U235" i="2"/>
  <c r="U236" i="2" a="1"/>
  <c r="U236" i="2"/>
  <c r="U237" i="2" a="1"/>
  <c r="U237" i="2"/>
  <c r="U238" i="2" a="1"/>
  <c r="U238" i="2"/>
  <c r="U239" i="2" a="1"/>
  <c r="U239" i="2"/>
  <c r="U240" i="2" a="1"/>
  <c r="U240" i="2"/>
  <c r="U241" i="2" a="1"/>
  <c r="U241" i="2"/>
  <c r="U242" i="2" a="1"/>
  <c r="U242" i="2"/>
  <c r="U243" i="2" a="1"/>
  <c r="U243" i="2"/>
  <c r="U244" i="2" a="1"/>
  <c r="U244" i="2"/>
  <c r="U245" i="2" a="1"/>
  <c r="U245" i="2"/>
  <c r="U246" i="2" a="1"/>
  <c r="U246" i="2"/>
  <c r="U247" i="2" a="1"/>
  <c r="U247" i="2"/>
  <c r="U248" i="2" a="1"/>
  <c r="U248" i="2"/>
  <c r="U249" i="2" a="1"/>
  <c r="U249" i="2"/>
  <c r="U250" i="2" a="1"/>
  <c r="U250" i="2"/>
  <c r="U251" i="2" a="1"/>
  <c r="U251" i="2"/>
  <c r="U252" i="2" a="1"/>
  <c r="U252" i="2"/>
  <c r="U253" i="2" a="1"/>
  <c r="U253" i="2"/>
  <c r="U254" i="2" a="1"/>
  <c r="U254" i="2"/>
  <c r="U255" i="2" a="1"/>
  <c r="U255" i="2"/>
  <c r="U256" i="2" a="1"/>
  <c r="U256" i="2"/>
  <c r="U257" i="2" a="1"/>
  <c r="U257" i="2"/>
  <c r="U258" i="2" a="1"/>
  <c r="U258" i="2"/>
  <c r="U259" i="2" a="1"/>
  <c r="U259" i="2"/>
  <c r="U260" i="2" a="1"/>
  <c r="U260" i="2"/>
  <c r="U261" i="2" a="1"/>
  <c r="U261" i="2"/>
  <c r="U262" i="2" a="1"/>
  <c r="U262" i="2"/>
  <c r="U263" i="2" a="1"/>
  <c r="U263" i="2"/>
  <c r="U264" i="2" a="1"/>
  <c r="U264" i="2"/>
  <c r="U265" i="2" a="1"/>
  <c r="U265" i="2"/>
  <c r="U266" i="2" a="1"/>
  <c r="U266" i="2"/>
  <c r="U267" i="2" a="1"/>
  <c r="U267" i="2"/>
  <c r="U268" i="2" a="1"/>
  <c r="U268" i="2"/>
  <c r="U269" i="2" a="1"/>
  <c r="U269" i="2"/>
  <c r="U270" i="2" a="1"/>
  <c r="U270" i="2"/>
  <c r="U271" i="2" a="1"/>
  <c r="U271" i="2"/>
  <c r="U272" i="2" a="1"/>
  <c r="U272" i="2"/>
  <c r="U273" i="2" a="1"/>
  <c r="U273" i="2"/>
  <c r="U274" i="2" a="1"/>
  <c r="U274" i="2"/>
  <c r="U275" i="2" a="1"/>
  <c r="U275" i="2"/>
  <c r="U276" i="2" a="1"/>
  <c r="U276" i="2"/>
  <c r="U277" i="2" a="1"/>
  <c r="U277" i="2"/>
  <c r="U278" i="2" a="1"/>
  <c r="U278" i="2"/>
  <c r="U279" i="2" a="1"/>
  <c r="U279" i="2"/>
  <c r="U280" i="2" a="1"/>
  <c r="U280" i="2"/>
  <c r="U281" i="2" a="1"/>
  <c r="U281" i="2"/>
  <c r="U282" i="2" a="1"/>
  <c r="U282" i="2"/>
  <c r="U283" i="2" a="1"/>
  <c r="U283" i="2"/>
  <c r="U284" i="2" a="1"/>
  <c r="U284" i="2"/>
  <c r="U285" i="2" a="1"/>
  <c r="U285" i="2"/>
  <c r="U286" i="2" a="1"/>
  <c r="U286" i="2"/>
  <c r="U287" i="2" a="1"/>
  <c r="U287" i="2"/>
  <c r="U288" i="2" a="1"/>
  <c r="U288" i="2"/>
  <c r="U289" i="2" a="1"/>
  <c r="U289" i="2"/>
  <c r="U290" i="2" a="1"/>
  <c r="U290" i="2"/>
  <c r="U291" i="2" a="1"/>
  <c r="U291" i="2"/>
  <c r="U292" i="2" a="1"/>
  <c r="U292" i="2"/>
  <c r="U293" i="2" a="1"/>
  <c r="U293" i="2"/>
  <c r="U294" i="2" a="1"/>
  <c r="U294" i="2"/>
  <c r="U295" i="2" a="1"/>
  <c r="U295" i="2"/>
  <c r="U296" i="2" a="1"/>
  <c r="U296" i="2"/>
  <c r="U297" i="2" a="1"/>
  <c r="U297" i="2"/>
  <c r="U298" i="2" a="1"/>
  <c r="U298" i="2"/>
  <c r="U299" i="2" a="1"/>
  <c r="U299" i="2"/>
  <c r="U300" i="2" a="1"/>
  <c r="U300" i="2"/>
  <c r="U301" i="2" a="1"/>
  <c r="U301" i="2"/>
  <c r="U302" i="2" a="1"/>
  <c r="U302" i="2"/>
  <c r="U303" i="2" a="1"/>
  <c r="U303" i="2"/>
  <c r="U304" i="2" a="1"/>
  <c r="U304" i="2"/>
  <c r="U305" i="2" a="1"/>
  <c r="U305" i="2"/>
  <c r="U306" i="2" a="1"/>
  <c r="U306" i="2"/>
  <c r="U307" i="2" a="1"/>
  <c r="U307" i="2"/>
  <c r="U308" i="2" a="1"/>
  <c r="U308" i="2"/>
  <c r="U309" i="2" a="1"/>
  <c r="U309" i="2"/>
  <c r="U310" i="2" a="1"/>
  <c r="U310" i="2"/>
  <c r="U311" i="2" a="1"/>
  <c r="U311" i="2"/>
  <c r="U312" i="2" a="1"/>
  <c r="U312" i="2"/>
  <c r="U313" i="2" a="1"/>
  <c r="U313" i="2"/>
  <c r="U314" i="2" a="1"/>
  <c r="U314" i="2"/>
  <c r="U315" i="2" a="1"/>
  <c r="U315" i="2"/>
  <c r="U316" i="2" a="1"/>
  <c r="U316" i="2"/>
  <c r="U317" i="2" a="1"/>
  <c r="U317" i="2"/>
  <c r="U318" i="2" a="1"/>
  <c r="U318" i="2"/>
  <c r="U319" i="2" a="1"/>
  <c r="U319" i="2"/>
  <c r="U320" i="2" a="1"/>
  <c r="U320" i="2"/>
  <c r="U321" i="2" a="1"/>
  <c r="U321" i="2"/>
  <c r="U322" i="2" a="1"/>
  <c r="U322" i="2"/>
  <c r="U323" i="2" a="1"/>
  <c r="U323" i="2"/>
  <c r="U324" i="2" a="1"/>
  <c r="U324" i="2"/>
  <c r="U325" i="2" a="1"/>
  <c r="U325" i="2"/>
  <c r="U326" i="2" a="1"/>
  <c r="U326" i="2"/>
  <c r="U327" i="2" a="1"/>
  <c r="U327" i="2"/>
  <c r="U328" i="2" a="1"/>
  <c r="U328" i="2"/>
  <c r="U329" i="2" a="1"/>
  <c r="U329" i="2"/>
  <c r="U330" i="2" a="1"/>
  <c r="U330" i="2"/>
  <c r="U331" i="2" a="1"/>
  <c r="U331" i="2"/>
  <c r="U332" i="2" a="1"/>
  <c r="U332" i="2"/>
  <c r="U333" i="2" a="1"/>
  <c r="U333" i="2"/>
  <c r="U334" i="2" a="1"/>
  <c r="U334" i="2"/>
  <c r="U335" i="2" a="1"/>
  <c r="U335" i="2"/>
  <c r="U336" i="2" a="1"/>
  <c r="U336" i="2"/>
  <c r="U337" i="2" a="1"/>
  <c r="U337" i="2"/>
  <c r="U338" i="2" a="1"/>
  <c r="U338" i="2"/>
  <c r="U339" i="2" a="1"/>
  <c r="U339" i="2"/>
  <c r="U340" i="2" a="1"/>
  <c r="U340" i="2"/>
  <c r="U341" i="2" a="1"/>
  <c r="U341" i="2"/>
  <c r="U342" i="2" a="1"/>
  <c r="U342" i="2"/>
  <c r="U343" i="2" a="1"/>
  <c r="U343" i="2"/>
  <c r="U344" i="2" a="1"/>
  <c r="U344" i="2"/>
  <c r="U345" i="2" a="1"/>
  <c r="U345" i="2"/>
  <c r="U346" i="2" a="1"/>
  <c r="U346" i="2"/>
  <c r="U347" i="2" a="1"/>
  <c r="U347" i="2"/>
  <c r="U348" i="2" a="1"/>
  <c r="U348" i="2"/>
  <c r="U349" i="2" a="1"/>
  <c r="U349" i="2"/>
  <c r="U350" i="2" a="1"/>
  <c r="U350" i="2"/>
  <c r="U351" i="2" a="1"/>
  <c r="U351" i="2"/>
  <c r="U352" i="2" a="1"/>
  <c r="U352" i="2"/>
  <c r="U353" i="2" a="1"/>
  <c r="U353" i="2"/>
  <c r="U354" i="2" a="1"/>
  <c r="U354" i="2"/>
  <c r="U355" i="2" a="1"/>
  <c r="U355" i="2"/>
  <c r="U356" i="2" a="1"/>
  <c r="U356" i="2"/>
  <c r="U357" i="2" a="1"/>
  <c r="U357" i="2"/>
  <c r="U358" i="2" a="1"/>
  <c r="U358" i="2"/>
  <c r="U359" i="2" a="1"/>
  <c r="U359" i="2"/>
  <c r="U360" i="2" a="1"/>
  <c r="U360" i="2"/>
  <c r="U361" i="2" a="1"/>
  <c r="U361" i="2"/>
  <c r="U362" i="2" a="1"/>
  <c r="U362" i="2"/>
  <c r="U363" i="2" a="1"/>
  <c r="U363" i="2"/>
  <c r="U364" i="2" a="1"/>
  <c r="U364" i="2"/>
  <c r="U365" i="2" a="1"/>
  <c r="U365" i="2"/>
  <c r="U366" i="2" a="1"/>
  <c r="U366" i="2"/>
  <c r="U367" i="2" a="1"/>
  <c r="U367" i="2"/>
  <c r="U368" i="2" a="1"/>
  <c r="U368" i="2"/>
  <c r="U369" i="2" a="1"/>
  <c r="U369" i="2"/>
  <c r="U370" i="2" a="1"/>
  <c r="U370" i="2"/>
  <c r="U371" i="2" a="1"/>
  <c r="U371" i="2"/>
  <c r="U372" i="2" a="1"/>
  <c r="U372" i="2"/>
  <c r="U373" i="2" a="1"/>
  <c r="U373" i="2"/>
  <c r="U374" i="2" a="1"/>
  <c r="U374" i="2"/>
  <c r="U375" i="2" a="1"/>
  <c r="U375" i="2"/>
  <c r="U376" i="2" a="1"/>
  <c r="U376" i="2"/>
  <c r="U377" i="2" a="1"/>
  <c r="U377" i="2"/>
  <c r="U378" i="2" a="1"/>
  <c r="U378" i="2"/>
  <c r="U379" i="2" a="1"/>
  <c r="U379" i="2"/>
  <c r="U380" i="2" a="1"/>
  <c r="U380" i="2"/>
  <c r="U381" i="2" a="1"/>
  <c r="U381" i="2"/>
  <c r="U382" i="2" a="1"/>
  <c r="U382" i="2"/>
  <c r="U383" i="2" a="1"/>
  <c r="U383" i="2"/>
  <c r="U384" i="2" a="1"/>
  <c r="U384" i="2"/>
  <c r="U385" i="2" a="1"/>
  <c r="U385" i="2"/>
  <c r="U386" i="2" a="1"/>
  <c r="U386" i="2"/>
  <c r="U387" i="2" a="1"/>
  <c r="U387" i="2"/>
  <c r="U388" i="2" a="1"/>
  <c r="U388" i="2"/>
  <c r="U389" i="2" a="1"/>
  <c r="U389" i="2"/>
  <c r="U390" i="2" a="1"/>
  <c r="U390" i="2"/>
  <c r="U391" i="2" a="1"/>
  <c r="U391" i="2"/>
  <c r="U392" i="2" a="1"/>
  <c r="U392" i="2"/>
  <c r="U393" i="2" a="1"/>
  <c r="U393" i="2"/>
  <c r="U394" i="2" a="1"/>
  <c r="U394" i="2"/>
  <c r="U395" i="2" a="1"/>
  <c r="U395" i="2"/>
  <c r="U396" i="2" a="1"/>
  <c r="U396" i="2"/>
  <c r="U397" i="2" a="1"/>
  <c r="U397" i="2"/>
  <c r="U398" i="2" a="1"/>
  <c r="U398" i="2"/>
  <c r="U399" i="2" a="1"/>
  <c r="U399" i="2"/>
  <c r="U400" i="2" a="1"/>
  <c r="U400" i="2"/>
  <c r="U401" i="2" a="1"/>
  <c r="U401" i="2"/>
  <c r="U402" i="2" a="1"/>
  <c r="U402" i="2"/>
  <c r="U403" i="2" a="1"/>
  <c r="U403" i="2"/>
  <c r="U404" i="2" a="1"/>
  <c r="U404" i="2"/>
  <c r="U405" i="2" a="1"/>
  <c r="U405" i="2"/>
  <c r="U406" i="2" a="1"/>
  <c r="U406" i="2"/>
  <c r="U407" i="2" a="1"/>
  <c r="U407" i="2"/>
  <c r="U408" i="2" a="1"/>
  <c r="U408" i="2"/>
  <c r="U409" i="2" a="1"/>
  <c r="U409" i="2"/>
  <c r="U410" i="2" a="1"/>
  <c r="U410" i="2"/>
  <c r="U411" i="2" a="1"/>
  <c r="U411" i="2"/>
  <c r="U412" i="2" a="1"/>
  <c r="U412" i="2"/>
  <c r="U413" i="2" a="1"/>
  <c r="U413" i="2"/>
  <c r="U414" i="2" a="1"/>
  <c r="U414" i="2"/>
  <c r="U415" i="2" a="1"/>
  <c r="U415" i="2"/>
  <c r="U416" i="2" a="1"/>
  <c r="U416" i="2"/>
  <c r="U417" i="2" a="1"/>
  <c r="U417" i="2"/>
  <c r="U418" i="2" a="1"/>
  <c r="U418" i="2"/>
  <c r="U419" i="2" a="1"/>
  <c r="U419" i="2"/>
  <c r="U420" i="2" a="1"/>
  <c r="U420" i="2"/>
  <c r="U421" i="2" a="1"/>
  <c r="U421" i="2"/>
  <c r="U422" i="2" a="1"/>
  <c r="U422" i="2"/>
  <c r="U423" i="2" a="1"/>
  <c r="U423" i="2"/>
  <c r="U424" i="2" a="1"/>
  <c r="U424" i="2"/>
  <c r="U425" i="2" a="1"/>
  <c r="U425" i="2"/>
  <c r="U426" i="2" a="1"/>
  <c r="U426" i="2"/>
  <c r="U427" i="2" a="1"/>
  <c r="U427" i="2"/>
  <c r="U428" i="2" a="1"/>
  <c r="U428" i="2"/>
  <c r="U429" i="2" a="1"/>
  <c r="U429" i="2"/>
  <c r="U430" i="2" a="1"/>
  <c r="U430" i="2"/>
  <c r="U431" i="2" a="1"/>
  <c r="U431" i="2"/>
  <c r="U432" i="2" a="1"/>
  <c r="U432" i="2"/>
  <c r="U433" i="2" a="1"/>
  <c r="U433" i="2"/>
  <c r="U434" i="2" a="1"/>
  <c r="U434" i="2"/>
  <c r="U435" i="2" a="1"/>
  <c r="U435" i="2"/>
  <c r="U436" i="2" a="1"/>
  <c r="U436" i="2"/>
  <c r="U437" i="2" a="1"/>
  <c r="U437" i="2"/>
  <c r="U438" i="2" a="1"/>
  <c r="U438" i="2"/>
  <c r="U439" i="2" a="1"/>
  <c r="U439" i="2"/>
  <c r="U440" i="2" a="1"/>
  <c r="U440" i="2"/>
  <c r="U441" i="2" a="1"/>
  <c r="U441" i="2"/>
  <c r="U442" i="2" a="1"/>
  <c r="U442" i="2"/>
  <c r="U443" i="2" a="1"/>
  <c r="U443" i="2"/>
  <c r="U444" i="2" a="1"/>
  <c r="U444" i="2"/>
  <c r="U445" i="2" a="1"/>
  <c r="U445" i="2"/>
  <c r="U446" i="2" a="1"/>
  <c r="U446" i="2"/>
  <c r="U447" i="2" a="1"/>
  <c r="U447" i="2"/>
  <c r="U448" i="2" a="1"/>
  <c r="U448" i="2"/>
  <c r="U449" i="2" a="1"/>
  <c r="U449" i="2"/>
  <c r="U450" i="2" a="1"/>
  <c r="U450" i="2"/>
  <c r="U451" i="2" a="1"/>
  <c r="U451" i="2"/>
  <c r="U452" i="2" a="1"/>
  <c r="U452" i="2"/>
  <c r="U453" i="2" a="1"/>
  <c r="U453" i="2"/>
  <c r="U454" i="2" a="1"/>
  <c r="U454" i="2"/>
  <c r="U455" i="2" a="1"/>
  <c r="U455" i="2"/>
  <c r="U456" i="2" a="1"/>
  <c r="U456" i="2"/>
  <c r="U457" i="2" a="1"/>
  <c r="U457" i="2"/>
  <c r="U458" i="2" a="1"/>
  <c r="U458" i="2"/>
  <c r="U459" i="2" a="1"/>
  <c r="U459" i="2"/>
  <c r="U460" i="2" a="1"/>
  <c r="U460" i="2"/>
  <c r="U461" i="2" a="1"/>
  <c r="U461" i="2"/>
  <c r="U462" i="2" a="1"/>
  <c r="U462" i="2"/>
  <c r="U463" i="2" a="1"/>
  <c r="U463" i="2"/>
  <c r="U464" i="2" a="1"/>
  <c r="U464" i="2"/>
  <c r="U465" i="2" a="1"/>
  <c r="U465" i="2"/>
  <c r="U466" i="2" a="1"/>
  <c r="U466" i="2"/>
  <c r="U467" i="2" a="1"/>
  <c r="U467" i="2"/>
  <c r="U468" i="2" a="1"/>
  <c r="U468" i="2"/>
  <c r="U469" i="2" a="1"/>
  <c r="U469" i="2"/>
  <c r="U470" i="2" a="1"/>
  <c r="U470" i="2"/>
  <c r="U471" i="2" a="1"/>
  <c r="U471" i="2"/>
  <c r="U472" i="2" a="1"/>
  <c r="U472" i="2"/>
  <c r="U473" i="2" a="1"/>
  <c r="U473" i="2"/>
  <c r="U474" i="2" a="1"/>
  <c r="U474" i="2"/>
  <c r="U475" i="2" a="1"/>
  <c r="U475" i="2"/>
  <c r="U476" i="2" a="1"/>
  <c r="U476" i="2"/>
  <c r="U477" i="2" a="1"/>
  <c r="U477" i="2"/>
  <c r="U478" i="2" a="1"/>
  <c r="U478" i="2"/>
  <c r="U479" i="2" a="1"/>
  <c r="U479" i="2"/>
  <c r="U480" i="2" a="1"/>
  <c r="U480" i="2"/>
  <c r="U481" i="2" a="1"/>
  <c r="U481" i="2"/>
  <c r="U482" i="2" a="1"/>
  <c r="U482" i="2"/>
  <c r="U483" i="2" a="1"/>
  <c r="U483" i="2"/>
  <c r="U484" i="2" a="1"/>
  <c r="U484" i="2"/>
  <c r="U485" i="2" a="1"/>
  <c r="U485" i="2"/>
  <c r="U486" i="2" a="1"/>
  <c r="U486" i="2"/>
  <c r="U487" i="2" a="1"/>
  <c r="U487" i="2"/>
  <c r="U488" i="2" a="1"/>
  <c r="U488" i="2"/>
  <c r="U489" i="2" a="1"/>
  <c r="U489" i="2"/>
  <c r="U490" i="2" a="1"/>
  <c r="U490" i="2"/>
  <c r="U491" i="2" a="1"/>
  <c r="U491" i="2"/>
  <c r="U492" i="2" a="1"/>
  <c r="U492" i="2"/>
  <c r="U493" i="2" a="1"/>
  <c r="U493" i="2"/>
  <c r="U494" i="2" a="1"/>
  <c r="U494" i="2"/>
  <c r="U495" i="2" a="1"/>
  <c r="U495" i="2"/>
  <c r="U496" i="2" a="1"/>
  <c r="U496" i="2"/>
  <c r="U497" i="2" a="1"/>
  <c r="U497" i="2"/>
  <c r="U498" i="2" a="1"/>
  <c r="U498" i="2"/>
  <c r="U499" i="2" a="1"/>
  <c r="U499" i="2"/>
  <c r="U500" i="2" a="1"/>
  <c r="U500" i="2"/>
  <c r="U501" i="2" a="1"/>
  <c r="U501" i="2"/>
  <c r="U502" i="2" a="1"/>
  <c r="U502" i="2"/>
  <c r="U503" i="2" a="1"/>
  <c r="U503" i="2"/>
  <c r="U504" i="2" a="1"/>
  <c r="U504" i="2"/>
  <c r="U505" i="2" a="1"/>
  <c r="U505" i="2"/>
  <c r="U506" i="2" a="1"/>
  <c r="U506" i="2"/>
  <c r="U507" i="2" a="1"/>
  <c r="U507" i="2"/>
  <c r="U508" i="2" a="1"/>
  <c r="U508" i="2"/>
  <c r="U509" i="2" a="1"/>
  <c r="U509" i="2"/>
  <c r="U510" i="2" a="1"/>
  <c r="U510" i="2"/>
  <c r="U511" i="2" a="1"/>
  <c r="U511" i="2"/>
  <c r="U512" i="2" a="1"/>
  <c r="U512" i="2"/>
  <c r="U513" i="2" a="1"/>
  <c r="U513" i="2"/>
  <c r="U514" i="2" a="1"/>
  <c r="U514" i="2"/>
  <c r="U515" i="2" a="1"/>
  <c r="U515" i="2"/>
  <c r="U516" i="2" a="1"/>
  <c r="U516" i="2"/>
  <c r="U517" i="2" a="1"/>
  <c r="U517" i="2"/>
  <c r="U518" i="2" a="1"/>
  <c r="U518" i="2"/>
  <c r="U519" i="2" a="1"/>
  <c r="U519" i="2"/>
  <c r="U520" i="2" a="1"/>
  <c r="U520" i="2"/>
  <c r="U521" i="2" a="1"/>
  <c r="U521" i="2"/>
  <c r="U522" i="2" a="1"/>
  <c r="U522" i="2"/>
  <c r="U523" i="2" a="1"/>
  <c r="U523" i="2"/>
  <c r="U524" i="2" a="1"/>
  <c r="U524" i="2"/>
  <c r="U525" i="2" a="1"/>
  <c r="U525" i="2"/>
  <c r="U526" i="2" a="1"/>
  <c r="U526" i="2"/>
  <c r="U527" i="2" a="1"/>
  <c r="U527" i="2"/>
  <c r="U528" i="2" a="1"/>
  <c r="U528" i="2"/>
  <c r="U529" i="2" a="1"/>
  <c r="U529" i="2"/>
  <c r="U530" i="2" a="1"/>
  <c r="U530" i="2"/>
  <c r="U531" i="2" a="1"/>
  <c r="U531" i="2"/>
  <c r="U532" i="2" a="1"/>
  <c r="U532" i="2"/>
  <c r="U533" i="2" a="1"/>
  <c r="U533" i="2"/>
  <c r="U534" i="2" a="1"/>
  <c r="U534" i="2"/>
  <c r="U535" i="2" a="1"/>
  <c r="U535" i="2"/>
  <c r="U536" i="2" a="1"/>
  <c r="U536" i="2"/>
  <c r="U537" i="2" a="1"/>
  <c r="U537" i="2"/>
  <c r="U538" i="2" a="1"/>
  <c r="U538" i="2"/>
  <c r="U539" i="2" a="1"/>
  <c r="U539" i="2"/>
  <c r="U540" i="2" a="1"/>
  <c r="U540" i="2"/>
  <c r="U541" i="2" a="1"/>
  <c r="U541" i="2"/>
  <c r="U542" i="2" a="1"/>
  <c r="U542" i="2"/>
  <c r="U543" i="2" a="1"/>
  <c r="U543" i="2"/>
  <c r="U544" i="2" a="1"/>
  <c r="U544" i="2"/>
  <c r="U545" i="2" a="1"/>
  <c r="U545" i="2"/>
  <c r="U546" i="2" a="1"/>
  <c r="U546" i="2"/>
  <c r="U547" i="2" a="1"/>
  <c r="U547" i="2"/>
  <c r="U548" i="2" a="1"/>
  <c r="U548" i="2"/>
  <c r="U549" i="2" a="1"/>
  <c r="U549" i="2"/>
  <c r="U550" i="2" a="1"/>
  <c r="U550" i="2"/>
  <c r="U551" i="2" a="1"/>
  <c r="U551" i="2"/>
  <c r="U552" i="2" a="1"/>
  <c r="U552" i="2"/>
  <c r="U553" i="2" a="1"/>
  <c r="U553" i="2"/>
  <c r="U554" i="2" a="1"/>
  <c r="U554" i="2"/>
  <c r="U555" i="2" a="1"/>
  <c r="U555" i="2"/>
  <c r="U556" i="2" a="1"/>
  <c r="U556" i="2"/>
  <c r="U557" i="2" a="1"/>
  <c r="U557" i="2"/>
  <c r="U558" i="2" a="1"/>
  <c r="U558" i="2"/>
  <c r="U559" i="2" a="1"/>
  <c r="U559" i="2"/>
  <c r="U560" i="2" a="1"/>
  <c r="U560" i="2"/>
  <c r="U561" i="2" a="1"/>
  <c r="U561" i="2"/>
  <c r="U562" i="2" a="1"/>
  <c r="U562" i="2"/>
  <c r="U563" i="2" a="1"/>
  <c r="U563" i="2"/>
  <c r="U564" i="2" a="1"/>
  <c r="U564" i="2"/>
  <c r="U565" i="2" a="1"/>
  <c r="U565" i="2"/>
  <c r="U566" i="2" a="1"/>
  <c r="U566" i="2"/>
  <c r="U567" i="2" a="1"/>
  <c r="U567" i="2"/>
  <c r="U568" i="2" a="1"/>
  <c r="U568" i="2"/>
  <c r="U569" i="2" a="1"/>
  <c r="U569" i="2"/>
  <c r="U570" i="2" a="1"/>
  <c r="U570" i="2"/>
  <c r="U571" i="2" a="1"/>
  <c r="U571" i="2"/>
  <c r="U572" i="2" a="1"/>
  <c r="U572" i="2"/>
  <c r="U573" i="2" a="1"/>
  <c r="U573" i="2"/>
  <c r="U574" i="2" a="1"/>
  <c r="U574" i="2"/>
  <c r="U575" i="2" a="1"/>
  <c r="U575" i="2"/>
  <c r="U576" i="2" a="1"/>
  <c r="U576" i="2"/>
  <c r="U577" i="2" a="1"/>
  <c r="U577" i="2"/>
  <c r="U578" i="2" a="1"/>
  <c r="U578" i="2"/>
  <c r="U579" i="2" a="1"/>
  <c r="U579" i="2"/>
  <c r="U580" i="2" a="1"/>
  <c r="U580" i="2"/>
  <c r="U581" i="2" a="1"/>
  <c r="U581" i="2"/>
  <c r="U582" i="2" a="1"/>
  <c r="U582" i="2"/>
  <c r="U583" i="2" a="1"/>
  <c r="U583" i="2"/>
  <c r="U584" i="2" a="1"/>
  <c r="U584" i="2"/>
  <c r="U585" i="2" a="1"/>
  <c r="U585" i="2"/>
  <c r="U586" i="2" a="1"/>
  <c r="U586" i="2"/>
  <c r="U587" i="2" a="1"/>
  <c r="U587" i="2"/>
  <c r="U588" i="2" a="1"/>
  <c r="U588" i="2"/>
  <c r="U589" i="2" a="1"/>
  <c r="U589" i="2"/>
  <c r="U590" i="2" a="1"/>
  <c r="U590" i="2"/>
  <c r="U591" i="2" a="1"/>
  <c r="U591" i="2"/>
  <c r="U592" i="2" a="1"/>
  <c r="U592" i="2"/>
  <c r="U593" i="2" a="1"/>
  <c r="U593" i="2"/>
  <c r="U594" i="2" a="1"/>
  <c r="U594" i="2"/>
  <c r="U595" i="2" a="1"/>
  <c r="U595" i="2"/>
  <c r="U596" i="2" a="1"/>
  <c r="U596" i="2"/>
  <c r="U597" i="2" a="1"/>
  <c r="U597" i="2"/>
  <c r="U598" i="2" a="1"/>
  <c r="U598" i="2"/>
  <c r="U599" i="2" a="1"/>
  <c r="U599" i="2"/>
  <c r="U600" i="2" a="1"/>
  <c r="U600" i="2"/>
  <c r="U601" i="2" a="1"/>
  <c r="U601" i="2"/>
  <c r="U602" i="2" a="1"/>
  <c r="U602" i="2"/>
  <c r="U603" i="2" a="1"/>
  <c r="U603" i="2"/>
  <c r="U604" i="2" a="1"/>
  <c r="U604" i="2"/>
  <c r="U605" i="2" a="1"/>
  <c r="U605" i="2"/>
  <c r="U606" i="2" a="1"/>
  <c r="U606" i="2"/>
  <c r="U607" i="2" a="1"/>
  <c r="U607" i="2"/>
  <c r="U608" i="2" a="1"/>
  <c r="U608" i="2"/>
  <c r="U609" i="2" a="1"/>
  <c r="U609" i="2"/>
  <c r="U610" i="2" a="1"/>
  <c r="U610" i="2"/>
  <c r="U611" i="2" a="1"/>
  <c r="U611" i="2"/>
  <c r="U612" i="2" a="1"/>
  <c r="U612" i="2"/>
  <c r="U613" i="2" a="1"/>
  <c r="U613" i="2"/>
  <c r="U614" i="2" a="1"/>
  <c r="U614" i="2"/>
  <c r="U615" i="2" a="1"/>
  <c r="U615" i="2"/>
  <c r="U616" i="2" a="1"/>
  <c r="U616" i="2"/>
  <c r="U617" i="2" a="1"/>
  <c r="U617" i="2"/>
  <c r="U618" i="2" a="1"/>
  <c r="U618" i="2"/>
  <c r="U619" i="2" a="1"/>
  <c r="U619" i="2"/>
  <c r="U620" i="2" a="1"/>
  <c r="U620" i="2"/>
  <c r="U621" i="2" a="1"/>
  <c r="U621" i="2"/>
  <c r="U622" i="2" a="1"/>
  <c r="U622" i="2"/>
  <c r="U623" i="2" a="1"/>
  <c r="U623" i="2"/>
  <c r="U624" i="2" a="1"/>
  <c r="U624" i="2"/>
  <c r="U625" i="2" a="1"/>
  <c r="U625" i="2"/>
  <c r="U626" i="2" a="1"/>
  <c r="U626" i="2"/>
  <c r="U627" i="2" a="1"/>
  <c r="U627" i="2"/>
  <c r="U628" i="2" a="1"/>
  <c r="U628" i="2"/>
  <c r="U629" i="2" a="1"/>
  <c r="U629" i="2"/>
  <c r="U630" i="2" a="1"/>
  <c r="U630" i="2"/>
  <c r="U631" i="2" a="1"/>
  <c r="U631" i="2"/>
  <c r="U632" i="2" a="1"/>
  <c r="U632" i="2"/>
  <c r="U633" i="2" a="1"/>
  <c r="U633" i="2"/>
  <c r="U634" i="2" a="1"/>
  <c r="U634" i="2"/>
  <c r="U635" i="2" a="1"/>
  <c r="U635" i="2"/>
  <c r="U636" i="2" a="1"/>
  <c r="U636" i="2"/>
  <c r="U637" i="2" a="1"/>
  <c r="U637" i="2"/>
  <c r="U638" i="2" a="1"/>
  <c r="U638" i="2"/>
  <c r="U639" i="2" a="1"/>
  <c r="U639" i="2"/>
  <c r="U640" i="2" a="1"/>
  <c r="U640" i="2"/>
  <c r="U641" i="2" a="1"/>
  <c r="U641" i="2"/>
  <c r="U642" i="2" a="1"/>
  <c r="U642" i="2"/>
  <c r="U643" i="2" a="1"/>
  <c r="U643" i="2"/>
  <c r="U644" i="2" a="1"/>
  <c r="U644" i="2"/>
  <c r="U645" i="2" a="1"/>
  <c r="U645" i="2"/>
  <c r="U646" i="2" a="1"/>
  <c r="U646" i="2"/>
  <c r="U647" i="2" a="1"/>
  <c r="U647" i="2"/>
  <c r="U648" i="2" a="1"/>
  <c r="U648" i="2"/>
  <c r="U649" i="2" a="1"/>
  <c r="U649" i="2"/>
  <c r="U650" i="2" a="1"/>
  <c r="U650" i="2"/>
  <c r="U651" i="2" a="1"/>
  <c r="U651" i="2"/>
  <c r="U652" i="2" a="1"/>
  <c r="U652" i="2"/>
  <c r="U653" i="2" a="1"/>
  <c r="U653" i="2"/>
  <c r="U654" i="2" a="1"/>
  <c r="U654" i="2"/>
  <c r="U655" i="2" a="1"/>
  <c r="U655" i="2"/>
  <c r="U656" i="2" a="1"/>
  <c r="U656" i="2"/>
  <c r="U657" i="2" a="1"/>
  <c r="U657" i="2"/>
  <c r="U658" i="2" a="1"/>
  <c r="U658" i="2"/>
  <c r="U659" i="2" a="1"/>
  <c r="U659" i="2"/>
  <c r="U660" i="2" a="1"/>
  <c r="U660" i="2"/>
  <c r="U661" i="2" a="1"/>
  <c r="U661" i="2"/>
  <c r="U662" i="2" a="1"/>
  <c r="U662" i="2"/>
  <c r="U663" i="2" a="1"/>
  <c r="U663" i="2"/>
  <c r="U664" i="2" a="1"/>
  <c r="U664" i="2"/>
  <c r="U665" i="2" a="1"/>
  <c r="U665" i="2"/>
  <c r="U666" i="2" a="1"/>
  <c r="U666" i="2"/>
  <c r="U667" i="2" a="1"/>
  <c r="U667" i="2"/>
  <c r="U668" i="2" a="1"/>
  <c r="U668" i="2"/>
  <c r="U669" i="2" a="1"/>
  <c r="U669" i="2"/>
  <c r="U670" i="2" a="1"/>
  <c r="U670" i="2"/>
  <c r="U671" i="2" a="1"/>
  <c r="U671" i="2"/>
  <c r="U672" i="2" a="1"/>
  <c r="U672" i="2"/>
  <c r="U673" i="2" a="1"/>
  <c r="U673" i="2"/>
  <c r="U674" i="2" a="1"/>
  <c r="U674" i="2"/>
  <c r="U675" i="2" a="1"/>
  <c r="U675" i="2"/>
  <c r="U676" i="2" a="1"/>
  <c r="U676" i="2"/>
  <c r="U677" i="2" a="1"/>
  <c r="U677" i="2"/>
  <c r="U678" i="2" a="1"/>
  <c r="U678" i="2"/>
  <c r="U679" i="2" a="1"/>
  <c r="U679" i="2"/>
  <c r="U680" i="2" a="1"/>
  <c r="U680" i="2"/>
  <c r="U681" i="2" a="1"/>
  <c r="U681" i="2"/>
  <c r="U682" i="2" a="1"/>
  <c r="U682" i="2"/>
  <c r="U683" i="2" a="1"/>
  <c r="U683" i="2"/>
  <c r="U684" i="2" a="1"/>
  <c r="U684" i="2"/>
  <c r="U685" i="2" a="1"/>
  <c r="U685" i="2"/>
  <c r="U686" i="2" a="1"/>
  <c r="U686" i="2"/>
  <c r="U687" i="2" a="1"/>
  <c r="U687" i="2"/>
  <c r="U688" i="2" a="1"/>
  <c r="U688" i="2"/>
  <c r="U689" i="2" a="1"/>
  <c r="U689" i="2"/>
  <c r="U690" i="2" a="1"/>
  <c r="U690" i="2"/>
  <c r="U691" i="2" a="1"/>
  <c r="U691" i="2"/>
  <c r="U692" i="2" a="1"/>
  <c r="U692" i="2"/>
  <c r="U693" i="2" a="1"/>
  <c r="U693" i="2"/>
  <c r="U694" i="2" a="1"/>
  <c r="U694" i="2"/>
  <c r="U695" i="2" a="1"/>
  <c r="U695" i="2"/>
  <c r="U696" i="2" a="1"/>
  <c r="U696" i="2"/>
  <c r="U697" i="2" a="1"/>
  <c r="U697" i="2"/>
  <c r="U698" i="2" a="1"/>
  <c r="U698" i="2"/>
  <c r="U699" i="2" a="1"/>
  <c r="U699" i="2"/>
  <c r="U700" i="2" a="1"/>
  <c r="U700" i="2"/>
  <c r="U701" i="2" a="1"/>
  <c r="U701" i="2"/>
  <c r="U702" i="2" a="1"/>
  <c r="U702" i="2"/>
  <c r="U703" i="2" a="1"/>
  <c r="U703" i="2"/>
  <c r="U704" i="2" a="1"/>
  <c r="U704" i="2"/>
  <c r="U705" i="2" a="1"/>
  <c r="U705" i="2"/>
  <c r="U706" i="2" a="1"/>
  <c r="U706" i="2"/>
  <c r="U707" i="2" a="1"/>
  <c r="U707" i="2"/>
  <c r="U708" i="2" a="1"/>
  <c r="U708" i="2"/>
  <c r="U709" i="2" a="1"/>
  <c r="U709" i="2"/>
  <c r="U710" i="2" a="1"/>
  <c r="U710" i="2"/>
  <c r="U711" i="2" a="1"/>
  <c r="U711" i="2"/>
  <c r="U712" i="2" a="1"/>
  <c r="U712" i="2"/>
  <c r="U713" i="2" a="1"/>
  <c r="U713" i="2"/>
  <c r="U714" i="2" a="1"/>
  <c r="U714" i="2"/>
  <c r="U715" i="2" a="1"/>
  <c r="U715" i="2"/>
  <c r="U716" i="2" a="1"/>
  <c r="U716" i="2"/>
  <c r="U717" i="2" a="1"/>
  <c r="U717" i="2"/>
  <c r="U718" i="2" a="1"/>
  <c r="U718" i="2"/>
  <c r="U719" i="2" a="1"/>
  <c r="U719" i="2"/>
  <c r="U720" i="2" a="1"/>
  <c r="U720" i="2"/>
  <c r="U721" i="2" a="1"/>
  <c r="U721" i="2"/>
  <c r="U722" i="2" a="1"/>
  <c r="U722" i="2"/>
  <c r="U723" i="2" a="1"/>
  <c r="U723" i="2"/>
  <c r="U724" i="2" a="1"/>
  <c r="U724" i="2"/>
  <c r="U725" i="2" a="1"/>
  <c r="U725" i="2"/>
  <c r="U726" i="2" a="1"/>
  <c r="U726" i="2"/>
  <c r="U727" i="2" a="1"/>
  <c r="U727" i="2"/>
  <c r="U728" i="2" a="1"/>
  <c r="U728" i="2"/>
  <c r="U729" i="2" a="1"/>
  <c r="U729" i="2"/>
  <c r="U730" i="2" a="1"/>
  <c r="U730" i="2"/>
  <c r="U731" i="2" a="1"/>
  <c r="U731" i="2"/>
  <c r="U732" i="2" a="1"/>
  <c r="U732" i="2"/>
  <c r="U733" i="2" a="1"/>
  <c r="U733" i="2"/>
  <c r="U734" i="2" a="1"/>
  <c r="U734" i="2"/>
  <c r="U735" i="2" a="1"/>
  <c r="U735" i="2"/>
  <c r="U736" i="2" a="1"/>
  <c r="U736" i="2"/>
  <c r="U737" i="2" a="1"/>
  <c r="U737" i="2"/>
  <c r="U738" i="2" a="1"/>
  <c r="U738" i="2"/>
  <c r="U739" i="2" a="1"/>
  <c r="U739" i="2"/>
  <c r="U740" i="2" a="1"/>
  <c r="U740" i="2"/>
  <c r="U741" i="2" a="1"/>
  <c r="U741" i="2"/>
  <c r="U742" i="2" a="1"/>
  <c r="U742" i="2"/>
  <c r="U743" i="2" a="1"/>
  <c r="U743" i="2"/>
  <c r="U744" i="2" a="1"/>
  <c r="U744" i="2"/>
  <c r="U745" i="2" a="1"/>
  <c r="U745" i="2"/>
  <c r="U746" i="2" a="1"/>
  <c r="U746" i="2"/>
  <c r="U747" i="2" a="1"/>
  <c r="U747" i="2"/>
  <c r="U748" i="2" a="1"/>
  <c r="U748" i="2"/>
  <c r="U749" i="2" a="1"/>
  <c r="U749" i="2"/>
  <c r="U750" i="2" a="1"/>
  <c r="U750" i="2"/>
  <c r="U751" i="2" a="1"/>
  <c r="U751" i="2"/>
  <c r="U752" i="2" a="1"/>
  <c r="U752" i="2"/>
  <c r="U753" i="2" a="1"/>
  <c r="U753" i="2"/>
  <c r="U754" i="2" a="1"/>
  <c r="U754" i="2"/>
  <c r="U755" i="2" a="1"/>
  <c r="U755" i="2"/>
  <c r="U756" i="2" a="1"/>
  <c r="U756" i="2"/>
  <c r="U757" i="2" a="1"/>
  <c r="U757" i="2"/>
  <c r="U758" i="2" a="1"/>
  <c r="U758" i="2"/>
  <c r="U759" i="2" a="1"/>
  <c r="U759" i="2"/>
  <c r="U760" i="2" a="1"/>
  <c r="U760" i="2"/>
  <c r="U761" i="2" a="1"/>
  <c r="U761" i="2"/>
  <c r="U762" i="2" a="1"/>
  <c r="U762" i="2"/>
  <c r="U763" i="2" a="1"/>
  <c r="U763" i="2"/>
  <c r="U764" i="2" a="1"/>
  <c r="U764" i="2"/>
  <c r="U765" i="2" a="1"/>
  <c r="U765" i="2"/>
  <c r="U766" i="2" a="1"/>
  <c r="U766" i="2"/>
  <c r="U767" i="2" a="1"/>
  <c r="U767" i="2"/>
  <c r="U768" i="2" a="1"/>
  <c r="U768" i="2"/>
  <c r="U769" i="2" a="1"/>
  <c r="U769" i="2"/>
  <c r="U770" i="2" a="1"/>
  <c r="U770" i="2"/>
  <c r="U771" i="2" a="1"/>
  <c r="U771" i="2"/>
  <c r="U772" i="2" a="1"/>
  <c r="U772" i="2"/>
  <c r="U773" i="2" a="1"/>
  <c r="U773" i="2"/>
  <c r="U774" i="2" a="1"/>
  <c r="U774" i="2"/>
  <c r="U775" i="2" a="1"/>
  <c r="U775" i="2"/>
  <c r="U776" i="2" a="1"/>
  <c r="U776" i="2"/>
  <c r="U777" i="2" a="1"/>
  <c r="U777" i="2"/>
  <c r="U778" i="2" a="1"/>
  <c r="U778" i="2"/>
  <c r="U779" i="2" a="1"/>
  <c r="U779" i="2"/>
  <c r="U780" i="2" a="1"/>
  <c r="U780" i="2"/>
  <c r="U781" i="2" a="1"/>
  <c r="U781" i="2"/>
  <c r="U782" i="2" a="1"/>
  <c r="U782" i="2"/>
  <c r="U783" i="2" a="1"/>
  <c r="U783" i="2"/>
  <c r="U784" i="2" a="1"/>
  <c r="U784" i="2"/>
  <c r="U785" i="2" a="1"/>
  <c r="U785" i="2"/>
  <c r="U786" i="2" a="1"/>
  <c r="U786" i="2"/>
  <c r="U787" i="2" a="1"/>
  <c r="U787" i="2"/>
  <c r="U788" i="2" a="1"/>
  <c r="U788" i="2"/>
  <c r="U789" i="2" a="1"/>
  <c r="U789" i="2"/>
  <c r="U790" i="2" a="1"/>
  <c r="U790" i="2"/>
  <c r="U791" i="2" a="1"/>
  <c r="U791" i="2"/>
  <c r="U792" i="2" a="1"/>
  <c r="U792" i="2"/>
  <c r="U793" i="2" a="1"/>
  <c r="U793" i="2"/>
  <c r="U794" i="2" a="1"/>
  <c r="U794" i="2"/>
  <c r="U795" i="2" a="1"/>
  <c r="U795" i="2"/>
  <c r="U796" i="2" a="1"/>
  <c r="U796" i="2"/>
  <c r="U797" i="2" a="1"/>
  <c r="U797" i="2"/>
  <c r="U798" i="2" a="1"/>
  <c r="U798" i="2"/>
  <c r="U799" i="2" a="1"/>
  <c r="U799" i="2"/>
  <c r="U800" i="2" a="1"/>
  <c r="U800" i="2"/>
  <c r="U801" i="2" a="1"/>
  <c r="U801" i="2"/>
  <c r="U802" i="2" a="1"/>
  <c r="U802" i="2"/>
  <c r="U803" i="2" a="1"/>
  <c r="U803" i="2"/>
  <c r="U804" i="2" a="1"/>
  <c r="U804" i="2"/>
  <c r="U805" i="2" a="1"/>
  <c r="U805" i="2"/>
  <c r="U806" i="2" a="1"/>
  <c r="U806" i="2"/>
  <c r="U807" i="2" a="1"/>
  <c r="U807" i="2"/>
  <c r="U808" i="2" a="1"/>
  <c r="U808" i="2"/>
  <c r="U809" i="2" a="1"/>
  <c r="U809" i="2"/>
  <c r="U810" i="2" a="1"/>
  <c r="U810" i="2"/>
  <c r="U811" i="2" a="1"/>
  <c r="U811" i="2"/>
  <c r="U812" i="2" a="1"/>
  <c r="U812" i="2"/>
  <c r="U813" i="2" a="1"/>
  <c r="U813" i="2"/>
  <c r="U814" i="2" a="1"/>
  <c r="U814" i="2"/>
  <c r="U815" i="2" a="1"/>
  <c r="U815" i="2"/>
  <c r="U816" i="2" a="1"/>
  <c r="U816" i="2"/>
  <c r="U817" i="2" a="1"/>
  <c r="U817" i="2"/>
  <c r="U818" i="2" a="1"/>
  <c r="U818" i="2"/>
  <c r="U819" i="2" a="1"/>
  <c r="U819" i="2"/>
  <c r="U820" i="2" a="1"/>
  <c r="U820" i="2"/>
  <c r="U821" i="2" a="1"/>
  <c r="U821" i="2"/>
  <c r="U822" i="2" a="1"/>
  <c r="U822" i="2"/>
  <c r="U823" i="2" a="1"/>
  <c r="U823" i="2"/>
  <c r="U824" i="2" a="1"/>
  <c r="U824" i="2"/>
  <c r="U825" i="2" a="1"/>
  <c r="U825" i="2"/>
  <c r="U826" i="2" a="1"/>
  <c r="U826" i="2"/>
  <c r="U827" i="2" a="1"/>
  <c r="U827" i="2"/>
  <c r="U828" i="2" a="1"/>
  <c r="U828" i="2"/>
  <c r="U829" i="2" a="1"/>
  <c r="U829" i="2"/>
  <c r="U830" i="2" a="1"/>
  <c r="U830" i="2"/>
  <c r="U831" i="2" a="1"/>
  <c r="U831" i="2"/>
  <c r="U832" i="2" a="1"/>
  <c r="U832" i="2"/>
  <c r="U833" i="2" a="1"/>
  <c r="U833" i="2"/>
  <c r="U834" i="2" a="1"/>
  <c r="U834" i="2"/>
  <c r="U835" i="2" a="1"/>
  <c r="U835" i="2"/>
  <c r="U836" i="2" a="1"/>
  <c r="U836" i="2"/>
  <c r="U837" i="2" a="1"/>
  <c r="U837" i="2"/>
  <c r="U838" i="2" a="1"/>
  <c r="U838" i="2"/>
  <c r="U839" i="2" a="1"/>
  <c r="U839" i="2"/>
  <c r="U840" i="2" a="1"/>
  <c r="U840" i="2"/>
  <c r="U841" i="2" a="1"/>
  <c r="U841" i="2"/>
  <c r="U842" i="2" a="1"/>
  <c r="U842" i="2"/>
  <c r="U843" i="2" a="1"/>
  <c r="U843" i="2"/>
  <c r="U844" i="2" a="1"/>
  <c r="U844" i="2"/>
  <c r="U845" i="2" a="1"/>
  <c r="U845" i="2"/>
  <c r="U846" i="2" a="1"/>
  <c r="U846" i="2"/>
  <c r="U847" i="2" a="1"/>
  <c r="U847" i="2"/>
  <c r="U848" i="2" a="1"/>
  <c r="U848" i="2"/>
  <c r="U849" i="2" a="1"/>
  <c r="U849" i="2"/>
  <c r="U850" i="2" a="1"/>
  <c r="U850" i="2"/>
  <c r="U851" i="2" a="1"/>
  <c r="U851" i="2"/>
  <c r="U852" i="2" a="1"/>
  <c r="U852" i="2"/>
  <c r="U853" i="2" a="1"/>
  <c r="U853" i="2"/>
  <c r="U854" i="2" a="1"/>
  <c r="U854" i="2"/>
  <c r="U855" i="2" a="1"/>
  <c r="U855" i="2"/>
  <c r="U856" i="2" a="1"/>
  <c r="U856" i="2"/>
  <c r="U857" i="2" a="1"/>
  <c r="U857" i="2"/>
  <c r="U858" i="2" a="1"/>
  <c r="U858" i="2"/>
  <c r="U859" i="2" a="1"/>
  <c r="U859" i="2"/>
  <c r="U860" i="2" a="1"/>
  <c r="U860" i="2"/>
  <c r="U861" i="2" a="1"/>
  <c r="U861" i="2"/>
  <c r="U862" i="2" a="1"/>
  <c r="U862" i="2"/>
  <c r="U863" i="2" a="1"/>
  <c r="U863" i="2"/>
  <c r="U864" i="2" a="1"/>
  <c r="U864" i="2"/>
  <c r="U865" i="2" a="1"/>
  <c r="U865" i="2"/>
  <c r="U866" i="2" a="1"/>
  <c r="U866" i="2"/>
  <c r="U867" i="2" a="1"/>
  <c r="U867" i="2"/>
  <c r="U868" i="2" a="1"/>
  <c r="U868" i="2"/>
  <c r="U869" i="2" a="1"/>
  <c r="U869" i="2"/>
  <c r="U870" i="2" a="1"/>
  <c r="U870" i="2"/>
  <c r="U871" i="2" a="1"/>
  <c r="U871" i="2"/>
  <c r="U872" i="2" a="1"/>
  <c r="U872" i="2"/>
  <c r="U873" i="2" a="1"/>
  <c r="U873" i="2"/>
  <c r="U874" i="2" a="1"/>
  <c r="U874" i="2"/>
  <c r="U875" i="2" a="1"/>
  <c r="U875" i="2"/>
  <c r="U876" i="2" a="1"/>
  <c r="U876" i="2"/>
  <c r="U877" i="2" a="1"/>
  <c r="U877" i="2"/>
  <c r="U878" i="2" a="1"/>
  <c r="U878" i="2"/>
  <c r="U879" i="2" a="1"/>
  <c r="U879" i="2"/>
  <c r="U880" i="2" a="1"/>
  <c r="U880" i="2"/>
  <c r="U881" i="2" a="1"/>
  <c r="U881" i="2"/>
  <c r="U882" i="2" a="1"/>
  <c r="U882" i="2"/>
  <c r="U883" i="2" a="1"/>
  <c r="U883" i="2"/>
  <c r="U884" i="2" a="1"/>
  <c r="U884" i="2"/>
  <c r="U885" i="2" a="1"/>
  <c r="U885" i="2"/>
  <c r="U886" i="2" a="1"/>
  <c r="U886" i="2"/>
  <c r="U887" i="2" a="1"/>
  <c r="U887" i="2"/>
  <c r="U888" i="2" a="1"/>
  <c r="U888" i="2"/>
  <c r="U889" i="2" a="1"/>
  <c r="U889" i="2"/>
  <c r="U890" i="2" a="1"/>
  <c r="U890" i="2"/>
  <c r="U891" i="2" a="1"/>
  <c r="U891" i="2"/>
  <c r="U892" i="2" a="1"/>
  <c r="U892" i="2"/>
  <c r="U893" i="2" a="1"/>
  <c r="U893" i="2"/>
  <c r="U894" i="2" a="1"/>
  <c r="U894" i="2"/>
  <c r="U895" i="2" a="1"/>
  <c r="U895" i="2"/>
  <c r="U896" i="2" a="1"/>
  <c r="U896" i="2"/>
  <c r="U897" i="2" a="1"/>
  <c r="U897" i="2"/>
  <c r="U898" i="2" a="1"/>
  <c r="U898" i="2"/>
  <c r="U899" i="2" a="1"/>
  <c r="U899" i="2"/>
  <c r="U900" i="2" a="1"/>
  <c r="U900" i="2"/>
  <c r="U901" i="2" a="1"/>
  <c r="U901" i="2"/>
  <c r="U902" i="2" a="1"/>
  <c r="U902" i="2"/>
  <c r="U903" i="2" a="1"/>
  <c r="U903" i="2"/>
  <c r="U904" i="2" a="1"/>
  <c r="U904" i="2"/>
  <c r="U905" i="2" a="1"/>
  <c r="U905" i="2"/>
  <c r="U906" i="2" a="1"/>
  <c r="U906" i="2"/>
  <c r="U907" i="2" a="1"/>
  <c r="U907" i="2"/>
  <c r="U908" i="2" a="1"/>
  <c r="U908" i="2"/>
  <c r="U909" i="2" a="1"/>
  <c r="U909" i="2"/>
  <c r="U910" i="2" a="1"/>
  <c r="U910" i="2"/>
  <c r="U911" i="2" a="1"/>
  <c r="U911" i="2"/>
  <c r="U912" i="2" a="1"/>
  <c r="U912" i="2"/>
  <c r="U913" i="2" a="1"/>
  <c r="U913" i="2"/>
  <c r="U914" i="2" a="1"/>
  <c r="U914" i="2"/>
  <c r="U915" i="2" a="1"/>
  <c r="U915" i="2"/>
  <c r="U916" i="2" a="1"/>
  <c r="U916" i="2"/>
  <c r="U917" i="2" a="1"/>
  <c r="U917" i="2"/>
  <c r="U918" i="2" a="1"/>
  <c r="U918" i="2"/>
  <c r="U919" i="2" a="1"/>
  <c r="U919" i="2"/>
  <c r="U920" i="2" a="1"/>
  <c r="U920" i="2"/>
  <c r="U921" i="2" a="1"/>
  <c r="U921" i="2"/>
  <c r="U922" i="2" a="1"/>
  <c r="U922" i="2"/>
  <c r="U923" i="2" a="1"/>
  <c r="U923" i="2"/>
  <c r="U924" i="2" a="1"/>
  <c r="U924" i="2"/>
  <c r="U925" i="2" a="1"/>
  <c r="U925" i="2"/>
  <c r="U926" i="2" a="1"/>
  <c r="U926" i="2"/>
  <c r="U927" i="2" a="1"/>
  <c r="U927" i="2"/>
  <c r="U928" i="2" a="1"/>
  <c r="U928" i="2"/>
  <c r="U929" i="2" a="1"/>
  <c r="U929" i="2"/>
  <c r="U930" i="2" a="1"/>
  <c r="U930" i="2"/>
  <c r="U931" i="2" a="1"/>
  <c r="U931" i="2"/>
  <c r="U932" i="2" a="1"/>
  <c r="U932" i="2"/>
  <c r="U933" i="2" a="1"/>
  <c r="U933" i="2"/>
  <c r="U934" i="2" a="1"/>
  <c r="U934" i="2"/>
  <c r="U935" i="2" a="1"/>
  <c r="U935" i="2"/>
  <c r="U936" i="2" a="1"/>
  <c r="U936" i="2"/>
  <c r="U937" i="2" a="1"/>
  <c r="U937" i="2"/>
  <c r="U938" i="2" a="1"/>
  <c r="U938" i="2"/>
  <c r="U939" i="2" a="1"/>
  <c r="U939" i="2"/>
  <c r="U940" i="2" a="1"/>
  <c r="U940" i="2"/>
  <c r="U941" i="2" a="1"/>
  <c r="U941" i="2"/>
  <c r="U942" i="2" a="1"/>
  <c r="U942" i="2"/>
  <c r="U943" i="2" a="1"/>
  <c r="U943" i="2"/>
  <c r="U944" i="2" a="1"/>
  <c r="U944" i="2"/>
  <c r="U945" i="2" a="1"/>
  <c r="U945" i="2"/>
  <c r="U946" i="2" a="1"/>
  <c r="U946" i="2"/>
  <c r="U947" i="2" a="1"/>
  <c r="U947" i="2"/>
  <c r="U948" i="2" a="1"/>
  <c r="U948" i="2"/>
  <c r="U949" i="2" a="1"/>
  <c r="U949" i="2"/>
  <c r="U950" i="2" a="1"/>
  <c r="U950" i="2"/>
  <c r="U951" i="2" a="1"/>
  <c r="U951" i="2"/>
  <c r="U952" i="2" a="1"/>
  <c r="U952" i="2"/>
  <c r="U953" i="2" a="1"/>
  <c r="U953" i="2"/>
  <c r="U954" i="2" a="1"/>
  <c r="U954" i="2"/>
  <c r="U955" i="2" a="1"/>
  <c r="U955" i="2"/>
  <c r="U956" i="2" a="1"/>
  <c r="U956" i="2"/>
  <c r="U957" i="2" a="1"/>
  <c r="U957" i="2"/>
  <c r="U958" i="2" a="1"/>
  <c r="U958" i="2"/>
  <c r="U959" i="2" a="1"/>
  <c r="U959" i="2"/>
  <c r="U960" i="2" a="1"/>
  <c r="U960" i="2"/>
  <c r="U961" i="2" a="1"/>
  <c r="U961" i="2"/>
  <c r="U962" i="2" a="1"/>
  <c r="U962" i="2"/>
  <c r="U963" i="2" a="1"/>
  <c r="U963" i="2"/>
  <c r="U964" i="2" a="1"/>
  <c r="U964" i="2"/>
  <c r="U965" i="2" a="1"/>
  <c r="U965" i="2"/>
  <c r="U966" i="2" a="1"/>
  <c r="U966" i="2"/>
  <c r="U967" i="2" a="1"/>
  <c r="U967" i="2"/>
  <c r="U968" i="2" a="1"/>
  <c r="U968" i="2"/>
  <c r="U969" i="2" a="1"/>
  <c r="U969" i="2"/>
  <c r="U970" i="2" a="1"/>
  <c r="U970" i="2"/>
  <c r="U971" i="2" a="1"/>
  <c r="U971" i="2"/>
  <c r="U972" i="2" a="1"/>
  <c r="U972" i="2"/>
  <c r="U973" i="2" a="1"/>
  <c r="U973" i="2"/>
  <c r="U974" i="2" a="1"/>
  <c r="U974" i="2"/>
  <c r="U975" i="2" a="1"/>
  <c r="U975" i="2"/>
  <c r="U976" i="2" a="1"/>
  <c r="U976" i="2"/>
  <c r="U977" i="2" a="1"/>
  <c r="U977" i="2"/>
  <c r="U978" i="2" a="1"/>
  <c r="U978" i="2"/>
  <c r="U979" i="2" a="1"/>
  <c r="U979" i="2"/>
  <c r="U980" i="2" a="1"/>
  <c r="U980" i="2"/>
  <c r="U981" i="2" a="1"/>
  <c r="U981" i="2"/>
  <c r="U982" i="2" a="1"/>
  <c r="U982" i="2"/>
  <c r="U983" i="2" a="1"/>
  <c r="U983" i="2"/>
  <c r="U984" i="2" a="1"/>
  <c r="U984" i="2"/>
  <c r="U985" i="2" a="1"/>
  <c r="U985" i="2"/>
  <c r="U986" i="2" a="1"/>
  <c r="U986" i="2"/>
  <c r="U987" i="2" a="1"/>
  <c r="U987" i="2"/>
  <c r="U988" i="2" a="1"/>
  <c r="U988" i="2"/>
  <c r="U989" i="2" a="1"/>
  <c r="U989" i="2"/>
  <c r="U990" i="2" a="1"/>
  <c r="U990" i="2"/>
  <c r="U991" i="2" a="1"/>
  <c r="U991" i="2"/>
  <c r="U992" i="2" a="1"/>
  <c r="U992" i="2"/>
  <c r="U993" i="2" a="1"/>
  <c r="U993" i="2"/>
  <c r="U994" i="2" a="1"/>
  <c r="U994" i="2"/>
  <c r="U995" i="2" a="1"/>
  <c r="U995" i="2"/>
  <c r="U996" i="2" a="1"/>
  <c r="U996" i="2"/>
  <c r="U997" i="2" a="1"/>
  <c r="U997" i="2"/>
  <c r="U998" i="2" a="1"/>
  <c r="U998" i="2"/>
  <c r="U999" i="2" a="1"/>
  <c r="U999" i="2"/>
  <c r="U1000" i="2" a="1"/>
  <c r="U1000" i="2"/>
  <c r="U1001" i="2" a="1"/>
  <c r="U1001" i="2"/>
  <c r="U1002" i="2" a="1"/>
  <c r="U1002" i="2"/>
  <c r="U1003" i="2" a="1"/>
  <c r="U1003" i="2"/>
  <c r="U1004" i="2" a="1"/>
  <c r="U1004" i="2"/>
  <c r="U1005" i="2" a="1"/>
  <c r="U1005" i="2"/>
  <c r="U1006" i="2" a="1"/>
  <c r="U1006" i="2"/>
  <c r="U1007" i="2" a="1"/>
  <c r="U1007" i="2"/>
  <c r="U1008" i="2" a="1"/>
  <c r="U1008" i="2"/>
  <c r="U1009" i="2" a="1"/>
  <c r="U1009" i="2"/>
  <c r="U1010" i="2" a="1"/>
  <c r="U1010" i="2"/>
  <c r="U1011" i="2" a="1"/>
  <c r="U1011" i="2"/>
  <c r="U1012" i="2" a="1"/>
  <c r="U1012" i="2"/>
  <c r="U1013" i="2" a="1"/>
  <c r="U1013" i="2"/>
  <c r="U1014" i="2" a="1"/>
  <c r="U1014" i="2"/>
  <c r="U1015" i="2" a="1"/>
  <c r="U1015" i="2"/>
  <c r="U1016" i="2" a="1"/>
  <c r="U1016" i="2"/>
  <c r="U1017" i="2" a="1"/>
  <c r="U1017" i="2"/>
  <c r="U1018" i="2" a="1"/>
  <c r="U1018" i="2"/>
  <c r="U1019" i="2" a="1"/>
  <c r="U1019" i="2"/>
  <c r="U1020" i="2" a="1"/>
  <c r="U1020" i="2"/>
  <c r="U1021" i="2" a="1"/>
  <c r="U1021" i="2"/>
  <c r="U1022" i="2" a="1"/>
  <c r="U1022" i="2"/>
  <c r="U1023" i="2" a="1"/>
  <c r="U1023" i="2"/>
  <c r="U1024" i="2" a="1"/>
  <c r="U1024" i="2"/>
  <c r="U1025" i="2" a="1"/>
  <c r="U1025" i="2"/>
  <c r="U1026" i="2" a="1"/>
  <c r="U1026" i="2"/>
  <c r="U1027" i="2" a="1"/>
  <c r="U1027" i="2"/>
  <c r="U1028" i="2" a="1"/>
  <c r="U1028" i="2"/>
  <c r="U1029" i="2" a="1"/>
  <c r="U1029" i="2"/>
  <c r="U1030" i="2" a="1"/>
  <c r="U1030" i="2"/>
  <c r="U1031" i="2" a="1"/>
  <c r="U1031" i="2"/>
  <c r="U1032" i="2" a="1"/>
  <c r="U1032" i="2"/>
  <c r="U1033" i="2" a="1"/>
  <c r="U1033" i="2"/>
  <c r="U1034" i="2" a="1"/>
  <c r="U1034" i="2"/>
  <c r="U1035" i="2" a="1"/>
  <c r="U1035" i="2"/>
  <c r="U1036" i="2" a="1"/>
  <c r="U1036" i="2"/>
  <c r="U1037" i="2" a="1"/>
  <c r="U1037" i="2"/>
  <c r="U1038" i="2" a="1"/>
  <c r="U1038" i="2"/>
  <c r="U1039" i="2" a="1"/>
  <c r="U1039" i="2"/>
  <c r="U1040" i="2" a="1"/>
  <c r="U1040" i="2"/>
  <c r="U1041" i="2" a="1"/>
  <c r="U1041" i="2"/>
  <c r="U1042" i="2" a="1"/>
  <c r="U1042" i="2"/>
  <c r="U1043" i="2" a="1"/>
  <c r="U1043" i="2"/>
  <c r="U1044" i="2" a="1"/>
  <c r="U1044" i="2"/>
  <c r="U1045" i="2" a="1"/>
  <c r="U1045" i="2"/>
  <c r="U1046" i="2" a="1"/>
  <c r="U1046" i="2"/>
  <c r="U1047" i="2" a="1"/>
  <c r="U1047" i="2"/>
  <c r="U1048" i="2" a="1"/>
  <c r="U1048" i="2"/>
  <c r="U1049" i="2" a="1"/>
  <c r="U1049" i="2"/>
  <c r="U1050" i="2" a="1"/>
  <c r="U1050" i="2"/>
  <c r="U1051" i="2" a="1"/>
  <c r="U1051" i="2"/>
  <c r="U1052" i="2" a="1"/>
  <c r="U1052" i="2"/>
  <c r="U1053" i="2" a="1"/>
  <c r="U1053" i="2"/>
  <c r="U1054" i="2" a="1"/>
  <c r="U1054" i="2"/>
  <c r="U1055" i="2" a="1"/>
  <c r="U1055" i="2"/>
  <c r="U1056" i="2" a="1"/>
  <c r="U1056" i="2"/>
  <c r="U1057" i="2" a="1"/>
  <c r="U1057" i="2"/>
  <c r="U1058" i="2" a="1"/>
  <c r="U1058" i="2"/>
  <c r="U1059" i="2" a="1"/>
  <c r="U1059" i="2"/>
  <c r="U1060" i="2" a="1"/>
  <c r="U1060" i="2"/>
  <c r="U1061" i="2" a="1"/>
  <c r="U1061" i="2"/>
  <c r="U1062" i="2" a="1"/>
  <c r="U1062" i="2"/>
  <c r="U1063" i="2" a="1"/>
  <c r="U1063" i="2"/>
  <c r="U1064" i="2" a="1"/>
  <c r="U1064" i="2"/>
  <c r="U1065" i="2" a="1"/>
  <c r="U1065" i="2"/>
  <c r="U1066" i="2" a="1"/>
  <c r="U1066" i="2"/>
  <c r="U1067" i="2" a="1"/>
  <c r="U1067" i="2"/>
  <c r="U1068" i="2" a="1"/>
  <c r="U1068" i="2"/>
  <c r="U1069" i="2" a="1"/>
  <c r="U1069" i="2"/>
  <c r="U1070" i="2" a="1"/>
  <c r="U1070" i="2"/>
  <c r="U1071" i="2" a="1"/>
  <c r="U1071" i="2"/>
  <c r="U1072" i="2" a="1"/>
  <c r="U1072" i="2"/>
  <c r="U1073" i="2" a="1"/>
  <c r="U1073" i="2"/>
  <c r="U1074" i="2" a="1"/>
  <c r="U1074" i="2"/>
  <c r="U1075" i="2" a="1"/>
  <c r="U1075" i="2"/>
  <c r="U1076" i="2" a="1"/>
  <c r="U1076" i="2"/>
  <c r="U1077" i="2" a="1"/>
  <c r="U1077" i="2"/>
  <c r="U1078" i="2" a="1"/>
  <c r="U1078" i="2"/>
  <c r="U1079" i="2" a="1"/>
  <c r="U1079" i="2"/>
  <c r="U1080" i="2" a="1"/>
  <c r="U1080" i="2"/>
  <c r="U1081" i="2" a="1"/>
  <c r="U1081" i="2"/>
  <c r="U1082" i="2" a="1"/>
  <c r="U1082" i="2"/>
  <c r="U1083" i="2" a="1"/>
  <c r="U1083" i="2"/>
  <c r="U1084" i="2" a="1"/>
  <c r="U1084" i="2"/>
  <c r="U1085" i="2" a="1"/>
  <c r="U1085" i="2"/>
  <c r="U1086" i="2" a="1"/>
  <c r="U1086" i="2"/>
  <c r="U1087" i="2" a="1"/>
  <c r="U1087" i="2"/>
  <c r="U1088" i="2" a="1"/>
  <c r="U1088" i="2"/>
  <c r="U1089" i="2" a="1"/>
  <c r="U1089" i="2"/>
  <c r="U1090" i="2" a="1"/>
  <c r="U1090" i="2"/>
  <c r="U1091" i="2" a="1"/>
  <c r="U1091" i="2"/>
  <c r="U1092" i="2" a="1"/>
  <c r="U1092" i="2"/>
  <c r="U1093" i="2" a="1"/>
  <c r="U1093" i="2"/>
  <c r="U1094" i="2" a="1"/>
  <c r="U1094" i="2"/>
  <c r="U1095" i="2" a="1"/>
  <c r="U1095" i="2"/>
  <c r="U1096" i="2" a="1"/>
  <c r="U1096" i="2"/>
  <c r="U1097" i="2" a="1"/>
  <c r="U1097" i="2"/>
  <c r="U1098" i="2" a="1"/>
  <c r="U1098" i="2"/>
  <c r="U1099" i="2" a="1"/>
  <c r="U1099" i="2"/>
  <c r="U1100" i="2" a="1"/>
  <c r="U1100" i="2"/>
  <c r="U1101" i="2" a="1"/>
  <c r="U1101" i="2"/>
  <c r="U1102" i="2" a="1"/>
  <c r="U1102" i="2"/>
  <c r="U1103" i="2" a="1"/>
  <c r="U1103" i="2"/>
  <c r="U1104" i="2" a="1"/>
  <c r="U1104" i="2"/>
  <c r="U1105" i="2" a="1"/>
  <c r="U1105" i="2"/>
  <c r="U1106" i="2" a="1"/>
  <c r="U1106" i="2"/>
  <c r="U1107" i="2" a="1"/>
  <c r="U1107" i="2"/>
  <c r="U1108" i="2" a="1"/>
  <c r="U1108" i="2"/>
  <c r="U1109" i="2" a="1"/>
  <c r="U1109" i="2"/>
  <c r="U1110" i="2" a="1"/>
  <c r="U1110" i="2"/>
  <c r="U1111" i="2" a="1"/>
  <c r="U1111" i="2"/>
  <c r="U1112" i="2" a="1"/>
  <c r="U1112" i="2"/>
  <c r="U1113" i="2" a="1"/>
  <c r="U1113" i="2"/>
  <c r="U1114" i="2" a="1"/>
  <c r="U1114" i="2"/>
  <c r="U1115" i="2" a="1"/>
  <c r="U1115" i="2"/>
  <c r="U1116" i="2" a="1"/>
  <c r="U1116" i="2"/>
  <c r="U1117" i="2" a="1"/>
  <c r="U1117" i="2"/>
  <c r="U1118" i="2" a="1"/>
  <c r="U1118" i="2"/>
  <c r="U1119" i="2" a="1"/>
  <c r="U1119" i="2"/>
  <c r="U1120" i="2" a="1"/>
  <c r="U1120" i="2"/>
  <c r="U1121" i="2" a="1"/>
  <c r="U1121" i="2"/>
  <c r="U1122" i="2" a="1"/>
  <c r="U1122" i="2"/>
  <c r="U1123" i="2" a="1"/>
  <c r="U1123" i="2"/>
  <c r="U1124" i="2" a="1"/>
  <c r="U1124" i="2"/>
  <c r="U1125" i="2" a="1"/>
  <c r="U1125" i="2"/>
  <c r="U1126" i="2" a="1"/>
  <c r="U1126" i="2"/>
  <c r="U1127" i="2" a="1"/>
  <c r="U1127" i="2"/>
  <c r="U1128" i="2" a="1"/>
  <c r="U1128" i="2"/>
  <c r="U1129" i="2" a="1"/>
  <c r="U1129" i="2"/>
  <c r="U1130" i="2" a="1"/>
  <c r="U1130" i="2"/>
  <c r="U1131" i="2" a="1"/>
  <c r="U1131" i="2"/>
  <c r="U1132" i="2" a="1"/>
  <c r="U1132" i="2"/>
  <c r="U1133" i="2" a="1"/>
  <c r="U1133" i="2"/>
  <c r="U1134" i="2" a="1"/>
  <c r="U1134" i="2"/>
  <c r="U1135" i="2" a="1"/>
  <c r="U1135" i="2"/>
  <c r="U1136" i="2" a="1"/>
  <c r="U1136" i="2"/>
  <c r="U1137" i="2" a="1"/>
  <c r="U1137" i="2"/>
  <c r="U1138" i="2" a="1"/>
  <c r="U1138" i="2"/>
  <c r="U1139" i="2" a="1"/>
  <c r="U1139" i="2"/>
  <c r="U1140" i="2" a="1"/>
  <c r="U1140" i="2"/>
  <c r="U1141" i="2" a="1"/>
  <c r="U1141" i="2"/>
  <c r="U1142" i="2" a="1"/>
  <c r="U1142" i="2"/>
  <c r="U1143" i="2" a="1"/>
  <c r="U1143" i="2"/>
  <c r="U1144" i="2" a="1"/>
  <c r="U1144" i="2"/>
  <c r="U1145" i="2" a="1"/>
  <c r="U1145" i="2"/>
  <c r="U1146" i="2" a="1"/>
  <c r="U1146" i="2"/>
  <c r="U1147" i="2" a="1"/>
  <c r="U1147" i="2"/>
  <c r="U1148" i="2" a="1"/>
  <c r="U1148" i="2"/>
  <c r="U1149" i="2" a="1"/>
  <c r="U1149" i="2"/>
  <c r="U1150" i="2" a="1"/>
  <c r="U1150" i="2"/>
  <c r="U1151" i="2" a="1"/>
  <c r="U1151" i="2"/>
  <c r="U1152" i="2" a="1"/>
  <c r="U1152" i="2"/>
  <c r="U1153" i="2" a="1"/>
  <c r="U1153" i="2"/>
  <c r="U1154" i="2" a="1"/>
  <c r="U1154" i="2"/>
  <c r="U1155" i="2" a="1"/>
  <c r="U1155" i="2"/>
  <c r="U1156" i="2" a="1"/>
  <c r="U1156" i="2"/>
  <c r="U1157" i="2" a="1"/>
  <c r="U1157" i="2"/>
  <c r="U1158" i="2" a="1"/>
  <c r="U1158" i="2"/>
  <c r="U1159" i="2" a="1"/>
  <c r="U1159" i="2"/>
  <c r="U1160" i="2" a="1"/>
  <c r="U1160" i="2"/>
  <c r="U1161" i="2" a="1"/>
  <c r="U1161" i="2"/>
  <c r="U1162" i="2" a="1"/>
  <c r="U1162" i="2"/>
  <c r="U1163" i="2" a="1"/>
  <c r="U1163" i="2"/>
  <c r="U1164" i="2" a="1"/>
  <c r="U1164" i="2"/>
  <c r="U1165" i="2" a="1"/>
  <c r="U1165" i="2"/>
  <c r="U1166" i="2" a="1"/>
  <c r="U1166" i="2"/>
  <c r="U1167" i="2" a="1"/>
  <c r="U1167" i="2"/>
  <c r="U1168" i="2" a="1"/>
  <c r="U1168" i="2"/>
  <c r="U1169" i="2" a="1"/>
  <c r="U1169" i="2"/>
  <c r="U1170" i="2" a="1"/>
  <c r="U1170" i="2"/>
  <c r="U1171" i="2" a="1"/>
  <c r="U1171" i="2"/>
  <c r="U1172" i="2" a="1"/>
  <c r="U1172" i="2"/>
  <c r="U1173" i="2" a="1"/>
  <c r="U1173" i="2"/>
  <c r="U1174" i="2" a="1"/>
  <c r="U1174" i="2"/>
  <c r="U1175" i="2" a="1"/>
  <c r="U1175" i="2"/>
  <c r="U1176" i="2" a="1"/>
  <c r="U1176" i="2"/>
  <c r="U1177" i="2" a="1"/>
  <c r="U1177" i="2"/>
  <c r="U1178" i="2" a="1"/>
  <c r="U1178" i="2"/>
  <c r="U1179" i="2" a="1"/>
  <c r="U1179" i="2"/>
  <c r="U1180" i="2" a="1"/>
  <c r="U1180" i="2"/>
  <c r="U1181" i="2" a="1"/>
  <c r="U1181" i="2"/>
  <c r="U1182" i="2" a="1"/>
  <c r="U1182" i="2"/>
  <c r="U1183" i="2" a="1"/>
  <c r="U1183" i="2"/>
  <c r="U1184" i="2" a="1"/>
  <c r="U1184" i="2"/>
  <c r="U1185" i="2" a="1"/>
  <c r="U1185" i="2"/>
  <c r="U1186" i="2" a="1"/>
  <c r="U1186" i="2"/>
  <c r="U1187" i="2" a="1"/>
  <c r="U1187" i="2"/>
  <c r="U1188" i="2" a="1"/>
  <c r="U1188" i="2"/>
  <c r="U1189" i="2" a="1"/>
  <c r="U1189" i="2"/>
  <c r="U1190" i="2" a="1"/>
  <c r="U1190" i="2"/>
  <c r="U1191" i="2" a="1"/>
  <c r="U1191" i="2"/>
  <c r="U1192" i="2" a="1"/>
  <c r="U1192" i="2"/>
  <c r="U1193" i="2" a="1"/>
  <c r="U1193" i="2"/>
  <c r="U1194" i="2" a="1"/>
  <c r="U1194" i="2"/>
  <c r="U1195" i="2" a="1"/>
  <c r="U1195" i="2"/>
  <c r="U1196" i="2" a="1"/>
  <c r="U1196" i="2"/>
  <c r="U1197" i="2" a="1"/>
  <c r="U1197" i="2"/>
  <c r="U1198" i="2" a="1"/>
  <c r="U1198" i="2"/>
  <c r="U1199" i="2" a="1"/>
  <c r="U1199" i="2"/>
  <c r="U1200" i="2" a="1"/>
  <c r="U1200" i="2"/>
  <c r="U1201" i="2" a="1"/>
  <c r="U1201" i="2"/>
  <c r="U1202" i="2" a="1"/>
  <c r="U1202" i="2"/>
  <c r="U1203" i="2" a="1"/>
  <c r="U1203" i="2"/>
  <c r="U1204" i="2" a="1"/>
  <c r="U1204" i="2"/>
  <c r="U1205" i="2" a="1"/>
  <c r="U1205" i="2"/>
  <c r="U1206" i="2" a="1"/>
  <c r="U1206" i="2"/>
  <c r="U1207" i="2" a="1"/>
  <c r="U1207" i="2"/>
  <c r="U1208" i="2" a="1"/>
  <c r="U1208" i="2"/>
  <c r="U1209" i="2" a="1"/>
  <c r="U1209" i="2"/>
  <c r="U1210" i="2" a="1"/>
  <c r="U1210" i="2"/>
  <c r="U1211" i="2" a="1"/>
  <c r="U1211" i="2"/>
  <c r="U1212" i="2" a="1"/>
  <c r="U1212" i="2"/>
  <c r="U1213" i="2" a="1"/>
  <c r="U1213" i="2"/>
  <c r="U1214" i="2" a="1"/>
  <c r="U1214" i="2"/>
  <c r="U1215" i="2" a="1"/>
  <c r="U1215" i="2"/>
  <c r="U1216" i="2" a="1"/>
  <c r="U1216" i="2"/>
  <c r="U1217" i="2" a="1"/>
  <c r="U1217" i="2"/>
  <c r="U1218" i="2" a="1"/>
  <c r="U1218" i="2"/>
  <c r="U1219" i="2" a="1"/>
  <c r="U1219" i="2"/>
  <c r="U1220" i="2" a="1"/>
  <c r="U1220" i="2"/>
  <c r="U1221" i="2" a="1"/>
  <c r="U1221" i="2"/>
  <c r="U1222" i="2" a="1"/>
  <c r="U1222" i="2"/>
  <c r="U1223" i="2" a="1"/>
  <c r="U1223" i="2"/>
  <c r="U1224" i="2" a="1"/>
  <c r="U1224" i="2"/>
  <c r="U1225" i="2" a="1"/>
  <c r="U1225" i="2"/>
  <c r="U1226" i="2" a="1"/>
  <c r="U1226" i="2"/>
  <c r="U1227" i="2" a="1"/>
  <c r="U1227" i="2"/>
  <c r="U1228" i="2" a="1"/>
  <c r="U1228" i="2"/>
  <c r="U1229" i="2" a="1"/>
  <c r="U1229" i="2"/>
  <c r="U1230" i="2" a="1"/>
  <c r="U1230" i="2"/>
  <c r="U1231" i="2" a="1"/>
  <c r="U1231" i="2"/>
  <c r="U1232" i="2" a="1"/>
  <c r="U1232" i="2"/>
  <c r="U1233" i="2" a="1"/>
  <c r="U1233" i="2"/>
  <c r="U1234" i="2" a="1"/>
  <c r="U1234" i="2"/>
  <c r="U1235" i="2" a="1"/>
  <c r="U1235" i="2"/>
  <c r="U1236" i="2" a="1"/>
  <c r="U1236" i="2"/>
  <c r="U1237" i="2" a="1"/>
  <c r="U1237" i="2"/>
  <c r="U1238" i="2" a="1"/>
  <c r="U1238" i="2"/>
  <c r="U1239" i="2" a="1"/>
  <c r="U1239" i="2"/>
  <c r="U1240" i="2" a="1"/>
  <c r="U1240" i="2"/>
  <c r="U1241" i="2" a="1"/>
  <c r="U1241" i="2"/>
  <c r="U1242" i="2" a="1"/>
  <c r="U1242" i="2"/>
  <c r="U1243" i="2" a="1"/>
  <c r="U1243" i="2"/>
  <c r="U1244" i="2" a="1"/>
  <c r="U1244" i="2"/>
  <c r="U1245" i="2" a="1"/>
  <c r="U1245" i="2"/>
  <c r="U1246" i="2" a="1"/>
  <c r="U1246" i="2"/>
  <c r="U1247" i="2" a="1"/>
  <c r="U1247" i="2"/>
  <c r="U1248" i="2" a="1"/>
  <c r="U1248" i="2"/>
  <c r="U1249" i="2" a="1"/>
  <c r="U1249" i="2"/>
  <c r="U1250" i="2" a="1"/>
  <c r="U1250" i="2"/>
  <c r="U1251" i="2" a="1"/>
  <c r="U1251" i="2"/>
  <c r="U1252" i="2" a="1"/>
  <c r="U1252" i="2"/>
  <c r="U1253" i="2" a="1"/>
  <c r="U1253" i="2"/>
  <c r="U1254" i="2" a="1"/>
  <c r="U1254" i="2"/>
  <c r="U1255" i="2" a="1"/>
  <c r="U1255" i="2"/>
  <c r="U1256" i="2" a="1"/>
  <c r="U1256" i="2"/>
  <c r="U1257" i="2" a="1"/>
  <c r="U1257" i="2"/>
  <c r="U1258" i="2" a="1"/>
  <c r="U1258" i="2"/>
  <c r="U1259" i="2" a="1"/>
  <c r="U1259" i="2"/>
  <c r="U1260" i="2" a="1"/>
  <c r="U1260" i="2"/>
  <c r="U1261" i="2" a="1"/>
  <c r="U1261" i="2"/>
  <c r="U1262" i="2" a="1"/>
  <c r="U1262" i="2"/>
  <c r="U1263" i="2" a="1"/>
  <c r="U1263" i="2"/>
  <c r="U1264" i="2" a="1"/>
  <c r="U1264" i="2"/>
  <c r="U1265" i="2" a="1"/>
  <c r="U1265" i="2"/>
  <c r="U1266" i="2" a="1"/>
  <c r="U1266" i="2"/>
  <c r="U1267" i="2" a="1"/>
  <c r="U1267" i="2"/>
  <c r="U1268" i="2" a="1"/>
  <c r="U1268" i="2"/>
  <c r="U1269" i="2" a="1"/>
  <c r="U1269" i="2"/>
  <c r="U1270" i="2" a="1"/>
  <c r="U1270" i="2"/>
  <c r="U1271" i="2" a="1"/>
  <c r="U1271" i="2"/>
  <c r="U1272" i="2" a="1"/>
  <c r="U1272" i="2"/>
  <c r="U1273" i="2" a="1"/>
  <c r="U1273" i="2"/>
  <c r="U1274" i="2" a="1"/>
  <c r="U1274" i="2"/>
  <c r="U1275" i="2" a="1"/>
  <c r="U1275" i="2"/>
  <c r="U1276" i="2" a="1"/>
  <c r="U1276" i="2"/>
  <c r="U1277" i="2" a="1"/>
  <c r="U1277" i="2"/>
  <c r="U1278" i="2" a="1"/>
  <c r="U1278" i="2"/>
  <c r="U1279" i="2" a="1"/>
  <c r="U1279" i="2"/>
  <c r="U1280" i="2" a="1"/>
  <c r="U1280" i="2"/>
  <c r="U1281" i="2" a="1"/>
  <c r="U1281" i="2"/>
  <c r="U1282" i="2" a="1"/>
  <c r="U1282" i="2"/>
  <c r="U1283" i="2" a="1"/>
  <c r="U1283" i="2"/>
  <c r="U1284" i="2" a="1"/>
  <c r="U1284" i="2"/>
  <c r="U1285" i="2" a="1"/>
  <c r="U1285" i="2"/>
  <c r="U1286" i="2" a="1"/>
  <c r="U1286" i="2"/>
  <c r="U1287" i="2" a="1"/>
  <c r="U1287" i="2"/>
  <c r="U1288" i="2" a="1"/>
  <c r="U1288" i="2"/>
  <c r="U1289" i="2" a="1"/>
  <c r="U1289" i="2"/>
  <c r="U1290" i="2" a="1"/>
  <c r="U1290" i="2"/>
  <c r="U1291" i="2" a="1"/>
  <c r="U1291" i="2"/>
  <c r="U1292" i="2" a="1"/>
  <c r="U1292" i="2"/>
  <c r="U1293" i="2" a="1"/>
  <c r="U1293" i="2"/>
  <c r="U1294" i="2" a="1"/>
  <c r="U1294" i="2"/>
  <c r="U1295" i="2" a="1"/>
  <c r="U1295" i="2"/>
  <c r="U1296" i="2" a="1"/>
  <c r="U1296" i="2"/>
  <c r="U1297" i="2" a="1"/>
  <c r="U1297" i="2"/>
  <c r="U1298" i="2" a="1"/>
  <c r="U1298" i="2"/>
  <c r="U1299" i="2" a="1"/>
  <c r="U1299" i="2"/>
  <c r="U1300" i="2" a="1"/>
  <c r="U1300" i="2"/>
  <c r="U1301" i="2" a="1"/>
  <c r="U1301" i="2"/>
  <c r="U1302" i="2" a="1"/>
  <c r="U1302" i="2"/>
  <c r="U1303" i="2" a="1"/>
  <c r="U1303" i="2"/>
  <c r="U1304" i="2" a="1"/>
  <c r="U1304" i="2"/>
  <c r="U1305" i="2" a="1"/>
  <c r="U1305" i="2"/>
  <c r="U1306" i="2" a="1"/>
  <c r="U1306" i="2"/>
  <c r="U1307" i="2" a="1"/>
  <c r="U1307" i="2"/>
  <c r="U1308" i="2" a="1"/>
  <c r="U1308" i="2"/>
  <c r="U1309" i="2" a="1"/>
  <c r="U1309" i="2"/>
  <c r="U1310" i="2" a="1"/>
  <c r="U1310" i="2"/>
  <c r="U1311" i="2" a="1"/>
  <c r="U1311" i="2"/>
  <c r="U1312" i="2" a="1"/>
  <c r="U1312" i="2"/>
  <c r="U1313" i="2" a="1"/>
  <c r="U1313" i="2"/>
  <c r="U1314" i="2" a="1"/>
  <c r="U1314" i="2"/>
  <c r="U1315" i="2" a="1"/>
  <c r="U1315" i="2"/>
  <c r="U1316" i="2" a="1"/>
  <c r="U1316" i="2"/>
  <c r="U1317" i="2" a="1"/>
  <c r="U1317" i="2"/>
  <c r="U1318" i="2" a="1"/>
  <c r="U1318" i="2"/>
  <c r="U1319" i="2" a="1"/>
  <c r="U1319" i="2"/>
  <c r="U1320" i="2" a="1"/>
  <c r="U1320" i="2"/>
  <c r="U1321" i="2" a="1"/>
  <c r="U1321" i="2"/>
  <c r="U1322" i="2" a="1"/>
  <c r="U1322" i="2"/>
  <c r="U1323" i="2" a="1"/>
  <c r="U1323" i="2"/>
  <c r="U1324" i="2" a="1"/>
  <c r="U1324" i="2"/>
  <c r="U1325" i="2" a="1"/>
  <c r="U1325" i="2"/>
  <c r="U1326" i="2" a="1"/>
  <c r="U1326" i="2"/>
  <c r="U1327" i="2" a="1"/>
  <c r="U1327" i="2"/>
  <c r="U1328" i="2" a="1"/>
  <c r="U1328" i="2"/>
  <c r="U1329" i="2" a="1"/>
  <c r="U1329" i="2"/>
  <c r="U1330" i="2" a="1"/>
  <c r="U1330" i="2"/>
  <c r="U1331" i="2" a="1"/>
  <c r="U1331" i="2"/>
  <c r="U1332" i="2" a="1"/>
  <c r="U1332" i="2"/>
  <c r="U1333" i="2" a="1"/>
  <c r="U1333" i="2"/>
  <c r="U1334" i="2" a="1"/>
  <c r="U1334" i="2"/>
  <c r="U1335" i="2" a="1"/>
  <c r="U1335" i="2"/>
  <c r="U1336" i="2" a="1"/>
  <c r="U1336" i="2"/>
  <c r="U1337" i="2" a="1"/>
  <c r="U1337" i="2"/>
  <c r="U1338" i="2" a="1"/>
  <c r="U1338" i="2"/>
  <c r="U1339" i="2" a="1"/>
  <c r="U1339" i="2"/>
  <c r="U1340" i="2" a="1"/>
  <c r="U1340" i="2"/>
  <c r="U1341" i="2" a="1"/>
  <c r="U1341" i="2"/>
  <c r="U1342" i="2" a="1"/>
  <c r="U1342" i="2"/>
  <c r="U1343" i="2" a="1"/>
  <c r="U1343" i="2"/>
  <c r="U1344" i="2" a="1"/>
  <c r="U1344" i="2"/>
  <c r="U1345" i="2" a="1"/>
  <c r="U1345" i="2"/>
  <c r="U1346" i="2" a="1"/>
  <c r="U1346" i="2"/>
  <c r="U1347" i="2" a="1"/>
  <c r="U1347" i="2"/>
  <c r="U1348" i="2" a="1"/>
  <c r="U1348" i="2"/>
  <c r="U1349" i="2" a="1"/>
  <c r="U1349" i="2"/>
  <c r="U1350" i="2" a="1"/>
  <c r="U1350" i="2"/>
  <c r="U1351" i="2" a="1"/>
  <c r="U1351" i="2"/>
  <c r="U1352" i="2" a="1"/>
  <c r="U1352" i="2"/>
  <c r="U1353" i="2" a="1"/>
  <c r="U1353" i="2"/>
  <c r="U1354" i="2" a="1"/>
  <c r="U1354" i="2"/>
  <c r="U1355" i="2" a="1"/>
  <c r="U1355" i="2"/>
  <c r="U1356" i="2" a="1"/>
  <c r="U1356" i="2"/>
  <c r="U1357" i="2" a="1"/>
  <c r="U1357" i="2"/>
  <c r="U1358" i="2" a="1"/>
  <c r="U1358" i="2"/>
  <c r="U1359" i="2" a="1"/>
  <c r="U1359" i="2"/>
  <c r="U1360" i="2" a="1"/>
  <c r="U1360" i="2"/>
  <c r="U1361" i="2" a="1"/>
  <c r="U1361" i="2"/>
  <c r="U1362" i="2" a="1"/>
  <c r="U1362" i="2"/>
  <c r="U1363" i="2" a="1"/>
  <c r="U1363" i="2"/>
  <c r="U1364" i="2" a="1"/>
  <c r="U1364" i="2"/>
  <c r="U1365" i="2" a="1"/>
  <c r="U1365" i="2"/>
  <c r="U1366" i="2" a="1"/>
  <c r="U1366" i="2"/>
  <c r="U1367" i="2" a="1"/>
  <c r="U1367" i="2"/>
  <c r="U1368" i="2" a="1"/>
  <c r="U1368" i="2"/>
  <c r="U1369" i="2" a="1"/>
  <c r="U1369" i="2"/>
  <c r="U1370" i="2" a="1"/>
  <c r="U1370" i="2"/>
  <c r="U1371" i="2" a="1"/>
  <c r="U1371" i="2"/>
  <c r="U1372" i="2" a="1"/>
  <c r="U1372" i="2"/>
  <c r="U1373" i="2" a="1"/>
  <c r="U1373" i="2"/>
  <c r="U1374" i="2" a="1"/>
  <c r="U1374" i="2"/>
  <c r="U1375" i="2" a="1"/>
  <c r="U1375" i="2"/>
  <c r="U1376" i="2" a="1"/>
  <c r="U1376" i="2"/>
  <c r="U1377" i="2" a="1"/>
  <c r="U1377" i="2"/>
  <c r="U1378" i="2" a="1"/>
  <c r="U1378" i="2"/>
  <c r="U1379" i="2" a="1"/>
  <c r="U1379" i="2"/>
  <c r="U1380" i="2" a="1"/>
  <c r="U1380" i="2"/>
  <c r="U1381" i="2" a="1"/>
  <c r="U1381" i="2"/>
  <c r="U1382" i="2" a="1"/>
  <c r="U1382" i="2"/>
  <c r="U1383" i="2" a="1"/>
  <c r="U1383" i="2"/>
  <c r="U1384" i="2" a="1"/>
  <c r="U1384" i="2"/>
  <c r="U1385" i="2" a="1"/>
  <c r="U1385" i="2"/>
  <c r="U1386" i="2" a="1"/>
  <c r="U1386" i="2"/>
  <c r="U1387" i="2" a="1"/>
  <c r="U1387" i="2"/>
  <c r="U1388" i="2" a="1"/>
  <c r="U1388" i="2"/>
  <c r="U1389" i="2" a="1"/>
  <c r="U1389" i="2"/>
  <c r="U1390" i="2" a="1"/>
  <c r="U1390" i="2"/>
  <c r="U1391" i="2" a="1"/>
  <c r="U1391" i="2"/>
  <c r="U1392" i="2" a="1"/>
  <c r="U1392" i="2"/>
  <c r="U1393" i="2" a="1"/>
  <c r="U1393" i="2"/>
  <c r="U1394" i="2" a="1"/>
  <c r="U1394" i="2"/>
  <c r="U1395" i="2" a="1"/>
  <c r="U1395" i="2"/>
  <c r="U1396" i="2" a="1"/>
  <c r="U1396" i="2"/>
  <c r="U1397" i="2" a="1"/>
  <c r="U1397" i="2"/>
  <c r="U1398" i="2" a="1"/>
  <c r="U1398" i="2"/>
  <c r="U1399" i="2" a="1"/>
  <c r="U1399" i="2"/>
  <c r="U1400" i="2" a="1"/>
  <c r="U1400" i="2"/>
  <c r="U1401" i="2" a="1"/>
  <c r="U1401" i="2"/>
  <c r="U1402" i="2" a="1"/>
  <c r="U1402" i="2"/>
  <c r="U1403" i="2" a="1"/>
  <c r="U1403" i="2"/>
  <c r="U1404" i="2" a="1"/>
  <c r="U1404" i="2"/>
  <c r="U1405" i="2" a="1"/>
  <c r="U1405" i="2"/>
  <c r="U1406" i="2" a="1"/>
  <c r="U1406" i="2"/>
  <c r="U1407" i="2" a="1"/>
  <c r="U1407" i="2"/>
  <c r="U1408" i="2" a="1"/>
  <c r="U1408" i="2"/>
  <c r="U1409" i="2" a="1"/>
  <c r="U1409" i="2"/>
  <c r="U1410" i="2" a="1"/>
  <c r="U1410" i="2"/>
  <c r="U1411" i="2" a="1"/>
  <c r="U1411" i="2"/>
  <c r="U1412" i="2" a="1"/>
  <c r="U1412" i="2"/>
  <c r="U1413" i="2" a="1"/>
  <c r="U1413" i="2"/>
  <c r="U1414" i="2" a="1"/>
  <c r="U1414" i="2"/>
  <c r="U1415" i="2" a="1"/>
  <c r="U1415" i="2"/>
  <c r="U1416" i="2" a="1"/>
  <c r="U1416" i="2"/>
  <c r="U1417" i="2" a="1"/>
  <c r="U1417" i="2"/>
  <c r="U1418" i="2" a="1"/>
  <c r="U1418" i="2"/>
  <c r="U1419" i="2" a="1"/>
  <c r="U1419" i="2"/>
  <c r="U1420" i="2" a="1"/>
  <c r="U1420" i="2"/>
  <c r="U1421" i="2" a="1"/>
  <c r="U1421" i="2"/>
  <c r="U1422" i="2" a="1"/>
  <c r="U1422" i="2"/>
  <c r="U1423" i="2" a="1"/>
  <c r="U1423" i="2"/>
  <c r="U1424" i="2" a="1"/>
  <c r="U1424" i="2"/>
  <c r="U1425" i="2" a="1"/>
  <c r="U1425" i="2"/>
  <c r="U1426" i="2" a="1"/>
  <c r="U1426" i="2"/>
  <c r="U1427" i="2" a="1"/>
  <c r="U1427" i="2"/>
  <c r="U1428" i="2" a="1"/>
  <c r="U1428" i="2"/>
  <c r="U1429" i="2" a="1"/>
  <c r="U1429" i="2"/>
  <c r="U1430" i="2" a="1"/>
  <c r="U1430" i="2"/>
  <c r="U1431" i="2" a="1"/>
  <c r="U1431" i="2"/>
  <c r="U1432" i="2" a="1"/>
  <c r="U1432" i="2"/>
  <c r="U1433" i="2" a="1"/>
  <c r="U1433" i="2"/>
  <c r="U1434" i="2" a="1"/>
  <c r="U1434" i="2"/>
  <c r="U1435" i="2" a="1"/>
  <c r="U1435" i="2"/>
  <c r="U1436" i="2" a="1"/>
  <c r="U1436" i="2"/>
  <c r="U1437" i="2" a="1"/>
  <c r="U1437" i="2"/>
  <c r="U1438" i="2" a="1"/>
  <c r="U1438" i="2"/>
  <c r="U1439" i="2" a="1"/>
  <c r="U1439" i="2"/>
  <c r="U1440" i="2" a="1"/>
  <c r="U1440" i="2"/>
  <c r="U1441" i="2" a="1"/>
  <c r="U1441" i="2"/>
  <c r="U1442" i="2" a="1"/>
  <c r="U1442" i="2"/>
  <c r="U1443" i="2" a="1"/>
  <c r="U1443" i="2"/>
  <c r="U1444" i="2" a="1"/>
  <c r="U1444" i="2"/>
  <c r="U1445" i="2" a="1"/>
  <c r="U1445" i="2"/>
  <c r="U1446" i="2" a="1"/>
  <c r="U1446" i="2"/>
  <c r="U1447" i="2" a="1"/>
  <c r="U1447" i="2"/>
  <c r="U1448" i="2" a="1"/>
  <c r="U1448" i="2"/>
  <c r="U1449" i="2" a="1"/>
  <c r="U1449" i="2"/>
  <c r="U1450" i="2" a="1"/>
  <c r="U1450" i="2"/>
  <c r="U1451" i="2" a="1"/>
  <c r="U1451" i="2"/>
  <c r="U1452" i="2" a="1"/>
  <c r="U1452" i="2"/>
  <c r="U1453" i="2" a="1"/>
  <c r="U1453" i="2"/>
  <c r="U1454" i="2" a="1"/>
  <c r="U1454" i="2"/>
  <c r="U1455" i="2" a="1"/>
  <c r="U1455" i="2"/>
  <c r="U1456" i="2" a="1"/>
  <c r="U1456" i="2"/>
  <c r="U1457" i="2" a="1"/>
  <c r="U1457" i="2"/>
  <c r="U1458" i="2" a="1"/>
  <c r="U1458" i="2"/>
  <c r="U1459" i="2" a="1"/>
  <c r="U1459" i="2"/>
  <c r="U1460" i="2" a="1"/>
  <c r="U1460" i="2"/>
  <c r="U1461" i="2" a="1"/>
  <c r="U1461" i="2"/>
  <c r="U1462" i="2" a="1"/>
  <c r="U1462" i="2"/>
  <c r="U1463" i="2" a="1"/>
  <c r="U1463" i="2"/>
  <c r="U1464" i="2" a="1"/>
  <c r="U1464" i="2"/>
  <c r="U1465" i="2" a="1"/>
  <c r="U1465" i="2"/>
  <c r="U1466" i="2" a="1"/>
  <c r="U1466" i="2"/>
  <c r="U1467" i="2" a="1"/>
  <c r="U1467" i="2"/>
  <c r="U1468" i="2" a="1"/>
  <c r="U1468" i="2"/>
  <c r="U1469" i="2" a="1"/>
  <c r="U1469" i="2"/>
  <c r="U1470" i="2" a="1"/>
  <c r="U1470" i="2"/>
  <c r="U1471" i="2" a="1"/>
  <c r="U1471" i="2"/>
  <c r="U1472" i="2" a="1"/>
  <c r="U1472" i="2"/>
  <c r="U1473" i="2" a="1"/>
  <c r="U1473" i="2"/>
  <c r="U1474" i="2" a="1"/>
  <c r="U1474" i="2"/>
  <c r="U1475" i="2" a="1"/>
  <c r="U1475" i="2"/>
  <c r="U1476" i="2" a="1"/>
  <c r="U1476" i="2"/>
  <c r="U1477" i="2" a="1"/>
  <c r="U1477" i="2"/>
  <c r="U1478" i="2" a="1"/>
  <c r="U1478" i="2"/>
  <c r="U1479" i="2" a="1"/>
  <c r="U1479" i="2"/>
  <c r="U1480" i="2" a="1"/>
  <c r="U1480" i="2"/>
  <c r="U1481" i="2" a="1"/>
  <c r="U1481" i="2"/>
  <c r="U1482" i="2" a="1"/>
  <c r="U1482" i="2"/>
  <c r="U1483" i="2" a="1"/>
  <c r="U1483" i="2"/>
  <c r="U1484" i="2" a="1"/>
  <c r="U1484" i="2"/>
  <c r="U1485" i="2" a="1"/>
  <c r="U1485" i="2"/>
  <c r="U1486" i="2" a="1"/>
  <c r="U1486" i="2"/>
  <c r="U1487" i="2" a="1"/>
  <c r="U1487" i="2"/>
  <c r="U1488" i="2" a="1"/>
  <c r="U1488" i="2"/>
  <c r="U1489" i="2" a="1"/>
  <c r="U1489" i="2"/>
  <c r="U1490" i="2" a="1"/>
  <c r="U1490" i="2"/>
  <c r="U1491" i="2" a="1"/>
  <c r="U1491" i="2"/>
  <c r="U1492" i="2" a="1"/>
  <c r="U1492" i="2"/>
  <c r="U1493" i="2" a="1"/>
  <c r="U1493" i="2"/>
  <c r="U1494" i="2" a="1"/>
  <c r="U1494" i="2"/>
  <c r="U1495" i="2" a="1"/>
  <c r="U1495" i="2"/>
  <c r="U1496" i="2" a="1"/>
  <c r="U1496" i="2"/>
  <c r="U1497" i="2" a="1"/>
  <c r="U1497" i="2"/>
  <c r="U1498" i="2" a="1"/>
  <c r="U1498" i="2"/>
  <c r="U1499" i="2" a="1"/>
  <c r="U1499" i="2"/>
  <c r="U1500" i="2" a="1"/>
  <c r="U1500" i="2"/>
  <c r="U1501" i="2" a="1"/>
  <c r="U1501" i="2"/>
  <c r="U1502" i="2" a="1"/>
  <c r="U1502" i="2"/>
  <c r="U1503" i="2" a="1"/>
  <c r="U1503" i="2"/>
  <c r="U1504" i="2" a="1"/>
  <c r="U1504" i="2"/>
  <c r="U1505" i="2" a="1"/>
  <c r="U1505" i="2"/>
  <c r="U1506" i="2" a="1"/>
  <c r="U1506" i="2"/>
  <c r="U1507" i="2" a="1"/>
  <c r="U1507" i="2"/>
  <c r="U1508" i="2" a="1"/>
  <c r="U1508" i="2"/>
  <c r="U1509" i="2" a="1"/>
  <c r="U1509" i="2"/>
  <c r="U1510" i="2" a="1"/>
  <c r="U1510" i="2"/>
  <c r="U1511" i="2" a="1"/>
  <c r="U1511" i="2"/>
  <c r="U1512" i="2" a="1"/>
  <c r="U1512" i="2"/>
  <c r="U1513" i="2" a="1"/>
  <c r="U1513" i="2"/>
  <c r="U1514" i="2" a="1"/>
  <c r="U1514" i="2"/>
  <c r="U1515" i="2" a="1"/>
  <c r="U1515" i="2"/>
  <c r="U1516" i="2" a="1"/>
  <c r="U1516" i="2"/>
  <c r="U1517" i="2" a="1"/>
  <c r="U1517" i="2"/>
  <c r="U1518" i="2" a="1"/>
  <c r="U1518" i="2"/>
  <c r="U1519" i="2" a="1"/>
  <c r="U1519" i="2"/>
  <c r="U1520" i="2" a="1"/>
  <c r="U1520" i="2"/>
  <c r="U1521" i="2" a="1"/>
  <c r="U1521" i="2"/>
  <c r="U1522" i="2" a="1"/>
  <c r="U1522" i="2"/>
  <c r="U1523" i="2" a="1"/>
  <c r="U1523" i="2"/>
  <c r="U1524" i="2" a="1"/>
  <c r="U1524" i="2"/>
  <c r="U1525" i="2" a="1"/>
  <c r="U1525" i="2"/>
  <c r="U1526" i="2" a="1"/>
  <c r="U1526" i="2"/>
  <c r="U1527" i="2" a="1"/>
  <c r="U1527" i="2"/>
  <c r="U1528" i="2" a="1"/>
  <c r="U1528" i="2"/>
  <c r="U1529" i="2" a="1"/>
  <c r="U1529" i="2"/>
  <c r="U1530" i="2" a="1"/>
  <c r="U1530" i="2"/>
  <c r="U1531" i="2" a="1"/>
  <c r="U1531" i="2"/>
  <c r="U1532" i="2" a="1"/>
  <c r="U1532" i="2"/>
  <c r="U1533" i="2" a="1"/>
  <c r="U1533" i="2"/>
  <c r="U1534" i="2" a="1"/>
  <c r="U1534" i="2"/>
  <c r="U1535" i="2" a="1"/>
  <c r="U1535" i="2"/>
  <c r="U1536" i="2" a="1"/>
  <c r="U1536" i="2"/>
  <c r="U1537" i="2" a="1"/>
  <c r="U1537" i="2"/>
  <c r="U1538" i="2" a="1"/>
  <c r="U1538" i="2"/>
  <c r="U1539" i="2" a="1"/>
  <c r="U1539" i="2"/>
  <c r="U1540" i="2" a="1"/>
  <c r="U1540" i="2"/>
  <c r="U1541" i="2" a="1"/>
  <c r="U1541" i="2"/>
  <c r="U1542" i="2" a="1"/>
  <c r="U1542" i="2"/>
  <c r="U1543" i="2" a="1"/>
  <c r="U1543" i="2"/>
  <c r="U1544" i="2" a="1"/>
  <c r="U1544" i="2"/>
  <c r="U1545" i="2" a="1"/>
  <c r="U1545" i="2"/>
  <c r="U1546" i="2" a="1"/>
  <c r="U1546" i="2"/>
  <c r="U1547" i="2" a="1"/>
  <c r="U1547" i="2"/>
  <c r="U1548" i="2" a="1"/>
  <c r="U1548" i="2"/>
  <c r="U1549" i="2" a="1"/>
  <c r="U1549" i="2"/>
  <c r="U1550" i="2" a="1"/>
  <c r="U1550" i="2"/>
  <c r="U1551" i="2" a="1"/>
  <c r="U1551" i="2"/>
  <c r="U1552" i="2" a="1"/>
  <c r="U1552" i="2"/>
  <c r="U1553" i="2" a="1"/>
  <c r="U1553" i="2"/>
  <c r="U1554" i="2" a="1"/>
  <c r="U1554" i="2"/>
  <c r="U1555" i="2" a="1"/>
  <c r="U1555" i="2"/>
  <c r="U1556" i="2" a="1"/>
  <c r="U1556" i="2"/>
  <c r="U1557" i="2" a="1"/>
  <c r="U1557" i="2"/>
  <c r="U1558" i="2" a="1"/>
  <c r="U1558" i="2"/>
  <c r="U1559" i="2" a="1"/>
  <c r="U1559" i="2"/>
  <c r="U1560" i="2" a="1"/>
  <c r="U1560" i="2"/>
  <c r="U1561" i="2" a="1"/>
  <c r="U1561" i="2"/>
  <c r="U1562" i="2" a="1"/>
  <c r="U1562" i="2"/>
  <c r="U1563" i="2" a="1"/>
  <c r="U1563" i="2"/>
  <c r="U1564" i="2" a="1"/>
  <c r="U1564" i="2"/>
  <c r="U1565" i="2" a="1"/>
  <c r="U1565" i="2"/>
  <c r="U1566" i="2" a="1"/>
  <c r="U1566" i="2"/>
  <c r="U1567" i="2" a="1"/>
  <c r="U1567" i="2"/>
  <c r="U1568" i="2" a="1"/>
  <c r="U1568" i="2"/>
  <c r="U1569" i="2" a="1"/>
  <c r="U1569" i="2"/>
  <c r="U1570" i="2" a="1"/>
  <c r="U1570" i="2"/>
  <c r="U1571" i="2" a="1"/>
  <c r="U1571" i="2"/>
  <c r="U1572" i="2" a="1"/>
  <c r="U1572" i="2"/>
  <c r="U1573" i="2" a="1"/>
  <c r="U1573" i="2"/>
  <c r="U1574" i="2" a="1"/>
  <c r="U1574" i="2"/>
  <c r="U1575" i="2" a="1"/>
  <c r="U1575" i="2"/>
  <c r="U1576" i="2" a="1"/>
  <c r="U1576" i="2"/>
  <c r="U1577" i="2" a="1"/>
  <c r="U1577" i="2"/>
  <c r="U1578" i="2" a="1"/>
  <c r="U1578" i="2"/>
  <c r="U1579" i="2" a="1"/>
  <c r="U1579" i="2"/>
  <c r="U1580" i="2" a="1"/>
  <c r="U1580" i="2"/>
  <c r="U1581" i="2" a="1"/>
  <c r="U1581" i="2"/>
  <c r="U1582" i="2" a="1"/>
  <c r="U1582" i="2"/>
  <c r="U1583" i="2" a="1"/>
  <c r="U1583" i="2"/>
  <c r="U1584" i="2" a="1"/>
  <c r="U1584" i="2"/>
  <c r="U1585" i="2" a="1"/>
  <c r="U1585" i="2"/>
  <c r="U1586" i="2" a="1"/>
  <c r="U1586" i="2"/>
  <c r="U1587" i="2" a="1"/>
  <c r="U1587" i="2"/>
  <c r="U1588" i="2" a="1"/>
  <c r="U1588" i="2"/>
  <c r="U1589" i="2" a="1"/>
  <c r="U1589" i="2"/>
  <c r="U1590" i="2" a="1"/>
  <c r="U1590" i="2"/>
  <c r="U1591" i="2" a="1"/>
  <c r="U1591" i="2"/>
  <c r="U1592" i="2" a="1"/>
  <c r="U1592" i="2"/>
  <c r="U1593" i="2" a="1"/>
  <c r="U1593" i="2"/>
  <c r="U1594" i="2" a="1"/>
  <c r="U1594" i="2"/>
  <c r="U1595" i="2" a="1"/>
  <c r="U1595" i="2"/>
  <c r="U1596" i="2" a="1"/>
  <c r="U1596" i="2"/>
  <c r="U1597" i="2" a="1"/>
  <c r="U1597" i="2"/>
  <c r="U1598" i="2" a="1"/>
  <c r="U1598" i="2"/>
  <c r="U1599" i="2" a="1"/>
  <c r="U1599" i="2"/>
  <c r="U1600" i="2" a="1"/>
  <c r="U1600" i="2"/>
  <c r="U1601" i="2" a="1"/>
  <c r="U1601" i="2"/>
  <c r="U1602" i="2" a="1"/>
  <c r="U1602" i="2"/>
  <c r="U1603" i="2" a="1"/>
  <c r="U1603" i="2"/>
  <c r="U1604" i="2" a="1"/>
  <c r="U1604" i="2"/>
  <c r="U1605" i="2" a="1"/>
  <c r="U1605" i="2"/>
  <c r="U1606" i="2" a="1"/>
  <c r="U1606" i="2"/>
  <c r="U1607" i="2" a="1"/>
  <c r="U1607" i="2"/>
  <c r="U1608" i="2" a="1"/>
  <c r="U1608" i="2"/>
  <c r="U1609" i="2" a="1"/>
  <c r="U1609" i="2"/>
  <c r="U1610" i="2" a="1"/>
  <c r="U1610" i="2"/>
  <c r="U1611" i="2" a="1"/>
  <c r="U1611" i="2"/>
  <c r="U1612" i="2" a="1"/>
  <c r="U1612" i="2"/>
  <c r="U1613" i="2" a="1"/>
  <c r="U1613" i="2"/>
  <c r="U1614" i="2" a="1"/>
  <c r="U1614" i="2"/>
  <c r="U1615" i="2" a="1"/>
  <c r="U1615" i="2"/>
  <c r="U1616" i="2" a="1"/>
  <c r="U1616" i="2"/>
  <c r="U1617" i="2" a="1"/>
  <c r="U1617" i="2"/>
  <c r="U1618" i="2" a="1"/>
  <c r="U1618" i="2"/>
  <c r="U1619" i="2" a="1"/>
  <c r="U1619" i="2"/>
  <c r="U1620" i="2" a="1"/>
  <c r="U1620" i="2"/>
  <c r="U1621" i="2" a="1"/>
  <c r="U1621" i="2"/>
  <c r="U1622" i="2" a="1"/>
  <c r="U1622" i="2"/>
  <c r="U1623" i="2" a="1"/>
  <c r="U1623" i="2"/>
  <c r="U1624" i="2" a="1"/>
  <c r="U1624" i="2"/>
  <c r="U1625" i="2" a="1"/>
  <c r="U1625" i="2"/>
  <c r="U1626" i="2" a="1"/>
  <c r="U1626" i="2"/>
  <c r="U1627" i="2" a="1"/>
  <c r="U1627" i="2"/>
  <c r="U1628" i="2" a="1"/>
  <c r="U1628" i="2"/>
  <c r="U1629" i="2" a="1"/>
  <c r="U1629" i="2"/>
  <c r="U1630" i="2" a="1"/>
  <c r="U1630" i="2"/>
  <c r="U1631" i="2" a="1"/>
  <c r="U1631" i="2"/>
  <c r="U1632" i="2" a="1"/>
  <c r="U1632" i="2"/>
  <c r="U1633" i="2" a="1"/>
  <c r="U1633" i="2"/>
  <c r="U1634" i="2" a="1"/>
  <c r="U1634" i="2"/>
  <c r="U1635" i="2" a="1"/>
  <c r="U1635" i="2"/>
  <c r="U1636" i="2" a="1"/>
  <c r="U1636" i="2"/>
  <c r="U1637" i="2" a="1"/>
  <c r="U1637" i="2"/>
  <c r="U1638" i="2" a="1"/>
  <c r="U1638" i="2"/>
  <c r="U1639" i="2" a="1"/>
  <c r="U1639" i="2"/>
  <c r="U1640" i="2" a="1"/>
  <c r="U1640" i="2"/>
  <c r="U1641" i="2" a="1"/>
  <c r="U1641" i="2"/>
  <c r="U1642" i="2" a="1"/>
  <c r="U1642" i="2"/>
  <c r="U1643" i="2" a="1"/>
  <c r="U1643" i="2"/>
  <c r="U1644" i="2" a="1"/>
  <c r="U1644" i="2"/>
  <c r="U1645" i="2" a="1"/>
  <c r="U1645" i="2"/>
  <c r="U1646" i="2" a="1"/>
  <c r="U1646" i="2"/>
  <c r="U1647" i="2" a="1"/>
  <c r="U1647" i="2"/>
  <c r="U1648" i="2" a="1"/>
  <c r="U1648" i="2"/>
  <c r="U1649" i="2" a="1"/>
  <c r="U1649" i="2"/>
  <c r="U1650" i="2" a="1"/>
  <c r="U1650" i="2"/>
  <c r="U1651" i="2" a="1"/>
  <c r="U1651" i="2"/>
  <c r="U1652" i="2" a="1"/>
  <c r="U1652" i="2"/>
  <c r="U1653" i="2" a="1"/>
  <c r="U1653" i="2"/>
  <c r="U1654" i="2" a="1"/>
  <c r="U1654" i="2"/>
  <c r="U1655" i="2" a="1"/>
  <c r="U1655" i="2"/>
  <c r="U1656" i="2" a="1"/>
  <c r="U1656" i="2"/>
  <c r="U1657" i="2" a="1"/>
  <c r="U1657" i="2"/>
  <c r="U1658" i="2" a="1"/>
  <c r="U1658" i="2"/>
  <c r="U1659" i="2" a="1"/>
  <c r="U1659" i="2"/>
  <c r="U1660" i="2" a="1"/>
  <c r="U1660" i="2"/>
  <c r="U1661" i="2" a="1"/>
  <c r="U1661" i="2"/>
  <c r="U1662" i="2" a="1"/>
  <c r="U1662" i="2"/>
  <c r="U1663" i="2" a="1"/>
  <c r="U1663" i="2"/>
  <c r="U1664" i="2" a="1"/>
  <c r="U1664" i="2"/>
  <c r="U1665" i="2" a="1"/>
  <c r="U1665" i="2"/>
  <c r="U1666" i="2" a="1"/>
  <c r="U1666" i="2"/>
  <c r="U1667" i="2" a="1"/>
  <c r="U1667" i="2"/>
  <c r="U1668" i="2" a="1"/>
  <c r="U1668" i="2"/>
  <c r="U1669" i="2" a="1"/>
  <c r="U1669" i="2"/>
  <c r="U1670" i="2" a="1"/>
  <c r="U1670" i="2"/>
  <c r="U1671" i="2" a="1"/>
  <c r="U1671" i="2"/>
  <c r="U1672" i="2" a="1"/>
  <c r="U1672" i="2"/>
  <c r="U1673" i="2" a="1"/>
  <c r="U1673" i="2"/>
  <c r="U1674" i="2" a="1"/>
  <c r="U1674" i="2"/>
  <c r="U1675" i="2" a="1"/>
  <c r="U1675" i="2"/>
  <c r="U1676" i="2" a="1"/>
  <c r="U1676" i="2"/>
  <c r="U1677" i="2" a="1"/>
  <c r="U1677" i="2"/>
  <c r="U1678" i="2" a="1"/>
  <c r="U1678" i="2"/>
  <c r="U1679" i="2" a="1"/>
  <c r="U1679" i="2"/>
  <c r="U1680" i="2" a="1"/>
  <c r="U1680" i="2"/>
  <c r="U1681" i="2" a="1"/>
  <c r="U1681" i="2"/>
  <c r="U1682" i="2" a="1"/>
  <c r="U1682" i="2"/>
  <c r="U1683" i="2" a="1"/>
  <c r="U1683" i="2"/>
  <c r="U1684" i="2" a="1"/>
  <c r="U1684" i="2"/>
  <c r="U1685" i="2" a="1"/>
  <c r="U1685" i="2"/>
  <c r="U1686" i="2" a="1"/>
  <c r="U1686" i="2"/>
  <c r="U1687" i="2" a="1"/>
  <c r="U1687" i="2"/>
  <c r="U1688" i="2" a="1"/>
  <c r="U1688" i="2"/>
  <c r="U1689" i="2" a="1"/>
  <c r="U1689" i="2"/>
  <c r="U1690" i="2" a="1"/>
  <c r="U1690" i="2"/>
  <c r="U1691" i="2" a="1"/>
  <c r="U1691" i="2"/>
  <c r="U1692" i="2" a="1"/>
  <c r="U1692" i="2"/>
  <c r="U1693" i="2" a="1"/>
  <c r="U1693" i="2"/>
  <c r="U1694" i="2" a="1"/>
  <c r="U1694" i="2"/>
  <c r="U1695" i="2" a="1"/>
  <c r="U1695" i="2"/>
  <c r="U1696" i="2" a="1"/>
  <c r="U1696" i="2"/>
  <c r="U1697" i="2" a="1"/>
  <c r="U1697" i="2"/>
  <c r="U1698" i="2" a="1"/>
  <c r="U1698" i="2"/>
  <c r="U1699" i="2" a="1"/>
  <c r="U1699" i="2"/>
  <c r="U1700" i="2" a="1"/>
  <c r="U1700" i="2"/>
  <c r="U1701" i="2" a="1"/>
  <c r="U1701" i="2"/>
  <c r="U1702" i="2" a="1"/>
  <c r="U1702" i="2"/>
  <c r="U1703" i="2" a="1"/>
  <c r="U1703" i="2"/>
  <c r="U1704" i="2" a="1"/>
  <c r="U1704" i="2"/>
  <c r="U1705" i="2" a="1"/>
  <c r="U1705" i="2"/>
  <c r="U1706" i="2" a="1"/>
  <c r="U1706" i="2"/>
  <c r="U1707" i="2" a="1"/>
  <c r="U1707" i="2"/>
  <c r="U1708" i="2" a="1"/>
  <c r="U1708" i="2"/>
  <c r="U1709" i="2" a="1"/>
  <c r="U1709" i="2"/>
  <c r="U1710" i="2" a="1"/>
  <c r="U1710" i="2"/>
  <c r="U1711" i="2" a="1"/>
  <c r="U1711" i="2"/>
  <c r="U1712" i="2" a="1"/>
  <c r="U1712" i="2"/>
  <c r="U1713" i="2" a="1"/>
  <c r="U1713" i="2"/>
  <c r="U1714" i="2" a="1"/>
  <c r="U1714" i="2"/>
  <c r="U1715" i="2" a="1"/>
  <c r="U1715" i="2"/>
  <c r="U1716" i="2" a="1"/>
  <c r="U1716" i="2"/>
  <c r="U1717" i="2" a="1"/>
  <c r="U1717" i="2"/>
  <c r="U1718" i="2" a="1"/>
  <c r="U1718" i="2"/>
  <c r="U1719" i="2" a="1"/>
  <c r="U1719" i="2"/>
  <c r="U1720" i="2" a="1"/>
  <c r="U1720" i="2"/>
  <c r="U1721" i="2" a="1"/>
  <c r="U1721" i="2"/>
  <c r="U1722" i="2" a="1"/>
  <c r="U1722" i="2"/>
  <c r="U1723" i="2" a="1"/>
  <c r="U1723" i="2"/>
  <c r="U1724" i="2" a="1"/>
  <c r="U1724" i="2"/>
  <c r="U1725" i="2" a="1"/>
  <c r="U1725" i="2"/>
  <c r="U1726" i="2" a="1"/>
  <c r="U1726" i="2"/>
  <c r="U1727" i="2" a="1"/>
  <c r="U1727" i="2"/>
  <c r="U1728" i="2" a="1"/>
  <c r="U1728" i="2"/>
  <c r="U1729" i="2" a="1"/>
  <c r="U1729" i="2"/>
  <c r="U1730" i="2" a="1"/>
  <c r="U1730" i="2"/>
  <c r="U1731" i="2" a="1"/>
  <c r="U1731" i="2"/>
  <c r="U1732" i="2" a="1"/>
  <c r="U1732" i="2"/>
  <c r="U1733" i="2" a="1"/>
  <c r="U1733" i="2"/>
  <c r="U1734" i="2" a="1"/>
  <c r="U1734" i="2"/>
  <c r="U1735" i="2" a="1"/>
  <c r="U1735" i="2"/>
  <c r="U1736" i="2" a="1"/>
  <c r="U1736" i="2"/>
  <c r="U1737" i="2" a="1"/>
  <c r="U1737" i="2"/>
  <c r="U1738" i="2" a="1"/>
  <c r="U1738" i="2"/>
  <c r="U1739" i="2" a="1"/>
  <c r="U1739" i="2"/>
  <c r="U1740" i="2" a="1"/>
  <c r="U1740" i="2"/>
  <c r="U1741" i="2" a="1"/>
  <c r="U1741" i="2"/>
  <c r="U1742" i="2" a="1"/>
  <c r="U1742" i="2"/>
  <c r="U1743" i="2" a="1"/>
  <c r="U1743" i="2"/>
  <c r="U1744" i="2" a="1"/>
  <c r="U1744" i="2"/>
  <c r="U1745" i="2" a="1"/>
  <c r="U1745" i="2"/>
  <c r="U1746" i="2" a="1"/>
  <c r="U1746" i="2"/>
  <c r="U1747" i="2" a="1"/>
  <c r="U1747" i="2"/>
  <c r="U1748" i="2" a="1"/>
  <c r="U1748" i="2"/>
  <c r="U1749" i="2" a="1"/>
  <c r="U1749" i="2"/>
  <c r="U1750" i="2" a="1"/>
  <c r="U1750" i="2"/>
  <c r="U1751" i="2" a="1"/>
  <c r="U1751" i="2"/>
  <c r="U1752" i="2" a="1"/>
  <c r="U1752" i="2"/>
  <c r="U1753" i="2" a="1"/>
  <c r="U1753" i="2"/>
  <c r="U1754" i="2" a="1"/>
  <c r="U1754" i="2"/>
  <c r="U1755" i="2" a="1"/>
  <c r="U1755" i="2"/>
  <c r="U1756" i="2" a="1"/>
  <c r="U1756" i="2"/>
  <c r="U1757" i="2" a="1"/>
  <c r="U1757" i="2"/>
  <c r="U1758" i="2" a="1"/>
  <c r="U1758" i="2"/>
  <c r="U1759" i="2" a="1"/>
  <c r="U1759" i="2"/>
  <c r="U1760" i="2" a="1"/>
  <c r="U1760" i="2"/>
  <c r="U1761" i="2" a="1"/>
  <c r="U1761" i="2"/>
  <c r="U1762" i="2" a="1"/>
  <c r="U1762" i="2"/>
  <c r="U1763" i="2" a="1"/>
  <c r="U1763" i="2"/>
  <c r="U1764" i="2" a="1"/>
  <c r="U1764" i="2"/>
  <c r="U1765" i="2" a="1"/>
  <c r="U1765" i="2"/>
  <c r="U1766" i="2" a="1"/>
  <c r="U1766" i="2"/>
  <c r="U1767" i="2" a="1"/>
  <c r="U1767" i="2"/>
  <c r="U1768" i="2" a="1"/>
  <c r="U1768" i="2"/>
  <c r="U1769" i="2" a="1"/>
  <c r="U1769" i="2"/>
  <c r="U1770" i="2" a="1"/>
  <c r="U1770" i="2"/>
  <c r="U1771" i="2" a="1"/>
  <c r="U1771" i="2"/>
  <c r="U1772" i="2" a="1"/>
  <c r="U1772" i="2"/>
  <c r="U1773" i="2" a="1"/>
  <c r="U1773" i="2"/>
  <c r="U1774" i="2" a="1"/>
  <c r="U1774" i="2"/>
  <c r="U1775" i="2" a="1"/>
  <c r="U1775" i="2"/>
  <c r="U1776" i="2" a="1"/>
  <c r="U1776" i="2"/>
  <c r="U1777" i="2" a="1"/>
  <c r="U1777" i="2"/>
  <c r="U1778" i="2" a="1"/>
  <c r="U1778" i="2"/>
  <c r="U1779" i="2" a="1"/>
  <c r="U1779" i="2"/>
  <c r="U1780" i="2" a="1"/>
  <c r="U1780" i="2"/>
  <c r="U1781" i="2" a="1"/>
  <c r="U1781" i="2"/>
  <c r="U1782" i="2" a="1"/>
  <c r="U1782" i="2"/>
  <c r="U1783" i="2" a="1"/>
  <c r="U1783" i="2"/>
  <c r="U1784" i="2" a="1"/>
  <c r="U1784" i="2"/>
  <c r="U1785" i="2" a="1"/>
  <c r="U1785" i="2"/>
  <c r="U1786" i="2" a="1"/>
  <c r="U1786" i="2"/>
  <c r="U1787" i="2" a="1"/>
  <c r="U1787" i="2"/>
  <c r="U1788" i="2" a="1"/>
  <c r="U1788" i="2"/>
  <c r="U1789" i="2" a="1"/>
  <c r="U1789" i="2"/>
  <c r="U1790" i="2" a="1"/>
  <c r="U1790" i="2"/>
  <c r="U1791" i="2" a="1"/>
  <c r="U1791" i="2"/>
  <c r="U1792" i="2" a="1"/>
  <c r="U1792" i="2"/>
  <c r="U1793" i="2" a="1"/>
  <c r="U1793" i="2"/>
  <c r="U1794" i="2" a="1"/>
  <c r="U1794" i="2"/>
  <c r="U1795" i="2" a="1"/>
  <c r="U1795" i="2"/>
  <c r="U1796" i="2" a="1"/>
  <c r="U1796" i="2"/>
  <c r="U1797" i="2" a="1"/>
  <c r="U1797" i="2"/>
  <c r="U1798" i="2" a="1"/>
  <c r="U1798" i="2"/>
  <c r="U1799" i="2" a="1"/>
  <c r="U1799" i="2"/>
  <c r="U1800" i="2" a="1"/>
  <c r="U1800" i="2"/>
  <c r="U1801" i="2" a="1"/>
  <c r="U1801" i="2"/>
  <c r="U1802" i="2" a="1"/>
  <c r="U1802" i="2"/>
  <c r="U1803" i="2" a="1"/>
  <c r="U1803" i="2"/>
  <c r="U1804" i="2" a="1"/>
  <c r="U1804" i="2"/>
  <c r="U1805" i="2" a="1"/>
  <c r="U1805" i="2"/>
  <c r="U1806" i="2" a="1"/>
  <c r="U1806" i="2"/>
  <c r="U1807" i="2" a="1"/>
  <c r="U1807" i="2"/>
  <c r="U1808" i="2" a="1"/>
  <c r="U1808" i="2"/>
  <c r="U1809" i="2" a="1"/>
  <c r="U1809" i="2"/>
  <c r="U1810" i="2" a="1"/>
  <c r="U1810" i="2"/>
  <c r="U1811" i="2" a="1"/>
  <c r="U1811" i="2"/>
  <c r="U1812" i="2" a="1"/>
  <c r="U1812" i="2"/>
  <c r="U1813" i="2" a="1"/>
  <c r="U1813" i="2"/>
  <c r="U1814" i="2" a="1"/>
  <c r="U1814" i="2"/>
  <c r="U1815" i="2" a="1"/>
  <c r="U1815" i="2"/>
  <c r="U1816" i="2" a="1"/>
  <c r="U1816" i="2"/>
  <c r="U1817" i="2" a="1"/>
  <c r="U1817" i="2"/>
  <c r="U1818" i="2" a="1"/>
  <c r="U1818" i="2"/>
  <c r="U1819" i="2" a="1"/>
  <c r="U1819" i="2"/>
  <c r="U1820" i="2" a="1"/>
  <c r="U1820" i="2"/>
  <c r="U1821" i="2" a="1"/>
  <c r="U1821" i="2"/>
  <c r="U1822" i="2" a="1"/>
  <c r="U1822" i="2"/>
  <c r="U1823" i="2" a="1"/>
  <c r="U1823" i="2"/>
  <c r="U1824" i="2" a="1"/>
  <c r="U1824" i="2"/>
  <c r="U1825" i="2" a="1"/>
  <c r="U1825" i="2"/>
  <c r="U1826" i="2" a="1"/>
  <c r="U1826" i="2"/>
  <c r="U1827" i="2" a="1"/>
  <c r="U1827" i="2"/>
  <c r="U1828" i="2" a="1"/>
  <c r="U1828" i="2"/>
  <c r="U1829" i="2" a="1"/>
  <c r="U1829" i="2"/>
  <c r="U1830" i="2" a="1"/>
  <c r="U1830" i="2"/>
  <c r="U1831" i="2" a="1"/>
  <c r="U1831" i="2"/>
  <c r="U1832" i="2" a="1"/>
  <c r="U1832" i="2"/>
  <c r="U1833" i="2" a="1"/>
  <c r="U1833" i="2"/>
  <c r="U1834" i="2" a="1"/>
  <c r="U1834" i="2"/>
  <c r="U1835" i="2" a="1"/>
  <c r="U1835" i="2"/>
  <c r="U1836" i="2" a="1"/>
  <c r="U1836" i="2"/>
  <c r="U1837" i="2" a="1"/>
  <c r="U1837" i="2"/>
  <c r="U1838" i="2" a="1"/>
  <c r="U1838" i="2"/>
  <c r="U1839" i="2" a="1"/>
  <c r="U1839" i="2"/>
  <c r="U1840" i="2" a="1"/>
  <c r="U1840" i="2"/>
  <c r="U1841" i="2" a="1"/>
  <c r="U1841" i="2"/>
  <c r="U1842" i="2" a="1"/>
  <c r="U1842" i="2"/>
  <c r="U1843" i="2" a="1"/>
  <c r="U1843" i="2"/>
  <c r="U1844" i="2" a="1"/>
  <c r="U1844" i="2"/>
  <c r="U1845" i="2" a="1"/>
  <c r="U1845" i="2"/>
  <c r="U1846" i="2" a="1"/>
  <c r="U1846" i="2"/>
  <c r="U1847" i="2" a="1"/>
  <c r="U1847" i="2"/>
  <c r="U1848" i="2" a="1"/>
  <c r="U1848" i="2"/>
  <c r="U1849" i="2" a="1"/>
  <c r="U1849" i="2"/>
  <c r="U1850" i="2" a="1"/>
  <c r="U1850" i="2"/>
  <c r="U1851" i="2" a="1"/>
  <c r="U1851" i="2"/>
  <c r="U1852" i="2" a="1"/>
  <c r="U1852" i="2"/>
  <c r="U1853" i="2" a="1"/>
  <c r="U1853" i="2"/>
  <c r="U1854" i="2" a="1"/>
  <c r="U1854" i="2"/>
  <c r="U1855" i="2" a="1"/>
  <c r="U1855" i="2"/>
  <c r="U1856" i="2" a="1"/>
  <c r="U1856" i="2"/>
  <c r="U1857" i="2" a="1"/>
  <c r="U1857" i="2"/>
  <c r="U1858" i="2" a="1"/>
  <c r="U1858" i="2"/>
  <c r="U1859" i="2" a="1"/>
  <c r="U1859" i="2"/>
  <c r="U1860" i="2" a="1"/>
  <c r="U1860" i="2"/>
  <c r="U1861" i="2" a="1"/>
  <c r="U1861" i="2"/>
  <c r="U1862" i="2" a="1"/>
  <c r="U1862" i="2"/>
  <c r="U1863" i="2" a="1"/>
  <c r="U1863" i="2"/>
  <c r="U1864" i="2" a="1"/>
  <c r="U1864" i="2"/>
  <c r="U1865" i="2" a="1"/>
  <c r="U1865" i="2"/>
  <c r="U1866" i="2" a="1"/>
  <c r="U1866" i="2"/>
  <c r="U1867" i="2" a="1"/>
  <c r="U1867" i="2"/>
  <c r="U1868" i="2" a="1"/>
  <c r="U1868" i="2"/>
  <c r="U1869" i="2" a="1"/>
  <c r="U1869" i="2"/>
  <c r="U1870" i="2" a="1"/>
  <c r="U1870" i="2"/>
  <c r="U1871" i="2" a="1"/>
  <c r="U1871" i="2"/>
  <c r="U1872" i="2" a="1"/>
  <c r="U1872" i="2"/>
  <c r="U1873" i="2" a="1"/>
  <c r="U1873" i="2"/>
  <c r="U1874" i="2" a="1"/>
  <c r="U1874" i="2"/>
  <c r="U1875" i="2" a="1"/>
  <c r="U1875" i="2"/>
  <c r="U1876" i="2" a="1"/>
  <c r="U1876" i="2"/>
  <c r="U1877" i="2" a="1"/>
  <c r="U1877" i="2"/>
  <c r="U1878" i="2" a="1"/>
  <c r="U1878" i="2"/>
  <c r="U1879" i="2" a="1"/>
  <c r="U1879" i="2"/>
  <c r="U1880" i="2" a="1"/>
  <c r="U1880" i="2"/>
  <c r="U1881" i="2" a="1"/>
  <c r="U1881" i="2"/>
  <c r="U1882" i="2" a="1"/>
  <c r="U1882" i="2"/>
  <c r="U1883" i="2" a="1"/>
  <c r="U1883" i="2"/>
  <c r="U1884" i="2" a="1"/>
  <c r="U1884" i="2"/>
  <c r="U1885" i="2" a="1"/>
  <c r="U1885" i="2"/>
  <c r="U1886" i="2" a="1"/>
  <c r="U1886" i="2"/>
  <c r="U1887" i="2" a="1"/>
  <c r="U1887" i="2"/>
  <c r="U1888" i="2" a="1"/>
  <c r="U1888" i="2"/>
  <c r="U1889" i="2" a="1"/>
  <c r="U1889" i="2"/>
  <c r="U1890" i="2" a="1"/>
  <c r="U1890" i="2"/>
  <c r="U1891" i="2" a="1"/>
  <c r="U1891" i="2"/>
  <c r="U1892" i="2" a="1"/>
  <c r="U1892" i="2"/>
  <c r="U1893" i="2" a="1"/>
  <c r="U1893" i="2"/>
  <c r="U1894" i="2" a="1"/>
  <c r="U1894" i="2"/>
  <c r="U1895" i="2" a="1"/>
  <c r="U1895" i="2"/>
  <c r="U1896" i="2" a="1"/>
  <c r="U1896" i="2"/>
  <c r="U1897" i="2" a="1"/>
  <c r="U1897" i="2"/>
  <c r="U1898" i="2" a="1"/>
  <c r="U1898" i="2"/>
  <c r="U1899" i="2" a="1"/>
  <c r="U1899" i="2"/>
  <c r="U1900" i="2" a="1"/>
  <c r="U1900" i="2"/>
  <c r="U1901" i="2" a="1"/>
  <c r="U1901" i="2"/>
  <c r="U1902" i="2" a="1"/>
  <c r="U1902" i="2"/>
  <c r="U1903" i="2" a="1"/>
  <c r="U1903" i="2"/>
  <c r="U1904" i="2" a="1"/>
  <c r="U1904" i="2"/>
  <c r="U1905" i="2" a="1"/>
  <c r="U1905" i="2"/>
  <c r="U1906" i="2" a="1"/>
  <c r="U1906" i="2"/>
  <c r="U1907" i="2" a="1"/>
  <c r="U1907" i="2"/>
  <c r="U1908" i="2" a="1"/>
  <c r="U1908" i="2"/>
  <c r="U1909" i="2" a="1"/>
  <c r="U1909" i="2"/>
  <c r="U1910" i="2" a="1"/>
  <c r="U1910" i="2"/>
  <c r="U1911" i="2" a="1"/>
  <c r="U1911" i="2"/>
  <c r="U1912" i="2" a="1"/>
  <c r="U1912" i="2"/>
  <c r="U1913" i="2" a="1"/>
  <c r="U1913" i="2"/>
  <c r="U1914" i="2" a="1"/>
  <c r="U1914" i="2"/>
  <c r="U1915" i="2" a="1"/>
  <c r="U1915" i="2"/>
  <c r="U1916" i="2" a="1"/>
  <c r="U1916" i="2"/>
  <c r="U1917" i="2" a="1"/>
  <c r="U1917" i="2"/>
  <c r="U1918" i="2" a="1"/>
  <c r="U1918" i="2"/>
  <c r="U1919" i="2" a="1"/>
  <c r="U1919" i="2"/>
  <c r="U1920" i="2" a="1"/>
  <c r="U1920" i="2"/>
  <c r="U1921" i="2" a="1"/>
  <c r="U1921" i="2"/>
  <c r="U1922" i="2" a="1"/>
  <c r="U1922" i="2"/>
  <c r="U1923" i="2" a="1"/>
  <c r="U1923" i="2"/>
  <c r="U1924" i="2" a="1"/>
  <c r="U1924" i="2"/>
  <c r="U1925" i="2" a="1"/>
  <c r="U1925" i="2"/>
  <c r="U1926" i="2" a="1"/>
  <c r="U1926" i="2"/>
  <c r="U1927" i="2" a="1"/>
  <c r="U1927" i="2"/>
  <c r="U1928" i="2" a="1"/>
  <c r="U1928" i="2"/>
  <c r="U1929" i="2" a="1"/>
  <c r="U1929" i="2"/>
  <c r="U1930" i="2" a="1"/>
  <c r="U1930" i="2"/>
  <c r="U1931" i="2" a="1"/>
  <c r="U1931" i="2"/>
  <c r="U1932" i="2" a="1"/>
  <c r="U1932" i="2"/>
  <c r="U1933" i="2" a="1"/>
  <c r="U1933" i="2"/>
  <c r="U1934" i="2" a="1"/>
  <c r="U1934" i="2"/>
  <c r="U1935" i="2" a="1"/>
  <c r="U1935" i="2"/>
  <c r="U1936" i="2" a="1"/>
  <c r="U1936" i="2"/>
  <c r="U1937" i="2" a="1"/>
  <c r="U1937" i="2"/>
  <c r="U1938" i="2" a="1"/>
  <c r="U1938" i="2"/>
  <c r="U1939" i="2" a="1"/>
  <c r="U1939" i="2"/>
  <c r="U1940" i="2" a="1"/>
  <c r="U1940" i="2"/>
  <c r="U1941" i="2" a="1"/>
  <c r="U1941" i="2"/>
  <c r="U1942" i="2" a="1"/>
  <c r="U1942" i="2"/>
  <c r="U1943" i="2" a="1"/>
  <c r="U1943" i="2"/>
  <c r="U1944" i="2" a="1"/>
  <c r="U1944" i="2"/>
  <c r="U1945" i="2" a="1"/>
  <c r="U1945" i="2"/>
  <c r="U1946" i="2" a="1"/>
  <c r="U1946" i="2"/>
  <c r="U1947" i="2" a="1"/>
  <c r="U1947" i="2"/>
  <c r="U1948" i="2" a="1"/>
  <c r="U1948" i="2"/>
  <c r="U1949" i="2" a="1"/>
  <c r="U1949" i="2"/>
  <c r="U1950" i="2" a="1"/>
  <c r="U1950" i="2"/>
  <c r="U1951" i="2" a="1"/>
  <c r="U1951" i="2"/>
  <c r="U1952" i="2" a="1"/>
  <c r="U1952" i="2"/>
  <c r="U1953" i="2" a="1"/>
  <c r="U1953" i="2"/>
  <c r="U1954" i="2" a="1"/>
  <c r="U1954" i="2"/>
  <c r="U1955" i="2" a="1"/>
  <c r="U1955" i="2"/>
  <c r="U1956" i="2" a="1"/>
  <c r="U1956" i="2"/>
  <c r="U1957" i="2" a="1"/>
  <c r="U1957" i="2"/>
  <c r="U1958" i="2" a="1"/>
  <c r="U1958" i="2"/>
  <c r="U1959" i="2" a="1"/>
  <c r="U1959" i="2"/>
  <c r="U1960" i="2" a="1"/>
  <c r="U1960" i="2"/>
  <c r="U1961" i="2" a="1"/>
  <c r="U1961" i="2"/>
  <c r="U1962" i="2" a="1"/>
  <c r="U1962" i="2"/>
  <c r="U1963" i="2" a="1"/>
  <c r="U1963" i="2"/>
  <c r="U1964" i="2" a="1"/>
  <c r="U1964" i="2"/>
  <c r="U1965" i="2" a="1"/>
  <c r="U1965" i="2"/>
  <c r="U1966" i="2" a="1"/>
  <c r="U1966" i="2"/>
  <c r="U1967" i="2" a="1"/>
  <c r="U1967" i="2"/>
  <c r="U1968" i="2" a="1"/>
  <c r="U1968" i="2"/>
  <c r="U1969" i="2" a="1"/>
  <c r="U1969" i="2"/>
  <c r="U1970" i="2" a="1"/>
  <c r="U1970" i="2"/>
  <c r="U1971" i="2" a="1"/>
  <c r="U1971" i="2"/>
  <c r="U1972" i="2" a="1"/>
  <c r="U1972" i="2"/>
  <c r="U1973" i="2" a="1"/>
  <c r="U1973" i="2"/>
  <c r="U1974" i="2" a="1"/>
  <c r="U1974" i="2"/>
  <c r="U1975" i="2" a="1"/>
  <c r="U1975" i="2"/>
  <c r="U1976" i="2" a="1"/>
  <c r="U1976" i="2"/>
  <c r="U1977" i="2" a="1"/>
  <c r="U1977" i="2"/>
  <c r="U1978" i="2" a="1"/>
  <c r="U1978" i="2"/>
  <c r="U1979" i="2" a="1"/>
  <c r="U1979" i="2"/>
  <c r="U1980" i="2" a="1"/>
  <c r="U1980" i="2"/>
  <c r="U1981" i="2" a="1"/>
  <c r="U1981" i="2"/>
  <c r="U1982" i="2" a="1"/>
  <c r="U1982" i="2"/>
  <c r="U1983" i="2" a="1"/>
  <c r="U1983" i="2"/>
  <c r="U1984" i="2" a="1"/>
  <c r="U1984" i="2"/>
  <c r="U1985" i="2" a="1"/>
  <c r="U1985" i="2"/>
  <c r="U1986" i="2" a="1"/>
  <c r="U1986" i="2"/>
  <c r="U1987" i="2" a="1"/>
  <c r="U1987" i="2"/>
  <c r="U1988" i="2" a="1"/>
  <c r="U1988" i="2"/>
  <c r="U1989" i="2" a="1"/>
  <c r="U1989" i="2"/>
  <c r="U1990" i="2" a="1"/>
  <c r="U1990" i="2"/>
  <c r="U1991" i="2" a="1"/>
  <c r="U1991" i="2"/>
  <c r="U1992" i="2" a="1"/>
  <c r="U1992" i="2"/>
  <c r="U1993" i="2" a="1"/>
  <c r="U1993" i="2"/>
  <c r="U1994" i="2" a="1"/>
  <c r="U1994" i="2"/>
  <c r="U1995" i="2" a="1"/>
  <c r="U1995" i="2"/>
  <c r="U1996" i="2" a="1"/>
  <c r="U1996" i="2"/>
  <c r="U1997" i="2" a="1"/>
  <c r="U1997" i="2"/>
  <c r="U1998" i="2" a="1"/>
  <c r="U1998" i="2"/>
  <c r="U1999" i="2" a="1"/>
  <c r="U1999" i="2"/>
  <c r="U2000" i="2" a="1"/>
  <c r="U2000" i="2"/>
  <c r="U2001" i="2" a="1"/>
  <c r="U2001" i="2"/>
  <c r="U2002" i="2" a="1"/>
  <c r="U2002" i="2"/>
  <c r="U2003" i="2" a="1"/>
  <c r="U2003" i="2"/>
  <c r="U2004" i="2" a="1"/>
  <c r="U2004" i="2"/>
  <c r="U2005" i="2" a="1"/>
  <c r="U2005" i="2"/>
  <c r="U2006" i="2" a="1"/>
  <c r="U2006" i="2"/>
  <c r="U2007" i="2" a="1"/>
  <c r="U2007" i="2"/>
  <c r="U2008" i="2" a="1"/>
  <c r="U2008" i="2"/>
  <c r="U2009" i="2" a="1"/>
  <c r="U2009" i="2"/>
  <c r="U2010" i="2" a="1"/>
  <c r="U2010" i="2"/>
  <c r="U2011" i="2" a="1"/>
  <c r="U2011" i="2"/>
  <c r="U2012" i="2" a="1"/>
  <c r="U2012" i="2"/>
  <c r="U2013" i="2" a="1"/>
  <c r="U2013" i="2"/>
  <c r="U2014" i="2" a="1"/>
  <c r="U2014" i="2"/>
  <c r="U2015" i="2" a="1"/>
  <c r="U2015" i="2"/>
  <c r="U2016" i="2" a="1"/>
  <c r="U2016" i="2"/>
  <c r="U2017" i="2" a="1"/>
  <c r="U2017" i="2"/>
  <c r="U2018" i="2" a="1"/>
  <c r="U2018" i="2"/>
  <c r="U2019" i="2" a="1"/>
  <c r="U2019" i="2"/>
  <c r="U2020" i="2" a="1"/>
  <c r="U2020" i="2"/>
  <c r="U2021" i="2" a="1"/>
  <c r="U2021" i="2"/>
  <c r="U2022" i="2" a="1"/>
  <c r="U2022" i="2"/>
  <c r="U2023" i="2" a="1"/>
  <c r="U2023" i="2"/>
  <c r="U2024" i="2" a="1"/>
  <c r="U2024" i="2"/>
  <c r="U2025" i="2" a="1"/>
  <c r="U2025" i="2"/>
  <c r="U2026" i="2" a="1"/>
  <c r="U2026" i="2"/>
  <c r="U2027" i="2" a="1"/>
  <c r="U2027" i="2"/>
  <c r="U2028" i="2" a="1"/>
  <c r="U2028" i="2"/>
  <c r="U2029" i="2" a="1"/>
  <c r="U2029" i="2"/>
  <c r="U2030" i="2" a="1"/>
  <c r="U2030" i="2"/>
  <c r="U2031" i="2" a="1"/>
  <c r="U2031" i="2"/>
  <c r="U2032" i="2" a="1"/>
  <c r="U2032" i="2"/>
  <c r="U2033" i="2" a="1"/>
  <c r="U2033" i="2"/>
  <c r="U2034" i="2" a="1"/>
  <c r="U2034" i="2"/>
  <c r="U2035" i="2" a="1"/>
  <c r="U2035" i="2"/>
  <c r="U2036" i="2" a="1"/>
  <c r="U2036" i="2"/>
  <c r="U2037" i="2" a="1"/>
  <c r="U2037" i="2"/>
  <c r="U2038" i="2" a="1"/>
  <c r="U2038" i="2"/>
  <c r="U2039" i="2" a="1"/>
  <c r="U2039" i="2"/>
  <c r="U2040" i="2" a="1"/>
  <c r="U2040" i="2"/>
  <c r="U2041" i="2" a="1"/>
  <c r="U2041" i="2"/>
  <c r="U2042" i="2" a="1"/>
  <c r="U2042" i="2"/>
  <c r="U2043" i="2" a="1"/>
  <c r="U2043" i="2"/>
  <c r="U2044" i="2" a="1"/>
  <c r="U2044" i="2"/>
  <c r="U2045" i="2" a="1"/>
  <c r="U2045" i="2"/>
  <c r="U2046" i="2" a="1"/>
  <c r="U2046" i="2"/>
  <c r="U2047" i="2" a="1"/>
  <c r="U2047" i="2"/>
  <c r="U2048" i="2" a="1"/>
  <c r="U2048" i="2"/>
  <c r="U2049" i="2" a="1"/>
  <c r="U2049" i="2"/>
  <c r="U2050" i="2" a="1"/>
  <c r="U2050" i="2"/>
  <c r="U2051" i="2" a="1"/>
  <c r="U2051" i="2"/>
  <c r="U2052" i="2" a="1"/>
  <c r="U2052" i="2"/>
  <c r="U2053" i="2" a="1"/>
  <c r="U2053" i="2"/>
  <c r="U2054" i="2" a="1"/>
  <c r="U2054" i="2"/>
  <c r="U2055" i="2" a="1"/>
  <c r="U2055" i="2"/>
  <c r="U2056" i="2" a="1"/>
  <c r="U2056" i="2"/>
  <c r="U2057" i="2" a="1"/>
  <c r="U2057" i="2"/>
  <c r="U2058" i="2" a="1"/>
  <c r="U2058" i="2"/>
  <c r="U2059" i="2" a="1"/>
  <c r="U2059" i="2"/>
  <c r="U2060" i="2" a="1"/>
  <c r="U2060" i="2"/>
  <c r="U2061" i="2" a="1"/>
  <c r="U2061" i="2"/>
  <c r="U2062" i="2" a="1"/>
  <c r="U2062" i="2"/>
  <c r="U2063" i="2" a="1"/>
  <c r="U2063" i="2"/>
  <c r="U2064" i="2" a="1"/>
  <c r="U2064" i="2"/>
  <c r="U2065" i="2" a="1"/>
  <c r="U2065" i="2"/>
  <c r="U2066" i="2" a="1"/>
  <c r="U2066" i="2"/>
  <c r="U2067" i="2" a="1"/>
  <c r="U2067" i="2"/>
  <c r="U2068" i="2" a="1"/>
  <c r="U2068" i="2"/>
  <c r="U2069" i="2" a="1"/>
  <c r="U2069" i="2"/>
  <c r="U2070" i="2" a="1"/>
  <c r="U2070" i="2"/>
  <c r="U2071" i="2" a="1"/>
  <c r="U2071" i="2"/>
  <c r="U2072" i="2" a="1"/>
  <c r="U2072" i="2"/>
  <c r="U2073" i="2" a="1"/>
  <c r="U2073" i="2"/>
  <c r="U2074" i="2" a="1"/>
  <c r="U2074" i="2"/>
  <c r="U2075" i="2" a="1"/>
  <c r="U2075" i="2"/>
  <c r="U2076" i="2" a="1"/>
  <c r="U2076" i="2"/>
  <c r="U2077" i="2" a="1"/>
  <c r="U2077" i="2"/>
  <c r="U2078" i="2" a="1"/>
  <c r="U2078" i="2"/>
  <c r="U2079" i="2" a="1"/>
  <c r="U2079" i="2"/>
  <c r="U2080" i="2" a="1"/>
  <c r="U2080" i="2"/>
  <c r="U2081" i="2" a="1"/>
  <c r="U2081" i="2"/>
  <c r="U2082" i="2" a="1"/>
  <c r="U2082" i="2"/>
  <c r="U2083" i="2" a="1"/>
  <c r="U2083" i="2"/>
  <c r="U2084" i="2" a="1"/>
  <c r="U2084" i="2"/>
  <c r="U2085" i="2" a="1"/>
  <c r="U2085" i="2"/>
  <c r="U2086" i="2" a="1"/>
  <c r="U2086" i="2"/>
  <c r="U2087" i="2" a="1"/>
  <c r="U2087" i="2"/>
  <c r="U2088" i="2" a="1"/>
  <c r="U2088" i="2"/>
  <c r="U2089" i="2" a="1"/>
  <c r="U2089" i="2"/>
  <c r="U2090" i="2" a="1"/>
  <c r="U2090" i="2"/>
  <c r="U2091" i="2" a="1"/>
  <c r="U2091" i="2"/>
  <c r="U2092" i="2" a="1"/>
  <c r="U2092" i="2"/>
  <c r="U2093" i="2" a="1"/>
  <c r="U2093" i="2"/>
  <c r="U2094" i="2" a="1"/>
  <c r="U2094" i="2"/>
  <c r="U2095" i="2" a="1"/>
  <c r="U2095" i="2"/>
  <c r="U2096" i="2" a="1"/>
  <c r="U2096" i="2"/>
  <c r="U2097" i="2" a="1"/>
  <c r="U2097" i="2"/>
  <c r="U2098" i="2" a="1"/>
  <c r="U2098" i="2"/>
  <c r="U2099" i="2" a="1"/>
  <c r="U2099" i="2"/>
  <c r="U2100" i="2" a="1"/>
  <c r="U2100" i="2"/>
  <c r="U2101" i="2" a="1"/>
  <c r="U2101" i="2"/>
  <c r="U2102" i="2" a="1"/>
  <c r="U2102" i="2"/>
  <c r="U2103" i="2" a="1"/>
  <c r="U2103" i="2"/>
  <c r="U2104" i="2" a="1"/>
  <c r="U2104" i="2"/>
  <c r="U2105" i="2" a="1"/>
  <c r="U2105" i="2"/>
  <c r="U2106" i="2" a="1"/>
  <c r="U2106" i="2"/>
  <c r="U2107" i="2" a="1"/>
  <c r="U2107" i="2"/>
  <c r="U2108" i="2" a="1"/>
  <c r="U2108" i="2"/>
  <c r="U2109" i="2" a="1"/>
  <c r="U2109" i="2"/>
  <c r="U2110" i="2" a="1"/>
  <c r="U2110" i="2"/>
  <c r="U2111" i="2" a="1"/>
  <c r="U2111" i="2"/>
  <c r="U2112" i="2" a="1"/>
  <c r="U2112" i="2"/>
  <c r="U2113" i="2" a="1"/>
  <c r="U2113" i="2"/>
  <c r="U2114" i="2" a="1"/>
  <c r="U2114" i="2"/>
  <c r="U2115" i="2" a="1"/>
  <c r="U2115" i="2"/>
  <c r="U2116" i="2" a="1"/>
  <c r="U2116" i="2"/>
  <c r="U2117" i="2" a="1"/>
  <c r="U2117" i="2"/>
  <c r="U2118" i="2" a="1"/>
  <c r="U2118" i="2"/>
  <c r="U2119" i="2" a="1"/>
  <c r="U2119" i="2"/>
  <c r="U2120" i="2" a="1"/>
  <c r="U2120" i="2"/>
  <c r="U2121" i="2" a="1"/>
  <c r="U2121" i="2"/>
  <c r="U2122" i="2" a="1"/>
  <c r="U2122" i="2"/>
  <c r="U2123" i="2" a="1"/>
  <c r="U2123" i="2"/>
  <c r="U2124" i="2" a="1"/>
  <c r="U2124" i="2"/>
  <c r="U2125" i="2" a="1"/>
  <c r="U2125" i="2"/>
  <c r="U2126" i="2" a="1"/>
  <c r="U2126" i="2"/>
  <c r="U2127" i="2" a="1"/>
  <c r="U2127" i="2"/>
  <c r="U2128" i="2" a="1"/>
  <c r="U2128" i="2"/>
  <c r="U2129" i="2" a="1"/>
  <c r="U2129" i="2"/>
  <c r="U2130" i="2" a="1"/>
  <c r="U2130" i="2"/>
  <c r="U2131" i="2" a="1"/>
  <c r="U2131" i="2"/>
  <c r="U2132" i="2" a="1"/>
  <c r="U2132" i="2"/>
  <c r="U2133" i="2" a="1"/>
  <c r="U2133" i="2"/>
  <c r="U2134" i="2" a="1"/>
  <c r="U2134" i="2"/>
  <c r="U2135" i="2" a="1"/>
  <c r="U2135" i="2"/>
  <c r="U2136" i="2" a="1"/>
  <c r="U2136" i="2"/>
  <c r="U2137" i="2" a="1"/>
  <c r="U2137" i="2"/>
  <c r="U2138" i="2" a="1"/>
  <c r="U2138" i="2"/>
  <c r="U2139" i="2" a="1"/>
  <c r="U2139" i="2"/>
  <c r="U2140" i="2" a="1"/>
  <c r="U2140" i="2"/>
  <c r="U2141" i="2" a="1"/>
  <c r="U2141" i="2"/>
  <c r="U2142" i="2" a="1"/>
  <c r="U2142" i="2"/>
  <c r="U2143" i="2" a="1"/>
  <c r="U2143" i="2"/>
  <c r="U2144" i="2" a="1"/>
  <c r="U2144" i="2"/>
  <c r="U2145" i="2" a="1"/>
  <c r="U2145" i="2"/>
  <c r="U2146" i="2" a="1"/>
  <c r="U2146" i="2"/>
  <c r="U2147" i="2" a="1"/>
  <c r="U2147" i="2"/>
  <c r="U2148" i="2" a="1"/>
  <c r="U2148" i="2"/>
  <c r="U2149" i="2" a="1"/>
  <c r="U2149" i="2"/>
  <c r="U2150" i="2" a="1"/>
  <c r="U2150" i="2"/>
  <c r="U2151" i="2" a="1"/>
  <c r="U2151" i="2"/>
  <c r="U2152" i="2" a="1"/>
  <c r="U2152" i="2"/>
  <c r="U2153" i="2" a="1"/>
  <c r="U2153" i="2"/>
  <c r="U2154" i="2" a="1"/>
  <c r="U2154" i="2"/>
  <c r="U2155" i="2" a="1"/>
  <c r="U2155" i="2"/>
  <c r="U2156" i="2" a="1"/>
  <c r="U2156" i="2"/>
  <c r="U2157" i="2" a="1"/>
  <c r="U2157" i="2"/>
  <c r="U2158" i="2" a="1"/>
  <c r="U2158" i="2"/>
  <c r="U2159" i="2" a="1"/>
  <c r="U2159" i="2"/>
  <c r="U2160" i="2" a="1"/>
  <c r="U2160" i="2"/>
  <c r="U2161" i="2" a="1"/>
  <c r="U2161" i="2"/>
  <c r="U2162" i="2" a="1"/>
  <c r="U2162" i="2"/>
  <c r="U2163" i="2" a="1"/>
  <c r="U2163" i="2"/>
  <c r="U2164" i="2" a="1"/>
  <c r="U2164" i="2"/>
  <c r="U2165" i="2" a="1"/>
  <c r="U2165" i="2"/>
  <c r="U2166" i="2" a="1"/>
  <c r="U2166" i="2"/>
  <c r="U2167" i="2" a="1"/>
  <c r="U2167" i="2"/>
  <c r="U2168" i="2" a="1"/>
  <c r="U2168" i="2"/>
  <c r="U2169" i="2" a="1"/>
  <c r="U2169" i="2"/>
  <c r="U2170" i="2" a="1"/>
  <c r="U2170" i="2"/>
  <c r="U2171" i="2" a="1"/>
  <c r="U2171" i="2"/>
  <c r="U2172" i="2" a="1"/>
  <c r="U2172" i="2"/>
  <c r="U2173" i="2" a="1"/>
  <c r="U2173" i="2"/>
  <c r="U2174" i="2" a="1"/>
  <c r="U2174" i="2"/>
  <c r="U2175" i="2" a="1"/>
  <c r="U2175" i="2"/>
  <c r="U2176" i="2" a="1"/>
  <c r="U2176" i="2"/>
  <c r="U2177" i="2" a="1"/>
  <c r="U2177" i="2"/>
  <c r="U2178" i="2" a="1"/>
  <c r="U2178" i="2"/>
  <c r="U2179" i="2" a="1"/>
  <c r="U2179" i="2"/>
  <c r="U2180" i="2" a="1"/>
  <c r="U2180" i="2"/>
  <c r="U2181" i="2" a="1"/>
  <c r="U2181" i="2"/>
  <c r="U2182" i="2" a="1"/>
  <c r="U2182" i="2"/>
  <c r="U2183" i="2" a="1"/>
  <c r="U2183" i="2"/>
  <c r="U2184" i="2" a="1"/>
  <c r="U2184" i="2"/>
  <c r="U2185" i="2" a="1"/>
  <c r="U2185" i="2"/>
  <c r="U2186" i="2" a="1"/>
  <c r="U2186" i="2"/>
  <c r="U2187" i="2" a="1"/>
  <c r="U2187" i="2"/>
  <c r="U2188" i="2" a="1"/>
  <c r="U2188" i="2"/>
  <c r="U2189" i="2" a="1"/>
  <c r="U2189" i="2"/>
  <c r="U2190" i="2" a="1"/>
  <c r="U2190" i="2"/>
  <c r="U2191" i="2" a="1"/>
  <c r="U2191" i="2"/>
  <c r="U2192" i="2" a="1"/>
  <c r="U2192" i="2"/>
  <c r="U2193" i="2" a="1"/>
  <c r="U2193" i="2"/>
  <c r="U2194" i="2" a="1"/>
  <c r="U2194" i="2"/>
  <c r="U2195" i="2" a="1"/>
  <c r="U2195" i="2"/>
  <c r="U2196" i="2" a="1"/>
  <c r="U2196" i="2"/>
  <c r="U2197" i="2" a="1"/>
  <c r="U2197" i="2"/>
  <c r="U2198" i="2" a="1"/>
  <c r="U2198" i="2"/>
  <c r="U2199" i="2" a="1"/>
  <c r="U2199" i="2"/>
  <c r="U2200" i="2" a="1"/>
  <c r="U2200" i="2"/>
  <c r="U2201" i="2" a="1"/>
  <c r="U2201" i="2"/>
  <c r="U2202" i="2" a="1"/>
  <c r="U2202" i="2"/>
  <c r="U2203" i="2" a="1"/>
  <c r="U2203" i="2"/>
  <c r="U2204" i="2" a="1"/>
  <c r="U2204" i="2"/>
  <c r="U2205" i="2" a="1"/>
  <c r="U2205" i="2"/>
  <c r="U2206" i="2" a="1"/>
  <c r="U2206" i="2"/>
  <c r="U2207" i="2" a="1"/>
  <c r="U2207" i="2"/>
  <c r="U2208" i="2" a="1"/>
  <c r="U2208" i="2"/>
  <c r="U2209" i="2" a="1"/>
  <c r="U2209" i="2"/>
  <c r="U2210" i="2" a="1"/>
  <c r="U2210" i="2"/>
  <c r="U2211" i="2" a="1"/>
  <c r="U2211" i="2"/>
  <c r="U2212" i="2" a="1"/>
  <c r="U2212" i="2"/>
  <c r="U2213" i="2" a="1"/>
  <c r="U2213" i="2"/>
  <c r="U2214" i="2" a="1"/>
  <c r="U2214" i="2"/>
  <c r="U2215" i="2" a="1"/>
  <c r="U2215" i="2"/>
  <c r="U2216" i="2" a="1"/>
  <c r="U2216" i="2"/>
  <c r="U2217" i="2" a="1"/>
  <c r="U2217" i="2"/>
  <c r="U2218" i="2" a="1"/>
  <c r="U2218" i="2"/>
  <c r="U2219" i="2" a="1"/>
  <c r="U2219" i="2"/>
  <c r="U2220" i="2" a="1"/>
  <c r="U2220" i="2"/>
  <c r="U2221" i="2" a="1"/>
  <c r="U2221" i="2"/>
  <c r="U2222" i="2" a="1"/>
  <c r="U2222" i="2"/>
  <c r="U2223" i="2" a="1"/>
  <c r="U2223" i="2"/>
  <c r="U2224" i="2" a="1"/>
  <c r="U2224" i="2"/>
  <c r="U2225" i="2" a="1"/>
  <c r="U2225" i="2"/>
  <c r="U2226" i="2" a="1"/>
  <c r="U2226" i="2"/>
  <c r="U2227" i="2" a="1"/>
  <c r="U2227" i="2"/>
  <c r="U2228" i="2" a="1"/>
  <c r="U2228" i="2"/>
  <c r="U2229" i="2" a="1"/>
  <c r="U2229" i="2"/>
  <c r="U2230" i="2" a="1"/>
  <c r="U2230" i="2"/>
  <c r="U2231" i="2" a="1"/>
  <c r="U2231" i="2"/>
  <c r="U2232" i="2" a="1"/>
  <c r="U2232" i="2"/>
  <c r="U2233" i="2" a="1"/>
  <c r="U2233" i="2"/>
  <c r="U2234" i="2" a="1"/>
  <c r="U2234" i="2"/>
  <c r="U2235" i="2" a="1"/>
  <c r="U2235" i="2"/>
  <c r="U2236" i="2" a="1"/>
  <c r="U2236" i="2"/>
  <c r="U2237" i="2" a="1"/>
  <c r="U2237" i="2"/>
  <c r="U2238" i="2" a="1"/>
  <c r="U2238" i="2"/>
  <c r="U2239" i="2" a="1"/>
  <c r="U2239" i="2"/>
  <c r="U2240" i="2" a="1"/>
  <c r="U2240" i="2"/>
  <c r="U2241" i="2" a="1"/>
  <c r="U2241" i="2"/>
  <c r="U2242" i="2" a="1"/>
  <c r="U2242" i="2"/>
  <c r="U2243" i="2" a="1"/>
  <c r="U2243" i="2"/>
  <c r="U2244" i="2" a="1"/>
  <c r="U2244" i="2"/>
  <c r="U2245" i="2" a="1"/>
  <c r="U2245" i="2"/>
  <c r="U2246" i="2" a="1"/>
  <c r="U2246" i="2"/>
  <c r="U2247" i="2" a="1"/>
  <c r="U2247" i="2"/>
  <c r="U2248" i="2" a="1"/>
  <c r="U2248" i="2"/>
  <c r="U2249" i="2" a="1"/>
  <c r="U2249" i="2"/>
  <c r="U2250" i="2" a="1"/>
  <c r="U2250" i="2"/>
  <c r="U2251" i="2" a="1"/>
  <c r="U2251" i="2"/>
  <c r="U2252" i="2" a="1"/>
  <c r="U2252" i="2"/>
  <c r="U2253" i="2" a="1"/>
  <c r="U2253" i="2"/>
  <c r="U2254" i="2" a="1"/>
  <c r="U2254" i="2"/>
  <c r="U2255" i="2" a="1"/>
  <c r="U2255" i="2"/>
  <c r="U2256" i="2" a="1"/>
  <c r="U2256" i="2"/>
  <c r="U2257" i="2" a="1"/>
  <c r="U2257" i="2"/>
  <c r="U2258" i="2" a="1"/>
  <c r="U2258" i="2"/>
  <c r="U2259" i="2" a="1"/>
  <c r="U2259" i="2"/>
  <c r="U2260" i="2" a="1"/>
  <c r="U2260" i="2"/>
  <c r="U2261" i="2" a="1"/>
  <c r="U2261" i="2"/>
  <c r="U2262" i="2" a="1"/>
  <c r="U2262" i="2"/>
  <c r="U2263" i="2" a="1"/>
  <c r="U2263" i="2"/>
  <c r="U2264" i="2" a="1"/>
  <c r="U2264" i="2"/>
  <c r="U2265" i="2" a="1"/>
  <c r="U2265" i="2"/>
  <c r="U2266" i="2" a="1"/>
  <c r="U2266" i="2"/>
  <c r="U2267" i="2" a="1"/>
  <c r="U2267" i="2"/>
  <c r="U2268" i="2" a="1"/>
  <c r="U2268" i="2"/>
  <c r="U2269" i="2" a="1"/>
  <c r="U2269" i="2"/>
  <c r="U2270" i="2" a="1"/>
  <c r="U2270" i="2"/>
  <c r="U2271" i="2" a="1"/>
  <c r="U2271" i="2"/>
  <c r="U2272" i="2" a="1"/>
  <c r="U2272" i="2"/>
  <c r="U2273" i="2" a="1"/>
  <c r="U2273" i="2"/>
  <c r="U2274" i="2" a="1"/>
  <c r="U2274" i="2"/>
  <c r="U2275" i="2" a="1"/>
  <c r="U2275" i="2"/>
  <c r="U2276" i="2" a="1"/>
  <c r="U2276" i="2"/>
  <c r="U2277" i="2" a="1"/>
  <c r="U2277" i="2"/>
  <c r="U2278" i="2" a="1"/>
  <c r="U2278" i="2"/>
  <c r="U2279" i="2" a="1"/>
  <c r="U2279" i="2"/>
  <c r="U2280" i="2" a="1"/>
  <c r="U2280" i="2"/>
  <c r="U2281" i="2" a="1"/>
  <c r="U2281" i="2"/>
  <c r="U2282" i="2" a="1"/>
  <c r="U2282" i="2"/>
  <c r="U2283" i="2" a="1"/>
  <c r="U2283" i="2"/>
  <c r="U2284" i="2" a="1"/>
  <c r="U2284" i="2"/>
  <c r="U2285" i="2" a="1"/>
  <c r="U2285" i="2"/>
  <c r="U2286" i="2" a="1"/>
  <c r="U2286" i="2"/>
  <c r="U2287" i="2" a="1"/>
  <c r="U2287" i="2"/>
  <c r="U2288" i="2" a="1"/>
  <c r="U2288" i="2"/>
  <c r="U2289" i="2" a="1"/>
  <c r="U2289" i="2"/>
  <c r="U2290" i="2" a="1"/>
  <c r="U2290" i="2"/>
  <c r="U2291" i="2" a="1"/>
  <c r="U2291" i="2"/>
  <c r="U2292" i="2" a="1"/>
  <c r="U2292" i="2"/>
  <c r="U2293" i="2" a="1"/>
  <c r="U2293" i="2"/>
  <c r="U2294" i="2" a="1"/>
  <c r="U2294" i="2"/>
  <c r="U2295" i="2" a="1"/>
  <c r="U2295" i="2"/>
  <c r="U2296" i="2" a="1"/>
  <c r="U2296" i="2"/>
  <c r="U2297" i="2" a="1"/>
  <c r="U2297" i="2"/>
  <c r="U2298" i="2" a="1"/>
  <c r="U2298" i="2"/>
  <c r="U2299" i="2" a="1"/>
  <c r="U2299" i="2"/>
  <c r="U2300" i="2" a="1"/>
  <c r="U2300" i="2"/>
  <c r="U2301" i="2" a="1"/>
  <c r="U2301" i="2"/>
  <c r="U2302" i="2" a="1"/>
  <c r="U2302" i="2"/>
  <c r="U2303" i="2" a="1"/>
  <c r="U2303" i="2"/>
  <c r="U2304" i="2" a="1"/>
  <c r="U2304" i="2"/>
  <c r="U2305" i="2" a="1"/>
  <c r="U2305" i="2"/>
  <c r="U2306" i="2" a="1"/>
  <c r="U2306" i="2"/>
  <c r="U2307" i="2" a="1"/>
  <c r="U2307" i="2"/>
  <c r="U2308" i="2" a="1"/>
  <c r="U2308" i="2"/>
  <c r="U2309" i="2" a="1"/>
  <c r="U2309" i="2"/>
  <c r="U2310" i="2" a="1"/>
  <c r="U2310" i="2"/>
  <c r="U2311" i="2" a="1"/>
  <c r="U2311" i="2"/>
  <c r="U2312" i="2" a="1"/>
  <c r="U2312" i="2"/>
  <c r="U2313" i="2" a="1"/>
  <c r="U2313" i="2"/>
  <c r="U2314" i="2" a="1"/>
  <c r="U2314" i="2"/>
  <c r="U2315" i="2" a="1"/>
  <c r="U2315" i="2"/>
  <c r="U2316" i="2" a="1"/>
  <c r="U2316" i="2"/>
  <c r="U2317" i="2" a="1"/>
  <c r="U2317" i="2"/>
  <c r="U2318" i="2" a="1"/>
  <c r="U2318" i="2"/>
  <c r="U2319" i="2" a="1"/>
  <c r="U2319" i="2"/>
  <c r="U2320" i="2" a="1"/>
  <c r="U2320" i="2"/>
  <c r="U2321" i="2" a="1"/>
  <c r="U2321" i="2"/>
  <c r="U2322" i="2" a="1"/>
  <c r="U2322" i="2"/>
  <c r="U2323" i="2" a="1"/>
  <c r="U2323" i="2"/>
  <c r="U2324" i="2" a="1"/>
  <c r="U2324" i="2"/>
  <c r="U2325" i="2" a="1"/>
  <c r="U2325" i="2"/>
  <c r="U2326" i="2" a="1"/>
  <c r="U2326" i="2"/>
  <c r="U2327" i="2" a="1"/>
  <c r="U2327" i="2"/>
  <c r="U2328" i="2" a="1"/>
  <c r="U2328" i="2"/>
  <c r="U2329" i="2" a="1"/>
  <c r="U2329" i="2"/>
  <c r="U2330" i="2" a="1"/>
  <c r="U2330" i="2"/>
  <c r="U2331" i="2" a="1"/>
  <c r="U2331" i="2"/>
  <c r="U2332" i="2" a="1"/>
  <c r="U2332" i="2"/>
  <c r="U2333" i="2" a="1"/>
  <c r="U2333" i="2"/>
  <c r="U2334" i="2" a="1"/>
  <c r="U2334" i="2"/>
  <c r="U2335" i="2" a="1"/>
  <c r="U2335" i="2"/>
  <c r="U2336" i="2" a="1"/>
  <c r="U2336" i="2"/>
  <c r="U2" i="2" a="1"/>
  <c r="U2" i="2"/>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 i="1"/>
  <c r="J2349" i="1"/>
  <c r="J2348" i="1"/>
  <c r="J2347" i="1"/>
  <c r="J2346" i="1"/>
  <c r="I2349" i="1"/>
  <c r="I2348" i="1"/>
  <c r="I2347" i="1"/>
  <c r="I2346" i="1"/>
  <c r="B2347" i="1"/>
  <c r="C2353" i="1"/>
  <c r="AC2347" i="1"/>
  <c r="AB2347" i="1"/>
  <c r="AA2347" i="1"/>
  <c r="Z2347" i="1"/>
  <c r="Y2347" i="1"/>
  <c r="V2347" i="1"/>
  <c r="U2347" i="1"/>
  <c r="P3" i="2"/>
  <c r="S3" i="2" s="1"/>
  <c r="T3" i="2" s="1"/>
  <c r="P4" i="2"/>
  <c r="S4" i="2" s="1"/>
  <c r="T4" i="2" s="1"/>
  <c r="P5" i="2"/>
  <c r="S5" i="2" s="1"/>
  <c r="T5" i="2" s="1"/>
  <c r="P6" i="2"/>
  <c r="S6" i="2" s="1"/>
  <c r="T6" i="2" s="1"/>
  <c r="P7" i="2"/>
  <c r="S7" i="2" s="1"/>
  <c r="T7" i="2" s="1"/>
  <c r="P8" i="2"/>
  <c r="S8" i="2" s="1"/>
  <c r="T8" i="2" s="1"/>
  <c r="P9" i="2"/>
  <c r="S9" i="2" s="1"/>
  <c r="T9" i="2" s="1"/>
  <c r="P10" i="2"/>
  <c r="S10" i="2" s="1"/>
  <c r="T10" i="2" s="1"/>
  <c r="P11" i="2"/>
  <c r="S11" i="2" s="1"/>
  <c r="T11" i="2" s="1"/>
  <c r="P12" i="2"/>
  <c r="S12" i="2" s="1"/>
  <c r="T12" i="2" s="1"/>
  <c r="P13" i="2"/>
  <c r="S13" i="2" s="1"/>
  <c r="T13" i="2" s="1"/>
  <c r="P14" i="2"/>
  <c r="S14" i="2" s="1"/>
  <c r="T14" i="2" s="1"/>
  <c r="P15" i="2"/>
  <c r="S15" i="2" s="1"/>
  <c r="T15" i="2" s="1"/>
  <c r="P16" i="2"/>
  <c r="S16" i="2" s="1"/>
  <c r="T16" i="2" s="1"/>
  <c r="P17" i="2"/>
  <c r="S17" i="2" s="1"/>
  <c r="T17" i="2" s="1"/>
  <c r="P18" i="2"/>
  <c r="S18" i="2" s="1"/>
  <c r="T18" i="2" s="1"/>
  <c r="P19" i="2"/>
  <c r="S19" i="2" s="1"/>
  <c r="T19" i="2" s="1"/>
  <c r="P20" i="2"/>
  <c r="S20" i="2" s="1"/>
  <c r="T20" i="2" s="1"/>
  <c r="P21" i="2"/>
  <c r="S21" i="2" s="1"/>
  <c r="T21" i="2" s="1"/>
  <c r="P22" i="2"/>
  <c r="S22" i="2" s="1"/>
  <c r="T22" i="2" s="1"/>
  <c r="P23" i="2"/>
  <c r="S23" i="2" s="1"/>
  <c r="T23" i="2" s="1"/>
  <c r="P24" i="2"/>
  <c r="S24" i="2" s="1"/>
  <c r="T24" i="2" s="1"/>
  <c r="P25" i="2"/>
  <c r="S25" i="2" s="1"/>
  <c r="T25" i="2" s="1"/>
  <c r="P26" i="2"/>
  <c r="S26" i="2" s="1"/>
  <c r="T26" i="2" s="1"/>
  <c r="P27" i="2"/>
  <c r="S27" i="2" s="1"/>
  <c r="T27" i="2" s="1"/>
  <c r="P28" i="2"/>
  <c r="S28" i="2" s="1"/>
  <c r="T28" i="2" s="1"/>
  <c r="P29" i="2"/>
  <c r="S29" i="2" s="1"/>
  <c r="T29" i="2" s="1"/>
  <c r="P30" i="2"/>
  <c r="S30" i="2" s="1"/>
  <c r="T30" i="2" s="1"/>
  <c r="P31" i="2"/>
  <c r="S31" i="2" s="1"/>
  <c r="T31" i="2" s="1"/>
  <c r="P32" i="2"/>
  <c r="S32" i="2" s="1"/>
  <c r="T32" i="2" s="1"/>
  <c r="P33" i="2"/>
  <c r="S33" i="2" s="1"/>
  <c r="T33" i="2" s="1"/>
  <c r="P34" i="2"/>
  <c r="S34" i="2" s="1"/>
  <c r="T34" i="2" s="1"/>
  <c r="P35" i="2"/>
  <c r="S35" i="2" s="1"/>
  <c r="T35" i="2" s="1"/>
  <c r="P36" i="2"/>
  <c r="S36" i="2" s="1"/>
  <c r="T36" i="2" s="1"/>
  <c r="P37" i="2"/>
  <c r="S37" i="2" s="1"/>
  <c r="T37" i="2" s="1"/>
  <c r="P38" i="2"/>
  <c r="S38" i="2" s="1"/>
  <c r="T38" i="2" s="1"/>
  <c r="P39" i="2"/>
  <c r="S39" i="2" s="1"/>
  <c r="T39" i="2" s="1"/>
  <c r="P40" i="2"/>
  <c r="S40" i="2" s="1"/>
  <c r="T40" i="2" s="1"/>
  <c r="P41" i="2"/>
  <c r="S41" i="2" s="1"/>
  <c r="T41" i="2" s="1"/>
  <c r="P42" i="2"/>
  <c r="S42" i="2" s="1"/>
  <c r="T42" i="2" s="1"/>
  <c r="P43" i="2"/>
  <c r="S43" i="2" s="1"/>
  <c r="T43" i="2" s="1"/>
  <c r="P44" i="2"/>
  <c r="S44" i="2" s="1"/>
  <c r="T44" i="2" s="1"/>
  <c r="P45" i="2"/>
  <c r="S45" i="2" s="1"/>
  <c r="T45" i="2" s="1"/>
  <c r="P46" i="2"/>
  <c r="S46" i="2" s="1"/>
  <c r="T46" i="2" s="1"/>
  <c r="P47" i="2"/>
  <c r="S47" i="2" s="1"/>
  <c r="T47" i="2" s="1"/>
  <c r="P48" i="2"/>
  <c r="S48" i="2" s="1"/>
  <c r="T48" i="2" s="1"/>
  <c r="P49" i="2"/>
  <c r="S49" i="2" s="1"/>
  <c r="T49" i="2" s="1"/>
  <c r="P50" i="2"/>
  <c r="S50" i="2" s="1"/>
  <c r="T50" i="2" s="1"/>
  <c r="P51" i="2"/>
  <c r="S51" i="2" s="1"/>
  <c r="T51" i="2" s="1"/>
  <c r="P52" i="2"/>
  <c r="S52" i="2" s="1"/>
  <c r="T52" i="2" s="1"/>
  <c r="P53" i="2"/>
  <c r="S53" i="2" s="1"/>
  <c r="T53" i="2" s="1"/>
  <c r="P54" i="2"/>
  <c r="S54" i="2" s="1"/>
  <c r="T54" i="2" s="1"/>
  <c r="P55" i="2"/>
  <c r="S55" i="2" s="1"/>
  <c r="T55" i="2" s="1"/>
  <c r="P56" i="2"/>
  <c r="S56" i="2" s="1"/>
  <c r="T56" i="2" s="1"/>
  <c r="P57" i="2"/>
  <c r="S57" i="2" s="1"/>
  <c r="T57" i="2" s="1"/>
  <c r="P58" i="2"/>
  <c r="S58" i="2" s="1"/>
  <c r="T58" i="2" s="1"/>
  <c r="P59" i="2"/>
  <c r="S59" i="2" s="1"/>
  <c r="T59" i="2" s="1"/>
  <c r="P60" i="2"/>
  <c r="S60" i="2" s="1"/>
  <c r="T60" i="2" s="1"/>
  <c r="P61" i="2"/>
  <c r="S61" i="2" s="1"/>
  <c r="T61" i="2" s="1"/>
  <c r="P62" i="2"/>
  <c r="S62" i="2" s="1"/>
  <c r="T62" i="2" s="1"/>
  <c r="P63" i="2"/>
  <c r="S63" i="2" s="1"/>
  <c r="T63" i="2" s="1"/>
  <c r="P64" i="2"/>
  <c r="S64" i="2" s="1"/>
  <c r="T64" i="2" s="1"/>
  <c r="P65" i="2"/>
  <c r="S65" i="2" s="1"/>
  <c r="T65" i="2" s="1"/>
  <c r="P66" i="2"/>
  <c r="S66" i="2" s="1"/>
  <c r="T66" i="2" s="1"/>
  <c r="P67" i="2"/>
  <c r="S67" i="2" s="1"/>
  <c r="T67" i="2" s="1"/>
  <c r="P68" i="2"/>
  <c r="S68" i="2" s="1"/>
  <c r="T68" i="2" s="1"/>
  <c r="P69" i="2"/>
  <c r="S69" i="2" s="1"/>
  <c r="T69" i="2" s="1"/>
  <c r="P70" i="2"/>
  <c r="S70" i="2" s="1"/>
  <c r="T70" i="2" s="1"/>
  <c r="P71" i="2"/>
  <c r="S71" i="2" s="1"/>
  <c r="T71" i="2" s="1"/>
  <c r="P72" i="2"/>
  <c r="S72" i="2" s="1"/>
  <c r="T72" i="2" s="1"/>
  <c r="P73" i="2"/>
  <c r="S73" i="2" s="1"/>
  <c r="T73" i="2" s="1"/>
  <c r="P74" i="2"/>
  <c r="S74" i="2" s="1"/>
  <c r="T74" i="2" s="1"/>
  <c r="P75" i="2"/>
  <c r="S75" i="2" s="1"/>
  <c r="T75" i="2" s="1"/>
  <c r="P76" i="2"/>
  <c r="S76" i="2" s="1"/>
  <c r="T76" i="2" s="1"/>
  <c r="P77" i="2"/>
  <c r="S77" i="2" s="1"/>
  <c r="T77" i="2" s="1"/>
  <c r="P78" i="2"/>
  <c r="S78" i="2" s="1"/>
  <c r="T78" i="2" s="1"/>
  <c r="P79" i="2"/>
  <c r="S79" i="2" s="1"/>
  <c r="T79" i="2" s="1"/>
  <c r="P80" i="2"/>
  <c r="S80" i="2" s="1"/>
  <c r="T80" i="2" s="1"/>
  <c r="P81" i="2"/>
  <c r="S81" i="2" s="1"/>
  <c r="T81" i="2" s="1"/>
  <c r="P82" i="2"/>
  <c r="S82" i="2" s="1"/>
  <c r="T82" i="2" s="1"/>
  <c r="P83" i="2"/>
  <c r="S83" i="2" s="1"/>
  <c r="T83" i="2" s="1"/>
  <c r="P84" i="2"/>
  <c r="S84" i="2" s="1"/>
  <c r="T84" i="2" s="1"/>
  <c r="P85" i="2"/>
  <c r="S85" i="2" s="1"/>
  <c r="T85" i="2" s="1"/>
  <c r="P86" i="2"/>
  <c r="S86" i="2" s="1"/>
  <c r="T86" i="2" s="1"/>
  <c r="P87" i="2"/>
  <c r="S87" i="2" s="1"/>
  <c r="T87" i="2" s="1"/>
  <c r="P88" i="2"/>
  <c r="S88" i="2" s="1"/>
  <c r="T88" i="2" s="1"/>
  <c r="P89" i="2"/>
  <c r="S89" i="2" s="1"/>
  <c r="T89" i="2" s="1"/>
  <c r="P90" i="2"/>
  <c r="S90" i="2" s="1"/>
  <c r="T90" i="2" s="1"/>
  <c r="P91" i="2"/>
  <c r="S91" i="2" s="1"/>
  <c r="T91" i="2" s="1"/>
  <c r="P92" i="2"/>
  <c r="S92" i="2" s="1"/>
  <c r="T92" i="2" s="1"/>
  <c r="P93" i="2"/>
  <c r="S93" i="2" s="1"/>
  <c r="T93" i="2" s="1"/>
  <c r="P94" i="2"/>
  <c r="S94" i="2" s="1"/>
  <c r="T94" i="2" s="1"/>
  <c r="P95" i="2"/>
  <c r="S95" i="2" s="1"/>
  <c r="T95" i="2" s="1"/>
  <c r="P96" i="2"/>
  <c r="S96" i="2" s="1"/>
  <c r="T96" i="2" s="1"/>
  <c r="P97" i="2"/>
  <c r="S97" i="2" s="1"/>
  <c r="T97" i="2" s="1"/>
  <c r="P98" i="2"/>
  <c r="S98" i="2" s="1"/>
  <c r="T98" i="2" s="1"/>
  <c r="P99" i="2"/>
  <c r="S99" i="2" s="1"/>
  <c r="T99" i="2" s="1"/>
  <c r="P100" i="2"/>
  <c r="S100" i="2" s="1"/>
  <c r="T100" i="2" s="1"/>
  <c r="P101" i="2"/>
  <c r="S101" i="2" s="1"/>
  <c r="T101" i="2" s="1"/>
  <c r="P102" i="2"/>
  <c r="S102" i="2" s="1"/>
  <c r="T102" i="2" s="1"/>
  <c r="P103" i="2"/>
  <c r="S103" i="2" s="1"/>
  <c r="T103" i="2" s="1"/>
  <c r="P104" i="2"/>
  <c r="S104" i="2" s="1"/>
  <c r="T104" i="2" s="1"/>
  <c r="P105" i="2"/>
  <c r="S105" i="2" s="1"/>
  <c r="T105" i="2" s="1"/>
  <c r="P106" i="2"/>
  <c r="S106" i="2" s="1"/>
  <c r="T106" i="2" s="1"/>
  <c r="P107" i="2"/>
  <c r="S107" i="2" s="1"/>
  <c r="T107" i="2" s="1"/>
  <c r="P108" i="2"/>
  <c r="S108" i="2" s="1"/>
  <c r="T108" i="2" s="1"/>
  <c r="P109" i="2"/>
  <c r="S109" i="2" s="1"/>
  <c r="T109" i="2" s="1"/>
  <c r="P110" i="2"/>
  <c r="S110" i="2" s="1"/>
  <c r="T110" i="2" s="1"/>
  <c r="P111" i="2"/>
  <c r="S111" i="2" s="1"/>
  <c r="T111" i="2" s="1"/>
  <c r="P112" i="2"/>
  <c r="S112" i="2" s="1"/>
  <c r="T112" i="2" s="1"/>
  <c r="P113" i="2"/>
  <c r="S113" i="2" s="1"/>
  <c r="T113" i="2" s="1"/>
  <c r="P114" i="2"/>
  <c r="S114" i="2" s="1"/>
  <c r="T114" i="2" s="1"/>
  <c r="P115" i="2"/>
  <c r="S115" i="2" s="1"/>
  <c r="T115" i="2" s="1"/>
  <c r="P116" i="2"/>
  <c r="S116" i="2" s="1"/>
  <c r="T116" i="2" s="1"/>
  <c r="P117" i="2"/>
  <c r="S117" i="2" s="1"/>
  <c r="T117" i="2" s="1"/>
  <c r="P118" i="2"/>
  <c r="S118" i="2" s="1"/>
  <c r="T118" i="2" s="1"/>
  <c r="P119" i="2"/>
  <c r="S119" i="2" s="1"/>
  <c r="T119" i="2" s="1"/>
  <c r="P120" i="2"/>
  <c r="S120" i="2" s="1"/>
  <c r="T120" i="2" s="1"/>
  <c r="P121" i="2"/>
  <c r="S121" i="2" s="1"/>
  <c r="T121" i="2" s="1"/>
  <c r="P122" i="2"/>
  <c r="S122" i="2" s="1"/>
  <c r="T122" i="2" s="1"/>
  <c r="P123" i="2"/>
  <c r="S123" i="2" s="1"/>
  <c r="T123" i="2" s="1"/>
  <c r="P124" i="2"/>
  <c r="S124" i="2" s="1"/>
  <c r="T124" i="2" s="1"/>
  <c r="P125" i="2"/>
  <c r="S125" i="2" s="1"/>
  <c r="T125" i="2" s="1"/>
  <c r="P126" i="2"/>
  <c r="S126" i="2" s="1"/>
  <c r="T126" i="2" s="1"/>
  <c r="P127" i="2"/>
  <c r="S127" i="2" s="1"/>
  <c r="T127" i="2" s="1"/>
  <c r="P128" i="2"/>
  <c r="S128" i="2" s="1"/>
  <c r="T128" i="2" s="1"/>
  <c r="P129" i="2"/>
  <c r="S129" i="2" s="1"/>
  <c r="T129" i="2" s="1"/>
  <c r="P130" i="2"/>
  <c r="S130" i="2" s="1"/>
  <c r="T130" i="2" s="1"/>
  <c r="P131" i="2"/>
  <c r="S131" i="2" s="1"/>
  <c r="T131" i="2" s="1"/>
  <c r="P132" i="2"/>
  <c r="S132" i="2" s="1"/>
  <c r="T132" i="2" s="1"/>
  <c r="P133" i="2"/>
  <c r="S133" i="2" s="1"/>
  <c r="T133" i="2" s="1"/>
  <c r="P134" i="2"/>
  <c r="S134" i="2" s="1"/>
  <c r="T134" i="2" s="1"/>
  <c r="P135" i="2"/>
  <c r="S135" i="2" s="1"/>
  <c r="T135" i="2" s="1"/>
  <c r="P136" i="2"/>
  <c r="S136" i="2" s="1"/>
  <c r="T136" i="2" s="1"/>
  <c r="P137" i="2"/>
  <c r="S137" i="2" s="1"/>
  <c r="T137" i="2" s="1"/>
  <c r="P138" i="2"/>
  <c r="S138" i="2" s="1"/>
  <c r="T138" i="2" s="1"/>
  <c r="P139" i="2"/>
  <c r="S139" i="2" s="1"/>
  <c r="T139" i="2" s="1"/>
  <c r="P140" i="2"/>
  <c r="S140" i="2" s="1"/>
  <c r="T140" i="2" s="1"/>
  <c r="P141" i="2"/>
  <c r="S141" i="2" s="1"/>
  <c r="T141" i="2" s="1"/>
  <c r="P142" i="2"/>
  <c r="S142" i="2" s="1"/>
  <c r="T142" i="2" s="1"/>
  <c r="P143" i="2"/>
  <c r="S143" i="2" s="1"/>
  <c r="T143" i="2" s="1"/>
  <c r="P144" i="2"/>
  <c r="S144" i="2" s="1"/>
  <c r="T144" i="2" s="1"/>
  <c r="P145" i="2"/>
  <c r="S145" i="2" s="1"/>
  <c r="T145" i="2" s="1"/>
  <c r="P146" i="2"/>
  <c r="S146" i="2" s="1"/>
  <c r="T146" i="2" s="1"/>
  <c r="P147" i="2"/>
  <c r="S147" i="2" s="1"/>
  <c r="T147" i="2" s="1"/>
  <c r="P148" i="2"/>
  <c r="S148" i="2" s="1"/>
  <c r="T148" i="2" s="1"/>
  <c r="P149" i="2"/>
  <c r="S149" i="2" s="1"/>
  <c r="T149" i="2" s="1"/>
  <c r="P150" i="2"/>
  <c r="S150" i="2" s="1"/>
  <c r="T150" i="2" s="1"/>
  <c r="P151" i="2"/>
  <c r="S151" i="2" s="1"/>
  <c r="T151" i="2" s="1"/>
  <c r="P152" i="2"/>
  <c r="S152" i="2" s="1"/>
  <c r="T152" i="2" s="1"/>
  <c r="P153" i="2"/>
  <c r="S153" i="2" s="1"/>
  <c r="T153" i="2" s="1"/>
  <c r="P154" i="2"/>
  <c r="S154" i="2" s="1"/>
  <c r="T154" i="2" s="1"/>
  <c r="P155" i="2"/>
  <c r="S155" i="2" s="1"/>
  <c r="T155" i="2" s="1"/>
  <c r="P156" i="2"/>
  <c r="S156" i="2" s="1"/>
  <c r="T156" i="2" s="1"/>
  <c r="P157" i="2"/>
  <c r="S157" i="2" s="1"/>
  <c r="T157" i="2" s="1"/>
  <c r="P158" i="2"/>
  <c r="S158" i="2" s="1"/>
  <c r="T158" i="2" s="1"/>
  <c r="P159" i="2"/>
  <c r="S159" i="2" s="1"/>
  <c r="T159" i="2" s="1"/>
  <c r="P160" i="2"/>
  <c r="S160" i="2" s="1"/>
  <c r="T160" i="2" s="1"/>
  <c r="P161" i="2"/>
  <c r="S161" i="2" s="1"/>
  <c r="T161" i="2" s="1"/>
  <c r="P162" i="2"/>
  <c r="S162" i="2" s="1"/>
  <c r="T162" i="2" s="1"/>
  <c r="P163" i="2"/>
  <c r="S163" i="2" s="1"/>
  <c r="T163" i="2" s="1"/>
  <c r="P164" i="2"/>
  <c r="S164" i="2" s="1"/>
  <c r="T164" i="2" s="1"/>
  <c r="P165" i="2"/>
  <c r="S165" i="2" s="1"/>
  <c r="T165" i="2" s="1"/>
  <c r="P166" i="2"/>
  <c r="S166" i="2" s="1"/>
  <c r="T166" i="2" s="1"/>
  <c r="P167" i="2"/>
  <c r="S167" i="2" s="1"/>
  <c r="T167" i="2" s="1"/>
  <c r="P168" i="2"/>
  <c r="S168" i="2" s="1"/>
  <c r="T168" i="2" s="1"/>
  <c r="P169" i="2"/>
  <c r="S169" i="2" s="1"/>
  <c r="T169" i="2" s="1"/>
  <c r="P170" i="2"/>
  <c r="S170" i="2" s="1"/>
  <c r="T170" i="2" s="1"/>
  <c r="P171" i="2"/>
  <c r="S171" i="2" s="1"/>
  <c r="T171" i="2" s="1"/>
  <c r="P172" i="2"/>
  <c r="S172" i="2" s="1"/>
  <c r="T172" i="2" s="1"/>
  <c r="P173" i="2"/>
  <c r="S173" i="2" s="1"/>
  <c r="T173" i="2" s="1"/>
  <c r="P174" i="2"/>
  <c r="S174" i="2" s="1"/>
  <c r="T174" i="2" s="1"/>
  <c r="P175" i="2"/>
  <c r="S175" i="2" s="1"/>
  <c r="T175" i="2" s="1"/>
  <c r="P176" i="2"/>
  <c r="S176" i="2" s="1"/>
  <c r="T176" i="2" s="1"/>
  <c r="P177" i="2"/>
  <c r="S177" i="2" s="1"/>
  <c r="T177" i="2" s="1"/>
  <c r="P178" i="2"/>
  <c r="S178" i="2" s="1"/>
  <c r="T178" i="2" s="1"/>
  <c r="P179" i="2"/>
  <c r="S179" i="2" s="1"/>
  <c r="T179" i="2" s="1"/>
  <c r="P180" i="2"/>
  <c r="S180" i="2" s="1"/>
  <c r="T180" i="2" s="1"/>
  <c r="P181" i="2"/>
  <c r="S181" i="2" s="1"/>
  <c r="T181" i="2" s="1"/>
  <c r="P182" i="2"/>
  <c r="S182" i="2" s="1"/>
  <c r="T182" i="2" s="1"/>
  <c r="P183" i="2"/>
  <c r="S183" i="2" s="1"/>
  <c r="T183" i="2" s="1"/>
  <c r="P184" i="2"/>
  <c r="S184" i="2" s="1"/>
  <c r="T184" i="2" s="1"/>
  <c r="P185" i="2"/>
  <c r="S185" i="2" s="1"/>
  <c r="T185" i="2" s="1"/>
  <c r="P186" i="2"/>
  <c r="S186" i="2" s="1"/>
  <c r="T186" i="2" s="1"/>
  <c r="P187" i="2"/>
  <c r="S187" i="2" s="1"/>
  <c r="T187" i="2" s="1"/>
  <c r="P188" i="2"/>
  <c r="S188" i="2" s="1"/>
  <c r="T188" i="2" s="1"/>
  <c r="P189" i="2"/>
  <c r="S189" i="2" s="1"/>
  <c r="T189" i="2" s="1"/>
  <c r="P190" i="2"/>
  <c r="S190" i="2" s="1"/>
  <c r="T190" i="2" s="1"/>
  <c r="P191" i="2"/>
  <c r="S191" i="2" s="1"/>
  <c r="T191" i="2" s="1"/>
  <c r="P192" i="2"/>
  <c r="S192" i="2" s="1"/>
  <c r="T192" i="2" s="1"/>
  <c r="P193" i="2"/>
  <c r="S193" i="2" s="1"/>
  <c r="T193" i="2" s="1"/>
  <c r="P194" i="2"/>
  <c r="S194" i="2" s="1"/>
  <c r="T194" i="2" s="1"/>
  <c r="P195" i="2"/>
  <c r="S195" i="2" s="1"/>
  <c r="T195" i="2" s="1"/>
  <c r="P196" i="2"/>
  <c r="S196" i="2" s="1"/>
  <c r="T196" i="2" s="1"/>
  <c r="P197" i="2"/>
  <c r="S197" i="2" s="1"/>
  <c r="T197" i="2" s="1"/>
  <c r="P198" i="2"/>
  <c r="S198" i="2" s="1"/>
  <c r="T198" i="2" s="1"/>
  <c r="P199" i="2"/>
  <c r="S199" i="2" s="1"/>
  <c r="T199" i="2" s="1"/>
  <c r="P200" i="2"/>
  <c r="S200" i="2" s="1"/>
  <c r="T200" i="2" s="1"/>
  <c r="P201" i="2"/>
  <c r="S201" i="2" s="1"/>
  <c r="T201" i="2" s="1"/>
  <c r="P202" i="2"/>
  <c r="S202" i="2" s="1"/>
  <c r="T202" i="2" s="1"/>
  <c r="P203" i="2"/>
  <c r="S203" i="2" s="1"/>
  <c r="T203" i="2" s="1"/>
  <c r="P204" i="2"/>
  <c r="S204" i="2" s="1"/>
  <c r="T204" i="2" s="1"/>
  <c r="P205" i="2"/>
  <c r="S205" i="2" s="1"/>
  <c r="T205" i="2" s="1"/>
  <c r="P206" i="2"/>
  <c r="S206" i="2" s="1"/>
  <c r="T206" i="2" s="1"/>
  <c r="P207" i="2"/>
  <c r="S207" i="2" s="1"/>
  <c r="T207" i="2" s="1"/>
  <c r="P208" i="2"/>
  <c r="S208" i="2" s="1"/>
  <c r="T208" i="2" s="1"/>
  <c r="P209" i="2"/>
  <c r="S209" i="2" s="1"/>
  <c r="T209" i="2" s="1"/>
  <c r="P210" i="2"/>
  <c r="S210" i="2" s="1"/>
  <c r="T210" i="2" s="1"/>
  <c r="P211" i="2"/>
  <c r="S211" i="2" s="1"/>
  <c r="T211" i="2" s="1"/>
  <c r="P212" i="2"/>
  <c r="S212" i="2" s="1"/>
  <c r="T212" i="2" s="1"/>
  <c r="P213" i="2"/>
  <c r="S213" i="2" s="1"/>
  <c r="T213" i="2" s="1"/>
  <c r="P214" i="2"/>
  <c r="S214" i="2" s="1"/>
  <c r="T214" i="2" s="1"/>
  <c r="P215" i="2"/>
  <c r="S215" i="2" s="1"/>
  <c r="T215" i="2" s="1"/>
  <c r="P216" i="2"/>
  <c r="S216" i="2" s="1"/>
  <c r="T216" i="2" s="1"/>
  <c r="P217" i="2"/>
  <c r="S217" i="2" s="1"/>
  <c r="T217" i="2" s="1"/>
  <c r="P218" i="2"/>
  <c r="S218" i="2" s="1"/>
  <c r="T218" i="2" s="1"/>
  <c r="P219" i="2"/>
  <c r="S219" i="2" s="1"/>
  <c r="T219" i="2" s="1"/>
  <c r="P220" i="2"/>
  <c r="S220" i="2" s="1"/>
  <c r="T220" i="2" s="1"/>
  <c r="P221" i="2"/>
  <c r="S221" i="2" s="1"/>
  <c r="T221" i="2" s="1"/>
  <c r="P222" i="2"/>
  <c r="S222" i="2" s="1"/>
  <c r="T222" i="2" s="1"/>
  <c r="P223" i="2"/>
  <c r="S223" i="2" s="1"/>
  <c r="T223" i="2" s="1"/>
  <c r="P224" i="2"/>
  <c r="S224" i="2" s="1"/>
  <c r="T224" i="2" s="1"/>
  <c r="P225" i="2"/>
  <c r="S225" i="2" s="1"/>
  <c r="T225" i="2" s="1"/>
  <c r="P226" i="2"/>
  <c r="S226" i="2" s="1"/>
  <c r="T226" i="2" s="1"/>
  <c r="P227" i="2"/>
  <c r="S227" i="2" s="1"/>
  <c r="T227" i="2" s="1"/>
  <c r="P228" i="2"/>
  <c r="S228" i="2" s="1"/>
  <c r="T228" i="2" s="1"/>
  <c r="P229" i="2"/>
  <c r="S229" i="2" s="1"/>
  <c r="T229" i="2" s="1"/>
  <c r="P230" i="2"/>
  <c r="S230" i="2" s="1"/>
  <c r="T230" i="2" s="1"/>
  <c r="P231" i="2"/>
  <c r="S231" i="2" s="1"/>
  <c r="T231" i="2" s="1"/>
  <c r="P232" i="2"/>
  <c r="S232" i="2" s="1"/>
  <c r="T232" i="2" s="1"/>
  <c r="P233" i="2"/>
  <c r="S233" i="2" s="1"/>
  <c r="T233" i="2" s="1"/>
  <c r="P234" i="2"/>
  <c r="S234" i="2" s="1"/>
  <c r="T234" i="2" s="1"/>
  <c r="P235" i="2"/>
  <c r="S235" i="2" s="1"/>
  <c r="T235" i="2" s="1"/>
  <c r="P236" i="2"/>
  <c r="S236" i="2" s="1"/>
  <c r="T236" i="2" s="1"/>
  <c r="P237" i="2"/>
  <c r="S237" i="2" s="1"/>
  <c r="T237" i="2" s="1"/>
  <c r="P238" i="2"/>
  <c r="S238" i="2" s="1"/>
  <c r="T238" i="2" s="1"/>
  <c r="P239" i="2"/>
  <c r="S239" i="2" s="1"/>
  <c r="T239" i="2" s="1"/>
  <c r="P240" i="2"/>
  <c r="S240" i="2" s="1"/>
  <c r="T240" i="2" s="1"/>
  <c r="P241" i="2"/>
  <c r="S241" i="2" s="1"/>
  <c r="T241" i="2" s="1"/>
  <c r="P242" i="2"/>
  <c r="S242" i="2" s="1"/>
  <c r="T242" i="2" s="1"/>
  <c r="P243" i="2"/>
  <c r="S243" i="2" s="1"/>
  <c r="T243" i="2" s="1"/>
  <c r="P244" i="2"/>
  <c r="S244" i="2" s="1"/>
  <c r="T244" i="2" s="1"/>
  <c r="P245" i="2"/>
  <c r="S245" i="2" s="1"/>
  <c r="T245" i="2" s="1"/>
  <c r="P246" i="2"/>
  <c r="S246" i="2" s="1"/>
  <c r="T246" i="2" s="1"/>
  <c r="P247" i="2"/>
  <c r="S247" i="2" s="1"/>
  <c r="T247" i="2" s="1"/>
  <c r="P248" i="2"/>
  <c r="S248" i="2" s="1"/>
  <c r="T248" i="2" s="1"/>
  <c r="P249" i="2"/>
  <c r="S249" i="2" s="1"/>
  <c r="T249" i="2" s="1"/>
  <c r="P250" i="2"/>
  <c r="S250" i="2" s="1"/>
  <c r="T250" i="2" s="1"/>
  <c r="P251" i="2"/>
  <c r="S251" i="2" s="1"/>
  <c r="T251" i="2" s="1"/>
  <c r="P252" i="2"/>
  <c r="S252" i="2" s="1"/>
  <c r="T252" i="2" s="1"/>
  <c r="P253" i="2"/>
  <c r="S253" i="2" s="1"/>
  <c r="T253" i="2" s="1"/>
  <c r="P254" i="2"/>
  <c r="S254" i="2" s="1"/>
  <c r="T254" i="2" s="1"/>
  <c r="P255" i="2"/>
  <c r="S255" i="2" s="1"/>
  <c r="T255" i="2" s="1"/>
  <c r="P256" i="2"/>
  <c r="S256" i="2" s="1"/>
  <c r="T256" i="2" s="1"/>
  <c r="P257" i="2"/>
  <c r="S257" i="2" s="1"/>
  <c r="T257" i="2" s="1"/>
  <c r="P258" i="2"/>
  <c r="S258" i="2" s="1"/>
  <c r="T258" i="2" s="1"/>
  <c r="P259" i="2"/>
  <c r="S259" i="2" s="1"/>
  <c r="T259" i="2" s="1"/>
  <c r="P260" i="2"/>
  <c r="S260" i="2" s="1"/>
  <c r="T260" i="2" s="1"/>
  <c r="P261" i="2"/>
  <c r="S261" i="2" s="1"/>
  <c r="T261" i="2" s="1"/>
  <c r="P262" i="2"/>
  <c r="S262" i="2" s="1"/>
  <c r="T262" i="2" s="1"/>
  <c r="P263" i="2"/>
  <c r="S263" i="2" s="1"/>
  <c r="T263" i="2" s="1"/>
  <c r="P264" i="2"/>
  <c r="S264" i="2" s="1"/>
  <c r="T264" i="2" s="1"/>
  <c r="P265" i="2"/>
  <c r="S265" i="2" s="1"/>
  <c r="T265" i="2" s="1"/>
  <c r="P266" i="2"/>
  <c r="S266" i="2" s="1"/>
  <c r="T266" i="2" s="1"/>
  <c r="P267" i="2"/>
  <c r="S267" i="2" s="1"/>
  <c r="T267" i="2" s="1"/>
  <c r="P268" i="2"/>
  <c r="S268" i="2" s="1"/>
  <c r="T268" i="2" s="1"/>
  <c r="P269" i="2"/>
  <c r="S269" i="2" s="1"/>
  <c r="T269" i="2" s="1"/>
  <c r="P270" i="2"/>
  <c r="S270" i="2" s="1"/>
  <c r="T270" i="2" s="1"/>
  <c r="P271" i="2"/>
  <c r="S271" i="2" s="1"/>
  <c r="T271" i="2" s="1"/>
  <c r="P272" i="2"/>
  <c r="S272" i="2" s="1"/>
  <c r="T272" i="2" s="1"/>
  <c r="P273" i="2"/>
  <c r="S273" i="2" s="1"/>
  <c r="T273" i="2" s="1"/>
  <c r="P274" i="2"/>
  <c r="S274" i="2" s="1"/>
  <c r="T274" i="2" s="1"/>
  <c r="P275" i="2"/>
  <c r="S275" i="2" s="1"/>
  <c r="T275" i="2" s="1"/>
  <c r="P276" i="2"/>
  <c r="S276" i="2" s="1"/>
  <c r="T276" i="2" s="1"/>
  <c r="P277" i="2"/>
  <c r="S277" i="2" s="1"/>
  <c r="T277" i="2" s="1"/>
  <c r="P278" i="2"/>
  <c r="S278" i="2" s="1"/>
  <c r="T278" i="2" s="1"/>
  <c r="P279" i="2"/>
  <c r="S279" i="2" s="1"/>
  <c r="T279" i="2" s="1"/>
  <c r="P280" i="2"/>
  <c r="S280" i="2" s="1"/>
  <c r="T280" i="2" s="1"/>
  <c r="P281" i="2"/>
  <c r="S281" i="2" s="1"/>
  <c r="T281" i="2" s="1"/>
  <c r="P282" i="2"/>
  <c r="S282" i="2" s="1"/>
  <c r="T282" i="2" s="1"/>
  <c r="P283" i="2"/>
  <c r="S283" i="2" s="1"/>
  <c r="T283" i="2" s="1"/>
  <c r="P284" i="2"/>
  <c r="S284" i="2" s="1"/>
  <c r="T284" i="2" s="1"/>
  <c r="P285" i="2"/>
  <c r="S285" i="2" s="1"/>
  <c r="T285" i="2" s="1"/>
  <c r="P286" i="2"/>
  <c r="S286" i="2" s="1"/>
  <c r="T286" i="2" s="1"/>
  <c r="P287" i="2"/>
  <c r="S287" i="2" s="1"/>
  <c r="T287" i="2" s="1"/>
  <c r="P288" i="2"/>
  <c r="S288" i="2" s="1"/>
  <c r="T288" i="2" s="1"/>
  <c r="P289" i="2"/>
  <c r="S289" i="2" s="1"/>
  <c r="T289" i="2" s="1"/>
  <c r="P290" i="2"/>
  <c r="S290" i="2" s="1"/>
  <c r="T290" i="2" s="1"/>
  <c r="P291" i="2"/>
  <c r="S291" i="2" s="1"/>
  <c r="T291" i="2" s="1"/>
  <c r="P292" i="2"/>
  <c r="S292" i="2" s="1"/>
  <c r="T292" i="2" s="1"/>
  <c r="P293" i="2"/>
  <c r="S293" i="2" s="1"/>
  <c r="T293" i="2" s="1"/>
  <c r="P294" i="2"/>
  <c r="S294" i="2" s="1"/>
  <c r="T294" i="2" s="1"/>
  <c r="P295" i="2"/>
  <c r="S295" i="2" s="1"/>
  <c r="T295" i="2" s="1"/>
  <c r="P296" i="2"/>
  <c r="S296" i="2" s="1"/>
  <c r="T296" i="2" s="1"/>
  <c r="P297" i="2"/>
  <c r="S297" i="2" s="1"/>
  <c r="T297" i="2" s="1"/>
  <c r="P298" i="2"/>
  <c r="S298" i="2" s="1"/>
  <c r="T298" i="2" s="1"/>
  <c r="P299" i="2"/>
  <c r="S299" i="2" s="1"/>
  <c r="T299" i="2" s="1"/>
  <c r="P300" i="2"/>
  <c r="S300" i="2" s="1"/>
  <c r="T300" i="2" s="1"/>
  <c r="P301" i="2"/>
  <c r="S301" i="2" s="1"/>
  <c r="T301" i="2" s="1"/>
  <c r="P302" i="2"/>
  <c r="S302" i="2" s="1"/>
  <c r="T302" i="2" s="1"/>
  <c r="P303" i="2"/>
  <c r="S303" i="2" s="1"/>
  <c r="T303" i="2" s="1"/>
  <c r="P304" i="2"/>
  <c r="S304" i="2" s="1"/>
  <c r="T304" i="2" s="1"/>
  <c r="P305" i="2"/>
  <c r="S305" i="2" s="1"/>
  <c r="T305" i="2" s="1"/>
  <c r="P306" i="2"/>
  <c r="S306" i="2" s="1"/>
  <c r="T306" i="2" s="1"/>
  <c r="P307" i="2"/>
  <c r="S307" i="2" s="1"/>
  <c r="T307" i="2" s="1"/>
  <c r="P308" i="2"/>
  <c r="S308" i="2" s="1"/>
  <c r="T308" i="2" s="1"/>
  <c r="P309" i="2"/>
  <c r="S309" i="2" s="1"/>
  <c r="T309" i="2" s="1"/>
  <c r="P310" i="2"/>
  <c r="S310" i="2" s="1"/>
  <c r="T310" i="2" s="1"/>
  <c r="P311" i="2"/>
  <c r="S311" i="2" s="1"/>
  <c r="T311" i="2" s="1"/>
  <c r="P312" i="2"/>
  <c r="S312" i="2" s="1"/>
  <c r="T312" i="2" s="1"/>
  <c r="P313" i="2"/>
  <c r="S313" i="2" s="1"/>
  <c r="T313" i="2" s="1"/>
  <c r="P314" i="2"/>
  <c r="S314" i="2" s="1"/>
  <c r="T314" i="2" s="1"/>
  <c r="P315" i="2"/>
  <c r="S315" i="2" s="1"/>
  <c r="T315" i="2" s="1"/>
  <c r="P316" i="2"/>
  <c r="S316" i="2" s="1"/>
  <c r="T316" i="2" s="1"/>
  <c r="P317" i="2"/>
  <c r="S317" i="2" s="1"/>
  <c r="T317" i="2" s="1"/>
  <c r="P318" i="2"/>
  <c r="S318" i="2" s="1"/>
  <c r="T318" i="2" s="1"/>
  <c r="P319" i="2"/>
  <c r="S319" i="2" s="1"/>
  <c r="T319" i="2" s="1"/>
  <c r="P320" i="2"/>
  <c r="S320" i="2" s="1"/>
  <c r="T320" i="2" s="1"/>
  <c r="P321" i="2"/>
  <c r="S321" i="2" s="1"/>
  <c r="T321" i="2" s="1"/>
  <c r="P322" i="2"/>
  <c r="S322" i="2" s="1"/>
  <c r="T322" i="2" s="1"/>
  <c r="P323" i="2"/>
  <c r="S323" i="2" s="1"/>
  <c r="T323" i="2" s="1"/>
  <c r="P324" i="2"/>
  <c r="S324" i="2" s="1"/>
  <c r="T324" i="2" s="1"/>
  <c r="P325" i="2"/>
  <c r="S325" i="2" s="1"/>
  <c r="T325" i="2" s="1"/>
  <c r="P326" i="2"/>
  <c r="S326" i="2" s="1"/>
  <c r="T326" i="2" s="1"/>
  <c r="P327" i="2"/>
  <c r="S327" i="2" s="1"/>
  <c r="T327" i="2" s="1"/>
  <c r="P328" i="2"/>
  <c r="S328" i="2" s="1"/>
  <c r="T328" i="2" s="1"/>
  <c r="P329" i="2"/>
  <c r="S329" i="2" s="1"/>
  <c r="T329" i="2" s="1"/>
  <c r="P330" i="2"/>
  <c r="S330" i="2" s="1"/>
  <c r="T330" i="2" s="1"/>
  <c r="P331" i="2"/>
  <c r="S331" i="2" s="1"/>
  <c r="T331" i="2" s="1"/>
  <c r="P332" i="2"/>
  <c r="S332" i="2" s="1"/>
  <c r="T332" i="2" s="1"/>
  <c r="P333" i="2"/>
  <c r="S333" i="2" s="1"/>
  <c r="T333" i="2" s="1"/>
  <c r="P334" i="2"/>
  <c r="S334" i="2" s="1"/>
  <c r="T334" i="2" s="1"/>
  <c r="P335" i="2"/>
  <c r="S335" i="2" s="1"/>
  <c r="T335" i="2" s="1"/>
  <c r="P336" i="2"/>
  <c r="S336" i="2" s="1"/>
  <c r="T336" i="2" s="1"/>
  <c r="P337" i="2"/>
  <c r="S337" i="2" s="1"/>
  <c r="T337" i="2" s="1"/>
  <c r="P338" i="2"/>
  <c r="S338" i="2" s="1"/>
  <c r="T338" i="2" s="1"/>
  <c r="P339" i="2"/>
  <c r="S339" i="2" s="1"/>
  <c r="T339" i="2" s="1"/>
  <c r="P340" i="2"/>
  <c r="S340" i="2" s="1"/>
  <c r="T340" i="2" s="1"/>
  <c r="P341" i="2"/>
  <c r="S341" i="2" s="1"/>
  <c r="T341" i="2" s="1"/>
  <c r="P342" i="2"/>
  <c r="S342" i="2" s="1"/>
  <c r="T342" i="2" s="1"/>
  <c r="P343" i="2"/>
  <c r="S343" i="2" s="1"/>
  <c r="T343" i="2" s="1"/>
  <c r="P344" i="2"/>
  <c r="S344" i="2" s="1"/>
  <c r="T344" i="2" s="1"/>
  <c r="P345" i="2"/>
  <c r="S345" i="2" s="1"/>
  <c r="T345" i="2" s="1"/>
  <c r="P346" i="2"/>
  <c r="S346" i="2" s="1"/>
  <c r="T346" i="2" s="1"/>
  <c r="P347" i="2"/>
  <c r="S347" i="2" s="1"/>
  <c r="T347" i="2" s="1"/>
  <c r="P348" i="2"/>
  <c r="S348" i="2" s="1"/>
  <c r="T348" i="2" s="1"/>
  <c r="P349" i="2"/>
  <c r="S349" i="2" s="1"/>
  <c r="T349" i="2" s="1"/>
  <c r="P350" i="2"/>
  <c r="S350" i="2" s="1"/>
  <c r="T350" i="2" s="1"/>
  <c r="P351" i="2"/>
  <c r="S351" i="2" s="1"/>
  <c r="T351" i="2" s="1"/>
  <c r="P352" i="2"/>
  <c r="S352" i="2" s="1"/>
  <c r="T352" i="2" s="1"/>
  <c r="P353" i="2"/>
  <c r="S353" i="2" s="1"/>
  <c r="T353" i="2" s="1"/>
  <c r="P354" i="2"/>
  <c r="S354" i="2" s="1"/>
  <c r="T354" i="2" s="1"/>
  <c r="P355" i="2"/>
  <c r="S355" i="2" s="1"/>
  <c r="T355" i="2" s="1"/>
  <c r="P356" i="2"/>
  <c r="S356" i="2" s="1"/>
  <c r="T356" i="2" s="1"/>
  <c r="P357" i="2"/>
  <c r="S357" i="2" s="1"/>
  <c r="T357" i="2" s="1"/>
  <c r="P358" i="2"/>
  <c r="S358" i="2" s="1"/>
  <c r="T358" i="2" s="1"/>
  <c r="P359" i="2"/>
  <c r="S359" i="2" s="1"/>
  <c r="T359" i="2" s="1"/>
  <c r="P360" i="2"/>
  <c r="S360" i="2" s="1"/>
  <c r="T360" i="2" s="1"/>
  <c r="P361" i="2"/>
  <c r="S361" i="2" s="1"/>
  <c r="T361" i="2" s="1"/>
  <c r="P362" i="2"/>
  <c r="S362" i="2" s="1"/>
  <c r="T362" i="2" s="1"/>
  <c r="P363" i="2"/>
  <c r="S363" i="2" s="1"/>
  <c r="T363" i="2" s="1"/>
  <c r="P364" i="2"/>
  <c r="S364" i="2" s="1"/>
  <c r="T364" i="2" s="1"/>
  <c r="P365" i="2"/>
  <c r="S365" i="2" s="1"/>
  <c r="T365" i="2" s="1"/>
  <c r="P366" i="2"/>
  <c r="S366" i="2" s="1"/>
  <c r="T366" i="2" s="1"/>
  <c r="P367" i="2"/>
  <c r="S367" i="2" s="1"/>
  <c r="T367" i="2" s="1"/>
  <c r="P368" i="2"/>
  <c r="S368" i="2" s="1"/>
  <c r="T368" i="2" s="1"/>
  <c r="P369" i="2"/>
  <c r="S369" i="2" s="1"/>
  <c r="T369" i="2" s="1"/>
  <c r="P370" i="2"/>
  <c r="S370" i="2" s="1"/>
  <c r="T370" i="2" s="1"/>
  <c r="P371" i="2"/>
  <c r="S371" i="2" s="1"/>
  <c r="T371" i="2" s="1"/>
  <c r="P372" i="2"/>
  <c r="S372" i="2" s="1"/>
  <c r="T372" i="2" s="1"/>
  <c r="P373" i="2"/>
  <c r="S373" i="2" s="1"/>
  <c r="T373" i="2" s="1"/>
  <c r="P374" i="2"/>
  <c r="S374" i="2" s="1"/>
  <c r="T374" i="2" s="1"/>
  <c r="P375" i="2"/>
  <c r="S375" i="2" s="1"/>
  <c r="T375" i="2" s="1"/>
  <c r="P376" i="2"/>
  <c r="S376" i="2" s="1"/>
  <c r="T376" i="2" s="1"/>
  <c r="P377" i="2"/>
  <c r="S377" i="2" s="1"/>
  <c r="T377" i="2" s="1"/>
  <c r="P378" i="2"/>
  <c r="S378" i="2" s="1"/>
  <c r="T378" i="2" s="1"/>
  <c r="P379" i="2"/>
  <c r="S379" i="2" s="1"/>
  <c r="T379" i="2" s="1"/>
  <c r="P380" i="2"/>
  <c r="S380" i="2" s="1"/>
  <c r="T380" i="2" s="1"/>
  <c r="P381" i="2"/>
  <c r="S381" i="2" s="1"/>
  <c r="T381" i="2" s="1"/>
  <c r="P382" i="2"/>
  <c r="S382" i="2" s="1"/>
  <c r="T382" i="2" s="1"/>
  <c r="P383" i="2"/>
  <c r="S383" i="2" s="1"/>
  <c r="T383" i="2" s="1"/>
  <c r="P384" i="2"/>
  <c r="S384" i="2" s="1"/>
  <c r="T384" i="2" s="1"/>
  <c r="P385" i="2"/>
  <c r="S385" i="2" s="1"/>
  <c r="T385" i="2" s="1"/>
  <c r="P386" i="2"/>
  <c r="S386" i="2" s="1"/>
  <c r="T386" i="2" s="1"/>
  <c r="P387" i="2"/>
  <c r="S387" i="2" s="1"/>
  <c r="T387" i="2" s="1"/>
  <c r="P388" i="2"/>
  <c r="S388" i="2" s="1"/>
  <c r="T388" i="2" s="1"/>
  <c r="P389" i="2"/>
  <c r="S389" i="2" s="1"/>
  <c r="T389" i="2" s="1"/>
  <c r="P390" i="2"/>
  <c r="S390" i="2" s="1"/>
  <c r="T390" i="2" s="1"/>
  <c r="P391" i="2"/>
  <c r="S391" i="2" s="1"/>
  <c r="T391" i="2" s="1"/>
  <c r="P392" i="2"/>
  <c r="S392" i="2" s="1"/>
  <c r="T392" i="2" s="1"/>
  <c r="P393" i="2"/>
  <c r="S393" i="2" s="1"/>
  <c r="T393" i="2" s="1"/>
  <c r="P394" i="2"/>
  <c r="S394" i="2" s="1"/>
  <c r="T394" i="2" s="1"/>
  <c r="P395" i="2"/>
  <c r="S395" i="2" s="1"/>
  <c r="T395" i="2" s="1"/>
  <c r="P396" i="2"/>
  <c r="S396" i="2" s="1"/>
  <c r="T396" i="2" s="1"/>
  <c r="P397" i="2"/>
  <c r="S397" i="2" s="1"/>
  <c r="T397" i="2" s="1"/>
  <c r="P398" i="2"/>
  <c r="S398" i="2" s="1"/>
  <c r="T398" i="2" s="1"/>
  <c r="P399" i="2"/>
  <c r="S399" i="2" s="1"/>
  <c r="T399" i="2" s="1"/>
  <c r="P400" i="2"/>
  <c r="S400" i="2" s="1"/>
  <c r="T400" i="2" s="1"/>
  <c r="P401" i="2"/>
  <c r="S401" i="2" s="1"/>
  <c r="T401" i="2" s="1"/>
  <c r="P402" i="2"/>
  <c r="S402" i="2" s="1"/>
  <c r="T402" i="2" s="1"/>
  <c r="P403" i="2"/>
  <c r="S403" i="2" s="1"/>
  <c r="T403" i="2" s="1"/>
  <c r="P404" i="2"/>
  <c r="S404" i="2" s="1"/>
  <c r="T404" i="2" s="1"/>
  <c r="P405" i="2"/>
  <c r="S405" i="2" s="1"/>
  <c r="T405" i="2" s="1"/>
  <c r="P406" i="2"/>
  <c r="S406" i="2" s="1"/>
  <c r="T406" i="2" s="1"/>
  <c r="P407" i="2"/>
  <c r="S407" i="2" s="1"/>
  <c r="T407" i="2" s="1"/>
  <c r="P408" i="2"/>
  <c r="S408" i="2" s="1"/>
  <c r="T408" i="2" s="1"/>
  <c r="P409" i="2"/>
  <c r="S409" i="2" s="1"/>
  <c r="T409" i="2" s="1"/>
  <c r="P410" i="2"/>
  <c r="S410" i="2" s="1"/>
  <c r="T410" i="2" s="1"/>
  <c r="P411" i="2"/>
  <c r="S411" i="2" s="1"/>
  <c r="T411" i="2" s="1"/>
  <c r="P412" i="2"/>
  <c r="S412" i="2" s="1"/>
  <c r="T412" i="2" s="1"/>
  <c r="P413" i="2"/>
  <c r="S413" i="2" s="1"/>
  <c r="T413" i="2" s="1"/>
  <c r="P414" i="2"/>
  <c r="S414" i="2" s="1"/>
  <c r="T414" i="2" s="1"/>
  <c r="P415" i="2"/>
  <c r="S415" i="2" s="1"/>
  <c r="T415" i="2" s="1"/>
  <c r="P416" i="2"/>
  <c r="S416" i="2" s="1"/>
  <c r="T416" i="2" s="1"/>
  <c r="P417" i="2"/>
  <c r="S417" i="2" s="1"/>
  <c r="T417" i="2" s="1"/>
  <c r="P418" i="2"/>
  <c r="S418" i="2" s="1"/>
  <c r="T418" i="2" s="1"/>
  <c r="P419" i="2"/>
  <c r="S419" i="2" s="1"/>
  <c r="T419" i="2" s="1"/>
  <c r="P420" i="2"/>
  <c r="S420" i="2" s="1"/>
  <c r="T420" i="2" s="1"/>
  <c r="P421" i="2"/>
  <c r="S421" i="2" s="1"/>
  <c r="T421" i="2" s="1"/>
  <c r="P422" i="2"/>
  <c r="S422" i="2" s="1"/>
  <c r="T422" i="2" s="1"/>
  <c r="P423" i="2"/>
  <c r="S423" i="2" s="1"/>
  <c r="T423" i="2" s="1"/>
  <c r="P424" i="2"/>
  <c r="S424" i="2" s="1"/>
  <c r="T424" i="2" s="1"/>
  <c r="P425" i="2"/>
  <c r="S425" i="2" s="1"/>
  <c r="T425" i="2" s="1"/>
  <c r="P426" i="2"/>
  <c r="S426" i="2" s="1"/>
  <c r="T426" i="2" s="1"/>
  <c r="P427" i="2"/>
  <c r="S427" i="2" s="1"/>
  <c r="T427" i="2" s="1"/>
  <c r="P428" i="2"/>
  <c r="S428" i="2" s="1"/>
  <c r="T428" i="2" s="1"/>
  <c r="P429" i="2"/>
  <c r="S429" i="2" s="1"/>
  <c r="T429" i="2" s="1"/>
  <c r="P430" i="2"/>
  <c r="S430" i="2" s="1"/>
  <c r="T430" i="2" s="1"/>
  <c r="P431" i="2"/>
  <c r="S431" i="2" s="1"/>
  <c r="T431" i="2" s="1"/>
  <c r="P432" i="2"/>
  <c r="S432" i="2" s="1"/>
  <c r="T432" i="2" s="1"/>
  <c r="P433" i="2"/>
  <c r="S433" i="2" s="1"/>
  <c r="T433" i="2" s="1"/>
  <c r="P434" i="2"/>
  <c r="S434" i="2" s="1"/>
  <c r="T434" i="2" s="1"/>
  <c r="P435" i="2"/>
  <c r="S435" i="2" s="1"/>
  <c r="T435" i="2" s="1"/>
  <c r="P436" i="2"/>
  <c r="S436" i="2" s="1"/>
  <c r="T436" i="2" s="1"/>
  <c r="P437" i="2"/>
  <c r="S437" i="2" s="1"/>
  <c r="T437" i="2" s="1"/>
  <c r="P438" i="2"/>
  <c r="S438" i="2" s="1"/>
  <c r="T438" i="2" s="1"/>
  <c r="P439" i="2"/>
  <c r="S439" i="2" s="1"/>
  <c r="T439" i="2" s="1"/>
  <c r="P440" i="2"/>
  <c r="S440" i="2" s="1"/>
  <c r="T440" i="2" s="1"/>
  <c r="P441" i="2"/>
  <c r="S441" i="2" s="1"/>
  <c r="T441" i="2" s="1"/>
  <c r="P442" i="2"/>
  <c r="S442" i="2" s="1"/>
  <c r="T442" i="2" s="1"/>
  <c r="P443" i="2"/>
  <c r="S443" i="2" s="1"/>
  <c r="T443" i="2" s="1"/>
  <c r="P444" i="2"/>
  <c r="S444" i="2" s="1"/>
  <c r="T444" i="2" s="1"/>
  <c r="P445" i="2"/>
  <c r="S445" i="2" s="1"/>
  <c r="T445" i="2" s="1"/>
  <c r="P446" i="2"/>
  <c r="S446" i="2" s="1"/>
  <c r="T446" i="2" s="1"/>
  <c r="P447" i="2"/>
  <c r="S447" i="2" s="1"/>
  <c r="T447" i="2" s="1"/>
  <c r="P448" i="2"/>
  <c r="S448" i="2" s="1"/>
  <c r="T448" i="2" s="1"/>
  <c r="P449" i="2"/>
  <c r="S449" i="2" s="1"/>
  <c r="T449" i="2" s="1"/>
  <c r="P450" i="2"/>
  <c r="S450" i="2" s="1"/>
  <c r="T450" i="2" s="1"/>
  <c r="P451" i="2"/>
  <c r="S451" i="2" s="1"/>
  <c r="T451" i="2" s="1"/>
  <c r="P452" i="2"/>
  <c r="S452" i="2" s="1"/>
  <c r="T452" i="2" s="1"/>
  <c r="P453" i="2"/>
  <c r="S453" i="2" s="1"/>
  <c r="T453" i="2" s="1"/>
  <c r="P454" i="2"/>
  <c r="S454" i="2" s="1"/>
  <c r="T454" i="2" s="1"/>
  <c r="P455" i="2"/>
  <c r="S455" i="2" s="1"/>
  <c r="T455" i="2" s="1"/>
  <c r="P456" i="2"/>
  <c r="S456" i="2" s="1"/>
  <c r="T456" i="2" s="1"/>
  <c r="P457" i="2"/>
  <c r="S457" i="2" s="1"/>
  <c r="T457" i="2" s="1"/>
  <c r="P458" i="2"/>
  <c r="S458" i="2" s="1"/>
  <c r="T458" i="2" s="1"/>
  <c r="P459" i="2"/>
  <c r="S459" i="2" s="1"/>
  <c r="T459" i="2" s="1"/>
  <c r="P460" i="2"/>
  <c r="S460" i="2" s="1"/>
  <c r="T460" i="2" s="1"/>
  <c r="P461" i="2"/>
  <c r="S461" i="2" s="1"/>
  <c r="T461" i="2" s="1"/>
  <c r="P462" i="2"/>
  <c r="S462" i="2" s="1"/>
  <c r="T462" i="2" s="1"/>
  <c r="P463" i="2"/>
  <c r="S463" i="2" s="1"/>
  <c r="T463" i="2" s="1"/>
  <c r="P464" i="2"/>
  <c r="S464" i="2" s="1"/>
  <c r="T464" i="2" s="1"/>
  <c r="P465" i="2"/>
  <c r="S465" i="2" s="1"/>
  <c r="T465" i="2" s="1"/>
  <c r="P466" i="2"/>
  <c r="S466" i="2" s="1"/>
  <c r="T466" i="2" s="1"/>
  <c r="P467" i="2"/>
  <c r="S467" i="2" s="1"/>
  <c r="T467" i="2" s="1"/>
  <c r="P468" i="2"/>
  <c r="S468" i="2" s="1"/>
  <c r="T468" i="2" s="1"/>
  <c r="P469" i="2"/>
  <c r="S469" i="2" s="1"/>
  <c r="T469" i="2" s="1"/>
  <c r="P470" i="2"/>
  <c r="S470" i="2" s="1"/>
  <c r="T470" i="2" s="1"/>
  <c r="P471" i="2"/>
  <c r="S471" i="2" s="1"/>
  <c r="T471" i="2" s="1"/>
  <c r="P472" i="2"/>
  <c r="S472" i="2" s="1"/>
  <c r="T472" i="2" s="1"/>
  <c r="P473" i="2"/>
  <c r="S473" i="2" s="1"/>
  <c r="T473" i="2" s="1"/>
  <c r="P474" i="2"/>
  <c r="S474" i="2" s="1"/>
  <c r="T474" i="2" s="1"/>
  <c r="P475" i="2"/>
  <c r="S475" i="2" s="1"/>
  <c r="T475" i="2" s="1"/>
  <c r="P476" i="2"/>
  <c r="S476" i="2" s="1"/>
  <c r="T476" i="2" s="1"/>
  <c r="P477" i="2"/>
  <c r="S477" i="2" s="1"/>
  <c r="T477" i="2" s="1"/>
  <c r="P478" i="2"/>
  <c r="S478" i="2" s="1"/>
  <c r="T478" i="2" s="1"/>
  <c r="P479" i="2"/>
  <c r="S479" i="2" s="1"/>
  <c r="T479" i="2" s="1"/>
  <c r="P480" i="2"/>
  <c r="S480" i="2" s="1"/>
  <c r="T480" i="2" s="1"/>
  <c r="P481" i="2"/>
  <c r="S481" i="2" s="1"/>
  <c r="T481" i="2" s="1"/>
  <c r="P482" i="2"/>
  <c r="S482" i="2" s="1"/>
  <c r="T482" i="2" s="1"/>
  <c r="P483" i="2"/>
  <c r="S483" i="2" s="1"/>
  <c r="T483" i="2" s="1"/>
  <c r="P484" i="2"/>
  <c r="S484" i="2" s="1"/>
  <c r="T484" i="2" s="1"/>
  <c r="P485" i="2"/>
  <c r="S485" i="2" s="1"/>
  <c r="T485" i="2" s="1"/>
  <c r="P486" i="2"/>
  <c r="S486" i="2" s="1"/>
  <c r="T486" i="2" s="1"/>
  <c r="P487" i="2"/>
  <c r="S487" i="2" s="1"/>
  <c r="T487" i="2" s="1"/>
  <c r="P488" i="2"/>
  <c r="S488" i="2" s="1"/>
  <c r="T488" i="2" s="1"/>
  <c r="P489" i="2"/>
  <c r="S489" i="2" s="1"/>
  <c r="T489" i="2" s="1"/>
  <c r="P490" i="2"/>
  <c r="S490" i="2" s="1"/>
  <c r="T490" i="2" s="1"/>
  <c r="P491" i="2"/>
  <c r="S491" i="2" s="1"/>
  <c r="T491" i="2" s="1"/>
  <c r="P492" i="2"/>
  <c r="S492" i="2" s="1"/>
  <c r="T492" i="2" s="1"/>
  <c r="P493" i="2"/>
  <c r="S493" i="2" s="1"/>
  <c r="T493" i="2" s="1"/>
  <c r="P494" i="2"/>
  <c r="S494" i="2" s="1"/>
  <c r="T494" i="2" s="1"/>
  <c r="P495" i="2"/>
  <c r="S495" i="2" s="1"/>
  <c r="T495" i="2" s="1"/>
  <c r="P496" i="2"/>
  <c r="S496" i="2" s="1"/>
  <c r="T496" i="2" s="1"/>
  <c r="P497" i="2"/>
  <c r="S497" i="2" s="1"/>
  <c r="T497" i="2" s="1"/>
  <c r="P498" i="2"/>
  <c r="S498" i="2" s="1"/>
  <c r="T498" i="2" s="1"/>
  <c r="P499" i="2"/>
  <c r="S499" i="2" s="1"/>
  <c r="T499" i="2" s="1"/>
  <c r="P500" i="2"/>
  <c r="S500" i="2" s="1"/>
  <c r="T500" i="2" s="1"/>
  <c r="P501" i="2"/>
  <c r="S501" i="2" s="1"/>
  <c r="T501" i="2" s="1"/>
  <c r="P502" i="2"/>
  <c r="S502" i="2" s="1"/>
  <c r="T502" i="2" s="1"/>
  <c r="P503" i="2"/>
  <c r="S503" i="2" s="1"/>
  <c r="T503" i="2" s="1"/>
  <c r="P504" i="2"/>
  <c r="S504" i="2" s="1"/>
  <c r="T504" i="2" s="1"/>
  <c r="P505" i="2"/>
  <c r="S505" i="2" s="1"/>
  <c r="T505" i="2" s="1"/>
  <c r="P506" i="2"/>
  <c r="S506" i="2" s="1"/>
  <c r="T506" i="2" s="1"/>
  <c r="P507" i="2"/>
  <c r="S507" i="2" s="1"/>
  <c r="T507" i="2" s="1"/>
  <c r="P508" i="2"/>
  <c r="S508" i="2" s="1"/>
  <c r="T508" i="2" s="1"/>
  <c r="P509" i="2"/>
  <c r="S509" i="2" s="1"/>
  <c r="T509" i="2" s="1"/>
  <c r="P510" i="2"/>
  <c r="S510" i="2" s="1"/>
  <c r="T510" i="2" s="1"/>
  <c r="P511" i="2"/>
  <c r="S511" i="2" s="1"/>
  <c r="T511" i="2" s="1"/>
  <c r="P512" i="2"/>
  <c r="S512" i="2" s="1"/>
  <c r="T512" i="2" s="1"/>
  <c r="P513" i="2"/>
  <c r="S513" i="2" s="1"/>
  <c r="T513" i="2" s="1"/>
  <c r="P514" i="2"/>
  <c r="S514" i="2" s="1"/>
  <c r="T514" i="2" s="1"/>
  <c r="P515" i="2"/>
  <c r="S515" i="2" s="1"/>
  <c r="T515" i="2" s="1"/>
  <c r="P516" i="2"/>
  <c r="S516" i="2" s="1"/>
  <c r="T516" i="2" s="1"/>
  <c r="P517" i="2"/>
  <c r="S517" i="2" s="1"/>
  <c r="T517" i="2" s="1"/>
  <c r="P518" i="2"/>
  <c r="S518" i="2" s="1"/>
  <c r="T518" i="2" s="1"/>
  <c r="P519" i="2"/>
  <c r="S519" i="2" s="1"/>
  <c r="T519" i="2" s="1"/>
  <c r="P520" i="2"/>
  <c r="S520" i="2" s="1"/>
  <c r="T520" i="2" s="1"/>
  <c r="P521" i="2"/>
  <c r="S521" i="2" s="1"/>
  <c r="T521" i="2" s="1"/>
  <c r="P522" i="2"/>
  <c r="S522" i="2" s="1"/>
  <c r="T522" i="2" s="1"/>
  <c r="P523" i="2"/>
  <c r="S523" i="2" s="1"/>
  <c r="T523" i="2" s="1"/>
  <c r="P524" i="2"/>
  <c r="S524" i="2" s="1"/>
  <c r="T524" i="2" s="1"/>
  <c r="P525" i="2"/>
  <c r="S525" i="2" s="1"/>
  <c r="T525" i="2" s="1"/>
  <c r="P526" i="2"/>
  <c r="S526" i="2" s="1"/>
  <c r="T526" i="2" s="1"/>
  <c r="P527" i="2"/>
  <c r="S527" i="2" s="1"/>
  <c r="T527" i="2" s="1"/>
  <c r="P528" i="2"/>
  <c r="S528" i="2" s="1"/>
  <c r="T528" i="2" s="1"/>
  <c r="P529" i="2"/>
  <c r="S529" i="2" s="1"/>
  <c r="T529" i="2" s="1"/>
  <c r="P530" i="2"/>
  <c r="S530" i="2" s="1"/>
  <c r="T530" i="2" s="1"/>
  <c r="P531" i="2"/>
  <c r="S531" i="2" s="1"/>
  <c r="T531" i="2" s="1"/>
  <c r="P532" i="2"/>
  <c r="S532" i="2" s="1"/>
  <c r="T532" i="2" s="1"/>
  <c r="P533" i="2"/>
  <c r="S533" i="2" s="1"/>
  <c r="T533" i="2" s="1"/>
  <c r="P534" i="2"/>
  <c r="S534" i="2" s="1"/>
  <c r="T534" i="2" s="1"/>
  <c r="P535" i="2"/>
  <c r="S535" i="2" s="1"/>
  <c r="T535" i="2" s="1"/>
  <c r="P536" i="2"/>
  <c r="S536" i="2" s="1"/>
  <c r="T536" i="2" s="1"/>
  <c r="P537" i="2"/>
  <c r="S537" i="2" s="1"/>
  <c r="T537" i="2" s="1"/>
  <c r="P538" i="2"/>
  <c r="S538" i="2" s="1"/>
  <c r="T538" i="2" s="1"/>
  <c r="P539" i="2"/>
  <c r="S539" i="2" s="1"/>
  <c r="T539" i="2" s="1"/>
  <c r="P540" i="2"/>
  <c r="S540" i="2" s="1"/>
  <c r="T540" i="2" s="1"/>
  <c r="P541" i="2"/>
  <c r="S541" i="2" s="1"/>
  <c r="T541" i="2" s="1"/>
  <c r="P542" i="2"/>
  <c r="S542" i="2" s="1"/>
  <c r="T542" i="2" s="1"/>
  <c r="P543" i="2"/>
  <c r="S543" i="2" s="1"/>
  <c r="T543" i="2" s="1"/>
  <c r="P544" i="2"/>
  <c r="S544" i="2" s="1"/>
  <c r="T544" i="2" s="1"/>
  <c r="P545" i="2"/>
  <c r="S545" i="2" s="1"/>
  <c r="T545" i="2" s="1"/>
  <c r="P546" i="2"/>
  <c r="S546" i="2" s="1"/>
  <c r="T546" i="2" s="1"/>
  <c r="P547" i="2"/>
  <c r="S547" i="2" s="1"/>
  <c r="T547" i="2" s="1"/>
  <c r="P548" i="2"/>
  <c r="S548" i="2" s="1"/>
  <c r="T548" i="2" s="1"/>
  <c r="P549" i="2"/>
  <c r="S549" i="2" s="1"/>
  <c r="T549" i="2" s="1"/>
  <c r="P550" i="2"/>
  <c r="S550" i="2" s="1"/>
  <c r="T550" i="2" s="1"/>
  <c r="P551" i="2"/>
  <c r="S551" i="2" s="1"/>
  <c r="T551" i="2" s="1"/>
  <c r="P552" i="2"/>
  <c r="S552" i="2" s="1"/>
  <c r="T552" i="2" s="1"/>
  <c r="P553" i="2"/>
  <c r="S553" i="2" s="1"/>
  <c r="T553" i="2" s="1"/>
  <c r="P554" i="2"/>
  <c r="S554" i="2" s="1"/>
  <c r="T554" i="2" s="1"/>
  <c r="P555" i="2"/>
  <c r="S555" i="2" s="1"/>
  <c r="T555" i="2" s="1"/>
  <c r="P556" i="2"/>
  <c r="S556" i="2" s="1"/>
  <c r="T556" i="2" s="1"/>
  <c r="P557" i="2"/>
  <c r="S557" i="2" s="1"/>
  <c r="T557" i="2" s="1"/>
  <c r="P558" i="2"/>
  <c r="S558" i="2" s="1"/>
  <c r="T558" i="2" s="1"/>
  <c r="P559" i="2"/>
  <c r="S559" i="2" s="1"/>
  <c r="T559" i="2" s="1"/>
  <c r="P560" i="2"/>
  <c r="S560" i="2" s="1"/>
  <c r="T560" i="2" s="1"/>
  <c r="P561" i="2"/>
  <c r="S561" i="2" s="1"/>
  <c r="T561" i="2" s="1"/>
  <c r="P562" i="2"/>
  <c r="S562" i="2" s="1"/>
  <c r="T562" i="2" s="1"/>
  <c r="P563" i="2"/>
  <c r="S563" i="2" s="1"/>
  <c r="T563" i="2" s="1"/>
  <c r="P564" i="2"/>
  <c r="S564" i="2" s="1"/>
  <c r="T564" i="2" s="1"/>
  <c r="P565" i="2"/>
  <c r="S565" i="2" s="1"/>
  <c r="T565" i="2" s="1"/>
  <c r="P566" i="2"/>
  <c r="S566" i="2" s="1"/>
  <c r="T566" i="2" s="1"/>
  <c r="P567" i="2"/>
  <c r="S567" i="2" s="1"/>
  <c r="T567" i="2" s="1"/>
  <c r="P568" i="2"/>
  <c r="S568" i="2" s="1"/>
  <c r="T568" i="2" s="1"/>
  <c r="P569" i="2"/>
  <c r="S569" i="2" s="1"/>
  <c r="T569" i="2" s="1"/>
  <c r="P570" i="2"/>
  <c r="S570" i="2" s="1"/>
  <c r="T570" i="2" s="1"/>
  <c r="P571" i="2"/>
  <c r="S571" i="2" s="1"/>
  <c r="T571" i="2" s="1"/>
  <c r="P572" i="2"/>
  <c r="S572" i="2" s="1"/>
  <c r="T572" i="2" s="1"/>
  <c r="P573" i="2"/>
  <c r="S573" i="2" s="1"/>
  <c r="T573" i="2" s="1"/>
  <c r="P574" i="2"/>
  <c r="S574" i="2" s="1"/>
  <c r="T574" i="2" s="1"/>
  <c r="P575" i="2"/>
  <c r="S575" i="2" s="1"/>
  <c r="T575" i="2" s="1"/>
  <c r="P576" i="2"/>
  <c r="S576" i="2" s="1"/>
  <c r="T576" i="2" s="1"/>
  <c r="P577" i="2"/>
  <c r="S577" i="2" s="1"/>
  <c r="T577" i="2" s="1"/>
  <c r="P578" i="2"/>
  <c r="S578" i="2" s="1"/>
  <c r="T578" i="2" s="1"/>
  <c r="P579" i="2"/>
  <c r="S579" i="2" s="1"/>
  <c r="T579" i="2" s="1"/>
  <c r="P580" i="2"/>
  <c r="S580" i="2" s="1"/>
  <c r="T580" i="2" s="1"/>
  <c r="P581" i="2"/>
  <c r="S581" i="2" s="1"/>
  <c r="T581" i="2" s="1"/>
  <c r="P582" i="2"/>
  <c r="S582" i="2" s="1"/>
  <c r="T582" i="2" s="1"/>
  <c r="P583" i="2"/>
  <c r="S583" i="2" s="1"/>
  <c r="T583" i="2" s="1"/>
  <c r="P584" i="2"/>
  <c r="S584" i="2" s="1"/>
  <c r="T584" i="2" s="1"/>
  <c r="P585" i="2"/>
  <c r="S585" i="2" s="1"/>
  <c r="T585" i="2" s="1"/>
  <c r="P586" i="2"/>
  <c r="S586" i="2" s="1"/>
  <c r="T586" i="2" s="1"/>
  <c r="P587" i="2"/>
  <c r="S587" i="2" s="1"/>
  <c r="T587" i="2" s="1"/>
  <c r="P588" i="2"/>
  <c r="S588" i="2" s="1"/>
  <c r="T588" i="2" s="1"/>
  <c r="P589" i="2"/>
  <c r="S589" i="2" s="1"/>
  <c r="T589" i="2" s="1"/>
  <c r="P590" i="2"/>
  <c r="S590" i="2" s="1"/>
  <c r="T590" i="2" s="1"/>
  <c r="P591" i="2"/>
  <c r="S591" i="2" s="1"/>
  <c r="T591" i="2" s="1"/>
  <c r="P592" i="2"/>
  <c r="S592" i="2" s="1"/>
  <c r="T592" i="2" s="1"/>
  <c r="P593" i="2"/>
  <c r="S593" i="2" s="1"/>
  <c r="T593" i="2" s="1"/>
  <c r="P594" i="2"/>
  <c r="S594" i="2" s="1"/>
  <c r="T594" i="2" s="1"/>
  <c r="P595" i="2"/>
  <c r="S595" i="2" s="1"/>
  <c r="T595" i="2" s="1"/>
  <c r="P596" i="2"/>
  <c r="S596" i="2" s="1"/>
  <c r="T596" i="2" s="1"/>
  <c r="P597" i="2"/>
  <c r="S597" i="2" s="1"/>
  <c r="T597" i="2" s="1"/>
  <c r="P598" i="2"/>
  <c r="S598" i="2" s="1"/>
  <c r="T598" i="2" s="1"/>
  <c r="P599" i="2"/>
  <c r="S599" i="2" s="1"/>
  <c r="T599" i="2" s="1"/>
  <c r="P600" i="2"/>
  <c r="S600" i="2" s="1"/>
  <c r="T600" i="2" s="1"/>
  <c r="P601" i="2"/>
  <c r="S601" i="2" s="1"/>
  <c r="T601" i="2" s="1"/>
  <c r="P602" i="2"/>
  <c r="S602" i="2" s="1"/>
  <c r="T602" i="2" s="1"/>
  <c r="P603" i="2"/>
  <c r="S603" i="2" s="1"/>
  <c r="T603" i="2" s="1"/>
  <c r="P604" i="2"/>
  <c r="S604" i="2" s="1"/>
  <c r="T604" i="2" s="1"/>
  <c r="P605" i="2"/>
  <c r="S605" i="2" s="1"/>
  <c r="T605" i="2" s="1"/>
  <c r="P606" i="2"/>
  <c r="S606" i="2" s="1"/>
  <c r="T606" i="2" s="1"/>
  <c r="P607" i="2"/>
  <c r="S607" i="2" s="1"/>
  <c r="T607" i="2" s="1"/>
  <c r="P608" i="2"/>
  <c r="S608" i="2" s="1"/>
  <c r="T608" i="2" s="1"/>
  <c r="P609" i="2"/>
  <c r="S609" i="2" s="1"/>
  <c r="T609" i="2" s="1"/>
  <c r="P610" i="2"/>
  <c r="S610" i="2" s="1"/>
  <c r="T610" i="2" s="1"/>
  <c r="P611" i="2"/>
  <c r="S611" i="2" s="1"/>
  <c r="T611" i="2" s="1"/>
  <c r="P612" i="2"/>
  <c r="S612" i="2" s="1"/>
  <c r="T612" i="2" s="1"/>
  <c r="P613" i="2"/>
  <c r="S613" i="2" s="1"/>
  <c r="T613" i="2" s="1"/>
  <c r="P614" i="2"/>
  <c r="S614" i="2" s="1"/>
  <c r="T614" i="2" s="1"/>
  <c r="P615" i="2"/>
  <c r="S615" i="2" s="1"/>
  <c r="T615" i="2" s="1"/>
  <c r="P616" i="2"/>
  <c r="S616" i="2" s="1"/>
  <c r="T616" i="2" s="1"/>
  <c r="P617" i="2"/>
  <c r="S617" i="2" s="1"/>
  <c r="T617" i="2" s="1"/>
  <c r="P618" i="2"/>
  <c r="S618" i="2" s="1"/>
  <c r="T618" i="2" s="1"/>
  <c r="P619" i="2"/>
  <c r="S619" i="2" s="1"/>
  <c r="T619" i="2" s="1"/>
  <c r="P620" i="2"/>
  <c r="S620" i="2" s="1"/>
  <c r="T620" i="2" s="1"/>
  <c r="P621" i="2"/>
  <c r="S621" i="2" s="1"/>
  <c r="T621" i="2" s="1"/>
  <c r="P622" i="2"/>
  <c r="S622" i="2" s="1"/>
  <c r="T622" i="2" s="1"/>
  <c r="P623" i="2"/>
  <c r="S623" i="2" s="1"/>
  <c r="T623" i="2" s="1"/>
  <c r="P624" i="2"/>
  <c r="S624" i="2" s="1"/>
  <c r="T624" i="2" s="1"/>
  <c r="P625" i="2"/>
  <c r="S625" i="2" s="1"/>
  <c r="T625" i="2" s="1"/>
  <c r="P626" i="2"/>
  <c r="S626" i="2" s="1"/>
  <c r="T626" i="2" s="1"/>
  <c r="P627" i="2"/>
  <c r="S627" i="2" s="1"/>
  <c r="T627" i="2" s="1"/>
  <c r="P628" i="2"/>
  <c r="S628" i="2" s="1"/>
  <c r="T628" i="2" s="1"/>
  <c r="P629" i="2"/>
  <c r="S629" i="2" s="1"/>
  <c r="T629" i="2" s="1"/>
  <c r="P630" i="2"/>
  <c r="S630" i="2" s="1"/>
  <c r="T630" i="2" s="1"/>
  <c r="P631" i="2"/>
  <c r="S631" i="2" s="1"/>
  <c r="T631" i="2" s="1"/>
  <c r="P632" i="2"/>
  <c r="S632" i="2" s="1"/>
  <c r="T632" i="2" s="1"/>
  <c r="P633" i="2"/>
  <c r="S633" i="2" s="1"/>
  <c r="T633" i="2" s="1"/>
  <c r="P634" i="2"/>
  <c r="S634" i="2" s="1"/>
  <c r="T634" i="2" s="1"/>
  <c r="P635" i="2"/>
  <c r="S635" i="2" s="1"/>
  <c r="T635" i="2" s="1"/>
  <c r="P636" i="2"/>
  <c r="S636" i="2" s="1"/>
  <c r="T636" i="2" s="1"/>
  <c r="P637" i="2"/>
  <c r="S637" i="2" s="1"/>
  <c r="T637" i="2" s="1"/>
  <c r="P638" i="2"/>
  <c r="S638" i="2" s="1"/>
  <c r="T638" i="2" s="1"/>
  <c r="P639" i="2"/>
  <c r="S639" i="2" s="1"/>
  <c r="T639" i="2" s="1"/>
  <c r="P640" i="2"/>
  <c r="S640" i="2" s="1"/>
  <c r="T640" i="2" s="1"/>
  <c r="P641" i="2"/>
  <c r="S641" i="2" s="1"/>
  <c r="T641" i="2" s="1"/>
  <c r="P642" i="2"/>
  <c r="S642" i="2" s="1"/>
  <c r="T642" i="2" s="1"/>
  <c r="P643" i="2"/>
  <c r="S643" i="2" s="1"/>
  <c r="T643" i="2" s="1"/>
  <c r="P644" i="2"/>
  <c r="S644" i="2" s="1"/>
  <c r="T644" i="2" s="1"/>
  <c r="P645" i="2"/>
  <c r="S645" i="2" s="1"/>
  <c r="T645" i="2" s="1"/>
  <c r="P646" i="2"/>
  <c r="S646" i="2" s="1"/>
  <c r="T646" i="2" s="1"/>
  <c r="P647" i="2"/>
  <c r="S647" i="2" s="1"/>
  <c r="T647" i="2" s="1"/>
  <c r="P648" i="2"/>
  <c r="S648" i="2" s="1"/>
  <c r="T648" i="2" s="1"/>
  <c r="P649" i="2"/>
  <c r="S649" i="2" s="1"/>
  <c r="T649" i="2" s="1"/>
  <c r="P650" i="2"/>
  <c r="S650" i="2" s="1"/>
  <c r="T650" i="2" s="1"/>
  <c r="P651" i="2"/>
  <c r="S651" i="2" s="1"/>
  <c r="T651" i="2" s="1"/>
  <c r="P652" i="2"/>
  <c r="S652" i="2" s="1"/>
  <c r="T652" i="2" s="1"/>
  <c r="P653" i="2"/>
  <c r="S653" i="2" s="1"/>
  <c r="T653" i="2" s="1"/>
  <c r="P654" i="2"/>
  <c r="S654" i="2" s="1"/>
  <c r="T654" i="2" s="1"/>
  <c r="P655" i="2"/>
  <c r="S655" i="2" s="1"/>
  <c r="T655" i="2" s="1"/>
  <c r="P656" i="2"/>
  <c r="S656" i="2" s="1"/>
  <c r="T656" i="2" s="1"/>
  <c r="P657" i="2"/>
  <c r="S657" i="2" s="1"/>
  <c r="T657" i="2" s="1"/>
  <c r="P658" i="2"/>
  <c r="S658" i="2" s="1"/>
  <c r="T658" i="2" s="1"/>
  <c r="P659" i="2"/>
  <c r="S659" i="2" s="1"/>
  <c r="T659" i="2" s="1"/>
  <c r="P660" i="2"/>
  <c r="S660" i="2" s="1"/>
  <c r="T660" i="2" s="1"/>
  <c r="P661" i="2"/>
  <c r="S661" i="2" s="1"/>
  <c r="T661" i="2" s="1"/>
  <c r="P662" i="2"/>
  <c r="S662" i="2" s="1"/>
  <c r="T662" i="2" s="1"/>
  <c r="P663" i="2"/>
  <c r="S663" i="2" s="1"/>
  <c r="T663" i="2" s="1"/>
  <c r="P664" i="2"/>
  <c r="S664" i="2" s="1"/>
  <c r="T664" i="2" s="1"/>
  <c r="P665" i="2"/>
  <c r="S665" i="2" s="1"/>
  <c r="T665" i="2" s="1"/>
  <c r="P666" i="2"/>
  <c r="S666" i="2" s="1"/>
  <c r="T666" i="2" s="1"/>
  <c r="P667" i="2"/>
  <c r="S667" i="2" s="1"/>
  <c r="T667" i="2" s="1"/>
  <c r="P668" i="2"/>
  <c r="S668" i="2" s="1"/>
  <c r="T668" i="2" s="1"/>
  <c r="P669" i="2"/>
  <c r="S669" i="2" s="1"/>
  <c r="T669" i="2" s="1"/>
  <c r="P670" i="2"/>
  <c r="S670" i="2" s="1"/>
  <c r="T670" i="2" s="1"/>
  <c r="P671" i="2"/>
  <c r="S671" i="2" s="1"/>
  <c r="T671" i="2" s="1"/>
  <c r="P672" i="2"/>
  <c r="S672" i="2" s="1"/>
  <c r="T672" i="2" s="1"/>
  <c r="P673" i="2"/>
  <c r="S673" i="2" s="1"/>
  <c r="T673" i="2" s="1"/>
  <c r="P674" i="2"/>
  <c r="S674" i="2" s="1"/>
  <c r="T674" i="2" s="1"/>
  <c r="P675" i="2"/>
  <c r="S675" i="2" s="1"/>
  <c r="T675" i="2" s="1"/>
  <c r="P676" i="2"/>
  <c r="S676" i="2" s="1"/>
  <c r="T676" i="2" s="1"/>
  <c r="P677" i="2"/>
  <c r="S677" i="2" s="1"/>
  <c r="T677" i="2" s="1"/>
  <c r="P678" i="2"/>
  <c r="S678" i="2" s="1"/>
  <c r="T678" i="2" s="1"/>
  <c r="P679" i="2"/>
  <c r="S679" i="2" s="1"/>
  <c r="T679" i="2" s="1"/>
  <c r="P680" i="2"/>
  <c r="S680" i="2" s="1"/>
  <c r="T680" i="2" s="1"/>
  <c r="P681" i="2"/>
  <c r="S681" i="2" s="1"/>
  <c r="T681" i="2" s="1"/>
  <c r="P682" i="2"/>
  <c r="S682" i="2" s="1"/>
  <c r="T682" i="2" s="1"/>
  <c r="P683" i="2"/>
  <c r="S683" i="2" s="1"/>
  <c r="T683" i="2" s="1"/>
  <c r="P684" i="2"/>
  <c r="S684" i="2" s="1"/>
  <c r="T684" i="2" s="1"/>
  <c r="P685" i="2"/>
  <c r="S685" i="2" s="1"/>
  <c r="T685" i="2" s="1"/>
  <c r="P686" i="2"/>
  <c r="S686" i="2" s="1"/>
  <c r="T686" i="2" s="1"/>
  <c r="P687" i="2"/>
  <c r="S687" i="2" s="1"/>
  <c r="T687" i="2" s="1"/>
  <c r="P688" i="2"/>
  <c r="S688" i="2" s="1"/>
  <c r="T688" i="2" s="1"/>
  <c r="P689" i="2"/>
  <c r="S689" i="2" s="1"/>
  <c r="T689" i="2" s="1"/>
  <c r="P690" i="2"/>
  <c r="S690" i="2" s="1"/>
  <c r="T690" i="2" s="1"/>
  <c r="P691" i="2"/>
  <c r="S691" i="2" s="1"/>
  <c r="T691" i="2" s="1"/>
  <c r="P692" i="2"/>
  <c r="S692" i="2" s="1"/>
  <c r="T692" i="2" s="1"/>
  <c r="P693" i="2"/>
  <c r="S693" i="2" s="1"/>
  <c r="T693" i="2" s="1"/>
  <c r="P694" i="2"/>
  <c r="S694" i="2" s="1"/>
  <c r="T694" i="2" s="1"/>
  <c r="P695" i="2"/>
  <c r="S695" i="2" s="1"/>
  <c r="T695" i="2" s="1"/>
  <c r="P696" i="2"/>
  <c r="S696" i="2" s="1"/>
  <c r="T696" i="2" s="1"/>
  <c r="P697" i="2"/>
  <c r="S697" i="2" s="1"/>
  <c r="T697" i="2" s="1"/>
  <c r="P698" i="2"/>
  <c r="S698" i="2" s="1"/>
  <c r="T698" i="2" s="1"/>
  <c r="P699" i="2"/>
  <c r="S699" i="2" s="1"/>
  <c r="T699" i="2" s="1"/>
  <c r="P700" i="2"/>
  <c r="S700" i="2" s="1"/>
  <c r="T700" i="2" s="1"/>
  <c r="P701" i="2"/>
  <c r="S701" i="2" s="1"/>
  <c r="T701" i="2" s="1"/>
  <c r="P702" i="2"/>
  <c r="S702" i="2" s="1"/>
  <c r="T702" i="2" s="1"/>
  <c r="P703" i="2"/>
  <c r="S703" i="2" s="1"/>
  <c r="T703" i="2" s="1"/>
  <c r="P704" i="2"/>
  <c r="S704" i="2" s="1"/>
  <c r="T704" i="2" s="1"/>
  <c r="P705" i="2"/>
  <c r="S705" i="2" s="1"/>
  <c r="T705" i="2" s="1"/>
  <c r="P706" i="2"/>
  <c r="S706" i="2" s="1"/>
  <c r="T706" i="2" s="1"/>
  <c r="P707" i="2"/>
  <c r="S707" i="2" s="1"/>
  <c r="T707" i="2" s="1"/>
  <c r="P708" i="2"/>
  <c r="S708" i="2" s="1"/>
  <c r="T708" i="2" s="1"/>
  <c r="P709" i="2"/>
  <c r="S709" i="2" s="1"/>
  <c r="T709" i="2" s="1"/>
  <c r="P710" i="2"/>
  <c r="S710" i="2" s="1"/>
  <c r="T710" i="2" s="1"/>
  <c r="P711" i="2"/>
  <c r="S711" i="2" s="1"/>
  <c r="T711" i="2" s="1"/>
  <c r="P712" i="2"/>
  <c r="S712" i="2" s="1"/>
  <c r="T712" i="2" s="1"/>
  <c r="P713" i="2"/>
  <c r="S713" i="2" s="1"/>
  <c r="T713" i="2" s="1"/>
  <c r="P714" i="2"/>
  <c r="S714" i="2" s="1"/>
  <c r="T714" i="2" s="1"/>
  <c r="P715" i="2"/>
  <c r="S715" i="2" s="1"/>
  <c r="T715" i="2" s="1"/>
  <c r="P716" i="2"/>
  <c r="S716" i="2" s="1"/>
  <c r="T716" i="2" s="1"/>
  <c r="P717" i="2"/>
  <c r="S717" i="2" s="1"/>
  <c r="T717" i="2" s="1"/>
  <c r="P718" i="2"/>
  <c r="S718" i="2" s="1"/>
  <c r="T718" i="2" s="1"/>
  <c r="P719" i="2"/>
  <c r="S719" i="2" s="1"/>
  <c r="T719" i="2" s="1"/>
  <c r="P720" i="2"/>
  <c r="S720" i="2" s="1"/>
  <c r="T720" i="2" s="1"/>
  <c r="P721" i="2"/>
  <c r="S721" i="2" s="1"/>
  <c r="T721" i="2" s="1"/>
  <c r="P722" i="2"/>
  <c r="S722" i="2" s="1"/>
  <c r="T722" i="2" s="1"/>
  <c r="P723" i="2"/>
  <c r="S723" i="2" s="1"/>
  <c r="T723" i="2" s="1"/>
  <c r="P724" i="2"/>
  <c r="S724" i="2" s="1"/>
  <c r="T724" i="2" s="1"/>
  <c r="P725" i="2"/>
  <c r="S725" i="2" s="1"/>
  <c r="T725" i="2" s="1"/>
  <c r="P726" i="2"/>
  <c r="S726" i="2" s="1"/>
  <c r="T726" i="2" s="1"/>
  <c r="P727" i="2"/>
  <c r="S727" i="2" s="1"/>
  <c r="T727" i="2" s="1"/>
  <c r="P728" i="2"/>
  <c r="S728" i="2" s="1"/>
  <c r="T728" i="2" s="1"/>
  <c r="P729" i="2"/>
  <c r="S729" i="2" s="1"/>
  <c r="T729" i="2" s="1"/>
  <c r="P730" i="2"/>
  <c r="S730" i="2" s="1"/>
  <c r="T730" i="2" s="1"/>
  <c r="P731" i="2"/>
  <c r="S731" i="2" s="1"/>
  <c r="T731" i="2" s="1"/>
  <c r="P732" i="2"/>
  <c r="S732" i="2" s="1"/>
  <c r="T732" i="2" s="1"/>
  <c r="P733" i="2"/>
  <c r="S733" i="2" s="1"/>
  <c r="T733" i="2" s="1"/>
  <c r="P734" i="2"/>
  <c r="S734" i="2" s="1"/>
  <c r="T734" i="2" s="1"/>
  <c r="P735" i="2"/>
  <c r="S735" i="2" s="1"/>
  <c r="T735" i="2" s="1"/>
  <c r="P736" i="2"/>
  <c r="S736" i="2" s="1"/>
  <c r="T736" i="2" s="1"/>
  <c r="P737" i="2"/>
  <c r="S737" i="2" s="1"/>
  <c r="T737" i="2" s="1"/>
  <c r="P738" i="2"/>
  <c r="S738" i="2" s="1"/>
  <c r="T738" i="2" s="1"/>
  <c r="P739" i="2"/>
  <c r="S739" i="2" s="1"/>
  <c r="T739" i="2" s="1"/>
  <c r="P740" i="2"/>
  <c r="S740" i="2" s="1"/>
  <c r="T740" i="2" s="1"/>
  <c r="P741" i="2"/>
  <c r="S741" i="2" s="1"/>
  <c r="T741" i="2" s="1"/>
  <c r="P742" i="2"/>
  <c r="S742" i="2" s="1"/>
  <c r="T742" i="2" s="1"/>
  <c r="P743" i="2"/>
  <c r="S743" i="2" s="1"/>
  <c r="T743" i="2" s="1"/>
  <c r="P744" i="2"/>
  <c r="S744" i="2" s="1"/>
  <c r="T744" i="2" s="1"/>
  <c r="P745" i="2"/>
  <c r="S745" i="2" s="1"/>
  <c r="T745" i="2" s="1"/>
  <c r="P746" i="2"/>
  <c r="S746" i="2" s="1"/>
  <c r="T746" i="2" s="1"/>
  <c r="P747" i="2"/>
  <c r="S747" i="2" s="1"/>
  <c r="T747" i="2" s="1"/>
  <c r="P748" i="2"/>
  <c r="S748" i="2" s="1"/>
  <c r="T748" i="2" s="1"/>
  <c r="P749" i="2"/>
  <c r="S749" i="2" s="1"/>
  <c r="T749" i="2" s="1"/>
  <c r="P750" i="2"/>
  <c r="S750" i="2" s="1"/>
  <c r="T750" i="2" s="1"/>
  <c r="P751" i="2"/>
  <c r="S751" i="2" s="1"/>
  <c r="T751" i="2" s="1"/>
  <c r="P752" i="2"/>
  <c r="S752" i="2" s="1"/>
  <c r="T752" i="2" s="1"/>
  <c r="P753" i="2"/>
  <c r="S753" i="2" s="1"/>
  <c r="T753" i="2" s="1"/>
  <c r="P754" i="2"/>
  <c r="S754" i="2" s="1"/>
  <c r="T754" i="2" s="1"/>
  <c r="P755" i="2"/>
  <c r="S755" i="2" s="1"/>
  <c r="T755" i="2" s="1"/>
  <c r="P756" i="2"/>
  <c r="S756" i="2" s="1"/>
  <c r="T756" i="2" s="1"/>
  <c r="P757" i="2"/>
  <c r="S757" i="2" s="1"/>
  <c r="T757" i="2" s="1"/>
  <c r="P758" i="2"/>
  <c r="S758" i="2" s="1"/>
  <c r="T758" i="2" s="1"/>
  <c r="P759" i="2"/>
  <c r="S759" i="2" s="1"/>
  <c r="T759" i="2" s="1"/>
  <c r="P760" i="2"/>
  <c r="S760" i="2" s="1"/>
  <c r="T760" i="2" s="1"/>
  <c r="P761" i="2"/>
  <c r="S761" i="2" s="1"/>
  <c r="T761" i="2" s="1"/>
  <c r="P762" i="2"/>
  <c r="S762" i="2" s="1"/>
  <c r="T762" i="2" s="1"/>
  <c r="P763" i="2"/>
  <c r="S763" i="2" s="1"/>
  <c r="T763" i="2" s="1"/>
  <c r="P764" i="2"/>
  <c r="S764" i="2" s="1"/>
  <c r="T764" i="2" s="1"/>
  <c r="P765" i="2"/>
  <c r="S765" i="2" s="1"/>
  <c r="T765" i="2" s="1"/>
  <c r="P766" i="2"/>
  <c r="S766" i="2" s="1"/>
  <c r="T766" i="2" s="1"/>
  <c r="P767" i="2"/>
  <c r="S767" i="2" s="1"/>
  <c r="T767" i="2" s="1"/>
  <c r="P768" i="2"/>
  <c r="S768" i="2" s="1"/>
  <c r="T768" i="2" s="1"/>
  <c r="P769" i="2"/>
  <c r="S769" i="2" s="1"/>
  <c r="T769" i="2" s="1"/>
  <c r="P770" i="2"/>
  <c r="S770" i="2" s="1"/>
  <c r="T770" i="2" s="1"/>
  <c r="P771" i="2"/>
  <c r="S771" i="2" s="1"/>
  <c r="T771" i="2" s="1"/>
  <c r="P772" i="2"/>
  <c r="S772" i="2" s="1"/>
  <c r="T772" i="2" s="1"/>
  <c r="P773" i="2"/>
  <c r="S773" i="2" s="1"/>
  <c r="T773" i="2" s="1"/>
  <c r="P774" i="2"/>
  <c r="S774" i="2" s="1"/>
  <c r="T774" i="2" s="1"/>
  <c r="P775" i="2"/>
  <c r="S775" i="2" s="1"/>
  <c r="T775" i="2" s="1"/>
  <c r="P776" i="2"/>
  <c r="S776" i="2" s="1"/>
  <c r="T776" i="2" s="1"/>
  <c r="P777" i="2"/>
  <c r="S777" i="2" s="1"/>
  <c r="T777" i="2" s="1"/>
  <c r="P778" i="2"/>
  <c r="S778" i="2" s="1"/>
  <c r="T778" i="2" s="1"/>
  <c r="P779" i="2"/>
  <c r="S779" i="2" s="1"/>
  <c r="T779" i="2" s="1"/>
  <c r="P780" i="2"/>
  <c r="S780" i="2" s="1"/>
  <c r="T780" i="2" s="1"/>
  <c r="P781" i="2"/>
  <c r="S781" i="2" s="1"/>
  <c r="T781" i="2" s="1"/>
  <c r="P782" i="2"/>
  <c r="S782" i="2" s="1"/>
  <c r="T782" i="2" s="1"/>
  <c r="P783" i="2"/>
  <c r="S783" i="2" s="1"/>
  <c r="T783" i="2" s="1"/>
  <c r="P784" i="2"/>
  <c r="S784" i="2" s="1"/>
  <c r="T784" i="2" s="1"/>
  <c r="P785" i="2"/>
  <c r="S785" i="2" s="1"/>
  <c r="T785" i="2" s="1"/>
  <c r="P786" i="2"/>
  <c r="S786" i="2" s="1"/>
  <c r="T786" i="2" s="1"/>
  <c r="P787" i="2"/>
  <c r="S787" i="2" s="1"/>
  <c r="T787" i="2" s="1"/>
  <c r="P788" i="2"/>
  <c r="S788" i="2" s="1"/>
  <c r="T788" i="2" s="1"/>
  <c r="P789" i="2"/>
  <c r="S789" i="2" s="1"/>
  <c r="T789" i="2" s="1"/>
  <c r="P790" i="2"/>
  <c r="S790" i="2" s="1"/>
  <c r="T790" i="2" s="1"/>
  <c r="P791" i="2"/>
  <c r="S791" i="2" s="1"/>
  <c r="T791" i="2" s="1"/>
  <c r="P792" i="2"/>
  <c r="S792" i="2" s="1"/>
  <c r="T792" i="2" s="1"/>
  <c r="P793" i="2"/>
  <c r="S793" i="2" s="1"/>
  <c r="T793" i="2" s="1"/>
  <c r="P794" i="2"/>
  <c r="S794" i="2" s="1"/>
  <c r="T794" i="2" s="1"/>
  <c r="P795" i="2"/>
  <c r="S795" i="2" s="1"/>
  <c r="T795" i="2" s="1"/>
  <c r="P796" i="2"/>
  <c r="S796" i="2" s="1"/>
  <c r="T796" i="2" s="1"/>
  <c r="P797" i="2"/>
  <c r="S797" i="2" s="1"/>
  <c r="T797" i="2" s="1"/>
  <c r="P798" i="2"/>
  <c r="S798" i="2" s="1"/>
  <c r="T798" i="2" s="1"/>
  <c r="P799" i="2"/>
  <c r="S799" i="2" s="1"/>
  <c r="T799" i="2" s="1"/>
  <c r="P800" i="2"/>
  <c r="S800" i="2" s="1"/>
  <c r="T800" i="2" s="1"/>
  <c r="P801" i="2"/>
  <c r="S801" i="2" s="1"/>
  <c r="T801" i="2" s="1"/>
  <c r="P802" i="2"/>
  <c r="S802" i="2" s="1"/>
  <c r="T802" i="2" s="1"/>
  <c r="P803" i="2"/>
  <c r="S803" i="2" s="1"/>
  <c r="T803" i="2" s="1"/>
  <c r="P804" i="2"/>
  <c r="S804" i="2" s="1"/>
  <c r="T804" i="2" s="1"/>
  <c r="P805" i="2"/>
  <c r="S805" i="2" s="1"/>
  <c r="T805" i="2" s="1"/>
  <c r="P806" i="2"/>
  <c r="S806" i="2" s="1"/>
  <c r="T806" i="2" s="1"/>
  <c r="P807" i="2"/>
  <c r="S807" i="2" s="1"/>
  <c r="T807" i="2" s="1"/>
  <c r="P808" i="2"/>
  <c r="S808" i="2" s="1"/>
  <c r="T808" i="2" s="1"/>
  <c r="P809" i="2"/>
  <c r="S809" i="2" s="1"/>
  <c r="T809" i="2" s="1"/>
  <c r="P810" i="2"/>
  <c r="S810" i="2" s="1"/>
  <c r="T810" i="2" s="1"/>
  <c r="P811" i="2"/>
  <c r="S811" i="2" s="1"/>
  <c r="T811" i="2" s="1"/>
  <c r="P812" i="2"/>
  <c r="S812" i="2" s="1"/>
  <c r="T812" i="2" s="1"/>
  <c r="P813" i="2"/>
  <c r="S813" i="2" s="1"/>
  <c r="T813" i="2" s="1"/>
  <c r="P814" i="2"/>
  <c r="S814" i="2" s="1"/>
  <c r="T814" i="2" s="1"/>
  <c r="P815" i="2"/>
  <c r="S815" i="2" s="1"/>
  <c r="T815" i="2" s="1"/>
  <c r="P816" i="2"/>
  <c r="S816" i="2" s="1"/>
  <c r="T816" i="2" s="1"/>
  <c r="P817" i="2"/>
  <c r="S817" i="2" s="1"/>
  <c r="T817" i="2" s="1"/>
  <c r="P818" i="2"/>
  <c r="S818" i="2" s="1"/>
  <c r="T818" i="2" s="1"/>
  <c r="P819" i="2"/>
  <c r="S819" i="2" s="1"/>
  <c r="T819" i="2" s="1"/>
  <c r="P820" i="2"/>
  <c r="S820" i="2" s="1"/>
  <c r="T820" i="2" s="1"/>
  <c r="P821" i="2"/>
  <c r="S821" i="2" s="1"/>
  <c r="T821" i="2" s="1"/>
  <c r="P822" i="2"/>
  <c r="S822" i="2" s="1"/>
  <c r="T822" i="2" s="1"/>
  <c r="P823" i="2"/>
  <c r="S823" i="2" s="1"/>
  <c r="T823" i="2" s="1"/>
  <c r="P824" i="2"/>
  <c r="S824" i="2" s="1"/>
  <c r="T824" i="2" s="1"/>
  <c r="P825" i="2"/>
  <c r="S825" i="2" s="1"/>
  <c r="T825" i="2" s="1"/>
  <c r="P826" i="2"/>
  <c r="S826" i="2" s="1"/>
  <c r="T826" i="2" s="1"/>
  <c r="P827" i="2"/>
  <c r="S827" i="2" s="1"/>
  <c r="T827" i="2" s="1"/>
  <c r="P828" i="2"/>
  <c r="S828" i="2" s="1"/>
  <c r="T828" i="2" s="1"/>
  <c r="P829" i="2"/>
  <c r="S829" i="2" s="1"/>
  <c r="T829" i="2" s="1"/>
  <c r="P830" i="2"/>
  <c r="S830" i="2" s="1"/>
  <c r="T830" i="2" s="1"/>
  <c r="P831" i="2"/>
  <c r="S831" i="2" s="1"/>
  <c r="T831" i="2" s="1"/>
  <c r="P832" i="2"/>
  <c r="S832" i="2" s="1"/>
  <c r="T832" i="2" s="1"/>
  <c r="P833" i="2"/>
  <c r="S833" i="2" s="1"/>
  <c r="T833" i="2" s="1"/>
  <c r="P834" i="2"/>
  <c r="S834" i="2" s="1"/>
  <c r="T834" i="2" s="1"/>
  <c r="P835" i="2"/>
  <c r="S835" i="2" s="1"/>
  <c r="T835" i="2" s="1"/>
  <c r="P836" i="2"/>
  <c r="S836" i="2" s="1"/>
  <c r="T836" i="2" s="1"/>
  <c r="P837" i="2"/>
  <c r="S837" i="2" s="1"/>
  <c r="T837" i="2" s="1"/>
  <c r="P838" i="2"/>
  <c r="S838" i="2" s="1"/>
  <c r="T838" i="2" s="1"/>
  <c r="P839" i="2"/>
  <c r="S839" i="2" s="1"/>
  <c r="T839" i="2" s="1"/>
  <c r="P840" i="2"/>
  <c r="S840" i="2" s="1"/>
  <c r="T840" i="2" s="1"/>
  <c r="P841" i="2"/>
  <c r="S841" i="2" s="1"/>
  <c r="T841" i="2" s="1"/>
  <c r="P842" i="2"/>
  <c r="S842" i="2" s="1"/>
  <c r="T842" i="2" s="1"/>
  <c r="P843" i="2"/>
  <c r="S843" i="2" s="1"/>
  <c r="T843" i="2" s="1"/>
  <c r="P844" i="2"/>
  <c r="S844" i="2" s="1"/>
  <c r="T844" i="2" s="1"/>
  <c r="P845" i="2"/>
  <c r="S845" i="2" s="1"/>
  <c r="T845" i="2" s="1"/>
  <c r="P846" i="2"/>
  <c r="S846" i="2" s="1"/>
  <c r="T846" i="2" s="1"/>
  <c r="P847" i="2"/>
  <c r="S847" i="2" s="1"/>
  <c r="T847" i="2" s="1"/>
  <c r="P848" i="2"/>
  <c r="S848" i="2" s="1"/>
  <c r="T848" i="2" s="1"/>
  <c r="P849" i="2"/>
  <c r="S849" i="2" s="1"/>
  <c r="T849" i="2" s="1"/>
  <c r="P850" i="2"/>
  <c r="S850" i="2" s="1"/>
  <c r="T850" i="2" s="1"/>
  <c r="P851" i="2"/>
  <c r="S851" i="2" s="1"/>
  <c r="T851" i="2" s="1"/>
  <c r="P852" i="2"/>
  <c r="S852" i="2" s="1"/>
  <c r="T852" i="2" s="1"/>
  <c r="P853" i="2"/>
  <c r="S853" i="2" s="1"/>
  <c r="T853" i="2" s="1"/>
  <c r="P854" i="2"/>
  <c r="S854" i="2" s="1"/>
  <c r="T854" i="2" s="1"/>
  <c r="P855" i="2"/>
  <c r="S855" i="2" s="1"/>
  <c r="T855" i="2" s="1"/>
  <c r="P856" i="2"/>
  <c r="S856" i="2" s="1"/>
  <c r="T856" i="2" s="1"/>
  <c r="P857" i="2"/>
  <c r="S857" i="2" s="1"/>
  <c r="T857" i="2" s="1"/>
  <c r="P858" i="2"/>
  <c r="S858" i="2" s="1"/>
  <c r="T858" i="2" s="1"/>
  <c r="P859" i="2"/>
  <c r="S859" i="2" s="1"/>
  <c r="T859" i="2" s="1"/>
  <c r="P860" i="2"/>
  <c r="S860" i="2" s="1"/>
  <c r="T860" i="2" s="1"/>
  <c r="P861" i="2"/>
  <c r="S861" i="2" s="1"/>
  <c r="T861" i="2" s="1"/>
  <c r="P862" i="2"/>
  <c r="S862" i="2" s="1"/>
  <c r="T862" i="2" s="1"/>
  <c r="P863" i="2"/>
  <c r="S863" i="2" s="1"/>
  <c r="T863" i="2" s="1"/>
  <c r="P864" i="2"/>
  <c r="S864" i="2" s="1"/>
  <c r="T864" i="2" s="1"/>
  <c r="P865" i="2"/>
  <c r="S865" i="2" s="1"/>
  <c r="T865" i="2" s="1"/>
  <c r="P866" i="2"/>
  <c r="S866" i="2" s="1"/>
  <c r="T866" i="2" s="1"/>
  <c r="P867" i="2"/>
  <c r="S867" i="2" s="1"/>
  <c r="T867" i="2" s="1"/>
  <c r="P868" i="2"/>
  <c r="S868" i="2" s="1"/>
  <c r="T868" i="2" s="1"/>
  <c r="P869" i="2"/>
  <c r="S869" i="2" s="1"/>
  <c r="T869" i="2" s="1"/>
  <c r="P870" i="2"/>
  <c r="S870" i="2" s="1"/>
  <c r="T870" i="2" s="1"/>
  <c r="P871" i="2"/>
  <c r="S871" i="2" s="1"/>
  <c r="T871" i="2" s="1"/>
  <c r="P872" i="2"/>
  <c r="S872" i="2" s="1"/>
  <c r="T872" i="2" s="1"/>
  <c r="P873" i="2"/>
  <c r="S873" i="2" s="1"/>
  <c r="T873" i="2" s="1"/>
  <c r="P874" i="2"/>
  <c r="S874" i="2" s="1"/>
  <c r="T874" i="2" s="1"/>
  <c r="P875" i="2"/>
  <c r="S875" i="2" s="1"/>
  <c r="T875" i="2" s="1"/>
  <c r="P876" i="2"/>
  <c r="S876" i="2" s="1"/>
  <c r="T876" i="2" s="1"/>
  <c r="P877" i="2"/>
  <c r="S877" i="2" s="1"/>
  <c r="T877" i="2" s="1"/>
  <c r="P878" i="2"/>
  <c r="S878" i="2" s="1"/>
  <c r="T878" i="2" s="1"/>
  <c r="P879" i="2"/>
  <c r="S879" i="2" s="1"/>
  <c r="T879" i="2" s="1"/>
  <c r="P880" i="2"/>
  <c r="S880" i="2" s="1"/>
  <c r="T880" i="2" s="1"/>
  <c r="P881" i="2"/>
  <c r="S881" i="2" s="1"/>
  <c r="T881" i="2" s="1"/>
  <c r="P882" i="2"/>
  <c r="S882" i="2" s="1"/>
  <c r="T882" i="2" s="1"/>
  <c r="P883" i="2"/>
  <c r="S883" i="2" s="1"/>
  <c r="T883" i="2" s="1"/>
  <c r="P884" i="2"/>
  <c r="S884" i="2" s="1"/>
  <c r="T884" i="2" s="1"/>
  <c r="P885" i="2"/>
  <c r="S885" i="2" s="1"/>
  <c r="T885" i="2" s="1"/>
  <c r="P886" i="2"/>
  <c r="S886" i="2" s="1"/>
  <c r="T886" i="2" s="1"/>
  <c r="P887" i="2"/>
  <c r="S887" i="2" s="1"/>
  <c r="T887" i="2" s="1"/>
  <c r="P888" i="2"/>
  <c r="S888" i="2" s="1"/>
  <c r="T888" i="2" s="1"/>
  <c r="P889" i="2"/>
  <c r="S889" i="2" s="1"/>
  <c r="T889" i="2" s="1"/>
  <c r="P890" i="2"/>
  <c r="S890" i="2" s="1"/>
  <c r="T890" i="2" s="1"/>
  <c r="P891" i="2"/>
  <c r="S891" i="2" s="1"/>
  <c r="T891" i="2" s="1"/>
  <c r="P892" i="2"/>
  <c r="S892" i="2" s="1"/>
  <c r="T892" i="2" s="1"/>
  <c r="P893" i="2"/>
  <c r="S893" i="2" s="1"/>
  <c r="T893" i="2" s="1"/>
  <c r="P894" i="2"/>
  <c r="S894" i="2" s="1"/>
  <c r="T894" i="2" s="1"/>
  <c r="P895" i="2"/>
  <c r="S895" i="2" s="1"/>
  <c r="T895" i="2" s="1"/>
  <c r="P896" i="2"/>
  <c r="S896" i="2" s="1"/>
  <c r="T896" i="2" s="1"/>
  <c r="P897" i="2"/>
  <c r="S897" i="2" s="1"/>
  <c r="T897" i="2" s="1"/>
  <c r="P898" i="2"/>
  <c r="S898" i="2" s="1"/>
  <c r="T898" i="2" s="1"/>
  <c r="P899" i="2"/>
  <c r="S899" i="2" s="1"/>
  <c r="T899" i="2" s="1"/>
  <c r="P900" i="2"/>
  <c r="S900" i="2" s="1"/>
  <c r="T900" i="2" s="1"/>
  <c r="P901" i="2"/>
  <c r="S901" i="2" s="1"/>
  <c r="T901" i="2" s="1"/>
  <c r="P902" i="2"/>
  <c r="S902" i="2" s="1"/>
  <c r="T902" i="2" s="1"/>
  <c r="P903" i="2"/>
  <c r="S903" i="2" s="1"/>
  <c r="T903" i="2" s="1"/>
  <c r="P904" i="2"/>
  <c r="S904" i="2" s="1"/>
  <c r="T904" i="2" s="1"/>
  <c r="P905" i="2"/>
  <c r="S905" i="2" s="1"/>
  <c r="T905" i="2" s="1"/>
  <c r="P906" i="2"/>
  <c r="S906" i="2" s="1"/>
  <c r="T906" i="2" s="1"/>
  <c r="P907" i="2"/>
  <c r="S907" i="2" s="1"/>
  <c r="T907" i="2" s="1"/>
  <c r="P908" i="2"/>
  <c r="S908" i="2" s="1"/>
  <c r="T908" i="2" s="1"/>
  <c r="P909" i="2"/>
  <c r="S909" i="2" s="1"/>
  <c r="T909" i="2" s="1"/>
  <c r="P910" i="2"/>
  <c r="S910" i="2" s="1"/>
  <c r="T910" i="2" s="1"/>
  <c r="P911" i="2"/>
  <c r="S911" i="2" s="1"/>
  <c r="T911" i="2" s="1"/>
  <c r="P912" i="2"/>
  <c r="S912" i="2" s="1"/>
  <c r="T912" i="2" s="1"/>
  <c r="P913" i="2"/>
  <c r="S913" i="2" s="1"/>
  <c r="T913" i="2" s="1"/>
  <c r="P914" i="2"/>
  <c r="S914" i="2" s="1"/>
  <c r="T914" i="2" s="1"/>
  <c r="P915" i="2"/>
  <c r="S915" i="2" s="1"/>
  <c r="T915" i="2" s="1"/>
  <c r="P916" i="2"/>
  <c r="S916" i="2" s="1"/>
  <c r="T916" i="2" s="1"/>
  <c r="P917" i="2"/>
  <c r="S917" i="2" s="1"/>
  <c r="T917" i="2" s="1"/>
  <c r="P918" i="2"/>
  <c r="S918" i="2" s="1"/>
  <c r="T918" i="2" s="1"/>
  <c r="P919" i="2"/>
  <c r="S919" i="2" s="1"/>
  <c r="T919" i="2" s="1"/>
  <c r="P920" i="2"/>
  <c r="S920" i="2" s="1"/>
  <c r="T920" i="2" s="1"/>
  <c r="P921" i="2"/>
  <c r="S921" i="2" s="1"/>
  <c r="T921" i="2" s="1"/>
  <c r="P922" i="2"/>
  <c r="S922" i="2" s="1"/>
  <c r="T922" i="2" s="1"/>
  <c r="P923" i="2"/>
  <c r="S923" i="2" s="1"/>
  <c r="T923" i="2" s="1"/>
  <c r="P924" i="2"/>
  <c r="S924" i="2" s="1"/>
  <c r="T924" i="2" s="1"/>
  <c r="P925" i="2"/>
  <c r="S925" i="2" s="1"/>
  <c r="T925" i="2" s="1"/>
  <c r="P926" i="2"/>
  <c r="S926" i="2" s="1"/>
  <c r="T926" i="2" s="1"/>
  <c r="P927" i="2"/>
  <c r="S927" i="2" s="1"/>
  <c r="T927" i="2" s="1"/>
  <c r="P928" i="2"/>
  <c r="S928" i="2" s="1"/>
  <c r="T928" i="2" s="1"/>
  <c r="P929" i="2"/>
  <c r="S929" i="2" s="1"/>
  <c r="T929" i="2" s="1"/>
  <c r="P930" i="2"/>
  <c r="S930" i="2" s="1"/>
  <c r="T930" i="2" s="1"/>
  <c r="P931" i="2"/>
  <c r="S931" i="2" s="1"/>
  <c r="T931" i="2" s="1"/>
  <c r="P932" i="2"/>
  <c r="S932" i="2" s="1"/>
  <c r="T932" i="2" s="1"/>
  <c r="P933" i="2"/>
  <c r="S933" i="2" s="1"/>
  <c r="T933" i="2" s="1"/>
  <c r="P934" i="2"/>
  <c r="S934" i="2" s="1"/>
  <c r="T934" i="2" s="1"/>
  <c r="P935" i="2"/>
  <c r="S935" i="2" s="1"/>
  <c r="T935" i="2" s="1"/>
  <c r="P936" i="2"/>
  <c r="S936" i="2" s="1"/>
  <c r="T936" i="2" s="1"/>
  <c r="P937" i="2"/>
  <c r="S937" i="2" s="1"/>
  <c r="T937" i="2" s="1"/>
  <c r="P938" i="2"/>
  <c r="S938" i="2" s="1"/>
  <c r="T938" i="2" s="1"/>
  <c r="P939" i="2"/>
  <c r="S939" i="2" s="1"/>
  <c r="T939" i="2" s="1"/>
  <c r="P940" i="2"/>
  <c r="S940" i="2" s="1"/>
  <c r="T940" i="2" s="1"/>
  <c r="P941" i="2"/>
  <c r="S941" i="2" s="1"/>
  <c r="T941" i="2" s="1"/>
  <c r="P942" i="2"/>
  <c r="S942" i="2" s="1"/>
  <c r="T942" i="2" s="1"/>
  <c r="P943" i="2"/>
  <c r="S943" i="2" s="1"/>
  <c r="T943" i="2" s="1"/>
  <c r="P944" i="2"/>
  <c r="S944" i="2" s="1"/>
  <c r="T944" i="2" s="1"/>
  <c r="P945" i="2"/>
  <c r="S945" i="2" s="1"/>
  <c r="T945" i="2" s="1"/>
  <c r="P946" i="2"/>
  <c r="S946" i="2" s="1"/>
  <c r="T946" i="2" s="1"/>
  <c r="P947" i="2"/>
  <c r="S947" i="2" s="1"/>
  <c r="T947" i="2" s="1"/>
  <c r="P948" i="2"/>
  <c r="S948" i="2" s="1"/>
  <c r="T948" i="2" s="1"/>
  <c r="P949" i="2"/>
  <c r="S949" i="2" s="1"/>
  <c r="T949" i="2" s="1"/>
  <c r="P950" i="2"/>
  <c r="S950" i="2" s="1"/>
  <c r="T950" i="2" s="1"/>
  <c r="P951" i="2"/>
  <c r="S951" i="2" s="1"/>
  <c r="T951" i="2" s="1"/>
  <c r="P952" i="2"/>
  <c r="S952" i="2" s="1"/>
  <c r="T952" i="2" s="1"/>
  <c r="P953" i="2"/>
  <c r="S953" i="2" s="1"/>
  <c r="T953" i="2" s="1"/>
  <c r="P954" i="2"/>
  <c r="S954" i="2" s="1"/>
  <c r="T954" i="2" s="1"/>
  <c r="P955" i="2"/>
  <c r="S955" i="2" s="1"/>
  <c r="T955" i="2" s="1"/>
  <c r="P956" i="2"/>
  <c r="S956" i="2" s="1"/>
  <c r="T956" i="2" s="1"/>
  <c r="P957" i="2"/>
  <c r="S957" i="2" s="1"/>
  <c r="T957" i="2" s="1"/>
  <c r="P958" i="2"/>
  <c r="S958" i="2" s="1"/>
  <c r="T958" i="2" s="1"/>
  <c r="P959" i="2"/>
  <c r="S959" i="2" s="1"/>
  <c r="T959" i="2" s="1"/>
  <c r="P960" i="2"/>
  <c r="S960" i="2" s="1"/>
  <c r="T960" i="2" s="1"/>
  <c r="P961" i="2"/>
  <c r="S961" i="2" s="1"/>
  <c r="T961" i="2" s="1"/>
  <c r="P962" i="2"/>
  <c r="S962" i="2" s="1"/>
  <c r="T962" i="2" s="1"/>
  <c r="P963" i="2"/>
  <c r="S963" i="2" s="1"/>
  <c r="T963" i="2" s="1"/>
  <c r="P964" i="2"/>
  <c r="S964" i="2" s="1"/>
  <c r="T964" i="2" s="1"/>
  <c r="P965" i="2"/>
  <c r="S965" i="2" s="1"/>
  <c r="T965" i="2" s="1"/>
  <c r="P966" i="2"/>
  <c r="S966" i="2" s="1"/>
  <c r="T966" i="2" s="1"/>
  <c r="P967" i="2"/>
  <c r="S967" i="2" s="1"/>
  <c r="T967" i="2" s="1"/>
  <c r="P968" i="2"/>
  <c r="S968" i="2" s="1"/>
  <c r="T968" i="2" s="1"/>
  <c r="P969" i="2"/>
  <c r="S969" i="2" s="1"/>
  <c r="T969" i="2" s="1"/>
  <c r="P970" i="2"/>
  <c r="S970" i="2" s="1"/>
  <c r="T970" i="2" s="1"/>
  <c r="P971" i="2"/>
  <c r="S971" i="2" s="1"/>
  <c r="T971" i="2" s="1"/>
  <c r="P972" i="2"/>
  <c r="S972" i="2" s="1"/>
  <c r="T972" i="2" s="1"/>
  <c r="P973" i="2"/>
  <c r="S973" i="2" s="1"/>
  <c r="T973" i="2" s="1"/>
  <c r="P974" i="2"/>
  <c r="S974" i="2" s="1"/>
  <c r="T974" i="2" s="1"/>
  <c r="P975" i="2"/>
  <c r="S975" i="2" s="1"/>
  <c r="T975" i="2" s="1"/>
  <c r="P976" i="2"/>
  <c r="S976" i="2" s="1"/>
  <c r="T976" i="2" s="1"/>
  <c r="P977" i="2"/>
  <c r="S977" i="2" s="1"/>
  <c r="T977" i="2" s="1"/>
  <c r="P978" i="2"/>
  <c r="S978" i="2" s="1"/>
  <c r="T978" i="2" s="1"/>
  <c r="P979" i="2"/>
  <c r="S979" i="2" s="1"/>
  <c r="T979" i="2" s="1"/>
  <c r="P980" i="2"/>
  <c r="S980" i="2" s="1"/>
  <c r="T980" i="2" s="1"/>
  <c r="P981" i="2"/>
  <c r="S981" i="2" s="1"/>
  <c r="T981" i="2" s="1"/>
  <c r="P982" i="2"/>
  <c r="S982" i="2" s="1"/>
  <c r="T982" i="2" s="1"/>
  <c r="P983" i="2"/>
  <c r="S983" i="2" s="1"/>
  <c r="T983" i="2" s="1"/>
  <c r="P984" i="2"/>
  <c r="S984" i="2" s="1"/>
  <c r="T984" i="2" s="1"/>
  <c r="P985" i="2"/>
  <c r="S985" i="2" s="1"/>
  <c r="T985" i="2" s="1"/>
  <c r="P986" i="2"/>
  <c r="S986" i="2" s="1"/>
  <c r="T986" i="2" s="1"/>
  <c r="P987" i="2"/>
  <c r="S987" i="2" s="1"/>
  <c r="T987" i="2" s="1"/>
  <c r="P988" i="2"/>
  <c r="S988" i="2" s="1"/>
  <c r="T988" i="2" s="1"/>
  <c r="P989" i="2"/>
  <c r="S989" i="2" s="1"/>
  <c r="T989" i="2" s="1"/>
  <c r="P990" i="2"/>
  <c r="S990" i="2" s="1"/>
  <c r="T990" i="2" s="1"/>
  <c r="P991" i="2"/>
  <c r="S991" i="2" s="1"/>
  <c r="T991" i="2" s="1"/>
  <c r="P992" i="2"/>
  <c r="S992" i="2" s="1"/>
  <c r="T992" i="2" s="1"/>
  <c r="P993" i="2"/>
  <c r="S993" i="2" s="1"/>
  <c r="T993" i="2" s="1"/>
  <c r="P994" i="2"/>
  <c r="S994" i="2" s="1"/>
  <c r="T994" i="2" s="1"/>
  <c r="P995" i="2"/>
  <c r="S995" i="2" s="1"/>
  <c r="T995" i="2" s="1"/>
  <c r="P996" i="2"/>
  <c r="S996" i="2" s="1"/>
  <c r="T996" i="2" s="1"/>
  <c r="P997" i="2"/>
  <c r="S997" i="2" s="1"/>
  <c r="T997" i="2" s="1"/>
  <c r="P998" i="2"/>
  <c r="S998" i="2" s="1"/>
  <c r="T998" i="2" s="1"/>
  <c r="P999" i="2"/>
  <c r="S999" i="2" s="1"/>
  <c r="T999" i="2" s="1"/>
  <c r="P1000" i="2"/>
  <c r="S1000" i="2" s="1"/>
  <c r="T1000" i="2" s="1"/>
  <c r="P1001" i="2"/>
  <c r="S1001" i="2" s="1"/>
  <c r="T1001" i="2" s="1"/>
  <c r="P1002" i="2"/>
  <c r="S1002" i="2" s="1"/>
  <c r="T1002" i="2" s="1"/>
  <c r="P1003" i="2"/>
  <c r="S1003" i="2" s="1"/>
  <c r="T1003" i="2" s="1"/>
  <c r="P1004" i="2"/>
  <c r="S1004" i="2" s="1"/>
  <c r="T1004" i="2" s="1"/>
  <c r="P1005" i="2"/>
  <c r="S1005" i="2" s="1"/>
  <c r="T1005" i="2" s="1"/>
  <c r="P1006" i="2"/>
  <c r="S1006" i="2" s="1"/>
  <c r="T1006" i="2" s="1"/>
  <c r="P1007" i="2"/>
  <c r="S1007" i="2" s="1"/>
  <c r="T1007" i="2" s="1"/>
  <c r="P1008" i="2"/>
  <c r="S1008" i="2" s="1"/>
  <c r="T1008" i="2" s="1"/>
  <c r="P1009" i="2"/>
  <c r="S1009" i="2" s="1"/>
  <c r="T1009" i="2" s="1"/>
  <c r="P1010" i="2"/>
  <c r="S1010" i="2" s="1"/>
  <c r="T1010" i="2" s="1"/>
  <c r="P1011" i="2"/>
  <c r="S1011" i="2" s="1"/>
  <c r="T1011" i="2" s="1"/>
  <c r="P1012" i="2"/>
  <c r="S1012" i="2" s="1"/>
  <c r="T1012" i="2" s="1"/>
  <c r="P1013" i="2"/>
  <c r="S1013" i="2" s="1"/>
  <c r="T1013" i="2" s="1"/>
  <c r="P1014" i="2"/>
  <c r="S1014" i="2" s="1"/>
  <c r="T1014" i="2" s="1"/>
  <c r="P1015" i="2"/>
  <c r="S1015" i="2" s="1"/>
  <c r="T1015" i="2" s="1"/>
  <c r="P1016" i="2"/>
  <c r="S1016" i="2" s="1"/>
  <c r="T1016" i="2" s="1"/>
  <c r="P1017" i="2"/>
  <c r="S1017" i="2" s="1"/>
  <c r="T1017" i="2" s="1"/>
  <c r="P1018" i="2"/>
  <c r="S1018" i="2" s="1"/>
  <c r="T1018" i="2" s="1"/>
  <c r="P1019" i="2"/>
  <c r="S1019" i="2" s="1"/>
  <c r="T1019" i="2" s="1"/>
  <c r="P1020" i="2"/>
  <c r="S1020" i="2" s="1"/>
  <c r="T1020" i="2" s="1"/>
  <c r="P1021" i="2"/>
  <c r="S1021" i="2" s="1"/>
  <c r="T1021" i="2" s="1"/>
  <c r="P1022" i="2"/>
  <c r="S1022" i="2" s="1"/>
  <c r="T1022" i="2" s="1"/>
  <c r="P1023" i="2"/>
  <c r="S1023" i="2" s="1"/>
  <c r="T1023" i="2" s="1"/>
  <c r="P1024" i="2"/>
  <c r="S1024" i="2" s="1"/>
  <c r="T1024" i="2" s="1"/>
  <c r="P1025" i="2"/>
  <c r="S1025" i="2" s="1"/>
  <c r="T1025" i="2" s="1"/>
  <c r="P1026" i="2"/>
  <c r="S1026" i="2" s="1"/>
  <c r="T1026" i="2" s="1"/>
  <c r="P1027" i="2"/>
  <c r="S1027" i="2" s="1"/>
  <c r="T1027" i="2" s="1"/>
  <c r="P1028" i="2"/>
  <c r="S1028" i="2" s="1"/>
  <c r="T1028" i="2" s="1"/>
  <c r="P1029" i="2"/>
  <c r="S1029" i="2" s="1"/>
  <c r="T1029" i="2" s="1"/>
  <c r="P1030" i="2"/>
  <c r="S1030" i="2" s="1"/>
  <c r="T1030" i="2" s="1"/>
  <c r="P1031" i="2"/>
  <c r="S1031" i="2" s="1"/>
  <c r="T1031" i="2" s="1"/>
  <c r="P1032" i="2"/>
  <c r="S1032" i="2" s="1"/>
  <c r="T1032" i="2" s="1"/>
  <c r="P1033" i="2"/>
  <c r="S1033" i="2" s="1"/>
  <c r="T1033" i="2" s="1"/>
  <c r="P1034" i="2"/>
  <c r="S1034" i="2" s="1"/>
  <c r="T1034" i="2" s="1"/>
  <c r="P1035" i="2"/>
  <c r="S1035" i="2" s="1"/>
  <c r="T1035" i="2" s="1"/>
  <c r="P1036" i="2"/>
  <c r="S1036" i="2" s="1"/>
  <c r="T1036" i="2" s="1"/>
  <c r="P1037" i="2"/>
  <c r="S1037" i="2" s="1"/>
  <c r="T1037" i="2" s="1"/>
  <c r="P1038" i="2"/>
  <c r="S1038" i="2" s="1"/>
  <c r="T1038" i="2" s="1"/>
  <c r="P1039" i="2"/>
  <c r="S1039" i="2" s="1"/>
  <c r="T1039" i="2" s="1"/>
  <c r="P1040" i="2"/>
  <c r="S1040" i="2" s="1"/>
  <c r="T1040" i="2" s="1"/>
  <c r="P1041" i="2"/>
  <c r="S1041" i="2" s="1"/>
  <c r="T1041" i="2" s="1"/>
  <c r="P1042" i="2"/>
  <c r="S1042" i="2" s="1"/>
  <c r="T1042" i="2" s="1"/>
  <c r="P1043" i="2"/>
  <c r="S1043" i="2" s="1"/>
  <c r="T1043" i="2" s="1"/>
  <c r="P1044" i="2"/>
  <c r="S1044" i="2" s="1"/>
  <c r="T1044" i="2" s="1"/>
  <c r="P1045" i="2"/>
  <c r="S1045" i="2" s="1"/>
  <c r="T1045" i="2" s="1"/>
  <c r="P1046" i="2"/>
  <c r="S1046" i="2" s="1"/>
  <c r="T1046" i="2" s="1"/>
  <c r="P1047" i="2"/>
  <c r="S1047" i="2" s="1"/>
  <c r="T1047" i="2" s="1"/>
  <c r="P1048" i="2"/>
  <c r="S1048" i="2" s="1"/>
  <c r="T1048" i="2" s="1"/>
  <c r="P1049" i="2"/>
  <c r="S1049" i="2" s="1"/>
  <c r="T1049" i="2" s="1"/>
  <c r="P1050" i="2"/>
  <c r="S1050" i="2" s="1"/>
  <c r="T1050" i="2" s="1"/>
  <c r="P1051" i="2"/>
  <c r="S1051" i="2" s="1"/>
  <c r="T1051" i="2" s="1"/>
  <c r="P1052" i="2"/>
  <c r="S1052" i="2" s="1"/>
  <c r="T1052" i="2" s="1"/>
  <c r="P1053" i="2"/>
  <c r="S1053" i="2" s="1"/>
  <c r="T1053" i="2" s="1"/>
  <c r="P1054" i="2"/>
  <c r="S1054" i="2" s="1"/>
  <c r="T1054" i="2" s="1"/>
  <c r="P1055" i="2"/>
  <c r="S1055" i="2" s="1"/>
  <c r="T1055" i="2" s="1"/>
  <c r="P1056" i="2"/>
  <c r="S1056" i="2" s="1"/>
  <c r="T1056" i="2" s="1"/>
  <c r="P1057" i="2"/>
  <c r="S1057" i="2" s="1"/>
  <c r="T1057" i="2" s="1"/>
  <c r="P1058" i="2"/>
  <c r="S1058" i="2" s="1"/>
  <c r="T1058" i="2" s="1"/>
  <c r="P1059" i="2"/>
  <c r="S1059" i="2" s="1"/>
  <c r="T1059" i="2" s="1"/>
  <c r="P1060" i="2"/>
  <c r="S1060" i="2" s="1"/>
  <c r="T1060" i="2" s="1"/>
  <c r="P1061" i="2"/>
  <c r="S1061" i="2" s="1"/>
  <c r="T1061" i="2" s="1"/>
  <c r="P1062" i="2"/>
  <c r="S1062" i="2" s="1"/>
  <c r="T1062" i="2" s="1"/>
  <c r="P1063" i="2"/>
  <c r="S1063" i="2" s="1"/>
  <c r="T1063" i="2" s="1"/>
  <c r="P1064" i="2"/>
  <c r="S1064" i="2" s="1"/>
  <c r="T1064" i="2" s="1"/>
  <c r="P1065" i="2"/>
  <c r="S1065" i="2" s="1"/>
  <c r="T1065" i="2" s="1"/>
  <c r="P1066" i="2"/>
  <c r="S1066" i="2" s="1"/>
  <c r="T1066" i="2" s="1"/>
  <c r="P1067" i="2"/>
  <c r="S1067" i="2" s="1"/>
  <c r="T1067" i="2" s="1"/>
  <c r="P1068" i="2"/>
  <c r="S1068" i="2" s="1"/>
  <c r="T1068" i="2" s="1"/>
  <c r="P1069" i="2"/>
  <c r="S1069" i="2" s="1"/>
  <c r="T1069" i="2" s="1"/>
  <c r="P1070" i="2"/>
  <c r="S1070" i="2" s="1"/>
  <c r="T1070" i="2" s="1"/>
  <c r="P1071" i="2"/>
  <c r="S1071" i="2" s="1"/>
  <c r="T1071" i="2" s="1"/>
  <c r="P1072" i="2"/>
  <c r="S1072" i="2" s="1"/>
  <c r="T1072" i="2" s="1"/>
  <c r="P1073" i="2"/>
  <c r="S1073" i="2" s="1"/>
  <c r="T1073" i="2" s="1"/>
  <c r="P1074" i="2"/>
  <c r="S1074" i="2" s="1"/>
  <c r="T1074" i="2" s="1"/>
  <c r="P1075" i="2"/>
  <c r="S1075" i="2" s="1"/>
  <c r="T1075" i="2" s="1"/>
  <c r="P1076" i="2"/>
  <c r="S1076" i="2" s="1"/>
  <c r="T1076" i="2" s="1"/>
  <c r="P1077" i="2"/>
  <c r="S1077" i="2" s="1"/>
  <c r="T1077" i="2" s="1"/>
  <c r="P1078" i="2"/>
  <c r="S1078" i="2" s="1"/>
  <c r="T1078" i="2" s="1"/>
  <c r="P1079" i="2"/>
  <c r="S1079" i="2" s="1"/>
  <c r="T1079" i="2" s="1"/>
  <c r="P1080" i="2"/>
  <c r="S1080" i="2" s="1"/>
  <c r="T1080" i="2" s="1"/>
  <c r="P1081" i="2"/>
  <c r="S1081" i="2" s="1"/>
  <c r="T1081" i="2" s="1"/>
  <c r="P1082" i="2"/>
  <c r="S1082" i="2" s="1"/>
  <c r="T1082" i="2" s="1"/>
  <c r="P1083" i="2"/>
  <c r="S1083" i="2" s="1"/>
  <c r="T1083" i="2" s="1"/>
  <c r="P1084" i="2"/>
  <c r="S1084" i="2" s="1"/>
  <c r="T1084" i="2" s="1"/>
  <c r="P1085" i="2"/>
  <c r="S1085" i="2" s="1"/>
  <c r="T1085" i="2" s="1"/>
  <c r="P1086" i="2"/>
  <c r="S1086" i="2" s="1"/>
  <c r="T1086" i="2" s="1"/>
  <c r="P1087" i="2"/>
  <c r="S1087" i="2" s="1"/>
  <c r="T1087" i="2" s="1"/>
  <c r="P1088" i="2"/>
  <c r="S1088" i="2" s="1"/>
  <c r="T1088" i="2" s="1"/>
  <c r="P1089" i="2"/>
  <c r="S1089" i="2" s="1"/>
  <c r="T1089" i="2" s="1"/>
  <c r="P1090" i="2"/>
  <c r="S1090" i="2" s="1"/>
  <c r="T1090" i="2" s="1"/>
  <c r="P1091" i="2"/>
  <c r="S1091" i="2" s="1"/>
  <c r="T1091" i="2" s="1"/>
  <c r="P1092" i="2"/>
  <c r="S1092" i="2" s="1"/>
  <c r="T1092" i="2" s="1"/>
  <c r="P1093" i="2"/>
  <c r="S1093" i="2" s="1"/>
  <c r="T1093" i="2" s="1"/>
  <c r="P1094" i="2"/>
  <c r="S1094" i="2" s="1"/>
  <c r="T1094" i="2" s="1"/>
  <c r="P1095" i="2"/>
  <c r="S1095" i="2" s="1"/>
  <c r="T1095" i="2" s="1"/>
  <c r="P1096" i="2"/>
  <c r="S1096" i="2" s="1"/>
  <c r="T1096" i="2" s="1"/>
  <c r="P1097" i="2"/>
  <c r="S1097" i="2" s="1"/>
  <c r="T1097" i="2" s="1"/>
  <c r="P1098" i="2"/>
  <c r="S1098" i="2" s="1"/>
  <c r="T1098" i="2" s="1"/>
  <c r="P1099" i="2"/>
  <c r="S1099" i="2" s="1"/>
  <c r="T1099" i="2" s="1"/>
  <c r="P1100" i="2"/>
  <c r="S1100" i="2" s="1"/>
  <c r="T1100" i="2" s="1"/>
  <c r="P1101" i="2"/>
  <c r="S1101" i="2" s="1"/>
  <c r="T1101" i="2" s="1"/>
  <c r="P1102" i="2"/>
  <c r="S1102" i="2" s="1"/>
  <c r="T1102" i="2" s="1"/>
  <c r="P1103" i="2"/>
  <c r="S1103" i="2" s="1"/>
  <c r="T1103" i="2" s="1"/>
  <c r="P1104" i="2"/>
  <c r="S1104" i="2" s="1"/>
  <c r="T1104" i="2" s="1"/>
  <c r="P1105" i="2"/>
  <c r="S1105" i="2" s="1"/>
  <c r="T1105" i="2" s="1"/>
  <c r="P1106" i="2"/>
  <c r="S1106" i="2" s="1"/>
  <c r="T1106" i="2" s="1"/>
  <c r="P1107" i="2"/>
  <c r="S1107" i="2" s="1"/>
  <c r="T1107" i="2" s="1"/>
  <c r="P1108" i="2"/>
  <c r="S1108" i="2" s="1"/>
  <c r="T1108" i="2" s="1"/>
  <c r="P1109" i="2"/>
  <c r="S1109" i="2" s="1"/>
  <c r="T1109" i="2" s="1"/>
  <c r="P1110" i="2"/>
  <c r="S1110" i="2" s="1"/>
  <c r="T1110" i="2" s="1"/>
  <c r="P1111" i="2"/>
  <c r="S1111" i="2" s="1"/>
  <c r="T1111" i="2" s="1"/>
  <c r="P1112" i="2"/>
  <c r="S1112" i="2" s="1"/>
  <c r="T1112" i="2" s="1"/>
  <c r="P1113" i="2"/>
  <c r="S1113" i="2" s="1"/>
  <c r="T1113" i="2" s="1"/>
  <c r="P1114" i="2"/>
  <c r="S1114" i="2" s="1"/>
  <c r="T1114" i="2" s="1"/>
  <c r="P1115" i="2"/>
  <c r="S1115" i="2" s="1"/>
  <c r="T1115" i="2" s="1"/>
  <c r="P1116" i="2"/>
  <c r="S1116" i="2" s="1"/>
  <c r="T1116" i="2" s="1"/>
  <c r="P1117" i="2"/>
  <c r="S1117" i="2" s="1"/>
  <c r="T1117" i="2" s="1"/>
  <c r="P1118" i="2"/>
  <c r="S1118" i="2" s="1"/>
  <c r="T1118" i="2" s="1"/>
  <c r="P1119" i="2"/>
  <c r="S1119" i="2" s="1"/>
  <c r="T1119" i="2" s="1"/>
  <c r="P1120" i="2"/>
  <c r="S1120" i="2" s="1"/>
  <c r="T1120" i="2" s="1"/>
  <c r="P1121" i="2"/>
  <c r="S1121" i="2" s="1"/>
  <c r="T1121" i="2" s="1"/>
  <c r="P1122" i="2"/>
  <c r="S1122" i="2" s="1"/>
  <c r="T1122" i="2" s="1"/>
  <c r="P1123" i="2"/>
  <c r="S1123" i="2" s="1"/>
  <c r="T1123" i="2" s="1"/>
  <c r="P1124" i="2"/>
  <c r="S1124" i="2" s="1"/>
  <c r="T1124" i="2" s="1"/>
  <c r="P1125" i="2"/>
  <c r="S1125" i="2" s="1"/>
  <c r="T1125" i="2" s="1"/>
  <c r="P1126" i="2"/>
  <c r="S1126" i="2" s="1"/>
  <c r="T1126" i="2" s="1"/>
  <c r="P1127" i="2"/>
  <c r="S1127" i="2" s="1"/>
  <c r="T1127" i="2" s="1"/>
  <c r="P1128" i="2"/>
  <c r="S1128" i="2" s="1"/>
  <c r="T1128" i="2" s="1"/>
  <c r="P1129" i="2"/>
  <c r="S1129" i="2" s="1"/>
  <c r="T1129" i="2" s="1"/>
  <c r="P1130" i="2"/>
  <c r="S1130" i="2" s="1"/>
  <c r="T1130" i="2" s="1"/>
  <c r="P1131" i="2"/>
  <c r="S1131" i="2" s="1"/>
  <c r="T1131" i="2" s="1"/>
  <c r="P1132" i="2"/>
  <c r="S1132" i="2" s="1"/>
  <c r="T1132" i="2" s="1"/>
  <c r="P1133" i="2"/>
  <c r="S1133" i="2" s="1"/>
  <c r="T1133" i="2" s="1"/>
  <c r="P1134" i="2"/>
  <c r="S1134" i="2" s="1"/>
  <c r="T1134" i="2" s="1"/>
  <c r="P1135" i="2"/>
  <c r="S1135" i="2" s="1"/>
  <c r="T1135" i="2" s="1"/>
  <c r="P1136" i="2"/>
  <c r="S1136" i="2" s="1"/>
  <c r="T1136" i="2" s="1"/>
  <c r="P1137" i="2"/>
  <c r="S1137" i="2" s="1"/>
  <c r="T1137" i="2" s="1"/>
  <c r="P1138" i="2"/>
  <c r="S1138" i="2" s="1"/>
  <c r="T1138" i="2" s="1"/>
  <c r="P1139" i="2"/>
  <c r="S1139" i="2" s="1"/>
  <c r="T1139" i="2" s="1"/>
  <c r="P1140" i="2"/>
  <c r="S1140" i="2" s="1"/>
  <c r="T1140" i="2" s="1"/>
  <c r="P1141" i="2"/>
  <c r="S1141" i="2" s="1"/>
  <c r="T1141" i="2" s="1"/>
  <c r="P1142" i="2"/>
  <c r="S1142" i="2" s="1"/>
  <c r="T1142" i="2" s="1"/>
  <c r="P1143" i="2"/>
  <c r="S1143" i="2" s="1"/>
  <c r="T1143" i="2" s="1"/>
  <c r="P1144" i="2"/>
  <c r="S1144" i="2" s="1"/>
  <c r="T1144" i="2" s="1"/>
  <c r="P1145" i="2"/>
  <c r="S1145" i="2" s="1"/>
  <c r="T1145" i="2" s="1"/>
  <c r="P1146" i="2"/>
  <c r="S1146" i="2" s="1"/>
  <c r="T1146" i="2" s="1"/>
  <c r="P1147" i="2"/>
  <c r="S1147" i="2" s="1"/>
  <c r="T1147" i="2" s="1"/>
  <c r="P1148" i="2"/>
  <c r="S1148" i="2" s="1"/>
  <c r="T1148" i="2" s="1"/>
  <c r="P1149" i="2"/>
  <c r="S1149" i="2" s="1"/>
  <c r="T1149" i="2" s="1"/>
  <c r="P1150" i="2"/>
  <c r="S1150" i="2" s="1"/>
  <c r="T1150" i="2" s="1"/>
  <c r="P1151" i="2"/>
  <c r="S1151" i="2" s="1"/>
  <c r="T1151" i="2" s="1"/>
  <c r="P1152" i="2"/>
  <c r="S1152" i="2" s="1"/>
  <c r="T1152" i="2" s="1"/>
  <c r="P1153" i="2"/>
  <c r="S1153" i="2" s="1"/>
  <c r="T1153" i="2" s="1"/>
  <c r="P1154" i="2"/>
  <c r="S1154" i="2" s="1"/>
  <c r="T1154" i="2" s="1"/>
  <c r="P1155" i="2"/>
  <c r="S1155" i="2" s="1"/>
  <c r="T1155" i="2" s="1"/>
  <c r="P1156" i="2"/>
  <c r="S1156" i="2" s="1"/>
  <c r="T1156" i="2" s="1"/>
  <c r="P1157" i="2"/>
  <c r="S1157" i="2" s="1"/>
  <c r="T1157" i="2" s="1"/>
  <c r="P1158" i="2"/>
  <c r="S1158" i="2" s="1"/>
  <c r="T1158" i="2" s="1"/>
  <c r="P1159" i="2"/>
  <c r="S1159" i="2" s="1"/>
  <c r="T1159" i="2" s="1"/>
  <c r="P1160" i="2"/>
  <c r="S1160" i="2" s="1"/>
  <c r="T1160" i="2" s="1"/>
  <c r="P1161" i="2"/>
  <c r="S1161" i="2" s="1"/>
  <c r="T1161" i="2" s="1"/>
  <c r="P1162" i="2"/>
  <c r="S1162" i="2" s="1"/>
  <c r="T1162" i="2" s="1"/>
  <c r="P1163" i="2"/>
  <c r="S1163" i="2" s="1"/>
  <c r="T1163" i="2" s="1"/>
  <c r="P1164" i="2"/>
  <c r="S1164" i="2" s="1"/>
  <c r="T1164" i="2" s="1"/>
  <c r="P1165" i="2"/>
  <c r="S1165" i="2" s="1"/>
  <c r="T1165" i="2" s="1"/>
  <c r="P1166" i="2"/>
  <c r="S1166" i="2" s="1"/>
  <c r="T1166" i="2" s="1"/>
  <c r="P1167" i="2"/>
  <c r="S1167" i="2" s="1"/>
  <c r="T1167" i="2" s="1"/>
  <c r="P1168" i="2"/>
  <c r="S1168" i="2" s="1"/>
  <c r="T1168" i="2" s="1"/>
  <c r="P1169" i="2"/>
  <c r="S1169" i="2" s="1"/>
  <c r="T1169" i="2" s="1"/>
  <c r="P1170" i="2"/>
  <c r="S1170" i="2" s="1"/>
  <c r="T1170" i="2" s="1"/>
  <c r="P1171" i="2"/>
  <c r="S1171" i="2" s="1"/>
  <c r="T1171" i="2" s="1"/>
  <c r="P1172" i="2"/>
  <c r="S1172" i="2" s="1"/>
  <c r="T1172" i="2" s="1"/>
  <c r="P1173" i="2"/>
  <c r="S1173" i="2" s="1"/>
  <c r="T1173" i="2" s="1"/>
  <c r="P1174" i="2"/>
  <c r="S1174" i="2" s="1"/>
  <c r="T1174" i="2" s="1"/>
  <c r="P1175" i="2"/>
  <c r="S1175" i="2" s="1"/>
  <c r="T1175" i="2" s="1"/>
  <c r="P1176" i="2"/>
  <c r="S1176" i="2" s="1"/>
  <c r="T1176" i="2" s="1"/>
  <c r="P1177" i="2"/>
  <c r="S1177" i="2" s="1"/>
  <c r="T1177" i="2" s="1"/>
  <c r="P1178" i="2"/>
  <c r="S1178" i="2" s="1"/>
  <c r="T1178" i="2" s="1"/>
  <c r="P1179" i="2"/>
  <c r="S1179" i="2" s="1"/>
  <c r="T1179" i="2" s="1"/>
  <c r="P1180" i="2"/>
  <c r="S1180" i="2" s="1"/>
  <c r="T1180" i="2" s="1"/>
  <c r="P1181" i="2"/>
  <c r="S1181" i="2" s="1"/>
  <c r="T1181" i="2" s="1"/>
  <c r="P1182" i="2"/>
  <c r="S1182" i="2" s="1"/>
  <c r="T1182" i="2" s="1"/>
  <c r="P1183" i="2"/>
  <c r="S1183" i="2" s="1"/>
  <c r="T1183" i="2" s="1"/>
  <c r="P1184" i="2"/>
  <c r="S1184" i="2" s="1"/>
  <c r="T1184" i="2" s="1"/>
  <c r="P1185" i="2"/>
  <c r="S1185" i="2" s="1"/>
  <c r="T1185" i="2" s="1"/>
  <c r="P1186" i="2"/>
  <c r="S1186" i="2" s="1"/>
  <c r="T1186" i="2" s="1"/>
  <c r="P1187" i="2"/>
  <c r="S1187" i="2" s="1"/>
  <c r="T1187" i="2" s="1"/>
  <c r="P1188" i="2"/>
  <c r="S1188" i="2" s="1"/>
  <c r="T1188" i="2" s="1"/>
  <c r="P1189" i="2"/>
  <c r="S1189" i="2" s="1"/>
  <c r="T1189" i="2" s="1"/>
  <c r="P1190" i="2"/>
  <c r="S1190" i="2" s="1"/>
  <c r="T1190" i="2" s="1"/>
  <c r="P1191" i="2"/>
  <c r="S1191" i="2" s="1"/>
  <c r="T1191" i="2" s="1"/>
  <c r="P1192" i="2"/>
  <c r="S1192" i="2" s="1"/>
  <c r="T1192" i="2" s="1"/>
  <c r="P1193" i="2"/>
  <c r="S1193" i="2" s="1"/>
  <c r="T1193" i="2" s="1"/>
  <c r="P1194" i="2"/>
  <c r="S1194" i="2" s="1"/>
  <c r="T1194" i="2" s="1"/>
  <c r="P1195" i="2"/>
  <c r="S1195" i="2" s="1"/>
  <c r="T1195" i="2" s="1"/>
  <c r="P1196" i="2"/>
  <c r="S1196" i="2" s="1"/>
  <c r="T1196" i="2" s="1"/>
  <c r="P1197" i="2"/>
  <c r="S1197" i="2" s="1"/>
  <c r="T1197" i="2" s="1"/>
  <c r="P1198" i="2"/>
  <c r="S1198" i="2" s="1"/>
  <c r="T1198" i="2" s="1"/>
  <c r="P1199" i="2"/>
  <c r="S1199" i="2" s="1"/>
  <c r="T1199" i="2" s="1"/>
  <c r="P1200" i="2"/>
  <c r="S1200" i="2" s="1"/>
  <c r="T1200" i="2" s="1"/>
  <c r="P1201" i="2"/>
  <c r="S1201" i="2" s="1"/>
  <c r="T1201" i="2" s="1"/>
  <c r="P1202" i="2"/>
  <c r="S1202" i="2" s="1"/>
  <c r="T1202" i="2" s="1"/>
  <c r="P1203" i="2"/>
  <c r="S1203" i="2" s="1"/>
  <c r="T1203" i="2" s="1"/>
  <c r="P1204" i="2"/>
  <c r="S1204" i="2" s="1"/>
  <c r="T1204" i="2" s="1"/>
  <c r="P1205" i="2"/>
  <c r="S1205" i="2" s="1"/>
  <c r="T1205" i="2" s="1"/>
  <c r="P1206" i="2"/>
  <c r="S1206" i="2" s="1"/>
  <c r="T1206" i="2" s="1"/>
  <c r="P1207" i="2"/>
  <c r="S1207" i="2" s="1"/>
  <c r="T1207" i="2" s="1"/>
  <c r="P1208" i="2"/>
  <c r="S1208" i="2" s="1"/>
  <c r="T1208" i="2" s="1"/>
  <c r="P1209" i="2"/>
  <c r="S1209" i="2" s="1"/>
  <c r="T1209" i="2" s="1"/>
  <c r="P1210" i="2"/>
  <c r="S1210" i="2" s="1"/>
  <c r="T1210" i="2" s="1"/>
  <c r="P1211" i="2"/>
  <c r="S1211" i="2" s="1"/>
  <c r="T1211" i="2" s="1"/>
  <c r="P1212" i="2"/>
  <c r="S1212" i="2" s="1"/>
  <c r="T1212" i="2" s="1"/>
  <c r="P1213" i="2"/>
  <c r="S1213" i="2" s="1"/>
  <c r="T1213" i="2" s="1"/>
  <c r="P1214" i="2"/>
  <c r="S1214" i="2" s="1"/>
  <c r="T1214" i="2" s="1"/>
  <c r="P1215" i="2"/>
  <c r="S1215" i="2" s="1"/>
  <c r="T1215" i="2" s="1"/>
  <c r="P1216" i="2"/>
  <c r="S1216" i="2" s="1"/>
  <c r="T1216" i="2" s="1"/>
  <c r="P1217" i="2"/>
  <c r="S1217" i="2" s="1"/>
  <c r="T1217" i="2" s="1"/>
  <c r="P1218" i="2"/>
  <c r="S1218" i="2" s="1"/>
  <c r="T1218" i="2" s="1"/>
  <c r="P1219" i="2"/>
  <c r="S1219" i="2" s="1"/>
  <c r="T1219" i="2" s="1"/>
  <c r="P1220" i="2"/>
  <c r="S1220" i="2" s="1"/>
  <c r="T1220" i="2" s="1"/>
  <c r="P1221" i="2"/>
  <c r="S1221" i="2" s="1"/>
  <c r="T1221" i="2" s="1"/>
  <c r="P1222" i="2"/>
  <c r="S1222" i="2" s="1"/>
  <c r="T1222" i="2" s="1"/>
  <c r="P1223" i="2"/>
  <c r="S1223" i="2" s="1"/>
  <c r="T1223" i="2" s="1"/>
  <c r="P1224" i="2"/>
  <c r="S1224" i="2" s="1"/>
  <c r="T1224" i="2" s="1"/>
  <c r="P1225" i="2"/>
  <c r="S1225" i="2" s="1"/>
  <c r="T1225" i="2" s="1"/>
  <c r="P1226" i="2"/>
  <c r="S1226" i="2" s="1"/>
  <c r="T1226" i="2" s="1"/>
  <c r="P1227" i="2"/>
  <c r="S1227" i="2" s="1"/>
  <c r="T1227" i="2" s="1"/>
  <c r="P1228" i="2"/>
  <c r="S1228" i="2" s="1"/>
  <c r="T1228" i="2" s="1"/>
  <c r="P1229" i="2"/>
  <c r="S1229" i="2" s="1"/>
  <c r="T1229" i="2" s="1"/>
  <c r="P1230" i="2"/>
  <c r="S1230" i="2" s="1"/>
  <c r="T1230" i="2" s="1"/>
  <c r="P1231" i="2"/>
  <c r="S1231" i="2" s="1"/>
  <c r="T1231" i="2" s="1"/>
  <c r="P1232" i="2"/>
  <c r="S1232" i="2" s="1"/>
  <c r="T1232" i="2" s="1"/>
  <c r="P1233" i="2"/>
  <c r="S1233" i="2" s="1"/>
  <c r="T1233" i="2" s="1"/>
  <c r="P1234" i="2"/>
  <c r="S1234" i="2" s="1"/>
  <c r="T1234" i="2" s="1"/>
  <c r="P1235" i="2"/>
  <c r="S1235" i="2" s="1"/>
  <c r="T1235" i="2" s="1"/>
  <c r="P1236" i="2"/>
  <c r="S1236" i="2" s="1"/>
  <c r="T1236" i="2" s="1"/>
  <c r="P1237" i="2"/>
  <c r="S1237" i="2" s="1"/>
  <c r="T1237" i="2" s="1"/>
  <c r="P1238" i="2"/>
  <c r="S1238" i="2" s="1"/>
  <c r="T1238" i="2" s="1"/>
  <c r="P1239" i="2"/>
  <c r="S1239" i="2" s="1"/>
  <c r="T1239" i="2" s="1"/>
  <c r="P1240" i="2"/>
  <c r="S1240" i="2" s="1"/>
  <c r="T1240" i="2" s="1"/>
  <c r="P1241" i="2"/>
  <c r="S1241" i="2" s="1"/>
  <c r="T1241" i="2" s="1"/>
  <c r="P1242" i="2"/>
  <c r="S1242" i="2" s="1"/>
  <c r="T1242" i="2" s="1"/>
  <c r="P1243" i="2"/>
  <c r="S1243" i="2" s="1"/>
  <c r="T1243" i="2" s="1"/>
  <c r="P1244" i="2"/>
  <c r="S1244" i="2" s="1"/>
  <c r="T1244" i="2" s="1"/>
  <c r="P1245" i="2"/>
  <c r="S1245" i="2" s="1"/>
  <c r="T1245" i="2" s="1"/>
  <c r="P1246" i="2"/>
  <c r="S1246" i="2" s="1"/>
  <c r="T1246" i="2" s="1"/>
  <c r="P1247" i="2"/>
  <c r="S1247" i="2" s="1"/>
  <c r="T1247" i="2" s="1"/>
  <c r="P1248" i="2"/>
  <c r="S1248" i="2" s="1"/>
  <c r="T1248" i="2" s="1"/>
  <c r="P1249" i="2"/>
  <c r="S1249" i="2" s="1"/>
  <c r="T1249" i="2" s="1"/>
  <c r="P1250" i="2"/>
  <c r="S1250" i="2" s="1"/>
  <c r="T1250" i="2" s="1"/>
  <c r="P1251" i="2"/>
  <c r="S1251" i="2" s="1"/>
  <c r="T1251" i="2" s="1"/>
  <c r="P1252" i="2"/>
  <c r="S1252" i="2" s="1"/>
  <c r="T1252" i="2" s="1"/>
  <c r="P1253" i="2"/>
  <c r="S1253" i="2" s="1"/>
  <c r="T1253" i="2" s="1"/>
  <c r="P1254" i="2"/>
  <c r="S1254" i="2" s="1"/>
  <c r="T1254" i="2" s="1"/>
  <c r="P1255" i="2"/>
  <c r="S1255" i="2" s="1"/>
  <c r="T1255" i="2" s="1"/>
  <c r="P1256" i="2"/>
  <c r="S1256" i="2" s="1"/>
  <c r="T1256" i="2" s="1"/>
  <c r="P1257" i="2"/>
  <c r="S1257" i="2" s="1"/>
  <c r="T1257" i="2" s="1"/>
  <c r="P1258" i="2"/>
  <c r="S1258" i="2" s="1"/>
  <c r="T1258" i="2" s="1"/>
  <c r="P1259" i="2"/>
  <c r="S1259" i="2" s="1"/>
  <c r="T1259" i="2" s="1"/>
  <c r="P1260" i="2"/>
  <c r="S1260" i="2" s="1"/>
  <c r="T1260" i="2" s="1"/>
  <c r="P1261" i="2"/>
  <c r="S1261" i="2" s="1"/>
  <c r="T1261" i="2" s="1"/>
  <c r="P1262" i="2"/>
  <c r="S1262" i="2" s="1"/>
  <c r="T1262" i="2" s="1"/>
  <c r="P1263" i="2"/>
  <c r="S1263" i="2" s="1"/>
  <c r="T1263" i="2" s="1"/>
  <c r="P1264" i="2"/>
  <c r="S1264" i="2" s="1"/>
  <c r="T1264" i="2" s="1"/>
  <c r="P1265" i="2"/>
  <c r="S1265" i="2" s="1"/>
  <c r="T1265" i="2" s="1"/>
  <c r="P1266" i="2"/>
  <c r="S1266" i="2" s="1"/>
  <c r="T1266" i="2" s="1"/>
  <c r="P1267" i="2"/>
  <c r="S1267" i="2" s="1"/>
  <c r="T1267" i="2" s="1"/>
  <c r="P1268" i="2"/>
  <c r="S1268" i="2" s="1"/>
  <c r="T1268" i="2" s="1"/>
  <c r="P1269" i="2"/>
  <c r="S1269" i="2" s="1"/>
  <c r="T1269" i="2" s="1"/>
  <c r="P1270" i="2"/>
  <c r="S1270" i="2" s="1"/>
  <c r="T1270" i="2" s="1"/>
  <c r="P1271" i="2"/>
  <c r="S1271" i="2" s="1"/>
  <c r="T1271" i="2" s="1"/>
  <c r="P1272" i="2"/>
  <c r="S1272" i="2" s="1"/>
  <c r="T1272" i="2" s="1"/>
  <c r="P1273" i="2"/>
  <c r="S1273" i="2" s="1"/>
  <c r="T1273" i="2" s="1"/>
  <c r="P1274" i="2"/>
  <c r="S1274" i="2" s="1"/>
  <c r="T1274" i="2" s="1"/>
  <c r="P1275" i="2"/>
  <c r="S1275" i="2" s="1"/>
  <c r="T1275" i="2" s="1"/>
  <c r="P1276" i="2"/>
  <c r="S1276" i="2" s="1"/>
  <c r="T1276" i="2" s="1"/>
  <c r="P1277" i="2"/>
  <c r="S1277" i="2" s="1"/>
  <c r="T1277" i="2" s="1"/>
  <c r="P1278" i="2"/>
  <c r="S1278" i="2" s="1"/>
  <c r="T1278" i="2" s="1"/>
  <c r="P1279" i="2"/>
  <c r="S1279" i="2" s="1"/>
  <c r="T1279" i="2" s="1"/>
  <c r="P1280" i="2"/>
  <c r="S1280" i="2" s="1"/>
  <c r="T1280" i="2" s="1"/>
  <c r="P1281" i="2"/>
  <c r="S1281" i="2" s="1"/>
  <c r="T1281" i="2" s="1"/>
  <c r="P1282" i="2"/>
  <c r="S1282" i="2" s="1"/>
  <c r="T1282" i="2" s="1"/>
  <c r="P1283" i="2"/>
  <c r="S1283" i="2" s="1"/>
  <c r="T1283" i="2" s="1"/>
  <c r="P1284" i="2"/>
  <c r="S1284" i="2" s="1"/>
  <c r="T1284" i="2" s="1"/>
  <c r="P1285" i="2"/>
  <c r="S1285" i="2" s="1"/>
  <c r="T1285" i="2" s="1"/>
  <c r="P1286" i="2"/>
  <c r="S1286" i="2" s="1"/>
  <c r="T1286" i="2" s="1"/>
  <c r="P1287" i="2"/>
  <c r="S1287" i="2" s="1"/>
  <c r="T1287" i="2" s="1"/>
  <c r="P1288" i="2"/>
  <c r="S1288" i="2" s="1"/>
  <c r="T1288" i="2" s="1"/>
  <c r="P1289" i="2"/>
  <c r="S1289" i="2" s="1"/>
  <c r="T1289" i="2" s="1"/>
  <c r="P1290" i="2"/>
  <c r="S1290" i="2" s="1"/>
  <c r="T1290" i="2" s="1"/>
  <c r="P1291" i="2"/>
  <c r="S1291" i="2" s="1"/>
  <c r="T1291" i="2" s="1"/>
  <c r="P1292" i="2"/>
  <c r="S1292" i="2" s="1"/>
  <c r="T1292" i="2" s="1"/>
  <c r="P1293" i="2"/>
  <c r="S1293" i="2" s="1"/>
  <c r="T1293" i="2" s="1"/>
  <c r="P1294" i="2"/>
  <c r="S1294" i="2" s="1"/>
  <c r="T1294" i="2" s="1"/>
  <c r="P1295" i="2"/>
  <c r="S1295" i="2" s="1"/>
  <c r="T1295" i="2" s="1"/>
  <c r="P1296" i="2"/>
  <c r="S1296" i="2" s="1"/>
  <c r="T1296" i="2" s="1"/>
  <c r="P1297" i="2"/>
  <c r="S1297" i="2" s="1"/>
  <c r="T1297" i="2" s="1"/>
  <c r="P1298" i="2"/>
  <c r="S1298" i="2" s="1"/>
  <c r="T1298" i="2" s="1"/>
  <c r="P1299" i="2"/>
  <c r="S1299" i="2" s="1"/>
  <c r="T1299" i="2" s="1"/>
  <c r="P1300" i="2"/>
  <c r="S1300" i="2" s="1"/>
  <c r="T1300" i="2" s="1"/>
  <c r="P1301" i="2"/>
  <c r="S1301" i="2" s="1"/>
  <c r="T1301" i="2" s="1"/>
  <c r="P1302" i="2"/>
  <c r="S1302" i="2" s="1"/>
  <c r="T1302" i="2" s="1"/>
  <c r="P1303" i="2"/>
  <c r="S1303" i="2" s="1"/>
  <c r="T1303" i="2" s="1"/>
  <c r="P1304" i="2"/>
  <c r="S1304" i="2" s="1"/>
  <c r="T1304" i="2" s="1"/>
  <c r="P1305" i="2"/>
  <c r="S1305" i="2" s="1"/>
  <c r="T1305" i="2" s="1"/>
  <c r="P1306" i="2"/>
  <c r="S1306" i="2" s="1"/>
  <c r="T1306" i="2" s="1"/>
  <c r="P1307" i="2"/>
  <c r="S1307" i="2" s="1"/>
  <c r="T1307" i="2" s="1"/>
  <c r="P1308" i="2"/>
  <c r="S1308" i="2" s="1"/>
  <c r="T1308" i="2" s="1"/>
  <c r="P1309" i="2"/>
  <c r="S1309" i="2" s="1"/>
  <c r="T1309" i="2" s="1"/>
  <c r="P1310" i="2"/>
  <c r="S1310" i="2" s="1"/>
  <c r="T1310" i="2" s="1"/>
  <c r="P1311" i="2"/>
  <c r="S1311" i="2" s="1"/>
  <c r="T1311" i="2" s="1"/>
  <c r="P1312" i="2"/>
  <c r="S1312" i="2" s="1"/>
  <c r="T1312" i="2" s="1"/>
  <c r="P1313" i="2"/>
  <c r="S1313" i="2" s="1"/>
  <c r="T1313" i="2" s="1"/>
  <c r="P1314" i="2"/>
  <c r="S1314" i="2" s="1"/>
  <c r="T1314" i="2" s="1"/>
  <c r="P1315" i="2"/>
  <c r="S1315" i="2" s="1"/>
  <c r="T1315" i="2" s="1"/>
  <c r="P1316" i="2"/>
  <c r="S1316" i="2" s="1"/>
  <c r="T1316" i="2" s="1"/>
  <c r="P1317" i="2"/>
  <c r="S1317" i="2" s="1"/>
  <c r="T1317" i="2" s="1"/>
  <c r="P1318" i="2"/>
  <c r="S1318" i="2" s="1"/>
  <c r="T1318" i="2" s="1"/>
  <c r="P1319" i="2"/>
  <c r="S1319" i="2" s="1"/>
  <c r="T1319" i="2" s="1"/>
  <c r="P1320" i="2"/>
  <c r="S1320" i="2" s="1"/>
  <c r="T1320" i="2" s="1"/>
  <c r="P1321" i="2"/>
  <c r="S1321" i="2" s="1"/>
  <c r="T1321" i="2" s="1"/>
  <c r="P1322" i="2"/>
  <c r="S1322" i="2" s="1"/>
  <c r="T1322" i="2" s="1"/>
  <c r="P1323" i="2"/>
  <c r="S1323" i="2" s="1"/>
  <c r="T1323" i="2" s="1"/>
  <c r="P1324" i="2"/>
  <c r="S1324" i="2" s="1"/>
  <c r="T1324" i="2" s="1"/>
  <c r="P1325" i="2"/>
  <c r="S1325" i="2" s="1"/>
  <c r="T1325" i="2" s="1"/>
  <c r="P1326" i="2"/>
  <c r="S1326" i="2" s="1"/>
  <c r="T1326" i="2" s="1"/>
  <c r="P1327" i="2"/>
  <c r="S1327" i="2" s="1"/>
  <c r="T1327" i="2" s="1"/>
  <c r="P1328" i="2"/>
  <c r="S1328" i="2" s="1"/>
  <c r="T1328" i="2" s="1"/>
  <c r="P1329" i="2"/>
  <c r="S1329" i="2" s="1"/>
  <c r="T1329" i="2" s="1"/>
  <c r="P1330" i="2"/>
  <c r="S1330" i="2" s="1"/>
  <c r="T1330" i="2" s="1"/>
  <c r="P1331" i="2"/>
  <c r="S1331" i="2" s="1"/>
  <c r="T1331" i="2" s="1"/>
  <c r="P1332" i="2"/>
  <c r="S1332" i="2" s="1"/>
  <c r="T1332" i="2" s="1"/>
  <c r="P1333" i="2"/>
  <c r="S1333" i="2" s="1"/>
  <c r="T1333" i="2" s="1"/>
  <c r="P1334" i="2"/>
  <c r="S1334" i="2" s="1"/>
  <c r="T1334" i="2" s="1"/>
  <c r="P1335" i="2"/>
  <c r="S1335" i="2" s="1"/>
  <c r="T1335" i="2" s="1"/>
  <c r="P1336" i="2"/>
  <c r="S1336" i="2" s="1"/>
  <c r="T1336" i="2" s="1"/>
  <c r="P1337" i="2"/>
  <c r="S1337" i="2" s="1"/>
  <c r="T1337" i="2" s="1"/>
  <c r="P1338" i="2"/>
  <c r="S1338" i="2" s="1"/>
  <c r="T1338" i="2" s="1"/>
  <c r="P1339" i="2"/>
  <c r="S1339" i="2" s="1"/>
  <c r="T1339" i="2" s="1"/>
  <c r="P1340" i="2"/>
  <c r="S1340" i="2" s="1"/>
  <c r="T1340" i="2" s="1"/>
  <c r="P1341" i="2"/>
  <c r="S1341" i="2" s="1"/>
  <c r="T1341" i="2" s="1"/>
  <c r="P1342" i="2"/>
  <c r="S1342" i="2" s="1"/>
  <c r="T1342" i="2" s="1"/>
  <c r="P1343" i="2"/>
  <c r="S1343" i="2" s="1"/>
  <c r="T1343" i="2" s="1"/>
  <c r="P1344" i="2"/>
  <c r="S1344" i="2" s="1"/>
  <c r="T1344" i="2" s="1"/>
  <c r="P1345" i="2"/>
  <c r="S1345" i="2" s="1"/>
  <c r="T1345" i="2" s="1"/>
  <c r="P1346" i="2"/>
  <c r="S1346" i="2" s="1"/>
  <c r="T1346" i="2" s="1"/>
  <c r="P1347" i="2"/>
  <c r="S1347" i="2" s="1"/>
  <c r="T1347" i="2" s="1"/>
  <c r="P1348" i="2"/>
  <c r="S1348" i="2" s="1"/>
  <c r="T1348" i="2" s="1"/>
  <c r="P1349" i="2"/>
  <c r="S1349" i="2" s="1"/>
  <c r="T1349" i="2" s="1"/>
  <c r="P1350" i="2"/>
  <c r="S1350" i="2" s="1"/>
  <c r="T1350" i="2" s="1"/>
  <c r="P1351" i="2"/>
  <c r="S1351" i="2" s="1"/>
  <c r="T1351" i="2" s="1"/>
  <c r="P1352" i="2"/>
  <c r="S1352" i="2" s="1"/>
  <c r="T1352" i="2" s="1"/>
  <c r="P1353" i="2"/>
  <c r="S1353" i="2" s="1"/>
  <c r="T1353" i="2" s="1"/>
  <c r="P1354" i="2"/>
  <c r="S1354" i="2" s="1"/>
  <c r="T1354" i="2" s="1"/>
  <c r="P1355" i="2"/>
  <c r="S1355" i="2" s="1"/>
  <c r="T1355" i="2" s="1"/>
  <c r="P1356" i="2"/>
  <c r="S1356" i="2" s="1"/>
  <c r="T1356" i="2" s="1"/>
  <c r="P1357" i="2"/>
  <c r="S1357" i="2" s="1"/>
  <c r="T1357" i="2" s="1"/>
  <c r="P1358" i="2"/>
  <c r="S1358" i="2" s="1"/>
  <c r="T1358" i="2" s="1"/>
  <c r="P1359" i="2"/>
  <c r="S1359" i="2" s="1"/>
  <c r="T1359" i="2" s="1"/>
  <c r="P1360" i="2"/>
  <c r="S1360" i="2" s="1"/>
  <c r="T1360" i="2" s="1"/>
  <c r="P1361" i="2"/>
  <c r="S1361" i="2" s="1"/>
  <c r="T1361" i="2" s="1"/>
  <c r="P1362" i="2"/>
  <c r="S1362" i="2" s="1"/>
  <c r="T1362" i="2" s="1"/>
  <c r="P1363" i="2"/>
  <c r="S1363" i="2" s="1"/>
  <c r="T1363" i="2" s="1"/>
  <c r="P1364" i="2"/>
  <c r="S1364" i="2" s="1"/>
  <c r="T1364" i="2" s="1"/>
  <c r="P1365" i="2"/>
  <c r="S1365" i="2" s="1"/>
  <c r="T1365" i="2" s="1"/>
  <c r="P1366" i="2"/>
  <c r="S1366" i="2" s="1"/>
  <c r="T1366" i="2" s="1"/>
  <c r="P1367" i="2"/>
  <c r="S1367" i="2" s="1"/>
  <c r="T1367" i="2" s="1"/>
  <c r="P1368" i="2"/>
  <c r="S1368" i="2" s="1"/>
  <c r="T1368" i="2" s="1"/>
  <c r="P1369" i="2"/>
  <c r="S1369" i="2" s="1"/>
  <c r="T1369" i="2" s="1"/>
  <c r="P1370" i="2"/>
  <c r="S1370" i="2" s="1"/>
  <c r="T1370" i="2" s="1"/>
  <c r="P1371" i="2"/>
  <c r="S1371" i="2" s="1"/>
  <c r="T1371" i="2" s="1"/>
  <c r="P1372" i="2"/>
  <c r="S1372" i="2" s="1"/>
  <c r="T1372" i="2" s="1"/>
  <c r="P1373" i="2"/>
  <c r="S1373" i="2" s="1"/>
  <c r="T1373" i="2" s="1"/>
  <c r="P1374" i="2"/>
  <c r="S1374" i="2" s="1"/>
  <c r="T1374" i="2" s="1"/>
  <c r="P1375" i="2"/>
  <c r="S1375" i="2" s="1"/>
  <c r="T1375" i="2" s="1"/>
  <c r="P1376" i="2"/>
  <c r="S1376" i="2" s="1"/>
  <c r="T1376" i="2" s="1"/>
  <c r="P1377" i="2"/>
  <c r="S1377" i="2" s="1"/>
  <c r="T1377" i="2" s="1"/>
  <c r="P1378" i="2"/>
  <c r="S1378" i="2" s="1"/>
  <c r="T1378" i="2" s="1"/>
  <c r="P1379" i="2"/>
  <c r="S1379" i="2" s="1"/>
  <c r="T1379" i="2" s="1"/>
  <c r="P1380" i="2"/>
  <c r="S1380" i="2" s="1"/>
  <c r="T1380" i="2" s="1"/>
  <c r="P1381" i="2"/>
  <c r="S1381" i="2" s="1"/>
  <c r="T1381" i="2" s="1"/>
  <c r="P1382" i="2"/>
  <c r="S1382" i="2" s="1"/>
  <c r="T1382" i="2" s="1"/>
  <c r="P1383" i="2"/>
  <c r="S1383" i="2" s="1"/>
  <c r="T1383" i="2" s="1"/>
  <c r="P1384" i="2"/>
  <c r="S1384" i="2" s="1"/>
  <c r="T1384" i="2" s="1"/>
  <c r="P1385" i="2"/>
  <c r="S1385" i="2" s="1"/>
  <c r="T1385" i="2" s="1"/>
  <c r="P1386" i="2"/>
  <c r="S1386" i="2" s="1"/>
  <c r="T1386" i="2" s="1"/>
  <c r="P1387" i="2"/>
  <c r="S1387" i="2" s="1"/>
  <c r="T1387" i="2" s="1"/>
  <c r="P1388" i="2"/>
  <c r="S1388" i="2" s="1"/>
  <c r="T1388" i="2" s="1"/>
  <c r="P1389" i="2"/>
  <c r="S1389" i="2" s="1"/>
  <c r="T1389" i="2" s="1"/>
  <c r="P1390" i="2"/>
  <c r="S1390" i="2" s="1"/>
  <c r="T1390" i="2" s="1"/>
  <c r="P1391" i="2"/>
  <c r="S1391" i="2" s="1"/>
  <c r="T1391" i="2" s="1"/>
  <c r="P1392" i="2"/>
  <c r="S1392" i="2" s="1"/>
  <c r="T1392" i="2" s="1"/>
  <c r="P1393" i="2"/>
  <c r="S1393" i="2" s="1"/>
  <c r="T1393" i="2" s="1"/>
  <c r="P1394" i="2"/>
  <c r="S1394" i="2" s="1"/>
  <c r="T1394" i="2" s="1"/>
  <c r="P1395" i="2"/>
  <c r="S1395" i="2" s="1"/>
  <c r="T1395" i="2" s="1"/>
  <c r="P1396" i="2"/>
  <c r="S1396" i="2" s="1"/>
  <c r="T1396" i="2" s="1"/>
  <c r="P1397" i="2"/>
  <c r="S1397" i="2" s="1"/>
  <c r="T1397" i="2" s="1"/>
  <c r="P1398" i="2"/>
  <c r="S1398" i="2" s="1"/>
  <c r="T1398" i="2" s="1"/>
  <c r="P1399" i="2"/>
  <c r="S1399" i="2" s="1"/>
  <c r="T1399" i="2" s="1"/>
  <c r="P1400" i="2"/>
  <c r="S1400" i="2" s="1"/>
  <c r="T1400" i="2" s="1"/>
  <c r="P1401" i="2"/>
  <c r="S1401" i="2" s="1"/>
  <c r="T1401" i="2" s="1"/>
  <c r="P1402" i="2"/>
  <c r="S1402" i="2" s="1"/>
  <c r="T1402" i="2" s="1"/>
  <c r="P1403" i="2"/>
  <c r="S1403" i="2" s="1"/>
  <c r="T1403" i="2" s="1"/>
  <c r="P1404" i="2"/>
  <c r="S1404" i="2" s="1"/>
  <c r="T1404" i="2" s="1"/>
  <c r="P1405" i="2"/>
  <c r="S1405" i="2" s="1"/>
  <c r="T1405" i="2" s="1"/>
  <c r="P1406" i="2"/>
  <c r="S1406" i="2" s="1"/>
  <c r="T1406" i="2" s="1"/>
  <c r="P1407" i="2"/>
  <c r="S1407" i="2" s="1"/>
  <c r="T1407" i="2" s="1"/>
  <c r="P1408" i="2"/>
  <c r="S1408" i="2" s="1"/>
  <c r="T1408" i="2" s="1"/>
  <c r="P1409" i="2"/>
  <c r="S1409" i="2" s="1"/>
  <c r="T1409" i="2" s="1"/>
  <c r="P1410" i="2"/>
  <c r="S1410" i="2" s="1"/>
  <c r="T1410" i="2" s="1"/>
  <c r="P1411" i="2"/>
  <c r="S1411" i="2" s="1"/>
  <c r="T1411" i="2" s="1"/>
  <c r="P1412" i="2"/>
  <c r="S1412" i="2" s="1"/>
  <c r="T1412" i="2" s="1"/>
  <c r="P1413" i="2"/>
  <c r="S1413" i="2" s="1"/>
  <c r="T1413" i="2" s="1"/>
  <c r="P1414" i="2"/>
  <c r="S1414" i="2" s="1"/>
  <c r="T1414" i="2" s="1"/>
  <c r="P1415" i="2"/>
  <c r="S1415" i="2" s="1"/>
  <c r="T1415" i="2" s="1"/>
  <c r="P1416" i="2"/>
  <c r="S1416" i="2" s="1"/>
  <c r="T1416" i="2" s="1"/>
  <c r="P1417" i="2"/>
  <c r="S1417" i="2" s="1"/>
  <c r="T1417" i="2" s="1"/>
  <c r="P1418" i="2"/>
  <c r="S1418" i="2" s="1"/>
  <c r="T1418" i="2" s="1"/>
  <c r="P1419" i="2"/>
  <c r="S1419" i="2" s="1"/>
  <c r="T1419" i="2" s="1"/>
  <c r="P1420" i="2"/>
  <c r="S1420" i="2" s="1"/>
  <c r="T1420" i="2" s="1"/>
  <c r="P1421" i="2"/>
  <c r="S1421" i="2" s="1"/>
  <c r="T1421" i="2" s="1"/>
  <c r="P1422" i="2"/>
  <c r="S1422" i="2" s="1"/>
  <c r="T1422" i="2" s="1"/>
  <c r="P1423" i="2"/>
  <c r="S1423" i="2" s="1"/>
  <c r="T1423" i="2" s="1"/>
  <c r="P1424" i="2"/>
  <c r="S1424" i="2" s="1"/>
  <c r="T1424" i="2" s="1"/>
  <c r="P1425" i="2"/>
  <c r="S1425" i="2" s="1"/>
  <c r="T1425" i="2" s="1"/>
  <c r="P1426" i="2"/>
  <c r="S1426" i="2" s="1"/>
  <c r="T1426" i="2" s="1"/>
  <c r="P1427" i="2"/>
  <c r="S1427" i="2" s="1"/>
  <c r="T1427" i="2" s="1"/>
  <c r="P1428" i="2"/>
  <c r="S1428" i="2" s="1"/>
  <c r="T1428" i="2" s="1"/>
  <c r="P1429" i="2"/>
  <c r="S1429" i="2" s="1"/>
  <c r="T1429" i="2" s="1"/>
  <c r="P1430" i="2"/>
  <c r="S1430" i="2" s="1"/>
  <c r="T1430" i="2" s="1"/>
  <c r="P1431" i="2"/>
  <c r="S1431" i="2" s="1"/>
  <c r="T1431" i="2" s="1"/>
  <c r="P1432" i="2"/>
  <c r="S1432" i="2" s="1"/>
  <c r="T1432" i="2" s="1"/>
  <c r="P1433" i="2"/>
  <c r="S1433" i="2" s="1"/>
  <c r="T1433" i="2" s="1"/>
  <c r="P1434" i="2"/>
  <c r="S1434" i="2" s="1"/>
  <c r="T1434" i="2" s="1"/>
  <c r="P1435" i="2"/>
  <c r="S1435" i="2" s="1"/>
  <c r="T1435" i="2" s="1"/>
  <c r="P1436" i="2"/>
  <c r="S1436" i="2" s="1"/>
  <c r="T1436" i="2" s="1"/>
  <c r="P1437" i="2"/>
  <c r="S1437" i="2" s="1"/>
  <c r="T1437" i="2" s="1"/>
  <c r="P1438" i="2"/>
  <c r="S1438" i="2" s="1"/>
  <c r="T1438" i="2" s="1"/>
  <c r="P1439" i="2"/>
  <c r="S1439" i="2" s="1"/>
  <c r="T1439" i="2" s="1"/>
  <c r="P1440" i="2"/>
  <c r="S1440" i="2" s="1"/>
  <c r="T1440" i="2" s="1"/>
  <c r="P1441" i="2"/>
  <c r="S1441" i="2" s="1"/>
  <c r="T1441" i="2" s="1"/>
  <c r="P1442" i="2"/>
  <c r="S1442" i="2" s="1"/>
  <c r="T1442" i="2" s="1"/>
  <c r="P1443" i="2"/>
  <c r="S1443" i="2" s="1"/>
  <c r="T1443" i="2" s="1"/>
  <c r="P1444" i="2"/>
  <c r="S1444" i="2" s="1"/>
  <c r="T1444" i="2" s="1"/>
  <c r="P1445" i="2"/>
  <c r="S1445" i="2" s="1"/>
  <c r="T1445" i="2" s="1"/>
  <c r="P1446" i="2"/>
  <c r="S1446" i="2" s="1"/>
  <c r="T1446" i="2" s="1"/>
  <c r="P1447" i="2"/>
  <c r="S1447" i="2" s="1"/>
  <c r="T1447" i="2" s="1"/>
  <c r="P1448" i="2"/>
  <c r="S1448" i="2" s="1"/>
  <c r="T1448" i="2" s="1"/>
  <c r="P1449" i="2"/>
  <c r="S1449" i="2" s="1"/>
  <c r="T1449" i="2" s="1"/>
  <c r="P1450" i="2"/>
  <c r="S1450" i="2" s="1"/>
  <c r="T1450" i="2" s="1"/>
  <c r="P1451" i="2"/>
  <c r="S1451" i="2" s="1"/>
  <c r="T1451" i="2" s="1"/>
  <c r="P1452" i="2"/>
  <c r="S1452" i="2" s="1"/>
  <c r="T1452" i="2" s="1"/>
  <c r="P1453" i="2"/>
  <c r="S1453" i="2" s="1"/>
  <c r="T1453" i="2" s="1"/>
  <c r="P1454" i="2"/>
  <c r="S1454" i="2" s="1"/>
  <c r="T1454" i="2" s="1"/>
  <c r="P1455" i="2"/>
  <c r="S1455" i="2" s="1"/>
  <c r="T1455" i="2" s="1"/>
  <c r="P1456" i="2"/>
  <c r="S1456" i="2" s="1"/>
  <c r="T1456" i="2" s="1"/>
  <c r="P1457" i="2"/>
  <c r="S1457" i="2" s="1"/>
  <c r="T1457" i="2" s="1"/>
  <c r="P1458" i="2"/>
  <c r="S1458" i="2" s="1"/>
  <c r="T1458" i="2" s="1"/>
  <c r="P1459" i="2"/>
  <c r="S1459" i="2" s="1"/>
  <c r="T1459" i="2" s="1"/>
  <c r="P1460" i="2"/>
  <c r="S1460" i="2" s="1"/>
  <c r="T1460" i="2" s="1"/>
  <c r="P1461" i="2"/>
  <c r="S1461" i="2" s="1"/>
  <c r="T1461" i="2" s="1"/>
  <c r="P1462" i="2"/>
  <c r="S1462" i="2" s="1"/>
  <c r="T1462" i="2" s="1"/>
  <c r="P1463" i="2"/>
  <c r="S1463" i="2" s="1"/>
  <c r="T1463" i="2" s="1"/>
  <c r="P1464" i="2"/>
  <c r="S1464" i="2" s="1"/>
  <c r="T1464" i="2" s="1"/>
  <c r="P1465" i="2"/>
  <c r="S1465" i="2" s="1"/>
  <c r="T1465" i="2" s="1"/>
  <c r="P1466" i="2"/>
  <c r="S1466" i="2" s="1"/>
  <c r="T1466" i="2" s="1"/>
  <c r="P1467" i="2"/>
  <c r="S1467" i="2" s="1"/>
  <c r="T1467" i="2" s="1"/>
  <c r="P1468" i="2"/>
  <c r="S1468" i="2" s="1"/>
  <c r="T1468" i="2" s="1"/>
  <c r="P1469" i="2"/>
  <c r="S1469" i="2" s="1"/>
  <c r="T1469" i="2" s="1"/>
  <c r="P1470" i="2"/>
  <c r="S1470" i="2" s="1"/>
  <c r="T1470" i="2" s="1"/>
  <c r="P1471" i="2"/>
  <c r="S1471" i="2" s="1"/>
  <c r="T1471" i="2" s="1"/>
  <c r="P1472" i="2"/>
  <c r="S1472" i="2" s="1"/>
  <c r="T1472" i="2" s="1"/>
  <c r="P1473" i="2"/>
  <c r="S1473" i="2" s="1"/>
  <c r="T1473" i="2" s="1"/>
  <c r="P1474" i="2"/>
  <c r="S1474" i="2" s="1"/>
  <c r="T1474" i="2" s="1"/>
  <c r="P1475" i="2"/>
  <c r="S1475" i="2" s="1"/>
  <c r="T1475" i="2" s="1"/>
  <c r="P1476" i="2"/>
  <c r="S1476" i="2" s="1"/>
  <c r="T1476" i="2" s="1"/>
  <c r="P1477" i="2"/>
  <c r="S1477" i="2" s="1"/>
  <c r="T1477" i="2" s="1"/>
  <c r="P1478" i="2"/>
  <c r="S1478" i="2" s="1"/>
  <c r="T1478" i="2" s="1"/>
  <c r="P1479" i="2"/>
  <c r="S1479" i="2" s="1"/>
  <c r="T1479" i="2" s="1"/>
  <c r="P1480" i="2"/>
  <c r="S1480" i="2" s="1"/>
  <c r="T1480" i="2" s="1"/>
  <c r="P1481" i="2"/>
  <c r="S1481" i="2" s="1"/>
  <c r="T1481" i="2" s="1"/>
  <c r="P1482" i="2"/>
  <c r="S1482" i="2" s="1"/>
  <c r="T1482" i="2" s="1"/>
  <c r="P1483" i="2"/>
  <c r="S1483" i="2" s="1"/>
  <c r="T1483" i="2" s="1"/>
  <c r="P1484" i="2"/>
  <c r="S1484" i="2" s="1"/>
  <c r="T1484" i="2" s="1"/>
  <c r="P1485" i="2"/>
  <c r="S1485" i="2" s="1"/>
  <c r="T1485" i="2" s="1"/>
  <c r="P1486" i="2"/>
  <c r="S1486" i="2" s="1"/>
  <c r="T1486" i="2" s="1"/>
  <c r="P1487" i="2"/>
  <c r="S1487" i="2" s="1"/>
  <c r="T1487" i="2" s="1"/>
  <c r="P1488" i="2"/>
  <c r="S1488" i="2" s="1"/>
  <c r="T1488" i="2" s="1"/>
  <c r="P1489" i="2"/>
  <c r="S1489" i="2" s="1"/>
  <c r="T1489" i="2" s="1"/>
  <c r="P1490" i="2"/>
  <c r="S1490" i="2" s="1"/>
  <c r="T1490" i="2" s="1"/>
  <c r="P1491" i="2"/>
  <c r="S1491" i="2" s="1"/>
  <c r="T1491" i="2" s="1"/>
  <c r="P1492" i="2"/>
  <c r="S1492" i="2" s="1"/>
  <c r="T1492" i="2" s="1"/>
  <c r="P1493" i="2"/>
  <c r="S1493" i="2" s="1"/>
  <c r="T1493" i="2" s="1"/>
  <c r="P1494" i="2"/>
  <c r="S1494" i="2" s="1"/>
  <c r="T1494" i="2" s="1"/>
  <c r="P1495" i="2"/>
  <c r="S1495" i="2" s="1"/>
  <c r="T1495" i="2" s="1"/>
  <c r="P1496" i="2"/>
  <c r="S1496" i="2" s="1"/>
  <c r="T1496" i="2" s="1"/>
  <c r="P1497" i="2"/>
  <c r="S1497" i="2" s="1"/>
  <c r="T1497" i="2" s="1"/>
  <c r="P1498" i="2"/>
  <c r="S1498" i="2" s="1"/>
  <c r="T1498" i="2" s="1"/>
  <c r="P1499" i="2"/>
  <c r="S1499" i="2" s="1"/>
  <c r="T1499" i="2" s="1"/>
  <c r="P1500" i="2"/>
  <c r="S1500" i="2" s="1"/>
  <c r="T1500" i="2" s="1"/>
  <c r="P1501" i="2"/>
  <c r="S1501" i="2" s="1"/>
  <c r="T1501" i="2" s="1"/>
  <c r="P1502" i="2"/>
  <c r="S1502" i="2" s="1"/>
  <c r="T1502" i="2" s="1"/>
  <c r="P1503" i="2"/>
  <c r="S1503" i="2" s="1"/>
  <c r="T1503" i="2" s="1"/>
  <c r="P1504" i="2"/>
  <c r="S1504" i="2" s="1"/>
  <c r="T1504" i="2" s="1"/>
  <c r="P1505" i="2"/>
  <c r="S1505" i="2" s="1"/>
  <c r="T1505" i="2" s="1"/>
  <c r="P1506" i="2"/>
  <c r="S1506" i="2" s="1"/>
  <c r="T1506" i="2" s="1"/>
  <c r="P1507" i="2"/>
  <c r="S1507" i="2" s="1"/>
  <c r="T1507" i="2" s="1"/>
  <c r="P1508" i="2"/>
  <c r="S1508" i="2" s="1"/>
  <c r="T1508" i="2" s="1"/>
  <c r="P1509" i="2"/>
  <c r="S1509" i="2" s="1"/>
  <c r="T1509" i="2" s="1"/>
  <c r="P1510" i="2"/>
  <c r="S1510" i="2" s="1"/>
  <c r="T1510" i="2" s="1"/>
  <c r="P1511" i="2"/>
  <c r="S1511" i="2" s="1"/>
  <c r="T1511" i="2" s="1"/>
  <c r="P1512" i="2"/>
  <c r="S1512" i="2" s="1"/>
  <c r="T1512" i="2" s="1"/>
  <c r="P1513" i="2"/>
  <c r="S1513" i="2" s="1"/>
  <c r="T1513" i="2" s="1"/>
  <c r="P1514" i="2"/>
  <c r="S1514" i="2" s="1"/>
  <c r="T1514" i="2" s="1"/>
  <c r="P1515" i="2"/>
  <c r="S1515" i="2" s="1"/>
  <c r="T1515" i="2" s="1"/>
  <c r="P1516" i="2"/>
  <c r="S1516" i="2" s="1"/>
  <c r="T1516" i="2" s="1"/>
  <c r="P1517" i="2"/>
  <c r="S1517" i="2" s="1"/>
  <c r="T1517" i="2" s="1"/>
  <c r="P1518" i="2"/>
  <c r="S1518" i="2" s="1"/>
  <c r="T1518" i="2" s="1"/>
  <c r="P1519" i="2"/>
  <c r="S1519" i="2" s="1"/>
  <c r="T1519" i="2" s="1"/>
  <c r="P1520" i="2"/>
  <c r="S1520" i="2" s="1"/>
  <c r="T1520" i="2" s="1"/>
  <c r="P1521" i="2"/>
  <c r="S1521" i="2" s="1"/>
  <c r="T1521" i="2" s="1"/>
  <c r="P1522" i="2"/>
  <c r="S1522" i="2" s="1"/>
  <c r="T1522" i="2" s="1"/>
  <c r="P1523" i="2"/>
  <c r="S1523" i="2" s="1"/>
  <c r="T1523" i="2" s="1"/>
  <c r="P1524" i="2"/>
  <c r="S1524" i="2" s="1"/>
  <c r="T1524" i="2" s="1"/>
  <c r="P1525" i="2"/>
  <c r="S1525" i="2" s="1"/>
  <c r="T1525" i="2" s="1"/>
  <c r="P1526" i="2"/>
  <c r="S1526" i="2" s="1"/>
  <c r="T1526" i="2" s="1"/>
  <c r="P1527" i="2"/>
  <c r="S1527" i="2" s="1"/>
  <c r="T1527" i="2" s="1"/>
  <c r="P1528" i="2"/>
  <c r="S1528" i="2" s="1"/>
  <c r="T1528" i="2" s="1"/>
  <c r="P1529" i="2"/>
  <c r="S1529" i="2" s="1"/>
  <c r="T1529" i="2" s="1"/>
  <c r="P1530" i="2"/>
  <c r="S1530" i="2" s="1"/>
  <c r="T1530" i="2" s="1"/>
  <c r="P1531" i="2"/>
  <c r="S1531" i="2" s="1"/>
  <c r="T1531" i="2" s="1"/>
  <c r="P1532" i="2"/>
  <c r="S1532" i="2" s="1"/>
  <c r="T1532" i="2" s="1"/>
  <c r="P1533" i="2"/>
  <c r="S1533" i="2" s="1"/>
  <c r="T1533" i="2" s="1"/>
  <c r="P1534" i="2"/>
  <c r="S1534" i="2" s="1"/>
  <c r="T1534" i="2" s="1"/>
  <c r="P1535" i="2"/>
  <c r="S1535" i="2" s="1"/>
  <c r="T1535" i="2" s="1"/>
  <c r="P1536" i="2"/>
  <c r="S1536" i="2" s="1"/>
  <c r="T1536" i="2" s="1"/>
  <c r="P1537" i="2"/>
  <c r="S1537" i="2" s="1"/>
  <c r="T1537" i="2" s="1"/>
  <c r="P1538" i="2"/>
  <c r="S1538" i="2" s="1"/>
  <c r="T1538" i="2" s="1"/>
  <c r="P1539" i="2"/>
  <c r="S1539" i="2" s="1"/>
  <c r="T1539" i="2" s="1"/>
  <c r="P1540" i="2"/>
  <c r="S1540" i="2" s="1"/>
  <c r="T1540" i="2" s="1"/>
  <c r="P1541" i="2"/>
  <c r="S1541" i="2" s="1"/>
  <c r="T1541" i="2" s="1"/>
  <c r="P1542" i="2"/>
  <c r="S1542" i="2" s="1"/>
  <c r="T1542" i="2" s="1"/>
  <c r="P1543" i="2"/>
  <c r="S1543" i="2" s="1"/>
  <c r="T1543" i="2" s="1"/>
  <c r="P1544" i="2"/>
  <c r="S1544" i="2" s="1"/>
  <c r="T1544" i="2" s="1"/>
  <c r="P1545" i="2"/>
  <c r="S1545" i="2" s="1"/>
  <c r="T1545" i="2" s="1"/>
  <c r="P1546" i="2"/>
  <c r="S1546" i="2" s="1"/>
  <c r="T1546" i="2" s="1"/>
  <c r="P1547" i="2"/>
  <c r="S1547" i="2" s="1"/>
  <c r="T1547" i="2" s="1"/>
  <c r="P1548" i="2"/>
  <c r="S1548" i="2" s="1"/>
  <c r="T1548" i="2" s="1"/>
  <c r="P1549" i="2"/>
  <c r="S1549" i="2" s="1"/>
  <c r="T1549" i="2" s="1"/>
  <c r="P1550" i="2"/>
  <c r="S1550" i="2" s="1"/>
  <c r="T1550" i="2" s="1"/>
  <c r="P1551" i="2"/>
  <c r="S1551" i="2" s="1"/>
  <c r="T1551" i="2" s="1"/>
  <c r="P1552" i="2"/>
  <c r="S1552" i="2" s="1"/>
  <c r="T1552" i="2" s="1"/>
  <c r="P1553" i="2"/>
  <c r="S1553" i="2" s="1"/>
  <c r="T1553" i="2" s="1"/>
  <c r="P1554" i="2"/>
  <c r="S1554" i="2" s="1"/>
  <c r="T1554" i="2" s="1"/>
  <c r="P1555" i="2"/>
  <c r="S1555" i="2" s="1"/>
  <c r="T1555" i="2" s="1"/>
  <c r="P1556" i="2"/>
  <c r="S1556" i="2" s="1"/>
  <c r="T1556" i="2" s="1"/>
  <c r="P1557" i="2"/>
  <c r="S1557" i="2" s="1"/>
  <c r="T1557" i="2" s="1"/>
  <c r="P1558" i="2"/>
  <c r="S1558" i="2" s="1"/>
  <c r="T1558" i="2" s="1"/>
  <c r="P1559" i="2"/>
  <c r="S1559" i="2" s="1"/>
  <c r="T1559" i="2" s="1"/>
  <c r="P1560" i="2"/>
  <c r="S1560" i="2" s="1"/>
  <c r="T1560" i="2" s="1"/>
  <c r="P1561" i="2"/>
  <c r="S1561" i="2" s="1"/>
  <c r="T1561" i="2" s="1"/>
  <c r="P1562" i="2"/>
  <c r="S1562" i="2" s="1"/>
  <c r="T1562" i="2" s="1"/>
  <c r="P1563" i="2"/>
  <c r="S1563" i="2" s="1"/>
  <c r="T1563" i="2" s="1"/>
  <c r="P1564" i="2"/>
  <c r="S1564" i="2" s="1"/>
  <c r="T1564" i="2" s="1"/>
  <c r="P1565" i="2"/>
  <c r="S1565" i="2" s="1"/>
  <c r="T1565" i="2" s="1"/>
  <c r="P1566" i="2"/>
  <c r="S1566" i="2" s="1"/>
  <c r="T1566" i="2" s="1"/>
  <c r="P1567" i="2"/>
  <c r="S1567" i="2" s="1"/>
  <c r="T1567" i="2" s="1"/>
  <c r="P1568" i="2"/>
  <c r="S1568" i="2" s="1"/>
  <c r="T1568" i="2" s="1"/>
  <c r="P1569" i="2"/>
  <c r="S1569" i="2" s="1"/>
  <c r="T1569" i="2" s="1"/>
  <c r="P1570" i="2"/>
  <c r="S1570" i="2" s="1"/>
  <c r="T1570" i="2" s="1"/>
  <c r="P1571" i="2"/>
  <c r="S1571" i="2" s="1"/>
  <c r="T1571" i="2" s="1"/>
  <c r="P1572" i="2"/>
  <c r="S1572" i="2" s="1"/>
  <c r="T1572" i="2" s="1"/>
  <c r="P1573" i="2"/>
  <c r="S1573" i="2" s="1"/>
  <c r="T1573" i="2" s="1"/>
  <c r="P1574" i="2"/>
  <c r="S1574" i="2" s="1"/>
  <c r="T1574" i="2" s="1"/>
  <c r="P1575" i="2"/>
  <c r="S1575" i="2" s="1"/>
  <c r="T1575" i="2" s="1"/>
  <c r="P1576" i="2"/>
  <c r="S1576" i="2" s="1"/>
  <c r="T1576" i="2" s="1"/>
  <c r="P1577" i="2"/>
  <c r="S1577" i="2" s="1"/>
  <c r="T1577" i="2" s="1"/>
  <c r="P1578" i="2"/>
  <c r="S1578" i="2" s="1"/>
  <c r="T1578" i="2" s="1"/>
  <c r="P1579" i="2"/>
  <c r="S1579" i="2" s="1"/>
  <c r="T1579" i="2" s="1"/>
  <c r="P1580" i="2"/>
  <c r="S1580" i="2" s="1"/>
  <c r="T1580" i="2" s="1"/>
  <c r="P1581" i="2"/>
  <c r="S1581" i="2" s="1"/>
  <c r="T1581" i="2" s="1"/>
  <c r="P1582" i="2"/>
  <c r="S1582" i="2" s="1"/>
  <c r="T1582" i="2" s="1"/>
  <c r="P1583" i="2"/>
  <c r="S1583" i="2" s="1"/>
  <c r="T1583" i="2" s="1"/>
  <c r="P1584" i="2"/>
  <c r="S1584" i="2" s="1"/>
  <c r="T1584" i="2" s="1"/>
  <c r="P1585" i="2"/>
  <c r="S1585" i="2" s="1"/>
  <c r="T1585" i="2" s="1"/>
  <c r="P1586" i="2"/>
  <c r="S1586" i="2" s="1"/>
  <c r="T1586" i="2" s="1"/>
  <c r="P1587" i="2"/>
  <c r="S1587" i="2" s="1"/>
  <c r="T1587" i="2" s="1"/>
  <c r="P1588" i="2"/>
  <c r="S1588" i="2" s="1"/>
  <c r="T1588" i="2" s="1"/>
  <c r="P1589" i="2"/>
  <c r="S1589" i="2" s="1"/>
  <c r="T1589" i="2" s="1"/>
  <c r="P1590" i="2"/>
  <c r="S1590" i="2" s="1"/>
  <c r="T1590" i="2" s="1"/>
  <c r="P1591" i="2"/>
  <c r="S1591" i="2" s="1"/>
  <c r="T1591" i="2" s="1"/>
  <c r="P1592" i="2"/>
  <c r="S1592" i="2" s="1"/>
  <c r="T1592" i="2" s="1"/>
  <c r="P1593" i="2"/>
  <c r="S1593" i="2" s="1"/>
  <c r="T1593" i="2" s="1"/>
  <c r="P1594" i="2"/>
  <c r="S1594" i="2" s="1"/>
  <c r="T1594" i="2" s="1"/>
  <c r="P1595" i="2"/>
  <c r="S1595" i="2" s="1"/>
  <c r="T1595" i="2" s="1"/>
  <c r="P1596" i="2"/>
  <c r="S1596" i="2" s="1"/>
  <c r="T1596" i="2" s="1"/>
  <c r="P1597" i="2"/>
  <c r="S1597" i="2" s="1"/>
  <c r="T1597" i="2" s="1"/>
  <c r="P1598" i="2"/>
  <c r="S1598" i="2" s="1"/>
  <c r="T1598" i="2" s="1"/>
  <c r="P1599" i="2"/>
  <c r="S1599" i="2" s="1"/>
  <c r="T1599" i="2" s="1"/>
  <c r="P1600" i="2"/>
  <c r="S1600" i="2" s="1"/>
  <c r="T1600" i="2" s="1"/>
  <c r="P1601" i="2"/>
  <c r="S1601" i="2" s="1"/>
  <c r="T1601" i="2" s="1"/>
  <c r="P1602" i="2"/>
  <c r="S1602" i="2" s="1"/>
  <c r="T1602" i="2" s="1"/>
  <c r="P1603" i="2"/>
  <c r="S1603" i="2" s="1"/>
  <c r="T1603" i="2" s="1"/>
  <c r="P1604" i="2"/>
  <c r="S1604" i="2" s="1"/>
  <c r="T1604" i="2" s="1"/>
  <c r="P1605" i="2"/>
  <c r="S1605" i="2" s="1"/>
  <c r="T1605" i="2" s="1"/>
  <c r="P1606" i="2"/>
  <c r="S1606" i="2" s="1"/>
  <c r="T1606" i="2" s="1"/>
  <c r="P1607" i="2"/>
  <c r="S1607" i="2" s="1"/>
  <c r="T1607" i="2" s="1"/>
  <c r="P1608" i="2"/>
  <c r="S1608" i="2" s="1"/>
  <c r="T1608" i="2" s="1"/>
  <c r="P1609" i="2"/>
  <c r="S1609" i="2" s="1"/>
  <c r="T1609" i="2" s="1"/>
  <c r="P1610" i="2"/>
  <c r="S1610" i="2" s="1"/>
  <c r="T1610" i="2" s="1"/>
  <c r="P1611" i="2"/>
  <c r="S1611" i="2" s="1"/>
  <c r="T1611" i="2" s="1"/>
  <c r="P1612" i="2"/>
  <c r="S1612" i="2" s="1"/>
  <c r="T1612" i="2" s="1"/>
  <c r="P1613" i="2"/>
  <c r="S1613" i="2" s="1"/>
  <c r="T1613" i="2" s="1"/>
  <c r="P1614" i="2"/>
  <c r="S1614" i="2" s="1"/>
  <c r="T1614" i="2" s="1"/>
  <c r="P1615" i="2"/>
  <c r="S1615" i="2" s="1"/>
  <c r="T1615" i="2" s="1"/>
  <c r="P1616" i="2"/>
  <c r="S1616" i="2" s="1"/>
  <c r="T1616" i="2" s="1"/>
  <c r="P1617" i="2"/>
  <c r="S1617" i="2" s="1"/>
  <c r="T1617" i="2" s="1"/>
  <c r="P1618" i="2"/>
  <c r="S1618" i="2" s="1"/>
  <c r="T1618" i="2" s="1"/>
  <c r="P1619" i="2"/>
  <c r="S1619" i="2" s="1"/>
  <c r="T1619" i="2" s="1"/>
  <c r="P1620" i="2"/>
  <c r="S1620" i="2" s="1"/>
  <c r="T1620" i="2" s="1"/>
  <c r="P1621" i="2"/>
  <c r="S1621" i="2" s="1"/>
  <c r="T1621" i="2" s="1"/>
  <c r="P1622" i="2"/>
  <c r="S1622" i="2" s="1"/>
  <c r="T1622" i="2" s="1"/>
  <c r="P1623" i="2"/>
  <c r="S1623" i="2" s="1"/>
  <c r="T1623" i="2" s="1"/>
  <c r="P1624" i="2"/>
  <c r="S1624" i="2" s="1"/>
  <c r="T1624" i="2" s="1"/>
  <c r="P1625" i="2"/>
  <c r="S1625" i="2" s="1"/>
  <c r="T1625" i="2" s="1"/>
  <c r="P1626" i="2"/>
  <c r="S1626" i="2" s="1"/>
  <c r="T1626" i="2" s="1"/>
  <c r="P1627" i="2"/>
  <c r="S1627" i="2" s="1"/>
  <c r="T1627" i="2" s="1"/>
  <c r="P1628" i="2"/>
  <c r="S1628" i="2" s="1"/>
  <c r="T1628" i="2" s="1"/>
  <c r="P1629" i="2"/>
  <c r="S1629" i="2" s="1"/>
  <c r="T1629" i="2" s="1"/>
  <c r="P1630" i="2"/>
  <c r="S1630" i="2" s="1"/>
  <c r="T1630" i="2" s="1"/>
  <c r="P1631" i="2"/>
  <c r="S1631" i="2" s="1"/>
  <c r="T1631" i="2" s="1"/>
  <c r="P1632" i="2"/>
  <c r="S1632" i="2" s="1"/>
  <c r="T1632" i="2" s="1"/>
  <c r="P1633" i="2"/>
  <c r="S1633" i="2" s="1"/>
  <c r="T1633" i="2" s="1"/>
  <c r="P1634" i="2"/>
  <c r="S1634" i="2" s="1"/>
  <c r="T1634" i="2" s="1"/>
  <c r="P1635" i="2"/>
  <c r="S1635" i="2" s="1"/>
  <c r="T1635" i="2" s="1"/>
  <c r="P1636" i="2"/>
  <c r="S1636" i="2" s="1"/>
  <c r="T1636" i="2" s="1"/>
  <c r="P1637" i="2"/>
  <c r="S1637" i="2" s="1"/>
  <c r="T1637" i="2" s="1"/>
  <c r="P1638" i="2"/>
  <c r="S1638" i="2" s="1"/>
  <c r="T1638" i="2" s="1"/>
  <c r="P1639" i="2"/>
  <c r="S1639" i="2" s="1"/>
  <c r="T1639" i="2" s="1"/>
  <c r="P1640" i="2"/>
  <c r="S1640" i="2" s="1"/>
  <c r="T1640" i="2" s="1"/>
  <c r="P1641" i="2"/>
  <c r="S1641" i="2" s="1"/>
  <c r="T1641" i="2" s="1"/>
  <c r="P1642" i="2"/>
  <c r="S1642" i="2" s="1"/>
  <c r="T1642" i="2" s="1"/>
  <c r="P1643" i="2"/>
  <c r="S1643" i="2" s="1"/>
  <c r="T1643" i="2" s="1"/>
  <c r="P1644" i="2"/>
  <c r="S1644" i="2" s="1"/>
  <c r="T1644" i="2" s="1"/>
  <c r="P1645" i="2"/>
  <c r="S1645" i="2" s="1"/>
  <c r="T1645" i="2" s="1"/>
  <c r="P1646" i="2"/>
  <c r="S1646" i="2" s="1"/>
  <c r="T1646" i="2" s="1"/>
  <c r="P1647" i="2"/>
  <c r="S1647" i="2" s="1"/>
  <c r="T1647" i="2" s="1"/>
  <c r="P1648" i="2"/>
  <c r="S1648" i="2" s="1"/>
  <c r="T1648" i="2" s="1"/>
  <c r="P1649" i="2"/>
  <c r="S1649" i="2" s="1"/>
  <c r="T1649" i="2" s="1"/>
  <c r="P1650" i="2"/>
  <c r="S1650" i="2" s="1"/>
  <c r="T1650" i="2" s="1"/>
  <c r="P1651" i="2"/>
  <c r="S1651" i="2" s="1"/>
  <c r="T1651" i="2" s="1"/>
  <c r="P1652" i="2"/>
  <c r="S1652" i="2" s="1"/>
  <c r="T1652" i="2" s="1"/>
  <c r="P1653" i="2"/>
  <c r="S1653" i="2" s="1"/>
  <c r="T1653" i="2" s="1"/>
  <c r="P1654" i="2"/>
  <c r="S1654" i="2" s="1"/>
  <c r="T1654" i="2" s="1"/>
  <c r="P1655" i="2"/>
  <c r="S1655" i="2" s="1"/>
  <c r="T1655" i="2" s="1"/>
  <c r="P1656" i="2"/>
  <c r="S1656" i="2" s="1"/>
  <c r="T1656" i="2" s="1"/>
  <c r="P1657" i="2"/>
  <c r="S1657" i="2" s="1"/>
  <c r="T1657" i="2" s="1"/>
  <c r="P1658" i="2"/>
  <c r="S1658" i="2" s="1"/>
  <c r="T1658" i="2" s="1"/>
  <c r="P1659" i="2"/>
  <c r="S1659" i="2" s="1"/>
  <c r="T1659" i="2" s="1"/>
  <c r="P1660" i="2"/>
  <c r="S1660" i="2" s="1"/>
  <c r="T1660" i="2" s="1"/>
  <c r="P1661" i="2"/>
  <c r="S1661" i="2" s="1"/>
  <c r="T1661" i="2" s="1"/>
  <c r="P1662" i="2"/>
  <c r="S1662" i="2" s="1"/>
  <c r="T1662" i="2" s="1"/>
  <c r="P1663" i="2"/>
  <c r="S1663" i="2" s="1"/>
  <c r="T1663" i="2" s="1"/>
  <c r="P1664" i="2"/>
  <c r="S1664" i="2" s="1"/>
  <c r="T1664" i="2" s="1"/>
  <c r="P1665" i="2"/>
  <c r="S1665" i="2" s="1"/>
  <c r="T1665" i="2" s="1"/>
  <c r="P1666" i="2"/>
  <c r="S1666" i="2" s="1"/>
  <c r="T1666" i="2" s="1"/>
  <c r="P1667" i="2"/>
  <c r="S1667" i="2" s="1"/>
  <c r="T1667" i="2" s="1"/>
  <c r="P1668" i="2"/>
  <c r="S1668" i="2" s="1"/>
  <c r="T1668" i="2" s="1"/>
  <c r="P1669" i="2"/>
  <c r="S1669" i="2" s="1"/>
  <c r="T1669" i="2" s="1"/>
  <c r="P1670" i="2"/>
  <c r="S1670" i="2" s="1"/>
  <c r="T1670" i="2" s="1"/>
  <c r="P1671" i="2"/>
  <c r="S1671" i="2" s="1"/>
  <c r="T1671" i="2" s="1"/>
  <c r="P1672" i="2"/>
  <c r="S1672" i="2" s="1"/>
  <c r="T1672" i="2" s="1"/>
  <c r="P1673" i="2"/>
  <c r="S1673" i="2" s="1"/>
  <c r="T1673" i="2" s="1"/>
  <c r="P1674" i="2"/>
  <c r="S1674" i="2" s="1"/>
  <c r="T1674" i="2" s="1"/>
  <c r="P1675" i="2"/>
  <c r="S1675" i="2" s="1"/>
  <c r="T1675" i="2" s="1"/>
  <c r="P1676" i="2"/>
  <c r="S1676" i="2" s="1"/>
  <c r="T1676" i="2" s="1"/>
  <c r="P1677" i="2"/>
  <c r="S1677" i="2" s="1"/>
  <c r="T1677" i="2" s="1"/>
  <c r="P1678" i="2"/>
  <c r="S1678" i="2" s="1"/>
  <c r="T1678" i="2" s="1"/>
  <c r="P1679" i="2"/>
  <c r="S1679" i="2" s="1"/>
  <c r="T1679" i="2" s="1"/>
  <c r="P1680" i="2"/>
  <c r="S1680" i="2" s="1"/>
  <c r="T1680" i="2" s="1"/>
  <c r="P1681" i="2"/>
  <c r="S1681" i="2" s="1"/>
  <c r="T1681" i="2" s="1"/>
  <c r="P1682" i="2"/>
  <c r="S1682" i="2" s="1"/>
  <c r="T1682" i="2" s="1"/>
  <c r="P1683" i="2"/>
  <c r="S1683" i="2" s="1"/>
  <c r="T1683" i="2" s="1"/>
  <c r="P1684" i="2"/>
  <c r="S1684" i="2" s="1"/>
  <c r="T1684" i="2" s="1"/>
  <c r="P1685" i="2"/>
  <c r="S1685" i="2" s="1"/>
  <c r="T1685" i="2" s="1"/>
  <c r="P1686" i="2"/>
  <c r="S1686" i="2" s="1"/>
  <c r="T1686" i="2" s="1"/>
  <c r="P1687" i="2"/>
  <c r="S1687" i="2" s="1"/>
  <c r="T1687" i="2" s="1"/>
  <c r="P1688" i="2"/>
  <c r="S1688" i="2" s="1"/>
  <c r="T1688" i="2" s="1"/>
  <c r="P1689" i="2"/>
  <c r="S1689" i="2" s="1"/>
  <c r="T1689" i="2" s="1"/>
  <c r="P1690" i="2"/>
  <c r="S1690" i="2" s="1"/>
  <c r="T1690" i="2" s="1"/>
  <c r="P1691" i="2"/>
  <c r="S1691" i="2" s="1"/>
  <c r="T1691" i="2" s="1"/>
  <c r="P1692" i="2"/>
  <c r="S1692" i="2" s="1"/>
  <c r="T1692" i="2" s="1"/>
  <c r="P1693" i="2"/>
  <c r="S1693" i="2" s="1"/>
  <c r="T1693" i="2" s="1"/>
  <c r="P1694" i="2"/>
  <c r="S1694" i="2" s="1"/>
  <c r="T1694" i="2" s="1"/>
  <c r="P1695" i="2"/>
  <c r="S1695" i="2" s="1"/>
  <c r="T1695" i="2" s="1"/>
  <c r="P1696" i="2"/>
  <c r="S1696" i="2" s="1"/>
  <c r="T1696" i="2" s="1"/>
  <c r="P1697" i="2"/>
  <c r="S1697" i="2" s="1"/>
  <c r="T1697" i="2" s="1"/>
  <c r="P1698" i="2"/>
  <c r="S1698" i="2" s="1"/>
  <c r="T1698" i="2" s="1"/>
  <c r="P1699" i="2"/>
  <c r="S1699" i="2" s="1"/>
  <c r="T1699" i="2" s="1"/>
  <c r="P1700" i="2"/>
  <c r="S1700" i="2" s="1"/>
  <c r="T1700" i="2" s="1"/>
  <c r="P1701" i="2"/>
  <c r="S1701" i="2" s="1"/>
  <c r="T1701" i="2" s="1"/>
  <c r="P1702" i="2"/>
  <c r="S1702" i="2" s="1"/>
  <c r="T1702" i="2" s="1"/>
  <c r="P1703" i="2"/>
  <c r="S1703" i="2" s="1"/>
  <c r="T1703" i="2" s="1"/>
  <c r="P1704" i="2"/>
  <c r="S1704" i="2" s="1"/>
  <c r="T1704" i="2" s="1"/>
  <c r="P1705" i="2"/>
  <c r="S1705" i="2" s="1"/>
  <c r="T1705" i="2" s="1"/>
  <c r="P1706" i="2"/>
  <c r="S1706" i="2" s="1"/>
  <c r="T1706" i="2" s="1"/>
  <c r="P1707" i="2"/>
  <c r="S1707" i="2" s="1"/>
  <c r="T1707" i="2" s="1"/>
  <c r="P1708" i="2"/>
  <c r="S1708" i="2" s="1"/>
  <c r="T1708" i="2" s="1"/>
  <c r="P1709" i="2"/>
  <c r="S1709" i="2" s="1"/>
  <c r="T1709" i="2" s="1"/>
  <c r="P1710" i="2"/>
  <c r="S1710" i="2" s="1"/>
  <c r="T1710" i="2" s="1"/>
  <c r="P1711" i="2"/>
  <c r="S1711" i="2" s="1"/>
  <c r="T1711" i="2" s="1"/>
  <c r="P1712" i="2"/>
  <c r="S1712" i="2" s="1"/>
  <c r="T1712" i="2" s="1"/>
  <c r="P1713" i="2"/>
  <c r="S1713" i="2" s="1"/>
  <c r="T1713" i="2" s="1"/>
  <c r="P1714" i="2"/>
  <c r="S1714" i="2" s="1"/>
  <c r="T1714" i="2" s="1"/>
  <c r="P1715" i="2"/>
  <c r="S1715" i="2" s="1"/>
  <c r="T1715" i="2" s="1"/>
  <c r="P1716" i="2"/>
  <c r="S1716" i="2" s="1"/>
  <c r="T1716" i="2" s="1"/>
  <c r="P1717" i="2"/>
  <c r="S1717" i="2" s="1"/>
  <c r="T1717" i="2" s="1"/>
  <c r="P1718" i="2"/>
  <c r="S1718" i="2" s="1"/>
  <c r="T1718" i="2" s="1"/>
  <c r="P1719" i="2"/>
  <c r="S1719" i="2" s="1"/>
  <c r="T1719" i="2" s="1"/>
  <c r="P1720" i="2"/>
  <c r="S1720" i="2" s="1"/>
  <c r="T1720" i="2" s="1"/>
  <c r="P1721" i="2"/>
  <c r="S1721" i="2" s="1"/>
  <c r="T1721" i="2" s="1"/>
  <c r="P1722" i="2"/>
  <c r="S1722" i="2" s="1"/>
  <c r="T1722" i="2" s="1"/>
  <c r="P1723" i="2"/>
  <c r="S1723" i="2" s="1"/>
  <c r="T1723" i="2" s="1"/>
  <c r="P1724" i="2"/>
  <c r="S1724" i="2" s="1"/>
  <c r="T1724" i="2" s="1"/>
  <c r="P1725" i="2"/>
  <c r="S1725" i="2" s="1"/>
  <c r="T1725" i="2" s="1"/>
  <c r="P1726" i="2"/>
  <c r="S1726" i="2" s="1"/>
  <c r="T1726" i="2" s="1"/>
  <c r="P1727" i="2"/>
  <c r="S1727" i="2" s="1"/>
  <c r="T1727" i="2" s="1"/>
  <c r="P1728" i="2"/>
  <c r="S1728" i="2" s="1"/>
  <c r="T1728" i="2" s="1"/>
  <c r="P1729" i="2"/>
  <c r="S1729" i="2" s="1"/>
  <c r="T1729" i="2" s="1"/>
  <c r="P1730" i="2"/>
  <c r="S1730" i="2" s="1"/>
  <c r="T1730" i="2" s="1"/>
  <c r="P1731" i="2"/>
  <c r="S1731" i="2" s="1"/>
  <c r="T1731" i="2" s="1"/>
  <c r="P1732" i="2"/>
  <c r="S1732" i="2" s="1"/>
  <c r="T1732" i="2" s="1"/>
  <c r="P1733" i="2"/>
  <c r="S1733" i="2" s="1"/>
  <c r="T1733" i="2" s="1"/>
  <c r="P1734" i="2"/>
  <c r="S1734" i="2" s="1"/>
  <c r="T1734" i="2" s="1"/>
  <c r="P1735" i="2"/>
  <c r="S1735" i="2" s="1"/>
  <c r="T1735" i="2" s="1"/>
  <c r="P1736" i="2"/>
  <c r="S1736" i="2" s="1"/>
  <c r="T1736" i="2" s="1"/>
  <c r="P1737" i="2"/>
  <c r="S1737" i="2" s="1"/>
  <c r="T1737" i="2" s="1"/>
  <c r="P1738" i="2"/>
  <c r="S1738" i="2" s="1"/>
  <c r="T1738" i="2" s="1"/>
  <c r="P1739" i="2"/>
  <c r="S1739" i="2" s="1"/>
  <c r="T1739" i="2" s="1"/>
  <c r="P1740" i="2"/>
  <c r="S1740" i="2" s="1"/>
  <c r="T1740" i="2" s="1"/>
  <c r="P1741" i="2"/>
  <c r="S1741" i="2" s="1"/>
  <c r="T1741" i="2" s="1"/>
  <c r="P1742" i="2"/>
  <c r="S1742" i="2" s="1"/>
  <c r="T1742" i="2" s="1"/>
  <c r="P1743" i="2"/>
  <c r="S1743" i="2" s="1"/>
  <c r="T1743" i="2" s="1"/>
  <c r="P1744" i="2"/>
  <c r="S1744" i="2" s="1"/>
  <c r="T1744" i="2" s="1"/>
  <c r="P1745" i="2"/>
  <c r="S1745" i="2" s="1"/>
  <c r="T1745" i="2" s="1"/>
  <c r="P1746" i="2"/>
  <c r="S1746" i="2" s="1"/>
  <c r="T1746" i="2" s="1"/>
  <c r="P1747" i="2"/>
  <c r="S1747" i="2" s="1"/>
  <c r="T1747" i="2" s="1"/>
  <c r="P1748" i="2"/>
  <c r="S1748" i="2" s="1"/>
  <c r="T1748" i="2" s="1"/>
  <c r="P1749" i="2"/>
  <c r="S1749" i="2" s="1"/>
  <c r="T1749" i="2" s="1"/>
  <c r="P1750" i="2"/>
  <c r="S1750" i="2" s="1"/>
  <c r="T1750" i="2" s="1"/>
  <c r="P1751" i="2"/>
  <c r="S1751" i="2" s="1"/>
  <c r="T1751" i="2" s="1"/>
  <c r="P1752" i="2"/>
  <c r="S1752" i="2" s="1"/>
  <c r="T1752" i="2" s="1"/>
  <c r="P1753" i="2"/>
  <c r="S1753" i="2" s="1"/>
  <c r="T1753" i="2" s="1"/>
  <c r="P1754" i="2"/>
  <c r="S1754" i="2" s="1"/>
  <c r="T1754" i="2" s="1"/>
  <c r="P1755" i="2"/>
  <c r="S1755" i="2" s="1"/>
  <c r="T1755" i="2" s="1"/>
  <c r="P1756" i="2"/>
  <c r="S1756" i="2" s="1"/>
  <c r="T1756" i="2" s="1"/>
  <c r="P1757" i="2"/>
  <c r="S1757" i="2" s="1"/>
  <c r="T1757" i="2" s="1"/>
  <c r="P1758" i="2"/>
  <c r="S1758" i="2" s="1"/>
  <c r="T1758" i="2" s="1"/>
  <c r="P1759" i="2"/>
  <c r="S1759" i="2" s="1"/>
  <c r="T1759" i="2" s="1"/>
  <c r="P1760" i="2"/>
  <c r="S1760" i="2" s="1"/>
  <c r="T1760" i="2" s="1"/>
  <c r="P1761" i="2"/>
  <c r="S1761" i="2" s="1"/>
  <c r="T1761" i="2" s="1"/>
  <c r="P1762" i="2"/>
  <c r="S1762" i="2" s="1"/>
  <c r="T1762" i="2" s="1"/>
  <c r="P1763" i="2"/>
  <c r="S1763" i="2" s="1"/>
  <c r="T1763" i="2" s="1"/>
  <c r="P1764" i="2"/>
  <c r="S1764" i="2" s="1"/>
  <c r="T1764" i="2" s="1"/>
  <c r="P1765" i="2"/>
  <c r="S1765" i="2" s="1"/>
  <c r="T1765" i="2" s="1"/>
  <c r="P1766" i="2"/>
  <c r="S1766" i="2" s="1"/>
  <c r="T1766" i="2" s="1"/>
  <c r="P1767" i="2"/>
  <c r="S1767" i="2" s="1"/>
  <c r="T1767" i="2" s="1"/>
  <c r="P1768" i="2"/>
  <c r="S1768" i="2" s="1"/>
  <c r="T1768" i="2" s="1"/>
  <c r="P1769" i="2"/>
  <c r="S1769" i="2" s="1"/>
  <c r="T1769" i="2" s="1"/>
  <c r="P1770" i="2"/>
  <c r="S1770" i="2" s="1"/>
  <c r="T1770" i="2" s="1"/>
  <c r="P1771" i="2"/>
  <c r="S1771" i="2" s="1"/>
  <c r="T1771" i="2" s="1"/>
  <c r="P1772" i="2"/>
  <c r="S1772" i="2" s="1"/>
  <c r="T1772" i="2" s="1"/>
  <c r="P1773" i="2"/>
  <c r="S1773" i="2" s="1"/>
  <c r="T1773" i="2" s="1"/>
  <c r="P1774" i="2"/>
  <c r="S1774" i="2" s="1"/>
  <c r="T1774" i="2" s="1"/>
  <c r="P1775" i="2"/>
  <c r="S1775" i="2" s="1"/>
  <c r="T1775" i="2" s="1"/>
  <c r="P1776" i="2"/>
  <c r="S1776" i="2" s="1"/>
  <c r="T1776" i="2" s="1"/>
  <c r="P1777" i="2"/>
  <c r="S1777" i="2" s="1"/>
  <c r="T1777" i="2" s="1"/>
  <c r="P1778" i="2"/>
  <c r="S1778" i="2" s="1"/>
  <c r="T1778" i="2" s="1"/>
  <c r="P1779" i="2"/>
  <c r="S1779" i="2" s="1"/>
  <c r="T1779" i="2" s="1"/>
  <c r="P1780" i="2"/>
  <c r="S1780" i="2" s="1"/>
  <c r="T1780" i="2" s="1"/>
  <c r="P1781" i="2"/>
  <c r="S1781" i="2" s="1"/>
  <c r="T1781" i="2" s="1"/>
  <c r="P1782" i="2"/>
  <c r="S1782" i="2" s="1"/>
  <c r="T1782" i="2" s="1"/>
  <c r="P1783" i="2"/>
  <c r="S1783" i="2" s="1"/>
  <c r="T1783" i="2" s="1"/>
  <c r="P1784" i="2"/>
  <c r="S1784" i="2" s="1"/>
  <c r="T1784" i="2" s="1"/>
  <c r="P1785" i="2"/>
  <c r="S1785" i="2" s="1"/>
  <c r="T1785" i="2" s="1"/>
  <c r="P1786" i="2"/>
  <c r="S1786" i="2" s="1"/>
  <c r="T1786" i="2" s="1"/>
  <c r="P1787" i="2"/>
  <c r="S1787" i="2" s="1"/>
  <c r="T1787" i="2" s="1"/>
  <c r="P1788" i="2"/>
  <c r="S1788" i="2" s="1"/>
  <c r="T1788" i="2" s="1"/>
  <c r="P1789" i="2"/>
  <c r="S1789" i="2" s="1"/>
  <c r="T1789" i="2" s="1"/>
  <c r="P1790" i="2"/>
  <c r="S1790" i="2" s="1"/>
  <c r="T1790" i="2" s="1"/>
  <c r="P1791" i="2"/>
  <c r="S1791" i="2" s="1"/>
  <c r="T1791" i="2" s="1"/>
  <c r="P1792" i="2"/>
  <c r="S1792" i="2" s="1"/>
  <c r="T1792" i="2" s="1"/>
  <c r="P1793" i="2"/>
  <c r="S1793" i="2" s="1"/>
  <c r="T1793" i="2" s="1"/>
  <c r="P1794" i="2"/>
  <c r="S1794" i="2" s="1"/>
  <c r="T1794" i="2" s="1"/>
  <c r="P1795" i="2"/>
  <c r="S1795" i="2" s="1"/>
  <c r="T1795" i="2" s="1"/>
  <c r="P1796" i="2"/>
  <c r="S1796" i="2" s="1"/>
  <c r="T1796" i="2" s="1"/>
  <c r="P1797" i="2"/>
  <c r="S1797" i="2" s="1"/>
  <c r="T1797" i="2" s="1"/>
  <c r="P1798" i="2"/>
  <c r="S1798" i="2" s="1"/>
  <c r="T1798" i="2" s="1"/>
  <c r="P1799" i="2"/>
  <c r="S1799" i="2" s="1"/>
  <c r="T1799" i="2" s="1"/>
  <c r="P1800" i="2"/>
  <c r="S1800" i="2" s="1"/>
  <c r="T1800" i="2" s="1"/>
  <c r="P1801" i="2"/>
  <c r="S1801" i="2" s="1"/>
  <c r="T1801" i="2" s="1"/>
  <c r="P1802" i="2"/>
  <c r="S1802" i="2" s="1"/>
  <c r="T1802" i="2" s="1"/>
  <c r="P1803" i="2"/>
  <c r="S1803" i="2" s="1"/>
  <c r="T1803" i="2" s="1"/>
  <c r="P1804" i="2"/>
  <c r="S1804" i="2" s="1"/>
  <c r="T1804" i="2" s="1"/>
  <c r="P1805" i="2"/>
  <c r="S1805" i="2" s="1"/>
  <c r="T1805" i="2" s="1"/>
  <c r="P1806" i="2"/>
  <c r="S1806" i="2" s="1"/>
  <c r="T1806" i="2" s="1"/>
  <c r="P1807" i="2"/>
  <c r="S1807" i="2" s="1"/>
  <c r="T1807" i="2" s="1"/>
  <c r="P1808" i="2"/>
  <c r="S1808" i="2" s="1"/>
  <c r="T1808" i="2" s="1"/>
  <c r="P1809" i="2"/>
  <c r="S1809" i="2" s="1"/>
  <c r="T1809" i="2" s="1"/>
  <c r="P1810" i="2"/>
  <c r="S1810" i="2" s="1"/>
  <c r="T1810" i="2" s="1"/>
  <c r="P1811" i="2"/>
  <c r="S1811" i="2" s="1"/>
  <c r="T1811" i="2" s="1"/>
  <c r="P1812" i="2"/>
  <c r="S1812" i="2" s="1"/>
  <c r="T1812" i="2" s="1"/>
  <c r="P1813" i="2"/>
  <c r="S1813" i="2" s="1"/>
  <c r="T1813" i="2" s="1"/>
  <c r="P1814" i="2"/>
  <c r="S1814" i="2" s="1"/>
  <c r="T1814" i="2" s="1"/>
  <c r="P1815" i="2"/>
  <c r="S1815" i="2" s="1"/>
  <c r="T1815" i="2" s="1"/>
  <c r="P1816" i="2"/>
  <c r="S1816" i="2" s="1"/>
  <c r="T1816" i="2" s="1"/>
  <c r="P1817" i="2"/>
  <c r="S1817" i="2" s="1"/>
  <c r="T1817" i="2" s="1"/>
  <c r="P1818" i="2"/>
  <c r="S1818" i="2" s="1"/>
  <c r="T1818" i="2" s="1"/>
  <c r="P1819" i="2"/>
  <c r="S1819" i="2" s="1"/>
  <c r="T1819" i="2" s="1"/>
  <c r="P1820" i="2"/>
  <c r="S1820" i="2" s="1"/>
  <c r="T1820" i="2" s="1"/>
  <c r="P1821" i="2"/>
  <c r="S1821" i="2" s="1"/>
  <c r="T1821" i="2" s="1"/>
  <c r="P1822" i="2"/>
  <c r="S1822" i="2" s="1"/>
  <c r="T1822" i="2" s="1"/>
  <c r="P1823" i="2"/>
  <c r="S1823" i="2" s="1"/>
  <c r="T1823" i="2" s="1"/>
  <c r="P1824" i="2"/>
  <c r="S1824" i="2" s="1"/>
  <c r="T1824" i="2" s="1"/>
  <c r="P1825" i="2"/>
  <c r="S1825" i="2" s="1"/>
  <c r="T1825" i="2" s="1"/>
  <c r="P1826" i="2"/>
  <c r="S1826" i="2" s="1"/>
  <c r="T1826" i="2" s="1"/>
  <c r="P1827" i="2"/>
  <c r="S1827" i="2" s="1"/>
  <c r="T1827" i="2" s="1"/>
  <c r="P1828" i="2"/>
  <c r="S1828" i="2" s="1"/>
  <c r="T1828" i="2" s="1"/>
  <c r="P1829" i="2"/>
  <c r="S1829" i="2" s="1"/>
  <c r="T1829" i="2" s="1"/>
  <c r="P1830" i="2"/>
  <c r="S1830" i="2" s="1"/>
  <c r="T1830" i="2" s="1"/>
  <c r="P1831" i="2"/>
  <c r="S1831" i="2" s="1"/>
  <c r="T1831" i="2" s="1"/>
  <c r="P1832" i="2"/>
  <c r="S1832" i="2" s="1"/>
  <c r="T1832" i="2" s="1"/>
  <c r="P1833" i="2"/>
  <c r="S1833" i="2" s="1"/>
  <c r="T1833" i="2" s="1"/>
  <c r="P1834" i="2"/>
  <c r="S1834" i="2" s="1"/>
  <c r="T1834" i="2" s="1"/>
  <c r="P1835" i="2"/>
  <c r="S1835" i="2" s="1"/>
  <c r="T1835" i="2" s="1"/>
  <c r="P1836" i="2"/>
  <c r="S1836" i="2" s="1"/>
  <c r="T1836" i="2" s="1"/>
  <c r="P1837" i="2"/>
  <c r="S1837" i="2" s="1"/>
  <c r="T1837" i="2" s="1"/>
  <c r="P1838" i="2"/>
  <c r="S1838" i="2" s="1"/>
  <c r="T1838" i="2" s="1"/>
  <c r="P1839" i="2"/>
  <c r="S1839" i="2" s="1"/>
  <c r="T1839" i="2" s="1"/>
  <c r="P1840" i="2"/>
  <c r="S1840" i="2" s="1"/>
  <c r="T1840" i="2" s="1"/>
  <c r="P1841" i="2"/>
  <c r="S1841" i="2" s="1"/>
  <c r="T1841" i="2" s="1"/>
  <c r="P1842" i="2"/>
  <c r="S1842" i="2" s="1"/>
  <c r="T1842" i="2" s="1"/>
  <c r="P1843" i="2"/>
  <c r="S1843" i="2" s="1"/>
  <c r="T1843" i="2" s="1"/>
  <c r="P1844" i="2"/>
  <c r="S1844" i="2" s="1"/>
  <c r="T1844" i="2" s="1"/>
  <c r="P1845" i="2"/>
  <c r="S1845" i="2" s="1"/>
  <c r="T1845" i="2" s="1"/>
  <c r="P1846" i="2"/>
  <c r="S1846" i="2" s="1"/>
  <c r="T1846" i="2" s="1"/>
  <c r="P1847" i="2"/>
  <c r="S1847" i="2" s="1"/>
  <c r="T1847" i="2" s="1"/>
  <c r="P1848" i="2"/>
  <c r="S1848" i="2" s="1"/>
  <c r="T1848" i="2" s="1"/>
  <c r="P1849" i="2"/>
  <c r="S1849" i="2" s="1"/>
  <c r="T1849" i="2" s="1"/>
  <c r="P1850" i="2"/>
  <c r="S1850" i="2" s="1"/>
  <c r="T1850" i="2" s="1"/>
  <c r="P1851" i="2"/>
  <c r="S1851" i="2" s="1"/>
  <c r="T1851" i="2" s="1"/>
  <c r="P1852" i="2"/>
  <c r="S1852" i="2" s="1"/>
  <c r="T1852" i="2" s="1"/>
  <c r="P1853" i="2"/>
  <c r="S1853" i="2" s="1"/>
  <c r="T1853" i="2" s="1"/>
  <c r="P1854" i="2"/>
  <c r="S1854" i="2" s="1"/>
  <c r="T1854" i="2" s="1"/>
  <c r="P1855" i="2"/>
  <c r="S1855" i="2" s="1"/>
  <c r="T1855" i="2" s="1"/>
  <c r="P1856" i="2"/>
  <c r="S1856" i="2" s="1"/>
  <c r="T1856" i="2" s="1"/>
  <c r="P1857" i="2"/>
  <c r="S1857" i="2" s="1"/>
  <c r="T1857" i="2" s="1"/>
  <c r="P1858" i="2"/>
  <c r="S1858" i="2" s="1"/>
  <c r="T1858" i="2" s="1"/>
  <c r="P1859" i="2"/>
  <c r="S1859" i="2" s="1"/>
  <c r="T1859" i="2" s="1"/>
  <c r="P1860" i="2"/>
  <c r="S1860" i="2" s="1"/>
  <c r="T1860" i="2" s="1"/>
  <c r="P1861" i="2"/>
  <c r="S1861" i="2" s="1"/>
  <c r="T1861" i="2" s="1"/>
  <c r="P1862" i="2"/>
  <c r="S1862" i="2" s="1"/>
  <c r="T1862" i="2" s="1"/>
  <c r="P1863" i="2"/>
  <c r="S1863" i="2" s="1"/>
  <c r="T1863" i="2" s="1"/>
  <c r="P1864" i="2"/>
  <c r="S1864" i="2" s="1"/>
  <c r="T1864" i="2" s="1"/>
  <c r="P1865" i="2"/>
  <c r="S1865" i="2" s="1"/>
  <c r="T1865" i="2" s="1"/>
  <c r="P1866" i="2"/>
  <c r="S1866" i="2" s="1"/>
  <c r="T1866" i="2" s="1"/>
  <c r="P1867" i="2"/>
  <c r="S1867" i="2" s="1"/>
  <c r="T1867" i="2" s="1"/>
  <c r="P1868" i="2"/>
  <c r="S1868" i="2" s="1"/>
  <c r="T1868" i="2" s="1"/>
  <c r="P1869" i="2"/>
  <c r="S1869" i="2" s="1"/>
  <c r="T1869" i="2" s="1"/>
  <c r="P1870" i="2"/>
  <c r="S1870" i="2" s="1"/>
  <c r="T1870" i="2" s="1"/>
  <c r="P1871" i="2"/>
  <c r="S1871" i="2" s="1"/>
  <c r="T1871" i="2" s="1"/>
  <c r="P1872" i="2"/>
  <c r="S1872" i="2" s="1"/>
  <c r="T1872" i="2" s="1"/>
  <c r="P1873" i="2"/>
  <c r="S1873" i="2" s="1"/>
  <c r="T1873" i="2" s="1"/>
  <c r="P1874" i="2"/>
  <c r="S1874" i="2" s="1"/>
  <c r="T1874" i="2" s="1"/>
  <c r="P1875" i="2"/>
  <c r="S1875" i="2" s="1"/>
  <c r="T1875" i="2" s="1"/>
  <c r="P1876" i="2"/>
  <c r="S1876" i="2" s="1"/>
  <c r="T1876" i="2" s="1"/>
  <c r="P1877" i="2"/>
  <c r="S1877" i="2" s="1"/>
  <c r="T1877" i="2" s="1"/>
  <c r="P1878" i="2"/>
  <c r="S1878" i="2" s="1"/>
  <c r="T1878" i="2" s="1"/>
  <c r="P1879" i="2"/>
  <c r="S1879" i="2" s="1"/>
  <c r="T1879" i="2" s="1"/>
  <c r="P1880" i="2"/>
  <c r="S1880" i="2" s="1"/>
  <c r="T1880" i="2" s="1"/>
  <c r="P1881" i="2"/>
  <c r="S1881" i="2" s="1"/>
  <c r="T1881" i="2" s="1"/>
  <c r="P1882" i="2"/>
  <c r="S1882" i="2" s="1"/>
  <c r="T1882" i="2" s="1"/>
  <c r="P1883" i="2"/>
  <c r="S1883" i="2" s="1"/>
  <c r="T1883" i="2" s="1"/>
  <c r="P1884" i="2"/>
  <c r="S1884" i="2" s="1"/>
  <c r="T1884" i="2" s="1"/>
  <c r="P1885" i="2"/>
  <c r="S1885" i="2" s="1"/>
  <c r="T1885" i="2" s="1"/>
  <c r="P1886" i="2"/>
  <c r="S1886" i="2" s="1"/>
  <c r="T1886" i="2" s="1"/>
  <c r="P1887" i="2"/>
  <c r="S1887" i="2" s="1"/>
  <c r="T1887" i="2" s="1"/>
  <c r="P1888" i="2"/>
  <c r="S1888" i="2" s="1"/>
  <c r="T1888" i="2" s="1"/>
  <c r="P1889" i="2"/>
  <c r="S1889" i="2" s="1"/>
  <c r="T1889" i="2" s="1"/>
  <c r="P1890" i="2"/>
  <c r="S1890" i="2" s="1"/>
  <c r="T1890" i="2" s="1"/>
  <c r="P1891" i="2"/>
  <c r="S1891" i="2" s="1"/>
  <c r="T1891" i="2" s="1"/>
  <c r="P1892" i="2"/>
  <c r="S1892" i="2" s="1"/>
  <c r="T1892" i="2" s="1"/>
  <c r="P1893" i="2"/>
  <c r="S1893" i="2" s="1"/>
  <c r="T1893" i="2" s="1"/>
  <c r="P1894" i="2"/>
  <c r="S1894" i="2" s="1"/>
  <c r="T1894" i="2" s="1"/>
  <c r="P1895" i="2"/>
  <c r="S1895" i="2" s="1"/>
  <c r="T1895" i="2" s="1"/>
  <c r="P1896" i="2"/>
  <c r="S1896" i="2" s="1"/>
  <c r="T1896" i="2" s="1"/>
  <c r="P1897" i="2"/>
  <c r="S1897" i="2" s="1"/>
  <c r="T1897" i="2" s="1"/>
  <c r="P1898" i="2"/>
  <c r="S1898" i="2" s="1"/>
  <c r="T1898" i="2" s="1"/>
  <c r="P1899" i="2"/>
  <c r="S1899" i="2" s="1"/>
  <c r="T1899" i="2" s="1"/>
  <c r="P1900" i="2"/>
  <c r="S1900" i="2" s="1"/>
  <c r="T1900" i="2" s="1"/>
  <c r="P1901" i="2"/>
  <c r="S1901" i="2" s="1"/>
  <c r="T1901" i="2" s="1"/>
  <c r="P1902" i="2"/>
  <c r="S1902" i="2" s="1"/>
  <c r="T1902" i="2" s="1"/>
  <c r="P1903" i="2"/>
  <c r="S1903" i="2" s="1"/>
  <c r="T1903" i="2" s="1"/>
  <c r="P1904" i="2"/>
  <c r="S1904" i="2" s="1"/>
  <c r="T1904" i="2" s="1"/>
  <c r="P1905" i="2"/>
  <c r="S1905" i="2" s="1"/>
  <c r="T1905" i="2" s="1"/>
  <c r="P1906" i="2"/>
  <c r="S1906" i="2" s="1"/>
  <c r="T1906" i="2" s="1"/>
  <c r="P1907" i="2"/>
  <c r="S1907" i="2" s="1"/>
  <c r="T1907" i="2" s="1"/>
  <c r="P1908" i="2"/>
  <c r="S1908" i="2" s="1"/>
  <c r="T1908" i="2" s="1"/>
  <c r="P1909" i="2"/>
  <c r="S1909" i="2" s="1"/>
  <c r="T1909" i="2" s="1"/>
  <c r="P1910" i="2"/>
  <c r="S1910" i="2" s="1"/>
  <c r="T1910" i="2" s="1"/>
  <c r="P1911" i="2"/>
  <c r="S1911" i="2" s="1"/>
  <c r="T1911" i="2" s="1"/>
  <c r="P1912" i="2"/>
  <c r="S1912" i="2" s="1"/>
  <c r="T1912" i="2" s="1"/>
  <c r="P1913" i="2"/>
  <c r="S1913" i="2" s="1"/>
  <c r="T1913" i="2" s="1"/>
  <c r="P1914" i="2"/>
  <c r="S1914" i="2" s="1"/>
  <c r="T1914" i="2" s="1"/>
  <c r="P1915" i="2"/>
  <c r="S1915" i="2" s="1"/>
  <c r="T1915" i="2" s="1"/>
  <c r="P1916" i="2"/>
  <c r="S1916" i="2" s="1"/>
  <c r="T1916" i="2" s="1"/>
  <c r="P1917" i="2"/>
  <c r="S1917" i="2" s="1"/>
  <c r="T1917" i="2" s="1"/>
  <c r="P1918" i="2"/>
  <c r="S1918" i="2" s="1"/>
  <c r="T1918" i="2" s="1"/>
  <c r="P1919" i="2"/>
  <c r="S1919" i="2" s="1"/>
  <c r="T1919" i="2" s="1"/>
  <c r="P1920" i="2"/>
  <c r="S1920" i="2" s="1"/>
  <c r="T1920" i="2" s="1"/>
  <c r="P1921" i="2"/>
  <c r="S1921" i="2" s="1"/>
  <c r="T1921" i="2" s="1"/>
  <c r="P1922" i="2"/>
  <c r="S1922" i="2" s="1"/>
  <c r="T1922" i="2" s="1"/>
  <c r="P1923" i="2"/>
  <c r="S1923" i="2" s="1"/>
  <c r="T1923" i="2" s="1"/>
  <c r="P1924" i="2"/>
  <c r="S1924" i="2" s="1"/>
  <c r="T1924" i="2" s="1"/>
  <c r="P1925" i="2"/>
  <c r="S1925" i="2" s="1"/>
  <c r="T1925" i="2" s="1"/>
  <c r="P1926" i="2"/>
  <c r="S1926" i="2" s="1"/>
  <c r="T1926" i="2" s="1"/>
  <c r="P1927" i="2"/>
  <c r="S1927" i="2" s="1"/>
  <c r="T1927" i="2" s="1"/>
  <c r="P1928" i="2"/>
  <c r="S1928" i="2" s="1"/>
  <c r="T1928" i="2" s="1"/>
  <c r="P1929" i="2"/>
  <c r="S1929" i="2" s="1"/>
  <c r="T1929" i="2" s="1"/>
  <c r="P1930" i="2"/>
  <c r="S1930" i="2" s="1"/>
  <c r="T1930" i="2" s="1"/>
  <c r="P1931" i="2"/>
  <c r="S1931" i="2" s="1"/>
  <c r="T1931" i="2" s="1"/>
  <c r="P1932" i="2"/>
  <c r="S1932" i="2" s="1"/>
  <c r="T1932" i="2" s="1"/>
  <c r="P1933" i="2"/>
  <c r="S1933" i="2" s="1"/>
  <c r="T1933" i="2" s="1"/>
  <c r="P1934" i="2"/>
  <c r="S1934" i="2" s="1"/>
  <c r="T1934" i="2" s="1"/>
  <c r="P1935" i="2"/>
  <c r="S1935" i="2" s="1"/>
  <c r="T1935" i="2" s="1"/>
  <c r="P1936" i="2"/>
  <c r="S1936" i="2" s="1"/>
  <c r="T1936" i="2" s="1"/>
  <c r="P1937" i="2"/>
  <c r="S1937" i="2" s="1"/>
  <c r="T1937" i="2" s="1"/>
  <c r="P1938" i="2"/>
  <c r="S1938" i="2" s="1"/>
  <c r="T1938" i="2" s="1"/>
  <c r="P1939" i="2"/>
  <c r="S1939" i="2" s="1"/>
  <c r="T1939" i="2" s="1"/>
  <c r="P1940" i="2"/>
  <c r="S1940" i="2" s="1"/>
  <c r="T1940" i="2" s="1"/>
  <c r="P1941" i="2"/>
  <c r="S1941" i="2" s="1"/>
  <c r="T1941" i="2" s="1"/>
  <c r="P1942" i="2"/>
  <c r="S1942" i="2" s="1"/>
  <c r="T1942" i="2" s="1"/>
  <c r="P1943" i="2"/>
  <c r="S1943" i="2" s="1"/>
  <c r="T1943" i="2" s="1"/>
  <c r="P1944" i="2"/>
  <c r="S1944" i="2" s="1"/>
  <c r="T1944" i="2" s="1"/>
  <c r="P1945" i="2"/>
  <c r="S1945" i="2" s="1"/>
  <c r="T1945" i="2" s="1"/>
  <c r="P1946" i="2"/>
  <c r="S1946" i="2" s="1"/>
  <c r="T1946" i="2" s="1"/>
  <c r="P1947" i="2"/>
  <c r="S1947" i="2" s="1"/>
  <c r="T1947" i="2" s="1"/>
  <c r="P1948" i="2"/>
  <c r="S1948" i="2" s="1"/>
  <c r="T1948" i="2" s="1"/>
  <c r="P1949" i="2"/>
  <c r="S1949" i="2" s="1"/>
  <c r="T1949" i="2" s="1"/>
  <c r="P1950" i="2"/>
  <c r="S1950" i="2" s="1"/>
  <c r="T1950" i="2" s="1"/>
  <c r="P1951" i="2"/>
  <c r="S1951" i="2" s="1"/>
  <c r="T1951" i="2" s="1"/>
  <c r="P1952" i="2"/>
  <c r="S1952" i="2" s="1"/>
  <c r="T1952" i="2" s="1"/>
  <c r="P1953" i="2"/>
  <c r="S1953" i="2" s="1"/>
  <c r="T1953" i="2" s="1"/>
  <c r="P1954" i="2"/>
  <c r="S1954" i="2" s="1"/>
  <c r="T1954" i="2" s="1"/>
  <c r="P1955" i="2"/>
  <c r="S1955" i="2" s="1"/>
  <c r="T1955" i="2" s="1"/>
  <c r="P1956" i="2"/>
  <c r="S1956" i="2" s="1"/>
  <c r="T1956" i="2" s="1"/>
  <c r="P1957" i="2"/>
  <c r="S1957" i="2" s="1"/>
  <c r="T1957" i="2" s="1"/>
  <c r="P1958" i="2"/>
  <c r="S1958" i="2" s="1"/>
  <c r="T1958" i="2" s="1"/>
  <c r="P1959" i="2"/>
  <c r="S1959" i="2" s="1"/>
  <c r="T1959" i="2" s="1"/>
  <c r="P1960" i="2"/>
  <c r="S1960" i="2" s="1"/>
  <c r="T1960" i="2" s="1"/>
  <c r="P1961" i="2"/>
  <c r="S1961" i="2" s="1"/>
  <c r="T1961" i="2" s="1"/>
  <c r="P1962" i="2"/>
  <c r="S1962" i="2" s="1"/>
  <c r="T1962" i="2" s="1"/>
  <c r="P1963" i="2"/>
  <c r="S1963" i="2" s="1"/>
  <c r="T1963" i="2" s="1"/>
  <c r="P1964" i="2"/>
  <c r="S1964" i="2" s="1"/>
  <c r="T1964" i="2" s="1"/>
  <c r="P1965" i="2"/>
  <c r="S1965" i="2" s="1"/>
  <c r="T1965" i="2" s="1"/>
  <c r="P1966" i="2"/>
  <c r="S1966" i="2" s="1"/>
  <c r="T1966" i="2" s="1"/>
  <c r="P1967" i="2"/>
  <c r="S1967" i="2" s="1"/>
  <c r="T1967" i="2" s="1"/>
  <c r="P1968" i="2"/>
  <c r="S1968" i="2" s="1"/>
  <c r="T1968" i="2" s="1"/>
  <c r="P1969" i="2"/>
  <c r="S1969" i="2" s="1"/>
  <c r="T1969" i="2" s="1"/>
  <c r="P1970" i="2"/>
  <c r="S1970" i="2" s="1"/>
  <c r="T1970" i="2" s="1"/>
  <c r="P1971" i="2"/>
  <c r="S1971" i="2" s="1"/>
  <c r="T1971" i="2" s="1"/>
  <c r="P1972" i="2"/>
  <c r="S1972" i="2" s="1"/>
  <c r="T1972" i="2" s="1"/>
  <c r="P1973" i="2"/>
  <c r="S1973" i="2" s="1"/>
  <c r="T1973" i="2" s="1"/>
  <c r="P1974" i="2"/>
  <c r="S1974" i="2" s="1"/>
  <c r="T1974" i="2" s="1"/>
  <c r="P1975" i="2"/>
  <c r="S1975" i="2" s="1"/>
  <c r="T1975" i="2" s="1"/>
  <c r="P1976" i="2"/>
  <c r="S1976" i="2" s="1"/>
  <c r="T1976" i="2" s="1"/>
  <c r="P1977" i="2"/>
  <c r="S1977" i="2" s="1"/>
  <c r="T1977" i="2" s="1"/>
  <c r="P1978" i="2"/>
  <c r="S1978" i="2" s="1"/>
  <c r="T1978" i="2" s="1"/>
  <c r="P1979" i="2"/>
  <c r="S1979" i="2" s="1"/>
  <c r="T1979" i="2" s="1"/>
  <c r="P1980" i="2"/>
  <c r="S1980" i="2" s="1"/>
  <c r="T1980" i="2" s="1"/>
  <c r="P1981" i="2"/>
  <c r="S1981" i="2" s="1"/>
  <c r="T1981" i="2" s="1"/>
  <c r="P1982" i="2"/>
  <c r="S1982" i="2" s="1"/>
  <c r="T1982" i="2" s="1"/>
  <c r="P1983" i="2"/>
  <c r="S1983" i="2" s="1"/>
  <c r="T1983" i="2" s="1"/>
  <c r="P1984" i="2"/>
  <c r="S1984" i="2" s="1"/>
  <c r="T1984" i="2" s="1"/>
  <c r="P1985" i="2"/>
  <c r="S1985" i="2" s="1"/>
  <c r="T1985" i="2" s="1"/>
  <c r="P1986" i="2"/>
  <c r="S1986" i="2" s="1"/>
  <c r="T1986" i="2" s="1"/>
  <c r="P1987" i="2"/>
  <c r="S1987" i="2" s="1"/>
  <c r="T1987" i="2" s="1"/>
  <c r="P1988" i="2"/>
  <c r="S1988" i="2" s="1"/>
  <c r="T1988" i="2" s="1"/>
  <c r="P1989" i="2"/>
  <c r="S1989" i="2" s="1"/>
  <c r="T1989" i="2" s="1"/>
  <c r="P1990" i="2"/>
  <c r="S1990" i="2" s="1"/>
  <c r="T1990" i="2" s="1"/>
  <c r="P1991" i="2"/>
  <c r="S1991" i="2" s="1"/>
  <c r="T1991" i="2" s="1"/>
  <c r="P1992" i="2"/>
  <c r="S1992" i="2" s="1"/>
  <c r="T1992" i="2" s="1"/>
  <c r="P1993" i="2"/>
  <c r="S1993" i="2" s="1"/>
  <c r="T1993" i="2" s="1"/>
  <c r="P1994" i="2"/>
  <c r="S1994" i="2" s="1"/>
  <c r="T1994" i="2" s="1"/>
  <c r="P1995" i="2"/>
  <c r="S1995" i="2" s="1"/>
  <c r="T1995" i="2" s="1"/>
  <c r="P1996" i="2"/>
  <c r="S1996" i="2" s="1"/>
  <c r="T1996" i="2" s="1"/>
  <c r="P1997" i="2"/>
  <c r="S1997" i="2" s="1"/>
  <c r="T1997" i="2" s="1"/>
  <c r="P1998" i="2"/>
  <c r="S1998" i="2" s="1"/>
  <c r="T1998" i="2" s="1"/>
  <c r="P1999" i="2"/>
  <c r="S1999" i="2" s="1"/>
  <c r="T1999" i="2" s="1"/>
  <c r="P2000" i="2"/>
  <c r="S2000" i="2" s="1"/>
  <c r="T2000" i="2" s="1"/>
  <c r="P2001" i="2"/>
  <c r="S2001" i="2" s="1"/>
  <c r="T2001" i="2" s="1"/>
  <c r="P2002" i="2"/>
  <c r="S2002" i="2" s="1"/>
  <c r="T2002" i="2" s="1"/>
  <c r="P2003" i="2"/>
  <c r="S2003" i="2" s="1"/>
  <c r="T2003" i="2" s="1"/>
  <c r="P2004" i="2"/>
  <c r="S2004" i="2" s="1"/>
  <c r="T2004" i="2" s="1"/>
  <c r="P2005" i="2"/>
  <c r="S2005" i="2" s="1"/>
  <c r="T2005" i="2" s="1"/>
  <c r="P2006" i="2"/>
  <c r="S2006" i="2" s="1"/>
  <c r="T2006" i="2" s="1"/>
  <c r="P2007" i="2"/>
  <c r="S2007" i="2" s="1"/>
  <c r="T2007" i="2" s="1"/>
  <c r="P2008" i="2"/>
  <c r="S2008" i="2" s="1"/>
  <c r="T2008" i="2" s="1"/>
  <c r="P2009" i="2"/>
  <c r="S2009" i="2" s="1"/>
  <c r="T2009" i="2" s="1"/>
  <c r="P2010" i="2"/>
  <c r="S2010" i="2" s="1"/>
  <c r="T2010" i="2" s="1"/>
  <c r="P2011" i="2"/>
  <c r="S2011" i="2" s="1"/>
  <c r="T2011" i="2" s="1"/>
  <c r="P2012" i="2"/>
  <c r="S2012" i="2" s="1"/>
  <c r="T2012" i="2" s="1"/>
  <c r="P2013" i="2"/>
  <c r="S2013" i="2" s="1"/>
  <c r="T2013" i="2" s="1"/>
  <c r="P2014" i="2"/>
  <c r="S2014" i="2" s="1"/>
  <c r="T2014" i="2" s="1"/>
  <c r="P2015" i="2"/>
  <c r="S2015" i="2" s="1"/>
  <c r="T2015" i="2" s="1"/>
  <c r="P2016" i="2"/>
  <c r="S2016" i="2" s="1"/>
  <c r="T2016" i="2" s="1"/>
  <c r="P2017" i="2"/>
  <c r="S2017" i="2" s="1"/>
  <c r="T2017" i="2" s="1"/>
  <c r="P2018" i="2"/>
  <c r="S2018" i="2" s="1"/>
  <c r="T2018" i="2" s="1"/>
  <c r="P2019" i="2"/>
  <c r="S2019" i="2" s="1"/>
  <c r="T2019" i="2" s="1"/>
  <c r="P2020" i="2"/>
  <c r="S2020" i="2" s="1"/>
  <c r="T2020" i="2" s="1"/>
  <c r="P2021" i="2"/>
  <c r="S2021" i="2" s="1"/>
  <c r="T2021" i="2" s="1"/>
  <c r="P2022" i="2"/>
  <c r="S2022" i="2" s="1"/>
  <c r="T2022" i="2" s="1"/>
  <c r="P2023" i="2"/>
  <c r="S2023" i="2" s="1"/>
  <c r="T2023" i="2" s="1"/>
  <c r="P2024" i="2"/>
  <c r="S2024" i="2" s="1"/>
  <c r="T2024" i="2" s="1"/>
  <c r="P2025" i="2"/>
  <c r="S2025" i="2" s="1"/>
  <c r="T2025" i="2" s="1"/>
  <c r="P2026" i="2"/>
  <c r="S2026" i="2" s="1"/>
  <c r="T2026" i="2" s="1"/>
  <c r="P2027" i="2"/>
  <c r="S2027" i="2" s="1"/>
  <c r="T2027" i="2" s="1"/>
  <c r="P2028" i="2"/>
  <c r="S2028" i="2" s="1"/>
  <c r="T2028" i="2" s="1"/>
  <c r="P2029" i="2"/>
  <c r="S2029" i="2" s="1"/>
  <c r="T2029" i="2" s="1"/>
  <c r="P2030" i="2"/>
  <c r="S2030" i="2" s="1"/>
  <c r="T2030" i="2" s="1"/>
  <c r="P2031" i="2"/>
  <c r="S2031" i="2" s="1"/>
  <c r="T2031" i="2" s="1"/>
  <c r="P2032" i="2"/>
  <c r="S2032" i="2" s="1"/>
  <c r="T2032" i="2" s="1"/>
  <c r="P2033" i="2"/>
  <c r="S2033" i="2" s="1"/>
  <c r="T2033" i="2" s="1"/>
  <c r="P2034" i="2"/>
  <c r="S2034" i="2" s="1"/>
  <c r="T2034" i="2" s="1"/>
  <c r="P2035" i="2"/>
  <c r="S2035" i="2" s="1"/>
  <c r="T2035" i="2" s="1"/>
  <c r="P2036" i="2"/>
  <c r="S2036" i="2" s="1"/>
  <c r="T2036" i="2" s="1"/>
  <c r="P2037" i="2"/>
  <c r="S2037" i="2" s="1"/>
  <c r="T2037" i="2" s="1"/>
  <c r="P2038" i="2"/>
  <c r="S2038" i="2" s="1"/>
  <c r="T2038" i="2" s="1"/>
  <c r="P2039" i="2"/>
  <c r="S2039" i="2" s="1"/>
  <c r="T2039" i="2" s="1"/>
  <c r="P2040" i="2"/>
  <c r="S2040" i="2" s="1"/>
  <c r="T2040" i="2" s="1"/>
  <c r="P2041" i="2"/>
  <c r="S2041" i="2" s="1"/>
  <c r="T2041" i="2" s="1"/>
  <c r="P2042" i="2"/>
  <c r="S2042" i="2" s="1"/>
  <c r="T2042" i="2" s="1"/>
  <c r="P2043" i="2"/>
  <c r="S2043" i="2" s="1"/>
  <c r="T2043" i="2" s="1"/>
  <c r="P2044" i="2"/>
  <c r="S2044" i="2" s="1"/>
  <c r="T2044" i="2" s="1"/>
  <c r="P2045" i="2"/>
  <c r="S2045" i="2" s="1"/>
  <c r="T2045" i="2" s="1"/>
  <c r="P2046" i="2"/>
  <c r="S2046" i="2" s="1"/>
  <c r="T2046" i="2" s="1"/>
  <c r="P2047" i="2"/>
  <c r="S2047" i="2" s="1"/>
  <c r="T2047" i="2" s="1"/>
  <c r="P2048" i="2"/>
  <c r="S2048" i="2" s="1"/>
  <c r="T2048" i="2" s="1"/>
  <c r="P2049" i="2"/>
  <c r="S2049" i="2" s="1"/>
  <c r="T2049" i="2" s="1"/>
  <c r="P2050" i="2"/>
  <c r="S2050" i="2" s="1"/>
  <c r="T2050" i="2" s="1"/>
  <c r="P2051" i="2"/>
  <c r="S2051" i="2" s="1"/>
  <c r="T2051" i="2" s="1"/>
  <c r="P2052" i="2"/>
  <c r="S2052" i="2" s="1"/>
  <c r="T2052" i="2" s="1"/>
  <c r="P2053" i="2"/>
  <c r="S2053" i="2" s="1"/>
  <c r="T2053" i="2" s="1"/>
  <c r="P2054" i="2"/>
  <c r="S2054" i="2" s="1"/>
  <c r="T2054" i="2" s="1"/>
  <c r="P2055" i="2"/>
  <c r="S2055" i="2" s="1"/>
  <c r="T2055" i="2" s="1"/>
  <c r="P2056" i="2"/>
  <c r="S2056" i="2" s="1"/>
  <c r="T2056" i="2" s="1"/>
  <c r="P2057" i="2"/>
  <c r="S2057" i="2" s="1"/>
  <c r="T2057" i="2" s="1"/>
  <c r="P2058" i="2"/>
  <c r="S2058" i="2" s="1"/>
  <c r="T2058" i="2" s="1"/>
  <c r="P2059" i="2"/>
  <c r="S2059" i="2" s="1"/>
  <c r="T2059" i="2" s="1"/>
  <c r="P2060" i="2"/>
  <c r="S2060" i="2" s="1"/>
  <c r="T2060" i="2" s="1"/>
  <c r="P2061" i="2"/>
  <c r="S2061" i="2" s="1"/>
  <c r="T2061" i="2" s="1"/>
  <c r="P2062" i="2"/>
  <c r="S2062" i="2" s="1"/>
  <c r="T2062" i="2" s="1"/>
  <c r="P2063" i="2"/>
  <c r="S2063" i="2" s="1"/>
  <c r="T2063" i="2" s="1"/>
  <c r="P2064" i="2"/>
  <c r="S2064" i="2" s="1"/>
  <c r="T2064" i="2" s="1"/>
  <c r="P2065" i="2"/>
  <c r="S2065" i="2" s="1"/>
  <c r="T2065" i="2" s="1"/>
  <c r="P2066" i="2"/>
  <c r="S2066" i="2" s="1"/>
  <c r="T2066" i="2" s="1"/>
  <c r="P2067" i="2"/>
  <c r="S2067" i="2" s="1"/>
  <c r="T2067" i="2" s="1"/>
  <c r="P2068" i="2"/>
  <c r="S2068" i="2" s="1"/>
  <c r="T2068" i="2" s="1"/>
  <c r="P2069" i="2"/>
  <c r="S2069" i="2" s="1"/>
  <c r="T2069" i="2" s="1"/>
  <c r="P2070" i="2"/>
  <c r="S2070" i="2" s="1"/>
  <c r="T2070" i="2" s="1"/>
  <c r="P2071" i="2"/>
  <c r="S2071" i="2" s="1"/>
  <c r="T2071" i="2" s="1"/>
  <c r="P2072" i="2"/>
  <c r="S2072" i="2" s="1"/>
  <c r="T2072" i="2" s="1"/>
  <c r="P2073" i="2"/>
  <c r="S2073" i="2" s="1"/>
  <c r="T2073" i="2" s="1"/>
  <c r="P2074" i="2"/>
  <c r="S2074" i="2" s="1"/>
  <c r="T2074" i="2" s="1"/>
  <c r="P2075" i="2"/>
  <c r="S2075" i="2" s="1"/>
  <c r="T2075" i="2" s="1"/>
  <c r="P2076" i="2"/>
  <c r="S2076" i="2" s="1"/>
  <c r="T2076" i="2" s="1"/>
  <c r="P2077" i="2"/>
  <c r="S2077" i="2" s="1"/>
  <c r="T2077" i="2" s="1"/>
  <c r="P2078" i="2"/>
  <c r="S2078" i="2" s="1"/>
  <c r="T2078" i="2" s="1"/>
  <c r="P2079" i="2"/>
  <c r="S2079" i="2" s="1"/>
  <c r="T2079" i="2" s="1"/>
  <c r="P2080" i="2"/>
  <c r="S2080" i="2" s="1"/>
  <c r="T2080" i="2" s="1"/>
  <c r="P2081" i="2"/>
  <c r="S2081" i="2" s="1"/>
  <c r="T2081" i="2" s="1"/>
  <c r="P2082" i="2"/>
  <c r="S2082" i="2" s="1"/>
  <c r="T2082" i="2" s="1"/>
  <c r="P2083" i="2"/>
  <c r="S2083" i="2" s="1"/>
  <c r="T2083" i="2" s="1"/>
  <c r="P2084" i="2"/>
  <c r="S2084" i="2" s="1"/>
  <c r="T2084" i="2" s="1"/>
  <c r="P2085" i="2"/>
  <c r="S2085" i="2" s="1"/>
  <c r="T2085" i="2" s="1"/>
  <c r="P2086" i="2"/>
  <c r="S2086" i="2" s="1"/>
  <c r="T2086" i="2" s="1"/>
  <c r="P2087" i="2"/>
  <c r="S2087" i="2" s="1"/>
  <c r="T2087" i="2" s="1"/>
  <c r="P2088" i="2"/>
  <c r="S2088" i="2" s="1"/>
  <c r="T2088" i="2" s="1"/>
  <c r="P2089" i="2"/>
  <c r="S2089" i="2" s="1"/>
  <c r="T2089" i="2" s="1"/>
  <c r="P2090" i="2"/>
  <c r="S2090" i="2" s="1"/>
  <c r="T2090" i="2" s="1"/>
  <c r="P2091" i="2"/>
  <c r="S2091" i="2" s="1"/>
  <c r="T2091" i="2" s="1"/>
  <c r="P2092" i="2"/>
  <c r="S2092" i="2" s="1"/>
  <c r="T2092" i="2" s="1"/>
  <c r="P2093" i="2"/>
  <c r="S2093" i="2" s="1"/>
  <c r="T2093" i="2" s="1"/>
  <c r="P2094" i="2"/>
  <c r="S2094" i="2" s="1"/>
  <c r="T2094" i="2" s="1"/>
  <c r="P2095" i="2"/>
  <c r="S2095" i="2" s="1"/>
  <c r="T2095" i="2" s="1"/>
  <c r="P2096" i="2"/>
  <c r="S2096" i="2" s="1"/>
  <c r="T2096" i="2" s="1"/>
  <c r="P2097" i="2"/>
  <c r="S2097" i="2" s="1"/>
  <c r="T2097" i="2" s="1"/>
  <c r="P2098" i="2"/>
  <c r="S2098" i="2" s="1"/>
  <c r="T2098" i="2" s="1"/>
  <c r="P2099" i="2"/>
  <c r="S2099" i="2" s="1"/>
  <c r="T2099" i="2" s="1"/>
  <c r="P2100" i="2"/>
  <c r="S2100" i="2" s="1"/>
  <c r="T2100" i="2" s="1"/>
  <c r="P2101" i="2"/>
  <c r="S2101" i="2" s="1"/>
  <c r="T2101" i="2" s="1"/>
  <c r="P2102" i="2"/>
  <c r="S2102" i="2" s="1"/>
  <c r="T2102" i="2" s="1"/>
  <c r="P2103" i="2"/>
  <c r="S2103" i="2" s="1"/>
  <c r="T2103" i="2" s="1"/>
  <c r="P2104" i="2"/>
  <c r="S2104" i="2" s="1"/>
  <c r="T2104" i="2" s="1"/>
  <c r="P2105" i="2"/>
  <c r="S2105" i="2" s="1"/>
  <c r="T2105" i="2" s="1"/>
  <c r="P2106" i="2"/>
  <c r="S2106" i="2" s="1"/>
  <c r="T2106" i="2" s="1"/>
  <c r="P2107" i="2"/>
  <c r="S2107" i="2" s="1"/>
  <c r="T2107" i="2" s="1"/>
  <c r="P2108" i="2"/>
  <c r="S2108" i="2" s="1"/>
  <c r="T2108" i="2" s="1"/>
  <c r="P2109" i="2"/>
  <c r="S2109" i="2" s="1"/>
  <c r="T2109" i="2" s="1"/>
  <c r="P2110" i="2"/>
  <c r="S2110" i="2" s="1"/>
  <c r="T2110" i="2" s="1"/>
  <c r="P2111" i="2"/>
  <c r="S2111" i="2" s="1"/>
  <c r="T2111" i="2" s="1"/>
  <c r="P2112" i="2"/>
  <c r="S2112" i="2" s="1"/>
  <c r="T2112" i="2" s="1"/>
  <c r="P2113" i="2"/>
  <c r="S2113" i="2" s="1"/>
  <c r="T2113" i="2" s="1"/>
  <c r="P2114" i="2"/>
  <c r="S2114" i="2" s="1"/>
  <c r="T2114" i="2" s="1"/>
  <c r="P2115" i="2"/>
  <c r="S2115" i="2" s="1"/>
  <c r="T2115" i="2" s="1"/>
  <c r="P2116" i="2"/>
  <c r="S2116" i="2" s="1"/>
  <c r="T2116" i="2" s="1"/>
  <c r="P2117" i="2"/>
  <c r="S2117" i="2" s="1"/>
  <c r="T2117" i="2" s="1"/>
  <c r="P2118" i="2"/>
  <c r="S2118" i="2" s="1"/>
  <c r="T2118" i="2" s="1"/>
  <c r="P2119" i="2"/>
  <c r="S2119" i="2" s="1"/>
  <c r="T2119" i="2" s="1"/>
  <c r="P2120" i="2"/>
  <c r="S2120" i="2" s="1"/>
  <c r="T2120" i="2" s="1"/>
  <c r="P2121" i="2"/>
  <c r="S2121" i="2" s="1"/>
  <c r="T2121" i="2" s="1"/>
  <c r="P2122" i="2"/>
  <c r="S2122" i="2" s="1"/>
  <c r="T2122" i="2" s="1"/>
  <c r="P2123" i="2"/>
  <c r="S2123" i="2" s="1"/>
  <c r="T2123" i="2" s="1"/>
  <c r="P2124" i="2"/>
  <c r="S2124" i="2" s="1"/>
  <c r="T2124" i="2" s="1"/>
  <c r="P2125" i="2"/>
  <c r="S2125" i="2" s="1"/>
  <c r="T2125" i="2" s="1"/>
  <c r="P2126" i="2"/>
  <c r="S2126" i="2" s="1"/>
  <c r="T2126" i="2" s="1"/>
  <c r="P2127" i="2"/>
  <c r="S2127" i="2" s="1"/>
  <c r="T2127" i="2" s="1"/>
  <c r="P2128" i="2"/>
  <c r="S2128" i="2" s="1"/>
  <c r="T2128" i="2" s="1"/>
  <c r="P2129" i="2"/>
  <c r="S2129" i="2" s="1"/>
  <c r="T2129" i="2" s="1"/>
  <c r="P2130" i="2"/>
  <c r="S2130" i="2" s="1"/>
  <c r="T2130" i="2" s="1"/>
  <c r="P2131" i="2"/>
  <c r="S2131" i="2" s="1"/>
  <c r="T2131" i="2" s="1"/>
  <c r="P2132" i="2"/>
  <c r="S2132" i="2" s="1"/>
  <c r="T2132" i="2" s="1"/>
  <c r="P2133" i="2"/>
  <c r="S2133" i="2" s="1"/>
  <c r="T2133" i="2" s="1"/>
  <c r="P2134" i="2"/>
  <c r="S2134" i="2" s="1"/>
  <c r="T2134" i="2" s="1"/>
  <c r="P2135" i="2"/>
  <c r="S2135" i="2" s="1"/>
  <c r="T2135" i="2" s="1"/>
  <c r="P2136" i="2"/>
  <c r="S2136" i="2" s="1"/>
  <c r="T2136" i="2" s="1"/>
  <c r="P2137" i="2"/>
  <c r="S2137" i="2" s="1"/>
  <c r="T2137" i="2" s="1"/>
  <c r="P2138" i="2"/>
  <c r="S2138" i="2" s="1"/>
  <c r="T2138" i="2" s="1"/>
  <c r="P2139" i="2"/>
  <c r="S2139" i="2" s="1"/>
  <c r="T2139" i="2" s="1"/>
  <c r="P2140" i="2"/>
  <c r="S2140" i="2" s="1"/>
  <c r="T2140" i="2" s="1"/>
  <c r="P2141" i="2"/>
  <c r="S2141" i="2" s="1"/>
  <c r="T2141" i="2" s="1"/>
  <c r="P2142" i="2"/>
  <c r="S2142" i="2" s="1"/>
  <c r="T2142" i="2" s="1"/>
  <c r="P2143" i="2"/>
  <c r="S2143" i="2" s="1"/>
  <c r="T2143" i="2" s="1"/>
  <c r="P2144" i="2"/>
  <c r="S2144" i="2" s="1"/>
  <c r="T2144" i="2" s="1"/>
  <c r="P2145" i="2"/>
  <c r="S2145" i="2" s="1"/>
  <c r="T2145" i="2" s="1"/>
  <c r="P2146" i="2"/>
  <c r="S2146" i="2" s="1"/>
  <c r="T2146" i="2" s="1"/>
  <c r="P2147" i="2"/>
  <c r="S2147" i="2" s="1"/>
  <c r="T2147" i="2" s="1"/>
  <c r="P2148" i="2"/>
  <c r="S2148" i="2" s="1"/>
  <c r="T2148" i="2" s="1"/>
  <c r="P2149" i="2"/>
  <c r="S2149" i="2" s="1"/>
  <c r="T2149" i="2" s="1"/>
  <c r="P2150" i="2"/>
  <c r="S2150" i="2" s="1"/>
  <c r="T2150" i="2" s="1"/>
  <c r="P2151" i="2"/>
  <c r="S2151" i="2" s="1"/>
  <c r="T2151" i="2" s="1"/>
  <c r="P2152" i="2"/>
  <c r="S2152" i="2" s="1"/>
  <c r="T2152" i="2" s="1"/>
  <c r="P2153" i="2"/>
  <c r="S2153" i="2" s="1"/>
  <c r="T2153" i="2" s="1"/>
  <c r="P2154" i="2"/>
  <c r="S2154" i="2" s="1"/>
  <c r="T2154" i="2" s="1"/>
  <c r="P2155" i="2"/>
  <c r="S2155" i="2" s="1"/>
  <c r="T2155" i="2" s="1"/>
  <c r="P2156" i="2"/>
  <c r="S2156" i="2" s="1"/>
  <c r="T2156" i="2" s="1"/>
  <c r="P2157" i="2"/>
  <c r="S2157" i="2" s="1"/>
  <c r="T2157" i="2" s="1"/>
  <c r="P2158" i="2"/>
  <c r="S2158" i="2" s="1"/>
  <c r="T2158" i="2" s="1"/>
  <c r="P2159" i="2"/>
  <c r="S2159" i="2" s="1"/>
  <c r="T2159" i="2" s="1"/>
  <c r="P2160" i="2"/>
  <c r="S2160" i="2" s="1"/>
  <c r="T2160" i="2" s="1"/>
  <c r="P2161" i="2"/>
  <c r="S2161" i="2" s="1"/>
  <c r="T2161" i="2" s="1"/>
  <c r="P2162" i="2"/>
  <c r="S2162" i="2" s="1"/>
  <c r="T2162" i="2" s="1"/>
  <c r="P2163" i="2"/>
  <c r="S2163" i="2" s="1"/>
  <c r="T2163" i="2" s="1"/>
  <c r="P2164" i="2"/>
  <c r="S2164" i="2" s="1"/>
  <c r="T2164" i="2" s="1"/>
  <c r="P2165" i="2"/>
  <c r="S2165" i="2" s="1"/>
  <c r="T2165" i="2" s="1"/>
  <c r="P2166" i="2"/>
  <c r="S2166" i="2" s="1"/>
  <c r="T2166" i="2" s="1"/>
  <c r="P2167" i="2"/>
  <c r="S2167" i="2" s="1"/>
  <c r="T2167" i="2" s="1"/>
  <c r="P2168" i="2"/>
  <c r="S2168" i="2" s="1"/>
  <c r="T2168" i="2" s="1"/>
  <c r="P2169" i="2"/>
  <c r="S2169" i="2" s="1"/>
  <c r="T2169" i="2" s="1"/>
  <c r="P2170" i="2"/>
  <c r="S2170" i="2" s="1"/>
  <c r="T2170" i="2" s="1"/>
  <c r="P2171" i="2"/>
  <c r="S2171" i="2" s="1"/>
  <c r="T2171" i="2" s="1"/>
  <c r="P2172" i="2"/>
  <c r="S2172" i="2" s="1"/>
  <c r="T2172" i="2" s="1"/>
  <c r="P2173" i="2"/>
  <c r="S2173" i="2" s="1"/>
  <c r="T2173" i="2" s="1"/>
  <c r="P2174" i="2"/>
  <c r="S2174" i="2" s="1"/>
  <c r="T2174" i="2" s="1"/>
  <c r="P2175" i="2"/>
  <c r="S2175" i="2" s="1"/>
  <c r="T2175" i="2" s="1"/>
  <c r="P2176" i="2"/>
  <c r="S2176" i="2" s="1"/>
  <c r="T2176" i="2" s="1"/>
  <c r="P2177" i="2"/>
  <c r="S2177" i="2" s="1"/>
  <c r="T2177" i="2" s="1"/>
  <c r="P2178" i="2"/>
  <c r="S2178" i="2" s="1"/>
  <c r="T2178" i="2" s="1"/>
  <c r="P2179" i="2"/>
  <c r="S2179" i="2" s="1"/>
  <c r="T2179" i="2" s="1"/>
  <c r="P2180" i="2"/>
  <c r="S2180" i="2" s="1"/>
  <c r="T2180" i="2" s="1"/>
  <c r="P2181" i="2"/>
  <c r="S2181" i="2" s="1"/>
  <c r="T2181" i="2" s="1"/>
  <c r="P2182" i="2"/>
  <c r="S2182" i="2" s="1"/>
  <c r="T2182" i="2" s="1"/>
  <c r="P2183" i="2"/>
  <c r="S2183" i="2" s="1"/>
  <c r="T2183" i="2" s="1"/>
  <c r="P2184" i="2"/>
  <c r="S2184" i="2" s="1"/>
  <c r="T2184" i="2" s="1"/>
  <c r="P2185" i="2"/>
  <c r="S2185" i="2" s="1"/>
  <c r="T2185" i="2" s="1"/>
  <c r="P2186" i="2"/>
  <c r="S2186" i="2" s="1"/>
  <c r="T2186" i="2" s="1"/>
  <c r="P2187" i="2"/>
  <c r="S2187" i="2" s="1"/>
  <c r="T2187" i="2" s="1"/>
  <c r="P2188" i="2"/>
  <c r="S2188" i="2" s="1"/>
  <c r="T2188" i="2" s="1"/>
  <c r="P2189" i="2"/>
  <c r="S2189" i="2" s="1"/>
  <c r="T2189" i="2" s="1"/>
  <c r="P2190" i="2"/>
  <c r="S2190" i="2" s="1"/>
  <c r="T2190" i="2" s="1"/>
  <c r="P2191" i="2"/>
  <c r="S2191" i="2" s="1"/>
  <c r="T2191" i="2" s="1"/>
  <c r="P2192" i="2"/>
  <c r="S2192" i="2" s="1"/>
  <c r="T2192" i="2" s="1"/>
  <c r="P2193" i="2"/>
  <c r="S2193" i="2" s="1"/>
  <c r="T2193" i="2" s="1"/>
  <c r="P2194" i="2"/>
  <c r="S2194" i="2" s="1"/>
  <c r="T2194" i="2" s="1"/>
  <c r="P2195" i="2"/>
  <c r="S2195" i="2" s="1"/>
  <c r="T2195" i="2" s="1"/>
  <c r="P2196" i="2"/>
  <c r="S2196" i="2" s="1"/>
  <c r="T2196" i="2" s="1"/>
  <c r="P2197" i="2"/>
  <c r="S2197" i="2" s="1"/>
  <c r="T2197" i="2" s="1"/>
  <c r="P2198" i="2"/>
  <c r="S2198" i="2" s="1"/>
  <c r="T2198" i="2" s="1"/>
  <c r="P2199" i="2"/>
  <c r="S2199" i="2" s="1"/>
  <c r="T2199" i="2" s="1"/>
  <c r="P2200" i="2"/>
  <c r="S2200" i="2" s="1"/>
  <c r="T2200" i="2" s="1"/>
  <c r="P2201" i="2"/>
  <c r="S2201" i="2" s="1"/>
  <c r="T2201" i="2" s="1"/>
  <c r="P2202" i="2"/>
  <c r="S2202" i="2" s="1"/>
  <c r="T2202" i="2" s="1"/>
  <c r="P2203" i="2"/>
  <c r="S2203" i="2" s="1"/>
  <c r="T2203" i="2" s="1"/>
  <c r="P2204" i="2"/>
  <c r="S2204" i="2" s="1"/>
  <c r="T2204" i="2" s="1"/>
  <c r="P2205" i="2"/>
  <c r="S2205" i="2" s="1"/>
  <c r="T2205" i="2" s="1"/>
  <c r="P2206" i="2"/>
  <c r="S2206" i="2" s="1"/>
  <c r="T2206" i="2" s="1"/>
  <c r="P2207" i="2"/>
  <c r="S2207" i="2" s="1"/>
  <c r="T2207" i="2" s="1"/>
  <c r="P2208" i="2"/>
  <c r="S2208" i="2" s="1"/>
  <c r="T2208" i="2" s="1"/>
  <c r="P2209" i="2"/>
  <c r="S2209" i="2" s="1"/>
  <c r="T2209" i="2" s="1"/>
  <c r="P2210" i="2"/>
  <c r="S2210" i="2" s="1"/>
  <c r="T2210" i="2" s="1"/>
  <c r="P2211" i="2"/>
  <c r="S2211" i="2" s="1"/>
  <c r="T2211" i="2" s="1"/>
  <c r="P2212" i="2"/>
  <c r="S2212" i="2" s="1"/>
  <c r="T2212" i="2" s="1"/>
  <c r="P2213" i="2"/>
  <c r="S2213" i="2" s="1"/>
  <c r="T2213" i="2" s="1"/>
  <c r="P2214" i="2"/>
  <c r="S2214" i="2" s="1"/>
  <c r="T2214" i="2" s="1"/>
  <c r="P2215" i="2"/>
  <c r="S2215" i="2" s="1"/>
  <c r="T2215" i="2" s="1"/>
  <c r="P2216" i="2"/>
  <c r="S2216" i="2" s="1"/>
  <c r="T2216" i="2" s="1"/>
  <c r="P2217" i="2"/>
  <c r="S2217" i="2" s="1"/>
  <c r="T2217" i="2" s="1"/>
  <c r="P2218" i="2"/>
  <c r="S2218" i="2" s="1"/>
  <c r="T2218" i="2" s="1"/>
  <c r="P2219" i="2"/>
  <c r="S2219" i="2" s="1"/>
  <c r="T2219" i="2" s="1"/>
  <c r="P2220" i="2"/>
  <c r="S2220" i="2" s="1"/>
  <c r="T2220" i="2" s="1"/>
  <c r="P2221" i="2"/>
  <c r="S2221" i="2" s="1"/>
  <c r="T2221" i="2" s="1"/>
  <c r="P2222" i="2"/>
  <c r="S2222" i="2" s="1"/>
  <c r="T2222" i="2" s="1"/>
  <c r="P2223" i="2"/>
  <c r="S2223" i="2" s="1"/>
  <c r="T2223" i="2" s="1"/>
  <c r="P2224" i="2"/>
  <c r="S2224" i="2" s="1"/>
  <c r="T2224" i="2" s="1"/>
  <c r="P2225" i="2"/>
  <c r="S2225" i="2" s="1"/>
  <c r="T2225" i="2" s="1"/>
  <c r="P2226" i="2"/>
  <c r="S2226" i="2" s="1"/>
  <c r="T2226" i="2" s="1"/>
  <c r="P2227" i="2"/>
  <c r="S2227" i="2" s="1"/>
  <c r="T2227" i="2" s="1"/>
  <c r="P2228" i="2"/>
  <c r="S2228" i="2" s="1"/>
  <c r="T2228" i="2" s="1"/>
  <c r="P2229" i="2"/>
  <c r="S2229" i="2" s="1"/>
  <c r="T2229" i="2" s="1"/>
  <c r="P2230" i="2"/>
  <c r="S2230" i="2" s="1"/>
  <c r="T2230" i="2" s="1"/>
  <c r="P2231" i="2"/>
  <c r="S2231" i="2" s="1"/>
  <c r="T2231" i="2" s="1"/>
  <c r="P2232" i="2"/>
  <c r="S2232" i="2" s="1"/>
  <c r="T2232" i="2" s="1"/>
  <c r="P2233" i="2"/>
  <c r="S2233" i="2" s="1"/>
  <c r="T2233" i="2" s="1"/>
  <c r="P2234" i="2"/>
  <c r="S2234" i="2" s="1"/>
  <c r="T2234" i="2" s="1"/>
  <c r="P2235" i="2"/>
  <c r="S2235" i="2" s="1"/>
  <c r="T2235" i="2" s="1"/>
  <c r="P2236" i="2"/>
  <c r="S2236" i="2" s="1"/>
  <c r="T2236" i="2" s="1"/>
  <c r="P2237" i="2"/>
  <c r="S2237" i="2" s="1"/>
  <c r="T2237" i="2" s="1"/>
  <c r="P2238" i="2"/>
  <c r="S2238" i="2" s="1"/>
  <c r="T2238" i="2" s="1"/>
  <c r="P2239" i="2"/>
  <c r="S2239" i="2" s="1"/>
  <c r="T2239" i="2" s="1"/>
  <c r="P2240" i="2"/>
  <c r="S2240" i="2" s="1"/>
  <c r="T2240" i="2" s="1"/>
  <c r="P2241" i="2"/>
  <c r="S2241" i="2" s="1"/>
  <c r="T2241" i="2" s="1"/>
  <c r="P2242" i="2"/>
  <c r="S2242" i="2" s="1"/>
  <c r="T2242" i="2" s="1"/>
  <c r="P2243" i="2"/>
  <c r="S2243" i="2" s="1"/>
  <c r="T2243" i="2" s="1"/>
  <c r="P2244" i="2"/>
  <c r="S2244" i="2" s="1"/>
  <c r="T2244" i="2" s="1"/>
  <c r="P2245" i="2"/>
  <c r="S2245" i="2" s="1"/>
  <c r="T2245" i="2" s="1"/>
  <c r="P2246" i="2"/>
  <c r="S2246" i="2" s="1"/>
  <c r="T2246" i="2" s="1"/>
  <c r="P2247" i="2"/>
  <c r="S2247" i="2" s="1"/>
  <c r="T2247" i="2" s="1"/>
  <c r="P2248" i="2"/>
  <c r="S2248" i="2" s="1"/>
  <c r="T2248" i="2" s="1"/>
  <c r="P2249" i="2"/>
  <c r="S2249" i="2" s="1"/>
  <c r="T2249" i="2" s="1"/>
  <c r="P2250" i="2"/>
  <c r="S2250" i="2" s="1"/>
  <c r="T2250" i="2" s="1"/>
  <c r="P2251" i="2"/>
  <c r="S2251" i="2" s="1"/>
  <c r="T2251" i="2" s="1"/>
  <c r="P2252" i="2"/>
  <c r="S2252" i="2" s="1"/>
  <c r="T2252" i="2" s="1"/>
  <c r="P2253" i="2"/>
  <c r="S2253" i="2" s="1"/>
  <c r="T2253" i="2" s="1"/>
  <c r="P2254" i="2"/>
  <c r="S2254" i="2" s="1"/>
  <c r="T2254" i="2" s="1"/>
  <c r="P2255" i="2"/>
  <c r="S2255" i="2" s="1"/>
  <c r="T2255" i="2" s="1"/>
  <c r="P2256" i="2"/>
  <c r="S2256" i="2" s="1"/>
  <c r="T2256" i="2" s="1"/>
  <c r="P2257" i="2"/>
  <c r="S2257" i="2" s="1"/>
  <c r="T2257" i="2" s="1"/>
  <c r="P2258" i="2"/>
  <c r="S2258" i="2" s="1"/>
  <c r="T2258" i="2" s="1"/>
  <c r="P2259" i="2"/>
  <c r="S2259" i="2" s="1"/>
  <c r="T2259" i="2" s="1"/>
  <c r="P2260" i="2"/>
  <c r="S2260" i="2" s="1"/>
  <c r="T2260" i="2" s="1"/>
  <c r="P2261" i="2"/>
  <c r="S2261" i="2" s="1"/>
  <c r="T2261" i="2" s="1"/>
  <c r="P2262" i="2"/>
  <c r="S2262" i="2" s="1"/>
  <c r="T2262" i="2" s="1"/>
  <c r="P2263" i="2"/>
  <c r="S2263" i="2" s="1"/>
  <c r="T2263" i="2" s="1"/>
  <c r="P2264" i="2"/>
  <c r="S2264" i="2" s="1"/>
  <c r="T2264" i="2" s="1"/>
  <c r="P2265" i="2"/>
  <c r="S2265" i="2" s="1"/>
  <c r="T2265" i="2" s="1"/>
  <c r="P2266" i="2"/>
  <c r="S2266" i="2" s="1"/>
  <c r="T2266" i="2" s="1"/>
  <c r="P2267" i="2"/>
  <c r="S2267" i="2" s="1"/>
  <c r="T2267" i="2" s="1"/>
  <c r="P2268" i="2"/>
  <c r="S2268" i="2" s="1"/>
  <c r="T2268" i="2" s="1"/>
  <c r="P2269" i="2"/>
  <c r="S2269" i="2" s="1"/>
  <c r="T2269" i="2" s="1"/>
  <c r="P2270" i="2"/>
  <c r="S2270" i="2" s="1"/>
  <c r="T2270" i="2" s="1"/>
  <c r="P2271" i="2"/>
  <c r="S2271" i="2" s="1"/>
  <c r="T2271" i="2" s="1"/>
  <c r="P2272" i="2"/>
  <c r="S2272" i="2" s="1"/>
  <c r="T2272" i="2" s="1"/>
  <c r="P2273" i="2"/>
  <c r="S2273" i="2" s="1"/>
  <c r="T2273" i="2" s="1"/>
  <c r="P2274" i="2"/>
  <c r="S2274" i="2" s="1"/>
  <c r="T2274" i="2" s="1"/>
  <c r="P2275" i="2"/>
  <c r="S2275" i="2" s="1"/>
  <c r="T2275" i="2" s="1"/>
  <c r="P2276" i="2"/>
  <c r="S2276" i="2" s="1"/>
  <c r="T2276" i="2" s="1"/>
  <c r="P2277" i="2"/>
  <c r="S2277" i="2" s="1"/>
  <c r="T2277" i="2" s="1"/>
  <c r="P2278" i="2"/>
  <c r="S2278" i="2" s="1"/>
  <c r="T2278" i="2" s="1"/>
  <c r="P2279" i="2"/>
  <c r="S2279" i="2" s="1"/>
  <c r="T2279" i="2" s="1"/>
  <c r="P2280" i="2"/>
  <c r="S2280" i="2" s="1"/>
  <c r="T2280" i="2" s="1"/>
  <c r="P2281" i="2"/>
  <c r="S2281" i="2" s="1"/>
  <c r="T2281" i="2" s="1"/>
  <c r="P2282" i="2"/>
  <c r="S2282" i="2" s="1"/>
  <c r="T2282" i="2" s="1"/>
  <c r="P2283" i="2"/>
  <c r="S2283" i="2" s="1"/>
  <c r="T2283" i="2" s="1"/>
  <c r="P2284" i="2"/>
  <c r="S2284" i="2" s="1"/>
  <c r="T2284" i="2" s="1"/>
  <c r="P2285" i="2"/>
  <c r="S2285" i="2" s="1"/>
  <c r="T2285" i="2" s="1"/>
  <c r="P2286" i="2"/>
  <c r="S2286" i="2" s="1"/>
  <c r="T2286" i="2" s="1"/>
  <c r="P2287" i="2"/>
  <c r="S2287" i="2" s="1"/>
  <c r="T2287" i="2" s="1"/>
  <c r="P2288" i="2"/>
  <c r="S2288" i="2" s="1"/>
  <c r="T2288" i="2" s="1"/>
  <c r="P2289" i="2"/>
  <c r="S2289" i="2" s="1"/>
  <c r="T2289" i="2" s="1"/>
  <c r="P2290" i="2"/>
  <c r="S2290" i="2" s="1"/>
  <c r="T2290" i="2" s="1"/>
  <c r="P2291" i="2"/>
  <c r="S2291" i="2" s="1"/>
  <c r="T2291" i="2" s="1"/>
  <c r="P2292" i="2"/>
  <c r="S2292" i="2" s="1"/>
  <c r="T2292" i="2" s="1"/>
  <c r="P2293" i="2"/>
  <c r="S2293" i="2" s="1"/>
  <c r="T2293" i="2" s="1"/>
  <c r="P2294" i="2"/>
  <c r="S2294" i="2" s="1"/>
  <c r="T2294" i="2" s="1"/>
  <c r="P2295" i="2"/>
  <c r="S2295" i="2" s="1"/>
  <c r="T2295" i="2" s="1"/>
  <c r="P2296" i="2"/>
  <c r="S2296" i="2" s="1"/>
  <c r="T2296" i="2" s="1"/>
  <c r="P2297" i="2"/>
  <c r="S2297" i="2" s="1"/>
  <c r="T2297" i="2" s="1"/>
  <c r="P2298" i="2"/>
  <c r="S2298" i="2" s="1"/>
  <c r="T2298" i="2" s="1"/>
  <c r="P2299" i="2"/>
  <c r="S2299" i="2" s="1"/>
  <c r="T2299" i="2" s="1"/>
  <c r="P2300" i="2"/>
  <c r="S2300" i="2" s="1"/>
  <c r="T2300" i="2" s="1"/>
  <c r="P2301" i="2"/>
  <c r="S2301" i="2" s="1"/>
  <c r="T2301" i="2" s="1"/>
  <c r="P2302" i="2"/>
  <c r="S2302" i="2" s="1"/>
  <c r="T2302" i="2" s="1"/>
  <c r="P2303" i="2"/>
  <c r="S2303" i="2" s="1"/>
  <c r="T2303" i="2" s="1"/>
  <c r="P2304" i="2"/>
  <c r="S2304" i="2" s="1"/>
  <c r="T2304" i="2" s="1"/>
  <c r="P2305" i="2"/>
  <c r="S2305" i="2" s="1"/>
  <c r="T2305" i="2" s="1"/>
  <c r="P2306" i="2"/>
  <c r="S2306" i="2" s="1"/>
  <c r="T2306" i="2" s="1"/>
  <c r="P2307" i="2"/>
  <c r="S2307" i="2" s="1"/>
  <c r="T2307" i="2" s="1"/>
  <c r="P2308" i="2"/>
  <c r="S2308" i="2" s="1"/>
  <c r="T2308" i="2" s="1"/>
  <c r="P2309" i="2"/>
  <c r="S2309" i="2" s="1"/>
  <c r="T2309" i="2" s="1"/>
  <c r="P2310" i="2"/>
  <c r="S2310" i="2" s="1"/>
  <c r="T2310" i="2" s="1"/>
  <c r="P2311" i="2"/>
  <c r="S2311" i="2" s="1"/>
  <c r="T2311" i="2" s="1"/>
  <c r="P2312" i="2"/>
  <c r="S2312" i="2" s="1"/>
  <c r="T2312" i="2" s="1"/>
  <c r="P2313" i="2"/>
  <c r="S2313" i="2" s="1"/>
  <c r="T2313" i="2" s="1"/>
  <c r="P2314" i="2"/>
  <c r="S2314" i="2" s="1"/>
  <c r="T2314" i="2" s="1"/>
  <c r="P2315" i="2"/>
  <c r="S2315" i="2" s="1"/>
  <c r="T2315" i="2" s="1"/>
  <c r="P2316" i="2"/>
  <c r="S2316" i="2" s="1"/>
  <c r="T2316" i="2" s="1"/>
  <c r="P2317" i="2"/>
  <c r="S2317" i="2" s="1"/>
  <c r="T2317" i="2" s="1"/>
  <c r="P2318" i="2"/>
  <c r="S2318" i="2" s="1"/>
  <c r="T2318" i="2" s="1"/>
  <c r="P2319" i="2"/>
  <c r="S2319" i="2" s="1"/>
  <c r="T2319" i="2" s="1"/>
  <c r="P2320" i="2"/>
  <c r="S2320" i="2" s="1"/>
  <c r="T2320" i="2" s="1"/>
  <c r="P2321" i="2"/>
  <c r="S2321" i="2" s="1"/>
  <c r="T2321" i="2" s="1"/>
  <c r="P2322" i="2"/>
  <c r="S2322" i="2" s="1"/>
  <c r="T2322" i="2" s="1"/>
  <c r="P2323" i="2"/>
  <c r="S2323" i="2" s="1"/>
  <c r="T2323" i="2" s="1"/>
  <c r="P2324" i="2"/>
  <c r="S2324" i="2" s="1"/>
  <c r="T2324" i="2" s="1"/>
  <c r="P2325" i="2"/>
  <c r="S2325" i="2" s="1"/>
  <c r="T2325" i="2" s="1"/>
  <c r="P2326" i="2"/>
  <c r="S2326" i="2" s="1"/>
  <c r="T2326" i="2" s="1"/>
  <c r="P2327" i="2"/>
  <c r="S2327" i="2" s="1"/>
  <c r="T2327" i="2" s="1"/>
  <c r="P2328" i="2"/>
  <c r="S2328" i="2" s="1"/>
  <c r="T2328" i="2" s="1"/>
  <c r="P2329" i="2"/>
  <c r="S2329" i="2" s="1"/>
  <c r="T2329" i="2" s="1"/>
  <c r="P2330" i="2"/>
  <c r="S2330" i="2" s="1"/>
  <c r="T2330" i="2" s="1"/>
  <c r="P2331" i="2"/>
  <c r="S2331" i="2" s="1"/>
  <c r="T2331" i="2" s="1"/>
  <c r="P2332" i="2"/>
  <c r="S2332" i="2" s="1"/>
  <c r="T2332" i="2" s="1"/>
  <c r="P2333" i="2"/>
  <c r="S2333" i="2" s="1"/>
  <c r="T2333" i="2" s="1"/>
  <c r="P2334" i="2"/>
  <c r="S2334" i="2" s="1"/>
  <c r="T2334" i="2" s="1"/>
  <c r="P2335" i="2"/>
  <c r="S2335" i="2" s="1"/>
  <c r="T2335" i="2" s="1"/>
  <c r="P2336" i="2"/>
  <c r="S2336" i="2" s="1"/>
  <c r="T2336" i="2" s="1"/>
  <c r="P2" i="2"/>
  <c r="O3" i="2"/>
  <c r="Q3" i="2" s="1"/>
  <c r="O4" i="2"/>
  <c r="Q4" i="2" s="1"/>
  <c r="O5" i="2"/>
  <c r="Q5" i="2" s="1"/>
  <c r="O6" i="2"/>
  <c r="Q6" i="2" s="1"/>
  <c r="O7" i="2"/>
  <c r="Q7" i="2" s="1"/>
  <c r="O8" i="2"/>
  <c r="Q8" i="2" s="1"/>
  <c r="O9" i="2"/>
  <c r="Q9" i="2" s="1"/>
  <c r="O10" i="2"/>
  <c r="Q10" i="2" s="1"/>
  <c r="O11" i="2"/>
  <c r="Q11" i="2" s="1"/>
  <c r="O12" i="2"/>
  <c r="Q12" i="2" s="1"/>
  <c r="O13" i="2"/>
  <c r="Q13" i="2" s="1"/>
  <c r="O14" i="2"/>
  <c r="Q14" i="2" s="1"/>
  <c r="O15" i="2"/>
  <c r="Q15" i="2" s="1"/>
  <c r="O16" i="2"/>
  <c r="Q16" i="2" s="1"/>
  <c r="O17" i="2"/>
  <c r="Q17" i="2" s="1"/>
  <c r="O18" i="2"/>
  <c r="Q18" i="2" s="1"/>
  <c r="O19" i="2"/>
  <c r="Q19" i="2" s="1"/>
  <c r="O20" i="2"/>
  <c r="Q20" i="2" s="1"/>
  <c r="O21" i="2"/>
  <c r="Q21" i="2" s="1"/>
  <c r="O22" i="2"/>
  <c r="Q22" i="2" s="1"/>
  <c r="O23" i="2"/>
  <c r="Q23" i="2" s="1"/>
  <c r="O24" i="2"/>
  <c r="Q24" i="2" s="1"/>
  <c r="O25" i="2"/>
  <c r="Q25" i="2" s="1"/>
  <c r="O26" i="2"/>
  <c r="Q26" i="2" s="1"/>
  <c r="O27" i="2"/>
  <c r="Q27" i="2" s="1"/>
  <c r="O28" i="2"/>
  <c r="Q28" i="2" s="1"/>
  <c r="O29" i="2"/>
  <c r="Q29" i="2" s="1"/>
  <c r="O30" i="2"/>
  <c r="Q30" i="2" s="1"/>
  <c r="O31" i="2"/>
  <c r="Q31" i="2" s="1"/>
  <c r="O32" i="2"/>
  <c r="Q32" i="2" s="1"/>
  <c r="O33" i="2"/>
  <c r="Q33" i="2" s="1"/>
  <c r="O34" i="2"/>
  <c r="Q34" i="2" s="1"/>
  <c r="O35" i="2"/>
  <c r="Q35" i="2" s="1"/>
  <c r="O36" i="2"/>
  <c r="Q36" i="2" s="1"/>
  <c r="O37" i="2"/>
  <c r="Q37" i="2" s="1"/>
  <c r="O38" i="2"/>
  <c r="Q38" i="2" s="1"/>
  <c r="O39" i="2"/>
  <c r="Q39" i="2" s="1"/>
  <c r="O40" i="2"/>
  <c r="Q40" i="2" s="1"/>
  <c r="O41" i="2"/>
  <c r="Q41" i="2" s="1"/>
  <c r="O42" i="2"/>
  <c r="Q42" i="2" s="1"/>
  <c r="O43" i="2"/>
  <c r="Q43" i="2" s="1"/>
  <c r="O44" i="2"/>
  <c r="Q44" i="2" s="1"/>
  <c r="O45" i="2"/>
  <c r="Q45" i="2" s="1"/>
  <c r="O46" i="2"/>
  <c r="Q46" i="2" s="1"/>
  <c r="O47" i="2"/>
  <c r="Q47" i="2" s="1"/>
  <c r="O48" i="2"/>
  <c r="Q48" i="2" s="1"/>
  <c r="O49" i="2"/>
  <c r="Q49" i="2" s="1"/>
  <c r="O50" i="2"/>
  <c r="Q50" i="2" s="1"/>
  <c r="O51" i="2"/>
  <c r="Q51" i="2" s="1"/>
  <c r="O52" i="2"/>
  <c r="Q52" i="2" s="1"/>
  <c r="O53" i="2"/>
  <c r="Q53" i="2" s="1"/>
  <c r="O54" i="2"/>
  <c r="Q54" i="2" s="1"/>
  <c r="O55" i="2"/>
  <c r="Q55" i="2" s="1"/>
  <c r="O56" i="2"/>
  <c r="Q56" i="2" s="1"/>
  <c r="O57" i="2"/>
  <c r="Q57" i="2" s="1"/>
  <c r="O58" i="2"/>
  <c r="Q58" i="2" s="1"/>
  <c r="O59" i="2"/>
  <c r="Q59" i="2" s="1"/>
  <c r="O60" i="2"/>
  <c r="Q60" i="2" s="1"/>
  <c r="O61" i="2"/>
  <c r="Q61" i="2" s="1"/>
  <c r="O62" i="2"/>
  <c r="Q62" i="2" s="1"/>
  <c r="O63" i="2"/>
  <c r="Q63" i="2" s="1"/>
  <c r="O64" i="2"/>
  <c r="Q64" i="2" s="1"/>
  <c r="O65" i="2"/>
  <c r="Q65" i="2" s="1"/>
  <c r="O66" i="2"/>
  <c r="Q66" i="2" s="1"/>
  <c r="O67" i="2"/>
  <c r="Q67" i="2" s="1"/>
  <c r="O68" i="2"/>
  <c r="Q68" i="2" s="1"/>
  <c r="O69" i="2"/>
  <c r="Q69" i="2" s="1"/>
  <c r="O70" i="2"/>
  <c r="Q70" i="2" s="1"/>
  <c r="O71" i="2"/>
  <c r="Q71" i="2" s="1"/>
  <c r="O72" i="2"/>
  <c r="Q72" i="2" s="1"/>
  <c r="O73" i="2"/>
  <c r="Q73" i="2" s="1"/>
  <c r="O74" i="2"/>
  <c r="Q74" i="2" s="1"/>
  <c r="O75" i="2"/>
  <c r="Q75" i="2" s="1"/>
  <c r="O76" i="2"/>
  <c r="Q76" i="2" s="1"/>
  <c r="O77" i="2"/>
  <c r="Q77" i="2" s="1"/>
  <c r="O78" i="2"/>
  <c r="Q78" i="2" s="1"/>
  <c r="O79" i="2"/>
  <c r="Q79" i="2" s="1"/>
  <c r="O80" i="2"/>
  <c r="Q80" i="2" s="1"/>
  <c r="O81" i="2"/>
  <c r="Q81" i="2" s="1"/>
  <c r="O82" i="2"/>
  <c r="Q82" i="2" s="1"/>
  <c r="O83" i="2"/>
  <c r="Q83" i="2" s="1"/>
  <c r="O84" i="2"/>
  <c r="Q84" i="2" s="1"/>
  <c r="O85" i="2"/>
  <c r="Q85" i="2" s="1"/>
  <c r="O86" i="2"/>
  <c r="Q86" i="2" s="1"/>
  <c r="O87" i="2"/>
  <c r="Q87" i="2" s="1"/>
  <c r="O88" i="2"/>
  <c r="Q88" i="2" s="1"/>
  <c r="O89" i="2"/>
  <c r="Q89" i="2" s="1"/>
  <c r="O90" i="2"/>
  <c r="Q90" i="2" s="1"/>
  <c r="O91" i="2"/>
  <c r="Q91" i="2" s="1"/>
  <c r="O92" i="2"/>
  <c r="Q92" i="2" s="1"/>
  <c r="O93" i="2"/>
  <c r="Q93" i="2" s="1"/>
  <c r="O94" i="2"/>
  <c r="Q94" i="2" s="1"/>
  <c r="O95" i="2"/>
  <c r="Q95" i="2" s="1"/>
  <c r="O96" i="2"/>
  <c r="Q96" i="2" s="1"/>
  <c r="O97" i="2"/>
  <c r="Q97" i="2" s="1"/>
  <c r="O98" i="2"/>
  <c r="Q98" i="2" s="1"/>
  <c r="O99" i="2"/>
  <c r="Q99" i="2" s="1"/>
  <c r="O100" i="2"/>
  <c r="Q100" i="2" s="1"/>
  <c r="O101" i="2"/>
  <c r="Q101" i="2" s="1"/>
  <c r="O102" i="2"/>
  <c r="Q102" i="2" s="1"/>
  <c r="O103" i="2"/>
  <c r="Q103" i="2" s="1"/>
  <c r="O104" i="2"/>
  <c r="Q104" i="2" s="1"/>
  <c r="O105" i="2"/>
  <c r="Q105" i="2" s="1"/>
  <c r="O106" i="2"/>
  <c r="Q106" i="2" s="1"/>
  <c r="O107" i="2"/>
  <c r="Q107" i="2" s="1"/>
  <c r="O108" i="2"/>
  <c r="Q108" i="2" s="1"/>
  <c r="O109" i="2"/>
  <c r="Q109" i="2" s="1"/>
  <c r="O110" i="2"/>
  <c r="Q110" i="2" s="1"/>
  <c r="O111" i="2"/>
  <c r="Q111" i="2" s="1"/>
  <c r="O112" i="2"/>
  <c r="Q112" i="2" s="1"/>
  <c r="O113" i="2"/>
  <c r="Q113" i="2" s="1"/>
  <c r="O114" i="2"/>
  <c r="Q114" i="2" s="1"/>
  <c r="O115" i="2"/>
  <c r="Q115" i="2" s="1"/>
  <c r="O116" i="2"/>
  <c r="Q116" i="2" s="1"/>
  <c r="O117" i="2"/>
  <c r="Q117" i="2" s="1"/>
  <c r="O118" i="2"/>
  <c r="Q118" i="2" s="1"/>
  <c r="O119" i="2"/>
  <c r="Q119" i="2" s="1"/>
  <c r="O120" i="2"/>
  <c r="Q120" i="2" s="1"/>
  <c r="O121" i="2"/>
  <c r="Q121" i="2" s="1"/>
  <c r="O122" i="2"/>
  <c r="Q122" i="2" s="1"/>
  <c r="O123" i="2"/>
  <c r="Q123" i="2" s="1"/>
  <c r="O124" i="2"/>
  <c r="Q124" i="2" s="1"/>
  <c r="O125" i="2"/>
  <c r="Q125" i="2" s="1"/>
  <c r="O126" i="2"/>
  <c r="Q126" i="2" s="1"/>
  <c r="O127" i="2"/>
  <c r="Q127" i="2" s="1"/>
  <c r="O128" i="2"/>
  <c r="Q128" i="2" s="1"/>
  <c r="O129" i="2"/>
  <c r="Q129" i="2" s="1"/>
  <c r="O130" i="2"/>
  <c r="Q130" i="2" s="1"/>
  <c r="O131" i="2"/>
  <c r="Q131" i="2" s="1"/>
  <c r="O132" i="2"/>
  <c r="Q132" i="2" s="1"/>
  <c r="O133" i="2"/>
  <c r="Q133" i="2" s="1"/>
  <c r="O134" i="2"/>
  <c r="Q134" i="2" s="1"/>
  <c r="O135" i="2"/>
  <c r="Q135" i="2" s="1"/>
  <c r="O136" i="2"/>
  <c r="Q136" i="2" s="1"/>
  <c r="O137" i="2"/>
  <c r="Q137" i="2" s="1"/>
  <c r="O138" i="2"/>
  <c r="Q138" i="2" s="1"/>
  <c r="O139" i="2"/>
  <c r="Q139" i="2" s="1"/>
  <c r="O140" i="2"/>
  <c r="Q140" i="2" s="1"/>
  <c r="O141" i="2"/>
  <c r="Q141" i="2" s="1"/>
  <c r="O142" i="2"/>
  <c r="Q142" i="2" s="1"/>
  <c r="O143" i="2"/>
  <c r="Q143" i="2" s="1"/>
  <c r="O144" i="2"/>
  <c r="Q144" i="2" s="1"/>
  <c r="O145" i="2"/>
  <c r="Q145" i="2" s="1"/>
  <c r="O146" i="2"/>
  <c r="Q146" i="2" s="1"/>
  <c r="O147" i="2"/>
  <c r="Q147" i="2" s="1"/>
  <c r="O148" i="2"/>
  <c r="Q148" i="2" s="1"/>
  <c r="O149" i="2"/>
  <c r="Q149" i="2" s="1"/>
  <c r="O150" i="2"/>
  <c r="Q150" i="2" s="1"/>
  <c r="O151" i="2"/>
  <c r="Q151" i="2" s="1"/>
  <c r="O152" i="2"/>
  <c r="Q152" i="2" s="1"/>
  <c r="O153" i="2"/>
  <c r="Q153" i="2" s="1"/>
  <c r="O154" i="2"/>
  <c r="Q154" i="2" s="1"/>
  <c r="O155" i="2"/>
  <c r="Q155" i="2" s="1"/>
  <c r="O156" i="2"/>
  <c r="Q156" i="2" s="1"/>
  <c r="O157" i="2"/>
  <c r="Q157" i="2" s="1"/>
  <c r="O158" i="2"/>
  <c r="Q158" i="2" s="1"/>
  <c r="O159" i="2"/>
  <c r="Q159" i="2" s="1"/>
  <c r="O160" i="2"/>
  <c r="Q160" i="2" s="1"/>
  <c r="O161" i="2"/>
  <c r="Q161" i="2" s="1"/>
  <c r="O162" i="2"/>
  <c r="Q162" i="2" s="1"/>
  <c r="O163" i="2"/>
  <c r="Q163" i="2" s="1"/>
  <c r="O164" i="2"/>
  <c r="Q164" i="2" s="1"/>
  <c r="O165" i="2"/>
  <c r="Q165" i="2" s="1"/>
  <c r="O166" i="2"/>
  <c r="Q166" i="2" s="1"/>
  <c r="O167" i="2"/>
  <c r="Q167" i="2" s="1"/>
  <c r="O168" i="2"/>
  <c r="Q168" i="2" s="1"/>
  <c r="O169" i="2"/>
  <c r="Q169" i="2" s="1"/>
  <c r="O170" i="2"/>
  <c r="Q170" i="2" s="1"/>
  <c r="O171" i="2"/>
  <c r="Q171" i="2" s="1"/>
  <c r="O172" i="2"/>
  <c r="Q172" i="2" s="1"/>
  <c r="O173" i="2"/>
  <c r="Q173" i="2" s="1"/>
  <c r="O174" i="2"/>
  <c r="Q174" i="2" s="1"/>
  <c r="O175" i="2"/>
  <c r="Q175" i="2" s="1"/>
  <c r="O176" i="2"/>
  <c r="Q176" i="2" s="1"/>
  <c r="O177" i="2"/>
  <c r="Q177" i="2" s="1"/>
  <c r="O178" i="2"/>
  <c r="Q178" i="2" s="1"/>
  <c r="O179" i="2"/>
  <c r="Q179" i="2" s="1"/>
  <c r="O180" i="2"/>
  <c r="Q180" i="2" s="1"/>
  <c r="O181" i="2"/>
  <c r="Q181" i="2" s="1"/>
  <c r="O182" i="2"/>
  <c r="Q182" i="2" s="1"/>
  <c r="O183" i="2"/>
  <c r="Q183" i="2" s="1"/>
  <c r="O184" i="2"/>
  <c r="Q184" i="2" s="1"/>
  <c r="O185" i="2"/>
  <c r="Q185" i="2" s="1"/>
  <c r="O186" i="2"/>
  <c r="Q186" i="2" s="1"/>
  <c r="O187" i="2"/>
  <c r="Q187" i="2" s="1"/>
  <c r="O188" i="2"/>
  <c r="Q188" i="2" s="1"/>
  <c r="O189" i="2"/>
  <c r="Q189" i="2" s="1"/>
  <c r="O190" i="2"/>
  <c r="Q190" i="2" s="1"/>
  <c r="O191" i="2"/>
  <c r="Q191" i="2" s="1"/>
  <c r="O192" i="2"/>
  <c r="Q192" i="2" s="1"/>
  <c r="O193" i="2"/>
  <c r="Q193" i="2" s="1"/>
  <c r="O194" i="2"/>
  <c r="Q194" i="2" s="1"/>
  <c r="O195" i="2"/>
  <c r="Q195" i="2" s="1"/>
  <c r="O196" i="2"/>
  <c r="Q196" i="2" s="1"/>
  <c r="O197" i="2"/>
  <c r="Q197" i="2" s="1"/>
  <c r="O198" i="2"/>
  <c r="Q198" i="2" s="1"/>
  <c r="O199" i="2"/>
  <c r="Q199" i="2" s="1"/>
  <c r="O200" i="2"/>
  <c r="Q200" i="2" s="1"/>
  <c r="O201" i="2"/>
  <c r="Q201" i="2" s="1"/>
  <c r="O202" i="2"/>
  <c r="Q202" i="2" s="1"/>
  <c r="O203" i="2"/>
  <c r="Q203" i="2" s="1"/>
  <c r="O204" i="2"/>
  <c r="Q204" i="2" s="1"/>
  <c r="O205" i="2"/>
  <c r="Q205" i="2" s="1"/>
  <c r="O206" i="2"/>
  <c r="Q206" i="2" s="1"/>
  <c r="O207" i="2"/>
  <c r="Q207" i="2" s="1"/>
  <c r="O208" i="2"/>
  <c r="Q208" i="2" s="1"/>
  <c r="O209" i="2"/>
  <c r="Q209" i="2" s="1"/>
  <c r="O210" i="2"/>
  <c r="Q210" i="2" s="1"/>
  <c r="O211" i="2"/>
  <c r="Q211" i="2" s="1"/>
  <c r="O212" i="2"/>
  <c r="Q212" i="2" s="1"/>
  <c r="O213" i="2"/>
  <c r="Q213" i="2" s="1"/>
  <c r="O214" i="2"/>
  <c r="Q214" i="2" s="1"/>
  <c r="O215" i="2"/>
  <c r="Q215" i="2" s="1"/>
  <c r="O216" i="2"/>
  <c r="Q216" i="2" s="1"/>
  <c r="O217" i="2"/>
  <c r="Q217" i="2" s="1"/>
  <c r="O218" i="2"/>
  <c r="Q218" i="2" s="1"/>
  <c r="O219" i="2"/>
  <c r="Q219" i="2" s="1"/>
  <c r="O220" i="2"/>
  <c r="Q220" i="2" s="1"/>
  <c r="O221" i="2"/>
  <c r="Q221" i="2" s="1"/>
  <c r="O222" i="2"/>
  <c r="Q222" i="2" s="1"/>
  <c r="O223" i="2"/>
  <c r="Q223" i="2" s="1"/>
  <c r="O224" i="2"/>
  <c r="Q224" i="2" s="1"/>
  <c r="O225" i="2"/>
  <c r="Q225" i="2" s="1"/>
  <c r="O226" i="2"/>
  <c r="Q226" i="2" s="1"/>
  <c r="O227" i="2"/>
  <c r="Q227" i="2" s="1"/>
  <c r="O228" i="2"/>
  <c r="Q228" i="2" s="1"/>
  <c r="O229" i="2"/>
  <c r="Q229" i="2" s="1"/>
  <c r="O230" i="2"/>
  <c r="Q230" i="2" s="1"/>
  <c r="O231" i="2"/>
  <c r="Q231" i="2" s="1"/>
  <c r="O232" i="2"/>
  <c r="Q232" i="2" s="1"/>
  <c r="O233" i="2"/>
  <c r="Q233" i="2" s="1"/>
  <c r="O234" i="2"/>
  <c r="Q234" i="2" s="1"/>
  <c r="O235" i="2"/>
  <c r="Q235" i="2" s="1"/>
  <c r="O236" i="2"/>
  <c r="Q236" i="2" s="1"/>
  <c r="O237" i="2"/>
  <c r="Q237" i="2" s="1"/>
  <c r="O238" i="2"/>
  <c r="Q238" i="2" s="1"/>
  <c r="O239" i="2"/>
  <c r="Q239" i="2" s="1"/>
  <c r="O240" i="2"/>
  <c r="Q240" i="2" s="1"/>
  <c r="O241" i="2"/>
  <c r="Q241" i="2" s="1"/>
  <c r="O242" i="2"/>
  <c r="Q242" i="2" s="1"/>
  <c r="O243" i="2"/>
  <c r="Q243" i="2" s="1"/>
  <c r="O244" i="2"/>
  <c r="Q244" i="2" s="1"/>
  <c r="O245" i="2"/>
  <c r="Q245" i="2" s="1"/>
  <c r="O246" i="2"/>
  <c r="Q246" i="2" s="1"/>
  <c r="O247" i="2"/>
  <c r="Q247" i="2" s="1"/>
  <c r="O248" i="2"/>
  <c r="Q248" i="2" s="1"/>
  <c r="O249" i="2"/>
  <c r="Q249" i="2" s="1"/>
  <c r="O250" i="2"/>
  <c r="Q250" i="2" s="1"/>
  <c r="O251" i="2"/>
  <c r="Q251" i="2" s="1"/>
  <c r="O252" i="2"/>
  <c r="Q252" i="2" s="1"/>
  <c r="O253" i="2"/>
  <c r="Q253" i="2" s="1"/>
  <c r="O254" i="2"/>
  <c r="Q254" i="2" s="1"/>
  <c r="O255" i="2"/>
  <c r="Q255" i="2" s="1"/>
  <c r="O256" i="2"/>
  <c r="Q256" i="2" s="1"/>
  <c r="O257" i="2"/>
  <c r="Q257" i="2" s="1"/>
  <c r="O258" i="2"/>
  <c r="Q258" i="2" s="1"/>
  <c r="O259" i="2"/>
  <c r="Q259" i="2" s="1"/>
  <c r="O260" i="2"/>
  <c r="Q260" i="2" s="1"/>
  <c r="O261" i="2"/>
  <c r="Q261" i="2" s="1"/>
  <c r="O262" i="2"/>
  <c r="Q262" i="2" s="1"/>
  <c r="O263" i="2"/>
  <c r="Q263" i="2" s="1"/>
  <c r="O264" i="2"/>
  <c r="Q264" i="2" s="1"/>
  <c r="O265" i="2"/>
  <c r="Q265" i="2" s="1"/>
  <c r="O266" i="2"/>
  <c r="Q266" i="2" s="1"/>
  <c r="O267" i="2"/>
  <c r="Q267" i="2" s="1"/>
  <c r="O268" i="2"/>
  <c r="Q268" i="2" s="1"/>
  <c r="O269" i="2"/>
  <c r="Q269" i="2" s="1"/>
  <c r="O270" i="2"/>
  <c r="Q270" i="2" s="1"/>
  <c r="O271" i="2"/>
  <c r="Q271" i="2" s="1"/>
  <c r="O272" i="2"/>
  <c r="Q272" i="2" s="1"/>
  <c r="O273" i="2"/>
  <c r="Q273" i="2" s="1"/>
  <c r="O274" i="2"/>
  <c r="Q274" i="2" s="1"/>
  <c r="O275" i="2"/>
  <c r="Q275" i="2" s="1"/>
  <c r="O276" i="2"/>
  <c r="Q276" i="2" s="1"/>
  <c r="O277" i="2"/>
  <c r="Q277" i="2" s="1"/>
  <c r="O278" i="2"/>
  <c r="Q278" i="2" s="1"/>
  <c r="O279" i="2"/>
  <c r="Q279" i="2" s="1"/>
  <c r="O280" i="2"/>
  <c r="Q280" i="2" s="1"/>
  <c r="O281" i="2"/>
  <c r="Q281" i="2" s="1"/>
  <c r="O282" i="2"/>
  <c r="Q282" i="2" s="1"/>
  <c r="O283" i="2"/>
  <c r="Q283" i="2" s="1"/>
  <c r="O284" i="2"/>
  <c r="Q284" i="2" s="1"/>
  <c r="O285" i="2"/>
  <c r="Q285" i="2" s="1"/>
  <c r="O286" i="2"/>
  <c r="Q286" i="2" s="1"/>
  <c r="O287" i="2"/>
  <c r="Q287" i="2" s="1"/>
  <c r="O288" i="2"/>
  <c r="Q288" i="2" s="1"/>
  <c r="O289" i="2"/>
  <c r="Q289" i="2" s="1"/>
  <c r="O290" i="2"/>
  <c r="Q290" i="2" s="1"/>
  <c r="O291" i="2"/>
  <c r="Q291" i="2" s="1"/>
  <c r="O292" i="2"/>
  <c r="Q292" i="2" s="1"/>
  <c r="O293" i="2"/>
  <c r="Q293" i="2" s="1"/>
  <c r="O294" i="2"/>
  <c r="Q294" i="2" s="1"/>
  <c r="O295" i="2"/>
  <c r="Q295" i="2" s="1"/>
  <c r="O296" i="2"/>
  <c r="Q296" i="2" s="1"/>
  <c r="O297" i="2"/>
  <c r="Q297" i="2" s="1"/>
  <c r="O298" i="2"/>
  <c r="Q298" i="2" s="1"/>
  <c r="O299" i="2"/>
  <c r="Q299" i="2" s="1"/>
  <c r="O300" i="2"/>
  <c r="Q300" i="2" s="1"/>
  <c r="O301" i="2"/>
  <c r="Q301" i="2" s="1"/>
  <c r="O302" i="2"/>
  <c r="Q302" i="2" s="1"/>
  <c r="O303" i="2"/>
  <c r="Q303" i="2" s="1"/>
  <c r="O304" i="2"/>
  <c r="Q304" i="2" s="1"/>
  <c r="O305" i="2"/>
  <c r="Q305" i="2" s="1"/>
  <c r="O306" i="2"/>
  <c r="Q306" i="2" s="1"/>
  <c r="O307" i="2"/>
  <c r="Q307" i="2" s="1"/>
  <c r="O308" i="2"/>
  <c r="Q308" i="2" s="1"/>
  <c r="O309" i="2"/>
  <c r="Q309" i="2" s="1"/>
  <c r="O310" i="2"/>
  <c r="Q310" i="2" s="1"/>
  <c r="O311" i="2"/>
  <c r="Q311" i="2" s="1"/>
  <c r="O312" i="2"/>
  <c r="Q312" i="2" s="1"/>
  <c r="O313" i="2"/>
  <c r="Q313" i="2" s="1"/>
  <c r="O314" i="2"/>
  <c r="Q314" i="2" s="1"/>
  <c r="O315" i="2"/>
  <c r="Q315" i="2" s="1"/>
  <c r="O316" i="2"/>
  <c r="Q316" i="2" s="1"/>
  <c r="O317" i="2"/>
  <c r="Q317" i="2" s="1"/>
  <c r="O318" i="2"/>
  <c r="Q318" i="2" s="1"/>
  <c r="O319" i="2"/>
  <c r="Q319" i="2" s="1"/>
  <c r="O320" i="2"/>
  <c r="Q320" i="2" s="1"/>
  <c r="O321" i="2"/>
  <c r="Q321" i="2" s="1"/>
  <c r="O322" i="2"/>
  <c r="Q322" i="2" s="1"/>
  <c r="O323" i="2"/>
  <c r="Q323" i="2" s="1"/>
  <c r="O324" i="2"/>
  <c r="Q324" i="2" s="1"/>
  <c r="O325" i="2"/>
  <c r="Q325" i="2" s="1"/>
  <c r="O326" i="2"/>
  <c r="Q326" i="2" s="1"/>
  <c r="O327" i="2"/>
  <c r="Q327" i="2" s="1"/>
  <c r="O328" i="2"/>
  <c r="Q328" i="2" s="1"/>
  <c r="O329" i="2"/>
  <c r="Q329" i="2" s="1"/>
  <c r="O330" i="2"/>
  <c r="Q330" i="2" s="1"/>
  <c r="O331" i="2"/>
  <c r="Q331" i="2" s="1"/>
  <c r="O332" i="2"/>
  <c r="Q332" i="2" s="1"/>
  <c r="O333" i="2"/>
  <c r="Q333" i="2" s="1"/>
  <c r="O334" i="2"/>
  <c r="Q334" i="2" s="1"/>
  <c r="O335" i="2"/>
  <c r="Q335" i="2" s="1"/>
  <c r="O336" i="2"/>
  <c r="Q336" i="2" s="1"/>
  <c r="O337" i="2"/>
  <c r="Q337" i="2" s="1"/>
  <c r="O338" i="2"/>
  <c r="Q338" i="2" s="1"/>
  <c r="O339" i="2"/>
  <c r="Q339" i="2" s="1"/>
  <c r="O340" i="2"/>
  <c r="Q340" i="2" s="1"/>
  <c r="O341" i="2"/>
  <c r="Q341" i="2" s="1"/>
  <c r="O342" i="2"/>
  <c r="Q342" i="2" s="1"/>
  <c r="O343" i="2"/>
  <c r="Q343" i="2" s="1"/>
  <c r="O344" i="2"/>
  <c r="Q344" i="2" s="1"/>
  <c r="O345" i="2"/>
  <c r="Q345" i="2" s="1"/>
  <c r="O346" i="2"/>
  <c r="Q346" i="2" s="1"/>
  <c r="O347" i="2"/>
  <c r="Q347" i="2" s="1"/>
  <c r="O348" i="2"/>
  <c r="Q348" i="2" s="1"/>
  <c r="O349" i="2"/>
  <c r="Q349" i="2" s="1"/>
  <c r="O350" i="2"/>
  <c r="Q350" i="2" s="1"/>
  <c r="O351" i="2"/>
  <c r="Q351" i="2" s="1"/>
  <c r="O352" i="2"/>
  <c r="Q352" i="2" s="1"/>
  <c r="O353" i="2"/>
  <c r="Q353" i="2" s="1"/>
  <c r="O354" i="2"/>
  <c r="Q354" i="2" s="1"/>
  <c r="O355" i="2"/>
  <c r="Q355" i="2" s="1"/>
  <c r="O356" i="2"/>
  <c r="Q356" i="2" s="1"/>
  <c r="O357" i="2"/>
  <c r="Q357" i="2" s="1"/>
  <c r="O358" i="2"/>
  <c r="Q358" i="2" s="1"/>
  <c r="O359" i="2"/>
  <c r="Q359" i="2" s="1"/>
  <c r="O360" i="2"/>
  <c r="Q360" i="2" s="1"/>
  <c r="O361" i="2"/>
  <c r="Q361" i="2" s="1"/>
  <c r="O362" i="2"/>
  <c r="Q362" i="2" s="1"/>
  <c r="O363" i="2"/>
  <c r="Q363" i="2" s="1"/>
  <c r="O364" i="2"/>
  <c r="Q364" i="2" s="1"/>
  <c r="O365" i="2"/>
  <c r="Q365" i="2" s="1"/>
  <c r="O366" i="2"/>
  <c r="Q366" i="2" s="1"/>
  <c r="O367" i="2"/>
  <c r="Q367" i="2" s="1"/>
  <c r="O368" i="2"/>
  <c r="Q368" i="2" s="1"/>
  <c r="O369" i="2"/>
  <c r="Q369" i="2" s="1"/>
  <c r="O370" i="2"/>
  <c r="Q370" i="2" s="1"/>
  <c r="O371" i="2"/>
  <c r="Q371" i="2" s="1"/>
  <c r="O372" i="2"/>
  <c r="Q372" i="2" s="1"/>
  <c r="O373" i="2"/>
  <c r="Q373" i="2" s="1"/>
  <c r="O374" i="2"/>
  <c r="Q374" i="2" s="1"/>
  <c r="O375" i="2"/>
  <c r="Q375" i="2" s="1"/>
  <c r="O376" i="2"/>
  <c r="Q376" i="2" s="1"/>
  <c r="O377" i="2"/>
  <c r="Q377" i="2" s="1"/>
  <c r="O378" i="2"/>
  <c r="Q378" i="2" s="1"/>
  <c r="O379" i="2"/>
  <c r="Q379" i="2" s="1"/>
  <c r="O380" i="2"/>
  <c r="Q380" i="2" s="1"/>
  <c r="O381" i="2"/>
  <c r="Q381" i="2" s="1"/>
  <c r="O382" i="2"/>
  <c r="Q382" i="2" s="1"/>
  <c r="O383" i="2"/>
  <c r="Q383" i="2" s="1"/>
  <c r="O384" i="2"/>
  <c r="Q384" i="2" s="1"/>
  <c r="O385" i="2"/>
  <c r="Q385" i="2" s="1"/>
  <c r="O386" i="2"/>
  <c r="Q386" i="2" s="1"/>
  <c r="O387" i="2"/>
  <c r="Q387" i="2" s="1"/>
  <c r="O388" i="2"/>
  <c r="Q388" i="2" s="1"/>
  <c r="O389" i="2"/>
  <c r="Q389" i="2" s="1"/>
  <c r="O390" i="2"/>
  <c r="Q390" i="2" s="1"/>
  <c r="O391" i="2"/>
  <c r="Q391" i="2" s="1"/>
  <c r="O392" i="2"/>
  <c r="Q392" i="2" s="1"/>
  <c r="O393" i="2"/>
  <c r="Q393" i="2" s="1"/>
  <c r="O394" i="2"/>
  <c r="Q394" i="2" s="1"/>
  <c r="O395" i="2"/>
  <c r="Q395" i="2" s="1"/>
  <c r="O396" i="2"/>
  <c r="Q396" i="2" s="1"/>
  <c r="O397" i="2"/>
  <c r="Q397" i="2" s="1"/>
  <c r="O398" i="2"/>
  <c r="Q398" i="2" s="1"/>
  <c r="O399" i="2"/>
  <c r="Q399" i="2" s="1"/>
  <c r="O400" i="2"/>
  <c r="Q400" i="2" s="1"/>
  <c r="O401" i="2"/>
  <c r="Q401" i="2" s="1"/>
  <c r="O402" i="2"/>
  <c r="Q402" i="2" s="1"/>
  <c r="O403" i="2"/>
  <c r="Q403" i="2" s="1"/>
  <c r="O404" i="2"/>
  <c r="Q404" i="2" s="1"/>
  <c r="O405" i="2"/>
  <c r="Q405" i="2" s="1"/>
  <c r="O406" i="2"/>
  <c r="Q406" i="2" s="1"/>
  <c r="O407" i="2"/>
  <c r="Q407" i="2" s="1"/>
  <c r="O408" i="2"/>
  <c r="Q408" i="2" s="1"/>
  <c r="O409" i="2"/>
  <c r="Q409" i="2" s="1"/>
  <c r="O410" i="2"/>
  <c r="Q410" i="2" s="1"/>
  <c r="O411" i="2"/>
  <c r="Q411" i="2" s="1"/>
  <c r="O412" i="2"/>
  <c r="Q412" i="2" s="1"/>
  <c r="O413" i="2"/>
  <c r="Q413" i="2" s="1"/>
  <c r="O414" i="2"/>
  <c r="Q414" i="2" s="1"/>
  <c r="O415" i="2"/>
  <c r="Q415" i="2" s="1"/>
  <c r="O416" i="2"/>
  <c r="Q416" i="2" s="1"/>
  <c r="O417" i="2"/>
  <c r="Q417" i="2" s="1"/>
  <c r="O418" i="2"/>
  <c r="Q418" i="2" s="1"/>
  <c r="O419" i="2"/>
  <c r="Q419" i="2" s="1"/>
  <c r="O420" i="2"/>
  <c r="Q420" i="2" s="1"/>
  <c r="O421" i="2"/>
  <c r="Q421" i="2" s="1"/>
  <c r="O422" i="2"/>
  <c r="Q422" i="2" s="1"/>
  <c r="O423" i="2"/>
  <c r="Q423" i="2" s="1"/>
  <c r="O424" i="2"/>
  <c r="Q424" i="2" s="1"/>
  <c r="O425" i="2"/>
  <c r="Q425" i="2" s="1"/>
  <c r="O426" i="2"/>
  <c r="Q426" i="2" s="1"/>
  <c r="O427" i="2"/>
  <c r="Q427" i="2" s="1"/>
  <c r="O428" i="2"/>
  <c r="Q428" i="2" s="1"/>
  <c r="O429" i="2"/>
  <c r="Q429" i="2" s="1"/>
  <c r="O430" i="2"/>
  <c r="Q430" i="2" s="1"/>
  <c r="O431" i="2"/>
  <c r="Q431" i="2" s="1"/>
  <c r="O432" i="2"/>
  <c r="Q432" i="2" s="1"/>
  <c r="O433" i="2"/>
  <c r="Q433" i="2" s="1"/>
  <c r="O434" i="2"/>
  <c r="Q434" i="2" s="1"/>
  <c r="O435" i="2"/>
  <c r="Q435" i="2" s="1"/>
  <c r="O436" i="2"/>
  <c r="Q436" i="2" s="1"/>
  <c r="O437" i="2"/>
  <c r="Q437" i="2" s="1"/>
  <c r="O438" i="2"/>
  <c r="Q438" i="2" s="1"/>
  <c r="O439" i="2"/>
  <c r="Q439" i="2" s="1"/>
  <c r="O440" i="2"/>
  <c r="Q440" i="2" s="1"/>
  <c r="O441" i="2"/>
  <c r="Q441" i="2" s="1"/>
  <c r="O442" i="2"/>
  <c r="Q442" i="2" s="1"/>
  <c r="O443" i="2"/>
  <c r="Q443" i="2" s="1"/>
  <c r="O444" i="2"/>
  <c r="Q444" i="2" s="1"/>
  <c r="O445" i="2"/>
  <c r="Q445" i="2" s="1"/>
  <c r="O446" i="2"/>
  <c r="Q446" i="2" s="1"/>
  <c r="O447" i="2"/>
  <c r="Q447" i="2" s="1"/>
  <c r="O448" i="2"/>
  <c r="Q448" i="2" s="1"/>
  <c r="O449" i="2"/>
  <c r="Q449" i="2" s="1"/>
  <c r="O450" i="2"/>
  <c r="Q450" i="2" s="1"/>
  <c r="O451" i="2"/>
  <c r="Q451" i="2" s="1"/>
  <c r="O452" i="2"/>
  <c r="Q452" i="2" s="1"/>
  <c r="O453" i="2"/>
  <c r="Q453" i="2" s="1"/>
  <c r="O454" i="2"/>
  <c r="Q454" i="2" s="1"/>
  <c r="O455" i="2"/>
  <c r="Q455" i="2" s="1"/>
  <c r="O456" i="2"/>
  <c r="Q456" i="2" s="1"/>
  <c r="O457" i="2"/>
  <c r="Q457" i="2" s="1"/>
  <c r="O458" i="2"/>
  <c r="Q458" i="2" s="1"/>
  <c r="O459" i="2"/>
  <c r="Q459" i="2" s="1"/>
  <c r="O460" i="2"/>
  <c r="Q460" i="2" s="1"/>
  <c r="O461" i="2"/>
  <c r="Q461" i="2" s="1"/>
  <c r="O462" i="2"/>
  <c r="Q462" i="2" s="1"/>
  <c r="O463" i="2"/>
  <c r="Q463" i="2" s="1"/>
  <c r="O464" i="2"/>
  <c r="Q464" i="2" s="1"/>
  <c r="O465" i="2"/>
  <c r="Q465" i="2" s="1"/>
  <c r="O466" i="2"/>
  <c r="Q466" i="2" s="1"/>
  <c r="O467" i="2"/>
  <c r="Q467" i="2" s="1"/>
  <c r="O468" i="2"/>
  <c r="Q468" i="2" s="1"/>
  <c r="O469" i="2"/>
  <c r="Q469" i="2" s="1"/>
  <c r="O470" i="2"/>
  <c r="Q470" i="2" s="1"/>
  <c r="O471" i="2"/>
  <c r="Q471" i="2" s="1"/>
  <c r="O472" i="2"/>
  <c r="Q472" i="2" s="1"/>
  <c r="O473" i="2"/>
  <c r="Q473" i="2" s="1"/>
  <c r="O474" i="2"/>
  <c r="Q474" i="2" s="1"/>
  <c r="O475" i="2"/>
  <c r="Q475" i="2" s="1"/>
  <c r="O476" i="2"/>
  <c r="Q476" i="2" s="1"/>
  <c r="O477" i="2"/>
  <c r="Q477" i="2" s="1"/>
  <c r="O478" i="2"/>
  <c r="Q478" i="2" s="1"/>
  <c r="O479" i="2"/>
  <c r="Q479" i="2" s="1"/>
  <c r="O480" i="2"/>
  <c r="Q480" i="2" s="1"/>
  <c r="O481" i="2"/>
  <c r="Q481" i="2" s="1"/>
  <c r="O482" i="2"/>
  <c r="Q482" i="2" s="1"/>
  <c r="O483" i="2"/>
  <c r="Q483" i="2" s="1"/>
  <c r="O484" i="2"/>
  <c r="Q484" i="2" s="1"/>
  <c r="O485" i="2"/>
  <c r="Q485" i="2" s="1"/>
  <c r="O486" i="2"/>
  <c r="Q486" i="2" s="1"/>
  <c r="O487" i="2"/>
  <c r="Q487" i="2" s="1"/>
  <c r="O488" i="2"/>
  <c r="Q488" i="2" s="1"/>
  <c r="O489" i="2"/>
  <c r="Q489" i="2" s="1"/>
  <c r="O490" i="2"/>
  <c r="Q490" i="2" s="1"/>
  <c r="O491" i="2"/>
  <c r="Q491" i="2" s="1"/>
  <c r="O492" i="2"/>
  <c r="Q492" i="2" s="1"/>
  <c r="O493" i="2"/>
  <c r="Q493" i="2" s="1"/>
  <c r="O494" i="2"/>
  <c r="Q494" i="2" s="1"/>
  <c r="O495" i="2"/>
  <c r="Q495" i="2" s="1"/>
  <c r="O496" i="2"/>
  <c r="Q496" i="2" s="1"/>
  <c r="O497" i="2"/>
  <c r="Q497" i="2" s="1"/>
  <c r="O498" i="2"/>
  <c r="Q498" i="2" s="1"/>
  <c r="O499" i="2"/>
  <c r="Q499" i="2" s="1"/>
  <c r="O500" i="2"/>
  <c r="Q500" i="2" s="1"/>
  <c r="O501" i="2"/>
  <c r="Q501" i="2" s="1"/>
  <c r="O502" i="2"/>
  <c r="Q502" i="2" s="1"/>
  <c r="O503" i="2"/>
  <c r="Q503" i="2" s="1"/>
  <c r="O504" i="2"/>
  <c r="Q504" i="2" s="1"/>
  <c r="O505" i="2"/>
  <c r="Q505" i="2" s="1"/>
  <c r="O506" i="2"/>
  <c r="Q506" i="2" s="1"/>
  <c r="O507" i="2"/>
  <c r="Q507" i="2" s="1"/>
  <c r="O508" i="2"/>
  <c r="Q508" i="2" s="1"/>
  <c r="O509" i="2"/>
  <c r="Q509" i="2" s="1"/>
  <c r="O510" i="2"/>
  <c r="Q510" i="2" s="1"/>
  <c r="O511" i="2"/>
  <c r="Q511" i="2" s="1"/>
  <c r="O512" i="2"/>
  <c r="Q512" i="2" s="1"/>
  <c r="O513" i="2"/>
  <c r="Q513" i="2" s="1"/>
  <c r="O514" i="2"/>
  <c r="Q514" i="2" s="1"/>
  <c r="O515" i="2"/>
  <c r="Q515" i="2" s="1"/>
  <c r="O516" i="2"/>
  <c r="Q516" i="2" s="1"/>
  <c r="O517" i="2"/>
  <c r="Q517" i="2" s="1"/>
  <c r="O518" i="2"/>
  <c r="Q518" i="2" s="1"/>
  <c r="O519" i="2"/>
  <c r="Q519" i="2" s="1"/>
  <c r="O520" i="2"/>
  <c r="Q520" i="2" s="1"/>
  <c r="O521" i="2"/>
  <c r="Q521" i="2" s="1"/>
  <c r="O522" i="2"/>
  <c r="Q522" i="2" s="1"/>
  <c r="O523" i="2"/>
  <c r="Q523" i="2" s="1"/>
  <c r="O524" i="2"/>
  <c r="Q524" i="2" s="1"/>
  <c r="O525" i="2"/>
  <c r="Q525" i="2" s="1"/>
  <c r="O526" i="2"/>
  <c r="Q526" i="2" s="1"/>
  <c r="O527" i="2"/>
  <c r="Q527" i="2" s="1"/>
  <c r="O528" i="2"/>
  <c r="Q528" i="2" s="1"/>
  <c r="O529" i="2"/>
  <c r="Q529" i="2" s="1"/>
  <c r="O530" i="2"/>
  <c r="Q530" i="2" s="1"/>
  <c r="O531" i="2"/>
  <c r="Q531" i="2" s="1"/>
  <c r="O532" i="2"/>
  <c r="Q532" i="2" s="1"/>
  <c r="O533" i="2"/>
  <c r="Q533" i="2" s="1"/>
  <c r="O534" i="2"/>
  <c r="Q534" i="2" s="1"/>
  <c r="O535" i="2"/>
  <c r="Q535" i="2" s="1"/>
  <c r="O536" i="2"/>
  <c r="Q536" i="2" s="1"/>
  <c r="O537" i="2"/>
  <c r="Q537" i="2" s="1"/>
  <c r="O538" i="2"/>
  <c r="Q538" i="2" s="1"/>
  <c r="O539" i="2"/>
  <c r="Q539" i="2" s="1"/>
  <c r="O540" i="2"/>
  <c r="Q540" i="2" s="1"/>
  <c r="O541" i="2"/>
  <c r="Q541" i="2" s="1"/>
  <c r="O542" i="2"/>
  <c r="Q542" i="2" s="1"/>
  <c r="O543" i="2"/>
  <c r="Q543" i="2" s="1"/>
  <c r="O544" i="2"/>
  <c r="Q544" i="2" s="1"/>
  <c r="O545" i="2"/>
  <c r="Q545" i="2" s="1"/>
  <c r="O546" i="2"/>
  <c r="Q546" i="2" s="1"/>
  <c r="O547" i="2"/>
  <c r="Q547" i="2" s="1"/>
  <c r="O548" i="2"/>
  <c r="Q548" i="2" s="1"/>
  <c r="O549" i="2"/>
  <c r="Q549" i="2" s="1"/>
  <c r="O550" i="2"/>
  <c r="Q550" i="2" s="1"/>
  <c r="O551" i="2"/>
  <c r="Q551" i="2" s="1"/>
  <c r="O552" i="2"/>
  <c r="Q552" i="2" s="1"/>
  <c r="O553" i="2"/>
  <c r="Q553" i="2" s="1"/>
  <c r="O554" i="2"/>
  <c r="Q554" i="2" s="1"/>
  <c r="O555" i="2"/>
  <c r="Q555" i="2" s="1"/>
  <c r="O556" i="2"/>
  <c r="Q556" i="2" s="1"/>
  <c r="O557" i="2"/>
  <c r="Q557" i="2" s="1"/>
  <c r="O558" i="2"/>
  <c r="Q558" i="2" s="1"/>
  <c r="O559" i="2"/>
  <c r="Q559" i="2" s="1"/>
  <c r="O560" i="2"/>
  <c r="Q560" i="2" s="1"/>
  <c r="O561" i="2"/>
  <c r="Q561" i="2" s="1"/>
  <c r="O562" i="2"/>
  <c r="Q562" i="2" s="1"/>
  <c r="O563" i="2"/>
  <c r="Q563" i="2" s="1"/>
  <c r="O564" i="2"/>
  <c r="Q564" i="2" s="1"/>
  <c r="O565" i="2"/>
  <c r="Q565" i="2" s="1"/>
  <c r="O566" i="2"/>
  <c r="Q566" i="2" s="1"/>
  <c r="O567" i="2"/>
  <c r="Q567" i="2" s="1"/>
  <c r="O568" i="2"/>
  <c r="Q568" i="2" s="1"/>
  <c r="O569" i="2"/>
  <c r="Q569" i="2" s="1"/>
  <c r="O570" i="2"/>
  <c r="Q570" i="2" s="1"/>
  <c r="O571" i="2"/>
  <c r="Q571" i="2" s="1"/>
  <c r="O572" i="2"/>
  <c r="Q572" i="2" s="1"/>
  <c r="O573" i="2"/>
  <c r="Q573" i="2" s="1"/>
  <c r="O574" i="2"/>
  <c r="Q574" i="2" s="1"/>
  <c r="O575" i="2"/>
  <c r="Q575" i="2" s="1"/>
  <c r="O576" i="2"/>
  <c r="Q576" i="2" s="1"/>
  <c r="O577" i="2"/>
  <c r="Q577" i="2" s="1"/>
  <c r="O578" i="2"/>
  <c r="Q578" i="2" s="1"/>
  <c r="O579" i="2"/>
  <c r="Q579" i="2" s="1"/>
  <c r="O580" i="2"/>
  <c r="Q580" i="2" s="1"/>
  <c r="O581" i="2"/>
  <c r="Q581" i="2" s="1"/>
  <c r="O582" i="2"/>
  <c r="Q582" i="2" s="1"/>
  <c r="O583" i="2"/>
  <c r="Q583" i="2" s="1"/>
  <c r="O584" i="2"/>
  <c r="Q584" i="2" s="1"/>
  <c r="O585" i="2"/>
  <c r="Q585" i="2" s="1"/>
  <c r="O586" i="2"/>
  <c r="Q586" i="2" s="1"/>
  <c r="O587" i="2"/>
  <c r="Q587" i="2" s="1"/>
  <c r="O588" i="2"/>
  <c r="Q588" i="2" s="1"/>
  <c r="O589" i="2"/>
  <c r="Q589" i="2" s="1"/>
  <c r="O590" i="2"/>
  <c r="Q590" i="2" s="1"/>
  <c r="O591" i="2"/>
  <c r="Q591" i="2" s="1"/>
  <c r="O592" i="2"/>
  <c r="Q592" i="2" s="1"/>
  <c r="O593" i="2"/>
  <c r="Q593" i="2" s="1"/>
  <c r="O594" i="2"/>
  <c r="Q594" i="2" s="1"/>
  <c r="O595" i="2"/>
  <c r="Q595" i="2" s="1"/>
  <c r="O596" i="2"/>
  <c r="Q596" i="2" s="1"/>
  <c r="O597" i="2"/>
  <c r="Q597" i="2" s="1"/>
  <c r="O598" i="2"/>
  <c r="Q598" i="2" s="1"/>
  <c r="O599" i="2"/>
  <c r="Q599" i="2" s="1"/>
  <c r="O600" i="2"/>
  <c r="Q600" i="2" s="1"/>
  <c r="O601" i="2"/>
  <c r="Q601" i="2" s="1"/>
  <c r="O602" i="2"/>
  <c r="Q602" i="2" s="1"/>
  <c r="O603" i="2"/>
  <c r="Q603" i="2" s="1"/>
  <c r="O604" i="2"/>
  <c r="Q604" i="2" s="1"/>
  <c r="O605" i="2"/>
  <c r="Q605" i="2" s="1"/>
  <c r="O606" i="2"/>
  <c r="Q606" i="2" s="1"/>
  <c r="O607" i="2"/>
  <c r="Q607" i="2" s="1"/>
  <c r="O608" i="2"/>
  <c r="Q608" i="2" s="1"/>
  <c r="O609" i="2"/>
  <c r="Q609" i="2" s="1"/>
  <c r="O610" i="2"/>
  <c r="Q610" i="2" s="1"/>
  <c r="O611" i="2"/>
  <c r="Q611" i="2" s="1"/>
  <c r="O612" i="2"/>
  <c r="Q612" i="2" s="1"/>
  <c r="O613" i="2"/>
  <c r="Q613" i="2" s="1"/>
  <c r="O614" i="2"/>
  <c r="Q614" i="2" s="1"/>
  <c r="O615" i="2"/>
  <c r="Q615" i="2" s="1"/>
  <c r="O616" i="2"/>
  <c r="Q616" i="2" s="1"/>
  <c r="O617" i="2"/>
  <c r="Q617" i="2" s="1"/>
  <c r="O618" i="2"/>
  <c r="Q618" i="2" s="1"/>
  <c r="O619" i="2"/>
  <c r="Q619" i="2" s="1"/>
  <c r="O620" i="2"/>
  <c r="Q620" i="2" s="1"/>
  <c r="O621" i="2"/>
  <c r="Q621" i="2" s="1"/>
  <c r="O622" i="2"/>
  <c r="Q622" i="2" s="1"/>
  <c r="O623" i="2"/>
  <c r="Q623" i="2" s="1"/>
  <c r="O624" i="2"/>
  <c r="Q624" i="2" s="1"/>
  <c r="O625" i="2"/>
  <c r="Q625" i="2" s="1"/>
  <c r="O626" i="2"/>
  <c r="Q626" i="2" s="1"/>
  <c r="O627" i="2"/>
  <c r="Q627" i="2" s="1"/>
  <c r="O628" i="2"/>
  <c r="Q628" i="2" s="1"/>
  <c r="O629" i="2"/>
  <c r="Q629" i="2" s="1"/>
  <c r="O630" i="2"/>
  <c r="Q630" i="2" s="1"/>
  <c r="O631" i="2"/>
  <c r="Q631" i="2" s="1"/>
  <c r="O632" i="2"/>
  <c r="Q632" i="2" s="1"/>
  <c r="O633" i="2"/>
  <c r="Q633" i="2" s="1"/>
  <c r="O634" i="2"/>
  <c r="Q634" i="2" s="1"/>
  <c r="O635" i="2"/>
  <c r="Q635" i="2" s="1"/>
  <c r="O636" i="2"/>
  <c r="Q636" i="2" s="1"/>
  <c r="O637" i="2"/>
  <c r="Q637" i="2" s="1"/>
  <c r="O638" i="2"/>
  <c r="Q638" i="2" s="1"/>
  <c r="O639" i="2"/>
  <c r="Q639" i="2" s="1"/>
  <c r="O640" i="2"/>
  <c r="Q640" i="2" s="1"/>
  <c r="O641" i="2"/>
  <c r="Q641" i="2" s="1"/>
  <c r="O642" i="2"/>
  <c r="Q642" i="2" s="1"/>
  <c r="O643" i="2"/>
  <c r="Q643" i="2" s="1"/>
  <c r="O644" i="2"/>
  <c r="Q644" i="2" s="1"/>
  <c r="O645" i="2"/>
  <c r="Q645" i="2" s="1"/>
  <c r="O646" i="2"/>
  <c r="Q646" i="2" s="1"/>
  <c r="O647" i="2"/>
  <c r="Q647" i="2" s="1"/>
  <c r="O648" i="2"/>
  <c r="Q648" i="2" s="1"/>
  <c r="O649" i="2"/>
  <c r="Q649" i="2" s="1"/>
  <c r="O650" i="2"/>
  <c r="Q650" i="2" s="1"/>
  <c r="O651" i="2"/>
  <c r="Q651" i="2" s="1"/>
  <c r="O652" i="2"/>
  <c r="Q652" i="2" s="1"/>
  <c r="O653" i="2"/>
  <c r="Q653" i="2" s="1"/>
  <c r="O654" i="2"/>
  <c r="Q654" i="2" s="1"/>
  <c r="O655" i="2"/>
  <c r="Q655" i="2" s="1"/>
  <c r="O656" i="2"/>
  <c r="Q656" i="2" s="1"/>
  <c r="O657" i="2"/>
  <c r="Q657" i="2" s="1"/>
  <c r="O658" i="2"/>
  <c r="Q658" i="2" s="1"/>
  <c r="O659" i="2"/>
  <c r="Q659" i="2" s="1"/>
  <c r="O660" i="2"/>
  <c r="Q660" i="2" s="1"/>
  <c r="O661" i="2"/>
  <c r="Q661" i="2" s="1"/>
  <c r="O662" i="2"/>
  <c r="Q662" i="2" s="1"/>
  <c r="O663" i="2"/>
  <c r="Q663" i="2" s="1"/>
  <c r="O664" i="2"/>
  <c r="Q664" i="2" s="1"/>
  <c r="O665" i="2"/>
  <c r="Q665" i="2" s="1"/>
  <c r="O666" i="2"/>
  <c r="Q666" i="2" s="1"/>
  <c r="O667" i="2"/>
  <c r="Q667" i="2" s="1"/>
  <c r="O668" i="2"/>
  <c r="Q668" i="2" s="1"/>
  <c r="O669" i="2"/>
  <c r="Q669" i="2" s="1"/>
  <c r="O670" i="2"/>
  <c r="Q670" i="2" s="1"/>
  <c r="O671" i="2"/>
  <c r="Q671" i="2" s="1"/>
  <c r="O672" i="2"/>
  <c r="Q672" i="2" s="1"/>
  <c r="O673" i="2"/>
  <c r="Q673" i="2" s="1"/>
  <c r="O674" i="2"/>
  <c r="Q674" i="2" s="1"/>
  <c r="O675" i="2"/>
  <c r="Q675" i="2" s="1"/>
  <c r="O676" i="2"/>
  <c r="Q676" i="2" s="1"/>
  <c r="O677" i="2"/>
  <c r="Q677" i="2" s="1"/>
  <c r="O678" i="2"/>
  <c r="Q678" i="2" s="1"/>
  <c r="O679" i="2"/>
  <c r="Q679" i="2" s="1"/>
  <c r="O680" i="2"/>
  <c r="Q680" i="2" s="1"/>
  <c r="O681" i="2"/>
  <c r="Q681" i="2" s="1"/>
  <c r="O682" i="2"/>
  <c r="Q682" i="2" s="1"/>
  <c r="O683" i="2"/>
  <c r="Q683" i="2" s="1"/>
  <c r="O684" i="2"/>
  <c r="Q684" i="2" s="1"/>
  <c r="O685" i="2"/>
  <c r="Q685" i="2" s="1"/>
  <c r="O686" i="2"/>
  <c r="Q686" i="2" s="1"/>
  <c r="O687" i="2"/>
  <c r="Q687" i="2" s="1"/>
  <c r="O688" i="2"/>
  <c r="Q688" i="2" s="1"/>
  <c r="O689" i="2"/>
  <c r="Q689" i="2" s="1"/>
  <c r="O690" i="2"/>
  <c r="Q690" i="2" s="1"/>
  <c r="O691" i="2"/>
  <c r="Q691" i="2" s="1"/>
  <c r="O692" i="2"/>
  <c r="Q692" i="2" s="1"/>
  <c r="O693" i="2"/>
  <c r="Q693" i="2" s="1"/>
  <c r="O694" i="2"/>
  <c r="Q694" i="2" s="1"/>
  <c r="O695" i="2"/>
  <c r="Q695" i="2" s="1"/>
  <c r="O696" i="2"/>
  <c r="Q696" i="2" s="1"/>
  <c r="O697" i="2"/>
  <c r="Q697" i="2" s="1"/>
  <c r="O698" i="2"/>
  <c r="Q698" i="2" s="1"/>
  <c r="O699" i="2"/>
  <c r="Q699" i="2" s="1"/>
  <c r="O700" i="2"/>
  <c r="Q700" i="2" s="1"/>
  <c r="O701" i="2"/>
  <c r="Q701" i="2" s="1"/>
  <c r="O702" i="2"/>
  <c r="Q702" i="2" s="1"/>
  <c r="O703" i="2"/>
  <c r="Q703" i="2" s="1"/>
  <c r="O704" i="2"/>
  <c r="Q704" i="2" s="1"/>
  <c r="O705" i="2"/>
  <c r="Q705" i="2" s="1"/>
  <c r="O706" i="2"/>
  <c r="Q706" i="2" s="1"/>
  <c r="O707" i="2"/>
  <c r="Q707" i="2" s="1"/>
  <c r="O708" i="2"/>
  <c r="Q708" i="2" s="1"/>
  <c r="O709" i="2"/>
  <c r="Q709" i="2" s="1"/>
  <c r="O710" i="2"/>
  <c r="Q710" i="2" s="1"/>
  <c r="O711" i="2"/>
  <c r="Q711" i="2" s="1"/>
  <c r="O712" i="2"/>
  <c r="Q712" i="2" s="1"/>
  <c r="O713" i="2"/>
  <c r="Q713" i="2" s="1"/>
  <c r="O714" i="2"/>
  <c r="Q714" i="2" s="1"/>
  <c r="O715" i="2"/>
  <c r="Q715" i="2" s="1"/>
  <c r="O716" i="2"/>
  <c r="Q716" i="2" s="1"/>
  <c r="O717" i="2"/>
  <c r="Q717" i="2" s="1"/>
  <c r="O718" i="2"/>
  <c r="Q718" i="2" s="1"/>
  <c r="O719" i="2"/>
  <c r="Q719" i="2" s="1"/>
  <c r="O720" i="2"/>
  <c r="Q720" i="2" s="1"/>
  <c r="O721" i="2"/>
  <c r="Q721" i="2" s="1"/>
  <c r="O722" i="2"/>
  <c r="Q722" i="2" s="1"/>
  <c r="O723" i="2"/>
  <c r="Q723" i="2" s="1"/>
  <c r="O724" i="2"/>
  <c r="Q724" i="2" s="1"/>
  <c r="O725" i="2"/>
  <c r="Q725" i="2" s="1"/>
  <c r="O726" i="2"/>
  <c r="Q726" i="2" s="1"/>
  <c r="O727" i="2"/>
  <c r="Q727" i="2" s="1"/>
  <c r="O728" i="2"/>
  <c r="Q728" i="2" s="1"/>
  <c r="O729" i="2"/>
  <c r="Q729" i="2" s="1"/>
  <c r="O730" i="2"/>
  <c r="Q730" i="2" s="1"/>
  <c r="O731" i="2"/>
  <c r="Q731" i="2" s="1"/>
  <c r="O732" i="2"/>
  <c r="Q732" i="2" s="1"/>
  <c r="O733" i="2"/>
  <c r="Q733" i="2" s="1"/>
  <c r="O734" i="2"/>
  <c r="Q734" i="2" s="1"/>
  <c r="O735" i="2"/>
  <c r="Q735" i="2" s="1"/>
  <c r="O736" i="2"/>
  <c r="Q736" i="2" s="1"/>
  <c r="O737" i="2"/>
  <c r="Q737" i="2" s="1"/>
  <c r="O738" i="2"/>
  <c r="Q738" i="2" s="1"/>
  <c r="O739" i="2"/>
  <c r="Q739" i="2" s="1"/>
  <c r="O740" i="2"/>
  <c r="Q740" i="2" s="1"/>
  <c r="O741" i="2"/>
  <c r="Q741" i="2" s="1"/>
  <c r="O742" i="2"/>
  <c r="Q742" i="2" s="1"/>
  <c r="O743" i="2"/>
  <c r="Q743" i="2" s="1"/>
  <c r="O744" i="2"/>
  <c r="Q744" i="2" s="1"/>
  <c r="O745" i="2"/>
  <c r="Q745" i="2" s="1"/>
  <c r="O746" i="2"/>
  <c r="Q746" i="2" s="1"/>
  <c r="O747" i="2"/>
  <c r="Q747" i="2" s="1"/>
  <c r="O748" i="2"/>
  <c r="Q748" i="2" s="1"/>
  <c r="O749" i="2"/>
  <c r="Q749" i="2" s="1"/>
  <c r="O750" i="2"/>
  <c r="Q750" i="2" s="1"/>
  <c r="O751" i="2"/>
  <c r="Q751" i="2" s="1"/>
  <c r="O752" i="2"/>
  <c r="Q752" i="2" s="1"/>
  <c r="O753" i="2"/>
  <c r="Q753" i="2" s="1"/>
  <c r="O754" i="2"/>
  <c r="Q754" i="2" s="1"/>
  <c r="O755" i="2"/>
  <c r="Q755" i="2" s="1"/>
  <c r="O756" i="2"/>
  <c r="Q756" i="2" s="1"/>
  <c r="O757" i="2"/>
  <c r="Q757" i="2" s="1"/>
  <c r="O758" i="2"/>
  <c r="Q758" i="2" s="1"/>
  <c r="O759" i="2"/>
  <c r="Q759" i="2" s="1"/>
  <c r="O760" i="2"/>
  <c r="Q760" i="2" s="1"/>
  <c r="O761" i="2"/>
  <c r="Q761" i="2" s="1"/>
  <c r="O762" i="2"/>
  <c r="Q762" i="2" s="1"/>
  <c r="O763" i="2"/>
  <c r="Q763" i="2" s="1"/>
  <c r="O764" i="2"/>
  <c r="Q764" i="2" s="1"/>
  <c r="O765" i="2"/>
  <c r="Q765" i="2" s="1"/>
  <c r="O766" i="2"/>
  <c r="Q766" i="2" s="1"/>
  <c r="O767" i="2"/>
  <c r="Q767" i="2" s="1"/>
  <c r="O768" i="2"/>
  <c r="Q768" i="2" s="1"/>
  <c r="O769" i="2"/>
  <c r="Q769" i="2" s="1"/>
  <c r="O770" i="2"/>
  <c r="Q770" i="2" s="1"/>
  <c r="O771" i="2"/>
  <c r="Q771" i="2" s="1"/>
  <c r="O772" i="2"/>
  <c r="Q772" i="2" s="1"/>
  <c r="O773" i="2"/>
  <c r="Q773" i="2" s="1"/>
  <c r="O774" i="2"/>
  <c r="Q774" i="2" s="1"/>
  <c r="O775" i="2"/>
  <c r="Q775" i="2" s="1"/>
  <c r="O776" i="2"/>
  <c r="Q776" i="2" s="1"/>
  <c r="O777" i="2"/>
  <c r="Q777" i="2" s="1"/>
  <c r="O778" i="2"/>
  <c r="Q778" i="2" s="1"/>
  <c r="O779" i="2"/>
  <c r="Q779" i="2" s="1"/>
  <c r="O780" i="2"/>
  <c r="Q780" i="2" s="1"/>
  <c r="O781" i="2"/>
  <c r="Q781" i="2" s="1"/>
  <c r="O782" i="2"/>
  <c r="Q782" i="2" s="1"/>
  <c r="O783" i="2"/>
  <c r="Q783" i="2" s="1"/>
  <c r="O784" i="2"/>
  <c r="Q784" i="2" s="1"/>
  <c r="O785" i="2"/>
  <c r="Q785" i="2" s="1"/>
  <c r="O786" i="2"/>
  <c r="Q786" i="2" s="1"/>
  <c r="O787" i="2"/>
  <c r="Q787" i="2" s="1"/>
  <c r="O788" i="2"/>
  <c r="Q788" i="2" s="1"/>
  <c r="O789" i="2"/>
  <c r="Q789" i="2" s="1"/>
  <c r="O790" i="2"/>
  <c r="Q790" i="2" s="1"/>
  <c r="O791" i="2"/>
  <c r="Q791" i="2" s="1"/>
  <c r="O792" i="2"/>
  <c r="Q792" i="2" s="1"/>
  <c r="O793" i="2"/>
  <c r="Q793" i="2" s="1"/>
  <c r="O794" i="2"/>
  <c r="Q794" i="2" s="1"/>
  <c r="O795" i="2"/>
  <c r="Q795" i="2" s="1"/>
  <c r="O796" i="2"/>
  <c r="Q796" i="2" s="1"/>
  <c r="O797" i="2"/>
  <c r="Q797" i="2" s="1"/>
  <c r="O798" i="2"/>
  <c r="Q798" i="2" s="1"/>
  <c r="O799" i="2"/>
  <c r="Q799" i="2" s="1"/>
  <c r="O800" i="2"/>
  <c r="Q800" i="2" s="1"/>
  <c r="O801" i="2"/>
  <c r="Q801" i="2" s="1"/>
  <c r="O802" i="2"/>
  <c r="Q802" i="2" s="1"/>
  <c r="O803" i="2"/>
  <c r="Q803" i="2" s="1"/>
  <c r="O804" i="2"/>
  <c r="Q804" i="2" s="1"/>
  <c r="O805" i="2"/>
  <c r="Q805" i="2" s="1"/>
  <c r="O806" i="2"/>
  <c r="Q806" i="2" s="1"/>
  <c r="O807" i="2"/>
  <c r="Q807" i="2" s="1"/>
  <c r="O808" i="2"/>
  <c r="Q808" i="2" s="1"/>
  <c r="O809" i="2"/>
  <c r="Q809" i="2" s="1"/>
  <c r="O810" i="2"/>
  <c r="Q810" i="2" s="1"/>
  <c r="O811" i="2"/>
  <c r="Q811" i="2" s="1"/>
  <c r="O812" i="2"/>
  <c r="Q812" i="2" s="1"/>
  <c r="O813" i="2"/>
  <c r="Q813" i="2" s="1"/>
  <c r="O814" i="2"/>
  <c r="Q814" i="2" s="1"/>
  <c r="O815" i="2"/>
  <c r="Q815" i="2" s="1"/>
  <c r="O816" i="2"/>
  <c r="Q816" i="2" s="1"/>
  <c r="O817" i="2"/>
  <c r="Q817" i="2" s="1"/>
  <c r="O818" i="2"/>
  <c r="Q818" i="2" s="1"/>
  <c r="O819" i="2"/>
  <c r="Q819" i="2" s="1"/>
  <c r="O820" i="2"/>
  <c r="Q820" i="2" s="1"/>
  <c r="O821" i="2"/>
  <c r="Q821" i="2" s="1"/>
  <c r="O822" i="2"/>
  <c r="Q822" i="2" s="1"/>
  <c r="O823" i="2"/>
  <c r="Q823" i="2" s="1"/>
  <c r="O824" i="2"/>
  <c r="Q824" i="2" s="1"/>
  <c r="O825" i="2"/>
  <c r="Q825" i="2" s="1"/>
  <c r="O826" i="2"/>
  <c r="Q826" i="2" s="1"/>
  <c r="O827" i="2"/>
  <c r="Q827" i="2" s="1"/>
  <c r="O828" i="2"/>
  <c r="Q828" i="2" s="1"/>
  <c r="O829" i="2"/>
  <c r="Q829" i="2" s="1"/>
  <c r="O830" i="2"/>
  <c r="Q830" i="2" s="1"/>
  <c r="O831" i="2"/>
  <c r="Q831" i="2" s="1"/>
  <c r="O832" i="2"/>
  <c r="Q832" i="2" s="1"/>
  <c r="O833" i="2"/>
  <c r="Q833" i="2" s="1"/>
  <c r="O834" i="2"/>
  <c r="Q834" i="2" s="1"/>
  <c r="O835" i="2"/>
  <c r="Q835" i="2" s="1"/>
  <c r="O836" i="2"/>
  <c r="Q836" i="2" s="1"/>
  <c r="O837" i="2"/>
  <c r="Q837" i="2" s="1"/>
  <c r="O838" i="2"/>
  <c r="Q838" i="2" s="1"/>
  <c r="O839" i="2"/>
  <c r="Q839" i="2" s="1"/>
  <c r="O840" i="2"/>
  <c r="Q840" i="2" s="1"/>
  <c r="O841" i="2"/>
  <c r="Q841" i="2" s="1"/>
  <c r="O842" i="2"/>
  <c r="Q842" i="2" s="1"/>
  <c r="O843" i="2"/>
  <c r="Q843" i="2" s="1"/>
  <c r="O844" i="2"/>
  <c r="Q844" i="2" s="1"/>
  <c r="O845" i="2"/>
  <c r="Q845" i="2" s="1"/>
  <c r="O846" i="2"/>
  <c r="Q846" i="2" s="1"/>
  <c r="O847" i="2"/>
  <c r="Q847" i="2" s="1"/>
  <c r="O848" i="2"/>
  <c r="Q848" i="2" s="1"/>
  <c r="O849" i="2"/>
  <c r="Q849" i="2" s="1"/>
  <c r="O850" i="2"/>
  <c r="Q850" i="2" s="1"/>
  <c r="O851" i="2"/>
  <c r="Q851" i="2" s="1"/>
  <c r="O852" i="2"/>
  <c r="Q852" i="2" s="1"/>
  <c r="O853" i="2"/>
  <c r="Q853" i="2" s="1"/>
  <c r="O854" i="2"/>
  <c r="Q854" i="2" s="1"/>
  <c r="O855" i="2"/>
  <c r="Q855" i="2" s="1"/>
  <c r="O856" i="2"/>
  <c r="Q856" i="2" s="1"/>
  <c r="O857" i="2"/>
  <c r="Q857" i="2" s="1"/>
  <c r="O858" i="2"/>
  <c r="Q858" i="2" s="1"/>
  <c r="O859" i="2"/>
  <c r="Q859" i="2" s="1"/>
  <c r="O860" i="2"/>
  <c r="Q860" i="2" s="1"/>
  <c r="O861" i="2"/>
  <c r="Q861" i="2" s="1"/>
  <c r="O862" i="2"/>
  <c r="Q862" i="2" s="1"/>
  <c r="O863" i="2"/>
  <c r="Q863" i="2" s="1"/>
  <c r="O864" i="2"/>
  <c r="Q864" i="2" s="1"/>
  <c r="O865" i="2"/>
  <c r="Q865" i="2" s="1"/>
  <c r="O866" i="2"/>
  <c r="Q866" i="2" s="1"/>
  <c r="O867" i="2"/>
  <c r="Q867" i="2" s="1"/>
  <c r="O868" i="2"/>
  <c r="Q868" i="2" s="1"/>
  <c r="O869" i="2"/>
  <c r="Q869" i="2" s="1"/>
  <c r="O870" i="2"/>
  <c r="Q870" i="2" s="1"/>
  <c r="O871" i="2"/>
  <c r="Q871" i="2" s="1"/>
  <c r="O872" i="2"/>
  <c r="Q872" i="2" s="1"/>
  <c r="O873" i="2"/>
  <c r="Q873" i="2" s="1"/>
  <c r="O874" i="2"/>
  <c r="Q874" i="2" s="1"/>
  <c r="O875" i="2"/>
  <c r="Q875" i="2" s="1"/>
  <c r="O876" i="2"/>
  <c r="Q876" i="2" s="1"/>
  <c r="O877" i="2"/>
  <c r="Q877" i="2" s="1"/>
  <c r="O878" i="2"/>
  <c r="Q878" i="2" s="1"/>
  <c r="O879" i="2"/>
  <c r="Q879" i="2" s="1"/>
  <c r="O880" i="2"/>
  <c r="Q880" i="2" s="1"/>
  <c r="O881" i="2"/>
  <c r="Q881" i="2" s="1"/>
  <c r="O882" i="2"/>
  <c r="Q882" i="2" s="1"/>
  <c r="O883" i="2"/>
  <c r="Q883" i="2" s="1"/>
  <c r="O884" i="2"/>
  <c r="Q884" i="2" s="1"/>
  <c r="O885" i="2"/>
  <c r="Q885" i="2" s="1"/>
  <c r="O886" i="2"/>
  <c r="Q886" i="2" s="1"/>
  <c r="O887" i="2"/>
  <c r="Q887" i="2" s="1"/>
  <c r="O888" i="2"/>
  <c r="Q888" i="2" s="1"/>
  <c r="O889" i="2"/>
  <c r="Q889" i="2" s="1"/>
  <c r="O890" i="2"/>
  <c r="Q890" i="2" s="1"/>
  <c r="O891" i="2"/>
  <c r="Q891" i="2" s="1"/>
  <c r="O892" i="2"/>
  <c r="Q892" i="2" s="1"/>
  <c r="O893" i="2"/>
  <c r="Q893" i="2" s="1"/>
  <c r="O894" i="2"/>
  <c r="Q894" i="2" s="1"/>
  <c r="O895" i="2"/>
  <c r="Q895" i="2" s="1"/>
  <c r="O896" i="2"/>
  <c r="Q896" i="2" s="1"/>
  <c r="O897" i="2"/>
  <c r="Q897" i="2" s="1"/>
  <c r="O898" i="2"/>
  <c r="Q898" i="2" s="1"/>
  <c r="O899" i="2"/>
  <c r="Q899" i="2" s="1"/>
  <c r="O900" i="2"/>
  <c r="Q900" i="2" s="1"/>
  <c r="O901" i="2"/>
  <c r="Q901" i="2" s="1"/>
  <c r="O902" i="2"/>
  <c r="Q902" i="2" s="1"/>
  <c r="O903" i="2"/>
  <c r="Q903" i="2" s="1"/>
  <c r="O904" i="2"/>
  <c r="Q904" i="2" s="1"/>
  <c r="O905" i="2"/>
  <c r="Q905" i="2" s="1"/>
  <c r="O906" i="2"/>
  <c r="Q906" i="2" s="1"/>
  <c r="O907" i="2"/>
  <c r="Q907" i="2" s="1"/>
  <c r="O908" i="2"/>
  <c r="Q908" i="2" s="1"/>
  <c r="O909" i="2"/>
  <c r="Q909" i="2" s="1"/>
  <c r="O910" i="2"/>
  <c r="Q910" i="2" s="1"/>
  <c r="O911" i="2"/>
  <c r="Q911" i="2" s="1"/>
  <c r="O912" i="2"/>
  <c r="Q912" i="2" s="1"/>
  <c r="O913" i="2"/>
  <c r="Q913" i="2" s="1"/>
  <c r="O914" i="2"/>
  <c r="Q914" i="2" s="1"/>
  <c r="O915" i="2"/>
  <c r="Q915" i="2" s="1"/>
  <c r="O916" i="2"/>
  <c r="Q916" i="2" s="1"/>
  <c r="O917" i="2"/>
  <c r="Q917" i="2" s="1"/>
  <c r="O918" i="2"/>
  <c r="Q918" i="2" s="1"/>
  <c r="O919" i="2"/>
  <c r="Q919" i="2" s="1"/>
  <c r="O920" i="2"/>
  <c r="Q920" i="2" s="1"/>
  <c r="O921" i="2"/>
  <c r="Q921" i="2" s="1"/>
  <c r="O922" i="2"/>
  <c r="Q922" i="2" s="1"/>
  <c r="O923" i="2"/>
  <c r="Q923" i="2" s="1"/>
  <c r="O924" i="2"/>
  <c r="Q924" i="2" s="1"/>
  <c r="O925" i="2"/>
  <c r="Q925" i="2" s="1"/>
  <c r="O926" i="2"/>
  <c r="Q926" i="2" s="1"/>
  <c r="O927" i="2"/>
  <c r="Q927" i="2" s="1"/>
  <c r="O928" i="2"/>
  <c r="Q928" i="2" s="1"/>
  <c r="O929" i="2"/>
  <c r="Q929" i="2" s="1"/>
  <c r="O930" i="2"/>
  <c r="Q930" i="2" s="1"/>
  <c r="O931" i="2"/>
  <c r="Q931" i="2" s="1"/>
  <c r="O932" i="2"/>
  <c r="Q932" i="2" s="1"/>
  <c r="O933" i="2"/>
  <c r="Q933" i="2" s="1"/>
  <c r="O934" i="2"/>
  <c r="Q934" i="2" s="1"/>
  <c r="O935" i="2"/>
  <c r="Q935" i="2" s="1"/>
  <c r="O936" i="2"/>
  <c r="Q936" i="2" s="1"/>
  <c r="O937" i="2"/>
  <c r="Q937" i="2" s="1"/>
  <c r="O938" i="2"/>
  <c r="Q938" i="2" s="1"/>
  <c r="O939" i="2"/>
  <c r="Q939" i="2" s="1"/>
  <c r="O940" i="2"/>
  <c r="Q940" i="2" s="1"/>
  <c r="O941" i="2"/>
  <c r="Q941" i="2" s="1"/>
  <c r="O942" i="2"/>
  <c r="Q942" i="2" s="1"/>
  <c r="O943" i="2"/>
  <c r="Q943" i="2" s="1"/>
  <c r="O944" i="2"/>
  <c r="Q944" i="2" s="1"/>
  <c r="O945" i="2"/>
  <c r="Q945" i="2" s="1"/>
  <c r="O946" i="2"/>
  <c r="Q946" i="2" s="1"/>
  <c r="O947" i="2"/>
  <c r="Q947" i="2" s="1"/>
  <c r="O948" i="2"/>
  <c r="Q948" i="2" s="1"/>
  <c r="O949" i="2"/>
  <c r="Q949" i="2" s="1"/>
  <c r="O950" i="2"/>
  <c r="Q950" i="2" s="1"/>
  <c r="O951" i="2"/>
  <c r="Q951" i="2" s="1"/>
  <c r="O952" i="2"/>
  <c r="Q952" i="2" s="1"/>
  <c r="O953" i="2"/>
  <c r="Q953" i="2" s="1"/>
  <c r="O954" i="2"/>
  <c r="Q954" i="2" s="1"/>
  <c r="O955" i="2"/>
  <c r="Q955" i="2" s="1"/>
  <c r="O956" i="2"/>
  <c r="Q956" i="2" s="1"/>
  <c r="O957" i="2"/>
  <c r="Q957" i="2" s="1"/>
  <c r="O958" i="2"/>
  <c r="Q958" i="2" s="1"/>
  <c r="O959" i="2"/>
  <c r="Q959" i="2" s="1"/>
  <c r="O960" i="2"/>
  <c r="Q960" i="2" s="1"/>
  <c r="O961" i="2"/>
  <c r="Q961" i="2" s="1"/>
  <c r="O962" i="2"/>
  <c r="Q962" i="2" s="1"/>
  <c r="O963" i="2"/>
  <c r="Q963" i="2" s="1"/>
  <c r="O964" i="2"/>
  <c r="Q964" i="2" s="1"/>
  <c r="O965" i="2"/>
  <c r="Q965" i="2" s="1"/>
  <c r="O966" i="2"/>
  <c r="Q966" i="2" s="1"/>
  <c r="O967" i="2"/>
  <c r="Q967" i="2" s="1"/>
  <c r="O968" i="2"/>
  <c r="Q968" i="2" s="1"/>
  <c r="O969" i="2"/>
  <c r="Q969" i="2" s="1"/>
  <c r="O970" i="2"/>
  <c r="Q970" i="2" s="1"/>
  <c r="O971" i="2"/>
  <c r="Q971" i="2" s="1"/>
  <c r="O972" i="2"/>
  <c r="Q972" i="2" s="1"/>
  <c r="O973" i="2"/>
  <c r="Q973" i="2" s="1"/>
  <c r="O974" i="2"/>
  <c r="Q974" i="2" s="1"/>
  <c r="O975" i="2"/>
  <c r="Q975" i="2" s="1"/>
  <c r="O976" i="2"/>
  <c r="Q976" i="2" s="1"/>
  <c r="O977" i="2"/>
  <c r="Q977" i="2" s="1"/>
  <c r="O978" i="2"/>
  <c r="Q978" i="2" s="1"/>
  <c r="O979" i="2"/>
  <c r="Q979" i="2" s="1"/>
  <c r="O980" i="2"/>
  <c r="Q980" i="2" s="1"/>
  <c r="O981" i="2"/>
  <c r="Q981" i="2" s="1"/>
  <c r="O982" i="2"/>
  <c r="Q982" i="2" s="1"/>
  <c r="O983" i="2"/>
  <c r="Q983" i="2" s="1"/>
  <c r="O984" i="2"/>
  <c r="Q984" i="2" s="1"/>
  <c r="O985" i="2"/>
  <c r="Q985" i="2" s="1"/>
  <c r="O986" i="2"/>
  <c r="Q986" i="2" s="1"/>
  <c r="O987" i="2"/>
  <c r="Q987" i="2" s="1"/>
  <c r="O988" i="2"/>
  <c r="Q988" i="2" s="1"/>
  <c r="O989" i="2"/>
  <c r="Q989" i="2" s="1"/>
  <c r="O990" i="2"/>
  <c r="Q990" i="2" s="1"/>
  <c r="O991" i="2"/>
  <c r="Q991" i="2" s="1"/>
  <c r="O992" i="2"/>
  <c r="Q992" i="2" s="1"/>
  <c r="O993" i="2"/>
  <c r="Q993" i="2" s="1"/>
  <c r="O994" i="2"/>
  <c r="Q994" i="2" s="1"/>
  <c r="O995" i="2"/>
  <c r="Q995" i="2" s="1"/>
  <c r="O996" i="2"/>
  <c r="Q996" i="2" s="1"/>
  <c r="O997" i="2"/>
  <c r="Q997" i="2" s="1"/>
  <c r="O998" i="2"/>
  <c r="Q998" i="2" s="1"/>
  <c r="O999" i="2"/>
  <c r="Q999" i="2" s="1"/>
  <c r="O1000" i="2"/>
  <c r="Q1000" i="2" s="1"/>
  <c r="O1001" i="2"/>
  <c r="Q1001" i="2" s="1"/>
  <c r="O1002" i="2"/>
  <c r="Q1002" i="2" s="1"/>
  <c r="O1003" i="2"/>
  <c r="Q1003" i="2" s="1"/>
  <c r="O1004" i="2"/>
  <c r="Q1004" i="2" s="1"/>
  <c r="O1005" i="2"/>
  <c r="Q1005" i="2" s="1"/>
  <c r="O1006" i="2"/>
  <c r="Q1006" i="2" s="1"/>
  <c r="O1007" i="2"/>
  <c r="Q1007" i="2" s="1"/>
  <c r="O1008" i="2"/>
  <c r="Q1008" i="2" s="1"/>
  <c r="O1009" i="2"/>
  <c r="Q1009" i="2" s="1"/>
  <c r="O1010" i="2"/>
  <c r="Q1010" i="2" s="1"/>
  <c r="O1011" i="2"/>
  <c r="Q1011" i="2" s="1"/>
  <c r="O1012" i="2"/>
  <c r="Q1012" i="2" s="1"/>
  <c r="O1013" i="2"/>
  <c r="Q1013" i="2" s="1"/>
  <c r="O1014" i="2"/>
  <c r="Q1014" i="2" s="1"/>
  <c r="O1015" i="2"/>
  <c r="Q1015" i="2" s="1"/>
  <c r="O1016" i="2"/>
  <c r="Q1016" i="2" s="1"/>
  <c r="O1017" i="2"/>
  <c r="Q1017" i="2" s="1"/>
  <c r="O1018" i="2"/>
  <c r="Q1018" i="2" s="1"/>
  <c r="O1019" i="2"/>
  <c r="Q1019" i="2" s="1"/>
  <c r="O1020" i="2"/>
  <c r="Q1020" i="2" s="1"/>
  <c r="O1021" i="2"/>
  <c r="Q1021" i="2" s="1"/>
  <c r="O1022" i="2"/>
  <c r="Q1022" i="2" s="1"/>
  <c r="O1023" i="2"/>
  <c r="Q1023" i="2" s="1"/>
  <c r="O1024" i="2"/>
  <c r="Q1024" i="2" s="1"/>
  <c r="O1025" i="2"/>
  <c r="Q1025" i="2" s="1"/>
  <c r="O1026" i="2"/>
  <c r="Q1026" i="2" s="1"/>
  <c r="O1027" i="2"/>
  <c r="Q1027" i="2" s="1"/>
  <c r="O1028" i="2"/>
  <c r="Q1028" i="2" s="1"/>
  <c r="O1029" i="2"/>
  <c r="Q1029" i="2" s="1"/>
  <c r="O1030" i="2"/>
  <c r="Q1030" i="2" s="1"/>
  <c r="O1031" i="2"/>
  <c r="Q1031" i="2" s="1"/>
  <c r="O1032" i="2"/>
  <c r="Q1032" i="2" s="1"/>
  <c r="O1033" i="2"/>
  <c r="Q1033" i="2" s="1"/>
  <c r="O1034" i="2"/>
  <c r="Q1034" i="2" s="1"/>
  <c r="O1035" i="2"/>
  <c r="Q1035" i="2" s="1"/>
  <c r="O1036" i="2"/>
  <c r="Q1036" i="2" s="1"/>
  <c r="O1037" i="2"/>
  <c r="Q1037" i="2" s="1"/>
  <c r="O1038" i="2"/>
  <c r="Q1038" i="2" s="1"/>
  <c r="O1039" i="2"/>
  <c r="Q1039" i="2" s="1"/>
  <c r="O1040" i="2"/>
  <c r="Q1040" i="2" s="1"/>
  <c r="O1041" i="2"/>
  <c r="Q1041" i="2" s="1"/>
  <c r="O1042" i="2"/>
  <c r="Q1042" i="2" s="1"/>
  <c r="O1043" i="2"/>
  <c r="Q1043" i="2" s="1"/>
  <c r="O1044" i="2"/>
  <c r="Q1044" i="2" s="1"/>
  <c r="O1045" i="2"/>
  <c r="Q1045" i="2" s="1"/>
  <c r="O1046" i="2"/>
  <c r="Q1046" i="2" s="1"/>
  <c r="O1047" i="2"/>
  <c r="Q1047" i="2" s="1"/>
  <c r="O1048" i="2"/>
  <c r="Q1048" i="2" s="1"/>
  <c r="O1049" i="2"/>
  <c r="Q1049" i="2" s="1"/>
  <c r="O1050" i="2"/>
  <c r="Q1050" i="2" s="1"/>
  <c r="O1051" i="2"/>
  <c r="Q1051" i="2" s="1"/>
  <c r="O1052" i="2"/>
  <c r="Q1052" i="2" s="1"/>
  <c r="O1053" i="2"/>
  <c r="Q1053" i="2" s="1"/>
  <c r="O1054" i="2"/>
  <c r="Q1054" i="2" s="1"/>
  <c r="O1055" i="2"/>
  <c r="Q1055" i="2" s="1"/>
  <c r="O1056" i="2"/>
  <c r="Q1056" i="2" s="1"/>
  <c r="O1057" i="2"/>
  <c r="Q1057" i="2" s="1"/>
  <c r="O1058" i="2"/>
  <c r="Q1058" i="2" s="1"/>
  <c r="O1059" i="2"/>
  <c r="Q1059" i="2" s="1"/>
  <c r="O1060" i="2"/>
  <c r="Q1060" i="2" s="1"/>
  <c r="O1061" i="2"/>
  <c r="Q1061" i="2" s="1"/>
  <c r="O1062" i="2"/>
  <c r="Q1062" i="2" s="1"/>
  <c r="O1063" i="2"/>
  <c r="Q1063" i="2" s="1"/>
  <c r="O1064" i="2"/>
  <c r="Q1064" i="2" s="1"/>
  <c r="O1065" i="2"/>
  <c r="Q1065" i="2" s="1"/>
  <c r="O1066" i="2"/>
  <c r="Q1066" i="2" s="1"/>
  <c r="O1067" i="2"/>
  <c r="Q1067" i="2" s="1"/>
  <c r="O1068" i="2"/>
  <c r="Q1068" i="2" s="1"/>
  <c r="O1069" i="2"/>
  <c r="Q1069" i="2" s="1"/>
  <c r="O1070" i="2"/>
  <c r="Q1070" i="2" s="1"/>
  <c r="O1071" i="2"/>
  <c r="Q1071" i="2" s="1"/>
  <c r="O1072" i="2"/>
  <c r="Q1072" i="2" s="1"/>
  <c r="O1073" i="2"/>
  <c r="Q1073" i="2" s="1"/>
  <c r="O1074" i="2"/>
  <c r="Q1074" i="2" s="1"/>
  <c r="O1075" i="2"/>
  <c r="Q1075" i="2" s="1"/>
  <c r="O1076" i="2"/>
  <c r="Q1076" i="2" s="1"/>
  <c r="O1077" i="2"/>
  <c r="Q1077" i="2" s="1"/>
  <c r="O1078" i="2"/>
  <c r="Q1078" i="2" s="1"/>
  <c r="O1079" i="2"/>
  <c r="Q1079" i="2" s="1"/>
  <c r="O1080" i="2"/>
  <c r="Q1080" i="2" s="1"/>
  <c r="O1081" i="2"/>
  <c r="Q1081" i="2" s="1"/>
  <c r="O1082" i="2"/>
  <c r="Q1082" i="2" s="1"/>
  <c r="O1083" i="2"/>
  <c r="Q1083" i="2" s="1"/>
  <c r="O1084" i="2"/>
  <c r="Q1084" i="2" s="1"/>
  <c r="O1085" i="2"/>
  <c r="Q1085" i="2" s="1"/>
  <c r="O1086" i="2"/>
  <c r="Q1086" i="2" s="1"/>
  <c r="O1087" i="2"/>
  <c r="Q1087" i="2" s="1"/>
  <c r="O1088" i="2"/>
  <c r="Q1088" i="2" s="1"/>
  <c r="O1089" i="2"/>
  <c r="Q1089" i="2" s="1"/>
  <c r="O1090" i="2"/>
  <c r="Q1090" i="2" s="1"/>
  <c r="O1091" i="2"/>
  <c r="Q1091" i="2" s="1"/>
  <c r="O1092" i="2"/>
  <c r="Q1092" i="2" s="1"/>
  <c r="O1093" i="2"/>
  <c r="Q1093" i="2" s="1"/>
  <c r="O1094" i="2"/>
  <c r="Q1094" i="2" s="1"/>
  <c r="O1095" i="2"/>
  <c r="Q1095" i="2" s="1"/>
  <c r="O1096" i="2"/>
  <c r="Q1096" i="2" s="1"/>
  <c r="O1097" i="2"/>
  <c r="Q1097" i="2" s="1"/>
  <c r="O1098" i="2"/>
  <c r="Q1098" i="2" s="1"/>
  <c r="O1099" i="2"/>
  <c r="Q1099" i="2" s="1"/>
  <c r="O1100" i="2"/>
  <c r="Q1100" i="2" s="1"/>
  <c r="O1101" i="2"/>
  <c r="Q1101" i="2" s="1"/>
  <c r="O1102" i="2"/>
  <c r="Q1102" i="2" s="1"/>
  <c r="O1103" i="2"/>
  <c r="Q1103" i="2" s="1"/>
  <c r="O1104" i="2"/>
  <c r="Q1104" i="2" s="1"/>
  <c r="O1105" i="2"/>
  <c r="Q1105" i="2" s="1"/>
  <c r="O1106" i="2"/>
  <c r="Q1106" i="2" s="1"/>
  <c r="O1107" i="2"/>
  <c r="Q1107" i="2" s="1"/>
  <c r="O1108" i="2"/>
  <c r="Q1108" i="2" s="1"/>
  <c r="O1109" i="2"/>
  <c r="Q1109" i="2" s="1"/>
  <c r="O1110" i="2"/>
  <c r="Q1110" i="2" s="1"/>
  <c r="O1111" i="2"/>
  <c r="Q1111" i="2" s="1"/>
  <c r="O1112" i="2"/>
  <c r="Q1112" i="2" s="1"/>
  <c r="O1113" i="2"/>
  <c r="Q1113" i="2" s="1"/>
  <c r="O1114" i="2"/>
  <c r="Q1114" i="2" s="1"/>
  <c r="O1115" i="2"/>
  <c r="Q1115" i="2" s="1"/>
  <c r="O1116" i="2"/>
  <c r="Q1116" i="2" s="1"/>
  <c r="O1117" i="2"/>
  <c r="Q1117" i="2" s="1"/>
  <c r="O1118" i="2"/>
  <c r="Q1118" i="2" s="1"/>
  <c r="O1119" i="2"/>
  <c r="Q1119" i="2" s="1"/>
  <c r="O1120" i="2"/>
  <c r="Q1120" i="2" s="1"/>
  <c r="O1121" i="2"/>
  <c r="Q1121" i="2" s="1"/>
  <c r="O1122" i="2"/>
  <c r="Q1122" i="2" s="1"/>
  <c r="O1123" i="2"/>
  <c r="Q1123" i="2" s="1"/>
  <c r="O1124" i="2"/>
  <c r="Q1124" i="2" s="1"/>
  <c r="O1125" i="2"/>
  <c r="Q1125" i="2" s="1"/>
  <c r="O1126" i="2"/>
  <c r="Q1126" i="2" s="1"/>
  <c r="O1127" i="2"/>
  <c r="Q1127" i="2" s="1"/>
  <c r="O1128" i="2"/>
  <c r="Q1128" i="2" s="1"/>
  <c r="O1129" i="2"/>
  <c r="Q1129" i="2" s="1"/>
  <c r="O1130" i="2"/>
  <c r="Q1130" i="2" s="1"/>
  <c r="O1131" i="2"/>
  <c r="Q1131" i="2" s="1"/>
  <c r="O1132" i="2"/>
  <c r="Q1132" i="2" s="1"/>
  <c r="O1133" i="2"/>
  <c r="Q1133" i="2" s="1"/>
  <c r="O1134" i="2"/>
  <c r="Q1134" i="2" s="1"/>
  <c r="O1135" i="2"/>
  <c r="Q1135" i="2" s="1"/>
  <c r="O1136" i="2"/>
  <c r="Q1136" i="2" s="1"/>
  <c r="O1137" i="2"/>
  <c r="Q1137" i="2" s="1"/>
  <c r="O1138" i="2"/>
  <c r="Q1138" i="2" s="1"/>
  <c r="O1139" i="2"/>
  <c r="Q1139" i="2" s="1"/>
  <c r="O1140" i="2"/>
  <c r="Q1140" i="2" s="1"/>
  <c r="O1141" i="2"/>
  <c r="Q1141" i="2" s="1"/>
  <c r="O1142" i="2"/>
  <c r="Q1142" i="2" s="1"/>
  <c r="O1143" i="2"/>
  <c r="Q1143" i="2" s="1"/>
  <c r="O1144" i="2"/>
  <c r="Q1144" i="2" s="1"/>
  <c r="O1145" i="2"/>
  <c r="Q1145" i="2" s="1"/>
  <c r="O1146" i="2"/>
  <c r="Q1146" i="2" s="1"/>
  <c r="O1147" i="2"/>
  <c r="Q1147" i="2" s="1"/>
  <c r="O1148" i="2"/>
  <c r="Q1148" i="2" s="1"/>
  <c r="O1149" i="2"/>
  <c r="Q1149" i="2" s="1"/>
  <c r="O1150" i="2"/>
  <c r="Q1150" i="2" s="1"/>
  <c r="O1151" i="2"/>
  <c r="Q1151" i="2" s="1"/>
  <c r="O1152" i="2"/>
  <c r="Q1152" i="2" s="1"/>
  <c r="O1153" i="2"/>
  <c r="Q1153" i="2" s="1"/>
  <c r="O1154" i="2"/>
  <c r="Q1154" i="2" s="1"/>
  <c r="O1155" i="2"/>
  <c r="Q1155" i="2" s="1"/>
  <c r="O1156" i="2"/>
  <c r="Q1156" i="2" s="1"/>
  <c r="O1157" i="2"/>
  <c r="Q1157" i="2" s="1"/>
  <c r="O1158" i="2"/>
  <c r="Q1158" i="2" s="1"/>
  <c r="O1159" i="2"/>
  <c r="Q1159" i="2" s="1"/>
  <c r="O1160" i="2"/>
  <c r="Q1160" i="2" s="1"/>
  <c r="O1161" i="2"/>
  <c r="Q1161" i="2" s="1"/>
  <c r="O1162" i="2"/>
  <c r="Q1162" i="2" s="1"/>
  <c r="O1163" i="2"/>
  <c r="Q1163" i="2" s="1"/>
  <c r="O1164" i="2"/>
  <c r="Q1164" i="2" s="1"/>
  <c r="O1165" i="2"/>
  <c r="Q1165" i="2" s="1"/>
  <c r="O1166" i="2"/>
  <c r="Q1166" i="2" s="1"/>
  <c r="O1167" i="2"/>
  <c r="Q1167" i="2" s="1"/>
  <c r="O1168" i="2"/>
  <c r="Q1168" i="2" s="1"/>
  <c r="O1169" i="2"/>
  <c r="Q1169" i="2" s="1"/>
  <c r="O1170" i="2"/>
  <c r="Q1170" i="2" s="1"/>
  <c r="O1171" i="2"/>
  <c r="Q1171" i="2" s="1"/>
  <c r="O1172" i="2"/>
  <c r="Q1172" i="2" s="1"/>
  <c r="O1173" i="2"/>
  <c r="Q1173" i="2" s="1"/>
  <c r="O1174" i="2"/>
  <c r="Q1174" i="2" s="1"/>
  <c r="O1175" i="2"/>
  <c r="Q1175" i="2" s="1"/>
  <c r="O1176" i="2"/>
  <c r="Q1176" i="2" s="1"/>
  <c r="O1177" i="2"/>
  <c r="Q1177" i="2" s="1"/>
  <c r="O1178" i="2"/>
  <c r="Q1178" i="2" s="1"/>
  <c r="O1179" i="2"/>
  <c r="Q1179" i="2" s="1"/>
  <c r="O1180" i="2"/>
  <c r="Q1180" i="2" s="1"/>
  <c r="O1181" i="2"/>
  <c r="Q1181" i="2" s="1"/>
  <c r="O1182" i="2"/>
  <c r="Q1182" i="2" s="1"/>
  <c r="O1183" i="2"/>
  <c r="Q1183" i="2" s="1"/>
  <c r="O1184" i="2"/>
  <c r="Q1184" i="2" s="1"/>
  <c r="O1185" i="2"/>
  <c r="Q1185" i="2" s="1"/>
  <c r="O1186" i="2"/>
  <c r="Q1186" i="2" s="1"/>
  <c r="O1187" i="2"/>
  <c r="Q1187" i="2" s="1"/>
  <c r="O1188" i="2"/>
  <c r="Q1188" i="2" s="1"/>
  <c r="O1189" i="2"/>
  <c r="Q1189" i="2" s="1"/>
  <c r="O1190" i="2"/>
  <c r="Q1190" i="2" s="1"/>
  <c r="O1191" i="2"/>
  <c r="Q1191" i="2" s="1"/>
  <c r="O1192" i="2"/>
  <c r="Q1192" i="2" s="1"/>
  <c r="O1193" i="2"/>
  <c r="Q1193" i="2" s="1"/>
  <c r="O1194" i="2"/>
  <c r="Q1194" i="2" s="1"/>
  <c r="O1195" i="2"/>
  <c r="Q1195" i="2" s="1"/>
  <c r="O1196" i="2"/>
  <c r="Q1196" i="2" s="1"/>
  <c r="O1197" i="2"/>
  <c r="Q1197" i="2" s="1"/>
  <c r="O1198" i="2"/>
  <c r="Q1198" i="2" s="1"/>
  <c r="O1199" i="2"/>
  <c r="Q1199" i="2" s="1"/>
  <c r="O1200" i="2"/>
  <c r="Q1200" i="2" s="1"/>
  <c r="O1201" i="2"/>
  <c r="Q1201" i="2" s="1"/>
  <c r="O1202" i="2"/>
  <c r="Q1202" i="2" s="1"/>
  <c r="O1203" i="2"/>
  <c r="Q1203" i="2" s="1"/>
  <c r="O1204" i="2"/>
  <c r="Q1204" i="2" s="1"/>
  <c r="O1205" i="2"/>
  <c r="Q1205" i="2" s="1"/>
  <c r="O1206" i="2"/>
  <c r="Q1206" i="2" s="1"/>
  <c r="O1207" i="2"/>
  <c r="Q1207" i="2" s="1"/>
  <c r="O1208" i="2"/>
  <c r="Q1208" i="2" s="1"/>
  <c r="O1209" i="2"/>
  <c r="Q1209" i="2" s="1"/>
  <c r="O1210" i="2"/>
  <c r="Q1210" i="2" s="1"/>
  <c r="O1211" i="2"/>
  <c r="Q1211" i="2" s="1"/>
  <c r="O1212" i="2"/>
  <c r="Q1212" i="2" s="1"/>
  <c r="O1213" i="2"/>
  <c r="Q1213" i="2" s="1"/>
  <c r="O1214" i="2"/>
  <c r="Q1214" i="2" s="1"/>
  <c r="O1215" i="2"/>
  <c r="Q1215" i="2" s="1"/>
  <c r="O1216" i="2"/>
  <c r="Q1216" i="2" s="1"/>
  <c r="O1217" i="2"/>
  <c r="Q1217" i="2" s="1"/>
  <c r="O1218" i="2"/>
  <c r="Q1218" i="2" s="1"/>
  <c r="O1219" i="2"/>
  <c r="Q1219" i="2" s="1"/>
  <c r="O1220" i="2"/>
  <c r="Q1220" i="2" s="1"/>
  <c r="O1221" i="2"/>
  <c r="Q1221" i="2" s="1"/>
  <c r="O1222" i="2"/>
  <c r="Q1222" i="2" s="1"/>
  <c r="O1223" i="2"/>
  <c r="Q1223" i="2" s="1"/>
  <c r="O1224" i="2"/>
  <c r="Q1224" i="2" s="1"/>
  <c r="O1225" i="2"/>
  <c r="Q1225" i="2" s="1"/>
  <c r="O1226" i="2"/>
  <c r="Q1226" i="2" s="1"/>
  <c r="O1227" i="2"/>
  <c r="Q1227" i="2" s="1"/>
  <c r="O1228" i="2"/>
  <c r="Q1228" i="2" s="1"/>
  <c r="O1229" i="2"/>
  <c r="Q1229" i="2" s="1"/>
  <c r="O1230" i="2"/>
  <c r="Q1230" i="2" s="1"/>
  <c r="O1231" i="2"/>
  <c r="Q1231" i="2" s="1"/>
  <c r="O1232" i="2"/>
  <c r="Q1232" i="2" s="1"/>
  <c r="O1233" i="2"/>
  <c r="Q1233" i="2" s="1"/>
  <c r="O1234" i="2"/>
  <c r="Q1234" i="2" s="1"/>
  <c r="O1235" i="2"/>
  <c r="Q1235" i="2" s="1"/>
  <c r="O1236" i="2"/>
  <c r="Q1236" i="2" s="1"/>
  <c r="O1237" i="2"/>
  <c r="Q1237" i="2" s="1"/>
  <c r="O1238" i="2"/>
  <c r="Q1238" i="2" s="1"/>
  <c r="O1239" i="2"/>
  <c r="Q1239" i="2" s="1"/>
  <c r="O1240" i="2"/>
  <c r="Q1240" i="2" s="1"/>
  <c r="O1241" i="2"/>
  <c r="Q1241" i="2" s="1"/>
  <c r="O1242" i="2"/>
  <c r="Q1242" i="2" s="1"/>
  <c r="O1243" i="2"/>
  <c r="Q1243" i="2" s="1"/>
  <c r="O1244" i="2"/>
  <c r="Q1244" i="2" s="1"/>
  <c r="O1245" i="2"/>
  <c r="Q1245" i="2" s="1"/>
  <c r="O1246" i="2"/>
  <c r="Q1246" i="2" s="1"/>
  <c r="O1247" i="2"/>
  <c r="Q1247" i="2" s="1"/>
  <c r="O1248" i="2"/>
  <c r="Q1248" i="2" s="1"/>
  <c r="O1249" i="2"/>
  <c r="Q1249" i="2" s="1"/>
  <c r="O1250" i="2"/>
  <c r="Q1250" i="2" s="1"/>
  <c r="O1251" i="2"/>
  <c r="Q1251" i="2" s="1"/>
  <c r="O1252" i="2"/>
  <c r="Q1252" i="2" s="1"/>
  <c r="O1253" i="2"/>
  <c r="Q1253" i="2" s="1"/>
  <c r="O1254" i="2"/>
  <c r="Q1254" i="2" s="1"/>
  <c r="O1255" i="2"/>
  <c r="Q1255" i="2" s="1"/>
  <c r="O1256" i="2"/>
  <c r="Q1256" i="2" s="1"/>
  <c r="O1257" i="2"/>
  <c r="Q1257" i="2" s="1"/>
  <c r="O1258" i="2"/>
  <c r="Q1258" i="2" s="1"/>
  <c r="O1259" i="2"/>
  <c r="Q1259" i="2" s="1"/>
  <c r="O1260" i="2"/>
  <c r="Q1260" i="2" s="1"/>
  <c r="O1261" i="2"/>
  <c r="Q1261" i="2" s="1"/>
  <c r="O1262" i="2"/>
  <c r="Q1262" i="2" s="1"/>
  <c r="O1263" i="2"/>
  <c r="Q1263" i="2" s="1"/>
  <c r="O1264" i="2"/>
  <c r="Q1264" i="2" s="1"/>
  <c r="O1265" i="2"/>
  <c r="Q1265" i="2" s="1"/>
  <c r="O1266" i="2"/>
  <c r="Q1266" i="2" s="1"/>
  <c r="O1267" i="2"/>
  <c r="Q1267" i="2" s="1"/>
  <c r="O1268" i="2"/>
  <c r="Q1268" i="2" s="1"/>
  <c r="O1269" i="2"/>
  <c r="Q1269" i="2" s="1"/>
  <c r="O1270" i="2"/>
  <c r="Q1270" i="2" s="1"/>
  <c r="O1271" i="2"/>
  <c r="Q1271" i="2" s="1"/>
  <c r="O1272" i="2"/>
  <c r="Q1272" i="2" s="1"/>
  <c r="O1273" i="2"/>
  <c r="Q1273" i="2" s="1"/>
  <c r="O1274" i="2"/>
  <c r="Q1274" i="2" s="1"/>
  <c r="O1275" i="2"/>
  <c r="Q1275" i="2" s="1"/>
  <c r="O1276" i="2"/>
  <c r="Q1276" i="2" s="1"/>
  <c r="O1277" i="2"/>
  <c r="Q1277" i="2" s="1"/>
  <c r="O1278" i="2"/>
  <c r="Q1278" i="2" s="1"/>
  <c r="O1279" i="2"/>
  <c r="Q1279" i="2" s="1"/>
  <c r="O1280" i="2"/>
  <c r="Q1280" i="2" s="1"/>
  <c r="O1281" i="2"/>
  <c r="Q1281" i="2" s="1"/>
  <c r="O1282" i="2"/>
  <c r="Q1282" i="2" s="1"/>
  <c r="O1283" i="2"/>
  <c r="Q1283" i="2" s="1"/>
  <c r="O1284" i="2"/>
  <c r="Q1284" i="2" s="1"/>
  <c r="O1285" i="2"/>
  <c r="Q1285" i="2" s="1"/>
  <c r="O1286" i="2"/>
  <c r="Q1286" i="2" s="1"/>
  <c r="O1287" i="2"/>
  <c r="Q1287" i="2" s="1"/>
  <c r="O1288" i="2"/>
  <c r="Q1288" i="2" s="1"/>
  <c r="O1289" i="2"/>
  <c r="Q1289" i="2" s="1"/>
  <c r="O1290" i="2"/>
  <c r="Q1290" i="2" s="1"/>
  <c r="O1291" i="2"/>
  <c r="Q1291" i="2" s="1"/>
  <c r="O1292" i="2"/>
  <c r="Q1292" i="2" s="1"/>
  <c r="O1293" i="2"/>
  <c r="Q1293" i="2" s="1"/>
  <c r="O1294" i="2"/>
  <c r="Q1294" i="2" s="1"/>
  <c r="O1295" i="2"/>
  <c r="Q1295" i="2" s="1"/>
  <c r="O1296" i="2"/>
  <c r="Q1296" i="2" s="1"/>
  <c r="O1297" i="2"/>
  <c r="Q1297" i="2" s="1"/>
  <c r="O1298" i="2"/>
  <c r="Q1298" i="2" s="1"/>
  <c r="O1299" i="2"/>
  <c r="Q1299" i="2" s="1"/>
  <c r="O1300" i="2"/>
  <c r="Q1300" i="2" s="1"/>
  <c r="O1301" i="2"/>
  <c r="Q1301" i="2" s="1"/>
  <c r="O1302" i="2"/>
  <c r="Q1302" i="2" s="1"/>
  <c r="O1303" i="2"/>
  <c r="Q1303" i="2" s="1"/>
  <c r="O1304" i="2"/>
  <c r="Q1304" i="2" s="1"/>
  <c r="O1305" i="2"/>
  <c r="Q1305" i="2" s="1"/>
  <c r="O1306" i="2"/>
  <c r="Q1306" i="2" s="1"/>
  <c r="O1307" i="2"/>
  <c r="Q1307" i="2" s="1"/>
  <c r="O1308" i="2"/>
  <c r="Q1308" i="2" s="1"/>
  <c r="O1309" i="2"/>
  <c r="Q1309" i="2" s="1"/>
  <c r="O1310" i="2"/>
  <c r="Q1310" i="2" s="1"/>
  <c r="O1311" i="2"/>
  <c r="Q1311" i="2" s="1"/>
  <c r="O1312" i="2"/>
  <c r="Q1312" i="2" s="1"/>
  <c r="O1313" i="2"/>
  <c r="Q1313" i="2" s="1"/>
  <c r="O1314" i="2"/>
  <c r="Q1314" i="2" s="1"/>
  <c r="O1315" i="2"/>
  <c r="Q1315" i="2" s="1"/>
  <c r="O1316" i="2"/>
  <c r="Q1316" i="2" s="1"/>
  <c r="O1317" i="2"/>
  <c r="Q1317" i="2" s="1"/>
  <c r="O1318" i="2"/>
  <c r="Q1318" i="2" s="1"/>
  <c r="O1319" i="2"/>
  <c r="Q1319" i="2" s="1"/>
  <c r="O1320" i="2"/>
  <c r="Q1320" i="2" s="1"/>
  <c r="O1321" i="2"/>
  <c r="Q1321" i="2" s="1"/>
  <c r="O1322" i="2"/>
  <c r="Q1322" i="2" s="1"/>
  <c r="O1323" i="2"/>
  <c r="Q1323" i="2" s="1"/>
  <c r="O1324" i="2"/>
  <c r="Q1324" i="2" s="1"/>
  <c r="O1325" i="2"/>
  <c r="Q1325" i="2" s="1"/>
  <c r="O1326" i="2"/>
  <c r="Q1326" i="2" s="1"/>
  <c r="O1327" i="2"/>
  <c r="Q1327" i="2" s="1"/>
  <c r="O1328" i="2"/>
  <c r="Q1328" i="2" s="1"/>
  <c r="O1329" i="2"/>
  <c r="Q1329" i="2" s="1"/>
  <c r="O1330" i="2"/>
  <c r="Q1330" i="2" s="1"/>
  <c r="O1331" i="2"/>
  <c r="Q1331" i="2" s="1"/>
  <c r="O1332" i="2"/>
  <c r="Q1332" i="2" s="1"/>
  <c r="O1333" i="2"/>
  <c r="Q1333" i="2" s="1"/>
  <c r="O1334" i="2"/>
  <c r="Q1334" i="2" s="1"/>
  <c r="O1335" i="2"/>
  <c r="Q1335" i="2" s="1"/>
  <c r="O1336" i="2"/>
  <c r="Q1336" i="2" s="1"/>
  <c r="O1337" i="2"/>
  <c r="Q1337" i="2" s="1"/>
  <c r="O1338" i="2"/>
  <c r="Q1338" i="2" s="1"/>
  <c r="O1339" i="2"/>
  <c r="Q1339" i="2" s="1"/>
  <c r="O1340" i="2"/>
  <c r="Q1340" i="2" s="1"/>
  <c r="O1341" i="2"/>
  <c r="Q1341" i="2" s="1"/>
  <c r="O1342" i="2"/>
  <c r="Q1342" i="2" s="1"/>
  <c r="O1343" i="2"/>
  <c r="Q1343" i="2" s="1"/>
  <c r="O1344" i="2"/>
  <c r="Q1344" i="2" s="1"/>
  <c r="O1345" i="2"/>
  <c r="Q1345" i="2" s="1"/>
  <c r="O1346" i="2"/>
  <c r="Q1346" i="2" s="1"/>
  <c r="O1347" i="2"/>
  <c r="Q1347" i="2" s="1"/>
  <c r="O1348" i="2"/>
  <c r="Q1348" i="2" s="1"/>
  <c r="O1349" i="2"/>
  <c r="Q1349" i="2" s="1"/>
  <c r="O1350" i="2"/>
  <c r="Q1350" i="2" s="1"/>
  <c r="O1351" i="2"/>
  <c r="Q1351" i="2" s="1"/>
  <c r="O1352" i="2"/>
  <c r="Q1352" i="2" s="1"/>
  <c r="O1353" i="2"/>
  <c r="Q1353" i="2" s="1"/>
  <c r="O1354" i="2"/>
  <c r="Q1354" i="2" s="1"/>
  <c r="O1355" i="2"/>
  <c r="Q1355" i="2" s="1"/>
  <c r="O1356" i="2"/>
  <c r="Q1356" i="2" s="1"/>
  <c r="O1357" i="2"/>
  <c r="Q1357" i="2" s="1"/>
  <c r="O1358" i="2"/>
  <c r="Q1358" i="2" s="1"/>
  <c r="O1359" i="2"/>
  <c r="Q1359" i="2" s="1"/>
  <c r="O1360" i="2"/>
  <c r="Q1360" i="2" s="1"/>
  <c r="O1361" i="2"/>
  <c r="Q1361" i="2" s="1"/>
  <c r="O1362" i="2"/>
  <c r="Q1362" i="2" s="1"/>
  <c r="O1363" i="2"/>
  <c r="Q1363" i="2" s="1"/>
  <c r="O1364" i="2"/>
  <c r="Q1364" i="2" s="1"/>
  <c r="O1365" i="2"/>
  <c r="Q1365" i="2" s="1"/>
  <c r="O1366" i="2"/>
  <c r="Q1366" i="2" s="1"/>
  <c r="O1367" i="2"/>
  <c r="Q1367" i="2" s="1"/>
  <c r="O1368" i="2"/>
  <c r="Q1368" i="2" s="1"/>
  <c r="O1369" i="2"/>
  <c r="Q1369" i="2" s="1"/>
  <c r="O1370" i="2"/>
  <c r="Q1370" i="2" s="1"/>
  <c r="O1371" i="2"/>
  <c r="Q1371" i="2" s="1"/>
  <c r="O1372" i="2"/>
  <c r="Q1372" i="2" s="1"/>
  <c r="O1373" i="2"/>
  <c r="Q1373" i="2" s="1"/>
  <c r="O1374" i="2"/>
  <c r="Q1374" i="2" s="1"/>
  <c r="O1375" i="2"/>
  <c r="Q1375" i="2" s="1"/>
  <c r="O1376" i="2"/>
  <c r="Q1376" i="2" s="1"/>
  <c r="O1377" i="2"/>
  <c r="Q1377" i="2" s="1"/>
  <c r="O1378" i="2"/>
  <c r="Q1378" i="2" s="1"/>
  <c r="O1379" i="2"/>
  <c r="Q1379" i="2" s="1"/>
  <c r="O1380" i="2"/>
  <c r="Q1380" i="2" s="1"/>
  <c r="O1381" i="2"/>
  <c r="Q1381" i="2" s="1"/>
  <c r="O1382" i="2"/>
  <c r="Q1382" i="2" s="1"/>
  <c r="O1383" i="2"/>
  <c r="Q1383" i="2" s="1"/>
  <c r="O1384" i="2"/>
  <c r="Q1384" i="2" s="1"/>
  <c r="O1385" i="2"/>
  <c r="Q1385" i="2" s="1"/>
  <c r="O1386" i="2"/>
  <c r="Q1386" i="2" s="1"/>
  <c r="O1387" i="2"/>
  <c r="Q1387" i="2" s="1"/>
  <c r="O1388" i="2"/>
  <c r="Q1388" i="2" s="1"/>
  <c r="O1389" i="2"/>
  <c r="Q1389" i="2" s="1"/>
  <c r="O1390" i="2"/>
  <c r="Q1390" i="2" s="1"/>
  <c r="O1391" i="2"/>
  <c r="Q1391" i="2" s="1"/>
  <c r="O1392" i="2"/>
  <c r="Q1392" i="2" s="1"/>
  <c r="O1393" i="2"/>
  <c r="Q1393" i="2" s="1"/>
  <c r="O1394" i="2"/>
  <c r="Q1394" i="2" s="1"/>
  <c r="O1395" i="2"/>
  <c r="Q1395" i="2" s="1"/>
  <c r="O1396" i="2"/>
  <c r="Q1396" i="2" s="1"/>
  <c r="O1397" i="2"/>
  <c r="Q1397" i="2" s="1"/>
  <c r="O1398" i="2"/>
  <c r="Q1398" i="2" s="1"/>
  <c r="O1399" i="2"/>
  <c r="Q1399" i="2" s="1"/>
  <c r="O1400" i="2"/>
  <c r="Q1400" i="2" s="1"/>
  <c r="O1401" i="2"/>
  <c r="Q1401" i="2" s="1"/>
  <c r="O1402" i="2"/>
  <c r="Q1402" i="2" s="1"/>
  <c r="O1403" i="2"/>
  <c r="Q1403" i="2" s="1"/>
  <c r="O1404" i="2"/>
  <c r="Q1404" i="2" s="1"/>
  <c r="O1405" i="2"/>
  <c r="Q1405" i="2" s="1"/>
  <c r="O1406" i="2"/>
  <c r="Q1406" i="2" s="1"/>
  <c r="O1407" i="2"/>
  <c r="Q1407" i="2" s="1"/>
  <c r="O1408" i="2"/>
  <c r="Q1408" i="2" s="1"/>
  <c r="O1409" i="2"/>
  <c r="Q1409" i="2" s="1"/>
  <c r="O1410" i="2"/>
  <c r="Q1410" i="2" s="1"/>
  <c r="O1411" i="2"/>
  <c r="Q1411" i="2" s="1"/>
  <c r="O1412" i="2"/>
  <c r="Q1412" i="2" s="1"/>
  <c r="O1413" i="2"/>
  <c r="Q1413" i="2" s="1"/>
  <c r="O1414" i="2"/>
  <c r="Q1414" i="2" s="1"/>
  <c r="O1415" i="2"/>
  <c r="Q1415" i="2" s="1"/>
  <c r="O1416" i="2"/>
  <c r="Q1416" i="2" s="1"/>
  <c r="O1417" i="2"/>
  <c r="Q1417" i="2" s="1"/>
  <c r="O1418" i="2"/>
  <c r="Q1418" i="2" s="1"/>
  <c r="O1419" i="2"/>
  <c r="Q1419" i="2" s="1"/>
  <c r="O1420" i="2"/>
  <c r="Q1420" i="2" s="1"/>
  <c r="O1421" i="2"/>
  <c r="Q1421" i="2" s="1"/>
  <c r="O1422" i="2"/>
  <c r="Q1422" i="2" s="1"/>
  <c r="O1423" i="2"/>
  <c r="Q1423" i="2" s="1"/>
  <c r="O1424" i="2"/>
  <c r="Q1424" i="2" s="1"/>
  <c r="O1425" i="2"/>
  <c r="Q1425" i="2" s="1"/>
  <c r="O1426" i="2"/>
  <c r="Q1426" i="2" s="1"/>
  <c r="O1427" i="2"/>
  <c r="Q1427" i="2" s="1"/>
  <c r="O1428" i="2"/>
  <c r="Q1428" i="2" s="1"/>
  <c r="O1429" i="2"/>
  <c r="Q1429" i="2" s="1"/>
  <c r="O1430" i="2"/>
  <c r="Q1430" i="2" s="1"/>
  <c r="O1431" i="2"/>
  <c r="Q1431" i="2" s="1"/>
  <c r="O1432" i="2"/>
  <c r="Q1432" i="2" s="1"/>
  <c r="O1433" i="2"/>
  <c r="Q1433" i="2" s="1"/>
  <c r="O1434" i="2"/>
  <c r="Q1434" i="2" s="1"/>
  <c r="O1435" i="2"/>
  <c r="Q1435" i="2" s="1"/>
  <c r="O1436" i="2"/>
  <c r="Q1436" i="2" s="1"/>
  <c r="O1437" i="2"/>
  <c r="Q1437" i="2" s="1"/>
  <c r="O1438" i="2"/>
  <c r="Q1438" i="2" s="1"/>
  <c r="O1439" i="2"/>
  <c r="Q1439" i="2" s="1"/>
  <c r="O1440" i="2"/>
  <c r="Q1440" i="2" s="1"/>
  <c r="O1441" i="2"/>
  <c r="Q1441" i="2" s="1"/>
  <c r="O1442" i="2"/>
  <c r="Q1442" i="2" s="1"/>
  <c r="O1443" i="2"/>
  <c r="Q1443" i="2" s="1"/>
  <c r="O1444" i="2"/>
  <c r="Q1444" i="2" s="1"/>
  <c r="O1445" i="2"/>
  <c r="Q1445" i="2" s="1"/>
  <c r="O1446" i="2"/>
  <c r="Q1446" i="2" s="1"/>
  <c r="O1447" i="2"/>
  <c r="Q1447" i="2" s="1"/>
  <c r="O1448" i="2"/>
  <c r="Q1448" i="2" s="1"/>
  <c r="O1449" i="2"/>
  <c r="Q1449" i="2" s="1"/>
  <c r="O1450" i="2"/>
  <c r="Q1450" i="2" s="1"/>
  <c r="O1451" i="2"/>
  <c r="Q1451" i="2" s="1"/>
  <c r="O1452" i="2"/>
  <c r="Q1452" i="2" s="1"/>
  <c r="O1453" i="2"/>
  <c r="Q1453" i="2" s="1"/>
  <c r="O1454" i="2"/>
  <c r="Q1454" i="2" s="1"/>
  <c r="O1455" i="2"/>
  <c r="Q1455" i="2" s="1"/>
  <c r="O1456" i="2"/>
  <c r="Q1456" i="2" s="1"/>
  <c r="O1457" i="2"/>
  <c r="Q1457" i="2" s="1"/>
  <c r="O1458" i="2"/>
  <c r="Q1458" i="2" s="1"/>
  <c r="O1459" i="2"/>
  <c r="Q1459" i="2" s="1"/>
  <c r="O1460" i="2"/>
  <c r="Q1460" i="2" s="1"/>
  <c r="O1461" i="2"/>
  <c r="Q1461" i="2" s="1"/>
  <c r="O1462" i="2"/>
  <c r="Q1462" i="2" s="1"/>
  <c r="O1463" i="2"/>
  <c r="Q1463" i="2" s="1"/>
  <c r="O1464" i="2"/>
  <c r="Q1464" i="2" s="1"/>
  <c r="O1465" i="2"/>
  <c r="Q1465" i="2" s="1"/>
  <c r="O1466" i="2"/>
  <c r="Q1466" i="2" s="1"/>
  <c r="O1467" i="2"/>
  <c r="Q1467" i="2" s="1"/>
  <c r="O1468" i="2"/>
  <c r="Q1468" i="2" s="1"/>
  <c r="O1469" i="2"/>
  <c r="Q1469" i="2" s="1"/>
  <c r="O1470" i="2"/>
  <c r="Q1470" i="2" s="1"/>
  <c r="O1471" i="2"/>
  <c r="Q1471" i="2" s="1"/>
  <c r="O1472" i="2"/>
  <c r="Q1472" i="2" s="1"/>
  <c r="O1473" i="2"/>
  <c r="Q1473" i="2" s="1"/>
  <c r="O1474" i="2"/>
  <c r="Q1474" i="2" s="1"/>
  <c r="O1475" i="2"/>
  <c r="Q1475" i="2" s="1"/>
  <c r="O1476" i="2"/>
  <c r="Q1476" i="2" s="1"/>
  <c r="O1477" i="2"/>
  <c r="Q1477" i="2" s="1"/>
  <c r="O1478" i="2"/>
  <c r="Q1478" i="2" s="1"/>
  <c r="O1479" i="2"/>
  <c r="Q1479" i="2" s="1"/>
  <c r="O1480" i="2"/>
  <c r="Q1480" i="2" s="1"/>
  <c r="O1481" i="2"/>
  <c r="Q1481" i="2" s="1"/>
  <c r="O1482" i="2"/>
  <c r="Q1482" i="2" s="1"/>
  <c r="O1483" i="2"/>
  <c r="Q1483" i="2" s="1"/>
  <c r="O1484" i="2"/>
  <c r="Q1484" i="2" s="1"/>
  <c r="O1485" i="2"/>
  <c r="Q1485" i="2" s="1"/>
  <c r="O1486" i="2"/>
  <c r="Q1486" i="2" s="1"/>
  <c r="O1487" i="2"/>
  <c r="Q1487" i="2" s="1"/>
  <c r="O1488" i="2"/>
  <c r="Q1488" i="2" s="1"/>
  <c r="O1489" i="2"/>
  <c r="Q1489" i="2" s="1"/>
  <c r="O1490" i="2"/>
  <c r="Q1490" i="2" s="1"/>
  <c r="O1491" i="2"/>
  <c r="Q1491" i="2" s="1"/>
  <c r="O1492" i="2"/>
  <c r="Q1492" i="2" s="1"/>
  <c r="O1493" i="2"/>
  <c r="Q1493" i="2" s="1"/>
  <c r="O1494" i="2"/>
  <c r="Q1494" i="2" s="1"/>
  <c r="O1495" i="2"/>
  <c r="Q1495" i="2" s="1"/>
  <c r="O1496" i="2"/>
  <c r="Q1496" i="2" s="1"/>
  <c r="O1497" i="2"/>
  <c r="Q1497" i="2" s="1"/>
  <c r="O1498" i="2"/>
  <c r="Q1498" i="2" s="1"/>
  <c r="O1499" i="2"/>
  <c r="Q1499" i="2" s="1"/>
  <c r="O1500" i="2"/>
  <c r="Q1500" i="2" s="1"/>
  <c r="O1501" i="2"/>
  <c r="Q1501" i="2" s="1"/>
  <c r="O1502" i="2"/>
  <c r="Q1502" i="2" s="1"/>
  <c r="O1503" i="2"/>
  <c r="Q1503" i="2" s="1"/>
  <c r="O1504" i="2"/>
  <c r="Q1504" i="2" s="1"/>
  <c r="O1505" i="2"/>
  <c r="Q1505" i="2" s="1"/>
  <c r="O1506" i="2"/>
  <c r="Q1506" i="2" s="1"/>
  <c r="O1507" i="2"/>
  <c r="Q1507" i="2" s="1"/>
  <c r="O1508" i="2"/>
  <c r="Q1508" i="2" s="1"/>
  <c r="O1509" i="2"/>
  <c r="Q1509" i="2" s="1"/>
  <c r="O1510" i="2"/>
  <c r="Q1510" i="2" s="1"/>
  <c r="O1511" i="2"/>
  <c r="Q1511" i="2" s="1"/>
  <c r="O1512" i="2"/>
  <c r="Q1512" i="2" s="1"/>
  <c r="O1513" i="2"/>
  <c r="Q1513" i="2" s="1"/>
  <c r="O1514" i="2"/>
  <c r="Q1514" i="2" s="1"/>
  <c r="O1515" i="2"/>
  <c r="Q1515" i="2" s="1"/>
  <c r="O1516" i="2"/>
  <c r="Q1516" i="2" s="1"/>
  <c r="O1517" i="2"/>
  <c r="Q1517" i="2" s="1"/>
  <c r="O1518" i="2"/>
  <c r="Q1518" i="2" s="1"/>
  <c r="O1519" i="2"/>
  <c r="Q1519" i="2" s="1"/>
  <c r="O1520" i="2"/>
  <c r="Q1520" i="2" s="1"/>
  <c r="O1521" i="2"/>
  <c r="Q1521" i="2" s="1"/>
  <c r="O1522" i="2"/>
  <c r="Q1522" i="2" s="1"/>
  <c r="O1523" i="2"/>
  <c r="Q1523" i="2" s="1"/>
  <c r="O1524" i="2"/>
  <c r="Q1524" i="2" s="1"/>
  <c r="O1525" i="2"/>
  <c r="Q1525" i="2" s="1"/>
  <c r="O1526" i="2"/>
  <c r="Q1526" i="2" s="1"/>
  <c r="O1527" i="2"/>
  <c r="Q1527" i="2" s="1"/>
  <c r="O1528" i="2"/>
  <c r="Q1528" i="2" s="1"/>
  <c r="O1529" i="2"/>
  <c r="Q1529" i="2" s="1"/>
  <c r="O1530" i="2"/>
  <c r="Q1530" i="2" s="1"/>
  <c r="O1531" i="2"/>
  <c r="Q1531" i="2" s="1"/>
  <c r="O1532" i="2"/>
  <c r="Q1532" i="2" s="1"/>
  <c r="O1533" i="2"/>
  <c r="Q1533" i="2" s="1"/>
  <c r="O1534" i="2"/>
  <c r="Q1534" i="2" s="1"/>
  <c r="O1535" i="2"/>
  <c r="Q1535" i="2" s="1"/>
  <c r="O1536" i="2"/>
  <c r="Q1536" i="2" s="1"/>
  <c r="O1537" i="2"/>
  <c r="Q1537" i="2" s="1"/>
  <c r="O1538" i="2"/>
  <c r="Q1538" i="2" s="1"/>
  <c r="O1539" i="2"/>
  <c r="Q1539" i="2" s="1"/>
  <c r="O1540" i="2"/>
  <c r="Q1540" i="2" s="1"/>
  <c r="O1541" i="2"/>
  <c r="Q1541" i="2" s="1"/>
  <c r="O1542" i="2"/>
  <c r="Q1542" i="2" s="1"/>
  <c r="O1543" i="2"/>
  <c r="Q1543" i="2" s="1"/>
  <c r="O1544" i="2"/>
  <c r="Q1544" i="2" s="1"/>
  <c r="O1545" i="2"/>
  <c r="Q1545" i="2" s="1"/>
  <c r="O1546" i="2"/>
  <c r="Q1546" i="2" s="1"/>
  <c r="O1547" i="2"/>
  <c r="Q1547" i="2" s="1"/>
  <c r="O1548" i="2"/>
  <c r="Q1548" i="2" s="1"/>
  <c r="O1549" i="2"/>
  <c r="Q1549" i="2" s="1"/>
  <c r="O1550" i="2"/>
  <c r="Q1550" i="2" s="1"/>
  <c r="O1551" i="2"/>
  <c r="Q1551" i="2" s="1"/>
  <c r="O1552" i="2"/>
  <c r="Q1552" i="2" s="1"/>
  <c r="O1553" i="2"/>
  <c r="Q1553" i="2" s="1"/>
  <c r="O1554" i="2"/>
  <c r="Q1554" i="2" s="1"/>
  <c r="O1555" i="2"/>
  <c r="Q1555" i="2" s="1"/>
  <c r="O1556" i="2"/>
  <c r="Q1556" i="2" s="1"/>
  <c r="O1557" i="2"/>
  <c r="Q1557" i="2" s="1"/>
  <c r="O1558" i="2"/>
  <c r="Q1558" i="2" s="1"/>
  <c r="O1559" i="2"/>
  <c r="Q1559" i="2" s="1"/>
  <c r="O1560" i="2"/>
  <c r="Q1560" i="2" s="1"/>
  <c r="O1561" i="2"/>
  <c r="Q1561" i="2" s="1"/>
  <c r="O1562" i="2"/>
  <c r="Q1562" i="2" s="1"/>
  <c r="O1563" i="2"/>
  <c r="Q1563" i="2" s="1"/>
  <c r="O1564" i="2"/>
  <c r="Q1564" i="2" s="1"/>
  <c r="O1565" i="2"/>
  <c r="Q1565" i="2" s="1"/>
  <c r="O1566" i="2"/>
  <c r="Q1566" i="2" s="1"/>
  <c r="O1567" i="2"/>
  <c r="Q1567" i="2" s="1"/>
  <c r="O1568" i="2"/>
  <c r="Q1568" i="2" s="1"/>
  <c r="O1569" i="2"/>
  <c r="Q1569" i="2" s="1"/>
  <c r="O1570" i="2"/>
  <c r="Q1570" i="2" s="1"/>
  <c r="O1571" i="2"/>
  <c r="Q1571" i="2" s="1"/>
  <c r="O1572" i="2"/>
  <c r="Q1572" i="2" s="1"/>
  <c r="O1573" i="2"/>
  <c r="Q1573" i="2" s="1"/>
  <c r="O1574" i="2"/>
  <c r="Q1574" i="2" s="1"/>
  <c r="O1575" i="2"/>
  <c r="Q1575" i="2" s="1"/>
  <c r="O1576" i="2"/>
  <c r="Q1576" i="2" s="1"/>
  <c r="O1577" i="2"/>
  <c r="Q1577" i="2" s="1"/>
  <c r="O1578" i="2"/>
  <c r="Q1578" i="2" s="1"/>
  <c r="O1579" i="2"/>
  <c r="Q1579" i="2" s="1"/>
  <c r="O1580" i="2"/>
  <c r="Q1580" i="2" s="1"/>
  <c r="O1581" i="2"/>
  <c r="Q1581" i="2" s="1"/>
  <c r="O1582" i="2"/>
  <c r="Q1582" i="2" s="1"/>
  <c r="O1583" i="2"/>
  <c r="Q1583" i="2" s="1"/>
  <c r="O1584" i="2"/>
  <c r="Q1584" i="2" s="1"/>
  <c r="O1585" i="2"/>
  <c r="Q1585" i="2" s="1"/>
  <c r="O1586" i="2"/>
  <c r="Q1586" i="2" s="1"/>
  <c r="O1587" i="2"/>
  <c r="Q1587" i="2" s="1"/>
  <c r="O1588" i="2"/>
  <c r="Q1588" i="2" s="1"/>
  <c r="O1589" i="2"/>
  <c r="Q1589" i="2" s="1"/>
  <c r="O1590" i="2"/>
  <c r="Q1590" i="2" s="1"/>
  <c r="O1591" i="2"/>
  <c r="Q1591" i="2" s="1"/>
  <c r="O1592" i="2"/>
  <c r="Q1592" i="2" s="1"/>
  <c r="O1593" i="2"/>
  <c r="Q1593" i="2" s="1"/>
  <c r="O1594" i="2"/>
  <c r="Q1594" i="2" s="1"/>
  <c r="O1595" i="2"/>
  <c r="Q1595" i="2" s="1"/>
  <c r="O1596" i="2"/>
  <c r="Q1596" i="2" s="1"/>
  <c r="O1597" i="2"/>
  <c r="Q1597" i="2" s="1"/>
  <c r="O1598" i="2"/>
  <c r="Q1598" i="2" s="1"/>
  <c r="O1599" i="2"/>
  <c r="Q1599" i="2" s="1"/>
  <c r="O1600" i="2"/>
  <c r="Q1600" i="2" s="1"/>
  <c r="O1601" i="2"/>
  <c r="Q1601" i="2" s="1"/>
  <c r="O1602" i="2"/>
  <c r="Q1602" i="2" s="1"/>
  <c r="O1603" i="2"/>
  <c r="Q1603" i="2" s="1"/>
  <c r="O1604" i="2"/>
  <c r="Q1604" i="2" s="1"/>
  <c r="O1605" i="2"/>
  <c r="Q1605" i="2" s="1"/>
  <c r="O1606" i="2"/>
  <c r="Q1606" i="2" s="1"/>
  <c r="O1607" i="2"/>
  <c r="Q1607" i="2" s="1"/>
  <c r="O1608" i="2"/>
  <c r="Q1608" i="2" s="1"/>
  <c r="O1609" i="2"/>
  <c r="Q1609" i="2" s="1"/>
  <c r="O1610" i="2"/>
  <c r="Q1610" i="2" s="1"/>
  <c r="O1611" i="2"/>
  <c r="Q1611" i="2" s="1"/>
  <c r="O1612" i="2"/>
  <c r="Q1612" i="2" s="1"/>
  <c r="O1613" i="2"/>
  <c r="Q1613" i="2" s="1"/>
  <c r="O1614" i="2"/>
  <c r="Q1614" i="2" s="1"/>
  <c r="O1615" i="2"/>
  <c r="Q1615" i="2" s="1"/>
  <c r="O1616" i="2"/>
  <c r="Q1616" i="2" s="1"/>
  <c r="O1617" i="2"/>
  <c r="Q1617" i="2" s="1"/>
  <c r="O1618" i="2"/>
  <c r="Q1618" i="2" s="1"/>
  <c r="O1619" i="2"/>
  <c r="Q1619" i="2" s="1"/>
  <c r="O1620" i="2"/>
  <c r="Q1620" i="2" s="1"/>
  <c r="O1621" i="2"/>
  <c r="Q1621" i="2" s="1"/>
  <c r="O1622" i="2"/>
  <c r="Q1622" i="2" s="1"/>
  <c r="O1623" i="2"/>
  <c r="Q1623" i="2" s="1"/>
  <c r="O1624" i="2"/>
  <c r="Q1624" i="2" s="1"/>
  <c r="O1625" i="2"/>
  <c r="Q1625" i="2" s="1"/>
  <c r="O1626" i="2"/>
  <c r="Q1626" i="2" s="1"/>
  <c r="O1627" i="2"/>
  <c r="Q1627" i="2" s="1"/>
  <c r="O1628" i="2"/>
  <c r="Q1628" i="2" s="1"/>
  <c r="O1629" i="2"/>
  <c r="Q1629" i="2" s="1"/>
  <c r="O1630" i="2"/>
  <c r="Q1630" i="2" s="1"/>
  <c r="O1631" i="2"/>
  <c r="Q1631" i="2" s="1"/>
  <c r="O1632" i="2"/>
  <c r="Q1632" i="2" s="1"/>
  <c r="O1633" i="2"/>
  <c r="Q1633" i="2" s="1"/>
  <c r="O1634" i="2"/>
  <c r="Q1634" i="2" s="1"/>
  <c r="O1635" i="2"/>
  <c r="Q1635" i="2" s="1"/>
  <c r="O1636" i="2"/>
  <c r="Q1636" i="2" s="1"/>
  <c r="O1637" i="2"/>
  <c r="Q1637" i="2" s="1"/>
  <c r="O1638" i="2"/>
  <c r="Q1638" i="2" s="1"/>
  <c r="O1639" i="2"/>
  <c r="Q1639" i="2" s="1"/>
  <c r="O1640" i="2"/>
  <c r="Q1640" i="2" s="1"/>
  <c r="O1641" i="2"/>
  <c r="Q1641" i="2" s="1"/>
  <c r="O1642" i="2"/>
  <c r="Q1642" i="2" s="1"/>
  <c r="O1643" i="2"/>
  <c r="Q1643" i="2" s="1"/>
  <c r="O1644" i="2"/>
  <c r="Q1644" i="2" s="1"/>
  <c r="O1645" i="2"/>
  <c r="Q1645" i="2" s="1"/>
  <c r="O1646" i="2"/>
  <c r="Q1646" i="2" s="1"/>
  <c r="O1647" i="2"/>
  <c r="Q1647" i="2" s="1"/>
  <c r="O1648" i="2"/>
  <c r="Q1648" i="2" s="1"/>
  <c r="O1649" i="2"/>
  <c r="Q1649" i="2" s="1"/>
  <c r="O1650" i="2"/>
  <c r="Q1650" i="2" s="1"/>
  <c r="O1651" i="2"/>
  <c r="Q1651" i="2" s="1"/>
  <c r="O1652" i="2"/>
  <c r="Q1652" i="2" s="1"/>
  <c r="O1653" i="2"/>
  <c r="Q1653" i="2" s="1"/>
  <c r="O1654" i="2"/>
  <c r="Q1654" i="2" s="1"/>
  <c r="O1655" i="2"/>
  <c r="Q1655" i="2" s="1"/>
  <c r="O1656" i="2"/>
  <c r="Q1656" i="2" s="1"/>
  <c r="O1657" i="2"/>
  <c r="Q1657" i="2" s="1"/>
  <c r="O1658" i="2"/>
  <c r="Q1658" i="2" s="1"/>
  <c r="O1659" i="2"/>
  <c r="Q1659" i="2" s="1"/>
  <c r="O1660" i="2"/>
  <c r="Q1660" i="2" s="1"/>
  <c r="O1661" i="2"/>
  <c r="Q1661" i="2" s="1"/>
  <c r="O1662" i="2"/>
  <c r="Q1662" i="2" s="1"/>
  <c r="O1663" i="2"/>
  <c r="Q1663" i="2" s="1"/>
  <c r="O1664" i="2"/>
  <c r="Q1664" i="2" s="1"/>
  <c r="O1665" i="2"/>
  <c r="Q1665" i="2" s="1"/>
  <c r="O1666" i="2"/>
  <c r="Q1666" i="2" s="1"/>
  <c r="O1667" i="2"/>
  <c r="Q1667" i="2" s="1"/>
  <c r="O1668" i="2"/>
  <c r="Q1668" i="2" s="1"/>
  <c r="O1669" i="2"/>
  <c r="Q1669" i="2" s="1"/>
  <c r="O1670" i="2"/>
  <c r="Q1670" i="2" s="1"/>
  <c r="O1671" i="2"/>
  <c r="Q1671" i="2" s="1"/>
  <c r="O1672" i="2"/>
  <c r="Q1672" i="2" s="1"/>
  <c r="O1673" i="2"/>
  <c r="Q1673" i="2" s="1"/>
  <c r="O1674" i="2"/>
  <c r="Q1674" i="2" s="1"/>
  <c r="O1675" i="2"/>
  <c r="Q1675" i="2" s="1"/>
  <c r="O1676" i="2"/>
  <c r="Q1676" i="2" s="1"/>
  <c r="O1677" i="2"/>
  <c r="Q1677" i="2" s="1"/>
  <c r="O1678" i="2"/>
  <c r="Q1678" i="2" s="1"/>
  <c r="O1679" i="2"/>
  <c r="Q1679" i="2" s="1"/>
  <c r="O1680" i="2"/>
  <c r="Q1680" i="2" s="1"/>
  <c r="O1681" i="2"/>
  <c r="Q1681" i="2" s="1"/>
  <c r="O1682" i="2"/>
  <c r="Q1682" i="2" s="1"/>
  <c r="O1683" i="2"/>
  <c r="Q1683" i="2" s="1"/>
  <c r="O1684" i="2"/>
  <c r="Q1684" i="2" s="1"/>
  <c r="O1685" i="2"/>
  <c r="Q1685" i="2" s="1"/>
  <c r="O1686" i="2"/>
  <c r="Q1686" i="2" s="1"/>
  <c r="O1687" i="2"/>
  <c r="Q1687" i="2" s="1"/>
  <c r="O1688" i="2"/>
  <c r="Q1688" i="2" s="1"/>
  <c r="O1689" i="2"/>
  <c r="Q1689" i="2" s="1"/>
  <c r="O1690" i="2"/>
  <c r="Q1690" i="2" s="1"/>
  <c r="O1691" i="2"/>
  <c r="Q1691" i="2" s="1"/>
  <c r="O1692" i="2"/>
  <c r="Q1692" i="2" s="1"/>
  <c r="O1693" i="2"/>
  <c r="Q1693" i="2" s="1"/>
  <c r="O1694" i="2"/>
  <c r="Q1694" i="2" s="1"/>
  <c r="O1695" i="2"/>
  <c r="Q1695" i="2" s="1"/>
  <c r="O1696" i="2"/>
  <c r="Q1696" i="2" s="1"/>
  <c r="O1697" i="2"/>
  <c r="Q1697" i="2" s="1"/>
  <c r="O1698" i="2"/>
  <c r="Q1698" i="2" s="1"/>
  <c r="O1699" i="2"/>
  <c r="Q1699" i="2" s="1"/>
  <c r="O1700" i="2"/>
  <c r="Q1700" i="2" s="1"/>
  <c r="O1701" i="2"/>
  <c r="Q1701" i="2" s="1"/>
  <c r="O1702" i="2"/>
  <c r="Q1702" i="2" s="1"/>
  <c r="O1703" i="2"/>
  <c r="Q1703" i="2" s="1"/>
  <c r="O1704" i="2"/>
  <c r="Q1704" i="2" s="1"/>
  <c r="O1705" i="2"/>
  <c r="Q1705" i="2" s="1"/>
  <c r="O1706" i="2"/>
  <c r="Q1706" i="2" s="1"/>
  <c r="O1707" i="2"/>
  <c r="Q1707" i="2" s="1"/>
  <c r="O1708" i="2"/>
  <c r="Q1708" i="2" s="1"/>
  <c r="O1709" i="2"/>
  <c r="Q1709" i="2" s="1"/>
  <c r="O1710" i="2"/>
  <c r="Q1710" i="2" s="1"/>
  <c r="O1711" i="2"/>
  <c r="Q1711" i="2" s="1"/>
  <c r="O1712" i="2"/>
  <c r="Q1712" i="2" s="1"/>
  <c r="O1713" i="2"/>
  <c r="Q1713" i="2" s="1"/>
  <c r="O1714" i="2"/>
  <c r="Q1714" i="2" s="1"/>
  <c r="O1715" i="2"/>
  <c r="Q1715" i="2" s="1"/>
  <c r="O1716" i="2"/>
  <c r="Q1716" i="2" s="1"/>
  <c r="O1717" i="2"/>
  <c r="Q1717" i="2" s="1"/>
  <c r="O1718" i="2"/>
  <c r="Q1718" i="2" s="1"/>
  <c r="O1719" i="2"/>
  <c r="Q1719" i="2" s="1"/>
  <c r="O1720" i="2"/>
  <c r="Q1720" i="2" s="1"/>
  <c r="O1721" i="2"/>
  <c r="Q1721" i="2" s="1"/>
  <c r="O1722" i="2"/>
  <c r="Q1722" i="2" s="1"/>
  <c r="O1723" i="2"/>
  <c r="Q1723" i="2" s="1"/>
  <c r="O1724" i="2"/>
  <c r="Q1724" i="2" s="1"/>
  <c r="O1725" i="2"/>
  <c r="Q1725" i="2" s="1"/>
  <c r="O1726" i="2"/>
  <c r="Q1726" i="2" s="1"/>
  <c r="O1727" i="2"/>
  <c r="Q1727" i="2" s="1"/>
  <c r="O1728" i="2"/>
  <c r="Q1728" i="2" s="1"/>
  <c r="O1729" i="2"/>
  <c r="Q1729" i="2" s="1"/>
  <c r="O1730" i="2"/>
  <c r="Q1730" i="2" s="1"/>
  <c r="O1731" i="2"/>
  <c r="Q1731" i="2" s="1"/>
  <c r="O1732" i="2"/>
  <c r="Q1732" i="2" s="1"/>
  <c r="O1733" i="2"/>
  <c r="Q1733" i="2" s="1"/>
  <c r="O1734" i="2"/>
  <c r="Q1734" i="2" s="1"/>
  <c r="O1735" i="2"/>
  <c r="Q1735" i="2" s="1"/>
  <c r="O1736" i="2"/>
  <c r="Q1736" i="2" s="1"/>
  <c r="O1737" i="2"/>
  <c r="Q1737" i="2" s="1"/>
  <c r="O1738" i="2"/>
  <c r="Q1738" i="2" s="1"/>
  <c r="O1739" i="2"/>
  <c r="Q1739" i="2" s="1"/>
  <c r="O1740" i="2"/>
  <c r="Q1740" i="2" s="1"/>
  <c r="O1741" i="2"/>
  <c r="Q1741" i="2" s="1"/>
  <c r="O1742" i="2"/>
  <c r="Q1742" i="2" s="1"/>
  <c r="O1743" i="2"/>
  <c r="Q1743" i="2" s="1"/>
  <c r="O1744" i="2"/>
  <c r="Q1744" i="2" s="1"/>
  <c r="O1745" i="2"/>
  <c r="Q1745" i="2" s="1"/>
  <c r="O1746" i="2"/>
  <c r="Q1746" i="2" s="1"/>
  <c r="O1747" i="2"/>
  <c r="Q1747" i="2" s="1"/>
  <c r="O1748" i="2"/>
  <c r="Q1748" i="2" s="1"/>
  <c r="O1749" i="2"/>
  <c r="Q1749" i="2" s="1"/>
  <c r="O1750" i="2"/>
  <c r="Q1750" i="2" s="1"/>
  <c r="O1751" i="2"/>
  <c r="Q1751" i="2" s="1"/>
  <c r="O1752" i="2"/>
  <c r="Q1752" i="2" s="1"/>
  <c r="O1753" i="2"/>
  <c r="Q1753" i="2" s="1"/>
  <c r="O1754" i="2"/>
  <c r="Q1754" i="2" s="1"/>
  <c r="O1755" i="2"/>
  <c r="Q1755" i="2" s="1"/>
  <c r="O1756" i="2"/>
  <c r="Q1756" i="2" s="1"/>
  <c r="O1757" i="2"/>
  <c r="Q1757" i="2" s="1"/>
  <c r="O1758" i="2"/>
  <c r="Q1758" i="2" s="1"/>
  <c r="O1759" i="2"/>
  <c r="Q1759" i="2" s="1"/>
  <c r="O1760" i="2"/>
  <c r="Q1760" i="2" s="1"/>
  <c r="O1761" i="2"/>
  <c r="Q1761" i="2" s="1"/>
  <c r="O1762" i="2"/>
  <c r="Q1762" i="2" s="1"/>
  <c r="O1763" i="2"/>
  <c r="Q1763" i="2" s="1"/>
  <c r="O1764" i="2"/>
  <c r="Q1764" i="2" s="1"/>
  <c r="O1765" i="2"/>
  <c r="Q1765" i="2" s="1"/>
  <c r="O1766" i="2"/>
  <c r="Q1766" i="2" s="1"/>
  <c r="O1767" i="2"/>
  <c r="Q1767" i="2" s="1"/>
  <c r="O1768" i="2"/>
  <c r="Q1768" i="2" s="1"/>
  <c r="O1769" i="2"/>
  <c r="Q1769" i="2" s="1"/>
  <c r="O1770" i="2"/>
  <c r="Q1770" i="2" s="1"/>
  <c r="O1771" i="2"/>
  <c r="Q1771" i="2" s="1"/>
  <c r="O1772" i="2"/>
  <c r="Q1772" i="2" s="1"/>
  <c r="O1773" i="2"/>
  <c r="Q1773" i="2" s="1"/>
  <c r="O1774" i="2"/>
  <c r="Q1774" i="2" s="1"/>
  <c r="O1775" i="2"/>
  <c r="Q1775" i="2" s="1"/>
  <c r="O1776" i="2"/>
  <c r="Q1776" i="2" s="1"/>
  <c r="O1777" i="2"/>
  <c r="Q1777" i="2" s="1"/>
  <c r="O1778" i="2"/>
  <c r="Q1778" i="2" s="1"/>
  <c r="O1779" i="2"/>
  <c r="Q1779" i="2" s="1"/>
  <c r="O1780" i="2"/>
  <c r="Q1780" i="2" s="1"/>
  <c r="O1781" i="2"/>
  <c r="Q1781" i="2" s="1"/>
  <c r="O1782" i="2"/>
  <c r="Q1782" i="2" s="1"/>
  <c r="O1783" i="2"/>
  <c r="Q1783" i="2" s="1"/>
  <c r="O1784" i="2"/>
  <c r="Q1784" i="2" s="1"/>
  <c r="O1785" i="2"/>
  <c r="Q1785" i="2" s="1"/>
  <c r="O1786" i="2"/>
  <c r="Q1786" i="2" s="1"/>
  <c r="O1787" i="2"/>
  <c r="Q1787" i="2" s="1"/>
  <c r="O1788" i="2"/>
  <c r="Q1788" i="2" s="1"/>
  <c r="O1789" i="2"/>
  <c r="Q1789" i="2" s="1"/>
  <c r="O1790" i="2"/>
  <c r="Q1790" i="2" s="1"/>
  <c r="O1791" i="2"/>
  <c r="Q1791" i="2" s="1"/>
  <c r="O1792" i="2"/>
  <c r="Q1792" i="2" s="1"/>
  <c r="O1793" i="2"/>
  <c r="Q1793" i="2" s="1"/>
  <c r="O1794" i="2"/>
  <c r="Q1794" i="2" s="1"/>
  <c r="O1795" i="2"/>
  <c r="Q1795" i="2" s="1"/>
  <c r="O1796" i="2"/>
  <c r="Q1796" i="2" s="1"/>
  <c r="O1797" i="2"/>
  <c r="Q1797" i="2" s="1"/>
  <c r="O1798" i="2"/>
  <c r="Q1798" i="2" s="1"/>
  <c r="O1799" i="2"/>
  <c r="Q1799" i="2" s="1"/>
  <c r="O1800" i="2"/>
  <c r="Q1800" i="2" s="1"/>
  <c r="O1801" i="2"/>
  <c r="Q1801" i="2" s="1"/>
  <c r="O1802" i="2"/>
  <c r="Q1802" i="2" s="1"/>
  <c r="O1803" i="2"/>
  <c r="Q1803" i="2" s="1"/>
  <c r="O1804" i="2"/>
  <c r="Q1804" i="2" s="1"/>
  <c r="O1805" i="2"/>
  <c r="Q1805" i="2" s="1"/>
  <c r="O1806" i="2"/>
  <c r="Q1806" i="2" s="1"/>
  <c r="O1807" i="2"/>
  <c r="Q1807" i="2" s="1"/>
  <c r="O1808" i="2"/>
  <c r="Q1808" i="2" s="1"/>
  <c r="O1809" i="2"/>
  <c r="Q1809" i="2" s="1"/>
  <c r="O1810" i="2"/>
  <c r="Q1810" i="2" s="1"/>
  <c r="O1811" i="2"/>
  <c r="Q1811" i="2" s="1"/>
  <c r="O1812" i="2"/>
  <c r="Q1812" i="2" s="1"/>
  <c r="O1813" i="2"/>
  <c r="Q1813" i="2" s="1"/>
  <c r="O1814" i="2"/>
  <c r="Q1814" i="2" s="1"/>
  <c r="O1815" i="2"/>
  <c r="Q1815" i="2" s="1"/>
  <c r="O1816" i="2"/>
  <c r="Q1816" i="2" s="1"/>
  <c r="O1817" i="2"/>
  <c r="Q1817" i="2" s="1"/>
  <c r="O1818" i="2"/>
  <c r="Q1818" i="2" s="1"/>
  <c r="O1819" i="2"/>
  <c r="Q1819" i="2" s="1"/>
  <c r="O1820" i="2"/>
  <c r="Q1820" i="2" s="1"/>
  <c r="O1821" i="2"/>
  <c r="Q1821" i="2" s="1"/>
  <c r="O1822" i="2"/>
  <c r="Q1822" i="2" s="1"/>
  <c r="O1823" i="2"/>
  <c r="Q1823" i="2" s="1"/>
  <c r="O1824" i="2"/>
  <c r="Q1824" i="2" s="1"/>
  <c r="O1825" i="2"/>
  <c r="Q1825" i="2" s="1"/>
  <c r="O1826" i="2"/>
  <c r="Q1826" i="2" s="1"/>
  <c r="O1827" i="2"/>
  <c r="Q1827" i="2" s="1"/>
  <c r="O1828" i="2"/>
  <c r="Q1828" i="2" s="1"/>
  <c r="O1829" i="2"/>
  <c r="Q1829" i="2" s="1"/>
  <c r="O1830" i="2"/>
  <c r="Q1830" i="2" s="1"/>
  <c r="O1831" i="2"/>
  <c r="Q1831" i="2" s="1"/>
  <c r="O1832" i="2"/>
  <c r="Q1832" i="2" s="1"/>
  <c r="O1833" i="2"/>
  <c r="Q1833" i="2" s="1"/>
  <c r="O1834" i="2"/>
  <c r="Q1834" i="2" s="1"/>
  <c r="O1835" i="2"/>
  <c r="Q1835" i="2" s="1"/>
  <c r="O1836" i="2"/>
  <c r="Q1836" i="2" s="1"/>
  <c r="O1837" i="2"/>
  <c r="Q1837" i="2" s="1"/>
  <c r="O1838" i="2"/>
  <c r="Q1838" i="2" s="1"/>
  <c r="O1839" i="2"/>
  <c r="Q1839" i="2" s="1"/>
  <c r="O1840" i="2"/>
  <c r="Q1840" i="2" s="1"/>
  <c r="O1841" i="2"/>
  <c r="Q1841" i="2" s="1"/>
  <c r="O1842" i="2"/>
  <c r="Q1842" i="2" s="1"/>
  <c r="O1843" i="2"/>
  <c r="Q1843" i="2" s="1"/>
  <c r="O1844" i="2"/>
  <c r="Q1844" i="2" s="1"/>
  <c r="O1845" i="2"/>
  <c r="Q1845" i="2" s="1"/>
  <c r="O1846" i="2"/>
  <c r="Q1846" i="2" s="1"/>
  <c r="O1847" i="2"/>
  <c r="Q1847" i="2" s="1"/>
  <c r="O1848" i="2"/>
  <c r="Q1848" i="2" s="1"/>
  <c r="O1849" i="2"/>
  <c r="Q1849" i="2" s="1"/>
  <c r="O1850" i="2"/>
  <c r="Q1850" i="2" s="1"/>
  <c r="O1851" i="2"/>
  <c r="Q1851" i="2" s="1"/>
  <c r="O1852" i="2"/>
  <c r="Q1852" i="2" s="1"/>
  <c r="O1853" i="2"/>
  <c r="Q1853" i="2" s="1"/>
  <c r="O1854" i="2"/>
  <c r="Q1854" i="2" s="1"/>
  <c r="O1855" i="2"/>
  <c r="Q1855" i="2" s="1"/>
  <c r="O1856" i="2"/>
  <c r="Q1856" i="2" s="1"/>
  <c r="O1857" i="2"/>
  <c r="Q1857" i="2" s="1"/>
  <c r="O1858" i="2"/>
  <c r="Q1858" i="2" s="1"/>
  <c r="O1859" i="2"/>
  <c r="Q1859" i="2" s="1"/>
  <c r="O1860" i="2"/>
  <c r="Q1860" i="2" s="1"/>
  <c r="O1861" i="2"/>
  <c r="Q1861" i="2" s="1"/>
  <c r="O1862" i="2"/>
  <c r="Q1862" i="2" s="1"/>
  <c r="O1863" i="2"/>
  <c r="Q1863" i="2" s="1"/>
  <c r="O1864" i="2"/>
  <c r="Q1864" i="2" s="1"/>
  <c r="O1865" i="2"/>
  <c r="Q1865" i="2" s="1"/>
  <c r="O1866" i="2"/>
  <c r="Q1866" i="2" s="1"/>
  <c r="O1867" i="2"/>
  <c r="Q1867" i="2" s="1"/>
  <c r="O1868" i="2"/>
  <c r="Q1868" i="2" s="1"/>
  <c r="O1869" i="2"/>
  <c r="Q1869" i="2" s="1"/>
  <c r="O1870" i="2"/>
  <c r="Q1870" i="2" s="1"/>
  <c r="O1871" i="2"/>
  <c r="Q1871" i="2" s="1"/>
  <c r="O1872" i="2"/>
  <c r="Q1872" i="2" s="1"/>
  <c r="O1873" i="2"/>
  <c r="Q1873" i="2" s="1"/>
  <c r="O1874" i="2"/>
  <c r="Q1874" i="2" s="1"/>
  <c r="O1875" i="2"/>
  <c r="Q1875" i="2" s="1"/>
  <c r="O1876" i="2"/>
  <c r="Q1876" i="2" s="1"/>
  <c r="O1877" i="2"/>
  <c r="Q1877" i="2" s="1"/>
  <c r="O1878" i="2"/>
  <c r="Q1878" i="2" s="1"/>
  <c r="O1879" i="2"/>
  <c r="Q1879" i="2" s="1"/>
  <c r="O1880" i="2"/>
  <c r="Q1880" i="2" s="1"/>
  <c r="O1881" i="2"/>
  <c r="Q1881" i="2" s="1"/>
  <c r="O1882" i="2"/>
  <c r="Q1882" i="2" s="1"/>
  <c r="O1883" i="2"/>
  <c r="Q1883" i="2" s="1"/>
  <c r="O1884" i="2"/>
  <c r="Q1884" i="2" s="1"/>
  <c r="O1885" i="2"/>
  <c r="Q1885" i="2" s="1"/>
  <c r="O1886" i="2"/>
  <c r="Q1886" i="2" s="1"/>
  <c r="O1887" i="2"/>
  <c r="Q1887" i="2" s="1"/>
  <c r="O1888" i="2"/>
  <c r="Q1888" i="2" s="1"/>
  <c r="O1889" i="2"/>
  <c r="Q1889" i="2" s="1"/>
  <c r="O1890" i="2"/>
  <c r="Q1890" i="2" s="1"/>
  <c r="O1891" i="2"/>
  <c r="Q1891" i="2" s="1"/>
  <c r="O1892" i="2"/>
  <c r="Q1892" i="2" s="1"/>
  <c r="O1893" i="2"/>
  <c r="Q1893" i="2" s="1"/>
  <c r="O1894" i="2"/>
  <c r="Q1894" i="2" s="1"/>
  <c r="O1895" i="2"/>
  <c r="Q1895" i="2" s="1"/>
  <c r="O1896" i="2"/>
  <c r="Q1896" i="2" s="1"/>
  <c r="O1897" i="2"/>
  <c r="Q1897" i="2" s="1"/>
  <c r="O1898" i="2"/>
  <c r="Q1898" i="2" s="1"/>
  <c r="O1899" i="2"/>
  <c r="Q1899" i="2" s="1"/>
  <c r="O1900" i="2"/>
  <c r="Q1900" i="2" s="1"/>
  <c r="O1901" i="2"/>
  <c r="Q1901" i="2" s="1"/>
  <c r="O1902" i="2"/>
  <c r="Q1902" i="2" s="1"/>
  <c r="O1903" i="2"/>
  <c r="Q1903" i="2" s="1"/>
  <c r="O1904" i="2"/>
  <c r="Q1904" i="2" s="1"/>
  <c r="O1905" i="2"/>
  <c r="Q1905" i="2" s="1"/>
  <c r="O1906" i="2"/>
  <c r="Q1906" i="2" s="1"/>
  <c r="O1907" i="2"/>
  <c r="Q1907" i="2" s="1"/>
  <c r="O1908" i="2"/>
  <c r="Q1908" i="2" s="1"/>
  <c r="O1909" i="2"/>
  <c r="Q1909" i="2" s="1"/>
  <c r="O1910" i="2"/>
  <c r="Q1910" i="2" s="1"/>
  <c r="O1911" i="2"/>
  <c r="Q1911" i="2" s="1"/>
  <c r="O1912" i="2"/>
  <c r="Q1912" i="2" s="1"/>
  <c r="O1913" i="2"/>
  <c r="Q1913" i="2" s="1"/>
  <c r="O1914" i="2"/>
  <c r="Q1914" i="2" s="1"/>
  <c r="O1915" i="2"/>
  <c r="Q1915" i="2" s="1"/>
  <c r="O1916" i="2"/>
  <c r="Q1916" i="2" s="1"/>
  <c r="O1917" i="2"/>
  <c r="Q1917" i="2" s="1"/>
  <c r="O1918" i="2"/>
  <c r="Q1918" i="2" s="1"/>
  <c r="O1919" i="2"/>
  <c r="Q1919" i="2" s="1"/>
  <c r="O1920" i="2"/>
  <c r="Q1920" i="2" s="1"/>
  <c r="O1921" i="2"/>
  <c r="Q1921" i="2" s="1"/>
  <c r="O1922" i="2"/>
  <c r="Q1922" i="2" s="1"/>
  <c r="O1923" i="2"/>
  <c r="Q1923" i="2" s="1"/>
  <c r="O1924" i="2"/>
  <c r="Q1924" i="2" s="1"/>
  <c r="O1925" i="2"/>
  <c r="Q1925" i="2" s="1"/>
  <c r="O1926" i="2"/>
  <c r="Q1926" i="2" s="1"/>
  <c r="O1927" i="2"/>
  <c r="Q1927" i="2" s="1"/>
  <c r="O1928" i="2"/>
  <c r="Q1928" i="2" s="1"/>
  <c r="O1929" i="2"/>
  <c r="Q1929" i="2" s="1"/>
  <c r="O1930" i="2"/>
  <c r="Q1930" i="2" s="1"/>
  <c r="O1931" i="2"/>
  <c r="Q1931" i="2" s="1"/>
  <c r="O1932" i="2"/>
  <c r="Q1932" i="2" s="1"/>
  <c r="O1933" i="2"/>
  <c r="Q1933" i="2" s="1"/>
  <c r="O1934" i="2"/>
  <c r="Q1934" i="2" s="1"/>
  <c r="O1935" i="2"/>
  <c r="Q1935" i="2" s="1"/>
  <c r="O1936" i="2"/>
  <c r="Q1936" i="2" s="1"/>
  <c r="O1937" i="2"/>
  <c r="Q1937" i="2" s="1"/>
  <c r="O1938" i="2"/>
  <c r="Q1938" i="2" s="1"/>
  <c r="O1939" i="2"/>
  <c r="Q1939" i="2" s="1"/>
  <c r="O1940" i="2"/>
  <c r="Q1940" i="2" s="1"/>
  <c r="O1941" i="2"/>
  <c r="Q1941" i="2" s="1"/>
  <c r="O1942" i="2"/>
  <c r="Q1942" i="2" s="1"/>
  <c r="O1943" i="2"/>
  <c r="Q1943" i="2" s="1"/>
  <c r="O1944" i="2"/>
  <c r="Q1944" i="2" s="1"/>
  <c r="O1945" i="2"/>
  <c r="Q1945" i="2" s="1"/>
  <c r="O1946" i="2"/>
  <c r="Q1946" i="2" s="1"/>
  <c r="O1947" i="2"/>
  <c r="Q1947" i="2" s="1"/>
  <c r="O1948" i="2"/>
  <c r="Q1948" i="2" s="1"/>
  <c r="O1949" i="2"/>
  <c r="Q1949" i="2" s="1"/>
  <c r="O1950" i="2"/>
  <c r="Q1950" i="2" s="1"/>
  <c r="O1951" i="2"/>
  <c r="Q1951" i="2" s="1"/>
  <c r="O1952" i="2"/>
  <c r="Q1952" i="2" s="1"/>
  <c r="O1953" i="2"/>
  <c r="Q1953" i="2" s="1"/>
  <c r="O1954" i="2"/>
  <c r="Q1954" i="2" s="1"/>
  <c r="O1955" i="2"/>
  <c r="Q1955" i="2" s="1"/>
  <c r="O1956" i="2"/>
  <c r="Q1956" i="2" s="1"/>
  <c r="O1957" i="2"/>
  <c r="Q1957" i="2" s="1"/>
  <c r="O1958" i="2"/>
  <c r="Q1958" i="2" s="1"/>
  <c r="O1959" i="2"/>
  <c r="Q1959" i="2" s="1"/>
  <c r="O1960" i="2"/>
  <c r="Q1960" i="2" s="1"/>
  <c r="O1961" i="2"/>
  <c r="Q1961" i="2" s="1"/>
  <c r="O1962" i="2"/>
  <c r="Q1962" i="2" s="1"/>
  <c r="O1963" i="2"/>
  <c r="Q1963" i="2" s="1"/>
  <c r="O1964" i="2"/>
  <c r="Q1964" i="2" s="1"/>
  <c r="O1965" i="2"/>
  <c r="Q1965" i="2" s="1"/>
  <c r="O1966" i="2"/>
  <c r="Q1966" i="2" s="1"/>
  <c r="O1967" i="2"/>
  <c r="Q1967" i="2" s="1"/>
  <c r="O1968" i="2"/>
  <c r="Q1968" i="2" s="1"/>
  <c r="O1969" i="2"/>
  <c r="Q1969" i="2" s="1"/>
  <c r="O1970" i="2"/>
  <c r="Q1970" i="2" s="1"/>
  <c r="O1971" i="2"/>
  <c r="Q1971" i="2" s="1"/>
  <c r="O1972" i="2"/>
  <c r="Q1972" i="2" s="1"/>
  <c r="O1973" i="2"/>
  <c r="Q1973" i="2" s="1"/>
  <c r="O1974" i="2"/>
  <c r="Q1974" i="2" s="1"/>
  <c r="O1975" i="2"/>
  <c r="Q1975" i="2" s="1"/>
  <c r="O1976" i="2"/>
  <c r="Q1976" i="2" s="1"/>
  <c r="O1977" i="2"/>
  <c r="Q1977" i="2" s="1"/>
  <c r="O1978" i="2"/>
  <c r="Q1978" i="2" s="1"/>
  <c r="O1979" i="2"/>
  <c r="Q1979" i="2" s="1"/>
  <c r="O1980" i="2"/>
  <c r="Q1980" i="2" s="1"/>
  <c r="O1981" i="2"/>
  <c r="Q1981" i="2" s="1"/>
  <c r="O1982" i="2"/>
  <c r="Q1982" i="2" s="1"/>
  <c r="O1983" i="2"/>
  <c r="Q1983" i="2" s="1"/>
  <c r="O1984" i="2"/>
  <c r="Q1984" i="2" s="1"/>
  <c r="O1985" i="2"/>
  <c r="Q1985" i="2" s="1"/>
  <c r="O1986" i="2"/>
  <c r="Q1986" i="2" s="1"/>
  <c r="O1987" i="2"/>
  <c r="Q1987" i="2" s="1"/>
  <c r="O1988" i="2"/>
  <c r="Q1988" i="2" s="1"/>
  <c r="O1989" i="2"/>
  <c r="Q1989" i="2" s="1"/>
  <c r="O1990" i="2"/>
  <c r="Q1990" i="2" s="1"/>
  <c r="O1991" i="2"/>
  <c r="Q1991" i="2" s="1"/>
  <c r="O1992" i="2"/>
  <c r="Q1992" i="2" s="1"/>
  <c r="O1993" i="2"/>
  <c r="Q1993" i="2" s="1"/>
  <c r="O1994" i="2"/>
  <c r="Q1994" i="2" s="1"/>
  <c r="O1995" i="2"/>
  <c r="Q1995" i="2" s="1"/>
  <c r="O1996" i="2"/>
  <c r="Q1996" i="2" s="1"/>
  <c r="O1997" i="2"/>
  <c r="Q1997" i="2" s="1"/>
  <c r="O1998" i="2"/>
  <c r="Q1998" i="2" s="1"/>
  <c r="O1999" i="2"/>
  <c r="Q1999" i="2" s="1"/>
  <c r="O2000" i="2"/>
  <c r="Q2000" i="2" s="1"/>
  <c r="O2001" i="2"/>
  <c r="Q2001" i="2" s="1"/>
  <c r="O2002" i="2"/>
  <c r="Q2002" i="2" s="1"/>
  <c r="O2003" i="2"/>
  <c r="Q2003" i="2" s="1"/>
  <c r="O2004" i="2"/>
  <c r="Q2004" i="2" s="1"/>
  <c r="O2005" i="2"/>
  <c r="Q2005" i="2" s="1"/>
  <c r="O2006" i="2"/>
  <c r="Q2006" i="2" s="1"/>
  <c r="O2007" i="2"/>
  <c r="Q2007" i="2" s="1"/>
  <c r="O2008" i="2"/>
  <c r="Q2008" i="2" s="1"/>
  <c r="O2009" i="2"/>
  <c r="Q2009" i="2" s="1"/>
  <c r="O2010" i="2"/>
  <c r="Q2010" i="2" s="1"/>
  <c r="O2011" i="2"/>
  <c r="Q2011" i="2" s="1"/>
  <c r="O2012" i="2"/>
  <c r="Q2012" i="2" s="1"/>
  <c r="O2013" i="2"/>
  <c r="Q2013" i="2" s="1"/>
  <c r="O2014" i="2"/>
  <c r="Q2014" i="2" s="1"/>
  <c r="O2015" i="2"/>
  <c r="Q2015" i="2" s="1"/>
  <c r="O2016" i="2"/>
  <c r="Q2016" i="2" s="1"/>
  <c r="O2017" i="2"/>
  <c r="Q2017" i="2" s="1"/>
  <c r="O2018" i="2"/>
  <c r="Q2018" i="2" s="1"/>
  <c r="O2019" i="2"/>
  <c r="Q2019" i="2" s="1"/>
  <c r="O2020" i="2"/>
  <c r="Q2020" i="2" s="1"/>
  <c r="O2021" i="2"/>
  <c r="Q2021" i="2" s="1"/>
  <c r="O2022" i="2"/>
  <c r="Q2022" i="2" s="1"/>
  <c r="O2023" i="2"/>
  <c r="Q2023" i="2" s="1"/>
  <c r="O2024" i="2"/>
  <c r="Q2024" i="2" s="1"/>
  <c r="O2025" i="2"/>
  <c r="Q2025" i="2" s="1"/>
  <c r="O2026" i="2"/>
  <c r="Q2026" i="2" s="1"/>
  <c r="O2027" i="2"/>
  <c r="Q2027" i="2" s="1"/>
  <c r="O2028" i="2"/>
  <c r="Q2028" i="2" s="1"/>
  <c r="O2029" i="2"/>
  <c r="Q2029" i="2" s="1"/>
  <c r="O2030" i="2"/>
  <c r="Q2030" i="2" s="1"/>
  <c r="O2031" i="2"/>
  <c r="Q2031" i="2" s="1"/>
  <c r="O2032" i="2"/>
  <c r="Q2032" i="2" s="1"/>
  <c r="O2033" i="2"/>
  <c r="Q2033" i="2" s="1"/>
  <c r="O2034" i="2"/>
  <c r="Q2034" i="2" s="1"/>
  <c r="O2035" i="2"/>
  <c r="Q2035" i="2" s="1"/>
  <c r="O2036" i="2"/>
  <c r="Q2036" i="2" s="1"/>
  <c r="O2037" i="2"/>
  <c r="Q2037" i="2" s="1"/>
  <c r="O2038" i="2"/>
  <c r="Q2038" i="2" s="1"/>
  <c r="O2039" i="2"/>
  <c r="Q2039" i="2" s="1"/>
  <c r="O2040" i="2"/>
  <c r="Q2040" i="2" s="1"/>
  <c r="O2041" i="2"/>
  <c r="Q2041" i="2" s="1"/>
  <c r="O2042" i="2"/>
  <c r="Q2042" i="2" s="1"/>
  <c r="O2043" i="2"/>
  <c r="Q2043" i="2" s="1"/>
  <c r="O2044" i="2"/>
  <c r="Q2044" i="2" s="1"/>
  <c r="O2045" i="2"/>
  <c r="Q2045" i="2" s="1"/>
  <c r="O2046" i="2"/>
  <c r="Q2046" i="2" s="1"/>
  <c r="O2047" i="2"/>
  <c r="Q2047" i="2" s="1"/>
  <c r="O2048" i="2"/>
  <c r="Q2048" i="2" s="1"/>
  <c r="O2049" i="2"/>
  <c r="Q2049" i="2" s="1"/>
  <c r="O2050" i="2"/>
  <c r="Q2050" i="2" s="1"/>
  <c r="O2051" i="2"/>
  <c r="Q2051" i="2" s="1"/>
  <c r="O2052" i="2"/>
  <c r="Q2052" i="2" s="1"/>
  <c r="O2053" i="2"/>
  <c r="Q2053" i="2" s="1"/>
  <c r="O2054" i="2"/>
  <c r="Q2054" i="2" s="1"/>
  <c r="O2055" i="2"/>
  <c r="Q2055" i="2" s="1"/>
  <c r="O2056" i="2"/>
  <c r="Q2056" i="2" s="1"/>
  <c r="O2057" i="2"/>
  <c r="Q2057" i="2" s="1"/>
  <c r="O2058" i="2"/>
  <c r="Q2058" i="2" s="1"/>
  <c r="O2059" i="2"/>
  <c r="Q2059" i="2" s="1"/>
  <c r="O2060" i="2"/>
  <c r="Q2060" i="2" s="1"/>
  <c r="O2061" i="2"/>
  <c r="Q2061" i="2" s="1"/>
  <c r="O2062" i="2"/>
  <c r="Q2062" i="2" s="1"/>
  <c r="O2063" i="2"/>
  <c r="Q2063" i="2" s="1"/>
  <c r="O2064" i="2"/>
  <c r="Q2064" i="2" s="1"/>
  <c r="O2065" i="2"/>
  <c r="Q2065" i="2" s="1"/>
  <c r="O2066" i="2"/>
  <c r="Q2066" i="2" s="1"/>
  <c r="O2067" i="2"/>
  <c r="Q2067" i="2" s="1"/>
  <c r="O2068" i="2"/>
  <c r="Q2068" i="2" s="1"/>
  <c r="O2069" i="2"/>
  <c r="Q2069" i="2" s="1"/>
  <c r="O2070" i="2"/>
  <c r="Q2070" i="2" s="1"/>
  <c r="O2071" i="2"/>
  <c r="Q2071" i="2" s="1"/>
  <c r="O2072" i="2"/>
  <c r="Q2072" i="2" s="1"/>
  <c r="O2073" i="2"/>
  <c r="Q2073" i="2" s="1"/>
  <c r="O2074" i="2"/>
  <c r="Q2074" i="2" s="1"/>
  <c r="O2075" i="2"/>
  <c r="Q2075" i="2" s="1"/>
  <c r="O2076" i="2"/>
  <c r="Q2076" i="2" s="1"/>
  <c r="O2077" i="2"/>
  <c r="Q2077" i="2" s="1"/>
  <c r="O2078" i="2"/>
  <c r="Q2078" i="2" s="1"/>
  <c r="O2079" i="2"/>
  <c r="Q2079" i="2" s="1"/>
  <c r="O2080" i="2"/>
  <c r="Q2080" i="2" s="1"/>
  <c r="O2081" i="2"/>
  <c r="Q2081" i="2" s="1"/>
  <c r="O2082" i="2"/>
  <c r="Q2082" i="2" s="1"/>
  <c r="O2083" i="2"/>
  <c r="Q2083" i="2" s="1"/>
  <c r="O2084" i="2"/>
  <c r="Q2084" i="2" s="1"/>
  <c r="O2085" i="2"/>
  <c r="Q2085" i="2" s="1"/>
  <c r="O2086" i="2"/>
  <c r="Q2086" i="2" s="1"/>
  <c r="O2087" i="2"/>
  <c r="Q2087" i="2" s="1"/>
  <c r="O2088" i="2"/>
  <c r="Q2088" i="2" s="1"/>
  <c r="O2089" i="2"/>
  <c r="Q2089" i="2" s="1"/>
  <c r="O2090" i="2"/>
  <c r="Q2090" i="2" s="1"/>
  <c r="O2091" i="2"/>
  <c r="Q2091" i="2" s="1"/>
  <c r="O2092" i="2"/>
  <c r="Q2092" i="2" s="1"/>
  <c r="O2093" i="2"/>
  <c r="Q2093" i="2" s="1"/>
  <c r="O2094" i="2"/>
  <c r="Q2094" i="2" s="1"/>
  <c r="O2095" i="2"/>
  <c r="Q2095" i="2" s="1"/>
  <c r="O2096" i="2"/>
  <c r="Q2096" i="2" s="1"/>
  <c r="O2097" i="2"/>
  <c r="Q2097" i="2" s="1"/>
  <c r="O2098" i="2"/>
  <c r="Q2098" i="2" s="1"/>
  <c r="O2099" i="2"/>
  <c r="Q2099" i="2" s="1"/>
  <c r="O2100" i="2"/>
  <c r="Q2100" i="2" s="1"/>
  <c r="O2101" i="2"/>
  <c r="Q2101" i="2" s="1"/>
  <c r="O2102" i="2"/>
  <c r="Q2102" i="2" s="1"/>
  <c r="O2103" i="2"/>
  <c r="Q2103" i="2" s="1"/>
  <c r="O2104" i="2"/>
  <c r="Q2104" i="2" s="1"/>
  <c r="O2105" i="2"/>
  <c r="Q2105" i="2" s="1"/>
  <c r="O2106" i="2"/>
  <c r="Q2106" i="2" s="1"/>
  <c r="O2107" i="2"/>
  <c r="Q2107" i="2" s="1"/>
  <c r="O2108" i="2"/>
  <c r="Q2108" i="2" s="1"/>
  <c r="O2109" i="2"/>
  <c r="Q2109" i="2" s="1"/>
  <c r="O2110" i="2"/>
  <c r="Q2110" i="2" s="1"/>
  <c r="O2111" i="2"/>
  <c r="Q2111" i="2" s="1"/>
  <c r="O2112" i="2"/>
  <c r="Q2112" i="2" s="1"/>
  <c r="O2113" i="2"/>
  <c r="Q2113" i="2" s="1"/>
  <c r="O2114" i="2"/>
  <c r="Q2114" i="2" s="1"/>
  <c r="O2115" i="2"/>
  <c r="Q2115" i="2" s="1"/>
  <c r="O2116" i="2"/>
  <c r="Q2116" i="2" s="1"/>
  <c r="O2117" i="2"/>
  <c r="Q2117" i="2" s="1"/>
  <c r="O2118" i="2"/>
  <c r="Q2118" i="2" s="1"/>
  <c r="O2119" i="2"/>
  <c r="Q2119" i="2" s="1"/>
  <c r="O2120" i="2"/>
  <c r="Q2120" i="2" s="1"/>
  <c r="O2121" i="2"/>
  <c r="Q2121" i="2" s="1"/>
  <c r="O2122" i="2"/>
  <c r="Q2122" i="2" s="1"/>
  <c r="O2123" i="2"/>
  <c r="Q2123" i="2" s="1"/>
  <c r="O2124" i="2"/>
  <c r="Q2124" i="2" s="1"/>
  <c r="O2125" i="2"/>
  <c r="Q2125" i="2" s="1"/>
  <c r="O2126" i="2"/>
  <c r="Q2126" i="2" s="1"/>
  <c r="O2127" i="2"/>
  <c r="Q2127" i="2" s="1"/>
  <c r="O2128" i="2"/>
  <c r="Q2128" i="2" s="1"/>
  <c r="O2129" i="2"/>
  <c r="Q2129" i="2" s="1"/>
  <c r="O2130" i="2"/>
  <c r="Q2130" i="2" s="1"/>
  <c r="O2131" i="2"/>
  <c r="Q2131" i="2" s="1"/>
  <c r="O2132" i="2"/>
  <c r="Q2132" i="2" s="1"/>
  <c r="O2133" i="2"/>
  <c r="Q2133" i="2" s="1"/>
  <c r="O2134" i="2"/>
  <c r="Q2134" i="2" s="1"/>
  <c r="O2135" i="2"/>
  <c r="Q2135" i="2" s="1"/>
  <c r="O2136" i="2"/>
  <c r="Q2136" i="2" s="1"/>
  <c r="O2137" i="2"/>
  <c r="Q2137" i="2" s="1"/>
  <c r="O2138" i="2"/>
  <c r="Q2138" i="2" s="1"/>
  <c r="O2139" i="2"/>
  <c r="Q2139" i="2" s="1"/>
  <c r="O2140" i="2"/>
  <c r="Q2140" i="2" s="1"/>
  <c r="O2141" i="2"/>
  <c r="Q2141" i="2" s="1"/>
  <c r="O2142" i="2"/>
  <c r="Q2142" i="2" s="1"/>
  <c r="O2143" i="2"/>
  <c r="Q2143" i="2" s="1"/>
  <c r="O2144" i="2"/>
  <c r="Q2144" i="2" s="1"/>
  <c r="O2145" i="2"/>
  <c r="Q2145" i="2" s="1"/>
  <c r="O2146" i="2"/>
  <c r="Q2146" i="2" s="1"/>
  <c r="O2147" i="2"/>
  <c r="Q2147" i="2" s="1"/>
  <c r="O2148" i="2"/>
  <c r="Q2148" i="2" s="1"/>
  <c r="O2149" i="2"/>
  <c r="Q2149" i="2" s="1"/>
  <c r="O2150" i="2"/>
  <c r="Q2150" i="2" s="1"/>
  <c r="O2151" i="2"/>
  <c r="Q2151" i="2" s="1"/>
  <c r="O2152" i="2"/>
  <c r="Q2152" i="2" s="1"/>
  <c r="O2153" i="2"/>
  <c r="Q2153" i="2" s="1"/>
  <c r="O2154" i="2"/>
  <c r="Q2154" i="2" s="1"/>
  <c r="O2155" i="2"/>
  <c r="Q2155" i="2" s="1"/>
  <c r="O2156" i="2"/>
  <c r="Q2156" i="2" s="1"/>
  <c r="O2157" i="2"/>
  <c r="Q2157" i="2" s="1"/>
  <c r="O2158" i="2"/>
  <c r="Q2158" i="2" s="1"/>
  <c r="O2159" i="2"/>
  <c r="Q2159" i="2" s="1"/>
  <c r="O2160" i="2"/>
  <c r="Q2160" i="2" s="1"/>
  <c r="O2161" i="2"/>
  <c r="Q2161" i="2" s="1"/>
  <c r="O2162" i="2"/>
  <c r="Q2162" i="2" s="1"/>
  <c r="O2163" i="2"/>
  <c r="Q2163" i="2" s="1"/>
  <c r="O2164" i="2"/>
  <c r="Q2164" i="2" s="1"/>
  <c r="O2165" i="2"/>
  <c r="Q2165" i="2" s="1"/>
  <c r="O2166" i="2"/>
  <c r="Q2166" i="2" s="1"/>
  <c r="O2167" i="2"/>
  <c r="Q2167" i="2" s="1"/>
  <c r="O2168" i="2"/>
  <c r="Q2168" i="2" s="1"/>
  <c r="O2169" i="2"/>
  <c r="Q2169" i="2" s="1"/>
  <c r="O2170" i="2"/>
  <c r="Q2170" i="2" s="1"/>
  <c r="O2171" i="2"/>
  <c r="Q2171" i="2" s="1"/>
  <c r="O2172" i="2"/>
  <c r="Q2172" i="2" s="1"/>
  <c r="O2173" i="2"/>
  <c r="Q2173" i="2" s="1"/>
  <c r="O2174" i="2"/>
  <c r="Q2174" i="2" s="1"/>
  <c r="O2175" i="2"/>
  <c r="Q2175" i="2" s="1"/>
  <c r="O2176" i="2"/>
  <c r="Q2176" i="2" s="1"/>
  <c r="O2177" i="2"/>
  <c r="Q2177" i="2" s="1"/>
  <c r="O2178" i="2"/>
  <c r="Q2178" i="2" s="1"/>
  <c r="O2179" i="2"/>
  <c r="Q2179" i="2" s="1"/>
  <c r="O2180" i="2"/>
  <c r="Q2180" i="2" s="1"/>
  <c r="O2181" i="2"/>
  <c r="Q2181" i="2" s="1"/>
  <c r="O2182" i="2"/>
  <c r="Q2182" i="2" s="1"/>
  <c r="O2183" i="2"/>
  <c r="Q2183" i="2" s="1"/>
  <c r="O2184" i="2"/>
  <c r="Q2184" i="2" s="1"/>
  <c r="O2185" i="2"/>
  <c r="Q2185" i="2" s="1"/>
  <c r="O2186" i="2"/>
  <c r="Q2186" i="2" s="1"/>
  <c r="O2187" i="2"/>
  <c r="Q2187" i="2" s="1"/>
  <c r="O2188" i="2"/>
  <c r="Q2188" i="2" s="1"/>
  <c r="O2189" i="2"/>
  <c r="Q2189" i="2" s="1"/>
  <c r="O2190" i="2"/>
  <c r="Q2190" i="2" s="1"/>
  <c r="O2191" i="2"/>
  <c r="Q2191" i="2" s="1"/>
  <c r="O2192" i="2"/>
  <c r="Q2192" i="2" s="1"/>
  <c r="O2193" i="2"/>
  <c r="Q2193" i="2" s="1"/>
  <c r="O2194" i="2"/>
  <c r="Q2194" i="2" s="1"/>
  <c r="O2195" i="2"/>
  <c r="Q2195" i="2" s="1"/>
  <c r="O2196" i="2"/>
  <c r="Q2196" i="2" s="1"/>
  <c r="O2197" i="2"/>
  <c r="Q2197" i="2" s="1"/>
  <c r="O2198" i="2"/>
  <c r="Q2198" i="2" s="1"/>
  <c r="O2199" i="2"/>
  <c r="Q2199" i="2" s="1"/>
  <c r="O2200" i="2"/>
  <c r="Q2200" i="2" s="1"/>
  <c r="O2201" i="2"/>
  <c r="Q2201" i="2" s="1"/>
  <c r="O2202" i="2"/>
  <c r="Q2202" i="2" s="1"/>
  <c r="O2203" i="2"/>
  <c r="Q2203" i="2" s="1"/>
  <c r="O2204" i="2"/>
  <c r="Q2204" i="2" s="1"/>
  <c r="O2205" i="2"/>
  <c r="Q2205" i="2" s="1"/>
  <c r="O2206" i="2"/>
  <c r="Q2206" i="2" s="1"/>
  <c r="O2207" i="2"/>
  <c r="Q2207" i="2" s="1"/>
  <c r="O2208" i="2"/>
  <c r="Q2208" i="2" s="1"/>
  <c r="O2209" i="2"/>
  <c r="Q2209" i="2" s="1"/>
  <c r="O2210" i="2"/>
  <c r="Q2210" i="2" s="1"/>
  <c r="O2211" i="2"/>
  <c r="Q2211" i="2" s="1"/>
  <c r="O2212" i="2"/>
  <c r="Q2212" i="2" s="1"/>
  <c r="O2213" i="2"/>
  <c r="Q2213" i="2" s="1"/>
  <c r="O2214" i="2"/>
  <c r="Q2214" i="2" s="1"/>
  <c r="O2215" i="2"/>
  <c r="Q2215" i="2" s="1"/>
  <c r="O2216" i="2"/>
  <c r="Q2216" i="2" s="1"/>
  <c r="O2217" i="2"/>
  <c r="Q2217" i="2" s="1"/>
  <c r="O2218" i="2"/>
  <c r="Q2218" i="2" s="1"/>
  <c r="O2219" i="2"/>
  <c r="Q2219" i="2" s="1"/>
  <c r="O2220" i="2"/>
  <c r="Q2220" i="2" s="1"/>
  <c r="O2221" i="2"/>
  <c r="Q2221" i="2" s="1"/>
  <c r="O2222" i="2"/>
  <c r="Q2222" i="2" s="1"/>
  <c r="O2223" i="2"/>
  <c r="Q2223" i="2" s="1"/>
  <c r="O2224" i="2"/>
  <c r="Q2224" i="2" s="1"/>
  <c r="O2225" i="2"/>
  <c r="Q2225" i="2" s="1"/>
  <c r="O2226" i="2"/>
  <c r="Q2226" i="2" s="1"/>
  <c r="O2227" i="2"/>
  <c r="Q2227" i="2" s="1"/>
  <c r="O2228" i="2"/>
  <c r="Q2228" i="2" s="1"/>
  <c r="O2229" i="2"/>
  <c r="Q2229" i="2" s="1"/>
  <c r="O2230" i="2"/>
  <c r="Q2230" i="2" s="1"/>
  <c r="O2231" i="2"/>
  <c r="Q2231" i="2" s="1"/>
  <c r="O2232" i="2"/>
  <c r="Q2232" i="2" s="1"/>
  <c r="O2233" i="2"/>
  <c r="Q2233" i="2" s="1"/>
  <c r="O2234" i="2"/>
  <c r="Q2234" i="2" s="1"/>
  <c r="O2235" i="2"/>
  <c r="Q2235" i="2" s="1"/>
  <c r="O2236" i="2"/>
  <c r="Q2236" i="2" s="1"/>
  <c r="O2237" i="2"/>
  <c r="Q2237" i="2" s="1"/>
  <c r="O2238" i="2"/>
  <c r="Q2238" i="2" s="1"/>
  <c r="O2239" i="2"/>
  <c r="Q2239" i="2" s="1"/>
  <c r="O2240" i="2"/>
  <c r="Q2240" i="2" s="1"/>
  <c r="O2241" i="2"/>
  <c r="Q2241" i="2" s="1"/>
  <c r="O2242" i="2"/>
  <c r="Q2242" i="2" s="1"/>
  <c r="O2243" i="2"/>
  <c r="Q2243" i="2" s="1"/>
  <c r="O2244" i="2"/>
  <c r="Q2244" i="2" s="1"/>
  <c r="O2245" i="2"/>
  <c r="Q2245" i="2" s="1"/>
  <c r="O2246" i="2"/>
  <c r="Q2246" i="2" s="1"/>
  <c r="O2247" i="2"/>
  <c r="Q2247" i="2" s="1"/>
  <c r="O2248" i="2"/>
  <c r="Q2248" i="2" s="1"/>
  <c r="O2249" i="2"/>
  <c r="Q2249" i="2" s="1"/>
  <c r="O2250" i="2"/>
  <c r="Q2250" i="2" s="1"/>
  <c r="O2251" i="2"/>
  <c r="Q2251" i="2" s="1"/>
  <c r="O2252" i="2"/>
  <c r="Q2252" i="2" s="1"/>
  <c r="O2253" i="2"/>
  <c r="Q2253" i="2" s="1"/>
  <c r="O2254" i="2"/>
  <c r="Q2254" i="2" s="1"/>
  <c r="O2255" i="2"/>
  <c r="Q2255" i="2" s="1"/>
  <c r="O2256" i="2"/>
  <c r="Q2256" i="2" s="1"/>
  <c r="O2257" i="2"/>
  <c r="Q2257" i="2" s="1"/>
  <c r="O2258" i="2"/>
  <c r="Q2258" i="2" s="1"/>
  <c r="O2259" i="2"/>
  <c r="Q2259" i="2" s="1"/>
  <c r="O2260" i="2"/>
  <c r="Q2260" i="2" s="1"/>
  <c r="O2261" i="2"/>
  <c r="Q2261" i="2" s="1"/>
  <c r="O2262" i="2"/>
  <c r="Q2262" i="2" s="1"/>
  <c r="O2263" i="2"/>
  <c r="Q2263" i="2" s="1"/>
  <c r="O2264" i="2"/>
  <c r="Q2264" i="2" s="1"/>
  <c r="O2265" i="2"/>
  <c r="Q2265" i="2" s="1"/>
  <c r="O2266" i="2"/>
  <c r="Q2266" i="2" s="1"/>
  <c r="O2267" i="2"/>
  <c r="Q2267" i="2" s="1"/>
  <c r="O2268" i="2"/>
  <c r="Q2268" i="2" s="1"/>
  <c r="O2269" i="2"/>
  <c r="Q2269" i="2" s="1"/>
  <c r="O2270" i="2"/>
  <c r="Q2270" i="2" s="1"/>
  <c r="O2271" i="2"/>
  <c r="Q2271" i="2" s="1"/>
  <c r="O2272" i="2"/>
  <c r="Q2272" i="2" s="1"/>
  <c r="O2273" i="2"/>
  <c r="Q2273" i="2" s="1"/>
  <c r="O2274" i="2"/>
  <c r="Q2274" i="2" s="1"/>
  <c r="O2275" i="2"/>
  <c r="Q2275" i="2" s="1"/>
  <c r="O2276" i="2"/>
  <c r="Q2276" i="2" s="1"/>
  <c r="O2277" i="2"/>
  <c r="Q2277" i="2" s="1"/>
  <c r="O2278" i="2"/>
  <c r="Q2278" i="2" s="1"/>
  <c r="O2279" i="2"/>
  <c r="Q2279" i="2" s="1"/>
  <c r="O2280" i="2"/>
  <c r="Q2280" i="2" s="1"/>
  <c r="O2281" i="2"/>
  <c r="Q2281" i="2" s="1"/>
  <c r="O2282" i="2"/>
  <c r="Q2282" i="2" s="1"/>
  <c r="O2283" i="2"/>
  <c r="Q2283" i="2" s="1"/>
  <c r="O2284" i="2"/>
  <c r="Q2284" i="2" s="1"/>
  <c r="O2285" i="2"/>
  <c r="Q2285" i="2" s="1"/>
  <c r="O2286" i="2"/>
  <c r="Q2286" i="2" s="1"/>
  <c r="O2287" i="2"/>
  <c r="Q2287" i="2" s="1"/>
  <c r="O2288" i="2"/>
  <c r="Q2288" i="2" s="1"/>
  <c r="O2289" i="2"/>
  <c r="Q2289" i="2" s="1"/>
  <c r="O2290" i="2"/>
  <c r="Q2290" i="2" s="1"/>
  <c r="O2291" i="2"/>
  <c r="Q2291" i="2" s="1"/>
  <c r="O2292" i="2"/>
  <c r="Q2292" i="2" s="1"/>
  <c r="O2293" i="2"/>
  <c r="Q2293" i="2" s="1"/>
  <c r="O2294" i="2"/>
  <c r="Q2294" i="2" s="1"/>
  <c r="O2295" i="2"/>
  <c r="Q2295" i="2" s="1"/>
  <c r="O2296" i="2"/>
  <c r="Q2296" i="2" s="1"/>
  <c r="O2297" i="2"/>
  <c r="Q2297" i="2" s="1"/>
  <c r="O2298" i="2"/>
  <c r="Q2298" i="2" s="1"/>
  <c r="O2299" i="2"/>
  <c r="Q2299" i="2" s="1"/>
  <c r="O2300" i="2"/>
  <c r="Q2300" i="2" s="1"/>
  <c r="O2301" i="2"/>
  <c r="Q2301" i="2" s="1"/>
  <c r="O2302" i="2"/>
  <c r="Q2302" i="2" s="1"/>
  <c r="O2303" i="2"/>
  <c r="Q2303" i="2" s="1"/>
  <c r="O2304" i="2"/>
  <c r="Q2304" i="2" s="1"/>
  <c r="O2305" i="2"/>
  <c r="Q2305" i="2" s="1"/>
  <c r="O2306" i="2"/>
  <c r="Q2306" i="2" s="1"/>
  <c r="O2307" i="2"/>
  <c r="Q2307" i="2" s="1"/>
  <c r="O2308" i="2"/>
  <c r="Q2308" i="2" s="1"/>
  <c r="O2309" i="2"/>
  <c r="Q2309" i="2" s="1"/>
  <c r="O2310" i="2"/>
  <c r="Q2310" i="2" s="1"/>
  <c r="O2311" i="2"/>
  <c r="Q2311" i="2" s="1"/>
  <c r="O2312" i="2"/>
  <c r="Q2312" i="2" s="1"/>
  <c r="O2313" i="2"/>
  <c r="Q2313" i="2" s="1"/>
  <c r="O2314" i="2"/>
  <c r="Q2314" i="2" s="1"/>
  <c r="O2315" i="2"/>
  <c r="Q2315" i="2" s="1"/>
  <c r="O2316" i="2"/>
  <c r="Q2316" i="2" s="1"/>
  <c r="O2317" i="2"/>
  <c r="Q2317" i="2" s="1"/>
  <c r="O2318" i="2"/>
  <c r="Q2318" i="2" s="1"/>
  <c r="O2319" i="2"/>
  <c r="Q2319" i="2" s="1"/>
  <c r="O2320" i="2"/>
  <c r="Q2320" i="2" s="1"/>
  <c r="O2321" i="2"/>
  <c r="Q2321" i="2" s="1"/>
  <c r="O2322" i="2"/>
  <c r="Q2322" i="2" s="1"/>
  <c r="O2323" i="2"/>
  <c r="Q2323" i="2" s="1"/>
  <c r="O2324" i="2"/>
  <c r="Q2324" i="2" s="1"/>
  <c r="O2325" i="2"/>
  <c r="Q2325" i="2" s="1"/>
  <c r="O2326" i="2"/>
  <c r="Q2326" i="2" s="1"/>
  <c r="O2327" i="2"/>
  <c r="Q2327" i="2" s="1"/>
  <c r="O2328" i="2"/>
  <c r="Q2328" i="2" s="1"/>
  <c r="O2329" i="2"/>
  <c r="Q2329" i="2" s="1"/>
  <c r="O2330" i="2"/>
  <c r="Q2330" i="2" s="1"/>
  <c r="O2331" i="2"/>
  <c r="Q2331" i="2" s="1"/>
  <c r="O2332" i="2"/>
  <c r="Q2332" i="2" s="1"/>
  <c r="O2333" i="2"/>
  <c r="Q2333" i="2" s="1"/>
  <c r="O2334" i="2"/>
  <c r="Q2334" i="2" s="1"/>
  <c r="O2335" i="2"/>
  <c r="Q2335" i="2" s="1"/>
  <c r="O2336" i="2"/>
  <c r="Q2336" i="2" s="1"/>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 i="2"/>
  <c r="N2342" i="2" s="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 i="2"/>
  <c r="M2342" i="2" s="1"/>
  <c r="L3" i="2"/>
  <c r="R3" i="2" s="1"/>
  <c r="L4" i="2"/>
  <c r="R4" i="2" s="1"/>
  <c r="L5" i="2"/>
  <c r="R5" i="2" s="1"/>
  <c r="L6" i="2"/>
  <c r="R6" i="2" s="1"/>
  <c r="L7" i="2"/>
  <c r="R7" i="2" s="1"/>
  <c r="L8" i="2"/>
  <c r="R8" i="2" s="1"/>
  <c r="L9" i="2"/>
  <c r="R9" i="2" s="1"/>
  <c r="L10" i="2"/>
  <c r="R10" i="2" s="1"/>
  <c r="L11" i="2"/>
  <c r="R11" i="2" s="1"/>
  <c r="L12" i="2"/>
  <c r="R12" i="2" s="1"/>
  <c r="L13" i="2"/>
  <c r="R13" i="2" s="1"/>
  <c r="L14" i="2"/>
  <c r="R14" i="2" s="1"/>
  <c r="L15" i="2"/>
  <c r="R15" i="2" s="1"/>
  <c r="L16" i="2"/>
  <c r="R16" i="2" s="1"/>
  <c r="L17" i="2"/>
  <c r="R17" i="2" s="1"/>
  <c r="L18" i="2"/>
  <c r="R18" i="2" s="1"/>
  <c r="L19" i="2"/>
  <c r="R19" i="2" s="1"/>
  <c r="L20" i="2"/>
  <c r="R20" i="2" s="1"/>
  <c r="L21" i="2"/>
  <c r="R21" i="2" s="1"/>
  <c r="L22" i="2"/>
  <c r="R22" i="2" s="1"/>
  <c r="L23" i="2"/>
  <c r="R23" i="2" s="1"/>
  <c r="L24" i="2"/>
  <c r="R24" i="2" s="1"/>
  <c r="L25" i="2"/>
  <c r="R25" i="2" s="1"/>
  <c r="L26" i="2"/>
  <c r="R26" i="2" s="1"/>
  <c r="L27" i="2"/>
  <c r="R27" i="2" s="1"/>
  <c r="L28" i="2"/>
  <c r="R28" i="2" s="1"/>
  <c r="L29" i="2"/>
  <c r="R29" i="2" s="1"/>
  <c r="L30" i="2"/>
  <c r="R30" i="2" s="1"/>
  <c r="L31" i="2"/>
  <c r="R31" i="2" s="1"/>
  <c r="L32" i="2"/>
  <c r="R32" i="2" s="1"/>
  <c r="L33" i="2"/>
  <c r="R33" i="2" s="1"/>
  <c r="L34" i="2"/>
  <c r="R34" i="2" s="1"/>
  <c r="L35" i="2"/>
  <c r="R35" i="2" s="1"/>
  <c r="L36" i="2"/>
  <c r="R36" i="2" s="1"/>
  <c r="L37" i="2"/>
  <c r="R37" i="2" s="1"/>
  <c r="L38" i="2"/>
  <c r="R38" i="2" s="1"/>
  <c r="L39" i="2"/>
  <c r="R39" i="2" s="1"/>
  <c r="L40" i="2"/>
  <c r="R40" i="2" s="1"/>
  <c r="L41" i="2"/>
  <c r="R41" i="2" s="1"/>
  <c r="L42" i="2"/>
  <c r="R42" i="2" s="1"/>
  <c r="L43" i="2"/>
  <c r="R43" i="2" s="1"/>
  <c r="L44" i="2"/>
  <c r="R44" i="2" s="1"/>
  <c r="L45" i="2"/>
  <c r="R45" i="2" s="1"/>
  <c r="L46" i="2"/>
  <c r="R46" i="2" s="1"/>
  <c r="L47" i="2"/>
  <c r="R47" i="2" s="1"/>
  <c r="L48" i="2"/>
  <c r="R48" i="2" s="1"/>
  <c r="L49" i="2"/>
  <c r="R49" i="2" s="1"/>
  <c r="L50" i="2"/>
  <c r="R50" i="2" s="1"/>
  <c r="L51" i="2"/>
  <c r="R51" i="2" s="1"/>
  <c r="L52" i="2"/>
  <c r="R52" i="2" s="1"/>
  <c r="L53" i="2"/>
  <c r="R53" i="2" s="1"/>
  <c r="L54" i="2"/>
  <c r="R54" i="2" s="1"/>
  <c r="L55" i="2"/>
  <c r="R55" i="2" s="1"/>
  <c r="L56" i="2"/>
  <c r="R56" i="2" s="1"/>
  <c r="L57" i="2"/>
  <c r="R57" i="2" s="1"/>
  <c r="L58" i="2"/>
  <c r="R58" i="2" s="1"/>
  <c r="L59" i="2"/>
  <c r="R59" i="2" s="1"/>
  <c r="L60" i="2"/>
  <c r="R60" i="2" s="1"/>
  <c r="L61" i="2"/>
  <c r="R61" i="2" s="1"/>
  <c r="L62" i="2"/>
  <c r="R62" i="2" s="1"/>
  <c r="L63" i="2"/>
  <c r="R63" i="2" s="1"/>
  <c r="L64" i="2"/>
  <c r="R64" i="2" s="1"/>
  <c r="L65" i="2"/>
  <c r="R65" i="2" s="1"/>
  <c r="L66" i="2"/>
  <c r="R66" i="2" s="1"/>
  <c r="L67" i="2"/>
  <c r="R67" i="2" s="1"/>
  <c r="L68" i="2"/>
  <c r="R68" i="2" s="1"/>
  <c r="L69" i="2"/>
  <c r="R69" i="2" s="1"/>
  <c r="L70" i="2"/>
  <c r="R70" i="2" s="1"/>
  <c r="L71" i="2"/>
  <c r="R71" i="2" s="1"/>
  <c r="L72" i="2"/>
  <c r="R72" i="2" s="1"/>
  <c r="L73" i="2"/>
  <c r="R73" i="2" s="1"/>
  <c r="L74" i="2"/>
  <c r="R74" i="2" s="1"/>
  <c r="L75" i="2"/>
  <c r="R75" i="2" s="1"/>
  <c r="L76" i="2"/>
  <c r="R76" i="2" s="1"/>
  <c r="L77" i="2"/>
  <c r="R77" i="2" s="1"/>
  <c r="L78" i="2"/>
  <c r="R78" i="2" s="1"/>
  <c r="L79" i="2"/>
  <c r="R79" i="2" s="1"/>
  <c r="L80" i="2"/>
  <c r="R80" i="2" s="1"/>
  <c r="L81" i="2"/>
  <c r="R81" i="2" s="1"/>
  <c r="L82" i="2"/>
  <c r="R82" i="2" s="1"/>
  <c r="L83" i="2"/>
  <c r="R83" i="2" s="1"/>
  <c r="L84" i="2"/>
  <c r="R84" i="2" s="1"/>
  <c r="L85" i="2"/>
  <c r="R85" i="2" s="1"/>
  <c r="L86" i="2"/>
  <c r="R86" i="2" s="1"/>
  <c r="L87" i="2"/>
  <c r="R87" i="2" s="1"/>
  <c r="L88" i="2"/>
  <c r="R88" i="2" s="1"/>
  <c r="L89" i="2"/>
  <c r="R89" i="2" s="1"/>
  <c r="L90" i="2"/>
  <c r="R90" i="2" s="1"/>
  <c r="L91" i="2"/>
  <c r="R91" i="2" s="1"/>
  <c r="L92" i="2"/>
  <c r="R92" i="2" s="1"/>
  <c r="L93" i="2"/>
  <c r="R93" i="2" s="1"/>
  <c r="L94" i="2"/>
  <c r="R94" i="2" s="1"/>
  <c r="L95" i="2"/>
  <c r="R95" i="2" s="1"/>
  <c r="L96" i="2"/>
  <c r="R96" i="2" s="1"/>
  <c r="L97" i="2"/>
  <c r="R97" i="2" s="1"/>
  <c r="L98" i="2"/>
  <c r="R98" i="2" s="1"/>
  <c r="L99" i="2"/>
  <c r="R99" i="2" s="1"/>
  <c r="L100" i="2"/>
  <c r="R100" i="2" s="1"/>
  <c r="L101" i="2"/>
  <c r="R101" i="2" s="1"/>
  <c r="L102" i="2"/>
  <c r="R102" i="2" s="1"/>
  <c r="L103" i="2"/>
  <c r="R103" i="2" s="1"/>
  <c r="L104" i="2"/>
  <c r="R104" i="2" s="1"/>
  <c r="L105" i="2"/>
  <c r="R105" i="2" s="1"/>
  <c r="L106" i="2"/>
  <c r="R106" i="2" s="1"/>
  <c r="L107" i="2"/>
  <c r="R107" i="2" s="1"/>
  <c r="L108" i="2"/>
  <c r="R108" i="2" s="1"/>
  <c r="L109" i="2"/>
  <c r="R109" i="2" s="1"/>
  <c r="L110" i="2"/>
  <c r="R110" i="2" s="1"/>
  <c r="L111" i="2"/>
  <c r="R111" i="2" s="1"/>
  <c r="L112" i="2"/>
  <c r="R112" i="2" s="1"/>
  <c r="L113" i="2"/>
  <c r="R113" i="2" s="1"/>
  <c r="L114" i="2"/>
  <c r="R114" i="2" s="1"/>
  <c r="L115" i="2"/>
  <c r="R115" i="2" s="1"/>
  <c r="L116" i="2"/>
  <c r="R116" i="2" s="1"/>
  <c r="L117" i="2"/>
  <c r="R117" i="2" s="1"/>
  <c r="L118" i="2"/>
  <c r="R118" i="2" s="1"/>
  <c r="L119" i="2"/>
  <c r="R119" i="2" s="1"/>
  <c r="L120" i="2"/>
  <c r="R120" i="2" s="1"/>
  <c r="L121" i="2"/>
  <c r="R121" i="2" s="1"/>
  <c r="L122" i="2"/>
  <c r="R122" i="2" s="1"/>
  <c r="L123" i="2"/>
  <c r="R123" i="2" s="1"/>
  <c r="L124" i="2"/>
  <c r="R124" i="2" s="1"/>
  <c r="L125" i="2"/>
  <c r="R125" i="2" s="1"/>
  <c r="L126" i="2"/>
  <c r="R126" i="2" s="1"/>
  <c r="L127" i="2"/>
  <c r="R127" i="2" s="1"/>
  <c r="L128" i="2"/>
  <c r="R128" i="2" s="1"/>
  <c r="L129" i="2"/>
  <c r="R129" i="2" s="1"/>
  <c r="L130" i="2"/>
  <c r="R130" i="2" s="1"/>
  <c r="L131" i="2"/>
  <c r="R131" i="2" s="1"/>
  <c r="L132" i="2"/>
  <c r="R132" i="2" s="1"/>
  <c r="L133" i="2"/>
  <c r="R133" i="2" s="1"/>
  <c r="L134" i="2"/>
  <c r="R134" i="2" s="1"/>
  <c r="L135" i="2"/>
  <c r="R135" i="2" s="1"/>
  <c r="L136" i="2"/>
  <c r="R136" i="2" s="1"/>
  <c r="L137" i="2"/>
  <c r="R137" i="2" s="1"/>
  <c r="L138" i="2"/>
  <c r="R138" i="2" s="1"/>
  <c r="L139" i="2"/>
  <c r="R139" i="2" s="1"/>
  <c r="L140" i="2"/>
  <c r="R140" i="2" s="1"/>
  <c r="L141" i="2"/>
  <c r="R141" i="2" s="1"/>
  <c r="L142" i="2"/>
  <c r="R142" i="2" s="1"/>
  <c r="L143" i="2"/>
  <c r="R143" i="2" s="1"/>
  <c r="L144" i="2"/>
  <c r="R144" i="2" s="1"/>
  <c r="L145" i="2"/>
  <c r="R145" i="2" s="1"/>
  <c r="L146" i="2"/>
  <c r="R146" i="2" s="1"/>
  <c r="L147" i="2"/>
  <c r="R147" i="2" s="1"/>
  <c r="L148" i="2"/>
  <c r="R148" i="2" s="1"/>
  <c r="L149" i="2"/>
  <c r="R149" i="2" s="1"/>
  <c r="L150" i="2"/>
  <c r="R150" i="2" s="1"/>
  <c r="L151" i="2"/>
  <c r="R151" i="2" s="1"/>
  <c r="L152" i="2"/>
  <c r="R152" i="2" s="1"/>
  <c r="L153" i="2"/>
  <c r="R153" i="2" s="1"/>
  <c r="L154" i="2"/>
  <c r="R154" i="2" s="1"/>
  <c r="L155" i="2"/>
  <c r="R155" i="2" s="1"/>
  <c r="L156" i="2"/>
  <c r="R156" i="2" s="1"/>
  <c r="L157" i="2"/>
  <c r="R157" i="2" s="1"/>
  <c r="L158" i="2"/>
  <c r="R158" i="2" s="1"/>
  <c r="L159" i="2"/>
  <c r="R159" i="2" s="1"/>
  <c r="L160" i="2"/>
  <c r="R160" i="2" s="1"/>
  <c r="L161" i="2"/>
  <c r="R161" i="2" s="1"/>
  <c r="L162" i="2"/>
  <c r="R162" i="2" s="1"/>
  <c r="L163" i="2"/>
  <c r="R163" i="2" s="1"/>
  <c r="L164" i="2"/>
  <c r="R164" i="2" s="1"/>
  <c r="L165" i="2"/>
  <c r="R165" i="2" s="1"/>
  <c r="L166" i="2"/>
  <c r="R166" i="2" s="1"/>
  <c r="L167" i="2"/>
  <c r="R167" i="2" s="1"/>
  <c r="L168" i="2"/>
  <c r="R168" i="2" s="1"/>
  <c r="L169" i="2"/>
  <c r="R169" i="2" s="1"/>
  <c r="L170" i="2"/>
  <c r="R170" i="2" s="1"/>
  <c r="L171" i="2"/>
  <c r="R171" i="2" s="1"/>
  <c r="L172" i="2"/>
  <c r="R172" i="2" s="1"/>
  <c r="L173" i="2"/>
  <c r="R173" i="2" s="1"/>
  <c r="L174" i="2"/>
  <c r="R174" i="2" s="1"/>
  <c r="L175" i="2"/>
  <c r="R175" i="2" s="1"/>
  <c r="L176" i="2"/>
  <c r="R176" i="2" s="1"/>
  <c r="L177" i="2"/>
  <c r="R177" i="2" s="1"/>
  <c r="L178" i="2"/>
  <c r="R178" i="2" s="1"/>
  <c r="L179" i="2"/>
  <c r="R179" i="2" s="1"/>
  <c r="L180" i="2"/>
  <c r="R180" i="2" s="1"/>
  <c r="L181" i="2"/>
  <c r="R181" i="2" s="1"/>
  <c r="L182" i="2"/>
  <c r="R182" i="2" s="1"/>
  <c r="L183" i="2"/>
  <c r="R183" i="2" s="1"/>
  <c r="L184" i="2"/>
  <c r="R184" i="2" s="1"/>
  <c r="L185" i="2"/>
  <c r="R185" i="2" s="1"/>
  <c r="L186" i="2"/>
  <c r="R186" i="2" s="1"/>
  <c r="L187" i="2"/>
  <c r="R187" i="2" s="1"/>
  <c r="L188" i="2"/>
  <c r="R188" i="2" s="1"/>
  <c r="L189" i="2"/>
  <c r="R189" i="2" s="1"/>
  <c r="L190" i="2"/>
  <c r="R190" i="2" s="1"/>
  <c r="L191" i="2"/>
  <c r="R191" i="2" s="1"/>
  <c r="L192" i="2"/>
  <c r="R192" i="2" s="1"/>
  <c r="L193" i="2"/>
  <c r="R193" i="2" s="1"/>
  <c r="L194" i="2"/>
  <c r="R194" i="2" s="1"/>
  <c r="L195" i="2"/>
  <c r="R195" i="2" s="1"/>
  <c r="L196" i="2"/>
  <c r="R196" i="2" s="1"/>
  <c r="L197" i="2"/>
  <c r="R197" i="2" s="1"/>
  <c r="L198" i="2"/>
  <c r="R198" i="2" s="1"/>
  <c r="L199" i="2"/>
  <c r="R199" i="2" s="1"/>
  <c r="L200" i="2"/>
  <c r="R200" i="2" s="1"/>
  <c r="L201" i="2"/>
  <c r="R201" i="2" s="1"/>
  <c r="L202" i="2"/>
  <c r="R202" i="2" s="1"/>
  <c r="L203" i="2"/>
  <c r="R203" i="2" s="1"/>
  <c r="L204" i="2"/>
  <c r="R204" i="2" s="1"/>
  <c r="L205" i="2"/>
  <c r="R205" i="2" s="1"/>
  <c r="L206" i="2"/>
  <c r="R206" i="2" s="1"/>
  <c r="L207" i="2"/>
  <c r="R207" i="2" s="1"/>
  <c r="L208" i="2"/>
  <c r="R208" i="2" s="1"/>
  <c r="L209" i="2"/>
  <c r="R209" i="2" s="1"/>
  <c r="L210" i="2"/>
  <c r="R210" i="2" s="1"/>
  <c r="L211" i="2"/>
  <c r="R211" i="2" s="1"/>
  <c r="L212" i="2"/>
  <c r="R212" i="2" s="1"/>
  <c r="L213" i="2"/>
  <c r="R213" i="2" s="1"/>
  <c r="L214" i="2"/>
  <c r="R214" i="2" s="1"/>
  <c r="L215" i="2"/>
  <c r="R215" i="2" s="1"/>
  <c r="L216" i="2"/>
  <c r="R216" i="2" s="1"/>
  <c r="L217" i="2"/>
  <c r="R217" i="2" s="1"/>
  <c r="L218" i="2"/>
  <c r="R218" i="2" s="1"/>
  <c r="L219" i="2"/>
  <c r="R219" i="2" s="1"/>
  <c r="L220" i="2"/>
  <c r="R220" i="2" s="1"/>
  <c r="L221" i="2"/>
  <c r="R221" i="2" s="1"/>
  <c r="L222" i="2"/>
  <c r="R222" i="2" s="1"/>
  <c r="L223" i="2"/>
  <c r="R223" i="2" s="1"/>
  <c r="L224" i="2"/>
  <c r="R224" i="2" s="1"/>
  <c r="L225" i="2"/>
  <c r="R225" i="2" s="1"/>
  <c r="L226" i="2"/>
  <c r="R226" i="2" s="1"/>
  <c r="L227" i="2"/>
  <c r="R227" i="2" s="1"/>
  <c r="L228" i="2"/>
  <c r="R228" i="2" s="1"/>
  <c r="L229" i="2"/>
  <c r="R229" i="2" s="1"/>
  <c r="L230" i="2"/>
  <c r="R230" i="2" s="1"/>
  <c r="L231" i="2"/>
  <c r="R231" i="2" s="1"/>
  <c r="L232" i="2"/>
  <c r="R232" i="2" s="1"/>
  <c r="L233" i="2"/>
  <c r="R233" i="2" s="1"/>
  <c r="L234" i="2"/>
  <c r="R234" i="2" s="1"/>
  <c r="L235" i="2"/>
  <c r="R235" i="2" s="1"/>
  <c r="L236" i="2"/>
  <c r="R236" i="2" s="1"/>
  <c r="L237" i="2"/>
  <c r="R237" i="2" s="1"/>
  <c r="L238" i="2"/>
  <c r="R238" i="2" s="1"/>
  <c r="L239" i="2"/>
  <c r="R239" i="2" s="1"/>
  <c r="L240" i="2"/>
  <c r="R240" i="2" s="1"/>
  <c r="L241" i="2"/>
  <c r="R241" i="2" s="1"/>
  <c r="L242" i="2"/>
  <c r="R242" i="2" s="1"/>
  <c r="L243" i="2"/>
  <c r="R243" i="2" s="1"/>
  <c r="L244" i="2"/>
  <c r="R244" i="2" s="1"/>
  <c r="L245" i="2"/>
  <c r="R245" i="2" s="1"/>
  <c r="L246" i="2"/>
  <c r="R246" i="2" s="1"/>
  <c r="L247" i="2"/>
  <c r="R247" i="2" s="1"/>
  <c r="L248" i="2"/>
  <c r="R248" i="2" s="1"/>
  <c r="L249" i="2"/>
  <c r="R249" i="2" s="1"/>
  <c r="L250" i="2"/>
  <c r="R250" i="2" s="1"/>
  <c r="L251" i="2"/>
  <c r="R251" i="2" s="1"/>
  <c r="L252" i="2"/>
  <c r="R252" i="2" s="1"/>
  <c r="L253" i="2"/>
  <c r="R253" i="2" s="1"/>
  <c r="L254" i="2"/>
  <c r="R254" i="2" s="1"/>
  <c r="L255" i="2"/>
  <c r="R255" i="2" s="1"/>
  <c r="L256" i="2"/>
  <c r="R256" i="2" s="1"/>
  <c r="L257" i="2"/>
  <c r="R257" i="2" s="1"/>
  <c r="L258" i="2"/>
  <c r="R258" i="2" s="1"/>
  <c r="L259" i="2"/>
  <c r="R259" i="2" s="1"/>
  <c r="L260" i="2"/>
  <c r="R260" i="2" s="1"/>
  <c r="L261" i="2"/>
  <c r="R261" i="2" s="1"/>
  <c r="L262" i="2"/>
  <c r="R262" i="2" s="1"/>
  <c r="L263" i="2"/>
  <c r="R263" i="2" s="1"/>
  <c r="L264" i="2"/>
  <c r="R264" i="2" s="1"/>
  <c r="L265" i="2"/>
  <c r="R265" i="2" s="1"/>
  <c r="L266" i="2"/>
  <c r="R266" i="2" s="1"/>
  <c r="L267" i="2"/>
  <c r="R267" i="2" s="1"/>
  <c r="L268" i="2"/>
  <c r="R268" i="2" s="1"/>
  <c r="L269" i="2"/>
  <c r="R269" i="2" s="1"/>
  <c r="L270" i="2"/>
  <c r="R270" i="2" s="1"/>
  <c r="L271" i="2"/>
  <c r="R271" i="2" s="1"/>
  <c r="L272" i="2"/>
  <c r="R272" i="2" s="1"/>
  <c r="L273" i="2"/>
  <c r="R273" i="2" s="1"/>
  <c r="L274" i="2"/>
  <c r="R274" i="2" s="1"/>
  <c r="L275" i="2"/>
  <c r="R275" i="2" s="1"/>
  <c r="L276" i="2"/>
  <c r="R276" i="2" s="1"/>
  <c r="L277" i="2"/>
  <c r="R277" i="2" s="1"/>
  <c r="L278" i="2"/>
  <c r="R278" i="2" s="1"/>
  <c r="L279" i="2"/>
  <c r="R279" i="2" s="1"/>
  <c r="L280" i="2"/>
  <c r="R280" i="2" s="1"/>
  <c r="L281" i="2"/>
  <c r="R281" i="2" s="1"/>
  <c r="L282" i="2"/>
  <c r="R282" i="2" s="1"/>
  <c r="L283" i="2"/>
  <c r="R283" i="2" s="1"/>
  <c r="L284" i="2"/>
  <c r="R284" i="2" s="1"/>
  <c r="L285" i="2"/>
  <c r="R285" i="2" s="1"/>
  <c r="L286" i="2"/>
  <c r="R286" i="2" s="1"/>
  <c r="L287" i="2"/>
  <c r="R287" i="2" s="1"/>
  <c r="L288" i="2"/>
  <c r="R288" i="2" s="1"/>
  <c r="L289" i="2"/>
  <c r="R289" i="2" s="1"/>
  <c r="L290" i="2"/>
  <c r="R290" i="2" s="1"/>
  <c r="L291" i="2"/>
  <c r="R291" i="2" s="1"/>
  <c r="L292" i="2"/>
  <c r="R292" i="2" s="1"/>
  <c r="L293" i="2"/>
  <c r="R293" i="2" s="1"/>
  <c r="L294" i="2"/>
  <c r="R294" i="2" s="1"/>
  <c r="L295" i="2"/>
  <c r="R295" i="2" s="1"/>
  <c r="L296" i="2"/>
  <c r="R296" i="2" s="1"/>
  <c r="L297" i="2"/>
  <c r="R297" i="2" s="1"/>
  <c r="L298" i="2"/>
  <c r="R298" i="2" s="1"/>
  <c r="L299" i="2"/>
  <c r="R299" i="2" s="1"/>
  <c r="L300" i="2"/>
  <c r="R300" i="2" s="1"/>
  <c r="L301" i="2"/>
  <c r="R301" i="2" s="1"/>
  <c r="L302" i="2"/>
  <c r="R302" i="2" s="1"/>
  <c r="L303" i="2"/>
  <c r="R303" i="2" s="1"/>
  <c r="L304" i="2"/>
  <c r="R304" i="2" s="1"/>
  <c r="L305" i="2"/>
  <c r="R305" i="2" s="1"/>
  <c r="L306" i="2"/>
  <c r="R306" i="2" s="1"/>
  <c r="L307" i="2"/>
  <c r="R307" i="2" s="1"/>
  <c r="L308" i="2"/>
  <c r="R308" i="2" s="1"/>
  <c r="L309" i="2"/>
  <c r="R309" i="2" s="1"/>
  <c r="L310" i="2"/>
  <c r="R310" i="2" s="1"/>
  <c r="L311" i="2"/>
  <c r="R311" i="2" s="1"/>
  <c r="L312" i="2"/>
  <c r="R312" i="2" s="1"/>
  <c r="L313" i="2"/>
  <c r="R313" i="2" s="1"/>
  <c r="L314" i="2"/>
  <c r="R314" i="2" s="1"/>
  <c r="L315" i="2"/>
  <c r="R315" i="2" s="1"/>
  <c r="L316" i="2"/>
  <c r="R316" i="2" s="1"/>
  <c r="L317" i="2"/>
  <c r="R317" i="2" s="1"/>
  <c r="L318" i="2"/>
  <c r="R318" i="2" s="1"/>
  <c r="L319" i="2"/>
  <c r="R319" i="2" s="1"/>
  <c r="L320" i="2"/>
  <c r="R320" i="2" s="1"/>
  <c r="L321" i="2"/>
  <c r="R321" i="2" s="1"/>
  <c r="L322" i="2"/>
  <c r="R322" i="2" s="1"/>
  <c r="L323" i="2"/>
  <c r="R323" i="2" s="1"/>
  <c r="L324" i="2"/>
  <c r="R324" i="2" s="1"/>
  <c r="L325" i="2"/>
  <c r="R325" i="2" s="1"/>
  <c r="L326" i="2"/>
  <c r="R326" i="2" s="1"/>
  <c r="L327" i="2"/>
  <c r="R327" i="2" s="1"/>
  <c r="L328" i="2"/>
  <c r="R328" i="2" s="1"/>
  <c r="L329" i="2"/>
  <c r="R329" i="2" s="1"/>
  <c r="L330" i="2"/>
  <c r="R330" i="2" s="1"/>
  <c r="L331" i="2"/>
  <c r="R331" i="2" s="1"/>
  <c r="L332" i="2"/>
  <c r="R332" i="2" s="1"/>
  <c r="L333" i="2"/>
  <c r="R333" i="2" s="1"/>
  <c r="L334" i="2"/>
  <c r="R334" i="2" s="1"/>
  <c r="L335" i="2"/>
  <c r="R335" i="2" s="1"/>
  <c r="L336" i="2"/>
  <c r="R336" i="2" s="1"/>
  <c r="L337" i="2"/>
  <c r="R337" i="2" s="1"/>
  <c r="L338" i="2"/>
  <c r="R338" i="2" s="1"/>
  <c r="L339" i="2"/>
  <c r="R339" i="2" s="1"/>
  <c r="L340" i="2"/>
  <c r="R340" i="2" s="1"/>
  <c r="L341" i="2"/>
  <c r="R341" i="2" s="1"/>
  <c r="L342" i="2"/>
  <c r="R342" i="2" s="1"/>
  <c r="L343" i="2"/>
  <c r="R343" i="2" s="1"/>
  <c r="L344" i="2"/>
  <c r="R344" i="2" s="1"/>
  <c r="L345" i="2"/>
  <c r="R345" i="2" s="1"/>
  <c r="L346" i="2"/>
  <c r="R346" i="2" s="1"/>
  <c r="L347" i="2"/>
  <c r="R347" i="2" s="1"/>
  <c r="L348" i="2"/>
  <c r="R348" i="2" s="1"/>
  <c r="L349" i="2"/>
  <c r="R349" i="2" s="1"/>
  <c r="L350" i="2"/>
  <c r="R350" i="2" s="1"/>
  <c r="L351" i="2"/>
  <c r="R351" i="2" s="1"/>
  <c r="L352" i="2"/>
  <c r="R352" i="2" s="1"/>
  <c r="L353" i="2"/>
  <c r="R353" i="2" s="1"/>
  <c r="L354" i="2"/>
  <c r="R354" i="2" s="1"/>
  <c r="L355" i="2"/>
  <c r="R355" i="2" s="1"/>
  <c r="L356" i="2"/>
  <c r="R356" i="2" s="1"/>
  <c r="L357" i="2"/>
  <c r="R357" i="2" s="1"/>
  <c r="L358" i="2"/>
  <c r="R358" i="2" s="1"/>
  <c r="L359" i="2"/>
  <c r="R359" i="2" s="1"/>
  <c r="L360" i="2"/>
  <c r="R360" i="2" s="1"/>
  <c r="L361" i="2"/>
  <c r="R361" i="2" s="1"/>
  <c r="L362" i="2"/>
  <c r="R362" i="2" s="1"/>
  <c r="L363" i="2"/>
  <c r="R363" i="2" s="1"/>
  <c r="L364" i="2"/>
  <c r="R364" i="2" s="1"/>
  <c r="L365" i="2"/>
  <c r="R365" i="2" s="1"/>
  <c r="L366" i="2"/>
  <c r="R366" i="2" s="1"/>
  <c r="L367" i="2"/>
  <c r="R367" i="2" s="1"/>
  <c r="L368" i="2"/>
  <c r="R368" i="2" s="1"/>
  <c r="L369" i="2"/>
  <c r="R369" i="2" s="1"/>
  <c r="L370" i="2"/>
  <c r="R370" i="2" s="1"/>
  <c r="L371" i="2"/>
  <c r="R371" i="2" s="1"/>
  <c r="L372" i="2"/>
  <c r="R372" i="2" s="1"/>
  <c r="L373" i="2"/>
  <c r="R373" i="2" s="1"/>
  <c r="L374" i="2"/>
  <c r="R374" i="2" s="1"/>
  <c r="L375" i="2"/>
  <c r="R375" i="2" s="1"/>
  <c r="L376" i="2"/>
  <c r="R376" i="2" s="1"/>
  <c r="L377" i="2"/>
  <c r="R377" i="2" s="1"/>
  <c r="L378" i="2"/>
  <c r="R378" i="2" s="1"/>
  <c r="L379" i="2"/>
  <c r="R379" i="2" s="1"/>
  <c r="L380" i="2"/>
  <c r="R380" i="2" s="1"/>
  <c r="L381" i="2"/>
  <c r="R381" i="2" s="1"/>
  <c r="L382" i="2"/>
  <c r="R382" i="2" s="1"/>
  <c r="L383" i="2"/>
  <c r="R383" i="2" s="1"/>
  <c r="L384" i="2"/>
  <c r="R384" i="2" s="1"/>
  <c r="L385" i="2"/>
  <c r="R385" i="2" s="1"/>
  <c r="L386" i="2"/>
  <c r="R386" i="2" s="1"/>
  <c r="L387" i="2"/>
  <c r="R387" i="2" s="1"/>
  <c r="L388" i="2"/>
  <c r="R388" i="2" s="1"/>
  <c r="L389" i="2"/>
  <c r="R389" i="2" s="1"/>
  <c r="L390" i="2"/>
  <c r="R390" i="2" s="1"/>
  <c r="L391" i="2"/>
  <c r="R391" i="2" s="1"/>
  <c r="L392" i="2"/>
  <c r="R392" i="2" s="1"/>
  <c r="L393" i="2"/>
  <c r="R393" i="2" s="1"/>
  <c r="L394" i="2"/>
  <c r="R394" i="2" s="1"/>
  <c r="L395" i="2"/>
  <c r="R395" i="2" s="1"/>
  <c r="L396" i="2"/>
  <c r="R396" i="2" s="1"/>
  <c r="L397" i="2"/>
  <c r="R397" i="2" s="1"/>
  <c r="L398" i="2"/>
  <c r="R398" i="2" s="1"/>
  <c r="L399" i="2"/>
  <c r="R399" i="2" s="1"/>
  <c r="L400" i="2"/>
  <c r="R400" i="2" s="1"/>
  <c r="L401" i="2"/>
  <c r="R401" i="2" s="1"/>
  <c r="L402" i="2"/>
  <c r="R402" i="2" s="1"/>
  <c r="L403" i="2"/>
  <c r="R403" i="2" s="1"/>
  <c r="L404" i="2"/>
  <c r="R404" i="2" s="1"/>
  <c r="L405" i="2"/>
  <c r="R405" i="2" s="1"/>
  <c r="L406" i="2"/>
  <c r="R406" i="2" s="1"/>
  <c r="L407" i="2"/>
  <c r="R407" i="2" s="1"/>
  <c r="L408" i="2"/>
  <c r="R408" i="2" s="1"/>
  <c r="L409" i="2"/>
  <c r="R409" i="2" s="1"/>
  <c r="L410" i="2"/>
  <c r="R410" i="2" s="1"/>
  <c r="L411" i="2"/>
  <c r="R411" i="2" s="1"/>
  <c r="L412" i="2"/>
  <c r="R412" i="2" s="1"/>
  <c r="L413" i="2"/>
  <c r="R413" i="2" s="1"/>
  <c r="L414" i="2"/>
  <c r="R414" i="2" s="1"/>
  <c r="L415" i="2"/>
  <c r="R415" i="2" s="1"/>
  <c r="L416" i="2"/>
  <c r="R416" i="2" s="1"/>
  <c r="L417" i="2"/>
  <c r="R417" i="2" s="1"/>
  <c r="L418" i="2"/>
  <c r="R418" i="2" s="1"/>
  <c r="L419" i="2"/>
  <c r="R419" i="2" s="1"/>
  <c r="L420" i="2"/>
  <c r="R420" i="2" s="1"/>
  <c r="L421" i="2"/>
  <c r="R421" i="2" s="1"/>
  <c r="L422" i="2"/>
  <c r="R422" i="2" s="1"/>
  <c r="L423" i="2"/>
  <c r="R423" i="2" s="1"/>
  <c r="L424" i="2"/>
  <c r="R424" i="2" s="1"/>
  <c r="L425" i="2"/>
  <c r="R425" i="2" s="1"/>
  <c r="L426" i="2"/>
  <c r="R426" i="2" s="1"/>
  <c r="L427" i="2"/>
  <c r="R427" i="2" s="1"/>
  <c r="L428" i="2"/>
  <c r="R428" i="2" s="1"/>
  <c r="L429" i="2"/>
  <c r="R429" i="2" s="1"/>
  <c r="L430" i="2"/>
  <c r="R430" i="2" s="1"/>
  <c r="L431" i="2"/>
  <c r="R431" i="2" s="1"/>
  <c r="L432" i="2"/>
  <c r="R432" i="2" s="1"/>
  <c r="L433" i="2"/>
  <c r="R433" i="2" s="1"/>
  <c r="L434" i="2"/>
  <c r="R434" i="2" s="1"/>
  <c r="L435" i="2"/>
  <c r="R435" i="2" s="1"/>
  <c r="L436" i="2"/>
  <c r="R436" i="2" s="1"/>
  <c r="L437" i="2"/>
  <c r="R437" i="2" s="1"/>
  <c r="L438" i="2"/>
  <c r="R438" i="2" s="1"/>
  <c r="L439" i="2"/>
  <c r="R439" i="2" s="1"/>
  <c r="L440" i="2"/>
  <c r="R440" i="2" s="1"/>
  <c r="L441" i="2"/>
  <c r="R441" i="2" s="1"/>
  <c r="L442" i="2"/>
  <c r="R442" i="2" s="1"/>
  <c r="L443" i="2"/>
  <c r="R443" i="2" s="1"/>
  <c r="L444" i="2"/>
  <c r="R444" i="2" s="1"/>
  <c r="L445" i="2"/>
  <c r="R445" i="2" s="1"/>
  <c r="L446" i="2"/>
  <c r="R446" i="2" s="1"/>
  <c r="L447" i="2"/>
  <c r="R447" i="2" s="1"/>
  <c r="L448" i="2"/>
  <c r="R448" i="2" s="1"/>
  <c r="L449" i="2"/>
  <c r="R449" i="2" s="1"/>
  <c r="L450" i="2"/>
  <c r="R450" i="2" s="1"/>
  <c r="L451" i="2"/>
  <c r="R451" i="2" s="1"/>
  <c r="L452" i="2"/>
  <c r="R452" i="2" s="1"/>
  <c r="L453" i="2"/>
  <c r="R453" i="2" s="1"/>
  <c r="L454" i="2"/>
  <c r="R454" i="2" s="1"/>
  <c r="L455" i="2"/>
  <c r="R455" i="2" s="1"/>
  <c r="L456" i="2"/>
  <c r="R456" i="2" s="1"/>
  <c r="L457" i="2"/>
  <c r="R457" i="2" s="1"/>
  <c r="L458" i="2"/>
  <c r="R458" i="2" s="1"/>
  <c r="L459" i="2"/>
  <c r="R459" i="2" s="1"/>
  <c r="L460" i="2"/>
  <c r="R460" i="2" s="1"/>
  <c r="L461" i="2"/>
  <c r="R461" i="2" s="1"/>
  <c r="L462" i="2"/>
  <c r="R462" i="2" s="1"/>
  <c r="L463" i="2"/>
  <c r="R463" i="2" s="1"/>
  <c r="L464" i="2"/>
  <c r="R464" i="2" s="1"/>
  <c r="L465" i="2"/>
  <c r="R465" i="2" s="1"/>
  <c r="L466" i="2"/>
  <c r="R466" i="2" s="1"/>
  <c r="L467" i="2"/>
  <c r="R467" i="2" s="1"/>
  <c r="L468" i="2"/>
  <c r="R468" i="2" s="1"/>
  <c r="L469" i="2"/>
  <c r="R469" i="2" s="1"/>
  <c r="L470" i="2"/>
  <c r="R470" i="2" s="1"/>
  <c r="L471" i="2"/>
  <c r="R471" i="2" s="1"/>
  <c r="L472" i="2"/>
  <c r="R472" i="2" s="1"/>
  <c r="L473" i="2"/>
  <c r="R473" i="2" s="1"/>
  <c r="L474" i="2"/>
  <c r="R474" i="2" s="1"/>
  <c r="L475" i="2"/>
  <c r="R475" i="2" s="1"/>
  <c r="L476" i="2"/>
  <c r="R476" i="2" s="1"/>
  <c r="L477" i="2"/>
  <c r="R477" i="2" s="1"/>
  <c r="L478" i="2"/>
  <c r="R478" i="2" s="1"/>
  <c r="L479" i="2"/>
  <c r="R479" i="2" s="1"/>
  <c r="L480" i="2"/>
  <c r="R480" i="2" s="1"/>
  <c r="L481" i="2"/>
  <c r="R481" i="2" s="1"/>
  <c r="L482" i="2"/>
  <c r="R482" i="2" s="1"/>
  <c r="L483" i="2"/>
  <c r="R483" i="2" s="1"/>
  <c r="L484" i="2"/>
  <c r="R484" i="2" s="1"/>
  <c r="L485" i="2"/>
  <c r="R485" i="2" s="1"/>
  <c r="L486" i="2"/>
  <c r="R486" i="2" s="1"/>
  <c r="L487" i="2"/>
  <c r="R487" i="2" s="1"/>
  <c r="L488" i="2"/>
  <c r="R488" i="2" s="1"/>
  <c r="L489" i="2"/>
  <c r="R489" i="2" s="1"/>
  <c r="L490" i="2"/>
  <c r="R490" i="2" s="1"/>
  <c r="L491" i="2"/>
  <c r="R491" i="2" s="1"/>
  <c r="L492" i="2"/>
  <c r="R492" i="2" s="1"/>
  <c r="L493" i="2"/>
  <c r="R493" i="2" s="1"/>
  <c r="L494" i="2"/>
  <c r="R494" i="2" s="1"/>
  <c r="L495" i="2"/>
  <c r="R495" i="2" s="1"/>
  <c r="L496" i="2"/>
  <c r="R496" i="2" s="1"/>
  <c r="L497" i="2"/>
  <c r="R497" i="2" s="1"/>
  <c r="L498" i="2"/>
  <c r="R498" i="2" s="1"/>
  <c r="L499" i="2"/>
  <c r="R499" i="2" s="1"/>
  <c r="L500" i="2"/>
  <c r="R500" i="2" s="1"/>
  <c r="L501" i="2"/>
  <c r="R501" i="2" s="1"/>
  <c r="L502" i="2"/>
  <c r="R502" i="2" s="1"/>
  <c r="L503" i="2"/>
  <c r="R503" i="2" s="1"/>
  <c r="L504" i="2"/>
  <c r="R504" i="2" s="1"/>
  <c r="L505" i="2"/>
  <c r="R505" i="2" s="1"/>
  <c r="L506" i="2"/>
  <c r="R506" i="2" s="1"/>
  <c r="L507" i="2"/>
  <c r="R507" i="2" s="1"/>
  <c r="L508" i="2"/>
  <c r="R508" i="2" s="1"/>
  <c r="L509" i="2"/>
  <c r="R509" i="2" s="1"/>
  <c r="L510" i="2"/>
  <c r="R510" i="2" s="1"/>
  <c r="L511" i="2"/>
  <c r="R511" i="2" s="1"/>
  <c r="L512" i="2"/>
  <c r="R512" i="2" s="1"/>
  <c r="L513" i="2"/>
  <c r="R513" i="2" s="1"/>
  <c r="L514" i="2"/>
  <c r="R514" i="2" s="1"/>
  <c r="L515" i="2"/>
  <c r="R515" i="2" s="1"/>
  <c r="L516" i="2"/>
  <c r="R516" i="2" s="1"/>
  <c r="L517" i="2"/>
  <c r="R517" i="2" s="1"/>
  <c r="L518" i="2"/>
  <c r="R518" i="2" s="1"/>
  <c r="L519" i="2"/>
  <c r="R519" i="2" s="1"/>
  <c r="L520" i="2"/>
  <c r="R520" i="2" s="1"/>
  <c r="L521" i="2"/>
  <c r="R521" i="2" s="1"/>
  <c r="L522" i="2"/>
  <c r="R522" i="2" s="1"/>
  <c r="L523" i="2"/>
  <c r="R523" i="2" s="1"/>
  <c r="L524" i="2"/>
  <c r="R524" i="2" s="1"/>
  <c r="L525" i="2"/>
  <c r="R525" i="2" s="1"/>
  <c r="L526" i="2"/>
  <c r="R526" i="2" s="1"/>
  <c r="L527" i="2"/>
  <c r="R527" i="2" s="1"/>
  <c r="L528" i="2"/>
  <c r="R528" i="2" s="1"/>
  <c r="L529" i="2"/>
  <c r="R529" i="2" s="1"/>
  <c r="L530" i="2"/>
  <c r="R530" i="2" s="1"/>
  <c r="L531" i="2"/>
  <c r="R531" i="2" s="1"/>
  <c r="L532" i="2"/>
  <c r="R532" i="2" s="1"/>
  <c r="L533" i="2"/>
  <c r="R533" i="2" s="1"/>
  <c r="L534" i="2"/>
  <c r="R534" i="2" s="1"/>
  <c r="L535" i="2"/>
  <c r="R535" i="2" s="1"/>
  <c r="L536" i="2"/>
  <c r="R536" i="2" s="1"/>
  <c r="L537" i="2"/>
  <c r="R537" i="2" s="1"/>
  <c r="L538" i="2"/>
  <c r="R538" i="2" s="1"/>
  <c r="L539" i="2"/>
  <c r="R539" i="2" s="1"/>
  <c r="L540" i="2"/>
  <c r="R540" i="2" s="1"/>
  <c r="L541" i="2"/>
  <c r="R541" i="2" s="1"/>
  <c r="L542" i="2"/>
  <c r="R542" i="2" s="1"/>
  <c r="L543" i="2"/>
  <c r="R543" i="2" s="1"/>
  <c r="L544" i="2"/>
  <c r="R544" i="2" s="1"/>
  <c r="L545" i="2"/>
  <c r="R545" i="2" s="1"/>
  <c r="L546" i="2"/>
  <c r="R546" i="2" s="1"/>
  <c r="L547" i="2"/>
  <c r="R547" i="2" s="1"/>
  <c r="L548" i="2"/>
  <c r="R548" i="2" s="1"/>
  <c r="L549" i="2"/>
  <c r="R549" i="2" s="1"/>
  <c r="L550" i="2"/>
  <c r="R550" i="2" s="1"/>
  <c r="L551" i="2"/>
  <c r="R551" i="2" s="1"/>
  <c r="L552" i="2"/>
  <c r="R552" i="2" s="1"/>
  <c r="L553" i="2"/>
  <c r="R553" i="2" s="1"/>
  <c r="L554" i="2"/>
  <c r="R554" i="2" s="1"/>
  <c r="L555" i="2"/>
  <c r="R555" i="2" s="1"/>
  <c r="L556" i="2"/>
  <c r="R556" i="2" s="1"/>
  <c r="L557" i="2"/>
  <c r="R557" i="2" s="1"/>
  <c r="L558" i="2"/>
  <c r="R558" i="2" s="1"/>
  <c r="L559" i="2"/>
  <c r="R559" i="2" s="1"/>
  <c r="L560" i="2"/>
  <c r="R560" i="2" s="1"/>
  <c r="L561" i="2"/>
  <c r="R561" i="2" s="1"/>
  <c r="L562" i="2"/>
  <c r="R562" i="2" s="1"/>
  <c r="L563" i="2"/>
  <c r="R563" i="2" s="1"/>
  <c r="L564" i="2"/>
  <c r="R564" i="2" s="1"/>
  <c r="L565" i="2"/>
  <c r="R565" i="2" s="1"/>
  <c r="L566" i="2"/>
  <c r="R566" i="2" s="1"/>
  <c r="L567" i="2"/>
  <c r="R567" i="2" s="1"/>
  <c r="L568" i="2"/>
  <c r="R568" i="2" s="1"/>
  <c r="L569" i="2"/>
  <c r="R569" i="2" s="1"/>
  <c r="L570" i="2"/>
  <c r="R570" i="2" s="1"/>
  <c r="L571" i="2"/>
  <c r="R571" i="2" s="1"/>
  <c r="L572" i="2"/>
  <c r="R572" i="2" s="1"/>
  <c r="L573" i="2"/>
  <c r="R573" i="2" s="1"/>
  <c r="L574" i="2"/>
  <c r="R574" i="2" s="1"/>
  <c r="L575" i="2"/>
  <c r="R575" i="2" s="1"/>
  <c r="L576" i="2"/>
  <c r="R576" i="2" s="1"/>
  <c r="L577" i="2"/>
  <c r="R577" i="2" s="1"/>
  <c r="L578" i="2"/>
  <c r="R578" i="2" s="1"/>
  <c r="L579" i="2"/>
  <c r="R579" i="2" s="1"/>
  <c r="L580" i="2"/>
  <c r="R580" i="2" s="1"/>
  <c r="L581" i="2"/>
  <c r="R581" i="2" s="1"/>
  <c r="L582" i="2"/>
  <c r="R582" i="2" s="1"/>
  <c r="L583" i="2"/>
  <c r="R583" i="2" s="1"/>
  <c r="L584" i="2"/>
  <c r="R584" i="2" s="1"/>
  <c r="L585" i="2"/>
  <c r="R585" i="2" s="1"/>
  <c r="L586" i="2"/>
  <c r="R586" i="2" s="1"/>
  <c r="L587" i="2"/>
  <c r="R587" i="2" s="1"/>
  <c r="L588" i="2"/>
  <c r="R588" i="2" s="1"/>
  <c r="L589" i="2"/>
  <c r="R589" i="2" s="1"/>
  <c r="L590" i="2"/>
  <c r="R590" i="2" s="1"/>
  <c r="L591" i="2"/>
  <c r="R591" i="2" s="1"/>
  <c r="L592" i="2"/>
  <c r="R592" i="2" s="1"/>
  <c r="L593" i="2"/>
  <c r="R593" i="2" s="1"/>
  <c r="L594" i="2"/>
  <c r="R594" i="2" s="1"/>
  <c r="L595" i="2"/>
  <c r="R595" i="2" s="1"/>
  <c r="L596" i="2"/>
  <c r="R596" i="2" s="1"/>
  <c r="L597" i="2"/>
  <c r="R597" i="2" s="1"/>
  <c r="L598" i="2"/>
  <c r="R598" i="2" s="1"/>
  <c r="L599" i="2"/>
  <c r="R599" i="2" s="1"/>
  <c r="L600" i="2"/>
  <c r="R600" i="2" s="1"/>
  <c r="L601" i="2"/>
  <c r="R601" i="2" s="1"/>
  <c r="L602" i="2"/>
  <c r="R602" i="2" s="1"/>
  <c r="L603" i="2"/>
  <c r="R603" i="2" s="1"/>
  <c r="L604" i="2"/>
  <c r="R604" i="2" s="1"/>
  <c r="L605" i="2"/>
  <c r="R605" i="2" s="1"/>
  <c r="L606" i="2"/>
  <c r="R606" i="2" s="1"/>
  <c r="L607" i="2"/>
  <c r="R607" i="2" s="1"/>
  <c r="L608" i="2"/>
  <c r="R608" i="2" s="1"/>
  <c r="L609" i="2"/>
  <c r="R609" i="2" s="1"/>
  <c r="L610" i="2"/>
  <c r="R610" i="2" s="1"/>
  <c r="L611" i="2"/>
  <c r="R611" i="2" s="1"/>
  <c r="L612" i="2"/>
  <c r="R612" i="2" s="1"/>
  <c r="L613" i="2"/>
  <c r="R613" i="2" s="1"/>
  <c r="L614" i="2"/>
  <c r="R614" i="2" s="1"/>
  <c r="L615" i="2"/>
  <c r="R615" i="2" s="1"/>
  <c r="L616" i="2"/>
  <c r="R616" i="2" s="1"/>
  <c r="L617" i="2"/>
  <c r="R617" i="2" s="1"/>
  <c r="L618" i="2"/>
  <c r="R618" i="2" s="1"/>
  <c r="L619" i="2"/>
  <c r="R619" i="2" s="1"/>
  <c r="L620" i="2"/>
  <c r="R620" i="2" s="1"/>
  <c r="L621" i="2"/>
  <c r="R621" i="2" s="1"/>
  <c r="L622" i="2"/>
  <c r="R622" i="2" s="1"/>
  <c r="L623" i="2"/>
  <c r="R623" i="2" s="1"/>
  <c r="L624" i="2"/>
  <c r="R624" i="2" s="1"/>
  <c r="L625" i="2"/>
  <c r="R625" i="2" s="1"/>
  <c r="L626" i="2"/>
  <c r="R626" i="2" s="1"/>
  <c r="L627" i="2"/>
  <c r="R627" i="2" s="1"/>
  <c r="L628" i="2"/>
  <c r="R628" i="2" s="1"/>
  <c r="L629" i="2"/>
  <c r="R629" i="2" s="1"/>
  <c r="L630" i="2"/>
  <c r="R630" i="2" s="1"/>
  <c r="L631" i="2"/>
  <c r="R631" i="2" s="1"/>
  <c r="L632" i="2"/>
  <c r="R632" i="2" s="1"/>
  <c r="L633" i="2"/>
  <c r="R633" i="2" s="1"/>
  <c r="L634" i="2"/>
  <c r="R634" i="2" s="1"/>
  <c r="L635" i="2"/>
  <c r="R635" i="2" s="1"/>
  <c r="L636" i="2"/>
  <c r="R636" i="2" s="1"/>
  <c r="L637" i="2"/>
  <c r="R637" i="2" s="1"/>
  <c r="L638" i="2"/>
  <c r="R638" i="2" s="1"/>
  <c r="L639" i="2"/>
  <c r="R639" i="2" s="1"/>
  <c r="L640" i="2"/>
  <c r="R640" i="2" s="1"/>
  <c r="L641" i="2"/>
  <c r="R641" i="2" s="1"/>
  <c r="L642" i="2"/>
  <c r="R642" i="2" s="1"/>
  <c r="L643" i="2"/>
  <c r="R643" i="2" s="1"/>
  <c r="L644" i="2"/>
  <c r="R644" i="2" s="1"/>
  <c r="L645" i="2"/>
  <c r="R645" i="2" s="1"/>
  <c r="L646" i="2"/>
  <c r="R646" i="2" s="1"/>
  <c r="L647" i="2"/>
  <c r="R647" i="2" s="1"/>
  <c r="L648" i="2"/>
  <c r="R648" i="2" s="1"/>
  <c r="L649" i="2"/>
  <c r="R649" i="2" s="1"/>
  <c r="L650" i="2"/>
  <c r="R650" i="2" s="1"/>
  <c r="L651" i="2"/>
  <c r="R651" i="2" s="1"/>
  <c r="L652" i="2"/>
  <c r="R652" i="2" s="1"/>
  <c r="L653" i="2"/>
  <c r="R653" i="2" s="1"/>
  <c r="L654" i="2"/>
  <c r="R654" i="2" s="1"/>
  <c r="L655" i="2"/>
  <c r="R655" i="2" s="1"/>
  <c r="L656" i="2"/>
  <c r="R656" i="2" s="1"/>
  <c r="L657" i="2"/>
  <c r="R657" i="2" s="1"/>
  <c r="L658" i="2"/>
  <c r="R658" i="2" s="1"/>
  <c r="L659" i="2"/>
  <c r="R659" i="2" s="1"/>
  <c r="L660" i="2"/>
  <c r="R660" i="2" s="1"/>
  <c r="L661" i="2"/>
  <c r="R661" i="2" s="1"/>
  <c r="L662" i="2"/>
  <c r="R662" i="2" s="1"/>
  <c r="L663" i="2"/>
  <c r="R663" i="2" s="1"/>
  <c r="L664" i="2"/>
  <c r="R664" i="2" s="1"/>
  <c r="L665" i="2"/>
  <c r="R665" i="2" s="1"/>
  <c r="L666" i="2"/>
  <c r="R666" i="2" s="1"/>
  <c r="L667" i="2"/>
  <c r="R667" i="2" s="1"/>
  <c r="L668" i="2"/>
  <c r="R668" i="2" s="1"/>
  <c r="L669" i="2"/>
  <c r="R669" i="2" s="1"/>
  <c r="L670" i="2"/>
  <c r="R670" i="2" s="1"/>
  <c r="L671" i="2"/>
  <c r="R671" i="2" s="1"/>
  <c r="L672" i="2"/>
  <c r="R672" i="2" s="1"/>
  <c r="L673" i="2"/>
  <c r="R673" i="2" s="1"/>
  <c r="L674" i="2"/>
  <c r="R674" i="2" s="1"/>
  <c r="L675" i="2"/>
  <c r="R675" i="2" s="1"/>
  <c r="L676" i="2"/>
  <c r="R676" i="2" s="1"/>
  <c r="L677" i="2"/>
  <c r="R677" i="2" s="1"/>
  <c r="L678" i="2"/>
  <c r="R678" i="2" s="1"/>
  <c r="L679" i="2"/>
  <c r="R679" i="2" s="1"/>
  <c r="L680" i="2"/>
  <c r="R680" i="2" s="1"/>
  <c r="L681" i="2"/>
  <c r="R681" i="2" s="1"/>
  <c r="L682" i="2"/>
  <c r="R682" i="2" s="1"/>
  <c r="L683" i="2"/>
  <c r="R683" i="2" s="1"/>
  <c r="L684" i="2"/>
  <c r="R684" i="2" s="1"/>
  <c r="L685" i="2"/>
  <c r="R685" i="2" s="1"/>
  <c r="L686" i="2"/>
  <c r="R686" i="2" s="1"/>
  <c r="L687" i="2"/>
  <c r="R687" i="2" s="1"/>
  <c r="L688" i="2"/>
  <c r="R688" i="2" s="1"/>
  <c r="L689" i="2"/>
  <c r="R689" i="2" s="1"/>
  <c r="L690" i="2"/>
  <c r="R690" i="2" s="1"/>
  <c r="L691" i="2"/>
  <c r="R691" i="2" s="1"/>
  <c r="L692" i="2"/>
  <c r="R692" i="2" s="1"/>
  <c r="L693" i="2"/>
  <c r="R693" i="2" s="1"/>
  <c r="L694" i="2"/>
  <c r="R694" i="2" s="1"/>
  <c r="L695" i="2"/>
  <c r="R695" i="2" s="1"/>
  <c r="L696" i="2"/>
  <c r="R696" i="2" s="1"/>
  <c r="L697" i="2"/>
  <c r="R697" i="2" s="1"/>
  <c r="L698" i="2"/>
  <c r="R698" i="2" s="1"/>
  <c r="L699" i="2"/>
  <c r="R699" i="2" s="1"/>
  <c r="L700" i="2"/>
  <c r="R700" i="2" s="1"/>
  <c r="L701" i="2"/>
  <c r="R701" i="2" s="1"/>
  <c r="L702" i="2"/>
  <c r="R702" i="2" s="1"/>
  <c r="L703" i="2"/>
  <c r="R703" i="2" s="1"/>
  <c r="L704" i="2"/>
  <c r="R704" i="2" s="1"/>
  <c r="L705" i="2"/>
  <c r="R705" i="2" s="1"/>
  <c r="L706" i="2"/>
  <c r="R706" i="2" s="1"/>
  <c r="L707" i="2"/>
  <c r="R707" i="2" s="1"/>
  <c r="L708" i="2"/>
  <c r="R708" i="2" s="1"/>
  <c r="L709" i="2"/>
  <c r="R709" i="2" s="1"/>
  <c r="L710" i="2"/>
  <c r="R710" i="2" s="1"/>
  <c r="L711" i="2"/>
  <c r="R711" i="2" s="1"/>
  <c r="L712" i="2"/>
  <c r="R712" i="2" s="1"/>
  <c r="L713" i="2"/>
  <c r="R713" i="2" s="1"/>
  <c r="L714" i="2"/>
  <c r="R714" i="2" s="1"/>
  <c r="L715" i="2"/>
  <c r="R715" i="2" s="1"/>
  <c r="L716" i="2"/>
  <c r="R716" i="2" s="1"/>
  <c r="L717" i="2"/>
  <c r="R717" i="2" s="1"/>
  <c r="L718" i="2"/>
  <c r="R718" i="2" s="1"/>
  <c r="L719" i="2"/>
  <c r="R719" i="2" s="1"/>
  <c r="L720" i="2"/>
  <c r="R720" i="2" s="1"/>
  <c r="L721" i="2"/>
  <c r="R721" i="2" s="1"/>
  <c r="L722" i="2"/>
  <c r="R722" i="2" s="1"/>
  <c r="L723" i="2"/>
  <c r="R723" i="2" s="1"/>
  <c r="L724" i="2"/>
  <c r="R724" i="2" s="1"/>
  <c r="L725" i="2"/>
  <c r="R725" i="2" s="1"/>
  <c r="L726" i="2"/>
  <c r="R726" i="2" s="1"/>
  <c r="L727" i="2"/>
  <c r="R727" i="2" s="1"/>
  <c r="L728" i="2"/>
  <c r="R728" i="2" s="1"/>
  <c r="L729" i="2"/>
  <c r="R729" i="2" s="1"/>
  <c r="L730" i="2"/>
  <c r="R730" i="2" s="1"/>
  <c r="L731" i="2"/>
  <c r="R731" i="2" s="1"/>
  <c r="L732" i="2"/>
  <c r="R732" i="2" s="1"/>
  <c r="L733" i="2"/>
  <c r="R733" i="2" s="1"/>
  <c r="L734" i="2"/>
  <c r="R734" i="2" s="1"/>
  <c r="L735" i="2"/>
  <c r="R735" i="2" s="1"/>
  <c r="L736" i="2"/>
  <c r="R736" i="2" s="1"/>
  <c r="L737" i="2"/>
  <c r="R737" i="2" s="1"/>
  <c r="L738" i="2"/>
  <c r="R738" i="2" s="1"/>
  <c r="L739" i="2"/>
  <c r="R739" i="2" s="1"/>
  <c r="L740" i="2"/>
  <c r="R740" i="2" s="1"/>
  <c r="L741" i="2"/>
  <c r="R741" i="2" s="1"/>
  <c r="L742" i="2"/>
  <c r="R742" i="2" s="1"/>
  <c r="L743" i="2"/>
  <c r="R743" i="2" s="1"/>
  <c r="L744" i="2"/>
  <c r="R744" i="2" s="1"/>
  <c r="L745" i="2"/>
  <c r="R745" i="2" s="1"/>
  <c r="L746" i="2"/>
  <c r="R746" i="2" s="1"/>
  <c r="L747" i="2"/>
  <c r="R747" i="2" s="1"/>
  <c r="L748" i="2"/>
  <c r="R748" i="2" s="1"/>
  <c r="L749" i="2"/>
  <c r="R749" i="2" s="1"/>
  <c r="L750" i="2"/>
  <c r="R750" i="2" s="1"/>
  <c r="L751" i="2"/>
  <c r="R751" i="2" s="1"/>
  <c r="L752" i="2"/>
  <c r="R752" i="2" s="1"/>
  <c r="L753" i="2"/>
  <c r="R753" i="2" s="1"/>
  <c r="L754" i="2"/>
  <c r="R754" i="2" s="1"/>
  <c r="L755" i="2"/>
  <c r="R755" i="2" s="1"/>
  <c r="L756" i="2"/>
  <c r="R756" i="2" s="1"/>
  <c r="L757" i="2"/>
  <c r="R757" i="2" s="1"/>
  <c r="L758" i="2"/>
  <c r="R758" i="2" s="1"/>
  <c r="L759" i="2"/>
  <c r="R759" i="2" s="1"/>
  <c r="L760" i="2"/>
  <c r="R760" i="2" s="1"/>
  <c r="L761" i="2"/>
  <c r="R761" i="2" s="1"/>
  <c r="L762" i="2"/>
  <c r="R762" i="2" s="1"/>
  <c r="L763" i="2"/>
  <c r="R763" i="2" s="1"/>
  <c r="L764" i="2"/>
  <c r="R764" i="2" s="1"/>
  <c r="L765" i="2"/>
  <c r="R765" i="2" s="1"/>
  <c r="L766" i="2"/>
  <c r="R766" i="2" s="1"/>
  <c r="L767" i="2"/>
  <c r="R767" i="2" s="1"/>
  <c r="L768" i="2"/>
  <c r="R768" i="2" s="1"/>
  <c r="L769" i="2"/>
  <c r="R769" i="2" s="1"/>
  <c r="L770" i="2"/>
  <c r="R770" i="2" s="1"/>
  <c r="L771" i="2"/>
  <c r="R771" i="2" s="1"/>
  <c r="L772" i="2"/>
  <c r="R772" i="2" s="1"/>
  <c r="L773" i="2"/>
  <c r="R773" i="2" s="1"/>
  <c r="L774" i="2"/>
  <c r="R774" i="2" s="1"/>
  <c r="L775" i="2"/>
  <c r="R775" i="2" s="1"/>
  <c r="L776" i="2"/>
  <c r="R776" i="2" s="1"/>
  <c r="L777" i="2"/>
  <c r="R777" i="2" s="1"/>
  <c r="L778" i="2"/>
  <c r="R778" i="2" s="1"/>
  <c r="L779" i="2"/>
  <c r="R779" i="2" s="1"/>
  <c r="L780" i="2"/>
  <c r="R780" i="2" s="1"/>
  <c r="L781" i="2"/>
  <c r="R781" i="2" s="1"/>
  <c r="L782" i="2"/>
  <c r="R782" i="2" s="1"/>
  <c r="L783" i="2"/>
  <c r="R783" i="2" s="1"/>
  <c r="L784" i="2"/>
  <c r="R784" i="2" s="1"/>
  <c r="L785" i="2"/>
  <c r="R785" i="2" s="1"/>
  <c r="L786" i="2"/>
  <c r="R786" i="2" s="1"/>
  <c r="L787" i="2"/>
  <c r="R787" i="2" s="1"/>
  <c r="L788" i="2"/>
  <c r="R788" i="2" s="1"/>
  <c r="L789" i="2"/>
  <c r="R789" i="2" s="1"/>
  <c r="L790" i="2"/>
  <c r="R790" i="2" s="1"/>
  <c r="L791" i="2"/>
  <c r="R791" i="2" s="1"/>
  <c r="L792" i="2"/>
  <c r="R792" i="2" s="1"/>
  <c r="L793" i="2"/>
  <c r="R793" i="2" s="1"/>
  <c r="L794" i="2"/>
  <c r="R794" i="2" s="1"/>
  <c r="L795" i="2"/>
  <c r="R795" i="2" s="1"/>
  <c r="L796" i="2"/>
  <c r="R796" i="2" s="1"/>
  <c r="L797" i="2"/>
  <c r="R797" i="2" s="1"/>
  <c r="L798" i="2"/>
  <c r="R798" i="2" s="1"/>
  <c r="L799" i="2"/>
  <c r="R799" i="2" s="1"/>
  <c r="L800" i="2"/>
  <c r="R800" i="2" s="1"/>
  <c r="L801" i="2"/>
  <c r="R801" i="2" s="1"/>
  <c r="L802" i="2"/>
  <c r="R802" i="2" s="1"/>
  <c r="L803" i="2"/>
  <c r="R803" i="2" s="1"/>
  <c r="L804" i="2"/>
  <c r="R804" i="2" s="1"/>
  <c r="L805" i="2"/>
  <c r="R805" i="2" s="1"/>
  <c r="L806" i="2"/>
  <c r="R806" i="2" s="1"/>
  <c r="L807" i="2"/>
  <c r="R807" i="2" s="1"/>
  <c r="L808" i="2"/>
  <c r="R808" i="2" s="1"/>
  <c r="L809" i="2"/>
  <c r="R809" i="2" s="1"/>
  <c r="L810" i="2"/>
  <c r="R810" i="2" s="1"/>
  <c r="L811" i="2"/>
  <c r="R811" i="2" s="1"/>
  <c r="L812" i="2"/>
  <c r="R812" i="2" s="1"/>
  <c r="L813" i="2"/>
  <c r="R813" i="2" s="1"/>
  <c r="L814" i="2"/>
  <c r="R814" i="2" s="1"/>
  <c r="L815" i="2"/>
  <c r="R815" i="2" s="1"/>
  <c r="L816" i="2"/>
  <c r="R816" i="2" s="1"/>
  <c r="L817" i="2"/>
  <c r="R817" i="2" s="1"/>
  <c r="L818" i="2"/>
  <c r="R818" i="2" s="1"/>
  <c r="L819" i="2"/>
  <c r="R819" i="2" s="1"/>
  <c r="L820" i="2"/>
  <c r="R820" i="2" s="1"/>
  <c r="L821" i="2"/>
  <c r="R821" i="2" s="1"/>
  <c r="L822" i="2"/>
  <c r="R822" i="2" s="1"/>
  <c r="L823" i="2"/>
  <c r="R823" i="2" s="1"/>
  <c r="L824" i="2"/>
  <c r="R824" i="2" s="1"/>
  <c r="L825" i="2"/>
  <c r="R825" i="2" s="1"/>
  <c r="L826" i="2"/>
  <c r="R826" i="2" s="1"/>
  <c r="L827" i="2"/>
  <c r="R827" i="2" s="1"/>
  <c r="L828" i="2"/>
  <c r="R828" i="2" s="1"/>
  <c r="L829" i="2"/>
  <c r="R829" i="2" s="1"/>
  <c r="L830" i="2"/>
  <c r="R830" i="2" s="1"/>
  <c r="L831" i="2"/>
  <c r="R831" i="2" s="1"/>
  <c r="L832" i="2"/>
  <c r="R832" i="2" s="1"/>
  <c r="L833" i="2"/>
  <c r="R833" i="2" s="1"/>
  <c r="L834" i="2"/>
  <c r="R834" i="2" s="1"/>
  <c r="L835" i="2"/>
  <c r="R835" i="2" s="1"/>
  <c r="L836" i="2"/>
  <c r="R836" i="2" s="1"/>
  <c r="L837" i="2"/>
  <c r="R837" i="2" s="1"/>
  <c r="L838" i="2"/>
  <c r="R838" i="2" s="1"/>
  <c r="L839" i="2"/>
  <c r="R839" i="2" s="1"/>
  <c r="L840" i="2"/>
  <c r="R840" i="2" s="1"/>
  <c r="L841" i="2"/>
  <c r="R841" i="2" s="1"/>
  <c r="L842" i="2"/>
  <c r="R842" i="2" s="1"/>
  <c r="L843" i="2"/>
  <c r="R843" i="2" s="1"/>
  <c r="L844" i="2"/>
  <c r="R844" i="2" s="1"/>
  <c r="L845" i="2"/>
  <c r="R845" i="2" s="1"/>
  <c r="L846" i="2"/>
  <c r="R846" i="2" s="1"/>
  <c r="L847" i="2"/>
  <c r="R847" i="2" s="1"/>
  <c r="L848" i="2"/>
  <c r="R848" i="2" s="1"/>
  <c r="L849" i="2"/>
  <c r="R849" i="2" s="1"/>
  <c r="L850" i="2"/>
  <c r="R850" i="2" s="1"/>
  <c r="L851" i="2"/>
  <c r="R851" i="2" s="1"/>
  <c r="L852" i="2"/>
  <c r="R852" i="2" s="1"/>
  <c r="L853" i="2"/>
  <c r="R853" i="2" s="1"/>
  <c r="L854" i="2"/>
  <c r="R854" i="2" s="1"/>
  <c r="L855" i="2"/>
  <c r="R855" i="2" s="1"/>
  <c r="L856" i="2"/>
  <c r="R856" i="2" s="1"/>
  <c r="L857" i="2"/>
  <c r="R857" i="2" s="1"/>
  <c r="L858" i="2"/>
  <c r="R858" i="2" s="1"/>
  <c r="L859" i="2"/>
  <c r="R859" i="2" s="1"/>
  <c r="L860" i="2"/>
  <c r="R860" i="2" s="1"/>
  <c r="L861" i="2"/>
  <c r="R861" i="2" s="1"/>
  <c r="L862" i="2"/>
  <c r="R862" i="2" s="1"/>
  <c r="L863" i="2"/>
  <c r="R863" i="2" s="1"/>
  <c r="L864" i="2"/>
  <c r="R864" i="2" s="1"/>
  <c r="L865" i="2"/>
  <c r="R865" i="2" s="1"/>
  <c r="L866" i="2"/>
  <c r="R866" i="2" s="1"/>
  <c r="L867" i="2"/>
  <c r="R867" i="2" s="1"/>
  <c r="L868" i="2"/>
  <c r="R868" i="2" s="1"/>
  <c r="L869" i="2"/>
  <c r="R869" i="2" s="1"/>
  <c r="L870" i="2"/>
  <c r="R870" i="2" s="1"/>
  <c r="L871" i="2"/>
  <c r="R871" i="2" s="1"/>
  <c r="L872" i="2"/>
  <c r="R872" i="2" s="1"/>
  <c r="L873" i="2"/>
  <c r="R873" i="2" s="1"/>
  <c r="L874" i="2"/>
  <c r="R874" i="2" s="1"/>
  <c r="L875" i="2"/>
  <c r="R875" i="2" s="1"/>
  <c r="L876" i="2"/>
  <c r="R876" i="2" s="1"/>
  <c r="L877" i="2"/>
  <c r="R877" i="2" s="1"/>
  <c r="L878" i="2"/>
  <c r="R878" i="2" s="1"/>
  <c r="L879" i="2"/>
  <c r="R879" i="2" s="1"/>
  <c r="L880" i="2"/>
  <c r="R880" i="2" s="1"/>
  <c r="L881" i="2"/>
  <c r="R881" i="2" s="1"/>
  <c r="L882" i="2"/>
  <c r="R882" i="2" s="1"/>
  <c r="L883" i="2"/>
  <c r="R883" i="2" s="1"/>
  <c r="L884" i="2"/>
  <c r="R884" i="2" s="1"/>
  <c r="L885" i="2"/>
  <c r="R885" i="2" s="1"/>
  <c r="L886" i="2"/>
  <c r="R886" i="2" s="1"/>
  <c r="L887" i="2"/>
  <c r="R887" i="2" s="1"/>
  <c r="L888" i="2"/>
  <c r="R888" i="2" s="1"/>
  <c r="L889" i="2"/>
  <c r="R889" i="2" s="1"/>
  <c r="L890" i="2"/>
  <c r="R890" i="2" s="1"/>
  <c r="L891" i="2"/>
  <c r="R891" i="2" s="1"/>
  <c r="L892" i="2"/>
  <c r="R892" i="2" s="1"/>
  <c r="L893" i="2"/>
  <c r="R893" i="2" s="1"/>
  <c r="L894" i="2"/>
  <c r="R894" i="2" s="1"/>
  <c r="L895" i="2"/>
  <c r="R895" i="2" s="1"/>
  <c r="L896" i="2"/>
  <c r="R896" i="2" s="1"/>
  <c r="L897" i="2"/>
  <c r="R897" i="2" s="1"/>
  <c r="L898" i="2"/>
  <c r="R898" i="2" s="1"/>
  <c r="L899" i="2"/>
  <c r="R899" i="2" s="1"/>
  <c r="L900" i="2"/>
  <c r="R900" i="2" s="1"/>
  <c r="L901" i="2"/>
  <c r="R901" i="2" s="1"/>
  <c r="L902" i="2"/>
  <c r="R902" i="2" s="1"/>
  <c r="L903" i="2"/>
  <c r="R903" i="2" s="1"/>
  <c r="L904" i="2"/>
  <c r="R904" i="2" s="1"/>
  <c r="L905" i="2"/>
  <c r="R905" i="2" s="1"/>
  <c r="L906" i="2"/>
  <c r="R906" i="2" s="1"/>
  <c r="L907" i="2"/>
  <c r="R907" i="2" s="1"/>
  <c r="L908" i="2"/>
  <c r="R908" i="2" s="1"/>
  <c r="L909" i="2"/>
  <c r="R909" i="2" s="1"/>
  <c r="L910" i="2"/>
  <c r="R910" i="2" s="1"/>
  <c r="L911" i="2"/>
  <c r="R911" i="2" s="1"/>
  <c r="L912" i="2"/>
  <c r="R912" i="2" s="1"/>
  <c r="L913" i="2"/>
  <c r="R913" i="2" s="1"/>
  <c r="L914" i="2"/>
  <c r="R914" i="2" s="1"/>
  <c r="L915" i="2"/>
  <c r="R915" i="2" s="1"/>
  <c r="L916" i="2"/>
  <c r="R916" i="2" s="1"/>
  <c r="L917" i="2"/>
  <c r="R917" i="2" s="1"/>
  <c r="L918" i="2"/>
  <c r="R918" i="2" s="1"/>
  <c r="L919" i="2"/>
  <c r="R919" i="2" s="1"/>
  <c r="L920" i="2"/>
  <c r="R920" i="2" s="1"/>
  <c r="L921" i="2"/>
  <c r="R921" i="2" s="1"/>
  <c r="L922" i="2"/>
  <c r="R922" i="2" s="1"/>
  <c r="L923" i="2"/>
  <c r="R923" i="2" s="1"/>
  <c r="L924" i="2"/>
  <c r="R924" i="2" s="1"/>
  <c r="L925" i="2"/>
  <c r="R925" i="2" s="1"/>
  <c r="L926" i="2"/>
  <c r="R926" i="2" s="1"/>
  <c r="L927" i="2"/>
  <c r="R927" i="2" s="1"/>
  <c r="L928" i="2"/>
  <c r="R928" i="2" s="1"/>
  <c r="L929" i="2"/>
  <c r="R929" i="2" s="1"/>
  <c r="L930" i="2"/>
  <c r="R930" i="2" s="1"/>
  <c r="L931" i="2"/>
  <c r="R931" i="2" s="1"/>
  <c r="L932" i="2"/>
  <c r="R932" i="2" s="1"/>
  <c r="L933" i="2"/>
  <c r="R933" i="2" s="1"/>
  <c r="L934" i="2"/>
  <c r="R934" i="2" s="1"/>
  <c r="L935" i="2"/>
  <c r="R935" i="2" s="1"/>
  <c r="L936" i="2"/>
  <c r="R936" i="2" s="1"/>
  <c r="L937" i="2"/>
  <c r="R937" i="2" s="1"/>
  <c r="L938" i="2"/>
  <c r="R938" i="2" s="1"/>
  <c r="L939" i="2"/>
  <c r="R939" i="2" s="1"/>
  <c r="L940" i="2"/>
  <c r="R940" i="2" s="1"/>
  <c r="L941" i="2"/>
  <c r="R941" i="2" s="1"/>
  <c r="L942" i="2"/>
  <c r="R942" i="2" s="1"/>
  <c r="L943" i="2"/>
  <c r="R943" i="2" s="1"/>
  <c r="L944" i="2"/>
  <c r="R944" i="2" s="1"/>
  <c r="L945" i="2"/>
  <c r="R945" i="2" s="1"/>
  <c r="L946" i="2"/>
  <c r="R946" i="2" s="1"/>
  <c r="L947" i="2"/>
  <c r="R947" i="2" s="1"/>
  <c r="L948" i="2"/>
  <c r="R948" i="2" s="1"/>
  <c r="L949" i="2"/>
  <c r="R949" i="2" s="1"/>
  <c r="L950" i="2"/>
  <c r="R950" i="2" s="1"/>
  <c r="L951" i="2"/>
  <c r="R951" i="2" s="1"/>
  <c r="L952" i="2"/>
  <c r="R952" i="2" s="1"/>
  <c r="L953" i="2"/>
  <c r="R953" i="2" s="1"/>
  <c r="L954" i="2"/>
  <c r="R954" i="2" s="1"/>
  <c r="L955" i="2"/>
  <c r="R955" i="2" s="1"/>
  <c r="L956" i="2"/>
  <c r="R956" i="2" s="1"/>
  <c r="L957" i="2"/>
  <c r="R957" i="2" s="1"/>
  <c r="L958" i="2"/>
  <c r="R958" i="2" s="1"/>
  <c r="L959" i="2"/>
  <c r="R959" i="2" s="1"/>
  <c r="L960" i="2"/>
  <c r="R960" i="2" s="1"/>
  <c r="L961" i="2"/>
  <c r="R961" i="2" s="1"/>
  <c r="L962" i="2"/>
  <c r="R962" i="2" s="1"/>
  <c r="L963" i="2"/>
  <c r="R963" i="2" s="1"/>
  <c r="L964" i="2"/>
  <c r="R964" i="2" s="1"/>
  <c r="L965" i="2"/>
  <c r="R965" i="2" s="1"/>
  <c r="L966" i="2"/>
  <c r="R966" i="2" s="1"/>
  <c r="L967" i="2"/>
  <c r="R967" i="2" s="1"/>
  <c r="L968" i="2"/>
  <c r="R968" i="2" s="1"/>
  <c r="L969" i="2"/>
  <c r="R969" i="2" s="1"/>
  <c r="L970" i="2"/>
  <c r="R970" i="2" s="1"/>
  <c r="L971" i="2"/>
  <c r="R971" i="2" s="1"/>
  <c r="L972" i="2"/>
  <c r="R972" i="2" s="1"/>
  <c r="L973" i="2"/>
  <c r="R973" i="2" s="1"/>
  <c r="L974" i="2"/>
  <c r="R974" i="2" s="1"/>
  <c r="L975" i="2"/>
  <c r="R975" i="2" s="1"/>
  <c r="L976" i="2"/>
  <c r="R976" i="2" s="1"/>
  <c r="L977" i="2"/>
  <c r="R977" i="2" s="1"/>
  <c r="L978" i="2"/>
  <c r="R978" i="2" s="1"/>
  <c r="L979" i="2"/>
  <c r="R979" i="2" s="1"/>
  <c r="L980" i="2"/>
  <c r="R980" i="2" s="1"/>
  <c r="L981" i="2"/>
  <c r="R981" i="2" s="1"/>
  <c r="L982" i="2"/>
  <c r="R982" i="2" s="1"/>
  <c r="L983" i="2"/>
  <c r="R983" i="2" s="1"/>
  <c r="L984" i="2"/>
  <c r="R984" i="2" s="1"/>
  <c r="L985" i="2"/>
  <c r="R985" i="2" s="1"/>
  <c r="L986" i="2"/>
  <c r="R986" i="2" s="1"/>
  <c r="L987" i="2"/>
  <c r="R987" i="2" s="1"/>
  <c r="L988" i="2"/>
  <c r="R988" i="2" s="1"/>
  <c r="L989" i="2"/>
  <c r="R989" i="2" s="1"/>
  <c r="L990" i="2"/>
  <c r="R990" i="2" s="1"/>
  <c r="L991" i="2"/>
  <c r="R991" i="2" s="1"/>
  <c r="L992" i="2"/>
  <c r="R992" i="2" s="1"/>
  <c r="L993" i="2"/>
  <c r="R993" i="2" s="1"/>
  <c r="L994" i="2"/>
  <c r="R994" i="2" s="1"/>
  <c r="L995" i="2"/>
  <c r="R995" i="2" s="1"/>
  <c r="L996" i="2"/>
  <c r="R996" i="2" s="1"/>
  <c r="L997" i="2"/>
  <c r="R997" i="2" s="1"/>
  <c r="L998" i="2"/>
  <c r="R998" i="2" s="1"/>
  <c r="L999" i="2"/>
  <c r="R999" i="2" s="1"/>
  <c r="L1000" i="2"/>
  <c r="R1000" i="2" s="1"/>
  <c r="L1001" i="2"/>
  <c r="R1001" i="2" s="1"/>
  <c r="L1002" i="2"/>
  <c r="R1002" i="2" s="1"/>
  <c r="L1003" i="2"/>
  <c r="R1003" i="2" s="1"/>
  <c r="L1004" i="2"/>
  <c r="R1004" i="2" s="1"/>
  <c r="L1005" i="2"/>
  <c r="R1005" i="2" s="1"/>
  <c r="L1006" i="2"/>
  <c r="R1006" i="2" s="1"/>
  <c r="L1007" i="2"/>
  <c r="R1007" i="2" s="1"/>
  <c r="L1008" i="2"/>
  <c r="R1008" i="2" s="1"/>
  <c r="L1009" i="2"/>
  <c r="R1009" i="2" s="1"/>
  <c r="L1010" i="2"/>
  <c r="R1010" i="2" s="1"/>
  <c r="L1011" i="2"/>
  <c r="R1011" i="2" s="1"/>
  <c r="L1012" i="2"/>
  <c r="R1012" i="2" s="1"/>
  <c r="L1013" i="2"/>
  <c r="R1013" i="2" s="1"/>
  <c r="L1014" i="2"/>
  <c r="R1014" i="2" s="1"/>
  <c r="L1015" i="2"/>
  <c r="R1015" i="2" s="1"/>
  <c r="L1016" i="2"/>
  <c r="R1016" i="2" s="1"/>
  <c r="L1017" i="2"/>
  <c r="R1017" i="2" s="1"/>
  <c r="L1018" i="2"/>
  <c r="R1018" i="2" s="1"/>
  <c r="L1019" i="2"/>
  <c r="R1019" i="2" s="1"/>
  <c r="L1020" i="2"/>
  <c r="R1020" i="2" s="1"/>
  <c r="L1021" i="2"/>
  <c r="R1021" i="2" s="1"/>
  <c r="L1022" i="2"/>
  <c r="R1022" i="2" s="1"/>
  <c r="L1023" i="2"/>
  <c r="R1023" i="2" s="1"/>
  <c r="L1024" i="2"/>
  <c r="R1024" i="2" s="1"/>
  <c r="L1025" i="2"/>
  <c r="R1025" i="2" s="1"/>
  <c r="L1026" i="2"/>
  <c r="R1026" i="2" s="1"/>
  <c r="L1027" i="2"/>
  <c r="R1027" i="2" s="1"/>
  <c r="L1028" i="2"/>
  <c r="R1028" i="2" s="1"/>
  <c r="L1029" i="2"/>
  <c r="R1029" i="2" s="1"/>
  <c r="L1030" i="2"/>
  <c r="R1030" i="2" s="1"/>
  <c r="L1031" i="2"/>
  <c r="R1031" i="2" s="1"/>
  <c r="L1032" i="2"/>
  <c r="R1032" i="2" s="1"/>
  <c r="L1033" i="2"/>
  <c r="R1033" i="2" s="1"/>
  <c r="L1034" i="2"/>
  <c r="R1034" i="2" s="1"/>
  <c r="L1035" i="2"/>
  <c r="R1035" i="2" s="1"/>
  <c r="L1036" i="2"/>
  <c r="R1036" i="2" s="1"/>
  <c r="L1037" i="2"/>
  <c r="R1037" i="2" s="1"/>
  <c r="L1038" i="2"/>
  <c r="R1038" i="2" s="1"/>
  <c r="L1039" i="2"/>
  <c r="R1039" i="2" s="1"/>
  <c r="L1040" i="2"/>
  <c r="R1040" i="2" s="1"/>
  <c r="L1041" i="2"/>
  <c r="R1041" i="2" s="1"/>
  <c r="L1042" i="2"/>
  <c r="R1042" i="2" s="1"/>
  <c r="L1043" i="2"/>
  <c r="R1043" i="2" s="1"/>
  <c r="L1044" i="2"/>
  <c r="R1044" i="2" s="1"/>
  <c r="L1045" i="2"/>
  <c r="R1045" i="2" s="1"/>
  <c r="L1046" i="2"/>
  <c r="R1046" i="2" s="1"/>
  <c r="L1047" i="2"/>
  <c r="R1047" i="2" s="1"/>
  <c r="L1048" i="2"/>
  <c r="R1048" i="2" s="1"/>
  <c r="L1049" i="2"/>
  <c r="R1049" i="2" s="1"/>
  <c r="L1050" i="2"/>
  <c r="R1050" i="2" s="1"/>
  <c r="L1051" i="2"/>
  <c r="R1051" i="2" s="1"/>
  <c r="L1052" i="2"/>
  <c r="R1052" i="2" s="1"/>
  <c r="L1053" i="2"/>
  <c r="R1053" i="2" s="1"/>
  <c r="L1054" i="2"/>
  <c r="R1054" i="2" s="1"/>
  <c r="L1055" i="2"/>
  <c r="R1055" i="2" s="1"/>
  <c r="L1056" i="2"/>
  <c r="R1056" i="2" s="1"/>
  <c r="L1057" i="2"/>
  <c r="R1057" i="2" s="1"/>
  <c r="L1058" i="2"/>
  <c r="R1058" i="2" s="1"/>
  <c r="L1059" i="2"/>
  <c r="R1059" i="2" s="1"/>
  <c r="L1060" i="2"/>
  <c r="R1060" i="2" s="1"/>
  <c r="L1061" i="2"/>
  <c r="R1061" i="2" s="1"/>
  <c r="L1062" i="2"/>
  <c r="R1062" i="2" s="1"/>
  <c r="L1063" i="2"/>
  <c r="R1063" i="2" s="1"/>
  <c r="L1064" i="2"/>
  <c r="R1064" i="2" s="1"/>
  <c r="L1065" i="2"/>
  <c r="R1065" i="2" s="1"/>
  <c r="L1066" i="2"/>
  <c r="R1066" i="2" s="1"/>
  <c r="L1067" i="2"/>
  <c r="R1067" i="2" s="1"/>
  <c r="L1068" i="2"/>
  <c r="R1068" i="2" s="1"/>
  <c r="L1069" i="2"/>
  <c r="R1069" i="2" s="1"/>
  <c r="L1070" i="2"/>
  <c r="R1070" i="2" s="1"/>
  <c r="L1071" i="2"/>
  <c r="R1071" i="2" s="1"/>
  <c r="L1072" i="2"/>
  <c r="R1072" i="2" s="1"/>
  <c r="L1073" i="2"/>
  <c r="R1073" i="2" s="1"/>
  <c r="L1074" i="2"/>
  <c r="R1074" i="2" s="1"/>
  <c r="L1075" i="2"/>
  <c r="R1075" i="2" s="1"/>
  <c r="L1076" i="2"/>
  <c r="R1076" i="2" s="1"/>
  <c r="L1077" i="2"/>
  <c r="R1077" i="2" s="1"/>
  <c r="L1078" i="2"/>
  <c r="R1078" i="2" s="1"/>
  <c r="L1079" i="2"/>
  <c r="R1079" i="2" s="1"/>
  <c r="L1080" i="2"/>
  <c r="R1080" i="2" s="1"/>
  <c r="L1081" i="2"/>
  <c r="R1081" i="2" s="1"/>
  <c r="L1082" i="2"/>
  <c r="R1082" i="2" s="1"/>
  <c r="L1083" i="2"/>
  <c r="R1083" i="2" s="1"/>
  <c r="L1084" i="2"/>
  <c r="R1084" i="2" s="1"/>
  <c r="L1085" i="2"/>
  <c r="R1085" i="2" s="1"/>
  <c r="L1086" i="2"/>
  <c r="R1086" i="2" s="1"/>
  <c r="L1087" i="2"/>
  <c r="R1087" i="2" s="1"/>
  <c r="L1088" i="2"/>
  <c r="R1088" i="2" s="1"/>
  <c r="L1089" i="2"/>
  <c r="R1089" i="2" s="1"/>
  <c r="L1090" i="2"/>
  <c r="R1090" i="2" s="1"/>
  <c r="L1091" i="2"/>
  <c r="R1091" i="2" s="1"/>
  <c r="L1092" i="2"/>
  <c r="R1092" i="2" s="1"/>
  <c r="L1093" i="2"/>
  <c r="R1093" i="2" s="1"/>
  <c r="L1094" i="2"/>
  <c r="R1094" i="2" s="1"/>
  <c r="L1095" i="2"/>
  <c r="R1095" i="2" s="1"/>
  <c r="L1096" i="2"/>
  <c r="R1096" i="2" s="1"/>
  <c r="L1097" i="2"/>
  <c r="R1097" i="2" s="1"/>
  <c r="L1098" i="2"/>
  <c r="R1098" i="2" s="1"/>
  <c r="L1099" i="2"/>
  <c r="R1099" i="2" s="1"/>
  <c r="L1100" i="2"/>
  <c r="R1100" i="2" s="1"/>
  <c r="L1101" i="2"/>
  <c r="R1101" i="2" s="1"/>
  <c r="L1102" i="2"/>
  <c r="R1102" i="2" s="1"/>
  <c r="L1103" i="2"/>
  <c r="R1103" i="2" s="1"/>
  <c r="L1104" i="2"/>
  <c r="R1104" i="2" s="1"/>
  <c r="L1105" i="2"/>
  <c r="R1105" i="2" s="1"/>
  <c r="L1106" i="2"/>
  <c r="R1106" i="2" s="1"/>
  <c r="L1107" i="2"/>
  <c r="R1107" i="2" s="1"/>
  <c r="L1108" i="2"/>
  <c r="R1108" i="2" s="1"/>
  <c r="L1109" i="2"/>
  <c r="R1109" i="2" s="1"/>
  <c r="L1110" i="2"/>
  <c r="R1110" i="2" s="1"/>
  <c r="L1111" i="2"/>
  <c r="R1111" i="2" s="1"/>
  <c r="L1112" i="2"/>
  <c r="R1112" i="2" s="1"/>
  <c r="L1113" i="2"/>
  <c r="R1113" i="2" s="1"/>
  <c r="L1114" i="2"/>
  <c r="R1114" i="2" s="1"/>
  <c r="L1115" i="2"/>
  <c r="R1115" i="2" s="1"/>
  <c r="L1116" i="2"/>
  <c r="R1116" i="2" s="1"/>
  <c r="L1117" i="2"/>
  <c r="R1117" i="2" s="1"/>
  <c r="L1118" i="2"/>
  <c r="R1118" i="2" s="1"/>
  <c r="L1119" i="2"/>
  <c r="R1119" i="2" s="1"/>
  <c r="L1120" i="2"/>
  <c r="R1120" i="2" s="1"/>
  <c r="L1121" i="2"/>
  <c r="R1121" i="2" s="1"/>
  <c r="L1122" i="2"/>
  <c r="R1122" i="2" s="1"/>
  <c r="L1123" i="2"/>
  <c r="R1123" i="2" s="1"/>
  <c r="L1124" i="2"/>
  <c r="R1124" i="2" s="1"/>
  <c r="L1125" i="2"/>
  <c r="R1125" i="2" s="1"/>
  <c r="L1126" i="2"/>
  <c r="R1126" i="2" s="1"/>
  <c r="L1127" i="2"/>
  <c r="R1127" i="2" s="1"/>
  <c r="L1128" i="2"/>
  <c r="R1128" i="2" s="1"/>
  <c r="L1129" i="2"/>
  <c r="R1129" i="2" s="1"/>
  <c r="L1130" i="2"/>
  <c r="R1130" i="2" s="1"/>
  <c r="L1131" i="2"/>
  <c r="R1131" i="2" s="1"/>
  <c r="L1132" i="2"/>
  <c r="R1132" i="2" s="1"/>
  <c r="L1133" i="2"/>
  <c r="R1133" i="2" s="1"/>
  <c r="L1134" i="2"/>
  <c r="R1134" i="2" s="1"/>
  <c r="L1135" i="2"/>
  <c r="R1135" i="2" s="1"/>
  <c r="L1136" i="2"/>
  <c r="R1136" i="2" s="1"/>
  <c r="L1137" i="2"/>
  <c r="R1137" i="2" s="1"/>
  <c r="L1138" i="2"/>
  <c r="R1138" i="2" s="1"/>
  <c r="L1139" i="2"/>
  <c r="R1139" i="2" s="1"/>
  <c r="L1140" i="2"/>
  <c r="R1140" i="2" s="1"/>
  <c r="L1141" i="2"/>
  <c r="R1141" i="2" s="1"/>
  <c r="L1142" i="2"/>
  <c r="R1142" i="2" s="1"/>
  <c r="L1143" i="2"/>
  <c r="R1143" i="2" s="1"/>
  <c r="L1144" i="2"/>
  <c r="R1144" i="2" s="1"/>
  <c r="L1145" i="2"/>
  <c r="R1145" i="2" s="1"/>
  <c r="L1146" i="2"/>
  <c r="R1146" i="2" s="1"/>
  <c r="L1147" i="2"/>
  <c r="R1147" i="2" s="1"/>
  <c r="L1148" i="2"/>
  <c r="R1148" i="2" s="1"/>
  <c r="L1149" i="2"/>
  <c r="R1149" i="2" s="1"/>
  <c r="L1150" i="2"/>
  <c r="R1150" i="2" s="1"/>
  <c r="L1151" i="2"/>
  <c r="R1151" i="2" s="1"/>
  <c r="L1152" i="2"/>
  <c r="R1152" i="2" s="1"/>
  <c r="L1153" i="2"/>
  <c r="R1153" i="2" s="1"/>
  <c r="L1154" i="2"/>
  <c r="R1154" i="2" s="1"/>
  <c r="L1155" i="2"/>
  <c r="R1155" i="2" s="1"/>
  <c r="L1156" i="2"/>
  <c r="R1156" i="2" s="1"/>
  <c r="L1157" i="2"/>
  <c r="R1157" i="2" s="1"/>
  <c r="L1158" i="2"/>
  <c r="R1158" i="2" s="1"/>
  <c r="L1159" i="2"/>
  <c r="R1159" i="2" s="1"/>
  <c r="L1160" i="2"/>
  <c r="R1160" i="2" s="1"/>
  <c r="L1161" i="2"/>
  <c r="R1161" i="2" s="1"/>
  <c r="L1162" i="2"/>
  <c r="R1162" i="2" s="1"/>
  <c r="L1163" i="2"/>
  <c r="R1163" i="2" s="1"/>
  <c r="L1164" i="2"/>
  <c r="R1164" i="2" s="1"/>
  <c r="L1165" i="2"/>
  <c r="R1165" i="2" s="1"/>
  <c r="L1166" i="2"/>
  <c r="R1166" i="2" s="1"/>
  <c r="L1167" i="2"/>
  <c r="R1167" i="2" s="1"/>
  <c r="L1168" i="2"/>
  <c r="R1168" i="2" s="1"/>
  <c r="L1169" i="2"/>
  <c r="R1169" i="2" s="1"/>
  <c r="L1170" i="2"/>
  <c r="R1170" i="2" s="1"/>
  <c r="L1171" i="2"/>
  <c r="R1171" i="2" s="1"/>
  <c r="L1172" i="2"/>
  <c r="R1172" i="2" s="1"/>
  <c r="L1173" i="2"/>
  <c r="R1173" i="2" s="1"/>
  <c r="L1174" i="2"/>
  <c r="R1174" i="2" s="1"/>
  <c r="L1175" i="2"/>
  <c r="R1175" i="2" s="1"/>
  <c r="L1176" i="2"/>
  <c r="R1176" i="2" s="1"/>
  <c r="L1177" i="2"/>
  <c r="R1177" i="2" s="1"/>
  <c r="L1178" i="2"/>
  <c r="R1178" i="2" s="1"/>
  <c r="L1179" i="2"/>
  <c r="R1179" i="2" s="1"/>
  <c r="L1180" i="2"/>
  <c r="R1180" i="2" s="1"/>
  <c r="L1181" i="2"/>
  <c r="R1181" i="2" s="1"/>
  <c r="L1182" i="2"/>
  <c r="R1182" i="2" s="1"/>
  <c r="L1183" i="2"/>
  <c r="R1183" i="2" s="1"/>
  <c r="L1184" i="2"/>
  <c r="R1184" i="2" s="1"/>
  <c r="L1185" i="2"/>
  <c r="R1185" i="2" s="1"/>
  <c r="L1186" i="2"/>
  <c r="R1186" i="2" s="1"/>
  <c r="L1187" i="2"/>
  <c r="R1187" i="2" s="1"/>
  <c r="L1188" i="2"/>
  <c r="R1188" i="2" s="1"/>
  <c r="L1189" i="2"/>
  <c r="R1189" i="2" s="1"/>
  <c r="L1190" i="2"/>
  <c r="R1190" i="2" s="1"/>
  <c r="L1191" i="2"/>
  <c r="R1191" i="2" s="1"/>
  <c r="L1192" i="2"/>
  <c r="R1192" i="2" s="1"/>
  <c r="L1193" i="2"/>
  <c r="R1193" i="2" s="1"/>
  <c r="L1194" i="2"/>
  <c r="R1194" i="2" s="1"/>
  <c r="L1195" i="2"/>
  <c r="R1195" i="2" s="1"/>
  <c r="L1196" i="2"/>
  <c r="R1196" i="2" s="1"/>
  <c r="L1197" i="2"/>
  <c r="R1197" i="2" s="1"/>
  <c r="L1198" i="2"/>
  <c r="R1198" i="2" s="1"/>
  <c r="L1199" i="2"/>
  <c r="R1199" i="2" s="1"/>
  <c r="L1200" i="2"/>
  <c r="R1200" i="2" s="1"/>
  <c r="L1201" i="2"/>
  <c r="R1201" i="2" s="1"/>
  <c r="L1202" i="2"/>
  <c r="R1202" i="2" s="1"/>
  <c r="L1203" i="2"/>
  <c r="R1203" i="2" s="1"/>
  <c r="L1204" i="2"/>
  <c r="R1204" i="2" s="1"/>
  <c r="L1205" i="2"/>
  <c r="R1205" i="2" s="1"/>
  <c r="L1206" i="2"/>
  <c r="R1206" i="2" s="1"/>
  <c r="L1207" i="2"/>
  <c r="R1207" i="2" s="1"/>
  <c r="L1208" i="2"/>
  <c r="R1208" i="2" s="1"/>
  <c r="L1209" i="2"/>
  <c r="R1209" i="2" s="1"/>
  <c r="L1210" i="2"/>
  <c r="R1210" i="2" s="1"/>
  <c r="L1211" i="2"/>
  <c r="R1211" i="2" s="1"/>
  <c r="L1212" i="2"/>
  <c r="R1212" i="2" s="1"/>
  <c r="L1213" i="2"/>
  <c r="R1213" i="2" s="1"/>
  <c r="L1214" i="2"/>
  <c r="R1214" i="2" s="1"/>
  <c r="L1215" i="2"/>
  <c r="R1215" i="2" s="1"/>
  <c r="L1216" i="2"/>
  <c r="R1216" i="2" s="1"/>
  <c r="L1217" i="2"/>
  <c r="R1217" i="2" s="1"/>
  <c r="L1218" i="2"/>
  <c r="R1218" i="2" s="1"/>
  <c r="L1219" i="2"/>
  <c r="R1219" i="2" s="1"/>
  <c r="L1220" i="2"/>
  <c r="R1220" i="2" s="1"/>
  <c r="L1221" i="2"/>
  <c r="R1221" i="2" s="1"/>
  <c r="L1222" i="2"/>
  <c r="R1222" i="2" s="1"/>
  <c r="L1223" i="2"/>
  <c r="R1223" i="2" s="1"/>
  <c r="L1224" i="2"/>
  <c r="R1224" i="2" s="1"/>
  <c r="L1225" i="2"/>
  <c r="R1225" i="2" s="1"/>
  <c r="L1226" i="2"/>
  <c r="R1226" i="2" s="1"/>
  <c r="L1227" i="2"/>
  <c r="R1227" i="2" s="1"/>
  <c r="L1228" i="2"/>
  <c r="R1228" i="2" s="1"/>
  <c r="L1229" i="2"/>
  <c r="R1229" i="2" s="1"/>
  <c r="L1230" i="2"/>
  <c r="R1230" i="2" s="1"/>
  <c r="L1231" i="2"/>
  <c r="R1231" i="2" s="1"/>
  <c r="L1232" i="2"/>
  <c r="R1232" i="2" s="1"/>
  <c r="L1233" i="2"/>
  <c r="R1233" i="2" s="1"/>
  <c r="L1234" i="2"/>
  <c r="R1234" i="2" s="1"/>
  <c r="L1235" i="2"/>
  <c r="R1235" i="2" s="1"/>
  <c r="L1236" i="2"/>
  <c r="R1236" i="2" s="1"/>
  <c r="L1237" i="2"/>
  <c r="R1237" i="2" s="1"/>
  <c r="L1238" i="2"/>
  <c r="R1238" i="2" s="1"/>
  <c r="L1239" i="2"/>
  <c r="R1239" i="2" s="1"/>
  <c r="L1240" i="2"/>
  <c r="R1240" i="2" s="1"/>
  <c r="L1241" i="2"/>
  <c r="R1241" i="2" s="1"/>
  <c r="L1242" i="2"/>
  <c r="R1242" i="2" s="1"/>
  <c r="L1243" i="2"/>
  <c r="R1243" i="2" s="1"/>
  <c r="L1244" i="2"/>
  <c r="R1244" i="2" s="1"/>
  <c r="L1245" i="2"/>
  <c r="R1245" i="2" s="1"/>
  <c r="L1246" i="2"/>
  <c r="R1246" i="2" s="1"/>
  <c r="L1247" i="2"/>
  <c r="R1247" i="2" s="1"/>
  <c r="L1248" i="2"/>
  <c r="R1248" i="2" s="1"/>
  <c r="L1249" i="2"/>
  <c r="R1249" i="2" s="1"/>
  <c r="L1250" i="2"/>
  <c r="R1250" i="2" s="1"/>
  <c r="L1251" i="2"/>
  <c r="R1251" i="2" s="1"/>
  <c r="L1252" i="2"/>
  <c r="R1252" i="2" s="1"/>
  <c r="L1253" i="2"/>
  <c r="R1253" i="2" s="1"/>
  <c r="L1254" i="2"/>
  <c r="R1254" i="2" s="1"/>
  <c r="L1255" i="2"/>
  <c r="R1255" i="2" s="1"/>
  <c r="L1256" i="2"/>
  <c r="R1256" i="2" s="1"/>
  <c r="L1257" i="2"/>
  <c r="R1257" i="2" s="1"/>
  <c r="L1258" i="2"/>
  <c r="R1258" i="2" s="1"/>
  <c r="L1259" i="2"/>
  <c r="R1259" i="2" s="1"/>
  <c r="L1260" i="2"/>
  <c r="R1260" i="2" s="1"/>
  <c r="L1261" i="2"/>
  <c r="R1261" i="2" s="1"/>
  <c r="L1262" i="2"/>
  <c r="R1262" i="2" s="1"/>
  <c r="L1263" i="2"/>
  <c r="R1263" i="2" s="1"/>
  <c r="L1264" i="2"/>
  <c r="R1264" i="2" s="1"/>
  <c r="L1265" i="2"/>
  <c r="R1265" i="2" s="1"/>
  <c r="L1266" i="2"/>
  <c r="R1266" i="2" s="1"/>
  <c r="L1267" i="2"/>
  <c r="R1267" i="2" s="1"/>
  <c r="L1268" i="2"/>
  <c r="R1268" i="2" s="1"/>
  <c r="L1269" i="2"/>
  <c r="R1269" i="2" s="1"/>
  <c r="L1270" i="2"/>
  <c r="R1270" i="2" s="1"/>
  <c r="L1271" i="2"/>
  <c r="R1271" i="2" s="1"/>
  <c r="L1272" i="2"/>
  <c r="R1272" i="2" s="1"/>
  <c r="L1273" i="2"/>
  <c r="R1273" i="2" s="1"/>
  <c r="L1274" i="2"/>
  <c r="R1274" i="2" s="1"/>
  <c r="L1275" i="2"/>
  <c r="R1275" i="2" s="1"/>
  <c r="L1276" i="2"/>
  <c r="R1276" i="2" s="1"/>
  <c r="L1277" i="2"/>
  <c r="R1277" i="2" s="1"/>
  <c r="L1278" i="2"/>
  <c r="R1278" i="2" s="1"/>
  <c r="L1279" i="2"/>
  <c r="R1279" i="2" s="1"/>
  <c r="L1280" i="2"/>
  <c r="R1280" i="2" s="1"/>
  <c r="L1281" i="2"/>
  <c r="R1281" i="2" s="1"/>
  <c r="L1282" i="2"/>
  <c r="R1282" i="2" s="1"/>
  <c r="L1283" i="2"/>
  <c r="R1283" i="2" s="1"/>
  <c r="L1284" i="2"/>
  <c r="R1284" i="2" s="1"/>
  <c r="L1285" i="2"/>
  <c r="R1285" i="2" s="1"/>
  <c r="L1286" i="2"/>
  <c r="R1286" i="2" s="1"/>
  <c r="L1287" i="2"/>
  <c r="R1287" i="2" s="1"/>
  <c r="L1288" i="2"/>
  <c r="R1288" i="2" s="1"/>
  <c r="L1289" i="2"/>
  <c r="R1289" i="2" s="1"/>
  <c r="L1290" i="2"/>
  <c r="R1290" i="2" s="1"/>
  <c r="L1291" i="2"/>
  <c r="R1291" i="2" s="1"/>
  <c r="L1292" i="2"/>
  <c r="R1292" i="2" s="1"/>
  <c r="L1293" i="2"/>
  <c r="R1293" i="2" s="1"/>
  <c r="L1294" i="2"/>
  <c r="R1294" i="2" s="1"/>
  <c r="L1295" i="2"/>
  <c r="R1295" i="2" s="1"/>
  <c r="L1296" i="2"/>
  <c r="R1296" i="2" s="1"/>
  <c r="L1297" i="2"/>
  <c r="R1297" i="2" s="1"/>
  <c r="L1298" i="2"/>
  <c r="R1298" i="2" s="1"/>
  <c r="L1299" i="2"/>
  <c r="R1299" i="2" s="1"/>
  <c r="L1300" i="2"/>
  <c r="R1300" i="2" s="1"/>
  <c r="L1301" i="2"/>
  <c r="R1301" i="2" s="1"/>
  <c r="L1302" i="2"/>
  <c r="R1302" i="2" s="1"/>
  <c r="L1303" i="2"/>
  <c r="R1303" i="2" s="1"/>
  <c r="L1304" i="2"/>
  <c r="R1304" i="2" s="1"/>
  <c r="L1305" i="2"/>
  <c r="R1305" i="2" s="1"/>
  <c r="L1306" i="2"/>
  <c r="R1306" i="2" s="1"/>
  <c r="L1307" i="2"/>
  <c r="R1307" i="2" s="1"/>
  <c r="L1308" i="2"/>
  <c r="R1308" i="2" s="1"/>
  <c r="L1309" i="2"/>
  <c r="R1309" i="2" s="1"/>
  <c r="L1310" i="2"/>
  <c r="R1310" i="2" s="1"/>
  <c r="L1311" i="2"/>
  <c r="R1311" i="2" s="1"/>
  <c r="L1312" i="2"/>
  <c r="R1312" i="2" s="1"/>
  <c r="L1313" i="2"/>
  <c r="R1313" i="2" s="1"/>
  <c r="L1314" i="2"/>
  <c r="R1314" i="2" s="1"/>
  <c r="L1315" i="2"/>
  <c r="R1315" i="2" s="1"/>
  <c r="L1316" i="2"/>
  <c r="R1316" i="2" s="1"/>
  <c r="L1317" i="2"/>
  <c r="R1317" i="2" s="1"/>
  <c r="L1318" i="2"/>
  <c r="R1318" i="2" s="1"/>
  <c r="L1319" i="2"/>
  <c r="R1319" i="2" s="1"/>
  <c r="L1320" i="2"/>
  <c r="R1320" i="2" s="1"/>
  <c r="L1321" i="2"/>
  <c r="R1321" i="2" s="1"/>
  <c r="L1322" i="2"/>
  <c r="R1322" i="2" s="1"/>
  <c r="L1323" i="2"/>
  <c r="R1323" i="2" s="1"/>
  <c r="L1324" i="2"/>
  <c r="R1324" i="2" s="1"/>
  <c r="L1325" i="2"/>
  <c r="R1325" i="2" s="1"/>
  <c r="L1326" i="2"/>
  <c r="R1326" i="2" s="1"/>
  <c r="L1327" i="2"/>
  <c r="R1327" i="2" s="1"/>
  <c r="L1328" i="2"/>
  <c r="R1328" i="2" s="1"/>
  <c r="L1329" i="2"/>
  <c r="R1329" i="2" s="1"/>
  <c r="L1330" i="2"/>
  <c r="R1330" i="2" s="1"/>
  <c r="L1331" i="2"/>
  <c r="R1331" i="2" s="1"/>
  <c r="L1332" i="2"/>
  <c r="R1332" i="2" s="1"/>
  <c r="L1333" i="2"/>
  <c r="R1333" i="2" s="1"/>
  <c r="L1334" i="2"/>
  <c r="R1334" i="2" s="1"/>
  <c r="L1335" i="2"/>
  <c r="R1335" i="2" s="1"/>
  <c r="L1336" i="2"/>
  <c r="R1336" i="2" s="1"/>
  <c r="L1337" i="2"/>
  <c r="R1337" i="2" s="1"/>
  <c r="L1338" i="2"/>
  <c r="R1338" i="2" s="1"/>
  <c r="L1339" i="2"/>
  <c r="R1339" i="2" s="1"/>
  <c r="L1340" i="2"/>
  <c r="R1340" i="2" s="1"/>
  <c r="L1341" i="2"/>
  <c r="R1341" i="2" s="1"/>
  <c r="L1342" i="2"/>
  <c r="R1342" i="2" s="1"/>
  <c r="L1343" i="2"/>
  <c r="R1343" i="2" s="1"/>
  <c r="L1344" i="2"/>
  <c r="R1344" i="2" s="1"/>
  <c r="L1345" i="2"/>
  <c r="R1345" i="2" s="1"/>
  <c r="L1346" i="2"/>
  <c r="R1346" i="2" s="1"/>
  <c r="L1347" i="2"/>
  <c r="R1347" i="2" s="1"/>
  <c r="L1348" i="2"/>
  <c r="R1348" i="2" s="1"/>
  <c r="L1349" i="2"/>
  <c r="R1349" i="2" s="1"/>
  <c r="L1350" i="2"/>
  <c r="R1350" i="2" s="1"/>
  <c r="L1351" i="2"/>
  <c r="R1351" i="2" s="1"/>
  <c r="L1352" i="2"/>
  <c r="R1352" i="2" s="1"/>
  <c r="L1353" i="2"/>
  <c r="R1353" i="2" s="1"/>
  <c r="L1354" i="2"/>
  <c r="R1354" i="2" s="1"/>
  <c r="L1355" i="2"/>
  <c r="R1355" i="2" s="1"/>
  <c r="L1356" i="2"/>
  <c r="R1356" i="2" s="1"/>
  <c r="L1357" i="2"/>
  <c r="R1357" i="2" s="1"/>
  <c r="L1358" i="2"/>
  <c r="R1358" i="2" s="1"/>
  <c r="L1359" i="2"/>
  <c r="R1359" i="2" s="1"/>
  <c r="L1360" i="2"/>
  <c r="R1360" i="2" s="1"/>
  <c r="L1361" i="2"/>
  <c r="R1361" i="2" s="1"/>
  <c r="L1362" i="2"/>
  <c r="R1362" i="2" s="1"/>
  <c r="L1363" i="2"/>
  <c r="R1363" i="2" s="1"/>
  <c r="L1364" i="2"/>
  <c r="R1364" i="2" s="1"/>
  <c r="L1365" i="2"/>
  <c r="R1365" i="2" s="1"/>
  <c r="L1366" i="2"/>
  <c r="R1366" i="2" s="1"/>
  <c r="L1367" i="2"/>
  <c r="R1367" i="2" s="1"/>
  <c r="L1368" i="2"/>
  <c r="R1368" i="2" s="1"/>
  <c r="L1369" i="2"/>
  <c r="R1369" i="2" s="1"/>
  <c r="L1370" i="2"/>
  <c r="R1370" i="2" s="1"/>
  <c r="L1371" i="2"/>
  <c r="R1371" i="2" s="1"/>
  <c r="L1372" i="2"/>
  <c r="R1372" i="2" s="1"/>
  <c r="L1373" i="2"/>
  <c r="R1373" i="2" s="1"/>
  <c r="L1374" i="2"/>
  <c r="R1374" i="2" s="1"/>
  <c r="L1375" i="2"/>
  <c r="R1375" i="2" s="1"/>
  <c r="L1376" i="2"/>
  <c r="R1376" i="2" s="1"/>
  <c r="L1377" i="2"/>
  <c r="R1377" i="2" s="1"/>
  <c r="L1378" i="2"/>
  <c r="R1378" i="2" s="1"/>
  <c r="L1379" i="2"/>
  <c r="R1379" i="2" s="1"/>
  <c r="L1380" i="2"/>
  <c r="R1380" i="2" s="1"/>
  <c r="L1381" i="2"/>
  <c r="R1381" i="2" s="1"/>
  <c r="L1382" i="2"/>
  <c r="R1382" i="2" s="1"/>
  <c r="L1383" i="2"/>
  <c r="R1383" i="2" s="1"/>
  <c r="L1384" i="2"/>
  <c r="R1384" i="2" s="1"/>
  <c r="L1385" i="2"/>
  <c r="R1385" i="2" s="1"/>
  <c r="L1386" i="2"/>
  <c r="R1386" i="2" s="1"/>
  <c r="L1387" i="2"/>
  <c r="R1387" i="2" s="1"/>
  <c r="L1388" i="2"/>
  <c r="R1388" i="2" s="1"/>
  <c r="L1389" i="2"/>
  <c r="R1389" i="2" s="1"/>
  <c r="L1390" i="2"/>
  <c r="R1390" i="2" s="1"/>
  <c r="L1391" i="2"/>
  <c r="R1391" i="2" s="1"/>
  <c r="L1392" i="2"/>
  <c r="R1392" i="2" s="1"/>
  <c r="L1393" i="2"/>
  <c r="R1393" i="2" s="1"/>
  <c r="L1394" i="2"/>
  <c r="R1394" i="2" s="1"/>
  <c r="L1395" i="2"/>
  <c r="R1395" i="2" s="1"/>
  <c r="L1396" i="2"/>
  <c r="R1396" i="2" s="1"/>
  <c r="L1397" i="2"/>
  <c r="R1397" i="2" s="1"/>
  <c r="L1398" i="2"/>
  <c r="R1398" i="2" s="1"/>
  <c r="L1399" i="2"/>
  <c r="R1399" i="2" s="1"/>
  <c r="L1400" i="2"/>
  <c r="R1400" i="2" s="1"/>
  <c r="L1401" i="2"/>
  <c r="R1401" i="2" s="1"/>
  <c r="L1402" i="2"/>
  <c r="R1402" i="2" s="1"/>
  <c r="L1403" i="2"/>
  <c r="R1403" i="2" s="1"/>
  <c r="L1404" i="2"/>
  <c r="R1404" i="2" s="1"/>
  <c r="L1405" i="2"/>
  <c r="R1405" i="2" s="1"/>
  <c r="L1406" i="2"/>
  <c r="R1406" i="2" s="1"/>
  <c r="L1407" i="2"/>
  <c r="R1407" i="2" s="1"/>
  <c r="L1408" i="2"/>
  <c r="R1408" i="2" s="1"/>
  <c r="L1409" i="2"/>
  <c r="R1409" i="2" s="1"/>
  <c r="L1410" i="2"/>
  <c r="R1410" i="2" s="1"/>
  <c r="L1411" i="2"/>
  <c r="R1411" i="2" s="1"/>
  <c r="L1412" i="2"/>
  <c r="R1412" i="2" s="1"/>
  <c r="L1413" i="2"/>
  <c r="R1413" i="2" s="1"/>
  <c r="L1414" i="2"/>
  <c r="R1414" i="2" s="1"/>
  <c r="L1415" i="2"/>
  <c r="R1415" i="2" s="1"/>
  <c r="L1416" i="2"/>
  <c r="R1416" i="2" s="1"/>
  <c r="L1417" i="2"/>
  <c r="R1417" i="2" s="1"/>
  <c r="L1418" i="2"/>
  <c r="R1418" i="2" s="1"/>
  <c r="L1419" i="2"/>
  <c r="R1419" i="2" s="1"/>
  <c r="L1420" i="2"/>
  <c r="R1420" i="2" s="1"/>
  <c r="L1421" i="2"/>
  <c r="R1421" i="2" s="1"/>
  <c r="L1422" i="2"/>
  <c r="R1422" i="2" s="1"/>
  <c r="L1423" i="2"/>
  <c r="R1423" i="2" s="1"/>
  <c r="L1424" i="2"/>
  <c r="R1424" i="2" s="1"/>
  <c r="L1425" i="2"/>
  <c r="R1425" i="2" s="1"/>
  <c r="L1426" i="2"/>
  <c r="R1426" i="2" s="1"/>
  <c r="L1427" i="2"/>
  <c r="R1427" i="2" s="1"/>
  <c r="L1428" i="2"/>
  <c r="R1428" i="2" s="1"/>
  <c r="L1429" i="2"/>
  <c r="R1429" i="2" s="1"/>
  <c r="L1430" i="2"/>
  <c r="R1430" i="2" s="1"/>
  <c r="L1431" i="2"/>
  <c r="R1431" i="2" s="1"/>
  <c r="L1432" i="2"/>
  <c r="R1432" i="2" s="1"/>
  <c r="L1433" i="2"/>
  <c r="R1433" i="2" s="1"/>
  <c r="L1434" i="2"/>
  <c r="R1434" i="2" s="1"/>
  <c r="L1435" i="2"/>
  <c r="R1435" i="2" s="1"/>
  <c r="L1436" i="2"/>
  <c r="R1436" i="2" s="1"/>
  <c r="L1437" i="2"/>
  <c r="R1437" i="2" s="1"/>
  <c r="L1438" i="2"/>
  <c r="R1438" i="2" s="1"/>
  <c r="L1439" i="2"/>
  <c r="R1439" i="2" s="1"/>
  <c r="L1440" i="2"/>
  <c r="R1440" i="2" s="1"/>
  <c r="L1441" i="2"/>
  <c r="R1441" i="2" s="1"/>
  <c r="L1442" i="2"/>
  <c r="R1442" i="2" s="1"/>
  <c r="L1443" i="2"/>
  <c r="R1443" i="2" s="1"/>
  <c r="L1444" i="2"/>
  <c r="R1444" i="2" s="1"/>
  <c r="L1445" i="2"/>
  <c r="R1445" i="2" s="1"/>
  <c r="L1446" i="2"/>
  <c r="R1446" i="2" s="1"/>
  <c r="L1447" i="2"/>
  <c r="R1447" i="2" s="1"/>
  <c r="L1448" i="2"/>
  <c r="R1448" i="2" s="1"/>
  <c r="L1449" i="2"/>
  <c r="R1449" i="2" s="1"/>
  <c r="L1450" i="2"/>
  <c r="R1450" i="2" s="1"/>
  <c r="L1451" i="2"/>
  <c r="R1451" i="2" s="1"/>
  <c r="L1452" i="2"/>
  <c r="R1452" i="2" s="1"/>
  <c r="L1453" i="2"/>
  <c r="R1453" i="2" s="1"/>
  <c r="L1454" i="2"/>
  <c r="R1454" i="2" s="1"/>
  <c r="L1455" i="2"/>
  <c r="R1455" i="2" s="1"/>
  <c r="L1456" i="2"/>
  <c r="R1456" i="2" s="1"/>
  <c r="L1457" i="2"/>
  <c r="R1457" i="2" s="1"/>
  <c r="L1458" i="2"/>
  <c r="R1458" i="2" s="1"/>
  <c r="L1459" i="2"/>
  <c r="R1459" i="2" s="1"/>
  <c r="L1460" i="2"/>
  <c r="R1460" i="2" s="1"/>
  <c r="L1461" i="2"/>
  <c r="R1461" i="2" s="1"/>
  <c r="L1462" i="2"/>
  <c r="R1462" i="2" s="1"/>
  <c r="L1463" i="2"/>
  <c r="R1463" i="2" s="1"/>
  <c r="L1464" i="2"/>
  <c r="R1464" i="2" s="1"/>
  <c r="L1465" i="2"/>
  <c r="R1465" i="2" s="1"/>
  <c r="L1466" i="2"/>
  <c r="R1466" i="2" s="1"/>
  <c r="L1467" i="2"/>
  <c r="R1467" i="2" s="1"/>
  <c r="L1468" i="2"/>
  <c r="R1468" i="2" s="1"/>
  <c r="L1469" i="2"/>
  <c r="R1469" i="2" s="1"/>
  <c r="L1470" i="2"/>
  <c r="R1470" i="2" s="1"/>
  <c r="L1471" i="2"/>
  <c r="R1471" i="2" s="1"/>
  <c r="L1472" i="2"/>
  <c r="R1472" i="2" s="1"/>
  <c r="L1473" i="2"/>
  <c r="R1473" i="2" s="1"/>
  <c r="L1474" i="2"/>
  <c r="R1474" i="2" s="1"/>
  <c r="L1475" i="2"/>
  <c r="R1475" i="2" s="1"/>
  <c r="L1476" i="2"/>
  <c r="R1476" i="2" s="1"/>
  <c r="L1477" i="2"/>
  <c r="R1477" i="2" s="1"/>
  <c r="L1478" i="2"/>
  <c r="R1478" i="2" s="1"/>
  <c r="L1479" i="2"/>
  <c r="R1479" i="2" s="1"/>
  <c r="L1480" i="2"/>
  <c r="R1480" i="2" s="1"/>
  <c r="L1481" i="2"/>
  <c r="R1481" i="2" s="1"/>
  <c r="L1482" i="2"/>
  <c r="R1482" i="2" s="1"/>
  <c r="L1483" i="2"/>
  <c r="R1483" i="2" s="1"/>
  <c r="L1484" i="2"/>
  <c r="R1484" i="2" s="1"/>
  <c r="L1485" i="2"/>
  <c r="R1485" i="2" s="1"/>
  <c r="L1486" i="2"/>
  <c r="R1486" i="2" s="1"/>
  <c r="L1487" i="2"/>
  <c r="R1487" i="2" s="1"/>
  <c r="L1488" i="2"/>
  <c r="R1488" i="2" s="1"/>
  <c r="L1489" i="2"/>
  <c r="R1489" i="2" s="1"/>
  <c r="L1490" i="2"/>
  <c r="R1490" i="2" s="1"/>
  <c r="L1491" i="2"/>
  <c r="R1491" i="2" s="1"/>
  <c r="L1492" i="2"/>
  <c r="R1492" i="2" s="1"/>
  <c r="L1493" i="2"/>
  <c r="R1493" i="2" s="1"/>
  <c r="L1494" i="2"/>
  <c r="R1494" i="2" s="1"/>
  <c r="L1495" i="2"/>
  <c r="R1495" i="2" s="1"/>
  <c r="L1496" i="2"/>
  <c r="R1496" i="2" s="1"/>
  <c r="L1497" i="2"/>
  <c r="R1497" i="2" s="1"/>
  <c r="L1498" i="2"/>
  <c r="R1498" i="2" s="1"/>
  <c r="L1499" i="2"/>
  <c r="R1499" i="2" s="1"/>
  <c r="L1500" i="2"/>
  <c r="R1500" i="2" s="1"/>
  <c r="L1501" i="2"/>
  <c r="R1501" i="2" s="1"/>
  <c r="L1502" i="2"/>
  <c r="R1502" i="2" s="1"/>
  <c r="L1503" i="2"/>
  <c r="R1503" i="2" s="1"/>
  <c r="L1504" i="2"/>
  <c r="R1504" i="2" s="1"/>
  <c r="L1505" i="2"/>
  <c r="R1505" i="2" s="1"/>
  <c r="L1506" i="2"/>
  <c r="R1506" i="2" s="1"/>
  <c r="L1507" i="2"/>
  <c r="R1507" i="2" s="1"/>
  <c r="L1508" i="2"/>
  <c r="R1508" i="2" s="1"/>
  <c r="L1509" i="2"/>
  <c r="R1509" i="2" s="1"/>
  <c r="L1510" i="2"/>
  <c r="R1510" i="2" s="1"/>
  <c r="L1511" i="2"/>
  <c r="R1511" i="2" s="1"/>
  <c r="L1512" i="2"/>
  <c r="R1512" i="2" s="1"/>
  <c r="L1513" i="2"/>
  <c r="R1513" i="2" s="1"/>
  <c r="L1514" i="2"/>
  <c r="R1514" i="2" s="1"/>
  <c r="L1515" i="2"/>
  <c r="R1515" i="2" s="1"/>
  <c r="L1516" i="2"/>
  <c r="R1516" i="2" s="1"/>
  <c r="L1517" i="2"/>
  <c r="R1517" i="2" s="1"/>
  <c r="L1518" i="2"/>
  <c r="R1518" i="2" s="1"/>
  <c r="L1519" i="2"/>
  <c r="R1519" i="2" s="1"/>
  <c r="L1520" i="2"/>
  <c r="R1520" i="2" s="1"/>
  <c r="L1521" i="2"/>
  <c r="R1521" i="2" s="1"/>
  <c r="L1522" i="2"/>
  <c r="R1522" i="2" s="1"/>
  <c r="L1523" i="2"/>
  <c r="R1523" i="2" s="1"/>
  <c r="L1524" i="2"/>
  <c r="R1524" i="2" s="1"/>
  <c r="L1525" i="2"/>
  <c r="R1525" i="2" s="1"/>
  <c r="L1526" i="2"/>
  <c r="R1526" i="2" s="1"/>
  <c r="L1527" i="2"/>
  <c r="R1527" i="2" s="1"/>
  <c r="L1528" i="2"/>
  <c r="R1528" i="2" s="1"/>
  <c r="L1529" i="2"/>
  <c r="R1529" i="2" s="1"/>
  <c r="L1530" i="2"/>
  <c r="R1530" i="2" s="1"/>
  <c r="L1531" i="2"/>
  <c r="R1531" i="2" s="1"/>
  <c r="L1532" i="2"/>
  <c r="R1532" i="2" s="1"/>
  <c r="L1533" i="2"/>
  <c r="R1533" i="2" s="1"/>
  <c r="L1534" i="2"/>
  <c r="R1534" i="2" s="1"/>
  <c r="L1535" i="2"/>
  <c r="R1535" i="2" s="1"/>
  <c r="L1536" i="2"/>
  <c r="R1536" i="2" s="1"/>
  <c r="L1537" i="2"/>
  <c r="R1537" i="2" s="1"/>
  <c r="L1538" i="2"/>
  <c r="R1538" i="2" s="1"/>
  <c r="L1539" i="2"/>
  <c r="R1539" i="2" s="1"/>
  <c r="L1540" i="2"/>
  <c r="R1540" i="2" s="1"/>
  <c r="L1541" i="2"/>
  <c r="R1541" i="2" s="1"/>
  <c r="L1542" i="2"/>
  <c r="R1542" i="2" s="1"/>
  <c r="L1543" i="2"/>
  <c r="R1543" i="2" s="1"/>
  <c r="L1544" i="2"/>
  <c r="R1544" i="2" s="1"/>
  <c r="L1545" i="2"/>
  <c r="R1545" i="2" s="1"/>
  <c r="L1546" i="2"/>
  <c r="R1546" i="2" s="1"/>
  <c r="L1547" i="2"/>
  <c r="R1547" i="2" s="1"/>
  <c r="L1548" i="2"/>
  <c r="R1548" i="2" s="1"/>
  <c r="L1549" i="2"/>
  <c r="R1549" i="2" s="1"/>
  <c r="L1550" i="2"/>
  <c r="R1550" i="2" s="1"/>
  <c r="L1551" i="2"/>
  <c r="R1551" i="2" s="1"/>
  <c r="L1552" i="2"/>
  <c r="R1552" i="2" s="1"/>
  <c r="L1553" i="2"/>
  <c r="R1553" i="2" s="1"/>
  <c r="L1554" i="2"/>
  <c r="R1554" i="2" s="1"/>
  <c r="L1555" i="2"/>
  <c r="R1555" i="2" s="1"/>
  <c r="L1556" i="2"/>
  <c r="R1556" i="2" s="1"/>
  <c r="L1557" i="2"/>
  <c r="R1557" i="2" s="1"/>
  <c r="L1558" i="2"/>
  <c r="R1558" i="2" s="1"/>
  <c r="L1559" i="2"/>
  <c r="R1559" i="2" s="1"/>
  <c r="L1560" i="2"/>
  <c r="R1560" i="2" s="1"/>
  <c r="L1561" i="2"/>
  <c r="R1561" i="2" s="1"/>
  <c r="L1562" i="2"/>
  <c r="R1562" i="2" s="1"/>
  <c r="L1563" i="2"/>
  <c r="R1563" i="2" s="1"/>
  <c r="L1564" i="2"/>
  <c r="R1564" i="2" s="1"/>
  <c r="L1565" i="2"/>
  <c r="R1565" i="2" s="1"/>
  <c r="L1566" i="2"/>
  <c r="R1566" i="2" s="1"/>
  <c r="L1567" i="2"/>
  <c r="R1567" i="2" s="1"/>
  <c r="L1568" i="2"/>
  <c r="R1568" i="2" s="1"/>
  <c r="L1569" i="2"/>
  <c r="R1569" i="2" s="1"/>
  <c r="L1570" i="2"/>
  <c r="R1570" i="2" s="1"/>
  <c r="L1571" i="2"/>
  <c r="R1571" i="2" s="1"/>
  <c r="L1572" i="2"/>
  <c r="R1572" i="2" s="1"/>
  <c r="L1573" i="2"/>
  <c r="R1573" i="2" s="1"/>
  <c r="L1574" i="2"/>
  <c r="R1574" i="2" s="1"/>
  <c r="L1575" i="2"/>
  <c r="R1575" i="2" s="1"/>
  <c r="L1576" i="2"/>
  <c r="R1576" i="2" s="1"/>
  <c r="L1577" i="2"/>
  <c r="R1577" i="2" s="1"/>
  <c r="L1578" i="2"/>
  <c r="R1578" i="2" s="1"/>
  <c r="L1579" i="2"/>
  <c r="R1579" i="2" s="1"/>
  <c r="L1580" i="2"/>
  <c r="R1580" i="2" s="1"/>
  <c r="L1581" i="2"/>
  <c r="R1581" i="2" s="1"/>
  <c r="L1582" i="2"/>
  <c r="R1582" i="2" s="1"/>
  <c r="L1583" i="2"/>
  <c r="R1583" i="2" s="1"/>
  <c r="L1584" i="2"/>
  <c r="R1584" i="2" s="1"/>
  <c r="L1585" i="2"/>
  <c r="R1585" i="2" s="1"/>
  <c r="L1586" i="2"/>
  <c r="R1586" i="2" s="1"/>
  <c r="L1587" i="2"/>
  <c r="R1587" i="2" s="1"/>
  <c r="L1588" i="2"/>
  <c r="R1588" i="2" s="1"/>
  <c r="L1589" i="2"/>
  <c r="R1589" i="2" s="1"/>
  <c r="L1590" i="2"/>
  <c r="R1590" i="2" s="1"/>
  <c r="L1591" i="2"/>
  <c r="R1591" i="2" s="1"/>
  <c r="L1592" i="2"/>
  <c r="R1592" i="2" s="1"/>
  <c r="L1593" i="2"/>
  <c r="R1593" i="2" s="1"/>
  <c r="L1594" i="2"/>
  <c r="R1594" i="2" s="1"/>
  <c r="L1595" i="2"/>
  <c r="R1595" i="2" s="1"/>
  <c r="L1596" i="2"/>
  <c r="R1596" i="2" s="1"/>
  <c r="L1597" i="2"/>
  <c r="R1597" i="2" s="1"/>
  <c r="L1598" i="2"/>
  <c r="R1598" i="2" s="1"/>
  <c r="L1599" i="2"/>
  <c r="R1599" i="2" s="1"/>
  <c r="L1600" i="2"/>
  <c r="R1600" i="2" s="1"/>
  <c r="L1601" i="2"/>
  <c r="R1601" i="2" s="1"/>
  <c r="L1602" i="2"/>
  <c r="R1602" i="2" s="1"/>
  <c r="L1603" i="2"/>
  <c r="R1603" i="2" s="1"/>
  <c r="L1604" i="2"/>
  <c r="R1604" i="2" s="1"/>
  <c r="L1605" i="2"/>
  <c r="R1605" i="2" s="1"/>
  <c r="L1606" i="2"/>
  <c r="R1606" i="2" s="1"/>
  <c r="L1607" i="2"/>
  <c r="R1607" i="2" s="1"/>
  <c r="L1608" i="2"/>
  <c r="R1608" i="2" s="1"/>
  <c r="L1609" i="2"/>
  <c r="R1609" i="2" s="1"/>
  <c r="L1610" i="2"/>
  <c r="R1610" i="2" s="1"/>
  <c r="L1611" i="2"/>
  <c r="R1611" i="2" s="1"/>
  <c r="L1612" i="2"/>
  <c r="R1612" i="2" s="1"/>
  <c r="L1613" i="2"/>
  <c r="R1613" i="2" s="1"/>
  <c r="L1614" i="2"/>
  <c r="R1614" i="2" s="1"/>
  <c r="L1615" i="2"/>
  <c r="R1615" i="2" s="1"/>
  <c r="L1616" i="2"/>
  <c r="R1616" i="2" s="1"/>
  <c r="L1617" i="2"/>
  <c r="R1617" i="2" s="1"/>
  <c r="L1618" i="2"/>
  <c r="R1618" i="2" s="1"/>
  <c r="L1619" i="2"/>
  <c r="R1619" i="2" s="1"/>
  <c r="L1620" i="2"/>
  <c r="R1620" i="2" s="1"/>
  <c r="L1621" i="2"/>
  <c r="R1621" i="2" s="1"/>
  <c r="L1622" i="2"/>
  <c r="R1622" i="2" s="1"/>
  <c r="L1623" i="2"/>
  <c r="R1623" i="2" s="1"/>
  <c r="L1624" i="2"/>
  <c r="R1624" i="2" s="1"/>
  <c r="L1625" i="2"/>
  <c r="R1625" i="2" s="1"/>
  <c r="L1626" i="2"/>
  <c r="R1626" i="2" s="1"/>
  <c r="L1627" i="2"/>
  <c r="R1627" i="2" s="1"/>
  <c r="L1628" i="2"/>
  <c r="R1628" i="2" s="1"/>
  <c r="L1629" i="2"/>
  <c r="R1629" i="2" s="1"/>
  <c r="L1630" i="2"/>
  <c r="R1630" i="2" s="1"/>
  <c r="L1631" i="2"/>
  <c r="R1631" i="2" s="1"/>
  <c r="L1632" i="2"/>
  <c r="R1632" i="2" s="1"/>
  <c r="L1633" i="2"/>
  <c r="R1633" i="2" s="1"/>
  <c r="L1634" i="2"/>
  <c r="R1634" i="2" s="1"/>
  <c r="L1635" i="2"/>
  <c r="R1635" i="2" s="1"/>
  <c r="L1636" i="2"/>
  <c r="R1636" i="2" s="1"/>
  <c r="L1637" i="2"/>
  <c r="R1637" i="2" s="1"/>
  <c r="L1638" i="2"/>
  <c r="R1638" i="2" s="1"/>
  <c r="L1639" i="2"/>
  <c r="R1639" i="2" s="1"/>
  <c r="L1640" i="2"/>
  <c r="R1640" i="2" s="1"/>
  <c r="L1641" i="2"/>
  <c r="R1641" i="2" s="1"/>
  <c r="L1642" i="2"/>
  <c r="R1642" i="2" s="1"/>
  <c r="L1643" i="2"/>
  <c r="R1643" i="2" s="1"/>
  <c r="L1644" i="2"/>
  <c r="R1644" i="2" s="1"/>
  <c r="L1645" i="2"/>
  <c r="R1645" i="2" s="1"/>
  <c r="L1646" i="2"/>
  <c r="R1646" i="2" s="1"/>
  <c r="L1647" i="2"/>
  <c r="R1647" i="2" s="1"/>
  <c r="L1648" i="2"/>
  <c r="R1648" i="2" s="1"/>
  <c r="L1649" i="2"/>
  <c r="R1649" i="2" s="1"/>
  <c r="L1650" i="2"/>
  <c r="R1650" i="2" s="1"/>
  <c r="L1651" i="2"/>
  <c r="R1651" i="2" s="1"/>
  <c r="L1652" i="2"/>
  <c r="R1652" i="2" s="1"/>
  <c r="L1653" i="2"/>
  <c r="R1653" i="2" s="1"/>
  <c r="L1654" i="2"/>
  <c r="R1654" i="2" s="1"/>
  <c r="L1655" i="2"/>
  <c r="R1655" i="2" s="1"/>
  <c r="L1656" i="2"/>
  <c r="R1656" i="2" s="1"/>
  <c r="L1657" i="2"/>
  <c r="R1657" i="2" s="1"/>
  <c r="L1658" i="2"/>
  <c r="R1658" i="2" s="1"/>
  <c r="L1659" i="2"/>
  <c r="R1659" i="2" s="1"/>
  <c r="L1660" i="2"/>
  <c r="R1660" i="2" s="1"/>
  <c r="L1661" i="2"/>
  <c r="R1661" i="2" s="1"/>
  <c r="L1662" i="2"/>
  <c r="R1662" i="2" s="1"/>
  <c r="L1663" i="2"/>
  <c r="R1663" i="2" s="1"/>
  <c r="L1664" i="2"/>
  <c r="R1664" i="2" s="1"/>
  <c r="L1665" i="2"/>
  <c r="R1665" i="2" s="1"/>
  <c r="L1666" i="2"/>
  <c r="R1666" i="2" s="1"/>
  <c r="L1667" i="2"/>
  <c r="R1667" i="2" s="1"/>
  <c r="L1668" i="2"/>
  <c r="R1668" i="2" s="1"/>
  <c r="L1669" i="2"/>
  <c r="R1669" i="2" s="1"/>
  <c r="L1670" i="2"/>
  <c r="R1670" i="2" s="1"/>
  <c r="L1671" i="2"/>
  <c r="R1671" i="2" s="1"/>
  <c r="L1672" i="2"/>
  <c r="R1672" i="2" s="1"/>
  <c r="L1673" i="2"/>
  <c r="R1673" i="2" s="1"/>
  <c r="L1674" i="2"/>
  <c r="R1674" i="2" s="1"/>
  <c r="L1675" i="2"/>
  <c r="R1675" i="2" s="1"/>
  <c r="L1676" i="2"/>
  <c r="R1676" i="2" s="1"/>
  <c r="L1677" i="2"/>
  <c r="R1677" i="2" s="1"/>
  <c r="L1678" i="2"/>
  <c r="R1678" i="2" s="1"/>
  <c r="L1679" i="2"/>
  <c r="R1679" i="2" s="1"/>
  <c r="L1680" i="2"/>
  <c r="R1680" i="2" s="1"/>
  <c r="L1681" i="2"/>
  <c r="R1681" i="2" s="1"/>
  <c r="L1682" i="2"/>
  <c r="R1682" i="2" s="1"/>
  <c r="L1683" i="2"/>
  <c r="R1683" i="2" s="1"/>
  <c r="L1684" i="2"/>
  <c r="R1684" i="2" s="1"/>
  <c r="L1685" i="2"/>
  <c r="R1685" i="2" s="1"/>
  <c r="L1686" i="2"/>
  <c r="R1686" i="2" s="1"/>
  <c r="L1687" i="2"/>
  <c r="R1687" i="2" s="1"/>
  <c r="L1688" i="2"/>
  <c r="R1688" i="2" s="1"/>
  <c r="L1689" i="2"/>
  <c r="R1689" i="2" s="1"/>
  <c r="L1690" i="2"/>
  <c r="R1690" i="2" s="1"/>
  <c r="L1691" i="2"/>
  <c r="R1691" i="2" s="1"/>
  <c r="L1692" i="2"/>
  <c r="R1692" i="2" s="1"/>
  <c r="L1693" i="2"/>
  <c r="R1693" i="2" s="1"/>
  <c r="L1694" i="2"/>
  <c r="R1694" i="2" s="1"/>
  <c r="L1695" i="2"/>
  <c r="R1695" i="2" s="1"/>
  <c r="L1696" i="2"/>
  <c r="R1696" i="2" s="1"/>
  <c r="L1697" i="2"/>
  <c r="R1697" i="2" s="1"/>
  <c r="L1698" i="2"/>
  <c r="R1698" i="2" s="1"/>
  <c r="L1699" i="2"/>
  <c r="R1699" i="2" s="1"/>
  <c r="L1700" i="2"/>
  <c r="R1700" i="2" s="1"/>
  <c r="L1701" i="2"/>
  <c r="R1701" i="2" s="1"/>
  <c r="L1702" i="2"/>
  <c r="R1702" i="2" s="1"/>
  <c r="L1703" i="2"/>
  <c r="R1703" i="2" s="1"/>
  <c r="L1704" i="2"/>
  <c r="R1704" i="2" s="1"/>
  <c r="L1705" i="2"/>
  <c r="R1705" i="2" s="1"/>
  <c r="L1706" i="2"/>
  <c r="R1706" i="2" s="1"/>
  <c r="L1707" i="2"/>
  <c r="R1707" i="2" s="1"/>
  <c r="L1708" i="2"/>
  <c r="R1708" i="2" s="1"/>
  <c r="L1709" i="2"/>
  <c r="R1709" i="2" s="1"/>
  <c r="L1710" i="2"/>
  <c r="R1710" i="2" s="1"/>
  <c r="L1711" i="2"/>
  <c r="R1711" i="2" s="1"/>
  <c r="L1712" i="2"/>
  <c r="R1712" i="2" s="1"/>
  <c r="L1713" i="2"/>
  <c r="R1713" i="2" s="1"/>
  <c r="L1714" i="2"/>
  <c r="R1714" i="2" s="1"/>
  <c r="L1715" i="2"/>
  <c r="R1715" i="2" s="1"/>
  <c r="L1716" i="2"/>
  <c r="R1716" i="2" s="1"/>
  <c r="L1717" i="2"/>
  <c r="R1717" i="2" s="1"/>
  <c r="L1718" i="2"/>
  <c r="R1718" i="2" s="1"/>
  <c r="L1719" i="2"/>
  <c r="R1719" i="2" s="1"/>
  <c r="L1720" i="2"/>
  <c r="R1720" i="2" s="1"/>
  <c r="L1721" i="2"/>
  <c r="R1721" i="2" s="1"/>
  <c r="L1722" i="2"/>
  <c r="R1722" i="2" s="1"/>
  <c r="L1723" i="2"/>
  <c r="R1723" i="2" s="1"/>
  <c r="L1724" i="2"/>
  <c r="R1724" i="2" s="1"/>
  <c r="L1725" i="2"/>
  <c r="R1725" i="2" s="1"/>
  <c r="L1726" i="2"/>
  <c r="R1726" i="2" s="1"/>
  <c r="L1727" i="2"/>
  <c r="R1727" i="2" s="1"/>
  <c r="L1728" i="2"/>
  <c r="R1728" i="2" s="1"/>
  <c r="L1729" i="2"/>
  <c r="R1729" i="2" s="1"/>
  <c r="L1730" i="2"/>
  <c r="R1730" i="2" s="1"/>
  <c r="L1731" i="2"/>
  <c r="R1731" i="2" s="1"/>
  <c r="L1732" i="2"/>
  <c r="R1732" i="2" s="1"/>
  <c r="L1733" i="2"/>
  <c r="R1733" i="2" s="1"/>
  <c r="L1734" i="2"/>
  <c r="R1734" i="2" s="1"/>
  <c r="L1735" i="2"/>
  <c r="R1735" i="2" s="1"/>
  <c r="L1736" i="2"/>
  <c r="R1736" i="2" s="1"/>
  <c r="L1737" i="2"/>
  <c r="R1737" i="2" s="1"/>
  <c r="L1738" i="2"/>
  <c r="R1738" i="2" s="1"/>
  <c r="L1739" i="2"/>
  <c r="R1739" i="2" s="1"/>
  <c r="L1740" i="2"/>
  <c r="R1740" i="2" s="1"/>
  <c r="L1741" i="2"/>
  <c r="R1741" i="2" s="1"/>
  <c r="L1742" i="2"/>
  <c r="R1742" i="2" s="1"/>
  <c r="L1743" i="2"/>
  <c r="R1743" i="2" s="1"/>
  <c r="L1744" i="2"/>
  <c r="R1744" i="2" s="1"/>
  <c r="L1745" i="2"/>
  <c r="R1745" i="2" s="1"/>
  <c r="L1746" i="2"/>
  <c r="R1746" i="2" s="1"/>
  <c r="L1747" i="2"/>
  <c r="R1747" i="2" s="1"/>
  <c r="L1748" i="2"/>
  <c r="R1748" i="2" s="1"/>
  <c r="L1749" i="2"/>
  <c r="R1749" i="2" s="1"/>
  <c r="L1750" i="2"/>
  <c r="R1750" i="2" s="1"/>
  <c r="L1751" i="2"/>
  <c r="R1751" i="2" s="1"/>
  <c r="L1752" i="2"/>
  <c r="R1752" i="2" s="1"/>
  <c r="L1753" i="2"/>
  <c r="R1753" i="2" s="1"/>
  <c r="L1754" i="2"/>
  <c r="R1754" i="2" s="1"/>
  <c r="L1755" i="2"/>
  <c r="R1755" i="2" s="1"/>
  <c r="L1756" i="2"/>
  <c r="R1756" i="2" s="1"/>
  <c r="L1757" i="2"/>
  <c r="R1757" i="2" s="1"/>
  <c r="L1758" i="2"/>
  <c r="R1758" i="2" s="1"/>
  <c r="L1759" i="2"/>
  <c r="R1759" i="2" s="1"/>
  <c r="L1760" i="2"/>
  <c r="R1760" i="2" s="1"/>
  <c r="L1761" i="2"/>
  <c r="R1761" i="2" s="1"/>
  <c r="L1762" i="2"/>
  <c r="R1762" i="2" s="1"/>
  <c r="L1763" i="2"/>
  <c r="R1763" i="2" s="1"/>
  <c r="L1764" i="2"/>
  <c r="R1764" i="2" s="1"/>
  <c r="L1765" i="2"/>
  <c r="R1765" i="2" s="1"/>
  <c r="L1766" i="2"/>
  <c r="R1766" i="2" s="1"/>
  <c r="L1767" i="2"/>
  <c r="R1767" i="2" s="1"/>
  <c r="L1768" i="2"/>
  <c r="R1768" i="2" s="1"/>
  <c r="L1769" i="2"/>
  <c r="R1769" i="2" s="1"/>
  <c r="L1770" i="2"/>
  <c r="R1770" i="2" s="1"/>
  <c r="L1771" i="2"/>
  <c r="R1771" i="2" s="1"/>
  <c r="L1772" i="2"/>
  <c r="R1772" i="2" s="1"/>
  <c r="L1773" i="2"/>
  <c r="R1773" i="2" s="1"/>
  <c r="L1774" i="2"/>
  <c r="R1774" i="2" s="1"/>
  <c r="L1775" i="2"/>
  <c r="R1775" i="2" s="1"/>
  <c r="L1776" i="2"/>
  <c r="R1776" i="2" s="1"/>
  <c r="L1777" i="2"/>
  <c r="R1777" i="2" s="1"/>
  <c r="L1778" i="2"/>
  <c r="R1778" i="2" s="1"/>
  <c r="L1779" i="2"/>
  <c r="R1779" i="2" s="1"/>
  <c r="L1780" i="2"/>
  <c r="R1780" i="2" s="1"/>
  <c r="L1781" i="2"/>
  <c r="R1781" i="2" s="1"/>
  <c r="L1782" i="2"/>
  <c r="R1782" i="2" s="1"/>
  <c r="L1783" i="2"/>
  <c r="R1783" i="2" s="1"/>
  <c r="L1784" i="2"/>
  <c r="R1784" i="2" s="1"/>
  <c r="L1785" i="2"/>
  <c r="R1785" i="2" s="1"/>
  <c r="L1786" i="2"/>
  <c r="R1786" i="2" s="1"/>
  <c r="L1787" i="2"/>
  <c r="R1787" i="2" s="1"/>
  <c r="L1788" i="2"/>
  <c r="R1788" i="2" s="1"/>
  <c r="L1789" i="2"/>
  <c r="R1789" i="2" s="1"/>
  <c r="L1790" i="2"/>
  <c r="R1790" i="2" s="1"/>
  <c r="L1791" i="2"/>
  <c r="R1791" i="2" s="1"/>
  <c r="L1792" i="2"/>
  <c r="R1792" i="2" s="1"/>
  <c r="L1793" i="2"/>
  <c r="R1793" i="2" s="1"/>
  <c r="L1794" i="2"/>
  <c r="R1794" i="2" s="1"/>
  <c r="L1795" i="2"/>
  <c r="R1795" i="2" s="1"/>
  <c r="L1796" i="2"/>
  <c r="R1796" i="2" s="1"/>
  <c r="L1797" i="2"/>
  <c r="R1797" i="2" s="1"/>
  <c r="L1798" i="2"/>
  <c r="R1798" i="2" s="1"/>
  <c r="L1799" i="2"/>
  <c r="R1799" i="2" s="1"/>
  <c r="L1800" i="2"/>
  <c r="R1800" i="2" s="1"/>
  <c r="L1801" i="2"/>
  <c r="R1801" i="2" s="1"/>
  <c r="L1802" i="2"/>
  <c r="R1802" i="2" s="1"/>
  <c r="L1803" i="2"/>
  <c r="R1803" i="2" s="1"/>
  <c r="L1804" i="2"/>
  <c r="R1804" i="2" s="1"/>
  <c r="L1805" i="2"/>
  <c r="R1805" i="2" s="1"/>
  <c r="L1806" i="2"/>
  <c r="R1806" i="2" s="1"/>
  <c r="L1807" i="2"/>
  <c r="R1807" i="2" s="1"/>
  <c r="L1808" i="2"/>
  <c r="R1808" i="2" s="1"/>
  <c r="L1809" i="2"/>
  <c r="R1809" i="2" s="1"/>
  <c r="L1810" i="2"/>
  <c r="R1810" i="2" s="1"/>
  <c r="L1811" i="2"/>
  <c r="R1811" i="2" s="1"/>
  <c r="L1812" i="2"/>
  <c r="R1812" i="2" s="1"/>
  <c r="L1813" i="2"/>
  <c r="R1813" i="2" s="1"/>
  <c r="L1814" i="2"/>
  <c r="R1814" i="2" s="1"/>
  <c r="L1815" i="2"/>
  <c r="R1815" i="2" s="1"/>
  <c r="L1816" i="2"/>
  <c r="R1816" i="2" s="1"/>
  <c r="L1817" i="2"/>
  <c r="R1817" i="2" s="1"/>
  <c r="L1818" i="2"/>
  <c r="R1818" i="2" s="1"/>
  <c r="L1819" i="2"/>
  <c r="R1819" i="2" s="1"/>
  <c r="L1820" i="2"/>
  <c r="R1820" i="2" s="1"/>
  <c r="L1821" i="2"/>
  <c r="R1821" i="2" s="1"/>
  <c r="L1822" i="2"/>
  <c r="R1822" i="2" s="1"/>
  <c r="L1823" i="2"/>
  <c r="R1823" i="2" s="1"/>
  <c r="L1824" i="2"/>
  <c r="R1824" i="2" s="1"/>
  <c r="L1825" i="2"/>
  <c r="R1825" i="2" s="1"/>
  <c r="L1826" i="2"/>
  <c r="R1826" i="2" s="1"/>
  <c r="L1827" i="2"/>
  <c r="R1827" i="2" s="1"/>
  <c r="L1828" i="2"/>
  <c r="R1828" i="2" s="1"/>
  <c r="L1829" i="2"/>
  <c r="R1829" i="2" s="1"/>
  <c r="L1830" i="2"/>
  <c r="R1830" i="2" s="1"/>
  <c r="L1831" i="2"/>
  <c r="R1831" i="2" s="1"/>
  <c r="L1832" i="2"/>
  <c r="R1832" i="2" s="1"/>
  <c r="L1833" i="2"/>
  <c r="R1833" i="2" s="1"/>
  <c r="L1834" i="2"/>
  <c r="R1834" i="2" s="1"/>
  <c r="L1835" i="2"/>
  <c r="R1835" i="2" s="1"/>
  <c r="L1836" i="2"/>
  <c r="R1836" i="2" s="1"/>
  <c r="L1837" i="2"/>
  <c r="R1837" i="2" s="1"/>
  <c r="L1838" i="2"/>
  <c r="R1838" i="2" s="1"/>
  <c r="L1839" i="2"/>
  <c r="R1839" i="2" s="1"/>
  <c r="L1840" i="2"/>
  <c r="R1840" i="2" s="1"/>
  <c r="L1841" i="2"/>
  <c r="R1841" i="2" s="1"/>
  <c r="L1842" i="2"/>
  <c r="R1842" i="2" s="1"/>
  <c r="L1843" i="2"/>
  <c r="R1843" i="2" s="1"/>
  <c r="L1844" i="2"/>
  <c r="R1844" i="2" s="1"/>
  <c r="L1845" i="2"/>
  <c r="R1845" i="2" s="1"/>
  <c r="L1846" i="2"/>
  <c r="R1846" i="2" s="1"/>
  <c r="L1847" i="2"/>
  <c r="R1847" i="2" s="1"/>
  <c r="L1848" i="2"/>
  <c r="R1848" i="2" s="1"/>
  <c r="L1849" i="2"/>
  <c r="R1849" i="2" s="1"/>
  <c r="L1850" i="2"/>
  <c r="R1850" i="2" s="1"/>
  <c r="L1851" i="2"/>
  <c r="R1851" i="2" s="1"/>
  <c r="L1852" i="2"/>
  <c r="R1852" i="2" s="1"/>
  <c r="L1853" i="2"/>
  <c r="R1853" i="2" s="1"/>
  <c r="L1854" i="2"/>
  <c r="R1854" i="2" s="1"/>
  <c r="L1855" i="2"/>
  <c r="R1855" i="2" s="1"/>
  <c r="L1856" i="2"/>
  <c r="R1856" i="2" s="1"/>
  <c r="L1857" i="2"/>
  <c r="R1857" i="2" s="1"/>
  <c r="L1858" i="2"/>
  <c r="R1858" i="2" s="1"/>
  <c r="L1859" i="2"/>
  <c r="R1859" i="2" s="1"/>
  <c r="L1860" i="2"/>
  <c r="R1860" i="2" s="1"/>
  <c r="L1861" i="2"/>
  <c r="R1861" i="2" s="1"/>
  <c r="L1862" i="2"/>
  <c r="R1862" i="2" s="1"/>
  <c r="L1863" i="2"/>
  <c r="R1863" i="2" s="1"/>
  <c r="L1864" i="2"/>
  <c r="R1864" i="2" s="1"/>
  <c r="L1865" i="2"/>
  <c r="R1865" i="2" s="1"/>
  <c r="L1866" i="2"/>
  <c r="R1866" i="2" s="1"/>
  <c r="L1867" i="2"/>
  <c r="R1867" i="2" s="1"/>
  <c r="L1868" i="2"/>
  <c r="R1868" i="2" s="1"/>
  <c r="L1869" i="2"/>
  <c r="R1869" i="2" s="1"/>
  <c r="L1870" i="2"/>
  <c r="R1870" i="2" s="1"/>
  <c r="L1871" i="2"/>
  <c r="R1871" i="2" s="1"/>
  <c r="L1872" i="2"/>
  <c r="R1872" i="2" s="1"/>
  <c r="L1873" i="2"/>
  <c r="R1873" i="2" s="1"/>
  <c r="L1874" i="2"/>
  <c r="R1874" i="2" s="1"/>
  <c r="L1875" i="2"/>
  <c r="R1875" i="2" s="1"/>
  <c r="L1876" i="2"/>
  <c r="R1876" i="2" s="1"/>
  <c r="L1877" i="2"/>
  <c r="R1877" i="2" s="1"/>
  <c r="L1878" i="2"/>
  <c r="R1878" i="2" s="1"/>
  <c r="L1879" i="2"/>
  <c r="R1879" i="2" s="1"/>
  <c r="L1880" i="2"/>
  <c r="R1880" i="2" s="1"/>
  <c r="L1881" i="2"/>
  <c r="R1881" i="2" s="1"/>
  <c r="L1882" i="2"/>
  <c r="R1882" i="2" s="1"/>
  <c r="L1883" i="2"/>
  <c r="R1883" i="2" s="1"/>
  <c r="L1884" i="2"/>
  <c r="R1884" i="2" s="1"/>
  <c r="L1885" i="2"/>
  <c r="R1885" i="2" s="1"/>
  <c r="L1886" i="2"/>
  <c r="R1886" i="2" s="1"/>
  <c r="L1887" i="2"/>
  <c r="R1887" i="2" s="1"/>
  <c r="L1888" i="2"/>
  <c r="R1888" i="2" s="1"/>
  <c r="L1889" i="2"/>
  <c r="R1889" i="2" s="1"/>
  <c r="L1890" i="2"/>
  <c r="R1890" i="2" s="1"/>
  <c r="L1891" i="2"/>
  <c r="R1891" i="2" s="1"/>
  <c r="L1892" i="2"/>
  <c r="R1892" i="2" s="1"/>
  <c r="L1893" i="2"/>
  <c r="R1893" i="2" s="1"/>
  <c r="L1894" i="2"/>
  <c r="R1894" i="2" s="1"/>
  <c r="L1895" i="2"/>
  <c r="R1895" i="2" s="1"/>
  <c r="L1896" i="2"/>
  <c r="R1896" i="2" s="1"/>
  <c r="L1897" i="2"/>
  <c r="R1897" i="2" s="1"/>
  <c r="L1898" i="2"/>
  <c r="R1898" i="2" s="1"/>
  <c r="L1899" i="2"/>
  <c r="R1899" i="2" s="1"/>
  <c r="L1900" i="2"/>
  <c r="R1900" i="2" s="1"/>
  <c r="L1901" i="2"/>
  <c r="R1901" i="2" s="1"/>
  <c r="L1902" i="2"/>
  <c r="R1902" i="2" s="1"/>
  <c r="L1903" i="2"/>
  <c r="R1903" i="2" s="1"/>
  <c r="L1904" i="2"/>
  <c r="R1904" i="2" s="1"/>
  <c r="L1905" i="2"/>
  <c r="R1905" i="2" s="1"/>
  <c r="L1906" i="2"/>
  <c r="R1906" i="2" s="1"/>
  <c r="L1907" i="2"/>
  <c r="R1907" i="2" s="1"/>
  <c r="L1908" i="2"/>
  <c r="R1908" i="2" s="1"/>
  <c r="L1909" i="2"/>
  <c r="R1909" i="2" s="1"/>
  <c r="L1910" i="2"/>
  <c r="R1910" i="2" s="1"/>
  <c r="L1911" i="2"/>
  <c r="R1911" i="2" s="1"/>
  <c r="L1912" i="2"/>
  <c r="R1912" i="2" s="1"/>
  <c r="L1913" i="2"/>
  <c r="R1913" i="2" s="1"/>
  <c r="L1914" i="2"/>
  <c r="R1914" i="2" s="1"/>
  <c r="L1915" i="2"/>
  <c r="R1915" i="2" s="1"/>
  <c r="L1916" i="2"/>
  <c r="R1916" i="2" s="1"/>
  <c r="L1917" i="2"/>
  <c r="R1917" i="2" s="1"/>
  <c r="L1918" i="2"/>
  <c r="R1918" i="2" s="1"/>
  <c r="L1919" i="2"/>
  <c r="R1919" i="2" s="1"/>
  <c r="L1920" i="2"/>
  <c r="R1920" i="2" s="1"/>
  <c r="L1921" i="2"/>
  <c r="R1921" i="2" s="1"/>
  <c r="L1922" i="2"/>
  <c r="R1922" i="2" s="1"/>
  <c r="L1923" i="2"/>
  <c r="R1923" i="2" s="1"/>
  <c r="L1924" i="2"/>
  <c r="R1924" i="2" s="1"/>
  <c r="L1925" i="2"/>
  <c r="R1925" i="2" s="1"/>
  <c r="L1926" i="2"/>
  <c r="R1926" i="2" s="1"/>
  <c r="L1927" i="2"/>
  <c r="R1927" i="2" s="1"/>
  <c r="L1928" i="2"/>
  <c r="R1928" i="2" s="1"/>
  <c r="L1929" i="2"/>
  <c r="R1929" i="2" s="1"/>
  <c r="L1930" i="2"/>
  <c r="R1930" i="2" s="1"/>
  <c r="L1931" i="2"/>
  <c r="R1931" i="2" s="1"/>
  <c r="L1932" i="2"/>
  <c r="R1932" i="2" s="1"/>
  <c r="L1933" i="2"/>
  <c r="R1933" i="2" s="1"/>
  <c r="L1934" i="2"/>
  <c r="R1934" i="2" s="1"/>
  <c r="L1935" i="2"/>
  <c r="R1935" i="2" s="1"/>
  <c r="L1936" i="2"/>
  <c r="R1936" i="2" s="1"/>
  <c r="L1937" i="2"/>
  <c r="R1937" i="2" s="1"/>
  <c r="L1938" i="2"/>
  <c r="R1938" i="2" s="1"/>
  <c r="L1939" i="2"/>
  <c r="R1939" i="2" s="1"/>
  <c r="L1940" i="2"/>
  <c r="R1940" i="2" s="1"/>
  <c r="L1941" i="2"/>
  <c r="R1941" i="2" s="1"/>
  <c r="L1942" i="2"/>
  <c r="R1942" i="2" s="1"/>
  <c r="L1943" i="2"/>
  <c r="R1943" i="2" s="1"/>
  <c r="L1944" i="2"/>
  <c r="R1944" i="2" s="1"/>
  <c r="L1945" i="2"/>
  <c r="R1945" i="2" s="1"/>
  <c r="L1946" i="2"/>
  <c r="R1946" i="2" s="1"/>
  <c r="L1947" i="2"/>
  <c r="R1947" i="2" s="1"/>
  <c r="L1948" i="2"/>
  <c r="R1948" i="2" s="1"/>
  <c r="L1949" i="2"/>
  <c r="R1949" i="2" s="1"/>
  <c r="L1950" i="2"/>
  <c r="R1950" i="2" s="1"/>
  <c r="L1951" i="2"/>
  <c r="R1951" i="2" s="1"/>
  <c r="L1952" i="2"/>
  <c r="R1952" i="2" s="1"/>
  <c r="L1953" i="2"/>
  <c r="R1953" i="2" s="1"/>
  <c r="L1954" i="2"/>
  <c r="R1954" i="2" s="1"/>
  <c r="L1955" i="2"/>
  <c r="R1955" i="2" s="1"/>
  <c r="L1956" i="2"/>
  <c r="R1956" i="2" s="1"/>
  <c r="L1957" i="2"/>
  <c r="R1957" i="2" s="1"/>
  <c r="L1958" i="2"/>
  <c r="R1958" i="2" s="1"/>
  <c r="L1959" i="2"/>
  <c r="R1959" i="2" s="1"/>
  <c r="L1960" i="2"/>
  <c r="R1960" i="2" s="1"/>
  <c r="L1961" i="2"/>
  <c r="R1961" i="2" s="1"/>
  <c r="L1962" i="2"/>
  <c r="R1962" i="2" s="1"/>
  <c r="L1963" i="2"/>
  <c r="R1963" i="2" s="1"/>
  <c r="L1964" i="2"/>
  <c r="R1964" i="2" s="1"/>
  <c r="L1965" i="2"/>
  <c r="R1965" i="2" s="1"/>
  <c r="L1966" i="2"/>
  <c r="R1966" i="2" s="1"/>
  <c r="L1967" i="2"/>
  <c r="R1967" i="2" s="1"/>
  <c r="L1968" i="2"/>
  <c r="R1968" i="2" s="1"/>
  <c r="L1969" i="2"/>
  <c r="R1969" i="2" s="1"/>
  <c r="L1970" i="2"/>
  <c r="R1970" i="2" s="1"/>
  <c r="L1971" i="2"/>
  <c r="R1971" i="2" s="1"/>
  <c r="L1972" i="2"/>
  <c r="R1972" i="2" s="1"/>
  <c r="L1973" i="2"/>
  <c r="R1973" i="2" s="1"/>
  <c r="L1974" i="2"/>
  <c r="R1974" i="2" s="1"/>
  <c r="L1975" i="2"/>
  <c r="R1975" i="2" s="1"/>
  <c r="L1976" i="2"/>
  <c r="R1976" i="2" s="1"/>
  <c r="L1977" i="2"/>
  <c r="R1977" i="2" s="1"/>
  <c r="L1978" i="2"/>
  <c r="R1978" i="2" s="1"/>
  <c r="L1979" i="2"/>
  <c r="R1979" i="2" s="1"/>
  <c r="L1980" i="2"/>
  <c r="R1980" i="2" s="1"/>
  <c r="L1981" i="2"/>
  <c r="R1981" i="2" s="1"/>
  <c r="L1982" i="2"/>
  <c r="R1982" i="2" s="1"/>
  <c r="L1983" i="2"/>
  <c r="R1983" i="2" s="1"/>
  <c r="L1984" i="2"/>
  <c r="R1984" i="2" s="1"/>
  <c r="L1985" i="2"/>
  <c r="R1985" i="2" s="1"/>
  <c r="L1986" i="2"/>
  <c r="R1986" i="2" s="1"/>
  <c r="L1987" i="2"/>
  <c r="R1987" i="2" s="1"/>
  <c r="L1988" i="2"/>
  <c r="R1988" i="2" s="1"/>
  <c r="L1989" i="2"/>
  <c r="R1989" i="2" s="1"/>
  <c r="L1990" i="2"/>
  <c r="R1990" i="2" s="1"/>
  <c r="L1991" i="2"/>
  <c r="R1991" i="2" s="1"/>
  <c r="L1992" i="2"/>
  <c r="R1992" i="2" s="1"/>
  <c r="L1993" i="2"/>
  <c r="R1993" i="2" s="1"/>
  <c r="L1994" i="2"/>
  <c r="R1994" i="2" s="1"/>
  <c r="L1995" i="2"/>
  <c r="R1995" i="2" s="1"/>
  <c r="L1996" i="2"/>
  <c r="R1996" i="2" s="1"/>
  <c r="L1997" i="2"/>
  <c r="R1997" i="2" s="1"/>
  <c r="L1998" i="2"/>
  <c r="R1998" i="2" s="1"/>
  <c r="L1999" i="2"/>
  <c r="R1999" i="2" s="1"/>
  <c r="L2000" i="2"/>
  <c r="R2000" i="2" s="1"/>
  <c r="L2001" i="2"/>
  <c r="R2001" i="2" s="1"/>
  <c r="L2002" i="2"/>
  <c r="R2002" i="2" s="1"/>
  <c r="L2003" i="2"/>
  <c r="R2003" i="2" s="1"/>
  <c r="L2004" i="2"/>
  <c r="R2004" i="2" s="1"/>
  <c r="L2005" i="2"/>
  <c r="R2005" i="2" s="1"/>
  <c r="L2006" i="2"/>
  <c r="R2006" i="2" s="1"/>
  <c r="L2007" i="2"/>
  <c r="R2007" i="2" s="1"/>
  <c r="L2008" i="2"/>
  <c r="R2008" i="2" s="1"/>
  <c r="L2009" i="2"/>
  <c r="R2009" i="2" s="1"/>
  <c r="L2010" i="2"/>
  <c r="R2010" i="2" s="1"/>
  <c r="L2011" i="2"/>
  <c r="R2011" i="2" s="1"/>
  <c r="L2012" i="2"/>
  <c r="R2012" i="2" s="1"/>
  <c r="L2013" i="2"/>
  <c r="R2013" i="2" s="1"/>
  <c r="L2014" i="2"/>
  <c r="R2014" i="2" s="1"/>
  <c r="L2015" i="2"/>
  <c r="R2015" i="2" s="1"/>
  <c r="L2016" i="2"/>
  <c r="R2016" i="2" s="1"/>
  <c r="L2017" i="2"/>
  <c r="R2017" i="2" s="1"/>
  <c r="L2018" i="2"/>
  <c r="R2018" i="2" s="1"/>
  <c r="L2019" i="2"/>
  <c r="R2019" i="2" s="1"/>
  <c r="L2020" i="2"/>
  <c r="R2020" i="2" s="1"/>
  <c r="L2021" i="2"/>
  <c r="R2021" i="2" s="1"/>
  <c r="L2022" i="2"/>
  <c r="R2022" i="2" s="1"/>
  <c r="L2023" i="2"/>
  <c r="R2023" i="2" s="1"/>
  <c r="L2024" i="2"/>
  <c r="R2024" i="2" s="1"/>
  <c r="L2025" i="2"/>
  <c r="R2025" i="2" s="1"/>
  <c r="L2026" i="2"/>
  <c r="R2026" i="2" s="1"/>
  <c r="L2027" i="2"/>
  <c r="R2027" i="2" s="1"/>
  <c r="L2028" i="2"/>
  <c r="R2028" i="2" s="1"/>
  <c r="L2029" i="2"/>
  <c r="R2029" i="2" s="1"/>
  <c r="L2030" i="2"/>
  <c r="R2030" i="2" s="1"/>
  <c r="L2031" i="2"/>
  <c r="R2031" i="2" s="1"/>
  <c r="L2032" i="2"/>
  <c r="R2032" i="2" s="1"/>
  <c r="L2033" i="2"/>
  <c r="R2033" i="2" s="1"/>
  <c r="L2034" i="2"/>
  <c r="R2034" i="2" s="1"/>
  <c r="L2035" i="2"/>
  <c r="R2035" i="2" s="1"/>
  <c r="L2036" i="2"/>
  <c r="R2036" i="2" s="1"/>
  <c r="L2037" i="2"/>
  <c r="R2037" i="2" s="1"/>
  <c r="L2038" i="2"/>
  <c r="R2038" i="2" s="1"/>
  <c r="L2039" i="2"/>
  <c r="R2039" i="2" s="1"/>
  <c r="L2040" i="2"/>
  <c r="R2040" i="2" s="1"/>
  <c r="L2041" i="2"/>
  <c r="R2041" i="2" s="1"/>
  <c r="L2042" i="2"/>
  <c r="R2042" i="2" s="1"/>
  <c r="L2043" i="2"/>
  <c r="R2043" i="2" s="1"/>
  <c r="L2044" i="2"/>
  <c r="R2044" i="2" s="1"/>
  <c r="L2045" i="2"/>
  <c r="R2045" i="2" s="1"/>
  <c r="L2046" i="2"/>
  <c r="R2046" i="2" s="1"/>
  <c r="L2047" i="2"/>
  <c r="R2047" i="2" s="1"/>
  <c r="L2048" i="2"/>
  <c r="R2048" i="2" s="1"/>
  <c r="L2049" i="2"/>
  <c r="R2049" i="2" s="1"/>
  <c r="L2050" i="2"/>
  <c r="R2050" i="2" s="1"/>
  <c r="L2051" i="2"/>
  <c r="R2051" i="2" s="1"/>
  <c r="L2052" i="2"/>
  <c r="R2052" i="2" s="1"/>
  <c r="L2053" i="2"/>
  <c r="R2053" i="2" s="1"/>
  <c r="L2054" i="2"/>
  <c r="R2054" i="2" s="1"/>
  <c r="L2055" i="2"/>
  <c r="R2055" i="2" s="1"/>
  <c r="L2056" i="2"/>
  <c r="R2056" i="2" s="1"/>
  <c r="L2057" i="2"/>
  <c r="R2057" i="2" s="1"/>
  <c r="L2058" i="2"/>
  <c r="R2058" i="2" s="1"/>
  <c r="L2059" i="2"/>
  <c r="R2059" i="2" s="1"/>
  <c r="L2060" i="2"/>
  <c r="R2060" i="2" s="1"/>
  <c r="L2061" i="2"/>
  <c r="R2061" i="2" s="1"/>
  <c r="L2062" i="2"/>
  <c r="R2062" i="2" s="1"/>
  <c r="L2063" i="2"/>
  <c r="R2063" i="2" s="1"/>
  <c r="L2064" i="2"/>
  <c r="R2064" i="2" s="1"/>
  <c r="L2065" i="2"/>
  <c r="R2065" i="2" s="1"/>
  <c r="L2066" i="2"/>
  <c r="R2066" i="2" s="1"/>
  <c r="L2067" i="2"/>
  <c r="R2067" i="2" s="1"/>
  <c r="L2068" i="2"/>
  <c r="R2068" i="2" s="1"/>
  <c r="L2069" i="2"/>
  <c r="R2069" i="2" s="1"/>
  <c r="L2070" i="2"/>
  <c r="R2070" i="2" s="1"/>
  <c r="L2071" i="2"/>
  <c r="R2071" i="2" s="1"/>
  <c r="L2072" i="2"/>
  <c r="R2072" i="2" s="1"/>
  <c r="L2073" i="2"/>
  <c r="R2073" i="2" s="1"/>
  <c r="L2074" i="2"/>
  <c r="R2074" i="2" s="1"/>
  <c r="L2075" i="2"/>
  <c r="R2075" i="2" s="1"/>
  <c r="L2076" i="2"/>
  <c r="R2076" i="2" s="1"/>
  <c r="L2077" i="2"/>
  <c r="R2077" i="2" s="1"/>
  <c r="L2078" i="2"/>
  <c r="R2078" i="2" s="1"/>
  <c r="L2079" i="2"/>
  <c r="R2079" i="2" s="1"/>
  <c r="L2080" i="2"/>
  <c r="R2080" i="2" s="1"/>
  <c r="L2081" i="2"/>
  <c r="R2081" i="2" s="1"/>
  <c r="L2082" i="2"/>
  <c r="R2082" i="2" s="1"/>
  <c r="L2083" i="2"/>
  <c r="R2083" i="2" s="1"/>
  <c r="L2084" i="2"/>
  <c r="R2084" i="2" s="1"/>
  <c r="L2085" i="2"/>
  <c r="R2085" i="2" s="1"/>
  <c r="L2086" i="2"/>
  <c r="R2086" i="2" s="1"/>
  <c r="L2087" i="2"/>
  <c r="R2087" i="2" s="1"/>
  <c r="L2088" i="2"/>
  <c r="R2088" i="2" s="1"/>
  <c r="L2089" i="2"/>
  <c r="R2089" i="2" s="1"/>
  <c r="L2090" i="2"/>
  <c r="R2090" i="2" s="1"/>
  <c r="L2091" i="2"/>
  <c r="R2091" i="2" s="1"/>
  <c r="L2092" i="2"/>
  <c r="R2092" i="2" s="1"/>
  <c r="L2093" i="2"/>
  <c r="R2093" i="2" s="1"/>
  <c r="L2094" i="2"/>
  <c r="R2094" i="2" s="1"/>
  <c r="L2095" i="2"/>
  <c r="R2095" i="2" s="1"/>
  <c r="L2096" i="2"/>
  <c r="R2096" i="2" s="1"/>
  <c r="L2097" i="2"/>
  <c r="R2097" i="2" s="1"/>
  <c r="L2098" i="2"/>
  <c r="R2098" i="2" s="1"/>
  <c r="L2099" i="2"/>
  <c r="R2099" i="2" s="1"/>
  <c r="L2100" i="2"/>
  <c r="R2100" i="2" s="1"/>
  <c r="L2101" i="2"/>
  <c r="R2101" i="2" s="1"/>
  <c r="L2102" i="2"/>
  <c r="R2102" i="2" s="1"/>
  <c r="L2103" i="2"/>
  <c r="R2103" i="2" s="1"/>
  <c r="L2104" i="2"/>
  <c r="R2104" i="2" s="1"/>
  <c r="L2105" i="2"/>
  <c r="R2105" i="2" s="1"/>
  <c r="L2106" i="2"/>
  <c r="R2106" i="2" s="1"/>
  <c r="L2107" i="2"/>
  <c r="R2107" i="2" s="1"/>
  <c r="L2108" i="2"/>
  <c r="R2108" i="2" s="1"/>
  <c r="L2109" i="2"/>
  <c r="R2109" i="2" s="1"/>
  <c r="L2110" i="2"/>
  <c r="R2110" i="2" s="1"/>
  <c r="L2111" i="2"/>
  <c r="R2111" i="2" s="1"/>
  <c r="L2112" i="2"/>
  <c r="R2112" i="2" s="1"/>
  <c r="L2113" i="2"/>
  <c r="R2113" i="2" s="1"/>
  <c r="L2114" i="2"/>
  <c r="R2114" i="2" s="1"/>
  <c r="L2115" i="2"/>
  <c r="R2115" i="2" s="1"/>
  <c r="L2116" i="2"/>
  <c r="R2116" i="2" s="1"/>
  <c r="L2117" i="2"/>
  <c r="R2117" i="2" s="1"/>
  <c r="L2118" i="2"/>
  <c r="R2118" i="2" s="1"/>
  <c r="L2119" i="2"/>
  <c r="R2119" i="2" s="1"/>
  <c r="L2120" i="2"/>
  <c r="R2120" i="2" s="1"/>
  <c r="L2121" i="2"/>
  <c r="R2121" i="2" s="1"/>
  <c r="L2122" i="2"/>
  <c r="R2122" i="2" s="1"/>
  <c r="L2123" i="2"/>
  <c r="R2123" i="2" s="1"/>
  <c r="L2124" i="2"/>
  <c r="R2124" i="2" s="1"/>
  <c r="L2125" i="2"/>
  <c r="R2125" i="2" s="1"/>
  <c r="L2126" i="2"/>
  <c r="R2126" i="2" s="1"/>
  <c r="L2127" i="2"/>
  <c r="R2127" i="2" s="1"/>
  <c r="L2128" i="2"/>
  <c r="R2128" i="2" s="1"/>
  <c r="L2129" i="2"/>
  <c r="R2129" i="2" s="1"/>
  <c r="L2130" i="2"/>
  <c r="R2130" i="2" s="1"/>
  <c r="L2131" i="2"/>
  <c r="R2131" i="2" s="1"/>
  <c r="L2132" i="2"/>
  <c r="R2132" i="2" s="1"/>
  <c r="L2133" i="2"/>
  <c r="R2133" i="2" s="1"/>
  <c r="L2134" i="2"/>
  <c r="R2134" i="2" s="1"/>
  <c r="L2135" i="2"/>
  <c r="R2135" i="2" s="1"/>
  <c r="L2136" i="2"/>
  <c r="R2136" i="2" s="1"/>
  <c r="L2137" i="2"/>
  <c r="R2137" i="2" s="1"/>
  <c r="L2138" i="2"/>
  <c r="R2138" i="2" s="1"/>
  <c r="L2139" i="2"/>
  <c r="R2139" i="2" s="1"/>
  <c r="L2140" i="2"/>
  <c r="R2140" i="2" s="1"/>
  <c r="L2141" i="2"/>
  <c r="R2141" i="2" s="1"/>
  <c r="L2142" i="2"/>
  <c r="R2142" i="2" s="1"/>
  <c r="L2143" i="2"/>
  <c r="R2143" i="2" s="1"/>
  <c r="L2144" i="2"/>
  <c r="R2144" i="2" s="1"/>
  <c r="L2145" i="2"/>
  <c r="R2145" i="2" s="1"/>
  <c r="L2146" i="2"/>
  <c r="R2146" i="2" s="1"/>
  <c r="L2147" i="2"/>
  <c r="R2147" i="2" s="1"/>
  <c r="L2148" i="2"/>
  <c r="R2148" i="2" s="1"/>
  <c r="L2149" i="2"/>
  <c r="R2149" i="2" s="1"/>
  <c r="L2150" i="2"/>
  <c r="R2150" i="2" s="1"/>
  <c r="L2151" i="2"/>
  <c r="R2151" i="2" s="1"/>
  <c r="L2152" i="2"/>
  <c r="R2152" i="2" s="1"/>
  <c r="L2153" i="2"/>
  <c r="R2153" i="2" s="1"/>
  <c r="L2154" i="2"/>
  <c r="R2154" i="2" s="1"/>
  <c r="L2155" i="2"/>
  <c r="R2155" i="2" s="1"/>
  <c r="L2156" i="2"/>
  <c r="R2156" i="2" s="1"/>
  <c r="L2157" i="2"/>
  <c r="R2157" i="2" s="1"/>
  <c r="L2158" i="2"/>
  <c r="R2158" i="2" s="1"/>
  <c r="L2159" i="2"/>
  <c r="R2159" i="2" s="1"/>
  <c r="L2160" i="2"/>
  <c r="R2160" i="2" s="1"/>
  <c r="L2161" i="2"/>
  <c r="R2161" i="2" s="1"/>
  <c r="L2162" i="2"/>
  <c r="R2162" i="2" s="1"/>
  <c r="L2163" i="2"/>
  <c r="R2163" i="2" s="1"/>
  <c r="L2164" i="2"/>
  <c r="R2164" i="2" s="1"/>
  <c r="L2165" i="2"/>
  <c r="R2165" i="2" s="1"/>
  <c r="L2166" i="2"/>
  <c r="R2166" i="2" s="1"/>
  <c r="L2167" i="2"/>
  <c r="R2167" i="2" s="1"/>
  <c r="L2168" i="2"/>
  <c r="R2168" i="2" s="1"/>
  <c r="L2169" i="2"/>
  <c r="R2169" i="2" s="1"/>
  <c r="L2170" i="2"/>
  <c r="R2170" i="2" s="1"/>
  <c r="L2171" i="2"/>
  <c r="R2171" i="2" s="1"/>
  <c r="L2172" i="2"/>
  <c r="R2172" i="2" s="1"/>
  <c r="L2173" i="2"/>
  <c r="R2173" i="2" s="1"/>
  <c r="L2174" i="2"/>
  <c r="R2174" i="2" s="1"/>
  <c r="L2175" i="2"/>
  <c r="R2175" i="2" s="1"/>
  <c r="L2176" i="2"/>
  <c r="R2176" i="2" s="1"/>
  <c r="L2177" i="2"/>
  <c r="R2177" i="2" s="1"/>
  <c r="L2178" i="2"/>
  <c r="R2178" i="2" s="1"/>
  <c r="L2179" i="2"/>
  <c r="R2179" i="2" s="1"/>
  <c r="L2180" i="2"/>
  <c r="R2180" i="2" s="1"/>
  <c r="L2181" i="2"/>
  <c r="R2181" i="2" s="1"/>
  <c r="L2182" i="2"/>
  <c r="R2182" i="2" s="1"/>
  <c r="L2183" i="2"/>
  <c r="R2183" i="2" s="1"/>
  <c r="L2184" i="2"/>
  <c r="R2184" i="2" s="1"/>
  <c r="L2185" i="2"/>
  <c r="R2185" i="2" s="1"/>
  <c r="L2186" i="2"/>
  <c r="R2186" i="2" s="1"/>
  <c r="L2187" i="2"/>
  <c r="R2187" i="2" s="1"/>
  <c r="L2188" i="2"/>
  <c r="R2188" i="2" s="1"/>
  <c r="L2189" i="2"/>
  <c r="R2189" i="2" s="1"/>
  <c r="L2190" i="2"/>
  <c r="R2190" i="2" s="1"/>
  <c r="L2191" i="2"/>
  <c r="R2191" i="2" s="1"/>
  <c r="L2192" i="2"/>
  <c r="R2192" i="2" s="1"/>
  <c r="L2193" i="2"/>
  <c r="R2193" i="2" s="1"/>
  <c r="L2194" i="2"/>
  <c r="R2194" i="2" s="1"/>
  <c r="L2195" i="2"/>
  <c r="R2195" i="2" s="1"/>
  <c r="L2196" i="2"/>
  <c r="R2196" i="2" s="1"/>
  <c r="L2197" i="2"/>
  <c r="R2197" i="2" s="1"/>
  <c r="L2198" i="2"/>
  <c r="R2198" i="2" s="1"/>
  <c r="L2199" i="2"/>
  <c r="R2199" i="2" s="1"/>
  <c r="L2200" i="2"/>
  <c r="R2200" i="2" s="1"/>
  <c r="L2201" i="2"/>
  <c r="R2201" i="2" s="1"/>
  <c r="L2202" i="2"/>
  <c r="R2202" i="2" s="1"/>
  <c r="L2203" i="2"/>
  <c r="R2203" i="2" s="1"/>
  <c r="L2204" i="2"/>
  <c r="R2204" i="2" s="1"/>
  <c r="L2205" i="2"/>
  <c r="R2205" i="2" s="1"/>
  <c r="L2206" i="2"/>
  <c r="R2206" i="2" s="1"/>
  <c r="L2207" i="2"/>
  <c r="R2207" i="2" s="1"/>
  <c r="L2208" i="2"/>
  <c r="R2208" i="2" s="1"/>
  <c r="L2209" i="2"/>
  <c r="R2209" i="2" s="1"/>
  <c r="L2210" i="2"/>
  <c r="R2210" i="2" s="1"/>
  <c r="L2211" i="2"/>
  <c r="R2211" i="2" s="1"/>
  <c r="L2212" i="2"/>
  <c r="R2212" i="2" s="1"/>
  <c r="L2213" i="2"/>
  <c r="R2213" i="2" s="1"/>
  <c r="L2214" i="2"/>
  <c r="R2214" i="2" s="1"/>
  <c r="L2215" i="2"/>
  <c r="R2215" i="2" s="1"/>
  <c r="L2216" i="2"/>
  <c r="R2216" i="2" s="1"/>
  <c r="L2217" i="2"/>
  <c r="R2217" i="2" s="1"/>
  <c r="L2218" i="2"/>
  <c r="R2218" i="2" s="1"/>
  <c r="L2219" i="2"/>
  <c r="R2219" i="2" s="1"/>
  <c r="L2220" i="2"/>
  <c r="R2220" i="2" s="1"/>
  <c r="L2221" i="2"/>
  <c r="R2221" i="2" s="1"/>
  <c r="L2222" i="2"/>
  <c r="R2222" i="2" s="1"/>
  <c r="L2223" i="2"/>
  <c r="R2223" i="2" s="1"/>
  <c r="L2224" i="2"/>
  <c r="R2224" i="2" s="1"/>
  <c r="L2225" i="2"/>
  <c r="R2225" i="2" s="1"/>
  <c r="L2226" i="2"/>
  <c r="R2226" i="2" s="1"/>
  <c r="L2227" i="2"/>
  <c r="R2227" i="2" s="1"/>
  <c r="L2228" i="2"/>
  <c r="R2228" i="2" s="1"/>
  <c r="L2229" i="2"/>
  <c r="R2229" i="2" s="1"/>
  <c r="L2230" i="2"/>
  <c r="R2230" i="2" s="1"/>
  <c r="L2231" i="2"/>
  <c r="R2231" i="2" s="1"/>
  <c r="L2232" i="2"/>
  <c r="R2232" i="2" s="1"/>
  <c r="L2233" i="2"/>
  <c r="R2233" i="2" s="1"/>
  <c r="L2234" i="2"/>
  <c r="R2234" i="2" s="1"/>
  <c r="L2235" i="2"/>
  <c r="R2235" i="2" s="1"/>
  <c r="L2236" i="2"/>
  <c r="R2236" i="2" s="1"/>
  <c r="L2237" i="2"/>
  <c r="R2237" i="2" s="1"/>
  <c r="L2238" i="2"/>
  <c r="R2238" i="2" s="1"/>
  <c r="L2239" i="2"/>
  <c r="R2239" i="2" s="1"/>
  <c r="L2240" i="2"/>
  <c r="R2240" i="2" s="1"/>
  <c r="L2241" i="2"/>
  <c r="R2241" i="2" s="1"/>
  <c r="L2242" i="2"/>
  <c r="R2242" i="2" s="1"/>
  <c r="L2243" i="2"/>
  <c r="R2243" i="2" s="1"/>
  <c r="L2244" i="2"/>
  <c r="R2244" i="2" s="1"/>
  <c r="L2245" i="2"/>
  <c r="R2245" i="2" s="1"/>
  <c r="L2246" i="2"/>
  <c r="R2246" i="2" s="1"/>
  <c r="L2247" i="2"/>
  <c r="R2247" i="2" s="1"/>
  <c r="L2248" i="2"/>
  <c r="R2248" i="2" s="1"/>
  <c r="L2249" i="2"/>
  <c r="R2249" i="2" s="1"/>
  <c r="L2250" i="2"/>
  <c r="R2250" i="2" s="1"/>
  <c r="L2251" i="2"/>
  <c r="R2251" i="2" s="1"/>
  <c r="L2252" i="2"/>
  <c r="R2252" i="2" s="1"/>
  <c r="L2253" i="2"/>
  <c r="R2253" i="2" s="1"/>
  <c r="L2254" i="2"/>
  <c r="R2254" i="2" s="1"/>
  <c r="L2255" i="2"/>
  <c r="R2255" i="2" s="1"/>
  <c r="L2256" i="2"/>
  <c r="R2256" i="2" s="1"/>
  <c r="L2257" i="2"/>
  <c r="R2257" i="2" s="1"/>
  <c r="L2258" i="2"/>
  <c r="R2258" i="2" s="1"/>
  <c r="L2259" i="2"/>
  <c r="R2259" i="2" s="1"/>
  <c r="L2260" i="2"/>
  <c r="R2260" i="2" s="1"/>
  <c r="L2261" i="2"/>
  <c r="R2261" i="2" s="1"/>
  <c r="L2262" i="2"/>
  <c r="R2262" i="2" s="1"/>
  <c r="L2263" i="2"/>
  <c r="R2263" i="2" s="1"/>
  <c r="L2264" i="2"/>
  <c r="R2264" i="2" s="1"/>
  <c r="L2265" i="2"/>
  <c r="R2265" i="2" s="1"/>
  <c r="L2266" i="2"/>
  <c r="R2266" i="2" s="1"/>
  <c r="L2267" i="2"/>
  <c r="R2267" i="2" s="1"/>
  <c r="L2268" i="2"/>
  <c r="R2268" i="2" s="1"/>
  <c r="L2269" i="2"/>
  <c r="R2269" i="2" s="1"/>
  <c r="L2270" i="2"/>
  <c r="R2270" i="2" s="1"/>
  <c r="L2271" i="2"/>
  <c r="R2271" i="2" s="1"/>
  <c r="L2272" i="2"/>
  <c r="R2272" i="2" s="1"/>
  <c r="L2273" i="2"/>
  <c r="R2273" i="2" s="1"/>
  <c r="L2274" i="2"/>
  <c r="R2274" i="2" s="1"/>
  <c r="L2275" i="2"/>
  <c r="R2275" i="2" s="1"/>
  <c r="L2276" i="2"/>
  <c r="R2276" i="2" s="1"/>
  <c r="L2277" i="2"/>
  <c r="R2277" i="2" s="1"/>
  <c r="L2278" i="2"/>
  <c r="R2278" i="2" s="1"/>
  <c r="L2279" i="2"/>
  <c r="R2279" i="2" s="1"/>
  <c r="L2280" i="2"/>
  <c r="R2280" i="2" s="1"/>
  <c r="L2281" i="2"/>
  <c r="R2281" i="2" s="1"/>
  <c r="L2282" i="2"/>
  <c r="R2282" i="2" s="1"/>
  <c r="L2283" i="2"/>
  <c r="R2283" i="2" s="1"/>
  <c r="L2284" i="2"/>
  <c r="R2284" i="2" s="1"/>
  <c r="L2285" i="2"/>
  <c r="R2285" i="2" s="1"/>
  <c r="L2286" i="2"/>
  <c r="R2286" i="2" s="1"/>
  <c r="L2287" i="2"/>
  <c r="R2287" i="2" s="1"/>
  <c r="L2288" i="2"/>
  <c r="R2288" i="2" s="1"/>
  <c r="L2289" i="2"/>
  <c r="R2289" i="2" s="1"/>
  <c r="L2290" i="2"/>
  <c r="R2290" i="2" s="1"/>
  <c r="L2291" i="2"/>
  <c r="R2291" i="2" s="1"/>
  <c r="L2292" i="2"/>
  <c r="R2292" i="2" s="1"/>
  <c r="L2293" i="2"/>
  <c r="R2293" i="2" s="1"/>
  <c r="L2294" i="2"/>
  <c r="R2294" i="2" s="1"/>
  <c r="L2295" i="2"/>
  <c r="R2295" i="2" s="1"/>
  <c r="L2296" i="2"/>
  <c r="R2296" i="2" s="1"/>
  <c r="L2297" i="2"/>
  <c r="R2297" i="2" s="1"/>
  <c r="L2298" i="2"/>
  <c r="R2298" i="2" s="1"/>
  <c r="L2299" i="2"/>
  <c r="R2299" i="2" s="1"/>
  <c r="L2300" i="2"/>
  <c r="R2300" i="2" s="1"/>
  <c r="L2301" i="2"/>
  <c r="R2301" i="2" s="1"/>
  <c r="L2302" i="2"/>
  <c r="R2302" i="2" s="1"/>
  <c r="L2303" i="2"/>
  <c r="R2303" i="2" s="1"/>
  <c r="L2304" i="2"/>
  <c r="R2304" i="2" s="1"/>
  <c r="L2305" i="2"/>
  <c r="R2305" i="2" s="1"/>
  <c r="L2306" i="2"/>
  <c r="R2306" i="2" s="1"/>
  <c r="L2307" i="2"/>
  <c r="R2307" i="2" s="1"/>
  <c r="L2308" i="2"/>
  <c r="R2308" i="2" s="1"/>
  <c r="L2309" i="2"/>
  <c r="R2309" i="2" s="1"/>
  <c r="L2310" i="2"/>
  <c r="R2310" i="2" s="1"/>
  <c r="L2311" i="2"/>
  <c r="R2311" i="2" s="1"/>
  <c r="L2312" i="2"/>
  <c r="R2312" i="2" s="1"/>
  <c r="L2313" i="2"/>
  <c r="R2313" i="2" s="1"/>
  <c r="L2314" i="2"/>
  <c r="R2314" i="2" s="1"/>
  <c r="L2315" i="2"/>
  <c r="R2315" i="2" s="1"/>
  <c r="L2316" i="2"/>
  <c r="R2316" i="2" s="1"/>
  <c r="L2317" i="2"/>
  <c r="R2317" i="2" s="1"/>
  <c r="L2318" i="2"/>
  <c r="R2318" i="2" s="1"/>
  <c r="L2319" i="2"/>
  <c r="R2319" i="2" s="1"/>
  <c r="L2320" i="2"/>
  <c r="R2320" i="2" s="1"/>
  <c r="L2321" i="2"/>
  <c r="R2321" i="2" s="1"/>
  <c r="L2322" i="2"/>
  <c r="R2322" i="2" s="1"/>
  <c r="L2323" i="2"/>
  <c r="R2323" i="2" s="1"/>
  <c r="L2324" i="2"/>
  <c r="R2324" i="2" s="1"/>
  <c r="L2325" i="2"/>
  <c r="R2325" i="2" s="1"/>
  <c r="L2326" i="2"/>
  <c r="R2326" i="2" s="1"/>
  <c r="L2327" i="2"/>
  <c r="R2327" i="2" s="1"/>
  <c r="L2328" i="2"/>
  <c r="R2328" i="2" s="1"/>
  <c r="L2329" i="2"/>
  <c r="R2329" i="2" s="1"/>
  <c r="L2330" i="2"/>
  <c r="R2330" i="2" s="1"/>
  <c r="L2331" i="2"/>
  <c r="R2331" i="2" s="1"/>
  <c r="L2332" i="2"/>
  <c r="R2332" i="2" s="1"/>
  <c r="L2333" i="2"/>
  <c r="R2333" i="2" s="1"/>
  <c r="L2334" i="2"/>
  <c r="R2334" i="2" s="1"/>
  <c r="L2335" i="2"/>
  <c r="R2335" i="2" s="1"/>
  <c r="L2336" i="2"/>
  <c r="R2336" i="2" s="1"/>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 i="2"/>
  <c r="K2342" i="2"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J2342" i="2" s="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I2342" i="2" s="1"/>
  <c r="R2" i="2" l="1"/>
  <c r="L2342" i="2"/>
  <c r="Q2" i="2"/>
  <c r="O2342" i="2"/>
  <c r="S2" i="2"/>
  <c r="P2342" i="2"/>
  <c r="W2347" i="1"/>
  <c r="X2347" i="1"/>
  <c r="T2" i="2" l="1"/>
  <c r="S2340" i="2"/>
  <c r="S2339" i="2"/>
  <c r="S233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<sst xmlns="http://schemas.openxmlformats.org/spreadsheetml/2006/main" count="54917" uniqueCount="8363">
  <si>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</si>
  <si>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</si>
  <si>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</si>
  <si>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</si>
  <si>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</si>
  <si>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</si>
  <si>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</si>
  <si>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</si>
  <si>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</si>
  <si>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</si>
  <si>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</si>
  <si>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</si>
  <si>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</si>
  <si>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</si>
  <si>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</si>
  <si>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</si>
  <si>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</si>
  <si>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</si>
  <si>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</si>
  <si>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</si>
  <si>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</si>
  <si>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</si>
  <si>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</si>
  <si>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</si>
  <si>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</si>
  <si>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</si>
  <si>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</si>
  <si>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</si>
  <si>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</si>
  <si>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</si>
  <si>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</si>
  <si>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</si>
  <si>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</si>
  <si>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</si>
  <si>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</si>
  <si>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</si>
  <si>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</si>
  <si>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</si>
  <si>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</si>
  <si>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</si>
  <si>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</si>
  <si>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</si>
  <si>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</si>
  <si>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</si>
  <si>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</si>
  <si>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</si>
  <si>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</si>
  <si>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</si>
  <si>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</si>
  <si>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</si>
  <si>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</si>
  <si>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</si>
  <si>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</si>
  <si>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</si>
  <si>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</si>
  <si>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</si>
  <si>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</si>
  <si>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</si>
  <si>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</si>
  <si>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</si>
  <si>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</si>
  <si>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</si>
  <si>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</si>
  <si>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</si>
  <si>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</si>
  <si>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</si>
  <si>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</si>
  <si>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</si>
  <si>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</si>
  <si>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</si>
  <si>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</si>
  <si>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</si>
  <si>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</si>
  <si>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</si>
  <si>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</si>
  <si>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</si>
  <si>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</si>
  <si>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</si>
  <si>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</si>
  <si>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</si>
  <si>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</si>
  <si>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</si>
  <si>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</si>
  <si>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</si>
  <si>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</si>
  <si>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</si>
  <si>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</si>
  <si>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</si>
  <si>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</si>
  <si>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</si>
  <si>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</si>
  <si>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</si>
  <si>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</si>
  <si>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</si>
  <si>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</si>
  <si>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</si>
  <si>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</si>
  <si>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</si>
  <si>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</si>
  <si>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</si>
  <si>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</si>
  <si>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</si>
  <si>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</si>
  <si>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</si>
  <si>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</si>
  <si>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</si>
  <si>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</si>
  <si>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</si>
  <si>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</si>
  <si>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</si>
  <si>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</si>
  <si>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</si>
  <si>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</si>
  <si>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</si>
  <si>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</si>
  <si>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</si>
  <si>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</si>
  <si>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</si>
  <si>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</si>
  <si>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</si>
  <si>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</si>
  <si>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</si>
  <si>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</si>
  <si>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</si>
  <si>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</si>
  <si>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</si>
  <si>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</si>
  <si>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</si>
  <si>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</si>
  <si>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</si>
  <si>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</si>
  <si>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</si>
  <si>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</si>
  <si>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</si>
  <si>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</si>
  <si>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</si>
  <si>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</si>
  <si>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</si>
  <si>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</si>
  <si>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</si>
  <si>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</si>
  <si>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</si>
  <si>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</si>
  <si>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</si>
  <si>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</si>
  <si>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</si>
  <si>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</si>
  <si>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</si>
  <si>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</si>
  <si>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</si>
  <si>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</si>
  <si>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</si>
  <si>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</si>
  <si>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</si>
  <si>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</si>
  <si>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</si>
  <si>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</si>
  <si>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</si>
  <si>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</si>
  <si>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</si>
  <si>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</si>
  <si>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</si>
  <si>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</si>
  <si>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</si>
  <si>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</si>
  <si>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</si>
  <si>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</si>
  <si>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</si>
  <si>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</si>
  <si>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</si>
  <si>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</si>
  <si>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</si>
  <si>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</si>
  <si>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</si>
  <si>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</si>
  <si>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</si>
  <si>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</si>
  <si>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</si>
  <si>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</si>
  <si>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</si>
  <si>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</si>
  <si>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</si>
  <si>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</si>
  <si>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</si>
  <si>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</si>
  <si>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</si>
  <si>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</si>
  <si>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</si>
  <si>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</si>
  <si>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</si>
  <si>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</si>
  <si>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</si>
  <si>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</si>
  <si>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</si>
  <si>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</si>
  <si>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</si>
  <si>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</si>
  <si>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</si>
  <si>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</si>
  <si>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</si>
  <si>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</si>
  <si>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</si>
  <si>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</si>
  <si>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</si>
  <si>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</si>
  <si>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</si>
  <si>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</si>
  <si>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</si>
  <si>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</si>
  <si>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</si>
  <si>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</si>
  <si>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</si>
  <si>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</si>
  <si>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</si>
  <si>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</si>
  <si>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</si>
  <si>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</si>
  <si>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</si>
  <si>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</si>
  <si>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</si>
  <si>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</si>
  <si>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</si>
  <si>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</si>
  <si>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</si>
  <si>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</si>
  <si>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</si>
  <si>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</si>
  <si>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</si>
  <si>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</si>
  <si>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</si>
  <si>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</si>
  <si>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</si>
  <si>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</si>
  <si>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</si>
  <si>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</si>
  <si>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</si>
  <si>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</si>
  <si>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</si>
  <si>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</si>
  <si>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</si>
  <si>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</si>
  <si>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</si>
  <si>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</si>
  <si>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</si>
  <si>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</si>
  <si>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</si>
  <si>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</si>
  <si>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</si>
  <si>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</si>
  <si>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</si>
  <si>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</si>
  <si>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</si>
  <si>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</si>
  <si>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</si>
  <si>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</si>
  <si>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</si>
  <si>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</si>
  <si>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</si>
  <si>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</si>
  <si>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</si>
  <si>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</si>
  <si>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</si>
  <si>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</si>
  <si>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</si>
  <si>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</si>
  <si>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</si>
  <si>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</si>
  <si>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</si>
  <si>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</si>
  <si>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</si>
  <si>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</si>
  <si>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</si>
  <si>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</si>
  <si>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</si>
  <si>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</si>
  <si>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</si>
  <si>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</si>
  <si>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</si>
  <si>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</si>
  <si>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</si>
  <si>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</si>
  <si>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</si>
  <si>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</si>
  <si>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</si>
  <si>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</si>
  <si>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</si>
  <si>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</si>
  <si>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</si>
  <si>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</si>
  <si>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</si>
  <si>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</si>
  <si>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</si>
  <si>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</si>
  <si>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</si>
  <si>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</si>
  <si>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</si>
  <si>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</si>
  <si>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</si>
  <si>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</si>
  <si>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</si>
  <si>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</si>
  <si>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</si>
  <si>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</si>
  <si>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</si>
  <si>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</si>
  <si>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</si>
  <si>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</si>
  <si>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</si>
  <si>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</si>
  <si>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</si>
  <si>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</si>
  <si>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</si>
  <si>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</si>
  <si>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</si>
  <si>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</si>
  <si>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</si>
  <si>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</si>
  <si>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</si>
  <si>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</si>
  <si>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</si>
  <si>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</si>
  <si>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</si>
  <si>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</si>
  <si>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</si>
  <si>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</si>
  <si>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</si>
  <si>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</si>
  <si>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</si>
  <si>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</si>
  <si>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</si>
  <si>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</si>
  <si>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</si>
  <si>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</si>
  <si>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</si>
  <si>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</si>
  <si>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</si>
  <si>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</si>
  <si>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</si>
  <si>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</si>
  <si>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</si>
  <si>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</si>
  <si>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</si>
  <si>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</si>
  <si>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</si>
  <si>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</si>
  <si>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</si>
  <si>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</si>
  <si>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</si>
  <si>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</si>
  <si>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</si>
  <si>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</si>
  <si>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</si>
  <si>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</si>
  <si>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</si>
  <si>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</si>
  <si>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</si>
  <si>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</si>
  <si>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</si>
  <si>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</si>
  <si>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</si>
  <si>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</si>
  <si>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</si>
  <si>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</si>
  <si>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</si>
  <si>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</si>
  <si>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</si>
  <si>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</si>
  <si>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</si>
  <si>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</si>
  <si>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</si>
  <si>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</si>
  <si>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</si>
  <si>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</si>
  <si>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</si>
  <si>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</si>
  <si>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</si>
  <si>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</si>
  <si>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</si>
  <si>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</si>
  <si>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</si>
  <si>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</si>
  <si>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</si>
  <si>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</si>
  <si>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</si>
  <si>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</si>
  <si>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</si>
  <si>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</si>
  <si>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</si>
  <si>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</si>
  <si>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</si>
  <si>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</si>
  <si>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</si>
  <si>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</si>
  <si>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</si>
  <si>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</si>
  <si>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</si>
  <si>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</si>
  <si>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</si>
  <si>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</si>
  <si>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</si>
  <si>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</si>
  <si>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</si>
  <si>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</si>
  <si>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</si>
  <si>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</si>
  <si>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</si>
  <si>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</si>
  <si>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</si>
  <si>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</si>
  <si>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</si>
  <si>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</si>
  <si>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</si>
  <si>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</si>
  <si>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</si>
  <si>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</si>
  <si>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</si>
  <si>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</si>
  <si>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</si>
  <si>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</si>
  <si>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</si>
  <si>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</si>
  <si>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</si>
  <si>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</si>
  <si>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</si>
  <si>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</si>
  <si>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</si>
  <si>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</si>
  <si>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</si>
  <si>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</si>
  <si>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</si>
  <si>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</si>
  <si>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</si>
  <si>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</si>
  <si>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</si>
  <si>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</si>
  <si>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</si>
  <si>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</si>
  <si>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</si>
  <si>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</si>
  <si>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</si>
  <si>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</si>
  <si>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</si>
  <si>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</si>
  <si>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</si>
  <si>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</si>
  <si>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</si>
  <si>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</si>
  <si>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</si>
  <si>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</si>
  <si>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</si>
  <si>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</si>
  <si>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</si>
  <si>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</si>
  <si>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</si>
  <si>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</si>
  <si>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</si>
  <si>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</si>
  <si>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</si>
  <si>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</si>
  <si>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</si>
  <si>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</si>
  <si>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</si>
  <si>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</si>
  <si>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</si>
  <si>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</si>
  <si>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</si>
  <si>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</si>
  <si>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</si>
  <si>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</si>
  <si>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</si>
  <si>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</si>
  <si>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</si>
  <si>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</si>
  <si>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</si>
  <si>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</si>
  <si>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</si>
  <si>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</si>
  <si>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</si>
  <si>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</si>
  <si>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</si>
  <si>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</si>
  <si>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</si>
  <si>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</si>
  <si>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</si>
  <si>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</si>
  <si>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</si>
  <si>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</si>
  <si>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</si>
  <si>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</si>
  <si>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</si>
  <si>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</si>
  <si>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</si>
  <si>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</si>
  <si>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</si>
  <si>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</si>
  <si>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</si>
  <si>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</si>
  <si>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</si>
  <si>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</si>
  <si>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</si>
  <si>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</si>
  <si>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</si>
  <si>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</si>
  <si>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</si>
  <si>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</si>
  <si>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</si>
  <si>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</si>
  <si>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</si>
  <si>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</si>
  <si>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</si>
  <si>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</si>
  <si>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</si>
  <si>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</si>
  <si>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</si>
  <si>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</si>
  <si>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</si>
  <si>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</si>
  <si>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</si>
  <si>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</si>
  <si>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</si>
  <si>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</si>
  <si>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</si>
  <si>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</si>
  <si>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</si>
  <si>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</si>
  <si>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</si>
  <si>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</si>
  <si>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</si>
  <si>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</si>
  <si>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</si>
  <si>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</si>
  <si>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</si>
  <si>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</si>
  <si>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</si>
  <si>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</si>
  <si>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</si>
  <si>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</si>
  <si>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</si>
  <si>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</si>
  <si>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</si>
  <si>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</si>
  <si>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</si>
  <si>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</si>
  <si>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</si>
  <si>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</si>
  <si>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</si>
  <si>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</si>
  <si>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</si>
  <si>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</si>
  <si>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</si>
  <si>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</si>
  <si>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</si>
  <si>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</si>
  <si>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</si>
  <si>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</si>
  <si>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</si>
  <si>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</si>
  <si>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</si>
  <si>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</si>
  <si>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</si>
  <si>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</si>
  <si>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</si>
  <si>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</si>
  <si>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</si>
  <si>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</si>
  <si>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</si>
  <si>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</si>
  <si>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</si>
  <si>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</si>
  <si>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</si>
  <si>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</si>
  <si>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</si>
  <si>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</si>
  <si>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</si>
  <si>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</si>
  <si>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</si>
  <si>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</si>
  <si>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</si>
  <si>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</si>
  <si>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</si>
  <si>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</si>
  <si>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</si>
  <si>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</si>
  <si>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</si>
  <si>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</si>
  <si>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</si>
  <si>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</si>
  <si>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</si>
  <si>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</si>
  <si>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</si>
  <si>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</si>
  <si>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</si>
  <si>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</si>
  <si>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</si>
  <si>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</si>
  <si>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</si>
  <si>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</si>
  <si>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</si>
  <si>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</si>
  <si>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</si>
  <si>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</si>
  <si>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</si>
  <si>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</si>
  <si>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</si>
  <si>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</si>
  <si>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</si>
  <si>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</si>
  <si>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</si>
  <si>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</si>
  <si>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</si>
  <si>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</si>
  <si>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</si>
  <si>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</si>
  <si>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</si>
  <si>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</si>
  <si>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</si>
  <si>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</si>
  <si>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</si>
  <si>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</si>
  <si>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</si>
  <si>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</si>
  <si>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</si>
  <si>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</si>
  <si>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</si>
  <si>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</si>
  <si>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</si>
  <si>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</si>
  <si>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</si>
  <si>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</si>
  <si>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</si>
  <si>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</si>
  <si>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</si>
  <si>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</si>
  <si>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</si>
  <si>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</si>
  <si>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</si>
  <si>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</si>
  <si>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</si>
  <si>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</si>
  <si>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</si>
  <si>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</si>
  <si>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</si>
  <si>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</si>
  <si>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</si>
  <si>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</si>
  <si>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</si>
  <si>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</si>
  <si>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</si>
  <si>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</si>
  <si>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</si>
  <si>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</si>
  <si>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</si>
  <si>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</si>
  <si>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</si>
  <si>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</si>
  <si>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</si>
  <si>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</si>
  <si>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</si>
  <si>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</si>
  <si>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</si>
  <si>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</si>
  <si>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</si>
  <si>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</si>
  <si>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</si>
  <si>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</si>
  <si>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</si>
  <si>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</si>
  <si>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</si>
  <si>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</si>
  <si>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</si>
  <si>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</si>
  <si>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</si>
  <si>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</si>
  <si>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</si>
  <si>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</si>
  <si>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</si>
  <si>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</si>
  <si>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</si>
  <si>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</si>
  <si>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</si>
  <si>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</si>
  <si>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</si>
  <si>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</si>
  <si>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</si>
  <si>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</si>
  <si>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</si>
  <si>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</si>
  <si>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</si>
  <si>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</si>
  <si>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</si>
  <si>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</si>
  <si>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</si>
  <si>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</si>
  <si>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</si>
  <si>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</si>
  <si>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</si>
  <si>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</si>
  <si>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</si>
  <si>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</si>
  <si>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</si>
  <si>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</si>
  <si>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</si>
  <si>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</si>
  <si>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</si>
  <si>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</si>
  <si>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</si>
  <si>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</si>
  <si>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</si>
  <si>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</si>
  <si>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</si>
  <si>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</si>
  <si>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</si>
  <si>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</si>
  <si>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</si>
  <si>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</si>
  <si>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</si>
  <si>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</si>
  <si>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</si>
  <si>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</si>
  <si>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</si>
  <si>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</si>
  <si>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</si>
  <si>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</si>
  <si>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</si>
  <si>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</si>
  <si>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</si>
  <si>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</si>
  <si>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</si>
  <si>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</si>
  <si>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</si>
  <si>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</si>
  <si>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</si>
  <si>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</si>
  <si>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</si>
  <si>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</si>
  <si>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</si>
  <si>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</si>
  <si>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</si>
  <si>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</si>
  <si>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</si>
  <si>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</si>
  <si>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</si>
  <si>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</si>
  <si>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</si>
  <si>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</si>
  <si>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</si>
  <si>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</si>
  <si>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</si>
  <si>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</si>
  <si>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</si>
  <si>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</si>
  <si>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</si>
  <si>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</si>
  <si>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</si>
  <si>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</si>
  <si>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</si>
  <si>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</si>
  <si>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</si>
  <si>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</si>
  <si>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</si>
  <si>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</si>
  <si>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</si>
  <si>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</si>
  <si>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</si>
  <si>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</si>
  <si>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</si>
  <si>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</si>
  <si>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</si>
  <si>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</si>
  <si>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</si>
  <si>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</si>
  <si>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</si>
  <si>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</si>
  <si>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</si>
  <si>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</si>
  <si>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</si>
  <si>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</si>
  <si>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</si>
  <si>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</si>
  <si>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</si>
  <si>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</si>
  <si>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</si>
  <si>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</si>
  <si>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</si>
  <si>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</si>
  <si>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</si>
  <si>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</si>
  <si>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</si>
  <si>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</si>
  <si>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</si>
  <si>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</si>
  <si>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</si>
  <si>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</si>
  <si>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</si>
  <si>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</si>
  <si>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</si>
  <si>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</si>
  <si>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</si>
  <si>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</si>
  <si>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</si>
  <si>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</si>
  <si>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</si>
  <si>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</si>
  <si>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</si>
  <si>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</si>
  <si>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</si>
  <si>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</si>
  <si>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</si>
  <si>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</si>
  <si>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</si>
  <si>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</si>
  <si>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</si>
  <si>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</si>
  <si>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</si>
  <si>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</si>
  <si>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</si>
  <si>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</si>
  <si>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</si>
  <si>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</si>
  <si>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</si>
  <si>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</si>
  <si>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</si>
  <si>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</si>
  <si>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</si>
  <si>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</si>
  <si>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</si>
  <si>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</si>
  <si>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</si>
  <si>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</si>
  <si>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</si>
  <si>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</si>
  <si>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</si>
  <si>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</si>
  <si>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</si>
  <si>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</si>
  <si>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</si>
  <si>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</si>
  <si>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</si>
  <si>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</si>
  <si>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</si>
  <si>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</si>
  <si>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</si>
  <si>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</si>
  <si>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</si>
  <si>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</si>
  <si>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</si>
  <si>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</si>
  <si>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</si>
  <si>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</si>
  <si>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</si>
  <si>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</si>
  <si>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</si>
  <si>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</si>
  <si>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</si>
  <si>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</si>
  <si>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</si>
  <si>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</si>
  <si>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</si>
  <si>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</si>
  <si>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</si>
  <si>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</si>
  <si>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</si>
  <si>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</si>
  <si>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</si>
  <si>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</si>
  <si>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</si>
  <si>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</si>
  <si>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</si>
  <si>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</si>
  <si>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</si>
  <si>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</si>
  <si>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</si>
  <si>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</si>
  <si>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</si>
  <si>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</si>
  <si>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</si>
  <si>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</si>
  <si>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</si>
  <si>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</si>
  <si>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</si>
  <si>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</si>
  <si>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</si>
  <si>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</si>
  <si>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</si>
  <si>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</si>
  <si>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</si>
  <si>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</si>
  <si>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</si>
  <si>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</si>
  <si>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</si>
  <si>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</si>
  <si>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</si>
  <si>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</si>
  <si>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</si>
  <si>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</si>
  <si>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</si>
  <si>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</si>
  <si>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</si>
  <si>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</si>
  <si>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</si>
  <si>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</si>
  <si>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</si>
  <si>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</si>
  <si>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</si>
  <si>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</si>
  <si>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</si>
  <si>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</si>
  <si>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</si>
  <si>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</si>
  <si>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</si>
  <si>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</si>
  <si>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</si>
  <si>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</si>
  <si>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</si>
  <si>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</si>
  <si>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</si>
  <si>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</si>
  <si>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</si>
  <si>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</si>
  <si>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</si>
  <si>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</si>
  <si>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</si>
  <si>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</si>
  <si>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</si>
  <si>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</si>
  <si>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</si>
  <si>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</si>
  <si>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</si>
  <si>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</si>
  <si>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</si>
  <si>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</si>
  <si>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</si>
  <si>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</si>
  <si>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</si>
  <si>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</si>
  <si>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</si>
  <si>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</si>
  <si>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</si>
  <si>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</si>
  <si>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</si>
  <si>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</si>
  <si>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</si>
  <si>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</si>
  <si>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</si>
  <si>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</si>
  <si>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</si>
  <si>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</si>
  <si>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</si>
  <si>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</si>
  <si>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</si>
  <si>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</si>
  <si>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</si>
  <si>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</si>
  <si>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</si>
  <si>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</si>
  <si>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</si>
  <si>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</si>
  <si>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</si>
  <si>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</si>
  <si>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</si>
  <si>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</si>
  <si>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</si>
  <si>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</si>
  <si>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</si>
  <si>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</si>
  <si>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</si>
  <si>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</si>
  <si>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</si>
  <si>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</si>
  <si>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</si>
  <si>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</si>
  <si>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</si>
  <si>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</si>
  <si>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</si>
  <si>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</si>
  <si>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</si>
  <si>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</si>
  <si>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</si>
  <si>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</si>
  <si>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</si>
  <si>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</si>
  <si>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</si>
  <si>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</si>
  <si>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</si>
  <si>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</si>
  <si>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</si>
  <si>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</si>
  <si>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</si>
  <si>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</si>
  <si>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</si>
  <si>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</si>
  <si>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</si>
  <si>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</si>
  <si>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</si>
  <si>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</si>
  <si>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</si>
  <si>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</si>
  <si>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</si>
  <si>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</si>
  <si>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</si>
  <si>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</si>
  <si>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</si>
  <si>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</si>
  <si>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</si>
  <si>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</si>
  <si>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</si>
  <si>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</si>
  <si>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</si>
  <si>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</si>
  <si>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</si>
  <si>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</si>
  <si>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</si>
  <si>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</si>
  <si>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</si>
  <si>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</si>
  <si>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</si>
  <si>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</si>
  <si>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</si>
  <si>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</si>
  <si>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</si>
  <si>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</si>
  <si>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</si>
  <si>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</si>
  <si>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</si>
  <si>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</si>
  <si>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</si>
  <si>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</si>
  <si>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</si>
  <si>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</si>
  <si>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</si>
  <si>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</si>
  <si>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</si>
  <si>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</si>
  <si>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</si>
  <si>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</si>
  <si>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</si>
  <si>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</si>
  <si>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</si>
  <si>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</si>
  <si>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</si>
  <si>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</si>
  <si>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</si>
  <si>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</si>
  <si>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</si>
  <si>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</si>
  <si>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</si>
  <si>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</si>
  <si>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</si>
  <si>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</si>
  <si>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</si>
  <si>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</si>
  <si>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</si>
  <si>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</si>
  <si>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</si>
  <si>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</si>
  <si>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</si>
  <si>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</si>
  <si>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</si>
  <si>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</si>
  <si>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</si>
  <si>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</si>
  <si>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</si>
  <si>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</si>
  <si>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</si>
  <si>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</si>
  <si>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</si>
  <si>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</si>
  <si>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</si>
  <si>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</si>
  <si>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</si>
  <si>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</si>
  <si>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</si>
  <si>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</si>
  <si>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</si>
  <si>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</si>
  <si>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</si>
  <si>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</si>
  <si>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</si>
  <si>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</si>
  <si>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</si>
  <si>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</si>
  <si>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</si>
  <si>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</si>
  <si>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</si>
  <si>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</si>
  <si>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</si>
  <si>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</si>
  <si>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</si>
  <si>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</si>
  <si>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</si>
  <si>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</si>
  <si>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</si>
  <si>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</si>
  <si>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</si>
  <si>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</si>
  <si>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</si>
  <si>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</si>
  <si>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</si>
  <si>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</si>
  <si>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</si>
  <si>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</si>
  <si>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</si>
  <si>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</si>
  <si>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</si>
  <si>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</si>
  <si>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</si>
  <si>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</si>
  <si>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</si>
  <si>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</si>
  <si>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</si>
  <si>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</si>
  <si>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</si>
  <si>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</si>
  <si>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</si>
  <si>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</si>
  <si>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</si>
  <si>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</si>
  <si>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</si>
  <si>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</si>
  <si>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</si>
  <si>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</si>
  <si>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</si>
  <si>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</si>
  <si>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</si>
  <si>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</si>
  <si>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</si>
  <si>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</si>
  <si>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</si>
  <si>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</si>
  <si>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</si>
  <si>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</si>
  <si>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</si>
  <si>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</si>
  <si>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</si>
  <si>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</si>
  <si>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</si>
  <si>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</si>
  <si>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</si>
  <si>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</si>
  <si>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</si>
  <si>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</si>
  <si>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</si>
  <si>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</si>
  <si>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</si>
  <si>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</si>
  <si>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</si>
  <si>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</si>
  <si>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</si>
  <si>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</si>
  <si>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</si>
  <si>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</si>
  <si>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</si>
  <si>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</si>
  <si>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</si>
  <si>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</si>
  <si>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</si>
  <si>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</si>
  <si>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</si>
  <si>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</si>
  <si>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</si>
  <si>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</si>
  <si>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</si>
  <si>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</si>
  <si>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</si>
  <si>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</si>
  <si>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</si>
  <si>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</si>
  <si>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</si>
  <si>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</si>
  <si>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</si>
  <si>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</si>
  <si>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</si>
  <si>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</si>
  <si>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</si>
  <si>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</si>
  <si>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</si>
  <si>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</si>
  <si>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</si>
  <si>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</si>
  <si>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</si>
  <si>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</si>
  <si>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</si>
  <si>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</si>
  <si>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</si>
  <si>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</si>
  <si>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</si>
  <si>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</si>
  <si>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</si>
  <si>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</si>
  <si>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</si>
  <si>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</si>
  <si>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</si>
  <si>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</si>
  <si>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</si>
  <si>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</si>
  <si>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</si>
  <si>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</si>
  <si>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</si>
  <si>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</si>
  <si>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</si>
  <si>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</si>
  <si>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</si>
  <si>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</si>
  <si>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</si>
  <si>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</si>
  <si>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</si>
  <si>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</si>
  <si>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</si>
  <si>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</si>
  <si>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</si>
  <si>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</si>
  <si>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</si>
  <si>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</si>
  <si>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</si>
  <si>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</si>
  <si>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</si>
  <si>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</si>
  <si>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</si>
  <si>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</si>
  <si>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</si>
  <si>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</si>
  <si>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</si>
  <si>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</si>
  <si>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</si>
  <si>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</si>
  <si>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</si>
  <si>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</si>
  <si>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</si>
  <si>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</si>
  <si>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</si>
  <si>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</si>
  <si>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</si>
  <si>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</si>
  <si>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</si>
  <si>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</si>
  <si>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</si>
  <si>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</si>
  <si>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</si>
  <si>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</si>
  <si>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</si>
  <si>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</si>
  <si>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</si>
  <si>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</si>
  <si>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</si>
  <si>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</si>
  <si>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</si>
  <si>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</si>
  <si>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</si>
  <si>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</si>
  <si>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</si>
  <si>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</si>
  <si>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</si>
  <si>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</si>
  <si>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</si>
  <si>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</si>
  <si>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</si>
  <si>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</si>
  <si>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</si>
  <si>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</si>
  <si>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</si>
  <si>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</si>
  <si>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</si>
  <si>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</si>
  <si>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</si>
  <si>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</si>
  <si>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</si>
  <si>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</si>
  <si>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</si>
  <si>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</si>
  <si>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</si>
  <si>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</si>
  <si>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</si>
  <si>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</si>
  <si>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</si>
  <si>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</si>
  <si>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</si>
  <si>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</si>
  <si>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</si>
  <si>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</si>
  <si>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</si>
  <si>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</si>
  <si>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</si>
  <si>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</si>
  <si>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</si>
  <si>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</si>
  <si>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</si>
  <si>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</si>
  <si>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</si>
  <si>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</si>
  <si>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</si>
  <si>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</si>
  <si>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</si>
  <si>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</si>
  <si>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</si>
  <si>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</si>
  <si>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</si>
  <si>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</si>
  <si>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</si>
  <si>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</si>
  <si>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</si>
  <si>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</si>
  <si>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</si>
  <si>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</si>
  <si>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</si>
  <si>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</si>
  <si>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</si>
  <si>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</si>
  <si>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</si>
  <si>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</si>
  <si>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</si>
  <si>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</si>
  <si>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</si>
  <si>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</si>
  <si>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</si>
  <si>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</si>
  <si>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</si>
  <si>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</si>
  <si>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</si>
  <si>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</si>
  <si>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</si>
  <si>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</si>
  <si>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</si>
  <si>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</si>
  <si>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</si>
  <si>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</si>
  <si>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</si>
  <si>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</si>
  <si>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</si>
  <si>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</si>
  <si>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</si>
  <si>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</si>
  <si>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</si>
  <si>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</si>
  <si>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</si>
  <si>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</si>
  <si>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</si>
  <si>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</si>
  <si>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</si>
  <si>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</si>
  <si>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</si>
  <si>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</si>
  <si>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</si>
  <si>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</si>
  <si>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</si>
  <si>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</si>
  <si>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</si>
  <si>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</si>
  <si>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</si>
  <si>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</si>
  <si>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</si>
  <si>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</si>
  <si>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</si>
  <si>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</si>
  <si>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</si>
  <si>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</si>
  <si>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</si>
  <si>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</si>
  <si>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</si>
  <si>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</si>
  <si>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</si>
  <si>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</si>
  <si>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</si>
  <si>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</si>
  <si>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</si>
  <si>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</si>
  <si>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</si>
  <si>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</si>
  <si>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</si>
  <si>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</si>
  <si>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</si>
  <si>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</si>
  <si>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</si>
  <si>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</si>
  <si>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</si>
  <si>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</si>
  <si>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</si>
  <si>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</si>
  <si>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</si>
  <si>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</si>
  <si>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</si>
  <si>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</si>
  <si>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</si>
  <si>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</si>
  <si>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</si>
  <si>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</si>
  <si>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</si>
  <si>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</si>
  <si>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</si>
  <si>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</si>
  <si>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</si>
  <si>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</si>
  <si>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</si>
  <si>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</si>
  <si>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</si>
  <si>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</si>
  <si>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</si>
  <si>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</si>
  <si>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</si>
  <si>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</si>
  <si>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</si>
  <si>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</si>
  <si>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</si>
  <si>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</si>
  <si>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</si>
  <si>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</si>
  <si>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</si>
  <si>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</si>
  <si>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</si>
  <si>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</si>
  <si>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</si>
  <si>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</si>
  <si>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</si>
  <si>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</si>
  <si>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</si>
  <si>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</si>
  <si>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</si>
  <si>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</si>
  <si>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</si>
  <si>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</si>
  <si>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</si>
  <si>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</si>
  <si>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</si>
  <si>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</si>
  <si>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</si>
  <si>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</si>
  <si>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</si>
  <si>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</si>
  <si>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</si>
  <si>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</si>
  <si>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</si>
  <si>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</si>
  <si>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</si>
  <si>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</si>
  <si>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</si>
  <si>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</si>
  <si>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</si>
  <si>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</si>
  <si>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</si>
  <si>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</si>
  <si>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</si>
  <si>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</si>
  <si>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</si>
  <si>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</si>
  <si>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</si>
  <si>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</si>
  <si>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</si>
  <si>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</si>
  <si>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</si>
  <si>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</si>
  <si>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</si>
  <si>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</si>
  <si>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</si>
  <si>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</si>
  <si>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</si>
  <si>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</si>
  <si>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</si>
  <si>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</si>
  <si>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</si>
  <si>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</si>
  <si>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</si>
  <si>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</si>
  <si>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</si>
  <si>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</si>
  <si>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</si>
  <si>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</si>
  <si>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</si>
  <si>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</si>
  <si>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</si>
  <si>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</si>
  <si>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</si>
  <si>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</si>
  <si>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</si>
  <si>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</si>
  <si>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</si>
  <si>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</si>
  <si>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</si>
  <si>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</si>
  <si>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</si>
  <si>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</si>
  <si>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</si>
  <si>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</si>
  <si>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</si>
  <si>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</si>
  <si>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</si>
  <si>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</si>
  <si>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</si>
  <si>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</si>
  <si>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</si>
  <si>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</si>
  <si>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</si>
  <si>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</si>
  <si>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</si>
  <si>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</si>
  <si>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</si>
  <si>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</si>
  <si>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</si>
  <si>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</si>
  <si>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</si>
  <si>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</si>
  <si>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</si>
  <si>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</si>
  <si>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</si>
  <si>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</si>
  <si>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</si>
  <si>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</si>
  <si>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</si>
  <si>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</si>
  <si>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</si>
  <si>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</si>
  <si>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</si>
  <si>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</si>
  <si>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</si>
  <si>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</si>
  <si>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</si>
  <si>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</si>
  <si>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</si>
  <si>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</si>
  <si>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</si>
  <si>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</si>
  <si>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</si>
  <si>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</si>
  <si>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</si>
  <si>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</si>
  <si>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</si>
  <si>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</si>
  <si>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</si>
  <si>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</si>
  <si>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</si>
  <si>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</si>
  <si>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</si>
  <si>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</si>
  <si>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</si>
  <si>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</si>
  <si>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</si>
  <si>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</si>
  <si>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</si>
  <si>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</si>
  <si>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</si>
  <si>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</si>
  <si>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</si>
  <si>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</si>
  <si>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</si>
  <si>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</si>
  <si>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</si>
  <si>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</si>
  <si>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</si>
  <si>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</si>
  <si>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</si>
  <si>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</si>
  <si>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</si>
  <si>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</si>
  <si>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</si>
  <si>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</si>
  <si>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</si>
  <si>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</si>
  <si>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</si>
  <si>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</si>
  <si>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</si>
  <si>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</si>
  <si>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</si>
  <si>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</si>
  <si>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</si>
  <si>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</si>
  <si>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</si>
  <si>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</si>
  <si>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</si>
  <si>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</si>
  <si>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</si>
  <si>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</si>
  <si>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</si>
  <si>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</si>
  <si>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</si>
  <si>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</si>
  <si>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</si>
  <si>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</si>
  <si>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</si>
  <si>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</si>
  <si>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</si>
  <si>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</si>
  <si>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</si>
  <si>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</si>
  <si>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</si>
  <si>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</si>
  <si>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</si>
  <si>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</si>
  <si>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</si>
  <si>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</si>
  <si>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</si>
  <si>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</si>
  <si>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</si>
  <si>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</si>
  <si>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</si>
  <si>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</si>
  <si>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</si>
  <si>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</si>
  <si>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</si>
  <si>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</si>
  <si>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</si>
  <si>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</si>
  <si>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</si>
  <si>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</si>
  <si>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</si>
  <si>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</si>
  <si>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</si>
  <si>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</si>
  <si>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</si>
  <si>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</si>
  <si>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</si>
  <si>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</si>
  <si>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</si>
  <si>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</si>
  <si>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</si>
  <si>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</si>
  <si>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</si>
  <si>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</si>
  <si>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</si>
  <si>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</si>
  <si>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</si>
  <si>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</si>
  <si>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</si>
  <si>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</si>
  <si>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</si>
  <si>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</si>
  <si>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</si>
  <si>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</si>
  <si>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</si>
  <si>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</si>
  <si>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</si>
  <si>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</si>
  <si>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</si>
  <si>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</si>
  <si>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</si>
  <si>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</si>
  <si>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</si>
  <si>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</si>
  <si>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</si>
  <si>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</si>
  <si>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</si>
  <si>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</si>
  <si>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</si>
  <si>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</si>
  <si>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</si>
  <si>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</si>
  <si>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</si>
  <si>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</si>
  <si>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</si>
  <si>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</si>
  <si>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</si>
  <si>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</si>
  <si>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</si>
  <si>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</si>
  <si>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</si>
  <si>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</si>
  <si>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</si>
  <si>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</si>
  <si>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</si>
  <si>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</si>
  <si>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</si>
  <si>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</si>
  <si>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</si>
  <si>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</si>
  <si>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</si>
  <si>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</si>
  <si>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</si>
  <si>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</si>
  <si>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</si>
  <si>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</si>
  <si>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</si>
  <si>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</si>
  <si>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</si>
  <si>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</si>
  <si>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</si>
  <si>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</si>
  <si>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</si>
  <si>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</si>
  <si>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</si>
  <si>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</si>
  <si>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</si>
  <si>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</si>
  <si>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</si>
  <si>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</si>
  <si>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</si>
  <si>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</si>
  <si>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</si>
  <si>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</si>
  <si>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</si>
  <si>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</si>
  <si>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</si>
  <si>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</si>
  <si>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</si>
  <si>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</si>
  <si>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</si>
  <si>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</si>
  <si>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</si>
  <si>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</si>
  <si>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</si>
  <si>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</si>
  <si>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</si>
  <si>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</si>
  <si>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</si>
  <si>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</si>
  <si>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</si>
  <si>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</si>
  <si>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</si>
  <si>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</si>
  <si>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</si>
  <si>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</si>
  <si>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</si>
  <si>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</si>
  <si>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</si>
  <si>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</si>
  <si>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</si>
  <si>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</si>
  <si>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</si>
  <si>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</si>
  <si>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</si>
  <si>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</si>
  <si>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</si>
  <si>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</si>
  <si>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</si>
  <si>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</si>
  <si>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</si>
  <si>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</si>
  <si>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</si>
  <si>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</si>
  <si>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</si>
  <si>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</si>
  <si>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</si>
  <si>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</si>
  <si>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</si>
  <si>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</si>
  <si>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</si>
  <si>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</si>
  <si>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</si>
  <si>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</si>
  <si>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</si>
  <si>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</si>
  <si>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</si>
  <si>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</si>
  <si>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</si>
  <si>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</si>
  <si>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</si>
  <si>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</si>
  <si>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</si>
  <si>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</si>
  <si>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</si>
  <si>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</si>
  <si>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</si>
  <si>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</si>
  <si>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</si>
  <si>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</si>
  <si>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</si>
  <si>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</si>
  <si>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</si>
  <si>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</si>
  <si>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</si>
  <si>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</si>
  <si>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</si>
  <si>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</si>
  <si>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</si>
  <si>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</si>
  <si>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</si>
  <si>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</si>
  <si>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</si>
  <si>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</si>
  <si>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</si>
  <si>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</si>
  <si>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</si>
  <si>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</si>
  <si>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</si>
  <si>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</si>
  <si>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</si>
  <si>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</si>
  <si>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</si>
  <si>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</si>
  <si>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</si>
  <si>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</si>
  <si>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</si>
  <si>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</si>
  <si>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</si>
  <si>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</si>
  <si>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</si>
  <si>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</si>
  <si>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</si>
  <si>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</si>
  <si>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</si>
  <si>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</si>
  <si>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</si>
  <si>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</si>
  <si>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</si>
  <si>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</si>
  <si>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</si>
  <si>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</si>
  <si>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</si>
  <si>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</si>
  <si>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</si>
  <si>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</si>
  <si>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</si>
  <si>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</si>
  <si>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</si>
  <si>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</si>
  <si>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</si>
  <si>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</si>
  <si>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</si>
  <si>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</si>
  <si>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</si>
  <si>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</si>
  <si>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</si>
  <si>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</si>
  <si>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</si>
  <si>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</si>
  <si>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</si>
  <si>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</si>
  <si>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</si>
  <si>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</si>
  <si>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</si>
  <si>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</si>
  <si>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</si>
  <si>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</si>
  <si>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</si>
  <si>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</si>
  <si>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</si>
  <si>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</si>
  <si>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</si>
  <si>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</si>
  <si>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</si>
  <si>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</si>
  <si>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</si>
  <si>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</si>
  <si>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</si>
  <si>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</si>
  <si>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</si>
  <si>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</si>
  <si>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</si>
  <si>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</si>
  <si>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</si>
  <si>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</si>
  <si>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</si>
  <si>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</si>
  <si>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</si>
  <si>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</si>
  <si>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</si>
  <si>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</si>
  <si>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</si>
  <si>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</si>
  <si>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</si>
  <si>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</si>
  <si>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</si>
  <si>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</si>
  <si>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</si>
  <si>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</si>
  <si>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</si>
  <si>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</si>
  <si>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</si>
  <si>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</si>
  <si>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</si>
  <si>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</si>
  <si>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</si>
  <si>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</si>
  <si>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</si>
  <si>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</si>
  <si>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</si>
  <si>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</si>
  <si>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</si>
  <si>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</si>
  <si>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</si>
  <si>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</si>
  <si>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</si>
  <si>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</si>
  <si>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</si>
  <si>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</si>
  <si>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</si>
  <si>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</si>
  <si>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</si>
  <si>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</si>
  <si>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</si>
  <si>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</si>
  <si>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</si>
  <si>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</si>
  <si>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</si>
  <si>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</si>
  <si>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</si>
  <si>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</si>
  <si>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</si>
  <si>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</si>
  <si>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</si>
  <si>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</si>
  <si>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</si>
  <si>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</si>
  <si>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</si>
  <si>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</si>
  <si>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</si>
  <si>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</si>
  <si>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</si>
  <si>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</si>
  <si>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</si>
  <si>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</si>
  <si>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</si>
  <si>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</si>
  <si>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</si>
  <si>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</si>
  <si>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</si>
  <si>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</si>
  <si>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</si>
  <si>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</si>
  <si>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</si>
  <si>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</si>
  <si>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</si>
  <si>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</si>
  <si>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</si>
  <si>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</si>
  <si>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</si>
  <si>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</si>
  <si>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</si>
  <si>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</si>
  <si>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</si>
  <si>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</si>
  <si>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</si>
  <si>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</si>
  <si>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</si>
  <si>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</si>
  <si>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</si>
  <si>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</si>
  <si>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</si>
  <si>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</si>
  <si>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</si>
  <si>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</si>
  <si>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</si>
  <si>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</si>
  <si>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</si>
  <si>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</si>
  <si>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</si>
  <si>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</si>
  <si>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</si>
  <si>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</si>
  <si>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</si>
  <si>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</si>
  <si>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</si>
  <si>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</si>
  <si>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</si>
  <si>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</si>
  <si>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</si>
  <si>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</si>
  <si>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</si>
  <si>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</si>
  <si>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</si>
  <si>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</si>
  <si>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</si>
  <si>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</si>
  <si>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</si>
  <si>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</si>
  <si>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</si>
  <si>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</si>
  <si>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</si>
  <si>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</si>
  <si>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</si>
  <si>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</si>
  <si>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</si>
  <si>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</si>
  <si>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</si>
  <si>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</si>
  <si>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</si>
  <si>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</si>
  <si>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</si>
  <si>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</si>
  <si>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</si>
  <si>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</si>
  <si>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</si>
  <si>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</si>
  <si>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</si>
  <si>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</si>
  <si>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</si>
  <si>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</si>
  <si>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</si>
  <si>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</si>
  <si>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</si>
  <si>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</si>
  <si>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</si>
  <si>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</si>
  <si>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</si>
  <si>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</si>
  <si>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</si>
  <si>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</si>
  <si>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</si>
  <si>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</si>
  <si>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</si>
  <si>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</si>
  <si>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</si>
  <si>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</si>
  <si>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</si>
  <si>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</si>
  <si>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</si>
  <si>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</si>
  <si>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</si>
  <si>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</si>
  <si>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</si>
  <si>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</si>
  <si>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</si>
  <si>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</si>
  <si>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</si>
  <si>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</si>
  <si>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</si>
  <si>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</si>
  <si>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</si>
  <si>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</si>
  <si>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</si>
  <si>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</si>
  <si>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</si>
  <si>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</si>
  <si>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</si>
  <si>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</si>
  <si>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</si>
  <si>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</si>
  <si>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</si>
  <si>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</si>
  <si>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</si>
  <si>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</si>
  <si>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</si>
  <si>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</si>
  <si>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</si>
  <si>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</si>
  <si>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</si>
  <si>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</si>
  <si>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</si>
  <si>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</si>
  <si>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</si>
  <si>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</si>
  <si>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</si>
  <si>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</si>
  <si>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</si>
  <si>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</si>
  <si>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</si>
  <si>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</si>
  <si>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</si>
  <si>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</si>
  <si>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</si>
  <si>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</si>
  <si>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</si>
  <si>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</si>
  <si>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</si>
  <si>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</si>
  <si>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</si>
  <si>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</si>
  <si>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</si>
  <si>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</si>
  <si>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</si>
  <si>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</si>
  <si>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</si>
  <si>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</si>
  <si>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</si>
  <si>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</si>
  <si>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</si>
  <si>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</si>
  <si>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</si>
  <si>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</si>
  <si>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</si>
  <si>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</si>
  <si>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</si>
  <si>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</si>
  <si>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</si>
  <si>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</si>
  <si>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</si>
  <si>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</si>
  <si>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</si>
  <si>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</si>
  <si>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</si>
  <si>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</si>
  <si>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</si>
  <si>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</si>
  <si>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</si>
  <si>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</si>
  <si>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</si>
  <si>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</si>
  <si>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</si>
  <si>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</si>
  <si>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</si>
  <si>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</si>
  <si>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</si>
  <si>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</si>
  <si>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</si>
  <si>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</si>
  <si>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</si>
  <si>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</si>
  <si>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</si>
  <si>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</si>
  <si>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</si>
  <si>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</si>
  <si>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</si>
  <si>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</si>
  <si>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</si>
  <si>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</si>
  <si>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</si>
  <si>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</si>
  <si>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</si>
  <si>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</si>
  <si>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</si>
  <si>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</si>
  <si>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</si>
  <si>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</si>
  <si>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</si>
  <si>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</si>
  <si>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</si>
  <si>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</si>
  <si>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</si>
  <si>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</si>
  <si>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</si>
  <si>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</si>
  <si>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</si>
  <si>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</si>
  <si>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</si>
  <si>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</si>
  <si>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</si>
  <si>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</si>
  <si>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</si>
  <si>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</si>
  <si>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</si>
  <si>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</si>
  <si>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</si>
  <si>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</si>
  <si>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</si>
  <si>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</si>
  <si>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</si>
  <si>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</si>
  <si>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</si>
  <si>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</si>
  <si>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</si>
  <si>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</si>
  <si>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</si>
  <si>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</si>
  <si>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</si>
  <si>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</si>
  <si>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</si>
  <si>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</si>
  <si>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</si>
  <si>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</si>
  <si>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</si>
  <si>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</si>
  <si>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</si>
  <si>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</si>
  <si>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</si>
  <si>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</si>
  <si>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</si>
  <si>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</si>
  <si>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</si>
  <si>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</si>
  <si>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</si>
  <si>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</si>
  <si>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</si>
  <si>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</si>
  <si>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</si>
  <si>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</si>
  <si>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</si>
  <si>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</si>
  <si>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</si>
  <si>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</si>
  <si>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</si>
  <si>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</si>
  <si>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</si>
  <si>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</si>
  <si>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</si>
  <si>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</si>
  <si>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</si>
  <si>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</si>
  <si>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</si>
  <si>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</si>
  <si>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</si>
  <si>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</si>
  <si>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</si>
  <si>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</si>
  <si>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</si>
  <si>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</si>
  <si>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</si>
  <si>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</si>
  <si>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</si>
  <si>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</si>
  <si>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</si>
  <si>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</si>
  <si>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</si>
  <si>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</si>
  <si>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</si>
  <si>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</si>
  <si>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</si>
  <si>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</si>
  <si>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</si>
  <si>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</si>
  <si>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</si>
  <si>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</si>
  <si>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</si>
  <si>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</si>
  <si>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</si>
  <si>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</si>
  <si>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</si>
  <si>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</si>
  <si>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</si>
  <si>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</si>
  <si>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</si>
  <si>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</si>
  <si>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</si>
  <si>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</si>
  <si>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</si>
  <si>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</si>
  <si>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</si>
  <si>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</si>
  <si>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</si>
  <si>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</si>
  <si>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</si>
  <si>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</si>
  <si>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</si>
  <si>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</si>
  <si>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</si>
  <si>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</si>
  <si>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</si>
  <si>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</si>
  <si>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</si>
  <si>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</si>
  <si>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</si>
  <si>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</si>
  <si>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</si>
  <si>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</si>
  <si>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</si>
  <si>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</si>
  <si>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</si>
  <si>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</si>
  <si>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</si>
  <si>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</si>
  <si>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</si>
  <si>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</si>
  <si>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</si>
  <si>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</si>
  <si>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</si>
  <si>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</si>
  <si>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</si>
  <si>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</si>
  <si>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</si>
  <si>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</si>
  <si>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</si>
  <si>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</si>
  <si>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</si>
  <si>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</si>
  <si>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</si>
  <si>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</si>
  <si>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</si>
  <si>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</si>
  <si>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</si>
  <si>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</si>
  <si>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</si>
  <si>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</si>
  <si>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</si>
  <si>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</si>
  <si>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</si>
  <si>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</si>
  <si>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</si>
  <si>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</si>
  <si>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</si>
  <si>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</si>
  <si>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</si>
  <si>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</si>
  <si>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</si>
  <si>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</si>
  <si>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</si>
  <si>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</si>
  <si>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</si>
  <si>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</si>
  <si>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</si>
  <si>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</si>
  <si>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</si>
  <si>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</si>
  <si>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</si>
  <si>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</si>
  <si>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</si>
  <si>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</si>
  <si>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</si>
  <si>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</si>
  <si>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</si>
  <si>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</si>
  <si>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</si>
  <si>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</si>
  <si>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</si>
  <si>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</si>
  <si>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</si>
  <si>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</si>
  <si>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</si>
  <si>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</si>
  <si>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</si>
  <si>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</si>
  <si>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</si>
  <si>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</si>
  <si>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</si>
  <si>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</si>
  <si>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</si>
  <si>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</si>
  <si>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</si>
  <si>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</si>
  <si>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</si>
  <si>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</si>
  <si>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</si>
  <si>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</si>
  <si>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</si>
  <si>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</si>
  <si>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</si>
  <si>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</si>
  <si>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</si>
  <si>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</si>
  <si>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</si>
  <si>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</si>
  <si>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</si>
  <si>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</si>
  <si>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</si>
  <si>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</si>
  <si>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</si>
  <si>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</si>
  <si>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</si>
  <si>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</si>
  <si>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</si>
  <si>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</si>
  <si>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</si>
  <si>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</si>
  <si>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</si>
  <si>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</si>
  <si>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</si>
  <si>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</si>
  <si>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</si>
  <si>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</si>
  <si>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</si>
  <si>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</si>
  <si>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</si>
  <si>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</si>
  <si>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</si>
  <si>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</si>
  <si>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</si>
  <si>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</si>
  <si>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</si>
  <si>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</si>
  <si>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</si>
  <si>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</si>
  <si>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</si>
  <si>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</si>
  <si>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</si>
  <si>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</si>
  <si>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</si>
  <si>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</si>
  <si>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</si>
  <si>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</si>
  <si>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</si>
  <si>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</si>
  <si>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</si>
  <si>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</si>
  <si>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</si>
  <si>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</si>
  <si>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</si>
  <si>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</si>
  <si>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</si>
  <si>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</si>
  <si>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</si>
  <si>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</si>
  <si>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</si>
  <si>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</si>
  <si>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</si>
  <si>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</si>
  <si>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</si>
  <si>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</si>
  <si>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</si>
  <si>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</si>
  <si>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</si>
  <si>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</si>
  <si>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</si>
  <si>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</si>
  <si>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</si>
  <si>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</si>
  <si>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</si>
  <si>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</si>
  <si>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</si>
  <si>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</si>
  <si>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</si>
  <si>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</si>
  <si>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</si>
  <si>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</si>
  <si>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</si>
  <si>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</si>
  <si>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</si>
  <si>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</si>
  <si>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</si>
  <si>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</si>
  <si>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</si>
  <si>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</si>
  <si>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</si>
  <si>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</si>
  <si>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</si>
  <si>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</si>
  <si>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</si>
  <si>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</si>
  <si>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</si>
  <si>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</si>
  <si>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</si>
  <si>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</si>
  <si>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</si>
  <si>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</si>
  <si>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</si>
  <si>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</si>
  <si>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</si>
  <si>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</si>
  <si>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</si>
  <si>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</si>
  <si>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</si>
  <si>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</si>
  <si>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</si>
  <si>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</si>
  <si>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</si>
  <si>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</si>
  <si>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</si>
  <si>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</si>
  <si>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</si>
  <si>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</si>
  <si>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</si>
  <si>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</si>
  <si>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</si>
  <si>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</si>
  <si>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</si>
  <si>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</si>
  <si>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</si>
  <si>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</si>
  <si>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</si>
  <si>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</si>
  <si>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</si>
  <si>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</si>
  <si>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</si>
  <si>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</si>
  <si>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</si>
  <si>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</si>
  <si>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</si>
  <si>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</si>
  <si>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</si>
  <si>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</si>
  <si>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</si>
  <si>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</si>
  <si>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</si>
  <si>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</si>
  <si>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</si>
  <si>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</si>
  <si>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</si>
  <si>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</si>
  <si>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</si>
  <si>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</si>
  <si>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</si>
  <si>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</si>
  <si>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</si>
  <si>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</si>
  <si>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</si>
  <si>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</si>
  <si>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</si>
  <si>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</si>
  <si>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</si>
  <si>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</si>
  <si>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</si>
  <si>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</si>
  <si>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</si>
  <si>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</si>
  <si>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</si>
  <si>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</si>
  <si>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</si>
  <si>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</si>
  <si>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</si>
  <si>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</si>
  <si>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</si>
  <si>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</si>
  <si>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</si>
  <si>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</si>
  <si>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</si>
  <si>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</si>
  <si>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</si>
  <si>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</si>
  <si>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</si>
  <si>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</si>
  <si>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</si>
  <si>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</si>
  <si>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</si>
  <si>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</si>
  <si>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</si>
  <si>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</si>
  <si>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</si>
  <si>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</si>
  <si>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</si>
  <si>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</si>
  <si>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</si>
  <si>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</si>
  <si>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</si>
  <si>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</si>
  <si>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</si>
  <si>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</si>
  <si>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</si>
  <si>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</si>
  <si>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</si>
  <si>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</si>
  <si>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</si>
  <si>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</si>
  <si>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</si>
  <si>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</si>
  <si>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</si>
  <si>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</si>
  <si>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</si>
  <si>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</si>
  <si>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</si>
  <si>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</si>
  <si>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</si>
  <si>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</si>
  <si>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</si>
  <si>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</si>
  <si>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</si>
  <si>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</si>
  <si>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</si>
  <si>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</si>
  <si>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</si>
  <si>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</si>
  <si>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</si>
  <si>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</si>
  <si>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</si>
  <si>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</si>
  <si>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</si>
  <si>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</si>
  <si>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</si>
  <si>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</si>
  <si>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</si>
  <si>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</si>
  <si>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</si>
  <si>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</si>
  <si>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</si>
  <si>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</si>
  <si>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</si>
  <si>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</si>
  <si>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</si>
  <si>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</si>
  <si>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</si>
  <si>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</si>
  <si>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</si>
  <si>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</si>
  <si>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</si>
  <si>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</si>
  <si>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</si>
  <si>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</si>
  <si>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</si>
  <si>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</si>
  <si>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</si>
  <si>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</si>
  <si>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</si>
  <si>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</si>
  <si>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</si>
  <si>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</si>
  <si>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</si>
  <si>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</si>
  <si>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</si>
  <si>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</si>
  <si>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</si>
  <si>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</si>
  <si>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</si>
  <si>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</si>
  <si>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</si>
  <si>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</si>
  <si>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</si>
  <si>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</si>
  <si>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</si>
  <si>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</si>
  <si>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</si>
  <si>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</si>
  <si>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</si>
  <si>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</si>
  <si>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</si>
  <si>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</si>
  <si>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</si>
  <si>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</si>
  <si>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</si>
  <si>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</si>
  <si>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</si>
  <si>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</si>
  <si>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</si>
  <si>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</si>
  <si>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</si>
  <si>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</si>
  <si>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</si>
  <si>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</si>
  <si>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</si>
  <si>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</si>
  <si>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</si>
  <si>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</si>
  <si>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</si>
  <si>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</si>
  <si>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</si>
  <si>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</si>
  <si>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</si>
  <si>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</si>
  <si>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</si>
  <si>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</si>
  <si>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</si>
  <si>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</si>
  <si>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</si>
  <si>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</si>
  <si>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</si>
  <si>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</si>
  <si>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</si>
  <si>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</si>
  <si>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</si>
  <si>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</si>
  <si>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</si>
  <si>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</si>
  <si>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</si>
  <si>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</si>
  <si>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</si>
  <si>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</si>
  <si>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</si>
  <si>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</si>
  <si>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</si>
  <si>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</si>
  <si>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</si>
  <si>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</si>
  <si>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</si>
  <si>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</si>
  <si>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</si>
  <si>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</si>
  <si>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</si>
  <si>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</si>
  <si>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</si>
  <si>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</si>
  <si>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</si>
  <si>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</si>
  <si>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</si>
  <si>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</si>
  <si>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</si>
  <si>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</si>
  <si>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</si>
  <si>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</si>
  <si>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</si>
  <si>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</si>
  <si>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</si>
  <si>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</si>
  <si>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</si>
  <si>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</si>
  <si>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</si>
  <si>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</si>
  <si>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</si>
  <si>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</si>
  <si>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</si>
  <si>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</si>
  <si>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</si>
  <si>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</si>
  <si>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</si>
  <si>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</si>
  <si>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</si>
  <si>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</si>
  <si>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</si>
  <si>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</si>
  <si>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</si>
  <si>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</si>
  <si>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</si>
  <si>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</si>
  <si>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</si>
  <si>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</si>
  <si>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</si>
  <si>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</si>
  <si>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</si>
  <si>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</si>
  <si>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</si>
  <si>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</si>
  <si>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</si>
  <si>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</si>
  <si>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</si>
  <si>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</si>
  <si>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</si>
  <si>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</si>
  <si>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</si>
  <si>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</si>
  <si>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</si>
  <si>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</si>
  <si>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</si>
  <si>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</si>
  <si>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</si>
  <si>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</si>
  <si>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</si>
  <si>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</si>
  <si>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</si>
  <si>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</si>
  <si>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</si>
  <si>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</si>
  <si>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</si>
  <si>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</si>
  <si>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</si>
  <si>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</si>
  <si>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</si>
  <si>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</si>
  <si>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</si>
  <si>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</si>
  <si>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</si>
  <si>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</si>
  <si>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</si>
  <si>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</si>
  <si>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</si>
  <si>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</si>
  <si>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</si>
  <si>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</si>
  <si>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</si>
  <si>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</si>
  <si>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</si>
  <si>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</si>
  <si>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</si>
  <si>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</si>
  <si>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</si>
  <si>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</si>
  <si>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</si>
  <si>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</si>
  <si>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</si>
  <si>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</si>
  <si>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</si>
  <si>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</si>
  <si>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</si>
  <si>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</si>
  <si>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</si>
  <si>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</si>
  <si>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</si>
  <si>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</si>
  <si>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</si>
  <si>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</si>
  <si>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</si>
  <si>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</si>
  <si>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</si>
  <si>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</si>
  <si>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</si>
  <si>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</si>
  <si>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</si>
  <si>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</si>
  <si>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</si>
  <si>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</si>
  <si>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</si>
  <si>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</si>
  <si>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</si>
  <si>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</si>
  <si>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</si>
  <si>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</si>
  <si>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</si>
  <si>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</si>
  <si>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</si>
  <si>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</si>
  <si>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</si>
  <si>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</si>
  <si>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</si>
  <si>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</si>
  <si>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</si>
  <si>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</si>
  <si>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</si>
  <si>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</si>
  <si>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</si>
  <si>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</si>
  <si>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</si>
  <si>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</si>
  <si>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</si>
  <si>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</si>
  <si>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</si>
  <si>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</si>
  <si>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</si>
  <si>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</si>
  <si>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</si>
  <si>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</si>
  <si>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</si>
  <si>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</si>
  <si>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</si>
  <si>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</si>
  <si>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</si>
  <si>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</si>
  <si>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</si>
  <si>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</si>
  <si>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</si>
  <si>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</si>
  <si>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</si>
  <si>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</si>
  <si>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</si>
  <si>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</si>
  <si>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</si>
  <si>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</si>
  <si>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</si>
  <si>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</si>
  <si>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</si>
  <si>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</si>
  <si>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</si>
  <si>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</si>
  <si>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</si>
  <si>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</si>
  <si>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</si>
  <si>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</si>
  <si>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</si>
  <si>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</si>
  <si>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</si>
  <si>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</si>
  <si>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</si>
  <si>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</si>
  <si>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</si>
  <si>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</si>
  <si>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</si>
  <si>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</si>
  <si>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</si>
  <si>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</si>
  <si>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</si>
  <si>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</si>
  <si>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</si>
  <si>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</si>
  <si>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</si>
  <si>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</si>
  <si>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</si>
  <si>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</si>
  <si>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</si>
  <si>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</si>
  <si>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</si>
  <si>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</si>
  <si>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</si>
  <si>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</si>
  <si>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</si>
  <si>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</si>
  <si>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</si>
  <si>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</si>
  <si>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</si>
  <si>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</si>
  <si>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</si>
  <si>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</si>
  <si>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</si>
  <si>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</si>
  <si>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</si>
  <si>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</si>
  <si>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</si>
  <si>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</si>
  <si>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</si>
  <si>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</si>
  <si>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</si>
  <si>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</si>
  <si>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</si>
  <si>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</si>
  <si>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</si>
  <si>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</si>
  <si>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</si>
  <si>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</si>
  <si>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</si>
  <si>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</si>
  <si>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</si>
  <si>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</si>
  <si>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</si>
  <si>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</si>
  <si>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</si>
  <si>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</si>
  <si>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</si>
  <si>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</si>
  <si>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</si>
  <si>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</si>
  <si>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</si>
  <si>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</si>
  <si>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</si>
  <si>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</si>
  <si>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</si>
  <si>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</si>
  <si>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</si>
  <si>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</si>
  <si>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</si>
  <si>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</si>
  <si>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</si>
  <si>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</si>
  <si>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</si>
  <si>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</si>
  <si>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</si>
  <si>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</si>
  <si>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</si>
  <si>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</si>
  <si>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</si>
  <si>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</si>
  <si>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</si>
  <si>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</si>
  <si>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</si>
  <si>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</si>
  <si>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</si>
  <si>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</si>
  <si>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</si>
  <si>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</si>
  <si>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</si>
  <si>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</si>
  <si>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</si>
  <si>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</si>
  <si>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</si>
  <si>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</si>
  <si>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</si>
  <si>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</si>
  <si>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</si>
  <si>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</si>
  <si>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</si>
  <si>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</si>
  <si>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</si>
  <si>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</si>
  <si>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</si>
  <si>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</si>
  <si>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</si>
  <si>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</si>
  <si>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</si>
  <si>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</si>
  <si>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</si>
  <si>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</si>
  <si>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</si>
  <si>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</si>
  <si>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</si>
  <si>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</si>
  <si>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</si>
  <si>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</si>
  <si>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</si>
  <si>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</si>
  <si>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</si>
  <si>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</si>
  <si>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</si>
  <si>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</si>
  <si>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</si>
  <si>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</si>
  <si>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</si>
  <si>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</si>
  <si>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</si>
  <si>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</si>
  <si>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</si>
  <si>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</si>
  <si>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</si>
  <si>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</si>
  <si>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</si>
  <si>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</si>
  <si>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</si>
  <si>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</si>
  <si>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</si>
  <si>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</si>
  <si>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</si>
  <si>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</si>
  <si>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</si>
  <si>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</si>
  <si>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</si>
  <si>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</si>
  <si>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</si>
  <si>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</si>
  <si>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</si>
  <si>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</si>
  <si>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</si>
  <si>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</si>
  <si>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</si>
  <si>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</si>
  <si>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</si>
  <si>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</si>
  <si>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</si>
  <si>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</si>
  <si>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</si>
  <si>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</si>
  <si>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</si>
  <si>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</si>
  <si>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</si>
  <si>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</si>
  <si>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</si>
  <si>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</si>
  <si>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</si>
  <si>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</si>
  <si>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</si>
  <si>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</si>
  <si>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</si>
  <si>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</si>
  <si>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</si>
  <si>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</si>
  <si>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</si>
  <si>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</si>
  <si>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</si>
  <si>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</si>
  <si>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</si>
  <si>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</si>
  <si>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</si>
  <si>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</si>
  <si>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</si>
  <si>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</si>
  <si>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</si>
  <si>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</si>
  <si>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</si>
  <si>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</si>
  <si>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</si>
  <si>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</si>
  <si>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</si>
  <si>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</si>
  <si>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</si>
  <si>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</si>
  <si>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</si>
  <si>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</si>
  <si>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</si>
  <si>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</si>
  <si>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</si>
  <si>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</si>
  <si>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</si>
  <si>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</si>
  <si>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</si>
  <si>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</si>
  <si>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</si>
  <si>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</si>
  <si>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</si>
  <si>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</si>
  <si>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</si>
  <si>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</si>
  <si>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</si>
  <si>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</si>
  <si>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</si>
  <si>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</si>
  <si>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</si>
  <si>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</si>
  <si>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</si>
  <si>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</si>
  <si>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</si>
  <si>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</si>
  <si>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</si>
  <si>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</si>
  <si>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</si>
  <si>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</si>
  <si>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</si>
  <si>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</si>
  <si>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</si>
  <si>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</si>
  <si>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</si>
  <si>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</si>
  <si>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</si>
  <si>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</si>
  <si>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</si>
  <si>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</si>
  <si>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</si>
  <si>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</si>
  <si>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</si>
  <si>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</si>
  <si>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</si>
  <si>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</si>
  <si>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</si>
  <si>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</si>
  <si>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</si>
  <si>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</si>
  <si>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</si>
  <si>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</si>
  <si>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</si>
  <si>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</si>
  <si>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</si>
  <si>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</si>
  <si>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</si>
  <si>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</si>
  <si>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</si>
  <si>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</si>
  <si>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</si>
  <si>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</si>
  <si>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</si>
  <si>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</si>
  <si>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</si>
  <si>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</si>
  <si>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</si>
  <si>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</si>
  <si>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</si>
  <si>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</si>
  <si>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</si>
  <si>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</si>
  <si>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</si>
  <si>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</si>
  <si>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</si>
  <si>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</si>
  <si>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</si>
  <si>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</si>
  <si>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</si>
  <si>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</si>
  <si>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</si>
  <si>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</si>
  <si>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</si>
  <si>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</si>
  <si>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</si>
  <si>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</si>
  <si>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</si>
  <si>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</si>
  <si>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</si>
  <si>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</si>
  <si>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</si>
  <si>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</si>
  <si>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</si>
  <si>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</si>
  <si>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</si>
  <si>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</si>
  <si>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</si>
  <si>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</si>
  <si>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</si>
  <si>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</si>
  <si>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</si>
  <si>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</si>
  <si>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</si>
  <si>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</si>
  <si>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</si>
  <si>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</si>
  <si>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</si>
  <si>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</si>
  <si>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</si>
  <si>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</si>
  <si>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</si>
  <si>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</si>
  <si>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</si>
  <si>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</si>
  <si>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</si>
  <si>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</si>
  <si>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</si>
  <si>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</si>
  <si>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</si>
  <si>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</si>
  <si>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</si>
  <si>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</si>
  <si>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</si>
  <si>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</si>
  <si>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</si>
  <si>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</si>
  <si>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</si>
  <si>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</si>
  <si>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</si>
  <si>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</si>
  <si>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</si>
  <si>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</si>
  <si>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</si>
  <si>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</si>
  <si>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</si>
  <si>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</si>
  <si>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</si>
  <si>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</si>
  <si>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</si>
  <si>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</si>
  <si>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</si>
  <si>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</si>
  <si>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</si>
  <si>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</si>
  <si>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</si>
  <si>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</si>
  <si>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</si>
  <si>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</si>
  <si>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</si>
  <si>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</si>
  <si>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</si>
  <si>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</si>
  <si>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</si>
  <si>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</si>
  <si>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</si>
  <si>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</si>
  <si>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</si>
  <si>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</si>
  <si>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</si>
  <si>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</si>
  <si>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</si>
  <si>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</si>
  <si>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</si>
  <si>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</si>
  <si>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</si>
  <si>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</si>
  <si>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</si>
  <si>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</si>
  <si>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</si>
  <si>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</si>
  <si>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</si>
  <si>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</si>
  <si>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</si>
  <si>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</si>
  <si>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</si>
  <si>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</si>
  <si>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</si>
  <si>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</si>
  <si>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</si>
  <si>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</si>
  <si>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</si>
  <si>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</si>
  <si>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</si>
  <si>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</si>
  <si>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</si>
  <si>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</si>
  <si>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</si>
  <si>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</si>
  <si>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</si>
  <si>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</si>
  <si>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</si>
  <si>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</si>
  <si>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</si>
  <si>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</si>
  <si>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</si>
  <si>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</si>
  <si>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</si>
  <si>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</si>
  <si>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</si>
  <si>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</si>
  <si>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</si>
  <si>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</si>
  <si>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</si>
  <si>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</si>
  <si>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</si>
  <si>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</si>
  <si>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</si>
  <si>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</si>
  <si>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</si>
  <si>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</si>
  <si>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</si>
  <si>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</si>
  <si>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</si>
  <si>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</si>
  <si>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</si>
  <si>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</si>
  <si>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</si>
  <si>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</si>
  <si>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</si>
  <si>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</si>
  <si>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</si>
  <si>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</si>
  <si>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</si>
  <si>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</si>
  <si>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</si>
  <si>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</si>
  <si>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</si>
  <si>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</si>
  <si>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</si>
  <si>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</si>
  <si>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</si>
  <si>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</si>
  <si>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</si>
  <si>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</si>
  <si>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</si>
  <si>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</si>
  <si>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</si>
  <si>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</si>
  <si>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</si>
  <si>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</si>
  <si>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</si>
  <si>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</si>
  <si>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</si>
  <si>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</si>
  <si>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</si>
  <si>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</si>
  <si>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</si>
  <si>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</si>
  <si>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</si>
  <si>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</si>
  <si>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</si>
  <si>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</si>
  <si>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</si>
  <si>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</si>
  <si>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</si>
  <si>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</si>
  <si>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</si>
  <si>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</si>
  <si>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</si>
  <si>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</si>
  <si>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</si>
  <si>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</si>
  <si>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</si>
  <si>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</si>
  <si>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</si>
  <si>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</si>
  <si>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</si>
  <si>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</si>
  <si>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</si>
  <si>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</si>
  <si>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</si>
  <si>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</si>
  <si>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</si>
  <si>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</si>
  <si>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</si>
  <si>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</si>
  <si>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</si>
  <si>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</si>
  <si>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</si>
  <si>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</si>
  <si>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</si>
  <si>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</si>
  <si>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</si>
  <si>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</si>
  <si>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</si>
  <si>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</si>
  <si>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</si>
  <si>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</si>
  <si>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</si>
  <si>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</si>
  <si>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</si>
  <si>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</si>
  <si>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</si>
  <si>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</si>
  <si>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</si>
  <si>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</si>
  <si>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</si>
  <si>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</si>
  <si>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</si>
  <si>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</si>
  <si>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</si>
  <si>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</si>
  <si>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</si>
  <si>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</si>
  <si>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</si>
  <si>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</si>
  <si>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</si>
  <si>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</si>
  <si>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</si>
  <si>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</si>
  <si>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</si>
  <si>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</si>
  <si>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</si>
  <si>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</si>
  <si>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</si>
  <si>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</si>
  <si>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</si>
  <si>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</si>
  <si>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</si>
  <si>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</si>
  <si>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</si>
  <si>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</si>
  <si>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</si>
  <si>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</si>
  <si>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</si>
  <si>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</si>
  <si>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</si>
  <si>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</si>
  <si>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</si>
  <si>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</si>
  <si>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</si>
  <si>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</si>
  <si>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</si>
  <si>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</si>
  <si>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</si>
  <si>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</si>
  <si>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</si>
  <si>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</si>
  <si>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</si>
  <si>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</si>
  <si>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</si>
  <si>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</si>
  <si>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</si>
  <si>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</si>
  <si>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</si>
  <si>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</si>
  <si>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</si>
  <si>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</si>
  <si>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</si>
  <si>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</si>
  <si>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</si>
  <si>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</si>
  <si>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</si>
  <si>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</si>
  <si>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</si>
  <si>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</si>
  <si>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</si>
  <si>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</si>
  <si>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</si>
  <si>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</si>
  <si>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</si>
  <si>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</si>
  <si>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</si>
  <si>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</si>
  <si>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</si>
  <si>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</si>
  <si>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</si>
  <si>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</si>
  <si>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</si>
  <si>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</si>
  <si>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</si>
  <si>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</si>
  <si>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</si>
  <si>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</si>
  <si>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</si>
  <si>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</si>
  <si>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</si>
  <si>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</si>
  <si>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</si>
  <si>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</si>
  <si>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</si>
  <si>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</si>
  <si>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</si>
  <si>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</si>
  <si>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</si>
  <si>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</si>
  <si>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</si>
  <si>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</si>
  <si>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</si>
  <si>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</si>
  <si>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</si>
  <si>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</si>
  <si>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</si>
  <si>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</si>
  <si>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</si>
  <si>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</si>
  <si>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</si>
  <si>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</si>
  <si>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</si>
  <si>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</si>
  <si>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</si>
  <si>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</si>
  <si>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</si>
  <si>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</si>
  <si>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</si>
  <si>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</si>
  <si>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</si>
  <si>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</si>
  <si>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</si>
  <si>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</si>
  <si>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</si>
  <si>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</si>
  <si>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</si>
  <si>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</si>
  <si>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</si>
  <si>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</si>
  <si>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</si>
  <si>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</si>
  <si>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</si>
  <si>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</si>
  <si>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</si>
  <si>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</si>
  <si>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</si>
  <si>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</si>
  <si>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</si>
  <si>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</si>
  <si>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</si>
  <si>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</si>
  <si>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</si>
  <si>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</si>
  <si>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</si>
  <si>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</si>
  <si>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</si>
  <si>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</si>
  <si>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</si>
  <si>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</si>
  <si>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</si>
  <si>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</si>
  <si>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</si>
  <si>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</si>
  <si>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</si>
  <si>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</si>
  <si>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</si>
  <si>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</si>
  <si>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</si>
  <si>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</si>
  <si>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</si>
  <si>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</si>
  <si>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</si>
  <si>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</si>
  <si>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</si>
  <si>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</si>
  <si>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</si>
  <si>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</si>
  <si>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</si>
  <si>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</si>
  <si>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</si>
  <si>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</si>
  <si>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</si>
  <si>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</si>
  <si>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</si>
  <si>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</si>
  <si>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</si>
  <si>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</si>
  <si>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</si>
  <si>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</si>
  <si>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</si>
  <si>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</si>
  <si>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</si>
  <si>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</si>
  <si>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</si>
  <si>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</si>
  <si>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</si>
  <si>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</si>
  <si>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</si>
  <si>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</si>
  <si>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</si>
  <si>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</si>
  <si>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</si>
  <si>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</si>
  <si>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</si>
  <si>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</si>
  <si>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</si>
  <si>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</si>
  <si>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</si>
  <si>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</si>
  <si>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</si>
  <si>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</si>
  <si>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</si>
  <si>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</si>
  <si>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</si>
  <si>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</si>
  <si>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</si>
  <si>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</si>
  <si>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</si>
  <si>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</si>
  <si>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</si>
  <si>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</si>
  <si>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</si>
  <si>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</si>
  <si>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</si>
  <si>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</si>
  <si>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</si>
  <si>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</si>
  <si>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</si>
  <si>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</si>
  <si>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</si>
  <si>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</si>
  <si>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</si>
  <si>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</si>
  <si>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</si>
  <si>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</si>
  <si>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</si>
  <si>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</si>
  <si>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</si>
  <si>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</si>
  <si>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</si>
  <si>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</si>
  <si>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</si>
  <si>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</si>
  <si>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</si>
  <si>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</si>
  <si>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</si>
  <si>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</si>
  <si>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</si>
  <si>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</si>
  <si>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</si>
  <si>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</si>
  <si>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</si>
  <si>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</si>
  <si>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</si>
  <si>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</si>
  <si>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</si>
  <si>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</si>
  <si>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</si>
  <si>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</si>
  <si>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</si>
  <si>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</si>
  <si>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</si>
  <si>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</si>
  <si>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</si>
  <si>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</si>
  <si>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</si>
  <si>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</si>
  <si>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</si>
  <si>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</si>
  <si>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</si>
  <si>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</si>
  <si>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</si>
  <si>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</si>
  <si>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</si>
  <si>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</si>
  <si>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</si>
  <si>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</si>
  <si>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</si>
  <si>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</si>
  <si>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</si>
  <si>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</si>
  <si>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</si>
  <si>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</si>
  <si>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</si>
  <si>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</si>
  <si>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</si>
  <si>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</si>
  <si>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</si>
  <si>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</si>
  <si>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</si>
  <si>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</si>
  <si>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</si>
  <si>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</si>
  <si>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</si>
  <si>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</si>
  <si>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</si>
  <si>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</si>
  <si>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</si>
  <si>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</si>
  <si>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</si>
  <si>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</si>
  <si>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</si>
  <si>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</si>
  <si>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</si>
  <si>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</si>
  <si>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</si>
  <si>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</si>
  <si>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</si>
  <si>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</si>
  <si>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</si>
  <si>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</si>
  <si>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</si>
  <si>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</si>
  <si>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</si>
  <si>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</si>
  <si>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</si>
  <si>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</si>
  <si>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</si>
  <si>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</si>
  <si>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</si>
  <si>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</si>
  <si>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</si>
  <si>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</si>
  <si>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</si>
  <si>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</si>
  <si>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</si>
  <si>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</si>
  <si>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</si>
  <si>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</si>
  <si>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</si>
  <si>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</si>
  <si>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</si>
  <si>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</si>
  <si>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</si>
  <si>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</si>
  <si>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</si>
  <si>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</si>
  <si>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</si>
  <si>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</si>
  <si>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</si>
  <si>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</si>
  <si>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</si>
  <si>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</si>
  <si>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</si>
  <si>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</si>
  <si>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</si>
  <si>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</si>
  <si>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</si>
  <si>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</si>
  <si>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</si>
  <si>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</si>
  <si>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</si>
  <si>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</si>
  <si>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</si>
  <si>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</si>
  <si>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</si>
  <si>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</si>
  <si>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</si>
  <si>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</si>
  <si>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</si>
  <si>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</si>
  <si>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</si>
  <si>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</si>
  <si>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</si>
  <si>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</si>
  <si>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</si>
  <si>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</si>
  <si>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</si>
  <si>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</si>
  <si>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</si>
  <si>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</si>
  <si>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</si>
  <si>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</si>
  <si>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</si>
  <si>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</si>
  <si>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</si>
  <si>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</si>
  <si>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</si>
  <si>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</si>
  <si>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</si>
  <si>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</si>
  <si>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</si>
  <si>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</si>
  <si>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</si>
  <si>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</si>
  <si>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</si>
  <si>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</si>
  <si>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</si>
  <si>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</si>
  <si>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</si>
  <si>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</si>
  <si>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</si>
  <si>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</si>
  <si>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</si>
  <si>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</si>
  <si>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</si>
  <si>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</si>
  <si>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</si>
  <si>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</si>
  <si>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</si>
  <si>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</si>
  <si>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</si>
  <si>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</si>
  <si>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</si>
  <si>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</si>
  <si>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</si>
  <si>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</si>
  <si>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</si>
  <si>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</si>
  <si>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</si>
  <si>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</si>
  <si>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</si>
  <si>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</si>
  <si>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</si>
  <si>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</si>
  <si>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</si>
  <si>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</si>
  <si>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</si>
  <si>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</si>
  <si>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</si>
  <si>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</si>
  <si>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</si>
  <si>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</si>
  <si>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</si>
  <si>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</si>
  <si>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</si>
  <si>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</si>
  <si>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</si>
  <si>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</si>
  <si>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</si>
  <si>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</si>
  <si>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</si>
  <si>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</si>
  <si>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</si>
  <si>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</si>
  <si>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</si>
  <si>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</si>
  <si>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</si>
  <si>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</si>
  <si>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</si>
  <si>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</si>
  <si>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</si>
  <si>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</si>
  <si>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</si>
  <si>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</si>
  <si>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</si>
  <si>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</si>
  <si>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</si>
  <si>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</si>
  <si>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</si>
  <si>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</si>
  <si>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</si>
  <si>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</si>
  <si>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</si>
  <si>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</si>
  <si>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</si>
  <si>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</si>
  <si>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</si>
  <si>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</si>
  <si>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</si>
  <si>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</si>
  <si>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</si>
  <si>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</si>
  <si>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</si>
  <si>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</si>
  <si>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</si>
  <si>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</si>
  <si>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</si>
  <si>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</si>
  <si>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</si>
  <si>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</si>
  <si>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</si>
  <si>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</si>
  <si>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</si>
  <si>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</si>
  <si>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</si>
  <si>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</si>
  <si>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</si>
  <si>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</si>
  <si>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</si>
  <si>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</si>
  <si>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</si>
  <si>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</si>
  <si>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</si>
  <si>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</si>
  <si>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</si>
  <si>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</si>
  <si>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</si>
  <si>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</si>
  <si>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</si>
  <si>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</si>
  <si>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</si>
  <si>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</si>
  <si>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</si>
  <si>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</si>
  <si>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</si>
  <si>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</si>
  <si>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</si>
  <si>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</si>
  <si>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</si>
  <si>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</si>
  <si>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</si>
  <si>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</si>
  <si>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</si>
  <si>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</si>
  <si>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</si>
  <si>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</si>
  <si>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</si>
  <si>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</si>
  <si>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</si>
  <si>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</si>
  <si>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</si>
  <si>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</si>
  <si>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</si>
  <si>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</si>
  <si>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</si>
  <si>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</si>
  <si>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</si>
  <si>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</si>
  <si>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</si>
  <si>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</si>
  <si>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</si>
  <si>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</si>
  <si>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</si>
  <si>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</si>
  <si>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</si>
  <si>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</si>
  <si>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</si>
  <si>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</si>
  <si>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</si>
  <si>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</si>
  <si>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</si>
  <si>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</si>
  <si>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</si>
  <si>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</si>
  <si>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</si>
  <si>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</si>
  <si>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</si>
  <si>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</si>
  <si>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</si>
  <si>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</si>
  <si>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</si>
  <si>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</si>
  <si>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</si>
  <si>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</si>
  <si>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</si>
  <si>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</si>
  <si>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</si>
  <si>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</si>
  <si>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</si>
  <si>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</si>
  <si>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</si>
  <si>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</si>
  <si>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</si>
  <si>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</si>
  <si>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</si>
  <si>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</si>
  <si>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</si>
  <si>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</si>
  <si>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</si>
  <si>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</si>
  <si>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</si>
  <si>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</si>
  <si>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</si>
  <si>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</si>
  <si>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</si>
  <si>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</si>
  <si>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</si>
  <si>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</si>
  <si>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</si>
  <si>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</si>
  <si>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</si>
  <si>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</si>
  <si>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</si>
  <si>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</si>
  <si>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</si>
  <si>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</si>
  <si>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</si>
  <si>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</si>
  <si>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</si>
  <si>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</si>
  <si>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</si>
  <si>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</si>
  <si>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</si>
  <si>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</si>
  <si>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</si>
  <si>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</si>
  <si>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</si>
  <si>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</si>
  <si>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</si>
  <si>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</si>
  <si>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</si>
  <si>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</si>
  <si>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</si>
  <si>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</si>
  <si>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</si>
  <si>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</si>
  <si>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</si>
  <si>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</si>
  <si>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</si>
  <si>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</si>
  <si>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</si>
  <si>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</si>
  <si>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</si>
  <si>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</si>
  <si>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</si>
  <si>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</si>
  <si>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</si>
  <si>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</si>
  <si>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</si>
  <si>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</si>
  <si>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</si>
  <si>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</si>
  <si>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</si>
  <si>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</si>
  <si>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</si>
  <si>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</si>
  <si>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</si>
  <si>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</si>
  <si>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</si>
  <si>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</si>
  <si>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</si>
  <si>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</si>
  <si>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</si>
  <si>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</si>
  <si>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</si>
  <si>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</si>
  <si>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</si>
  <si>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</si>
  <si>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</si>
  <si>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</si>
  <si>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</si>
  <si>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</si>
  <si>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</si>
  <si>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</si>
  <si>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</si>
  <si>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</si>
  <si>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</si>
  <si>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</si>
  <si>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</si>
  <si>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</si>
  <si>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</si>
  <si>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</si>
  <si>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</si>
  <si>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</si>
  <si>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</si>
  <si>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</si>
  <si>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</si>
  <si>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</si>
  <si>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</si>
  <si>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</si>
  <si>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</si>
  <si>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</si>
  <si>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</si>
  <si>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</si>
  <si>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</si>
  <si>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</si>
  <si>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</si>
  <si>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</si>
  <si>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</si>
  <si>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</si>
  <si>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</si>
  <si>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</si>
  <si>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</si>
  <si>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</si>
  <si>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</si>
  <si>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</si>
  <si>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</si>
  <si>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</si>
  <si>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</si>
  <si>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</si>
  <si>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</si>
  <si>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</si>
  <si>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</si>
  <si>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</si>
  <si>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</si>
  <si>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</si>
  <si>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</si>
  <si>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</si>
  <si>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</si>
  <si>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</si>
  <si>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</si>
  <si>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</si>
  <si>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</si>
  <si>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</si>
  <si>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</si>
  <si>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</si>
  <si>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</si>
  <si>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</si>
  <si>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</si>
  <si>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</si>
  <si>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</si>
  <si>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</si>
  <si>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</si>
  <si>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</si>
  <si>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</si>
  <si>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</si>
  <si>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</si>
  <si>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</si>
  <si>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</si>
  <si>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</si>
  <si>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</si>
  <si>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</si>
  <si>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</si>
  <si>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</si>
  <si>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</si>
  <si>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</si>
  <si>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</si>
  <si>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</si>
  <si>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</si>
  <si>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</si>
  <si>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</si>
  <si>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</si>
  <si>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</si>
  <si>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</si>
  <si>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</si>
  <si>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</si>
  <si>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</si>
  <si>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</si>
  <si>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</si>
  <si>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</si>
  <si>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</si>
  <si>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</si>
  <si>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</si>
  <si>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</si>
  <si>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</si>
  <si>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</si>
  <si>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</si>
  <si>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</si>
  <si>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</si>
  <si>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</si>
  <si>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</si>
  <si>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</si>
  <si>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</si>
  <si>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</si>
  <si>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</si>
  <si>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</si>
  <si>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</si>
  <si>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</si>
  <si>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</si>
  <si>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</si>
  <si>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</si>
  <si>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</si>
  <si>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</si>
  <si>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</si>
  <si>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</si>
  <si>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</si>
  <si>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</si>
  <si>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</si>
  <si>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</si>
  <si>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</si>
  <si>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</si>
  <si>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</si>
  <si>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</si>
  <si>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</si>
  <si>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</si>
  <si>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</si>
  <si>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</si>
  <si>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</si>
  <si>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</si>
  <si>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</si>
  <si>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</si>
  <si>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</si>
  <si>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</si>
  <si>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</si>
  <si>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</si>
  <si>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</si>
  <si>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</si>
  <si>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</si>
  <si>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</si>
  <si>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</si>
  <si>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</si>
  <si>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</si>
  <si>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</si>
  <si>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</si>
  <si>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</si>
  <si>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</si>
  <si>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</si>
  <si>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</si>
  <si>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</si>
  <si>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</si>
  <si>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</si>
  <si>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</si>
  <si>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</si>
  <si>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</si>
  <si>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</si>
  <si>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</si>
  <si>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</si>
  <si>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</si>
  <si>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</si>
  <si>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</si>
  <si>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</si>
  <si>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</si>
  <si>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</si>
  <si>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</si>
  <si>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</si>
  <si>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</si>
  <si>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</si>
  <si>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</si>
  <si>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</si>
  <si>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</si>
  <si>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</si>
  <si>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</si>
  <si>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</si>
  <si>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</si>
  <si>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</si>
  <si>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</si>
  <si>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</si>
  <si>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</si>
  <si>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</si>
  <si>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</si>
  <si>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</si>
  <si>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</si>
  <si>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</si>
  <si>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</si>
  <si>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</si>
  <si>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</si>
  <si>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</si>
  <si>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</si>
  <si>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</si>
  <si>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</si>
  <si>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</si>
  <si>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</si>
  <si>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</si>
  <si>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</si>
  <si>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</si>
  <si>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</si>
  <si>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</si>
  <si>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</si>
  <si>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</si>
  <si>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</si>
  <si>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</si>
  <si>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</si>
  <si>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</si>
  <si>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</si>
  <si>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</si>
  <si>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</si>
  <si>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</si>
  <si>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</si>
  <si>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</si>
  <si>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</si>
  <si>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</si>
  <si>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</si>
  <si>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</si>
  <si>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</si>
  <si>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</si>
  <si>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</si>
  <si>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</si>
  <si>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</si>
  <si>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</si>
  <si>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</si>
  <si>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</si>
  <si>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</si>
  <si>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</si>
  <si>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</si>
  <si>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</si>
  <si>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</si>
  <si>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</si>
  <si>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</si>
  <si>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</si>
  <si>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</si>
  <si>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</si>
  <si>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</si>
  <si>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</si>
  <si>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</si>
  <si>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</si>
  <si>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</si>
  <si>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</si>
  <si>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</si>
  <si>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</si>
  <si>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</si>
  <si>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</si>
  <si>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</si>
  <si>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</si>
  <si>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</si>
  <si>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</si>
  <si>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</si>
  <si>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</si>
  <si>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</si>
  <si>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</si>
  <si>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</si>
  <si>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</si>
  <si>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</si>
  <si>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</si>
  <si>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</si>
  <si>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</si>
  <si>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</si>
  <si>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</si>
  <si>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</si>
  <si>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</si>
  <si>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</si>
  <si>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</si>
  <si>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</si>
  <si>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</si>
  <si>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</si>
  <si>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</si>
  <si>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</si>
  <si>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</si>
  <si>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</si>
  <si>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</si>
  <si>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</si>
  <si>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</si>
  <si>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</si>
  <si>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</si>
  <si>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</si>
  <si>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</si>
  <si>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</si>
  <si>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</si>
  <si>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</si>
  <si>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</si>
  <si>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</si>
  <si>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</si>
  <si>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</si>
  <si>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</si>
  <si>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</si>
  <si>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</si>
  <si>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</si>
  <si>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</si>
  <si>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</si>
  <si>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</si>
  <si>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</si>
  <si>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</si>
  <si>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</si>
  <si>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</si>
  <si>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</si>
  <si>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</si>
  <si>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</si>
  <si>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</si>
  <si>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</si>
  <si>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</si>
  <si>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</si>
  <si>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</si>
  <si>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</si>
  <si>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</si>
  <si>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</si>
  <si>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</si>
  <si>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</si>
  <si>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</si>
  <si>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</si>
  <si>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</si>
  <si>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</si>
  <si>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</si>
  <si>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</si>
  <si>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</si>
  <si>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</si>
  <si>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</si>
  <si>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</si>
  <si>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</si>
  <si>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</si>
  <si>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</si>
  <si>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</si>
  <si>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</si>
  <si>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</si>
  <si>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</si>
  <si>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</si>
  <si>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</si>
  <si>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</si>
  <si>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</si>
  <si>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</si>
  <si>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</si>
  <si>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</si>
  <si>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</si>
  <si>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</si>
  <si>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</si>
  <si>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</si>
  <si>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</si>
  <si>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</si>
  <si>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</si>
  <si>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</si>
  <si>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</si>
  <si>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</si>
  <si>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</si>
  <si>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</si>
  <si>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</si>
  <si>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</si>
  <si>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</si>
  <si>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</si>
  <si>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</si>
  <si>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</si>
  <si>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</si>
  <si>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</si>
  <si>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</si>
  <si>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</si>
  <si>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</si>
  <si>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</si>
  <si>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</si>
  <si>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</si>
  <si>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</si>
  <si>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</si>
  <si>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</si>
  <si>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</si>
  <si>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</si>
  <si>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</si>
  <si>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</si>
  <si>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</si>
  <si>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</si>
  <si>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</si>
  <si>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</si>
  <si>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</si>
  <si>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</si>
  <si>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</si>
  <si>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</si>
  <si>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</si>
  <si>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</si>
  <si>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</si>
  <si>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</si>
  <si>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</si>
  <si>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</si>
  <si>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</si>
  <si>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</si>
  <si>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</si>
  <si>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</si>
  <si>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</si>
  <si>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</si>
  <si>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</si>
  <si>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</si>
  <si>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</si>
  <si>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</si>
  <si>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</si>
  <si>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</si>
  <si>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</si>
  <si>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</si>
  <si>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</si>
  <si>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</si>
  <si>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</si>
  <si>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</si>
  <si>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</si>
  <si>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</si>
  <si>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</si>
  <si>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</si>
  <si>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</si>
  <si>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</si>
  <si>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</si>
  <si>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</si>
  <si>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</si>
  <si>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</si>
  <si>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</si>
  <si>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</si>
  <si>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</si>
  <si>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</si>
  <si>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</si>
  <si>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</si>
  <si>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</si>
  <si>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</si>
  <si>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</si>
  <si>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</si>
  <si>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</si>
  <si>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</si>
  <si>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</si>
  <si>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</si>
  <si>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</si>
  <si>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</si>
  <si>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</si>
  <si>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</si>
  <si>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</si>
  <si>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</si>
  <si>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</si>
  <si>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</si>
  <si>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</si>
  <si>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</si>
  <si>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</si>
  <si>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</si>
  <si>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</si>
  <si>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</si>
  <si>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</si>
  <si>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</si>
  <si>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</si>
  <si>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</si>
  <si>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</si>
  <si>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</si>
  <si>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</si>
  <si>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</si>
  <si>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</si>
  <si>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</si>
  <si>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</si>
  <si>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</si>
  <si>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</si>
  <si>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</si>
  <si>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</si>
  <si>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</si>
  <si>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</si>
  <si>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</si>
  <si>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</si>
  <si>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</si>
  <si>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</si>
  <si>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</si>
  <si>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</si>
  <si>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</si>
  <si>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</si>
  <si>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</si>
  <si>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</si>
  <si>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</si>
  <si>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</si>
  <si>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</si>
  <si>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</si>
  <si>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</si>
  <si>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</si>
  <si>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</si>
  <si>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</si>
  <si>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</si>
  <si>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</si>
  <si>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</si>
  <si>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</si>
  <si>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</si>
  <si>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</si>
  <si>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</si>
  <si>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</si>
  <si>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</si>
  <si>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</si>
  <si>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</si>
  <si>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</si>
  <si>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</si>
  <si>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</si>
  <si>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</si>
  <si>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</si>
  <si>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</si>
  <si>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</si>
  <si>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</si>
  <si>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</si>
  <si>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</si>
  <si>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</si>
  <si>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</si>
  <si>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</si>
  <si>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</si>
  <si>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</si>
  <si>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</si>
  <si>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</si>
  <si>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</si>
  <si>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</si>
  <si>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</si>
  <si>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</si>
  <si>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</si>
  <si>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</si>
  <si>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</si>
  <si>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</si>
  <si>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</si>
  <si>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</si>
  <si>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</si>
  <si>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</si>
  <si>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</si>
  <si>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</si>
  <si>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</si>
  <si>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</si>
  <si>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</si>
  <si>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</si>
  <si>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</si>
  <si>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</si>
  <si>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</si>
  <si>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</si>
  <si>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</si>
  <si>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</si>
  <si>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</si>
  <si>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</si>
  <si>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</si>
  <si>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</si>
  <si>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</si>
  <si>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</si>
  <si>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</si>
  <si>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</si>
  <si>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</si>
  <si>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</si>
  <si>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</si>
  <si>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</si>
  <si>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</si>
  <si>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</si>
  <si>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</si>
  <si>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</si>
  <si>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</si>
  <si>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</si>
  <si>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</si>
  <si>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</si>
  <si>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</si>
  <si>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</si>
  <si>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</si>
  <si>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</si>
  <si>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</si>
  <si>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</si>
  <si>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</si>
  <si>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</si>
  <si>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</si>
  <si>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</si>
  <si>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</si>
  <si>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</si>
  <si>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</si>
  <si>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</si>
  <si>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</si>
  <si>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</si>
  <si>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</si>
  <si>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</si>
  <si>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</si>
  <si>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</si>
  <si>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</si>
  <si>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</si>
  <si>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</si>
  <si>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</si>
  <si>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</si>
  <si>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</si>
  <si>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</si>
  <si>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</si>
  <si>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</si>
  <si>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</si>
  <si>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</si>
  <si>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</si>
  <si>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</si>
  <si>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</si>
  <si>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</si>
  <si>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</si>
  <si>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</si>
  <si>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</si>
  <si>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</si>
  <si>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</si>
  <si>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</si>
  <si>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</si>
  <si>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</si>
  <si>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</si>
  <si>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</si>
  <si>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</si>
  <si>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</si>
  <si>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</si>
  <si>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</si>
  <si>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</si>
  <si>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</si>
  <si>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</si>
  <si>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</si>
  <si>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</si>
  <si>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</si>
  <si>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</si>
  <si>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</si>
  <si>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</si>
  <si>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</si>
  <si>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</si>
  <si>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</si>
  <si>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</si>
  <si>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</si>
  <si>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</si>
  <si>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</si>
  <si>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</si>
  <si>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</si>
  <si>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</si>
  <si>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</si>
  <si>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</si>
  <si>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</si>
  <si>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</si>
  <si>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</si>
  <si>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</si>
  <si>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</si>
  <si>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</si>
  <si>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</si>
  <si>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</si>
  <si>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</si>
  <si>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</si>
  <si>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</si>
  <si>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</si>
  <si>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</si>
  <si>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</si>
  <si>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</si>
  <si>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</si>
  <si>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</si>
  <si>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</si>
  <si>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</si>
  <si>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</si>
  <si>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</si>
  <si>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</si>
  <si>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</si>
  <si>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</si>
  <si>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</si>
  <si>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</si>
  <si>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</si>
  <si>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</si>
  <si>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</si>
  <si>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</si>
  <si>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</si>
  <si>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</si>
  <si>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</si>
  <si>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</si>
  <si>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</si>
  <si>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</si>
  <si>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</si>
  <si>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</si>
  <si>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</si>
  <si>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</si>
  <si>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</si>
  <si>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</si>
  <si>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</si>
  <si>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</si>
  <si>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</si>
  <si>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</si>
  <si>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</si>
  <si>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</si>
  <si>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</si>
  <si>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</si>
  <si>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</si>
  <si>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</si>
  <si>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</si>
  <si>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</si>
  <si>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</si>
  <si>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</si>
  <si>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</si>
  <si>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</si>
  <si>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</si>
  <si>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</si>
  <si>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</si>
  <si>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</si>
  <si>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</si>
  <si>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</si>
  <si>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</si>
  <si>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</si>
  <si>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</si>
  <si>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</si>
  <si>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</si>
  <si>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</si>
  <si>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</si>
  <si>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</si>
  <si>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</si>
  <si>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</si>
  <si>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</si>
  <si>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</si>
  <si>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</si>
  <si>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</si>
  <si>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</si>
  <si>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</si>
  <si>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</si>
  <si>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</si>
  <si>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</si>
  <si>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</si>
  <si>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</si>
  <si>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</si>
  <si>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</si>
  <si>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</si>
  <si>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</si>
  <si>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</si>
  <si>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</si>
  <si>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</si>
  <si>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</si>
  <si>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</si>
  <si>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</si>
  <si>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</si>
  <si>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</si>
  <si>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</si>
  <si>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</si>
  <si>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</si>
  <si>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</si>
  <si>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</si>
  <si>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</si>
  <si>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</si>
  <si>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</si>
  <si>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</si>
  <si>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</si>
  <si>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</si>
  <si>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</si>
  <si>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</si>
  <si>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</si>
  <si>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</si>
  <si>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</si>
  <si>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</si>
  <si>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</si>
  <si>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</si>
  <si>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</si>
  <si>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</si>
  <si>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</si>
  <si>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</si>
  <si>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</si>
  <si>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</si>
  <si>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</si>
  <si>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</si>
  <si>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</si>
  <si>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</si>
  <si>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</si>
  <si>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</si>
  <si>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</si>
  <si>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</si>
  <si>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</si>
  <si>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</si>
  <si>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</si>
  <si>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</si>
  <si>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</si>
  <si>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</si>
  <si>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</si>
  <si>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</si>
  <si>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</si>
  <si>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</si>
  <si>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</si>
  <si>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</si>
  <si>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</si>
  <si>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</si>
  <si>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</si>
  <si>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</si>
  <si>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</si>
  <si>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</si>
  <si>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</si>
  <si>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</si>
  <si>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</si>
  <si>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</si>
  <si>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</si>
  <si>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</si>
  <si>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</si>
  <si>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</si>
  <si>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</si>
  <si>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</si>
  <si>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</si>
  <si>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</si>
  <si>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</si>
  <si>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</si>
  <si>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</si>
  <si>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</si>
  <si>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</si>
  <si>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</si>
  <si>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</si>
  <si>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</si>
  <si>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</si>
  <si>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</si>
  <si>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</si>
  <si>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</si>
  <si>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</si>
  <si>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</si>
  <si>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</si>
  <si>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</si>
  <si>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</si>
  <si>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</si>
  <si>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</si>
  <si>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</si>
  <si>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</si>
  <si>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</si>
  <si>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</si>
  <si>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</si>
  <si>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</si>
  <si>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</si>
  <si>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</si>
  <si>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</si>
  <si>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</si>
  <si>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</si>
  <si>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</si>
  <si>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</si>
  <si>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</si>
  <si>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</si>
  <si>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</si>
  <si>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</si>
  <si>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</si>
  <si>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</si>
  <si>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</si>
  <si>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</si>
  <si>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</si>
  <si>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</si>
  <si>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</si>
  <si>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</si>
  <si>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</si>
  <si>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</si>
  <si>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</si>
  <si>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</si>
  <si>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</si>
  <si>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</si>
  <si>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</si>
  <si>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</si>
  <si>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</si>
  <si>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</si>
  <si>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</si>
  <si>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</si>
  <si>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</si>
  <si>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</si>
  <si>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</si>
  <si>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</si>
  <si>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</si>
  <si>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</si>
  <si>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</si>
  <si>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countblank</t>
  </si>
  <si>
    <t>Month</t>
  </si>
  <si>
    <t>Title</t>
  </si>
  <si>
    <t>Kelly</t>
  </si>
  <si>
    <t>Scott</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</si>
  <si>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</si>
  <si>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</si>
  <si>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</si>
  <si>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</si>
  <si>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</si>
  <si>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</si>
  <si>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</si>
  <si>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</si>
  <si>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</si>
  <si>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</si>
  <si>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</si>
  <si>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</si>
  <si>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</si>
  <si>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</si>
  <si>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</si>
  <si>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</si>
  <si>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</si>
  <si>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</si>
  <si>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</si>
  <si>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</si>
  <si>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</si>
  <si>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</si>
  <si>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</si>
  <si>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</si>
  <si>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</si>
  <si>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</si>
  <si>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</si>
  <si>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</si>
  <si>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</si>
  <si>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</si>
  <si>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</si>
  <si>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</si>
  <si>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</si>
  <si>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</si>
  <si>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</si>
  <si>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</si>
  <si>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</si>
  <si>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</si>
  <si>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</si>
  <si>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</si>
  <si>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</si>
  <si>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</si>
  <si>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</si>
  <si>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</si>
  <si>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</si>
  <si>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</si>
  <si>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</si>
  <si>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</si>
  <si>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</si>
  <si>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</si>
  <si>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</si>
  <si>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</si>
  <si>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</si>
  <si>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</si>
  <si>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</si>
  <si>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</si>
  <si>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</si>
  <si>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</si>
  <si>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</si>
  <si>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</si>
  <si>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</si>
  <si>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</si>
  <si>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</si>
  <si>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</si>
  <si>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</si>
  <si>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</si>
  <si>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</si>
  <si>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</si>
  <si>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</si>
  <si>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</si>
  <si>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</si>
  <si>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</si>
  <si>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</si>
  <si>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</si>
  <si>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</si>
  <si>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</si>
  <si>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</si>
  <si>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</si>
  <si>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</si>
  <si>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</si>
  <si>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</si>
  <si>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</si>
  <si>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</si>
  <si>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</si>
  <si>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</si>
  <si>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</si>
  <si>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</si>
  <si>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</si>
  <si>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</si>
  <si>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</si>
  <si>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</si>
  <si>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</si>
  <si>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</si>
  <si>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</si>
  <si>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</si>
  <si>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</si>
  <si>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</si>
  <si>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</si>
  <si>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</si>
  <si>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</si>
  <si>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</si>
  <si>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</si>
  <si>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</si>
  <si>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</si>
  <si>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</si>
  <si>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</si>
  <si>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</si>
  <si>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</si>
  <si>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</si>
  <si>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</si>
  <si>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</si>
  <si>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</si>
  <si>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</si>
  <si>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</si>
  <si>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</si>
  <si>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</si>
  <si>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</si>
  <si>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</si>
  <si>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</si>
  <si>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</si>
  <si>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</si>
  <si>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</si>
  <si>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</si>
  <si>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</si>
  <si>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</si>
  <si>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</si>
  <si>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</si>
  <si>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</si>
  <si>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</si>
  <si>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</si>
  <si>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</si>
  <si>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</si>
  <si>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</si>
  <si>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</si>
  <si>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</si>
  <si>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</si>
  <si>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</si>
  <si>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</si>
  <si>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</si>
  <si>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</si>
  <si>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</si>
  <si>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</si>
  <si>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</si>
  <si>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</si>
  <si>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</si>
  <si>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</si>
  <si>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</si>
  <si>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</si>
  <si>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</si>
  <si>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</si>
  <si>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</si>
  <si>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</si>
  <si>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</si>
  <si>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</si>
  <si>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</si>
  <si>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</si>
  <si>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</si>
  <si>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</si>
  <si>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</si>
  <si>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</si>
  <si>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</si>
  <si>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</si>
  <si>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</si>
  <si>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</si>
  <si>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</si>
  <si>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</si>
  <si>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</si>
  <si>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</si>
  <si>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</si>
  <si>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</si>
  <si>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</si>
  <si>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</si>
  <si>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</si>
  <si>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</si>
  <si>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</si>
  <si>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</si>
  <si>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</si>
  <si>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</si>
  <si>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</si>
  <si>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</si>
  <si>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</si>
  <si>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</si>
  <si>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</si>
  <si>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</si>
  <si>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</si>
  <si>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</si>
  <si>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</si>
  <si>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</si>
  <si>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</si>
  <si>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</si>
  <si>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</si>
  <si>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</si>
  <si>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</si>
  <si>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</si>
  <si>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</si>
  <si>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</si>
  <si>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</si>
  <si>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</si>
  <si>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</si>
  <si>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</si>
  <si>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</si>
  <si>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</si>
  <si>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</si>
  <si>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</si>
  <si>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</si>
  <si>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</si>
  <si>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</si>
  <si>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</si>
  <si>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</si>
  <si>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</si>
  <si>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</si>
  <si>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</si>
  <si>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</si>
  <si>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</si>
  <si>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</si>
  <si>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</si>
  <si>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</si>
  <si>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</si>
  <si>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</si>
  <si>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</si>
  <si>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</si>
  <si>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</si>
  <si>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</si>
  <si>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</si>
  <si>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</si>
  <si>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</si>
  <si>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</si>
  <si>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</si>
  <si>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</si>
  <si>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</si>
  <si>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</si>
  <si>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</si>
  <si>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</si>
  <si>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</si>
  <si>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</si>
  <si>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</si>
  <si>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</si>
  <si>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</si>
  <si>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</si>
  <si>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</si>
  <si>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</si>
  <si>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</si>
  <si>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</si>
  <si>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</si>
  <si>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</si>
  <si>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</si>
  <si>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</si>
  <si>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</si>
  <si>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</si>
  <si>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</si>
  <si>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</si>
  <si>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</si>
  <si>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</si>
  <si>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</si>
  <si>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</si>
  <si>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</si>
  <si>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</si>
  <si>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</si>
  <si>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</si>
  <si>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</si>
  <si>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</si>
  <si>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</si>
  <si>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</si>
  <si>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</si>
  <si>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</si>
  <si>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</si>
  <si>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</si>
  <si>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</si>
  <si>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</si>
  <si>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</si>
  <si>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</si>
  <si>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</si>
  <si>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</si>
  <si>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</si>
  <si>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</si>
  <si>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</si>
  <si>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</si>
  <si>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</si>
  <si>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</si>
  <si>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</si>
  <si>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</si>
  <si>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</si>
  <si>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</si>
  <si>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</si>
  <si>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</si>
  <si>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</si>
  <si>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</si>
  <si>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</si>
  <si>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</si>
  <si>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</si>
  <si>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</si>
  <si>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</si>
  <si>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</si>
  <si>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</si>
  <si>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</si>
  <si>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</si>
  <si>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</si>
  <si>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</si>
  <si>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</si>
  <si>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</si>
  <si>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</si>
  <si>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</si>
  <si>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</si>
  <si>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</si>
  <si>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</si>
  <si>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</si>
  <si>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</si>
  <si>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</si>
  <si>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</si>
  <si>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</si>
  <si>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</si>
  <si>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</si>
  <si>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</si>
  <si>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</si>
  <si>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</si>
  <si>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</si>
  <si>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</si>
  <si>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</si>
  <si>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</si>
  <si>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</si>
  <si>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</si>
  <si>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</si>
  <si>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</si>
  <si>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</si>
  <si>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</si>
  <si>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</si>
  <si>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</si>
  <si>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</si>
  <si>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</si>
  <si>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</si>
  <si>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</si>
  <si>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</si>
  <si>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</si>
  <si>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</si>
  <si>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</si>
  <si>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</si>
  <si>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</si>
  <si>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</si>
  <si>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</si>
  <si>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</si>
  <si>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</si>
  <si>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</si>
  <si>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</si>
  <si>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</si>
  <si>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</si>
  <si>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</si>
  <si>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</si>
  <si>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</si>
  <si>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</si>
  <si>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</si>
  <si>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</si>
  <si>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</si>
  <si>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</si>
  <si>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</si>
  <si>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</si>
  <si>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</si>
  <si>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</si>
  <si>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</si>
  <si>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</si>
  <si>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</si>
  <si>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</si>
  <si>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</si>
  <si>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</si>
  <si>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</si>
  <si>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</si>
  <si>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</si>
  <si>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</si>
  <si>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</si>
  <si>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</si>
  <si>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</si>
  <si>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</si>
  <si>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</si>
  <si>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</si>
  <si>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</si>
  <si>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</si>
  <si>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</si>
  <si>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</si>
  <si>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</si>
  <si>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</si>
  <si>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</si>
  <si>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</si>
  <si>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</si>
  <si>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</si>
  <si>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</si>
  <si>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</si>
  <si>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</si>
  <si>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</si>
  <si>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</si>
  <si>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</si>
  <si>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</si>
  <si>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</si>
  <si>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</si>
  <si>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</si>
  <si>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</si>
  <si>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</si>
  <si>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</si>
  <si>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</si>
  <si>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</si>
  <si>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</si>
  <si>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</si>
  <si>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</si>
  <si>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</si>
  <si>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</si>
  <si>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</si>
  <si>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</si>
  <si>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</si>
  <si>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</si>
  <si>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</si>
  <si>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</si>
  <si>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</si>
  <si>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</si>
  <si>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</si>
  <si>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</si>
  <si>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</si>
  <si>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</si>
  <si>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</si>
  <si>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</si>
  <si>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</si>
  <si>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</si>
  <si>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</si>
  <si>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</si>
  <si>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</si>
  <si>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</si>
  <si>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</si>
  <si>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</si>
  <si>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</si>
  <si>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</si>
  <si>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</si>
  <si>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</si>
  <si>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</si>
  <si>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</si>
  <si>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</si>
  <si>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</si>
  <si>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</si>
  <si>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</si>
  <si>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</si>
  <si>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</si>
  <si>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</si>
  <si>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</si>
  <si>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</si>
  <si>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</si>
  <si>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</si>
  <si>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</si>
  <si>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</si>
  <si>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</si>
  <si>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</si>
  <si>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</si>
  <si>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</si>
  <si>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</si>
  <si>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</si>
  <si>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</si>
  <si>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</si>
  <si>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</si>
  <si>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</si>
  <si>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</si>
  <si>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</si>
  <si>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</si>
  <si>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</si>
  <si>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</si>
  <si>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</si>
  <si>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</si>
  <si>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</si>
  <si>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</si>
  <si>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</si>
  <si>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</si>
  <si>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</si>
  <si>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</si>
  <si>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</si>
  <si>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</si>
  <si>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</si>
  <si>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</si>
  <si>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</si>
  <si>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</si>
  <si>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</si>
  <si>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</si>
  <si>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</si>
  <si>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</si>
  <si>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</si>
  <si>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</si>
  <si>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</si>
  <si>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</si>
  <si>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</si>
  <si>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</si>
  <si>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</si>
  <si>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</si>
  <si>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</si>
  <si>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</si>
  <si>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</si>
  <si>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</si>
  <si>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</si>
  <si>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</si>
  <si>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</si>
  <si>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</si>
  <si>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</si>
  <si>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</si>
  <si>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</si>
  <si>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</si>
  <si>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</si>
  <si>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</si>
  <si>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</si>
  <si>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</si>
  <si>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</si>
  <si>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</si>
  <si>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</si>
  <si>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</si>
  <si>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</si>
  <si>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</si>
  <si>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</si>
  <si>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</si>
  <si>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</si>
  <si>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</si>
  <si>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</si>
  <si>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</si>
  <si>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</si>
  <si>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</si>
  <si>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</si>
  <si>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</si>
  <si>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</si>
  <si>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</si>
  <si>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</si>
  <si>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</si>
  <si>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</si>
  <si>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</si>
  <si>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</si>
  <si>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</si>
  <si>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</si>
  <si>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</si>
  <si>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</si>
  <si>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</si>
  <si>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</si>
  <si>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</si>
  <si>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</si>
  <si>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</si>
  <si>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</si>
  <si>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</si>
  <si>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</si>
  <si>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</si>
  <si>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</si>
  <si>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</si>
  <si>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</si>
  <si>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</si>
  <si>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</si>
  <si>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</si>
  <si>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</si>
  <si>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</si>
  <si>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</si>
  <si>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</si>
  <si>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</si>
  <si>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</si>
  <si>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</si>
  <si>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</si>
  <si>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</si>
  <si>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</si>
  <si>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</si>
  <si>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</si>
  <si>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</si>
  <si>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</si>
  <si>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</si>
  <si>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</si>
  <si>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</si>
  <si>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</si>
  <si>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</si>
  <si>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</si>
  <si>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</si>
  <si>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</si>
  <si>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</si>
  <si>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</si>
  <si>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</si>
  <si>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</si>
  <si>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</si>
  <si>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</si>
  <si>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</si>
  <si>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</si>
  <si>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</si>
  <si>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</si>
  <si>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</si>
  <si>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</si>
  <si>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</si>
  <si>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</si>
  <si>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</si>
  <si>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</si>
  <si>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</si>
  <si>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</si>
  <si>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</si>
  <si>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</si>
  <si>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</si>
  <si>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</si>
  <si>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</si>
  <si>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</si>
  <si>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</si>
  <si>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</si>
  <si>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</si>
  <si>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</si>
  <si>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</si>
  <si>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</si>
  <si>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</si>
  <si>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</si>
  <si>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</si>
  <si>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</si>
  <si>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</si>
  <si>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</si>
  <si>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</si>
  <si>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</si>
  <si>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</si>
  <si>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</si>
  <si>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</si>
  <si>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</si>
  <si>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</si>
  <si>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</si>
  <si>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</si>
  <si>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</si>
  <si>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</si>
  <si>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</si>
  <si>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</si>
  <si>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</si>
  <si>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</si>
  <si>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</si>
  <si>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</si>
  <si>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</si>
  <si>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</si>
  <si>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</si>
  <si>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</si>
  <si>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</si>
  <si>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</si>
  <si>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</si>
  <si>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</si>
  <si>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</si>
  <si>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</si>
  <si>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</si>
  <si>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</si>
  <si>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</si>
  <si>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</si>
  <si>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</si>
  <si>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</si>
  <si>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</si>
  <si>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</si>
  <si>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</si>
  <si>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</si>
  <si>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</si>
  <si>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</si>
  <si>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</si>
  <si>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</si>
  <si>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</si>
  <si>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</si>
  <si>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</si>
  <si>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</si>
  <si>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</si>
  <si>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</si>
  <si>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</si>
  <si>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</si>
  <si>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</si>
  <si>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</si>
  <si>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</si>
  <si>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</si>
  <si>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</si>
  <si>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</si>
  <si>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</si>
  <si>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</si>
  <si>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</si>
  <si>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</si>
  <si>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</si>
  <si>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</si>
  <si>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</si>
  <si>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</si>
  <si>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</si>
  <si>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</si>
  <si>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</si>
  <si>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</si>
  <si>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</si>
  <si>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</si>
  <si>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</si>
  <si>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</si>
  <si>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</si>
  <si>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</si>
  <si>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</si>
  <si>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</si>
  <si>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</si>
  <si>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</si>
  <si>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</si>
  <si>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</si>
  <si>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</si>
  <si>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</si>
  <si>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</si>
  <si>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</si>
  <si>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</si>
  <si>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</si>
  <si>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</si>
  <si>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</si>
  <si>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</si>
  <si>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</si>
  <si>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</si>
  <si>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</si>
  <si>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</si>
  <si>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</si>
  <si>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</si>
  <si>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</si>
  <si>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</si>
  <si>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</si>
  <si>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</si>
  <si>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</si>
  <si>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</si>
  <si>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</si>
  <si>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</si>
  <si>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</si>
  <si>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</si>
  <si>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</si>
  <si>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</si>
  <si>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</si>
  <si>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</si>
  <si>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</si>
  <si>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</si>
  <si>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</si>
  <si>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</si>
  <si>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</si>
  <si>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</si>
  <si>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</si>
  <si>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</si>
  <si>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</si>
  <si>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</si>
  <si>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</si>
  <si>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</si>
  <si>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</si>
  <si>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</si>
  <si>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</si>
  <si>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</si>
  <si>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</si>
  <si>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</si>
  <si>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</si>
  <si>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</si>
  <si>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</si>
  <si>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</si>
  <si>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</si>
  <si>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</si>
  <si>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</si>
  <si>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</si>
  <si>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</si>
  <si>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</si>
  <si>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</si>
  <si>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</si>
  <si>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</si>
  <si>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</si>
  <si>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</si>
  <si>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</si>
  <si>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</si>
  <si>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</si>
  <si>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</si>
  <si>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</si>
  <si>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</si>
  <si>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</si>
  <si>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</si>
  <si>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</si>
  <si>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</si>
  <si>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</si>
  <si>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</si>
  <si>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</si>
  <si>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</si>
  <si>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</si>
  <si>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</si>
  <si>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</si>
  <si>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</si>
  <si>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</si>
  <si>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</si>
  <si>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</si>
  <si>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</si>
  <si>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</si>
  <si>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</si>
  <si>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</si>
  <si>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</si>
  <si>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</si>
  <si>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</si>
  <si>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</si>
  <si>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</si>
  <si>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</si>
  <si>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</si>
  <si>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</si>
  <si>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</si>
  <si>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</si>
  <si>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</si>
  <si>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</si>
  <si>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</si>
  <si>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</si>
  <si>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</si>
  <si>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</si>
  <si>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</si>
  <si>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</si>
  <si>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</si>
  <si>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</si>
  <si>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</si>
  <si>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</si>
  <si>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</si>
  <si>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</si>
  <si>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</si>
  <si>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</si>
  <si>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</si>
  <si>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</si>
  <si>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</si>
  <si>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</si>
  <si>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</si>
  <si>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</si>
  <si>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</si>
  <si>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</si>
  <si>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</si>
  <si>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</si>
  <si>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</si>
  <si>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</si>
  <si>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</si>
  <si>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</si>
  <si>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</si>
  <si>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</si>
  <si>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</si>
  <si>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</si>
  <si>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</si>
  <si>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</si>
  <si>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</si>
  <si>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</si>
  <si>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</si>
  <si>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</si>
  <si>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</si>
  <si>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</si>
  <si>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</si>
  <si>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</si>
  <si>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</si>
  <si>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</si>
  <si>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</si>
  <si>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</si>
  <si>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</si>
  <si>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</si>
  <si>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</si>
  <si>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</si>
  <si>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</si>
  <si>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</si>
  <si>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</si>
  <si>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</si>
  <si>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</si>
  <si>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</si>
  <si>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</si>
  <si>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</si>
  <si>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</si>
  <si>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</si>
  <si>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</si>
  <si>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</si>
  <si>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</si>
  <si>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</si>
  <si>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</si>
  <si>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</si>
  <si>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</si>
  <si>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</si>
  <si>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</si>
  <si>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</si>
  <si>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</si>
  <si>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</si>
  <si>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</si>
  <si>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</si>
  <si>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</si>
  <si>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</si>
  <si>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</si>
  <si>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</si>
  <si>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</si>
  <si>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</si>
  <si>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</si>
  <si>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</si>
  <si>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</si>
  <si>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</si>
  <si>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</si>
  <si>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</si>
  <si>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</si>
  <si>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</si>
  <si>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</si>
  <si>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</si>
  <si>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</si>
  <si>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</si>
  <si>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</si>
  <si>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</si>
  <si>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</si>
  <si>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</si>
  <si>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</si>
  <si>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</si>
  <si>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</si>
  <si>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</si>
  <si>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</si>
  <si>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</si>
  <si>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</si>
  <si>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</si>
  <si>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</si>
  <si>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</si>
  <si>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</si>
  <si>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</si>
  <si>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</si>
  <si>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</si>
  <si>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</si>
  <si>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</si>
  <si>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</si>
  <si>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</si>
  <si>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</si>
  <si>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</si>
  <si>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</si>
  <si>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</si>
  <si>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</si>
  <si>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</si>
  <si>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</si>
  <si>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</si>
  <si>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</si>
  <si>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</si>
  <si>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</si>
  <si>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</si>
  <si>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</si>
  <si>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</si>
  <si>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</si>
  <si>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</si>
  <si>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</si>
  <si>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</si>
  <si>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</si>
  <si>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</si>
  <si>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</si>
  <si>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</si>
  <si>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</si>
  <si>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</si>
  <si>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</si>
  <si>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</si>
  <si>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</si>
  <si>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</si>
  <si>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</si>
  <si>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</si>
  <si>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</si>
  <si>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</si>
  <si>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</si>
  <si>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</si>
  <si>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</si>
  <si>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</si>
  <si>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</si>
  <si>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</si>
  <si>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</si>
  <si>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</si>
  <si>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</si>
  <si>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</si>
  <si>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</si>
  <si>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</si>
  <si>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</si>
  <si>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</si>
  <si>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</si>
  <si>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</si>
  <si>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</si>
  <si>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</si>
  <si>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</si>
  <si>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</si>
  <si>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</si>
  <si>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</si>
  <si>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</si>
  <si>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</si>
  <si>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</si>
  <si>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</si>
  <si>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</si>
  <si>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</si>
  <si>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</si>
  <si>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</si>
  <si>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</si>
  <si>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</si>
  <si>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</si>
  <si>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</si>
  <si>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</si>
  <si>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</si>
  <si>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</si>
  <si>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</si>
  <si>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</si>
  <si>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</si>
  <si>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</si>
  <si>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</si>
  <si>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</si>
  <si>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</si>
  <si>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</si>
  <si>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</si>
  <si>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</si>
  <si>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</si>
  <si>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</si>
  <si>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</si>
  <si>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</si>
  <si>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</si>
  <si>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</si>
  <si>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</si>
  <si>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</si>
  <si>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</si>
  <si>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</si>
  <si>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</si>
  <si>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</si>
  <si>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</si>
  <si>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</si>
  <si>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</si>
  <si>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</si>
  <si>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</si>
  <si>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</si>
  <si>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</si>
  <si>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</si>
  <si>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</si>
  <si>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</si>
  <si>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</si>
  <si>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</si>
  <si>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</si>
  <si>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</si>
  <si>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</si>
  <si>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</si>
  <si>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</si>
  <si>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</si>
  <si>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</si>
  <si>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</si>
  <si>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</si>
  <si>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</si>
  <si>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</si>
  <si>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</si>
  <si>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</si>
  <si>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</si>
  <si>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</si>
  <si>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</si>
  <si>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</si>
  <si>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</si>
  <si>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</si>
  <si>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</si>
  <si>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</si>
  <si>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</si>
  <si>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</si>
  <si>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</si>
  <si>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</si>
  <si>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</si>
  <si>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</si>
  <si>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</si>
  <si>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</si>
  <si>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</si>
  <si>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</si>
  <si>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</si>
  <si>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</si>
  <si>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</si>
  <si>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</si>
  <si>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</si>
  <si>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</si>
  <si>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</si>
  <si>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</si>
  <si>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</si>
  <si>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</si>
  <si>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</si>
  <si>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</si>
  <si>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</si>
  <si>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</si>
  <si>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</si>
  <si>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</si>
  <si>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</si>
  <si>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</si>
  <si>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</si>
  <si>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</si>
  <si>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</si>
  <si>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</si>
  <si>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</si>
  <si>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</si>
  <si>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</si>
  <si>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</si>
  <si>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</si>
  <si>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</si>
  <si>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</si>
  <si>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</si>
  <si>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</si>
  <si>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</si>
  <si>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</si>
  <si>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</si>
  <si>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</si>
  <si>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</si>
  <si>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</si>
  <si>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</si>
  <si>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</si>
  <si>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</si>
  <si>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</si>
  <si>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</si>
  <si>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</si>
  <si>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</si>
  <si>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</si>
  <si>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</si>
  <si>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</si>
  <si>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</si>
  <si>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</si>
  <si>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</si>
  <si>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</si>
  <si>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</si>
  <si>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</si>
  <si>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</si>
  <si>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</si>
  <si>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</si>
  <si>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</si>
  <si>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</si>
  <si>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</si>
  <si>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</si>
  <si>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</si>
  <si>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</si>
  <si>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</si>
  <si>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</si>
  <si>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</si>
  <si>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</si>
  <si>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</si>
  <si>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</si>
  <si>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</si>
  <si>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</si>
  <si>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</si>
  <si>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</si>
  <si>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</si>
  <si>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</si>
  <si>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</si>
  <si>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</si>
  <si>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</si>
  <si>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</si>
  <si>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</si>
  <si>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</si>
  <si>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</si>
  <si>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</si>
  <si>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</si>
  <si>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</si>
  <si>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</si>
  <si>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</si>
  <si>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</si>
  <si>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</si>
  <si>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</si>
  <si>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</si>
  <si>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</si>
  <si>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</si>
  <si>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</si>
  <si>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</si>
  <si>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</si>
  <si>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</si>
  <si>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</si>
  <si>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</si>
  <si>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</si>
  <si>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</si>
  <si>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</si>
  <si>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</si>
  <si>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</si>
  <si>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</si>
  <si>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</si>
  <si>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</si>
  <si>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</si>
  <si>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</si>
  <si>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</si>
  <si>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</si>
  <si>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</si>
  <si>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</si>
  <si>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</si>
  <si>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</si>
  <si>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</si>
  <si>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</si>
  <si>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</si>
  <si>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</si>
  <si>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</si>
  <si>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</si>
  <si>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</si>
  <si>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</si>
  <si>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</si>
  <si>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</si>
  <si>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</si>
  <si>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</si>
  <si>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</si>
  <si>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</si>
  <si>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</si>
  <si>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</si>
  <si>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</si>
  <si>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</si>
  <si>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</si>
  <si>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</si>
  <si>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</si>
  <si>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</si>
  <si>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</si>
  <si>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</si>
  <si>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</si>
  <si>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</si>
  <si>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</si>
  <si>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</si>
  <si>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</si>
  <si>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</si>
  <si>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</si>
  <si>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</si>
  <si>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</si>
  <si>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</si>
  <si>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</si>
  <si>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</si>
  <si>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</si>
  <si>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</si>
  <si>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</si>
  <si>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</si>
  <si>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</si>
  <si>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</si>
  <si>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</si>
  <si>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</si>
  <si>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</si>
  <si>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</si>
  <si>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</si>
  <si>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</si>
  <si>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</si>
  <si>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</si>
  <si>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</si>
  <si>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</si>
  <si>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</si>
  <si>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</si>
  <si>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</si>
  <si>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</si>
  <si>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</si>
  <si>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</si>
  <si>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</si>
  <si>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</si>
  <si>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</si>
  <si>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</si>
  <si>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</si>
  <si>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</si>
  <si>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</si>
  <si>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</si>
  <si>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</si>
  <si>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</si>
  <si>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</si>
  <si>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</si>
  <si>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</si>
  <si>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</si>
  <si>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</si>
  <si>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</si>
  <si>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</si>
  <si>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</si>
  <si>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</si>
  <si>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</si>
  <si>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</si>
  <si>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</si>
  <si>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</si>
  <si>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</si>
  <si>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</si>
  <si>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</si>
  <si>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</si>
  <si>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</si>
  <si>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</si>
  <si>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</si>
  <si>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</si>
  <si>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</si>
  <si>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</si>
  <si>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</si>
  <si>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</si>
  <si>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</si>
  <si>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</si>
  <si>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</si>
  <si>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</si>
  <si>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</si>
  <si>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</si>
  <si>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</si>
  <si>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</si>
  <si>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</si>
  <si>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</si>
  <si>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</si>
  <si>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</si>
  <si>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</si>
  <si>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</si>
  <si>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</si>
  <si>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</si>
  <si>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</si>
  <si>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</si>
  <si>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</si>
  <si>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</si>
  <si>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</si>
  <si>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</si>
  <si>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</si>
  <si>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</si>
  <si>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</si>
  <si>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</si>
  <si>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</si>
  <si>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</si>
  <si>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</si>
  <si>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</si>
  <si>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</si>
  <si>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</si>
  <si>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</si>
  <si>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</si>
  <si>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</si>
  <si>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</si>
  <si>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</si>
  <si>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</si>
  <si>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</si>
  <si>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</si>
  <si>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</si>
  <si>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</si>
  <si>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</si>
  <si>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</si>
  <si>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</si>
  <si>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</si>
  <si>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</si>
  <si>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</si>
  <si>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</si>
  <si>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</si>
  <si>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</si>
  <si>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</si>
  <si>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</si>
  <si>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</si>
  <si>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</si>
  <si>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</si>
  <si>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</si>
  <si>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</si>
  <si>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</si>
  <si>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</si>
  <si>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</si>
  <si>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</si>
  <si>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</si>
  <si>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</si>
  <si>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</si>
  <si>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</si>
  <si>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</si>
  <si>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</si>
  <si>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</si>
  <si>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</si>
  <si>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</si>
  <si>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</si>
  <si>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</si>
  <si>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</si>
  <si>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</si>
  <si>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</si>
  <si>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</si>
  <si>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</si>
  <si>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</si>
  <si>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</si>
  <si>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</si>
  <si>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</si>
  <si>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</si>
  <si>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</si>
  <si>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</si>
  <si>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</si>
  <si>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</si>
  <si>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</si>
  <si>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</si>
  <si>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</si>
  <si>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</si>
  <si>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</si>
  <si>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</si>
  <si>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</si>
  <si>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</si>
  <si>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</si>
  <si>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</si>
  <si>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</si>
  <si>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</si>
  <si>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</si>
  <si>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</si>
  <si>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</si>
  <si>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</si>
  <si>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</si>
  <si>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</si>
  <si>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</si>
  <si>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</si>
  <si>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</si>
  <si>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</si>
  <si>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</si>
  <si>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</si>
  <si>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</si>
  <si>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</si>
  <si>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</si>
  <si>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</si>
  <si>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</si>
  <si>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</si>
  <si>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</si>
  <si>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</si>
  <si>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</si>
  <si>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</si>
  <si>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</si>
  <si>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</si>
  <si>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</si>
  <si>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</si>
  <si>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</si>
  <si>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</si>
  <si>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</si>
  <si>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</si>
  <si>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</si>
  <si>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</si>
  <si>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</si>
  <si>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</si>
  <si>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</si>
  <si>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</si>
  <si>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</si>
  <si>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</si>
  <si>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</si>
  <si>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</si>
  <si>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</si>
  <si>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</si>
  <si>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</si>
  <si>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</si>
  <si>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</si>
  <si>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</si>
  <si>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</si>
  <si>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</si>
  <si>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</si>
  <si>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</si>
  <si>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</si>
  <si>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</si>
  <si>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</si>
  <si>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</si>
  <si>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</si>
  <si>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</si>
  <si>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</si>
  <si>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</si>
  <si>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</si>
  <si>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</si>
  <si>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</si>
  <si>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</si>
  <si>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</si>
  <si>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</si>
  <si>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</si>
  <si>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</si>
  <si>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</si>
  <si>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</si>
  <si>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</si>
  <si>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</si>
  <si>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</si>
  <si>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</si>
  <si>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</si>
  <si>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</si>
  <si>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</si>
  <si>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</si>
  <si>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</si>
  <si>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</si>
  <si>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</si>
  <si>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</si>
  <si>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</si>
  <si>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</si>
  <si>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</si>
  <si>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</si>
  <si>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</si>
  <si>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</si>
  <si>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</si>
  <si>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</si>
  <si>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</si>
  <si>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</si>
  <si>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</si>
  <si>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</si>
  <si>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</si>
  <si>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</si>
  <si>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</si>
  <si>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</si>
  <si>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</si>
  <si>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</si>
  <si>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</si>
  <si>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</si>
  <si>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</si>
  <si>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</si>
  <si>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</si>
  <si>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</si>
  <si>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</si>
  <si>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</si>
  <si>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</si>
  <si>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</si>
  <si>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</si>
  <si>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</si>
  <si>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</si>
  <si>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</si>
  <si>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</si>
  <si>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</si>
  <si>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</si>
  <si>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</si>
  <si>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</si>
  <si>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</si>
  <si>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</si>
  <si>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</si>
  <si>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</si>
  <si>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</si>
  <si>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</si>
  <si>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</si>
  <si>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</si>
  <si>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</si>
  <si>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</si>
  <si>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</si>
  <si>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</si>
  <si>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</si>
  <si>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</si>
  <si>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</si>
  <si>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</si>
  <si>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</si>
  <si>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</si>
  <si>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</si>
  <si>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</si>
  <si>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</si>
  <si>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</si>
  <si>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</si>
  <si>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</si>
  <si>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</si>
  <si>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</si>
  <si>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</si>
  <si>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</si>
  <si>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</si>
  <si>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</si>
  <si>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</si>
  <si>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</si>
  <si>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</si>
  <si>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</si>
  <si>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</si>
  <si>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</si>
  <si>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</si>
  <si>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</si>
  <si>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</si>
  <si>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</si>
  <si>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</si>
  <si>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</si>
  <si>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</si>
  <si>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</si>
  <si>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</si>
  <si>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</si>
  <si>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</si>
  <si>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</si>
  <si>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</si>
  <si>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</si>
  <si>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</si>
  <si>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</si>
  <si>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</si>
  <si>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</si>
  <si>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</si>
  <si>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</si>
  <si>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</si>
  <si>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</si>
  <si>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</si>
  <si>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</si>
  <si>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</si>
  <si>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</si>
  <si>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</si>
  <si>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</si>
  <si>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</si>
  <si>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</si>
  <si>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</si>
  <si>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</si>
  <si>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</si>
  <si>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</si>
  <si>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</si>
  <si>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</si>
  <si>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</si>
  <si>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</si>
  <si>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</si>
  <si>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</si>
  <si>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</si>
  <si>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</si>
  <si>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</si>
  <si>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</si>
  <si>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</si>
  <si>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</si>
  <si>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</si>
  <si>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</si>
  <si>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</si>
  <si>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</si>
  <si>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</si>
  <si>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</si>
  <si>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</si>
  <si>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</si>
  <si>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</si>
  <si>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</si>
  <si>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</si>
  <si>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</si>
  <si>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</si>
  <si>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</si>
  <si>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</si>
  <si>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</si>
  <si>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</si>
  <si>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</si>
  <si>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</si>
  <si>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</si>
  <si>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</si>
  <si>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</si>
  <si>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</si>
  <si>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</si>
  <si>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</si>
  <si>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</si>
  <si>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</si>
  <si>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</si>
  <si>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</si>
  <si>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</si>
  <si>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</si>
  <si>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</si>
  <si>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</si>
  <si>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</si>
  <si>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</si>
  <si>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</si>
  <si>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</si>
  <si>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</si>
  <si>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</si>
  <si>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</si>
  <si>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</si>
  <si>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</si>
  <si>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</si>
  <si>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</si>
  <si>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</si>
  <si>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</si>
  <si>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</si>
  <si>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</si>
  <si>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</si>
  <si>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</si>
  <si>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</si>
  <si>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</si>
  <si>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</si>
  <si>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</si>
  <si>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</si>
  <si>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</si>
  <si>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</si>
  <si>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</si>
  <si>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</si>
  <si>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</si>
  <si>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</si>
  <si>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</si>
  <si>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</si>
  <si>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</si>
  <si>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</si>
  <si>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</si>
  <si>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</si>
  <si>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</si>
  <si>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</si>
  <si>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</si>
  <si>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</si>
  <si>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</si>
  <si>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</si>
  <si>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</si>
  <si>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</si>
  <si>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</si>
  <si>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</si>
  <si>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</si>
  <si>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</si>
  <si>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</si>
  <si>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</si>
  <si>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</si>
  <si>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</si>
  <si>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</si>
  <si>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</si>
  <si>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</si>
  <si>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</si>
  <si>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</si>
  <si>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</si>
  <si>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</si>
  <si>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</si>
  <si>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</si>
  <si>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</si>
  <si>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</si>
  <si>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</si>
  <si>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</si>
  <si>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</si>
  <si>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</si>
  <si>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</si>
  <si>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</si>
  <si>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</si>
  <si>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</si>
  <si>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</si>
  <si>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</si>
  <si>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</si>
  <si>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</si>
  <si>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</si>
  <si>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</si>
  <si>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</si>
  <si>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</si>
  <si>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</si>
  <si>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</si>
  <si>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</si>
  <si>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</si>
  <si>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</si>
  <si>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</si>
  <si>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</si>
  <si>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</si>
  <si>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</si>
  <si>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</si>
  <si>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</si>
  <si>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</si>
  <si>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</si>
  <si>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</si>
  <si>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</si>
  <si>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</si>
  <si>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</si>
  <si>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</si>
  <si>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</si>
  <si>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</si>
  <si>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</si>
  <si>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</si>
  <si>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</si>
  <si>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</si>
  <si>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</si>
  <si>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</si>
  <si>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</si>
  <si>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</si>
  <si>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</si>
  <si>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</si>
  <si>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</si>
  <si>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</si>
  <si>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</si>
  <si>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</si>
  <si>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</si>
  <si>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</si>
  <si>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</si>
  <si>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</si>
  <si>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</si>
  <si>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</si>
  <si>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</si>
  <si>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</si>
  <si>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</si>
  <si>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</si>
  <si>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</si>
  <si>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</si>
  <si>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</si>
  <si>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</si>
  <si>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</si>
  <si>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</si>
  <si>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</si>
  <si>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</si>
  <si>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</si>
  <si>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</si>
  <si>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</si>
  <si>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</si>
  <si>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</si>
  <si>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</si>
  <si>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</si>
  <si>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</si>
  <si>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</si>
  <si>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</si>
  <si>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</si>
  <si>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</si>
  <si>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</si>
  <si>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</si>
  <si>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</si>
  <si>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</si>
  <si>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</si>
  <si>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</si>
  <si>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</si>
  <si>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</si>
  <si>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</si>
  <si>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</si>
  <si>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</si>
  <si>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</si>
  <si>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</si>
  <si>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</si>
  <si>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</si>
  <si>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</si>
  <si>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</si>
  <si>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</si>
  <si>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</si>
  <si>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</si>
  <si>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</si>
  <si>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</si>
  <si>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</si>
  <si>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</si>
  <si>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</si>
  <si>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</si>
  <si>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</si>
  <si>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</si>
  <si>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</si>
  <si>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</si>
  <si>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</si>
  <si>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</si>
  <si>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</si>
  <si>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</si>
  <si>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</si>
  <si>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</si>
  <si>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</si>
  <si>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</si>
  <si>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</si>
  <si>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</si>
  <si>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</si>
  <si>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</si>
  <si>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</si>
  <si>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</si>
  <si>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</si>
  <si>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</si>
  <si>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</si>
  <si>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</si>
  <si>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</si>
  <si>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</si>
  <si>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</si>
  <si>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</si>
  <si>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</si>
  <si>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</si>
  <si>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</si>
  <si>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</si>
  <si>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</si>
  <si>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</si>
  <si>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</si>
  <si>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</si>
  <si>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</si>
  <si>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</si>
  <si>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</si>
  <si>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</si>
  <si>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</si>
  <si>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</si>
  <si>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</si>
  <si>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</si>
  <si>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</si>
  <si>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</si>
  <si>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</si>
  <si>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</si>
  <si>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</si>
  <si>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</si>
  <si>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</si>
  <si>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</si>
  <si>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</si>
  <si>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</si>
  <si>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</si>
  <si>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</si>
  <si>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</si>
  <si>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</si>
  <si>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</si>
  <si>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</si>
  <si>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</si>
  <si>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</si>
  <si>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</si>
  <si>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</si>
  <si>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</si>
  <si>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</si>
  <si>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</si>
  <si>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</si>
  <si>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</si>
  <si>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</si>
  <si>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</si>
  <si>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</si>
  <si>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</si>
  <si>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</si>
  <si>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</si>
  <si>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</si>
  <si>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</si>
  <si>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</si>
  <si>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</si>
  <si>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</si>
  <si>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</si>
  <si>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</si>
  <si>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</si>
  <si>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</si>
  <si>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</si>
  <si>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</si>
  <si>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</si>
  <si>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</si>
  <si>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</si>
  <si>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</si>
  <si>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</si>
  <si>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</si>
  <si>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</si>
  <si>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</si>
  <si>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</si>
  <si>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</si>
  <si>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</si>
  <si>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</si>
  <si>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</si>
  <si>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</si>
  <si>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</si>
  <si>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</si>
  <si>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</si>
  <si>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</si>
  <si>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</si>
  <si>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</si>
  <si>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</si>
  <si>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</si>
  <si>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</si>
  <si>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</si>
  <si>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</si>
  <si>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</si>
  <si>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</si>
  <si>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</si>
  <si>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</si>
  <si>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</si>
  <si>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</si>
  <si>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</si>
  <si>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</si>
  <si>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</si>
  <si>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</si>
  <si>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</si>
  <si>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</si>
  <si>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</si>
  <si>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</si>
  <si>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</si>
  <si>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</si>
  <si>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</si>
  <si>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</si>
  <si>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</si>
  <si>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</si>
  <si>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</si>
  <si>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</si>
  <si>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</si>
  <si>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</si>
  <si>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</si>
  <si>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</si>
  <si>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</si>
  <si>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</si>
  <si>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</si>
  <si>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</si>
  <si>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</si>
  <si>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</si>
  <si>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</si>
  <si>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</si>
  <si>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</si>
  <si>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</si>
  <si>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</si>
  <si>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</si>
  <si>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</si>
  <si>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</si>
  <si>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</si>
  <si>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</si>
  <si>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</si>
  <si>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</si>
  <si>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</si>
  <si>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</si>
  <si>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</si>
  <si>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</si>
  <si>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</si>
  <si>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</si>
  <si>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</si>
  <si>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</si>
  <si>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</si>
  <si>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</si>
  <si>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</si>
  <si>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</si>
  <si>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</si>
  <si>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</si>
  <si>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</si>
  <si>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</si>
  <si>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</si>
  <si>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</si>
  <si>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</si>
  <si>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</si>
  <si>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</si>
  <si>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</si>
  <si>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</si>
  <si>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</si>
  <si>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</si>
  <si>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</si>
  <si>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</si>
  <si>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</si>
  <si>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</si>
  <si>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</si>
  <si>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</si>
  <si>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</si>
  <si>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</si>
  <si>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</si>
  <si>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</si>
  <si>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</si>
  <si>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</si>
  <si>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</si>
  <si>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</si>
  <si>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</si>
  <si>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</si>
  <si>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</si>
  <si>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</si>
  <si>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</si>
  <si>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</si>
  <si>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</si>
  <si>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</si>
  <si>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</si>
  <si>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</si>
  <si>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</si>
  <si>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</si>
  <si>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</si>
  <si>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</si>
  <si>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</si>
  <si>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</si>
  <si>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</si>
  <si>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</si>
  <si>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</si>
  <si>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</si>
  <si>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</si>
  <si>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</si>
  <si>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</si>
  <si>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</si>
  <si>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</si>
  <si>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</si>
  <si>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</si>
  <si>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</si>
  <si>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</si>
  <si>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</si>
  <si>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</si>
  <si>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</si>
  <si>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</si>
  <si>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</si>
  <si>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</si>
  <si>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</si>
  <si>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</si>
  <si>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</si>
  <si>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</si>
  <si>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</si>
  <si>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</si>
  <si>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</si>
  <si>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</si>
  <si>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</si>
  <si>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</si>
  <si>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</si>
  <si>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</si>
  <si>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</si>
  <si>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</si>
  <si>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</si>
  <si>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</si>
  <si>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</si>
  <si>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</si>
  <si>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</si>
  <si>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</si>
  <si>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</si>
  <si>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</si>
  <si>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</si>
  <si>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</si>
  <si>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</si>
  <si>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</si>
  <si>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</si>
  <si>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</si>
  <si>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</si>
  <si>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</si>
  <si>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</si>
  <si>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</si>
  <si>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</si>
  <si>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</si>
  <si>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</si>
  <si>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</si>
  <si>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</si>
  <si>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</si>
  <si>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</si>
  <si>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</si>
  <si>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</si>
  <si>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</si>
  <si>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</si>
  <si>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</si>
  <si>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</si>
  <si>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</si>
  <si>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</si>
  <si>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</si>
  <si>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</si>
  <si>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</si>
  <si>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</si>
  <si>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</si>
  <si>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</si>
  <si>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</si>
  <si>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</si>
  <si>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</si>
  <si>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</si>
  <si>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</si>
  <si>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</si>
  <si>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</si>
  <si>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</si>
  <si>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</si>
  <si>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</si>
  <si>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</si>
  <si>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</si>
  <si>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</si>
  <si>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</si>
  <si>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</si>
  <si>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</si>
  <si>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</si>
  <si>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</si>
  <si>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</si>
  <si>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</si>
  <si>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</si>
  <si>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</si>
  <si>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</si>
  <si>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</si>
  <si>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</si>
  <si>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</si>
  <si>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</si>
  <si>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</si>
  <si>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</si>
  <si>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</si>
  <si>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</si>
  <si>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</si>
  <si>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</si>
  <si>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</si>
  <si>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</si>
  <si>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</si>
  <si>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</si>
  <si>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</si>
  <si>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</si>
  <si>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</si>
  <si>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</si>
  <si>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</si>
  <si>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</si>
  <si>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</si>
  <si>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</si>
  <si>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</si>
  <si>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</si>
  <si>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</si>
  <si>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</si>
  <si>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</si>
  <si>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</si>
  <si>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</si>
  <si>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</si>
  <si>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</si>
  <si>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</si>
  <si>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</si>
  <si>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</si>
  <si>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</si>
  <si>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</si>
  <si>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</si>
  <si>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</si>
  <si>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</si>
  <si>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</si>
  <si>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</si>
  <si>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</si>
  <si>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</si>
  <si>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</si>
  <si>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</si>
  <si>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</si>
  <si>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</si>
  <si>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</si>
  <si>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</si>
  <si>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</si>
  <si>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</si>
  <si>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</si>
  <si>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</si>
  <si>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</si>
  <si>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</si>
  <si>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</si>
  <si>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</si>
  <si>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</si>
  <si>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</si>
  <si>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</si>
  <si>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</si>
  <si>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</si>
  <si>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</si>
  <si>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</si>
  <si>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</si>
  <si>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</si>
  <si>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</si>
  <si>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</si>
  <si>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</si>
  <si>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</si>
  <si>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</si>
  <si>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</si>
  <si>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</si>
  <si>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</si>
  <si>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</si>
  <si>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</si>
  <si>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</si>
  <si>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</si>
  <si>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</si>
  <si>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</si>
  <si>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</si>
  <si>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</si>
  <si>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</si>
  <si>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</si>
  <si>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</si>
  <si>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</si>
  <si>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</si>
  <si>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</si>
  <si>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</si>
  <si>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</si>
  <si>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</si>
  <si>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</si>
  <si>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</si>
  <si>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</si>
  <si>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</si>
  <si>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</si>
  <si>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</si>
  <si>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</si>
  <si>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</si>
  <si>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</si>
  <si>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</si>
  <si>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</si>
  <si>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</si>
  <si>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</si>
  <si>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</si>
  <si>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</si>
  <si>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</si>
  <si>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</si>
  <si>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</si>
  <si>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</si>
  <si>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</si>
  <si>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</si>
  <si>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</si>
  <si>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</si>
  <si>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</si>
  <si>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</si>
  <si>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</si>
  <si>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</si>
  <si>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</si>
  <si>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</si>
  <si>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</si>
  <si>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</si>
  <si>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</si>
  <si>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</si>
  <si>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</si>
  <si>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</si>
  <si>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</si>
  <si>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</si>
  <si>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</si>
  <si>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</si>
  <si>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</si>
  <si>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</si>
  <si>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</si>
  <si>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</si>
  <si>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</si>
  <si>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</si>
  <si>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</si>
  <si>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</si>
  <si>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</si>
  <si>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</si>
  <si>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</si>
  <si>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</si>
  <si>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</si>
  <si>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</si>
  <si>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</si>
  <si>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</si>
  <si>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</si>
  <si>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</si>
  <si>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</si>
  <si>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</si>
  <si>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</si>
  <si>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</si>
  <si>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</si>
  <si>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</si>
  <si>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</si>
  <si>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</si>
  <si>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</si>
  <si>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</si>
  <si>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</si>
  <si>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</si>
  <si>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</si>
  <si>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</si>
  <si>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</si>
  <si>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</si>
  <si>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</si>
  <si>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</si>
  <si>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</si>
  <si>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</si>
  <si>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</si>
  <si>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</si>
  <si>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</si>
  <si>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</si>
  <si>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</si>
  <si>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</si>
  <si>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</si>
  <si>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</si>
  <si>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</si>
  <si>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</si>
  <si>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</si>
  <si>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</si>
  <si>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</si>
  <si>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</si>
  <si>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</si>
  <si>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</si>
  <si>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</si>
  <si>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</si>
  <si>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</si>
  <si>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</si>
  <si>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</si>
  <si>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</si>
  <si>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</si>
  <si>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</si>
  <si>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</si>
  <si>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</si>
  <si>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</si>
  <si>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</si>
  <si>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</si>
  <si>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</si>
  <si>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</si>
  <si>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</si>
  <si>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</si>
  <si>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</si>
  <si>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</si>
  <si>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</si>
  <si>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</si>
  <si>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</si>
  <si>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</si>
  <si>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</si>
  <si>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</si>
  <si>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</si>
  <si>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</si>
  <si>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</si>
  <si>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</si>
  <si>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</si>
  <si>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</si>
  <si>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</si>
  <si>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</si>
  <si>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</si>
  <si>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</si>
  <si>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</si>
  <si>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</si>
  <si>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</si>
  <si>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</si>
  <si>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</si>
  <si>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</si>
  <si>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</si>
  <si>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</si>
  <si>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</si>
  <si>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</si>
  <si>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</si>
  <si>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</si>
  <si>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</si>
  <si>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</si>
  <si>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</si>
  <si>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</si>
  <si>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</si>
  <si>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</si>
  <si>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</si>
  <si>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</si>
  <si>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</si>
  <si>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</si>
  <si>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</si>
  <si>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</si>
  <si>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</si>
  <si>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</si>
  <si>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</si>
  <si>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</si>
  <si>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</si>
  <si>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</si>
  <si>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</si>
  <si>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</si>
  <si>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</si>
  <si>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</si>
  <si>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</si>
  <si>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</si>
  <si>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</si>
  <si>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</si>
  <si>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</si>
  <si>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</si>
  <si>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</si>
  <si>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</si>
  <si>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</si>
  <si>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</si>
  <si>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</si>
  <si>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</si>
  <si>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</si>
  <si>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</si>
  <si>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</si>
  <si>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</si>
  <si>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</si>
  <si>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</si>
  <si>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</si>
  <si>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</si>
  <si>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</si>
  <si>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</si>
  <si>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</si>
  <si>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</si>
  <si>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</si>
  <si>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</si>
  <si>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</si>
  <si>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</si>
  <si>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</si>
  <si>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</si>
  <si>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</si>
  <si>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</si>
  <si>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</si>
  <si>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</si>
  <si>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</si>
  <si>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</si>
  <si>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</si>
  <si>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</si>
  <si>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</si>
  <si>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</si>
  <si>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</si>
  <si>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</si>
  <si>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</si>
  <si>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</si>
  <si>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</si>
  <si>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</si>
  <si>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</si>
  <si>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</si>
  <si>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</si>
  <si>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</si>
  <si>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</si>
  <si>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</si>
  <si>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</si>
  <si>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</si>
  <si>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</si>
  <si>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</si>
  <si>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</si>
  <si>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</si>
  <si>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</si>
  <si>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</si>
  <si>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</si>
  <si>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</si>
  <si>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</si>
  <si>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</si>
  <si>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</si>
  <si>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</si>
  <si>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</si>
  <si>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</si>
  <si>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</si>
  <si>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</si>
  <si>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</si>
  <si>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</si>
  <si>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</si>
  <si>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</si>
  <si>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</si>
  <si>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</si>
  <si>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</si>
  <si>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</si>
  <si>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</si>
  <si>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</si>
  <si>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</si>
  <si>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</si>
  <si>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</si>
  <si>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</si>
  <si>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</si>
  <si>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</si>
  <si>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</si>
  <si>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</si>
  <si>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</si>
  <si>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</si>
  <si>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</si>
  <si>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</si>
  <si>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</si>
  <si>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</si>
  <si>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</si>
  <si>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</si>
  <si>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</si>
  <si>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</si>
  <si>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</si>
  <si>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</si>
  <si>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</si>
  <si>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</si>
  <si>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</si>
  <si>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</si>
  <si>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</si>
  <si>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</si>
  <si>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</si>
  <si>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</si>
  <si>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</si>
  <si>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</si>
  <si>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</si>
  <si>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</si>
  <si>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</si>
  <si>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</si>
  <si>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</si>
  <si>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</si>
  <si>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</si>
  <si>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</si>
  <si>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</si>
  <si>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</si>
  <si>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</si>
  <si>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</si>
  <si>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</si>
  <si>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</si>
  <si>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</si>
  <si>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</si>
  <si>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</si>
  <si>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</si>
  <si>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</si>
  <si>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</si>
  <si>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</si>
  <si>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</si>
  <si>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</si>
  <si>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</si>
  <si>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</si>
  <si>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</si>
  <si>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</si>
  <si>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</si>
  <si>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</si>
  <si>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</si>
  <si>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</si>
  <si>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</si>
  <si>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</si>
  <si>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</si>
  <si>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</si>
  <si>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</si>
  <si>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</si>
  <si>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</si>
  <si>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</si>
  <si>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</si>
  <si>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</si>
  <si>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</si>
  <si>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</si>
  <si>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</si>
  <si>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</si>
  <si>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</si>
  <si>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</si>
  <si>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</si>
  <si>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</si>
  <si>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</si>
  <si>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</si>
  <si>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</si>
  <si>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</si>
  <si>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</si>
  <si>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</si>
  <si>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</si>
  <si>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</si>
  <si>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</si>
  <si>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</si>
  <si>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</si>
  <si>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</si>
  <si>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</si>
  <si>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</si>
  <si>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</si>
  <si>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</si>
  <si>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</si>
  <si>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</si>
  <si>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</si>
  <si>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</si>
  <si>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</si>
  <si>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</si>
  <si>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</si>
  <si>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</si>
  <si>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</si>
  <si>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</si>
  <si>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</si>
  <si>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</si>
  <si>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</si>
  <si>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</si>
  <si>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</si>
  <si>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</si>
  <si>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</si>
  <si>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</si>
  <si>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</si>
  <si>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</si>
  <si>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</si>
  <si>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</si>
  <si>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</si>
  <si>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</si>
  <si>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</si>
  <si>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</si>
  <si>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</si>
  <si>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</si>
  <si>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</si>
  <si>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</si>
  <si>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</si>
  <si>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</si>
  <si>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</si>
  <si>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</si>
  <si>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</si>
  <si>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</si>
  <si>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</si>
  <si>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</si>
  <si>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</si>
  <si>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</si>
  <si>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</si>
  <si>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</si>
  <si>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</si>
  <si>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</si>
  <si>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</si>
  <si>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</si>
  <si>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</si>
  <si>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</si>
  <si>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</si>
  <si>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</si>
  <si>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</si>
  <si>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</si>
  <si>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</si>
  <si>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</si>
  <si>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</si>
  <si>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</si>
  <si>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</si>
  <si>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</si>
  <si>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</si>
  <si>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</si>
  <si>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</si>
  <si>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</si>
  <si>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</si>
  <si>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</si>
  <si>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</si>
  <si>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</si>
  <si>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</si>
  <si>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</si>
  <si>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</si>
  <si>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</si>
  <si>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</si>
  <si>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</si>
  <si>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</si>
  <si>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</si>
  <si>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</si>
  <si>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</si>
  <si>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</si>
  <si>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</si>
  <si>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</si>
  <si>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</si>
  <si>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</si>
  <si>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</si>
  <si>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</si>
  <si>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</si>
  <si>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</si>
  <si>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</si>
  <si>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</si>
  <si>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</si>
  <si>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</si>
  <si>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</si>
  <si>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</si>
  <si>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</si>
  <si>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</si>
  <si>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</si>
  <si>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</si>
  <si>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</si>
  <si>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</si>
  <si>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</si>
  <si>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</si>
  <si>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</si>
  <si>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</si>
  <si>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</si>
  <si>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</si>
  <si>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</si>
  <si>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</si>
  <si>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</si>
  <si>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</si>
  <si>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</si>
  <si>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</si>
  <si>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</si>
  <si>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</si>
  <si>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</si>
  <si>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</si>
  <si>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</si>
  <si>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</si>
  <si>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</si>
  <si>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</si>
  <si>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</si>
  <si>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</si>
  <si>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</si>
  <si>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</si>
  <si>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</si>
  <si>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</si>
  <si>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</si>
  <si>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</si>
  <si>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</si>
  <si>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</si>
  <si>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</si>
  <si>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</si>
  <si>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</si>
  <si>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</si>
  <si>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</si>
  <si>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</si>
  <si>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</si>
  <si>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</si>
  <si>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</si>
  <si>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</si>
  <si>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</si>
  <si>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</si>
  <si>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</si>
  <si>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</si>
  <si>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</si>
  <si>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</si>
  <si>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</si>
  <si>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</si>
  <si>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</si>
  <si>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</si>
  <si>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</si>
  <si>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</si>
  <si>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</si>
  <si>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</si>
  <si>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</si>
  <si>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</si>
  <si>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</si>
  <si>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</si>
  <si>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</si>
  <si>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</si>
  <si>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</si>
  <si>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</si>
  <si>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</si>
  <si>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</si>
  <si>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</si>
  <si>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</si>
  <si>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</si>
  <si>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</si>
  <si>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</si>
  <si>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</si>
  <si>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</si>
  <si>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</si>
  <si>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</si>
  <si>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</si>
  <si>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</si>
  <si>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</si>
  <si>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</si>
  <si>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</si>
  <si>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</si>
  <si>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</si>
  <si>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</si>
  <si>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</si>
  <si>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</si>
  <si>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</si>
  <si>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</si>
  <si>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</si>
  <si>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</si>
  <si>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</si>
  <si>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</si>
  <si>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</si>
  <si>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</si>
  <si>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</si>
  <si>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</si>
  <si>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</si>
  <si>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</si>
  <si>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</si>
  <si>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</si>
  <si>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</si>
  <si>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</si>
  <si>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</si>
  <si>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</si>
  <si>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</si>
  <si>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</si>
  <si>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</si>
  <si>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</si>
  <si>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</si>
  <si>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</si>
  <si>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</si>
  <si>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</si>
  <si>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</si>
  <si>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</si>
  <si>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</si>
  <si>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</si>
  <si>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</si>
  <si>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</si>
  <si>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</si>
  <si>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</si>
  <si>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</si>
  <si>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</si>
  <si>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</si>
  <si>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</si>
  <si>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</si>
  <si>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</si>
  <si>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</si>
  <si>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</si>
  <si>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</si>
  <si>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</si>
  <si>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</si>
  <si>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</si>
  <si>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</si>
  <si>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</si>
  <si>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</si>
  <si>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</si>
  <si>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</si>
  <si>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</si>
  <si>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</si>
  <si>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</si>
  <si>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</si>
  <si>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</si>
  <si>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</si>
  <si>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</si>
  <si>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</si>
  <si>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</si>
  <si>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</si>
  <si>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</si>
  <si>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</si>
  <si>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</si>
  <si>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</si>
  <si>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</si>
  <si>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</si>
  <si>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</si>
  <si>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</si>
  <si>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</si>
  <si>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</si>
  <si>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</si>
  <si>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</si>
  <si>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</si>
  <si>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</si>
  <si>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</si>
  <si>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</si>
  <si>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</si>
  <si>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</si>
  <si>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</si>
  <si>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</si>
  <si>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</si>
  <si>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</si>
  <si>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</si>
  <si>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</si>
  <si>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</si>
  <si>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</si>
  <si>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</si>
  <si>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</si>
  <si>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</si>
  <si>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</si>
  <si>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</si>
  <si>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</si>
  <si>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</si>
  <si>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</si>
  <si>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</si>
  <si>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</si>
  <si>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</si>
  <si>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</si>
  <si>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</si>
  <si>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</si>
  <si>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</si>
  <si>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</si>
  <si>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</si>
  <si>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</si>
  <si>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</si>
  <si>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</si>
  <si>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</si>
  <si>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</si>
  <si>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</si>
  <si>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</si>
  <si>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</si>
  <si>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</si>
  <si>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</si>
  <si>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</si>
  <si>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</si>
  <si>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</si>
  <si>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</si>
  <si>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</si>
  <si>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</si>
  <si>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</si>
  <si>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</si>
  <si>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</si>
  <si>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</si>
  <si>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</si>
  <si>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</si>
  <si>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</si>
  <si>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</si>
  <si>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</si>
  <si>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</si>
  <si>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</si>
  <si>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</si>
  <si>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</si>
  <si>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</si>
  <si>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</si>
  <si>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</si>
  <si>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</si>
  <si>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</si>
  <si>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</si>
  <si>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</si>
  <si>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</si>
  <si>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</si>
  <si>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</si>
  <si>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</si>
  <si>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</si>
  <si>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</si>
  <si>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</si>
  <si>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</si>
  <si>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</si>
  <si>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</si>
  <si>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</si>
  <si>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</si>
  <si>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</si>
  <si>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</si>
  <si>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</si>
  <si>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</si>
  <si>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</si>
  <si>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</si>
  <si>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</si>
  <si>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</si>
  <si>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</si>
  <si>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</si>
  <si>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</si>
  <si>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</si>
  <si>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</si>
  <si>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</si>
  <si>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</si>
  <si>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</si>
  <si>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</si>
  <si>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</si>
  <si>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</si>
  <si>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</si>
  <si>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</si>
  <si>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</si>
  <si>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</si>
  <si>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</si>
  <si>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</si>
  <si>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</si>
  <si>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</si>
  <si>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</si>
  <si>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</si>
  <si>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</si>
  <si>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</si>
  <si>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</si>
  <si>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</si>
  <si>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</si>
  <si>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</si>
  <si>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</si>
  <si>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</si>
  <si>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</si>
  <si>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</si>
  <si>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</si>
  <si>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</si>
  <si>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</si>
  <si>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</si>
  <si>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</si>
  <si>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</si>
  <si>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</si>
  <si>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</si>
  <si>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</si>
  <si>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</si>
  <si>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</si>
  <si>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</si>
  <si>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</si>
  <si>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</si>
  <si>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</si>
  <si>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</si>
  <si>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</si>
  <si>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</si>
  <si>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</si>
  <si>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</si>
  <si>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</si>
  <si>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</si>
  <si>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</si>
  <si>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</si>
  <si>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</si>
  <si>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</si>
  <si>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</si>
  <si>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</si>
  <si>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</si>
  <si>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</si>
  <si>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</si>
  <si>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</si>
  <si>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</si>
  <si>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</si>
  <si>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</si>
  <si>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</si>
  <si>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</si>
  <si>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</si>
  <si>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</si>
  <si>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</si>
  <si>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</si>
  <si>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</si>
  <si>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</si>
  <si>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</si>
  <si>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</si>
  <si>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</si>
  <si>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</si>
  <si>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</si>
  <si>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</si>
  <si>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</si>
  <si>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</si>
  <si>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</si>
  <si>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</si>
  <si>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</si>
  <si>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</si>
  <si>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</si>
  <si>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</si>
  <si>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</si>
  <si>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</si>
  <si>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</si>
  <si>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</si>
  <si>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</si>
  <si>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</si>
  <si>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</si>
  <si>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</si>
  <si>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</si>
  <si>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</si>
  <si>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</si>
  <si>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</si>
  <si>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</si>
  <si>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</si>
  <si>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</si>
  <si>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</si>
  <si>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</si>
  <si>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</si>
  <si>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</si>
  <si>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</si>
  <si>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</si>
  <si>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</si>
  <si>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</si>
  <si>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</si>
  <si>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</si>
  <si>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</si>
  <si>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</si>
  <si>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</si>
  <si>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</si>
  <si>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</si>
  <si>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</si>
  <si>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</si>
  <si>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</si>
  <si>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</si>
  <si>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</si>
  <si>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</si>
  <si>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</si>
  <si>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</si>
  <si>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</si>
  <si>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</si>
  <si>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</si>
  <si>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</si>
  <si>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</si>
  <si>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</si>
  <si>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</si>
  <si>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</si>
  <si>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</si>
  <si>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</si>
  <si>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</si>
  <si>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</si>
  <si>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</si>
  <si>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</si>
  <si>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</si>
  <si>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</si>
  <si>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</si>
  <si>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</si>
  <si>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</si>
  <si>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</si>
  <si>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</si>
  <si>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</si>
  <si>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</si>
  <si>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</si>
  <si>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</si>
  <si>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</si>
  <si>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</si>
  <si>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</si>
  <si>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</si>
  <si>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</si>
  <si>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</si>
  <si>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</si>
  <si>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</si>
  <si>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</si>
  <si>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</si>
  <si>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</si>
  <si>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</si>
  <si>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</si>
  <si>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</si>
  <si>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</si>
  <si>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</si>
  <si>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</si>
  <si>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</si>
  <si>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</si>
  <si>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</si>
  <si>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</si>
  <si>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</si>
  <si>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</si>
  <si>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</si>
  <si>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</si>
  <si>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</si>
  <si>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</si>
  <si>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</si>
  <si>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</si>
  <si>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</si>
  <si>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</si>
  <si>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</si>
  <si>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</si>
  <si>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</si>
  <si>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</si>
  <si>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</si>
  <si>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</si>
  <si>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</si>
  <si>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</si>
  <si>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</si>
  <si>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</si>
  <si>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</si>
  <si>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</si>
  <si>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</si>
  <si>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</si>
  <si>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</si>
  <si>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</si>
  <si>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</si>
  <si>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</si>
  <si>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</si>
  <si>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</si>
  <si>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</si>
  <si>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</si>
  <si>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</si>
  <si>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</si>
  <si>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</si>
  <si>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</si>
  <si>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</si>
  <si>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</si>
  <si>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</si>
  <si>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</si>
  <si>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</si>
  <si>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</si>
  <si>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</si>
  <si>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</si>
  <si>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</si>
  <si>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</si>
  <si>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</si>
  <si>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</si>
  <si>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</si>
  <si>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</si>
  <si>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</si>
  <si>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</si>
  <si>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</si>
  <si>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</si>
  <si>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</si>
  <si>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</si>
  <si>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</si>
  <si>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</si>
  <si>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</si>
  <si>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</si>
  <si>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</si>
  <si>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</si>
  <si>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</si>
  <si>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</si>
  <si>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</si>
  <si>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</si>
  <si>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</si>
  <si>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</si>
  <si>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</si>
  <si>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</si>
  <si>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</si>
  <si>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</si>
  <si>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</si>
  <si>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</si>
  <si>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</si>
  <si>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</si>
  <si>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</si>
  <si>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</si>
  <si>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</si>
  <si>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</si>
  <si>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</si>
  <si>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</si>
  <si>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</si>
  <si>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</si>
  <si>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</si>
  <si>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</si>
  <si>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</si>
  <si>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</si>
  <si>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</si>
  <si>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</si>
  <si>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</si>
  <si>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</si>
  <si>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</si>
  <si>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</si>
  <si>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</si>
  <si>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</si>
  <si>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</si>
  <si>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</si>
  <si>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</si>
  <si>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</si>
  <si>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</si>
  <si>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</si>
  <si>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</si>
  <si>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</si>
  <si>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</si>
  <si>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</si>
  <si>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</si>
  <si>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</si>
  <si>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</si>
  <si>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</si>
  <si>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</si>
  <si>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</si>
  <si>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</si>
  <si>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</si>
  <si>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</si>
  <si>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</si>
  <si>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</si>
  <si>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</si>
  <si>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</si>
  <si>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</si>
  <si>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</si>
  <si>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</si>
  <si>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</si>
  <si>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</si>
  <si>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</si>
  <si>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</si>
  <si>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</si>
  <si>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</si>
  <si>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</si>
  <si>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</si>
  <si>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</si>
  <si>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</si>
  <si>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</si>
  <si>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</si>
  <si>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</si>
  <si>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</si>
  <si>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</si>
  <si>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</si>
  <si>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</si>
  <si>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</si>
  <si>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</si>
  <si>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</si>
  <si>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</si>
  <si>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</si>
  <si>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</si>
  <si>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</si>
  <si>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</si>
  <si>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</si>
  <si>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</si>
  <si>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</si>
  <si>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</si>
  <si>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</si>
  <si>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</si>
  <si>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</si>
  <si>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</si>
  <si>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</si>
  <si>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</si>
  <si>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</si>
  <si>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</si>
  <si>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</si>
  <si>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</si>
  <si>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</si>
  <si>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</si>
  <si>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</si>
  <si>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</si>
  <si>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</si>
  <si>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</si>
  <si>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</si>
  <si>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</si>
  <si>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</si>
  <si>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</si>
  <si>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</si>
  <si>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</si>
  <si>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</si>
  <si>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</si>
  <si>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</si>
  <si>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</si>
  <si>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</si>
  <si>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</si>
  <si>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</si>
  <si>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</si>
  <si>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</si>
  <si>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</si>
  <si>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</si>
  <si>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</si>
  <si>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</si>
  <si>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</si>
  <si>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</si>
  <si>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</si>
  <si>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</si>
  <si>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</si>
  <si>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</si>
  <si>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</si>
  <si>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</si>
  <si>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</si>
  <si>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</si>
  <si>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</si>
  <si>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</si>
  <si>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</si>
  <si>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</si>
  <si>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</si>
  <si>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</si>
  <si>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</si>
  <si>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</si>
  <si>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</si>
  <si>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</si>
  <si>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</si>
  <si>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</si>
  <si>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</si>
  <si>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</si>
  <si>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</si>
  <si>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</si>
  <si>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</si>
  <si>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</si>
  <si>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</si>
  <si>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</si>
  <si>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</si>
  <si>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</si>
  <si>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</si>
  <si>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</si>
  <si>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</si>
  <si>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</si>
  <si>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</si>
  <si>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</si>
  <si>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</si>
  <si>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</si>
  <si>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</si>
  <si>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</si>
  <si>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</si>
  <si>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</si>
  <si>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</si>
  <si>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</si>
  <si>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</si>
  <si>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</si>
  <si>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</si>
  <si>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</si>
  <si>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</si>
  <si>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</si>
  <si>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</si>
  <si>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</si>
  <si>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</si>
  <si>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</si>
  <si>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</si>
  <si>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</si>
  <si>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</si>
  <si>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</si>
  <si>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</si>
  <si>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</si>
  <si>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</si>
  <si>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</si>
  <si>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</si>
  <si>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</si>
  <si>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</si>
  <si>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</si>
  <si>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</si>
  <si>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</si>
  <si>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</si>
  <si>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</si>
  <si>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</si>
  <si>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</si>
  <si>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</si>
  <si>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</si>
  <si>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</si>
  <si>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</si>
  <si>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</si>
  <si>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</si>
  <si>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</si>
  <si>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</si>
  <si>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</si>
  <si>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</si>
  <si>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</si>
  <si>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</si>
  <si>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</si>
  <si>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</si>
  <si>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</si>
  <si>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</si>
  <si>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</si>
  <si>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</si>
  <si>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</si>
  <si>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</si>
  <si>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</si>
  <si>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</si>
  <si>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</si>
  <si>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</si>
  <si>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</si>
  <si>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</si>
  <si>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</si>
  <si>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</si>
  <si>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</si>
  <si>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</si>
  <si>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</si>
  <si>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</si>
  <si>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</si>
  <si>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</si>
  <si>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</si>
  <si>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</si>
  <si>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</si>
  <si>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</si>
  <si>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</si>
  <si>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</si>
  <si>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</si>
  <si>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</si>
  <si>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</si>
  <si>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</si>
  <si>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</si>
  <si>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</si>
  <si>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</si>
  <si>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</si>
  <si>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</si>
  <si>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</si>
  <si>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</si>
  <si>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</si>
  <si>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</si>
  <si>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</si>
  <si>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</si>
  <si>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</si>
  <si>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</si>
  <si>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</si>
  <si>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</si>
  <si>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</si>
  <si>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</si>
  <si>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</si>
  <si>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</si>
  <si>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</si>
  <si>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</si>
  <si>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</si>
  <si>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</si>
  <si>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</si>
  <si>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</si>
  <si>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</si>
  <si>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</si>
  <si>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</si>
  <si>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</si>
  <si>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</si>
  <si>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</si>
  <si>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</si>
  <si>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</si>
  <si>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</si>
  <si>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</si>
  <si>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</si>
  <si>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</si>
  <si>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</si>
  <si>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</si>
  <si>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</si>
  <si>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</si>
  <si>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</si>
  <si>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</si>
  <si>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</si>
  <si>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</si>
  <si>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</si>
  <si>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</si>
  <si>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</si>
  <si>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</si>
  <si>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</si>
  <si>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</si>
  <si>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</si>
  <si>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</si>
  <si>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</si>
  <si>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</si>
  <si>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</si>
  <si>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</si>
  <si>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</si>
  <si>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</si>
  <si>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</si>
  <si>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</si>
  <si>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</si>
  <si>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</si>
  <si>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</si>
  <si>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</si>
  <si>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</si>
  <si>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</si>
  <si>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</si>
  <si>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</si>
  <si>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</si>
  <si>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</si>
  <si>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</si>
  <si>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</si>
  <si>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</si>
  <si>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</si>
  <si>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</si>
  <si>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</si>
  <si>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</si>
  <si>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</si>
  <si>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</si>
  <si>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</si>
  <si>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</si>
  <si>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</si>
  <si>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</si>
  <si>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</si>
  <si>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</si>
  <si>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</si>
  <si>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</si>
  <si>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</si>
  <si>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</si>
  <si>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</si>
  <si>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</si>
  <si>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</si>
  <si>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</si>
  <si>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</si>
  <si>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</si>
  <si>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</si>
  <si>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</si>
  <si>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</si>
  <si>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</si>
  <si>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</si>
  <si>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</si>
  <si>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</si>
  <si>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</si>
  <si>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</si>
  <si>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</si>
  <si>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</si>
  <si>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</si>
  <si>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</si>
  <si>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</si>
  <si>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</si>
  <si>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</si>
  <si>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</si>
  <si>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</si>
  <si>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</si>
  <si>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</si>
  <si>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</si>
  <si>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</si>
  <si>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</si>
  <si>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</si>
  <si>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</si>
  <si>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</si>
  <si>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</si>
  <si>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</si>
  <si>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</si>
  <si>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</si>
  <si>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</si>
  <si>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</si>
  <si>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</si>
  <si>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</si>
  <si>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</si>
  <si>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</si>
  <si>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</si>
  <si>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</si>
  <si>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</si>
  <si>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</si>
  <si>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</si>
  <si>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</si>
  <si>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</si>
  <si>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</si>
  <si>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</si>
  <si>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</si>
  <si>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</si>
  <si>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</si>
  <si>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</si>
  <si>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</si>
  <si>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</si>
  <si>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</si>
  <si>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</si>
  <si>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</si>
  <si>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</si>
  <si>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</si>
  <si>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</si>
  <si>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</si>
  <si>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</si>
  <si>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</si>
  <si>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</si>
  <si>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</si>
  <si>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</si>
  <si>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</si>
  <si>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</si>
  <si>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</si>
  <si>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</si>
  <si>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</si>
  <si>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</si>
  <si>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</si>
  <si>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</si>
  <si>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</si>
  <si>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</si>
  <si>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</si>
  <si>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</si>
  <si>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</si>
  <si>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</si>
  <si>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</si>
  <si>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</si>
  <si>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</si>
  <si>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</si>
  <si>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</si>
  <si>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</si>
  <si>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</si>
  <si>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</si>
  <si>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</si>
  <si>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</si>
  <si>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</si>
  <si>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</si>
  <si>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</si>
  <si>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</si>
  <si>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</si>
  <si>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</si>
  <si>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</si>
  <si>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</si>
  <si>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</si>
  <si>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</si>
  <si>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</si>
  <si>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</si>
  <si>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</si>
  <si>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</si>
  <si>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</si>
  <si>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</si>
  <si>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</si>
  <si>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</si>
  <si>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</si>
  <si>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</si>
  <si>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</si>
  <si>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</si>
  <si>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</si>
  <si>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</si>
  <si>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</si>
  <si>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</si>
  <si>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</si>
  <si>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</si>
  <si>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</si>
  <si>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</si>
  <si>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</si>
  <si>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</si>
  <si>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</si>
  <si>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</si>
  <si>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</si>
  <si>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</si>
  <si>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</si>
  <si>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</si>
  <si>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</si>
  <si>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</si>
  <si>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</si>
  <si>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</si>
  <si>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</si>
  <si>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</si>
  <si>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</si>
  <si>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</si>
  <si>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</si>
  <si>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</si>
  <si>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</si>
  <si>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</si>
  <si>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</si>
  <si>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</si>
  <si>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</si>
  <si>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</si>
  <si>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</si>
  <si>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</si>
  <si>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</si>
  <si>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</si>
  <si>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</si>
  <si>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</si>
  <si>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</si>
  <si>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</si>
  <si>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</si>
  <si>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</si>
  <si>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</si>
  <si>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</si>
  <si>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</si>
  <si>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</si>
  <si>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</si>
  <si>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</si>
  <si>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</si>
  <si>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</si>
  <si>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</si>
  <si>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</si>
  <si>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</si>
  <si>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</si>
  <si>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</si>
  <si>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</si>
  <si>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</si>
  <si>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</si>
  <si>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</si>
  <si>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</si>
  <si>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</si>
  <si>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</si>
  <si>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</si>
  <si>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</si>
  <si>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</si>
  <si>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</si>
  <si>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</si>
  <si>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</si>
  <si>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</si>
  <si>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</si>
  <si>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</si>
  <si>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</si>
  <si>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</si>
  <si>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</si>
  <si>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</si>
  <si>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</si>
  <si>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</si>
  <si>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</si>
  <si>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</si>
  <si>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</si>
  <si>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</si>
  <si>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</si>
  <si>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</si>
  <si>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</si>
  <si>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</si>
  <si>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</si>
  <si>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</si>
  <si>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</si>
  <si>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</si>
  <si>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</si>
  <si>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</si>
  <si>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</si>
  <si>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</si>
  <si>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</si>
  <si>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</si>
  <si>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</si>
  <si>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</si>
  <si>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</si>
  <si>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</si>
  <si>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</si>
  <si>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</si>
  <si>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</si>
  <si>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</si>
  <si>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</si>
  <si>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</si>
  <si>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</si>
  <si>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</si>
  <si>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</si>
  <si>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</si>
  <si>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</si>
  <si>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</si>
  <si>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</si>
  <si>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</si>
  <si>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</si>
  <si>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</si>
  <si>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</si>
  <si>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Number of Major Surgeries</t>
  </si>
  <si>
    <t>Smoker</t>
  </si>
  <si>
    <t>tier 1</t>
  </si>
  <si>
    <t>tier 2</t>
  </si>
  <si>
    <t>tier 3</t>
  </si>
  <si>
    <t>no</t>
  </si>
  <si>
    <t>Weight status</t>
  </si>
  <si>
    <t>Diabetes status</t>
  </si>
  <si>
    <t>Date of birth</t>
  </si>
  <si>
    <t>age</t>
  </si>
  <si>
    <t>First name</t>
  </si>
  <si>
    <t>Last name</t>
  </si>
  <si>
    <t>Any transplants</t>
  </si>
  <si>
    <t>Obesity</t>
  </si>
  <si>
    <t>Over weight</t>
  </si>
  <si>
    <t>Normal weight</t>
  </si>
  <si>
    <t>Underweight</t>
  </si>
  <si>
    <t>Diabetes</t>
  </si>
  <si>
    <t>Prediabetes</t>
  </si>
  <si>
    <t>Normal</t>
  </si>
  <si>
    <t>Age</t>
  </si>
  <si>
    <t>Grand Total</t>
  </si>
  <si>
    <t>Count of Cancer history</t>
  </si>
  <si>
    <t>sum</t>
  </si>
  <si>
    <t>Row Labels</t>
  </si>
  <si>
    <t>Customers</t>
  </si>
  <si>
    <t>Non-smokers</t>
  </si>
  <si>
    <t>Smokers</t>
  </si>
  <si>
    <t>Average of HBA1C</t>
  </si>
  <si>
    <t>Total number of Major Surgeries</t>
  </si>
  <si>
    <t>History of transplants</t>
  </si>
  <si>
    <t>Without transplant</t>
  </si>
  <si>
    <t>With transplant</t>
  </si>
  <si>
    <t>Charges</t>
  </si>
  <si>
    <t>Average of charges</t>
  </si>
  <si>
    <t>Sum of BMI</t>
  </si>
  <si>
    <t>Sum of HBA1C</t>
  </si>
  <si>
    <t>HEALTHCARE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</si>
</sst>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m\,\ yyyy"/>
    <numFmt numFmtId="165" formatCode="0.0"/>
    <numFmt numFmtId="166" formatCode="dd"/>
    <numFmt numFmtId="167" formatCode="mmm"/>
    <numFmt numFmtId="168" formatCode="&quot;₹&quot;\ #,##0"/>
    <numFmt numFmtId="169" formatCode="dd/mmm/yyyy\ "/>
    <numFmt numFmtId="170" formatCode="dd/mmm/yyyy"/>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1"/>
      <color theme="1"/>
      <name val="Algerian"/>
      <family val="5"/>
    </font>
    <font>
      <sz val="11"/>
      <color theme="7" tint="0.39997558519241921"/>
      <name val="Calibri"/>
      <family val="2"/>
      <scheme val="minor"/>
    </font>
    <font>
      <b/>
      <i/>
      <sz val="36"/>
      <color theme="7" tint="0.59999389629810485"/>
      <name val="Algerian"/>
      <family val="5"/>
    </font>
  </fonts>
  <fills count="11">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bgColor indexed="64"/>
      </patternFill>
    </fill>
    <fill>
      <patternFill patternType="solid">
        <fgColor theme="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1E0E3E"/>
        <bgColor indexed="64"/>
      </patternFill>
    </fill>
    <fill>
      <patternFill patternType="solid">
        <fgColor theme="3" tint="-0.249977111117893"/>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59">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0" borderId="0" xfId="0" applyFont="1"/>
    <xf numFmtId="0" fontId="5" fillId="0" borderId="0" xfId="0" applyFont="1" applyAlignment="1">
      <alignment horizontal="center" vertical="center"/>
    </xf>
    <xf numFmtId="0" fontId="3" fillId="2" borderId="3" xfId="0" applyFont="1" applyFill="1" applyBorder="1" applyAlignment="1">
      <alignment horizontal="center" vertical="center"/>
    </xf>
    <xf numFmtId="2" fontId="0" fillId="0" borderId="0" xfId="0" applyNumberFormat="1"/>
    <xf numFmtId="165" fontId="0" fillId="0" borderId="0" xfId="0" applyNumberFormat="1"/>
    <xf numFmtId="2" fontId="3" fillId="2" borderId="3" xfId="0" applyNumberFormat="1" applyFont="1" applyFill="1" applyBorder="1" applyAlignment="1">
      <alignment horizontal="center" vertical="center"/>
    </xf>
    <xf numFmtId="165" fontId="3" fillId="2" borderId="1" xfId="0" applyNumberFormat="1" applyFont="1" applyFill="1" applyBorder="1" applyAlignment="1">
      <alignment horizontal="center" vertical="center"/>
    </xf>
    <xf numFmtId="166" fontId="2" fillId="3" borderId="2" xfId="0" applyNumberFormat="1" applyFont="1" applyFill="1" applyBorder="1" applyAlignment="1">
      <alignment horizontal="center" vertical="center"/>
    </xf>
    <xf numFmtId="166" fontId="0" fillId="0" borderId="0" xfId="0" applyNumberFormat="1"/>
    <xf numFmtId="167" fontId="2" fillId="3" borderId="2" xfId="0" applyNumberFormat="1" applyFont="1" applyFill="1" applyBorder="1" applyAlignment="1">
      <alignment horizontal="center" vertical="center"/>
    </xf>
    <xf numFmtId="167" fontId="0" fillId="0" borderId="0" xfId="0" applyNumberFormat="1"/>
    <xf numFmtId="168" fontId="2" fillId="3" borderId="2" xfId="0" applyNumberFormat="1" applyFont="1" applyFill="1" applyBorder="1" applyAlignment="1">
      <alignment horizontal="center" vertical="center"/>
    </xf>
    <xf numFmtId="168" fontId="0" fillId="0" borderId="0" xfId="0" applyNumberFormat="1"/>
    <xf numFmtId="169" fontId="2" fillId="3" borderId="2" xfId="0" applyNumberFormat="1" applyFont="1" applyFill="1" applyBorder="1" applyAlignment="1">
      <alignment horizontal="center" vertical="center"/>
    </xf>
    <xf numFmtId="169" fontId="0" fillId="0" borderId="0" xfId="0" applyNumberFormat="1"/>
    <xf numFmtId="1" fontId="2" fillId="3" borderId="2" xfId="0" applyNumberFormat="1" applyFont="1" applyFill="1" applyBorder="1" applyAlignment="1">
      <alignment horizontal="center" vertical="center"/>
    </xf>
    <xf numFmtId="1" fontId="0" fillId="0" borderId="0" xfId="0" applyNumberFormat="1"/>
    <xf numFmtId="0" fontId="0" fillId="0" borderId="0" xfId="0" pivotButton="1"/>
    <xf numFmtId="0" fontId="0" fillId="0" borderId="0" xfId="0" applyAlignment="1">
      <alignment horizontal="left"/>
    </xf>
    <xf numFmtId="2" fontId="3" fillId="2" borderId="3" xfId="0" applyNumberFormat="1" applyFont="1" applyFill="1" applyBorder="1" applyAlignment="1">
      <alignment horizontal="center" vertical="center" wrapText="1"/>
    </xf>
    <xf numFmtId="0" fontId="0" fillId="6" borderId="0" xfId="0" applyFill="1"/>
    <xf numFmtId="0" fontId="5"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165" fontId="5" fillId="5" borderId="2" xfId="0" applyNumberFormat="1" applyFont="1" applyFill="1" applyBorder="1" applyAlignment="1">
      <alignment horizontal="center" vertical="center"/>
    </xf>
    <xf numFmtId="1" fontId="5" fillId="5" borderId="2" xfId="0" applyNumberFormat="1" applyFont="1" applyFill="1" applyBorder="1" applyAlignment="1">
      <alignment horizontal="center" vertical="center" wrapText="1"/>
    </xf>
    <xf numFmtId="0" fontId="0" fillId="7" borderId="2" xfId="0" applyFill="1" applyBorder="1"/>
    <xf numFmtId="0" fontId="0" fillId="8" borderId="2" xfId="0" applyFill="1" applyBorder="1"/>
    <xf numFmtId="0" fontId="0" fillId="8" borderId="2" xfId="0" applyFill="1" applyBorder="1" applyAlignment="1">
      <alignment horizontal="center"/>
    </xf>
    <xf numFmtId="0" fontId="0" fillId="7" borderId="2" xfId="0" applyFill="1" applyBorder="1" applyAlignment="1">
      <alignment horizontal="center"/>
    </xf>
    <xf numFmtId="0" fontId="0" fillId="0" borderId="0" xfId="0" applyAlignment="1">
      <alignment horizontal="center"/>
    </xf>
    <xf numFmtId="165" fontId="0" fillId="8" borderId="2" xfId="0" applyNumberFormat="1" applyFill="1" applyBorder="1" applyAlignment="1">
      <alignment horizontal="left" indent="1"/>
    </xf>
    <xf numFmtId="165" fontId="0" fillId="7" borderId="2" xfId="0" applyNumberFormat="1" applyFill="1" applyBorder="1" applyAlignment="1">
      <alignment horizontal="left" indent="1"/>
    </xf>
    <xf numFmtId="0" fontId="0" fillId="8" borderId="2" xfId="0" applyFill="1" applyBorder="1" applyAlignment="1">
      <alignment horizontal="left" indent="1"/>
    </xf>
    <xf numFmtId="0" fontId="0" fillId="7" borderId="2" xfId="0" applyFill="1" applyBorder="1" applyAlignment="1">
      <alignment horizontal="left" indent="1"/>
    </xf>
    <xf numFmtId="165" fontId="0" fillId="0" borderId="0" xfId="0" applyNumberFormat="1" applyAlignment="1">
      <alignment horizontal="left" indent="1"/>
    </xf>
    <xf numFmtId="0" fontId="0" fillId="0" borderId="0" xfId="0" applyAlignment="1">
      <alignment horizontal="left" indent="1"/>
    </xf>
    <xf numFmtId="1" fontId="0" fillId="8" borderId="2" xfId="0" applyNumberFormat="1" applyFill="1" applyBorder="1" applyAlignment="1">
      <alignment horizontal="center"/>
    </xf>
    <xf numFmtId="1" fontId="0" fillId="7" borderId="2" xfId="0" applyNumberFormat="1" applyFill="1" applyBorder="1" applyAlignment="1">
      <alignment horizontal="center"/>
    </xf>
    <xf numFmtId="1" fontId="0" fillId="0" borderId="0" xfId="0" applyNumberFormat="1" applyAlignment="1">
      <alignment horizontal="center"/>
    </xf>
    <xf numFmtId="14" fontId="5" fillId="5" borderId="2" xfId="0" applyNumberFormat="1" applyFont="1" applyFill="1" applyBorder="1" applyAlignment="1">
      <alignment horizontal="center" vertical="center"/>
    </xf>
    <xf numFmtId="14" fontId="0" fillId="8" borderId="2" xfId="0" applyNumberFormat="1" applyFill="1" applyBorder="1" applyAlignment="1">
      <alignment horizontal="left" indent="1"/>
    </xf>
    <xf numFmtId="14" fontId="0" fillId="7" borderId="2" xfId="0" applyNumberFormat="1" applyFill="1" applyBorder="1" applyAlignment="1">
      <alignment horizontal="left" indent="1"/>
    </xf>
    <xf numFmtId="14" fontId="0" fillId="0" borderId="0" xfId="0" applyNumberFormat="1" applyAlignment="1">
      <alignment horizontal="left" indent="1"/>
    </xf>
    <xf numFmtId="168" fontId="5" fillId="5" borderId="2" xfId="0" applyNumberFormat="1" applyFont="1" applyFill="1" applyBorder="1" applyAlignment="1">
      <alignment horizontal="center" vertical="center"/>
    </xf>
    <xf numFmtId="168" fontId="0" fillId="8" borderId="2" xfId="0" applyNumberFormat="1" applyFill="1" applyBorder="1" applyAlignment="1">
      <alignment horizontal="left" indent="1"/>
    </xf>
    <xf numFmtId="168" fontId="0" fillId="7" borderId="2" xfId="0" applyNumberFormat="1" applyFill="1" applyBorder="1" applyAlignment="1">
      <alignment horizontal="left" indent="1"/>
    </xf>
    <xf numFmtId="168" fontId="0" fillId="0" borderId="0" xfId="0" applyNumberFormat="1" applyAlignment="1">
      <alignment horizontal="left" indent="1"/>
    </xf>
    <xf numFmtId="0" fontId="0" fillId="9" borderId="0" xfId="0" applyFill="1"/>
    <xf numFmtId="0" fontId="6" fillId="9" borderId="0" xfId="0" applyFont="1" applyFill="1"/>
    <xf numFmtId="0" fontId="8" fillId="10" borderId="0" xfId="0" applyFont="1" applyFill="1" applyAlignment="1">
      <alignment horizontal="center"/>
    </xf>
    <xf numFmtId="0" fontId="7" fillId="10" borderId="0" xfId="0" applyFont="1" applyFill="1" applyAlignment="1">
      <alignment horizontal="center"/>
    </xf>
    <xf numFmtId="0" fontId="0" fillId="0" borderId="0" xfId="0" applyNumberFormat="1"/>
  </cellXfs>
  <cellStyles count="2">
    <cellStyle name="Normal" xfId="0" builtinId="0"/>
    <cellStyle name="Normal 2" xfId="1" xr:uid="{00000000-0005-0000-0000-000001000000}"/>
  </cellStyles>
  <dxfs count="5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1E0E3E"/>
      <color rgb="FF590B3D"/>
      <color rgb="FF041607"/>
      <color rgb="FF300621"/>
      <color rgb="FF5B5711"/>
      <color rgb="FF181215"/>
      <color rgb="FF2A0018"/>
      <color rgb="FFFF3300"/>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Healthcare!$M$2:$M$2336</c:f>
              <c:numCache>
                <c:formatCode>"₹"\ #,##0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E6A4-4099-A9EC-4A527B33069F}"/>
            </c:ext>
          </c:extLst>
        </c:ser>
        <c:dLbls>
          <c:showLegendKey val="0"/>
          <c:showVal val="0"/>
          <c:showCatName val="0"/>
          <c:showSerName val="0"/>
          <c:showPercent val="0"/>
          <c:showBubbleSize val="0"/>
        </c:dLbls>
        <c:axId val="271878751"/>
        <c:axId val="271867231"/>
      </c:scatterChart>
      <c:valAx>
        <c:axId val="271878751"/>
        <c:scaling>
          <c:orientation val="minMax"/>
        </c:scaling>
        <c:delete val="0"/>
        <c:axPos val="b"/>
        <c:majorGridlines>
          <c:spPr>
            <a:ln w="9525" cap="flat" cmpd="sng" algn="ctr">
              <a:solidFill>
                <a:schemeClr val="dk1">
                  <a:lumMod val="65000"/>
                  <a:lumOff val="35000"/>
                  <a:alpha val="75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1867231"/>
        <c:crosses val="autoZero"/>
        <c:crossBetween val="midCat"/>
      </c:valAx>
      <c:valAx>
        <c:axId val="271867231"/>
        <c:scaling>
          <c:orientation val="minMax"/>
        </c:scaling>
        <c:delete val="0"/>
        <c:axPos val="l"/>
        <c:majorGridlines>
          <c:spPr>
            <a:ln w="9525" cap="flat" cmpd="sng" algn="ctr">
              <a:solidFill>
                <a:schemeClr val="dk1">
                  <a:lumMod val="65000"/>
                  <a:lumOff val="35000"/>
                  <a:alpha val="7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18787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project.xlsx]Pie,Donut chart!PivotTable2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among smokers and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solidFill>
              <a:schemeClr val="accent1">
                <a:lumMod val="75000"/>
              </a:schemeClr>
            </a:solidFill>
            <a:ln>
              <a:noFill/>
            </a:ln>
            <a:effectLst>
              <a:glow rad="88900">
                <a:schemeClr val="bg1">
                  <a:lumMod val="75000"/>
                  <a:alpha val="8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pivotFmt>
      <c:pivotFmt>
        <c:idx val="2"/>
        <c:spPr>
          <a:solidFill>
            <a:schemeClr val="accent4"/>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pivotFmt>
    </c:pivotFmts>
    <c:plotArea>
      <c:layout/>
      <c:pieChart>
        <c:varyColors val="1"/>
        <c:ser>
          <c:idx val="0"/>
          <c:order val="0"/>
          <c:tx>
            <c:strRef>
              <c:f>'Pie,Donut chart'!$B$3</c:f>
              <c:strCache>
                <c:ptCount val="1"/>
                <c:pt idx="0">
                  <c:v>Total</c:v>
                </c:pt>
              </c:strCache>
            </c:strRef>
          </c:tx>
          <c:spPr>
            <a:scene3d>
              <a:camera prst="orthographicFront"/>
              <a:lightRig rig="threePt" dir="t"/>
            </a:scene3d>
            <a:sp3d>
              <a:bevelT w="69850"/>
            </a:sp3d>
          </c:spPr>
          <c:dPt>
            <c:idx val="0"/>
            <c:bubble3D val="0"/>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extLst>
              <c:ext xmlns:c16="http://schemas.microsoft.com/office/drawing/2014/chart" uri="{C3380CC4-5D6E-409C-BE32-E72D297353CC}">
                <c16:uniqueId val="{00000001-7181-45C8-A727-4D20BDA87E7A}"/>
              </c:ext>
            </c:extLst>
          </c:dPt>
          <c:dPt>
            <c:idx val="1"/>
            <c:bubble3D val="0"/>
            <c:spPr>
              <a:solidFill>
                <a:schemeClr val="accent4"/>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extLst>
              <c:ext xmlns:c16="http://schemas.microsoft.com/office/drawing/2014/chart" uri="{C3380CC4-5D6E-409C-BE32-E72D297353CC}">
                <c16:uniqueId val="{00000003-7181-45C8-A727-4D20BDA87E7A}"/>
              </c:ext>
            </c:extLst>
          </c:dPt>
          <c:dLbls>
            <c:spPr>
              <a:solidFill>
                <a:schemeClr val="accent1">
                  <a:lumMod val="75000"/>
                </a:schemeClr>
              </a:solidFill>
              <a:ln>
                <a:noFill/>
              </a:ln>
              <a:effectLst>
                <a:glow rad="88900">
                  <a:schemeClr val="bg1">
                    <a:lumMod val="75000"/>
                    <a:alpha val="8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'Pie,Donut chart'!$A$4:$A$5</c:f>
              <c:strCache>
                <c:ptCount val="2"/>
                <c:pt idx="0">
                  <c:v>Non-smokers</c:v>
                </c:pt>
                <c:pt idx="1">
                  <c:v>Smokers</c:v>
                </c:pt>
              </c:strCache>
            </c:strRef>
          </c:cat>
          <c:val>
            <c:numRef>
              <c:f>'Pie,Donut chart'!$B$4:$B$5</c:f>
              <c:numCache>
                <c:formatCode>General</c:formatCode>
                <c:ptCount val="2"/>
                <c:pt idx="0">
                  <c:v>874</c:v>
                </c:pt>
                <c:pt idx="1">
                  <c:v>221</c:v>
                </c:pt>
              </c:numCache>
            </c:numRef>
          </c:val>
          <c:extLst>
            <c:ext xmlns:c16="http://schemas.microsoft.com/office/drawing/2014/chart" uri="{C3380CC4-5D6E-409C-BE32-E72D297353CC}">
              <c16:uniqueId val="{00000000-6D45-449F-8BE0-02D04DF66EBE}"/>
            </c:ext>
          </c:extLst>
        </c:ser>
        <c:dLbls>
          <c:dLblPos val="bestFit"/>
          <c:showLegendKey val="0"/>
          <c:showVal val="0"/>
          <c:showCatName val="0"/>
          <c:showSerName val="0"/>
          <c:showPercent val="1"/>
          <c:showBubbleSize val="0"/>
          <c:showLeaderLines val="0"/>
        </c:dLbls>
        <c:firstSliceAng val="0"/>
      </c:pieChart>
      <c:spPr>
        <a:noFill/>
        <a:ln>
          <a:noFill/>
        </a:ln>
        <a:effectLst/>
      </c:spPr>
    </c:plotArea>
    <c:legend>
      <c:legendPos val="r"/>
      <c:overlay val="1"/>
      <c:spPr>
        <a:noFill/>
        <a:ln>
          <a:noFill/>
        </a:ln>
        <a:effectLst/>
      </c:spPr>
      <c:txPr>
        <a:bodyPr rot="0" spcFirstLastPara="1" vertOverflow="ellipsis" vert="horz" wrap="square" anchor="ctr" anchorCtr="1"/>
        <a:lstStyle/>
        <a:p>
          <a:pPr>
            <a:defRPr sz="95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a:schemeClr val="accent1">
          <a:alpha val="40000"/>
        </a:schemeClr>
      </a:glow>
      <a:outerShdw blurRad="889000" dist="50800" dir="5400000" sx="1000" sy="1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project.xlsx]Pie,Donut chart!PivotTable3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History of transplants</a:t>
            </a:r>
          </a:p>
        </c:rich>
      </c:tx>
      <c:layout>
        <c:manualLayout>
          <c:xMode val="edge"/>
          <c:yMode val="edge"/>
          <c:x val="0.25158333333333333"/>
          <c:y val="6.8423738699329245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3.1413612565445025E-2"/>
              <c:y val="8.3333333333333245E-2"/>
            </c:manualLayout>
          </c:layout>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2.0942408376963352E-2"/>
              <c:y val="-8.3333333333333329E-2"/>
            </c:manualLayout>
          </c:layout>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8.3769633507853408E-2"/>
              <c:y val="3.2407407407407322E-2"/>
            </c:manualLayout>
          </c:layout>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6.9808027923211183E-2"/>
              <c:y val="-6.4814814814814811E-2"/>
            </c:manualLayout>
          </c:layout>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'Pie,Donut chart'!$B$11</c:f>
              <c:strCache>
                <c:ptCount val="1"/>
                <c:pt idx="0">
                  <c:v>Total number of Major Surgeries</c:v>
                </c:pt>
              </c:strCache>
            </c:strRef>
          </c:tx>
          <c:spPr>
            <a:scene3d>
              <a:camera prst="orthographicFront"/>
              <a:lightRig rig="threePt" dir="t"/>
            </a:scene3d>
            <a:sp3d>
              <a:bevelT w="69850"/>
            </a:sp3d>
          </c:spPr>
          <c:dPt>
            <c:idx val="0"/>
            <c:bubble3D val="0"/>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extLst>
              <c:ext xmlns:c16="http://schemas.microsoft.com/office/drawing/2014/chart" uri="{C3380CC4-5D6E-409C-BE32-E72D297353CC}">
                <c16:uniqueId val="{00000005-C1B0-4B94-9284-A4515F8EE240}"/>
              </c:ext>
            </c:extLst>
          </c:dPt>
          <c:dPt>
            <c:idx val="1"/>
            <c:bubble3D val="0"/>
            <c:spPr>
              <a:solidFill>
                <a:srgbClr val="FFC00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extLst>
              <c:ext xmlns:c16="http://schemas.microsoft.com/office/drawing/2014/chart" uri="{C3380CC4-5D6E-409C-BE32-E72D297353CC}">
                <c16:uniqueId val="{00000003-C1B0-4B94-9284-A4515F8EE240}"/>
              </c:ext>
            </c:extLst>
          </c:dPt>
          <c:dLbls>
            <c:dLbl>
              <c:idx val="0"/>
              <c:layout>
                <c:manualLayout>
                  <c:x val="-2.0942408376963352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B0-4B94-9284-A4515F8EE240}"/>
                </c:ext>
              </c:extLst>
            </c:dLbl>
            <c:dLbl>
              <c:idx val="1"/>
              <c:layout>
                <c:manualLayout>
                  <c:x val="3.1413612565445025E-2"/>
                  <c:y val="8.33333333333332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B0-4B94-9284-A4515F8EE240}"/>
                </c:ext>
              </c:extLst>
            </c:dLbl>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'Pie,Donut chart'!$A$12:$A$13</c:f>
              <c:strCache>
                <c:ptCount val="2"/>
                <c:pt idx="0">
                  <c:v>Without transplant</c:v>
                </c:pt>
                <c:pt idx="1">
                  <c:v>With transplant</c:v>
                </c:pt>
              </c:strCache>
            </c:strRef>
          </c:cat>
          <c:val>
            <c:numRef>
              <c:f>'Pie,Donut chart'!$B$12:$B$13</c:f>
              <c:numCache>
                <c:formatCode>General</c:formatCode>
                <c:ptCount val="2"/>
                <c:pt idx="0">
                  <c:v>669</c:v>
                </c:pt>
                <c:pt idx="1">
                  <c:v>109</c:v>
                </c:pt>
              </c:numCache>
            </c:numRef>
          </c:val>
          <c:extLst>
            <c:ext xmlns:c16="http://schemas.microsoft.com/office/drawing/2014/chart" uri="{C3380CC4-5D6E-409C-BE32-E72D297353CC}">
              <c16:uniqueId val="{00000000-C1B0-4B94-9284-A4515F8EE240}"/>
            </c:ext>
          </c:extLst>
        </c:ser>
        <c:ser>
          <c:idx val="1"/>
          <c:order val="1"/>
          <c:tx>
            <c:strRef>
              <c:f>'Pie,Donut chart'!$C$11</c:f>
              <c:strCache>
                <c:ptCount val="1"/>
                <c:pt idx="0">
                  <c:v>Average of HBA1C</c:v>
                </c:pt>
              </c:strCache>
            </c:strRef>
          </c:tx>
          <c:spPr>
            <a:scene3d>
              <a:camera prst="orthographicFront"/>
              <a:lightRig rig="threePt" dir="t"/>
            </a:scene3d>
            <a:sp3d>
              <a:bevelT w="69850"/>
            </a:sp3d>
          </c:spPr>
          <c:dPt>
            <c:idx val="0"/>
            <c:bubble3D val="0"/>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extLst>
              <c:ext xmlns:c16="http://schemas.microsoft.com/office/drawing/2014/chart" uri="{C3380CC4-5D6E-409C-BE32-E72D297353CC}">
                <c16:uniqueId val="{00000006-C1B0-4B94-9284-A4515F8EE240}"/>
              </c:ext>
            </c:extLst>
          </c:dPt>
          <c:dPt>
            <c:idx val="1"/>
            <c:bubble3D val="0"/>
            <c:spPr>
              <a:solidFill>
                <a:srgbClr val="FFC00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extLst>
              <c:ext xmlns:c16="http://schemas.microsoft.com/office/drawing/2014/chart" uri="{C3380CC4-5D6E-409C-BE32-E72D297353CC}">
                <c16:uniqueId val="{00000004-C1B0-4B94-9284-A4515F8EE240}"/>
              </c:ext>
            </c:extLst>
          </c:dPt>
          <c:dLbls>
            <c:dLbl>
              <c:idx val="0"/>
              <c:layout>
                <c:manualLayout>
                  <c:x val="8.3769633507853408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1B0-4B94-9284-A4515F8EE240}"/>
                </c:ext>
              </c:extLst>
            </c:dLbl>
            <c:dLbl>
              <c:idx val="1"/>
              <c:layout>
                <c:manualLayout>
                  <c:x val="-6.9808027923211183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B0-4B94-9284-A4515F8EE240}"/>
                </c:ext>
              </c:extLst>
            </c:dLbl>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'Pie,Donut chart'!$A$12:$A$13</c:f>
              <c:strCache>
                <c:ptCount val="2"/>
                <c:pt idx="0">
                  <c:v>Without transplant</c:v>
                </c:pt>
                <c:pt idx="1">
                  <c:v>With transplant</c:v>
                </c:pt>
              </c:strCache>
            </c:strRef>
          </c:cat>
          <c:val>
            <c:numRef>
              <c:f>'Pie,Donut chart'!$C$12:$C$13</c:f>
              <c:numCache>
                <c:formatCode>0.00</c:formatCode>
                <c:ptCount val="2"/>
                <c:pt idx="0">
                  <c:v>4.8536345381526056</c:v>
                </c:pt>
                <c:pt idx="1">
                  <c:v>4.8053535353535368</c:v>
                </c:pt>
              </c:numCache>
            </c:numRef>
          </c:val>
          <c:extLst>
            <c:ext xmlns:c16="http://schemas.microsoft.com/office/drawing/2014/chart" uri="{C3380CC4-5D6E-409C-BE32-E72D297353CC}">
              <c16:uniqueId val="{00000001-C1B0-4B94-9284-A4515F8EE240}"/>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5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project.xlsx]Bar Chart!PivotTable1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Charges vs Hospital Tier within States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chemeClr val="accent4"/>
          </a:solidFill>
          <a:ln>
            <a:noFill/>
          </a:ln>
          <a:effectLst>
            <a:outerShdw blurRad="57150" dist="19050" dir="5400000" algn="ctr" rotWithShape="0">
              <a:srgbClr val="000000">
                <a:alpha val="63000"/>
              </a:srgbClr>
            </a:outerShdw>
          </a:effectLst>
          <a:scene3d>
            <a:camera prst="orthographicFront"/>
            <a:lightRig rig="threePt" dir="t"/>
          </a:scene3d>
          <a:sp3d prstMaterial="softEdge">
            <a:bevelT w="69850"/>
            <a:bevelB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Chart'!$B$2</c:f>
              <c:strCache>
                <c:ptCount val="1"/>
                <c:pt idx="0">
                  <c:v>Total</c:v>
                </c:pt>
              </c:strCache>
            </c:strRef>
          </c:tx>
          <c:spPr>
            <a:solidFill>
              <a:schemeClr val="accent4"/>
            </a:solidFill>
            <a:ln>
              <a:noFill/>
            </a:ln>
            <a:effectLst>
              <a:outerShdw blurRad="57150" dist="19050" dir="5400000" algn="ctr" rotWithShape="0">
                <a:srgbClr val="000000">
                  <a:alpha val="63000"/>
                </a:srgbClr>
              </a:outerShdw>
            </a:effectLst>
            <a:scene3d>
              <a:camera prst="orthographicFront"/>
              <a:lightRig rig="threePt" dir="t"/>
            </a:scene3d>
            <a:sp3d prstMaterial="softEdge">
              <a:bevelT w="69850"/>
              <a:bevelB w="0" h="0"/>
            </a:sp3d>
          </c:spPr>
          <c:invertIfNegative val="0"/>
          <c:cat>
            <c:multiLvlStrRef>
              <c:f>'Bar Chart'!$A$3:$A$12</c:f>
              <c:multiLvlStrCache>
                <c:ptCount val="6"/>
                <c:lvl>
                  <c:pt idx="0">
                    <c:v>R1011</c:v>
                  </c:pt>
                  <c:pt idx="1">
                    <c:v>R1012</c:v>
                  </c:pt>
                  <c:pt idx="2">
                    <c:v>R1011</c:v>
                  </c:pt>
                  <c:pt idx="3">
                    <c:v>R1012</c:v>
                  </c:pt>
                  <c:pt idx="4">
                    <c:v>R1011</c:v>
                  </c:pt>
                  <c:pt idx="5">
                    <c:v>R1012</c:v>
                  </c:pt>
                </c:lvl>
                <c:lvl>
                  <c:pt idx="0">
                    <c:v>tier - 1</c:v>
                  </c:pt>
                  <c:pt idx="2">
                    <c:v>tier - 2</c:v>
                  </c:pt>
                  <c:pt idx="4">
                    <c:v>tier - 3</c:v>
                  </c:pt>
                </c:lvl>
              </c:multiLvlStrCache>
            </c:multiLvlStrRef>
          </c:cat>
          <c:val>
            <c:numRef>
              <c:f>'Bar Chart'!$B$3:$B$12</c:f>
              <c:numCache>
                <c:formatCode>"₹"\ #,##0</c:formatCode>
                <c:ptCount val="6"/>
                <c:pt idx="0">
                  <c:v>30361.392340425537</c:v>
                </c:pt>
                <c:pt idx="1">
                  <c:v>24115.368484848488</c:v>
                </c:pt>
                <c:pt idx="2">
                  <c:v>17412.473827160484</c:v>
                </c:pt>
                <c:pt idx="3">
                  <c:v>9570.2496571428564</c:v>
                </c:pt>
                <c:pt idx="4">
                  <c:v>8245.0892592592591</c:v>
                </c:pt>
                <c:pt idx="5">
                  <c:v>9721.135797101455</c:v>
                </c:pt>
              </c:numCache>
            </c:numRef>
          </c:val>
          <c:extLst>
            <c:ext xmlns:c16="http://schemas.microsoft.com/office/drawing/2014/chart" uri="{C3380CC4-5D6E-409C-BE32-E72D297353CC}">
              <c16:uniqueId val="{00000000-A813-473C-941C-CAAC6DFAFBA7}"/>
            </c:ext>
          </c:extLst>
        </c:ser>
        <c:dLbls>
          <c:showLegendKey val="0"/>
          <c:showVal val="0"/>
          <c:showCatName val="0"/>
          <c:showSerName val="0"/>
          <c:showPercent val="0"/>
          <c:showBubbleSize val="0"/>
        </c:dLbls>
        <c:gapWidth val="115"/>
        <c:overlap val="-20"/>
        <c:axId val="1336290128"/>
        <c:axId val="1336290608"/>
      </c:barChart>
      <c:catAx>
        <c:axId val="133629012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bg1"/>
                    </a:solidFill>
                    <a:effectLst>
                      <a:glow rad="215900">
                        <a:srgbClr val="00B050">
                          <a:alpha val="20000"/>
                        </a:srgbClr>
                      </a:glow>
                    </a:effectLst>
                    <a:latin typeface="+mn-lt"/>
                    <a:ea typeface="+mn-ea"/>
                    <a:cs typeface="+mn-cs"/>
                  </a:defRPr>
                </a:pPr>
                <a:r>
                  <a:rPr lang="en-IN">
                    <a:solidFill>
                      <a:schemeClr val="bg1"/>
                    </a:solidFill>
                    <a:effectLst>
                      <a:glow rad="215900">
                        <a:srgbClr val="00B050">
                          <a:alpha val="20000"/>
                        </a:srgbClr>
                      </a:glow>
                    </a:effectLst>
                  </a:rPr>
                  <a:t>Tier</a:t>
                </a:r>
                <a:r>
                  <a:rPr lang="en-IN" baseline="0">
                    <a:solidFill>
                      <a:schemeClr val="bg1"/>
                    </a:solidFill>
                    <a:effectLst>
                      <a:glow rad="215900">
                        <a:srgbClr val="00B050">
                          <a:alpha val="20000"/>
                        </a:srgbClr>
                      </a:glow>
                    </a:effectLst>
                  </a:rPr>
                  <a:t> within states id</a:t>
                </a:r>
                <a:endParaRPr lang="en-IN">
                  <a:solidFill>
                    <a:schemeClr val="bg1"/>
                  </a:solidFill>
                  <a:effectLst>
                    <a:glow rad="215900">
                      <a:srgbClr val="00B050">
                        <a:alpha val="20000"/>
                      </a:srgbClr>
                    </a:glow>
                  </a:effectLst>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effectLst>
                    <a:glow rad="215900">
                      <a:srgbClr val="00B050">
                        <a:alpha val="20000"/>
                      </a:srgbClr>
                    </a:glow>
                  </a:effectLst>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290608"/>
        <c:crosses val="autoZero"/>
        <c:auto val="1"/>
        <c:lblAlgn val="ctr"/>
        <c:lblOffset val="100"/>
        <c:noMultiLvlLbl val="0"/>
      </c:catAx>
      <c:valAx>
        <c:axId val="133629060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bg1"/>
                    </a:solidFill>
                    <a:effectLst>
                      <a:glow rad="215900">
                        <a:srgbClr val="00B050">
                          <a:alpha val="20000"/>
                        </a:srgbClr>
                      </a:glow>
                    </a:effectLst>
                    <a:latin typeface="+mn-lt"/>
                    <a:ea typeface="+mn-ea"/>
                    <a:cs typeface="+mn-cs"/>
                  </a:defRPr>
                </a:pPr>
                <a:r>
                  <a:rPr lang="en-IN">
                    <a:solidFill>
                      <a:schemeClr val="bg1"/>
                    </a:solidFill>
                    <a:effectLst>
                      <a:glow rad="215900">
                        <a:srgbClr val="00B050">
                          <a:alpha val="20000"/>
                        </a:srgbClr>
                      </a:glow>
                    </a:effectLst>
                  </a:rPr>
                  <a:t>Average</a:t>
                </a:r>
                <a:r>
                  <a:rPr lang="en-IN" baseline="0">
                    <a:solidFill>
                      <a:schemeClr val="bg1"/>
                    </a:solidFill>
                    <a:effectLst>
                      <a:glow rad="215900">
                        <a:srgbClr val="00B050">
                          <a:alpha val="20000"/>
                        </a:srgbClr>
                      </a:glow>
                    </a:effectLst>
                  </a:rPr>
                  <a:t> charges</a:t>
                </a:r>
                <a:endParaRPr lang="en-IN">
                  <a:solidFill>
                    <a:schemeClr val="bg1"/>
                  </a:solidFill>
                  <a:effectLst>
                    <a:glow rad="215900">
                      <a:srgbClr val="00B050">
                        <a:alpha val="20000"/>
                      </a:srgbClr>
                    </a:glow>
                  </a:effectLst>
                </a:endParaRP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effectLst>
                    <a:glow rad="215900">
                      <a:srgbClr val="00B050">
                        <a:alpha val="20000"/>
                      </a:srgbClr>
                    </a:glow>
                  </a:effectLst>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29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project.xlsx]Column Chart!PivotTable1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a:t>
            </a:r>
            <a:r>
              <a:rPr lang="en-US" baseline="0"/>
              <a:t> &amp; Diebetes Status vs Avg Charges</a:t>
            </a:r>
            <a:endParaRPr lang="en-US"/>
          </a:p>
        </c:rich>
      </c:tx>
      <c:layout>
        <c:manualLayout>
          <c:xMode val="edge"/>
          <c:yMode val="edge"/>
          <c:x val="0.10325838351642184"/>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02209209086849"/>
          <c:y val="0.21083123071106621"/>
          <c:w val="0.81333236465173209"/>
          <c:h val="0.38261066585868769"/>
        </c:manualLayout>
      </c:layout>
      <c:barChart>
        <c:barDir val="col"/>
        <c:grouping val="clustered"/>
        <c:varyColors val="0"/>
        <c:ser>
          <c:idx val="0"/>
          <c:order val="0"/>
          <c:tx>
            <c:strRef>
              <c:f>'Column Chart'!$B$2</c:f>
              <c:strCache>
                <c:ptCount val="1"/>
                <c:pt idx="0">
                  <c:v>Total</c:v>
                </c:pt>
              </c:strCache>
            </c:strRef>
          </c:tx>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invertIfNegative val="0"/>
          <c:cat>
            <c:multiLvlStrRef>
              <c:f>'Column Chart'!$A$3:$A$11</c:f>
              <c:multiLvlStrCache>
                <c:ptCount val="4"/>
                <c:lvl>
                  <c:pt idx="0">
                    <c:v>Normal</c:v>
                  </c:pt>
                  <c:pt idx="1">
                    <c:v>Normal</c:v>
                  </c:pt>
                  <c:pt idx="2">
                    <c:v>Normal</c:v>
                  </c:pt>
                  <c:pt idx="3">
                    <c:v>Normal</c:v>
                  </c:pt>
                </c:lvl>
                <c:lvl>
                  <c:pt idx="0">
                    <c:v>Normal weight</c:v>
                  </c:pt>
                  <c:pt idx="1">
                    <c:v>Obesity</c:v>
                  </c:pt>
                  <c:pt idx="2">
                    <c:v>Over weight</c:v>
                  </c:pt>
                  <c:pt idx="3">
                    <c:v>Underweight</c:v>
                  </c:pt>
                </c:lvl>
              </c:multiLvlStrCache>
            </c:multiLvlStrRef>
          </c:cat>
          <c:val>
            <c:numRef>
              <c:f>'Column Chart'!$B$3:$B$11</c:f>
              <c:numCache>
                <c:formatCode>"₹"\ #,##0</c:formatCode>
                <c:ptCount val="4"/>
                <c:pt idx="0">
                  <c:v>7897.0778773584925</c:v>
                </c:pt>
                <c:pt idx="1">
                  <c:v>15188.436595365412</c:v>
                </c:pt>
                <c:pt idx="2">
                  <c:v>10323.940666666662</c:v>
                </c:pt>
                <c:pt idx="3">
                  <c:v>6911.0056097560973</c:v>
                </c:pt>
              </c:numCache>
            </c:numRef>
          </c:val>
          <c:extLst>
            <c:ext xmlns:c16="http://schemas.microsoft.com/office/drawing/2014/chart" uri="{C3380CC4-5D6E-409C-BE32-E72D297353CC}">
              <c16:uniqueId val="{00000000-D122-46D2-ADF4-56A665FD7841}"/>
            </c:ext>
          </c:extLst>
        </c:ser>
        <c:dLbls>
          <c:showLegendKey val="0"/>
          <c:showVal val="0"/>
          <c:showCatName val="0"/>
          <c:showSerName val="0"/>
          <c:showPercent val="0"/>
          <c:showBubbleSize val="0"/>
        </c:dLbls>
        <c:gapWidth val="100"/>
        <c:overlap val="-24"/>
        <c:axId val="1177336368"/>
        <c:axId val="1177337328"/>
      </c:barChart>
      <c:catAx>
        <c:axId val="11773363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r>
                  <a:rPr lang="en-IN">
                    <a:effectLst>
                      <a:glow rad="215900">
                        <a:srgbClr val="FFC000">
                          <a:alpha val="20000"/>
                        </a:srgbClr>
                      </a:glow>
                    </a:effectLst>
                  </a:rPr>
                  <a:t>Weight</a:t>
                </a:r>
                <a:r>
                  <a:rPr lang="en-IN" baseline="0">
                    <a:effectLst>
                      <a:glow rad="215900">
                        <a:srgbClr val="FFC000">
                          <a:alpha val="20000"/>
                        </a:srgbClr>
                      </a:glow>
                    </a:effectLst>
                  </a:rPr>
                  <a:t> and Diebetes statuses </a:t>
                </a:r>
                <a:endParaRPr lang="en-IN">
                  <a:effectLst>
                    <a:glow rad="215900">
                      <a:srgbClr val="FFC000">
                        <a:alpha val="20000"/>
                      </a:srgbClr>
                    </a:glow>
                  </a:effectLst>
                </a:endParaRPr>
              </a:p>
            </c:rich>
          </c:tx>
          <c:layout>
            <c:manualLayout>
              <c:xMode val="edge"/>
              <c:yMode val="edge"/>
              <c:x val="0.40126366821271325"/>
              <c:y val="0.9371525980903451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7337328"/>
        <c:crosses val="autoZero"/>
        <c:auto val="0"/>
        <c:lblAlgn val="ctr"/>
        <c:lblOffset val="100"/>
        <c:noMultiLvlLbl val="0"/>
      </c:catAx>
      <c:valAx>
        <c:axId val="1177337328"/>
        <c:scaling>
          <c:orientation val="minMax"/>
          <c:max val="20000"/>
          <c:min val="500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r>
                  <a:rPr lang="en-IN">
                    <a:effectLst>
                      <a:glow rad="215900">
                        <a:srgbClr val="FFC000">
                          <a:alpha val="20000"/>
                        </a:srgbClr>
                      </a:glow>
                    </a:effectLst>
                  </a:rPr>
                  <a:t>Average</a:t>
                </a:r>
                <a:r>
                  <a:rPr lang="en-IN" baseline="0">
                    <a:effectLst>
                      <a:glow rad="215900">
                        <a:srgbClr val="FFC000">
                          <a:alpha val="20000"/>
                        </a:srgbClr>
                      </a:glow>
                    </a:effectLst>
                  </a:rPr>
                  <a:t> charges</a:t>
                </a:r>
                <a:endParaRPr lang="en-IN">
                  <a:effectLst>
                    <a:glow rad="215900">
                      <a:srgbClr val="FFC000">
                        <a:alpha val="20000"/>
                      </a:srgbClr>
                    </a:glow>
                  </a:effectLst>
                </a:endParaRPr>
              </a:p>
            </c:rich>
          </c:tx>
          <c:layout>
            <c:manualLayout>
              <c:xMode val="edge"/>
              <c:yMode val="edge"/>
              <c:x val="1.9527391009865946E-2"/>
              <c:y val="0.2655196314757861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7336368"/>
        <c:crossesAt val="1"/>
        <c:crossBetween val="between"/>
        <c:majorUnit val="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project.xlsx]Line,Scatter Chart!PivotTable1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 vs</a:t>
            </a:r>
            <a:r>
              <a:rPr lang="en-IN" baseline="0"/>
              <a:t> BMI &amp; HBA1C</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ln w="34925" cap="rnd">
            <a:solidFill>
              <a:srgbClr val="00B050"/>
            </a:solidFill>
            <a:round/>
          </a:ln>
          <a:effectLst>
            <a:glow>
              <a:schemeClr val="accent1">
                <a:alpha val="40000"/>
              </a:schemeClr>
            </a:glow>
          </a:effectLst>
        </c:spPr>
        <c:marker>
          <c:symbol val="circle"/>
          <c:size val="5"/>
          <c:spPr>
            <a:solidFill>
              <a:srgbClr val="00B050"/>
            </a:solidFill>
            <a:ln w="9525">
              <a:solidFill>
                <a:schemeClr val="accent1"/>
              </a:solidFill>
              <a:round/>
            </a:ln>
            <a:effectLst>
              <a:glow>
                <a:schemeClr val="accent1">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rgbClr val="FFC000"/>
            </a:solidFill>
            <a:round/>
          </a:ln>
          <a:effectLst>
            <a:outerShdw blurRad="57150" dist="19050" dir="5400000" algn="ctr" rotWithShape="0">
              <a:srgbClr val="000000">
                <a:alpha val="63000"/>
              </a:srgbClr>
            </a:outerShdw>
          </a:effectLst>
        </c:spPr>
        <c:marker>
          <c:symbol val="circle"/>
          <c:size val="5"/>
          <c:spPr>
            <a:solidFill>
              <a:srgbClr val="FFC00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C000"/>
            </a:solidFill>
            <a:round/>
          </a:ln>
          <a:effectLst>
            <a:outerShdw blurRad="57150" dist="19050" dir="5400000" algn="ctr" rotWithShape="0">
              <a:srgbClr val="000000">
                <a:alpha val="63000"/>
              </a:srgbClr>
            </a:outerShdw>
          </a:effectLst>
        </c:spPr>
        <c:marker>
          <c:symbol val="circle"/>
          <c:size val="5"/>
          <c:spPr>
            <a:solidFill>
              <a:srgbClr val="FFC000"/>
            </a:soli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'Line,Scatter Chart'!$B$3</c:f>
              <c:strCache>
                <c:ptCount val="1"/>
                <c:pt idx="0">
                  <c:v>Sum of BMI</c:v>
                </c:pt>
              </c:strCache>
            </c:strRef>
          </c:tx>
          <c:spPr>
            <a:ln w="34925" cap="rnd">
              <a:solidFill>
                <a:srgbClr val="00B050"/>
              </a:solidFill>
              <a:round/>
            </a:ln>
            <a:effectLst>
              <a:glow>
                <a:schemeClr val="accent1">
                  <a:alpha val="40000"/>
                </a:schemeClr>
              </a:glow>
            </a:effectLst>
          </c:spPr>
          <c:marker>
            <c:symbol val="circle"/>
            <c:size val="5"/>
            <c:spPr>
              <a:solidFill>
                <a:srgbClr val="00B050"/>
              </a:solidFill>
              <a:ln w="9525">
                <a:solidFill>
                  <a:schemeClr val="accent1"/>
                </a:solidFill>
                <a:round/>
              </a:ln>
              <a:effectLst>
                <a:glow>
                  <a:schemeClr val="accent1">
                    <a:alpha val="40000"/>
                  </a:schemeClr>
                </a:glow>
              </a:effectLst>
            </c:spPr>
          </c:marker>
          <c:cat>
            <c:strRef>
              <c:f>'Line,Scatter Chart'!$A$4:$A$24</c:f>
              <c:strCache>
                <c:ptCount val="20"/>
                <c:pt idx="0">
                  <c:v>26</c:v>
                </c:pt>
                <c:pt idx="1">
                  <c:v>27</c:v>
                </c:pt>
                <c:pt idx="2">
                  <c:v>28</c:v>
                </c:pt>
                <c:pt idx="3">
                  <c:v>29</c:v>
                </c:pt>
                <c:pt idx="4">
                  <c:v>30</c:v>
                </c:pt>
                <c:pt idx="5">
                  <c:v>31</c:v>
                </c:pt>
                <c:pt idx="6">
                  <c:v>32</c:v>
                </c:pt>
                <c:pt idx="7">
                  <c:v>33</c:v>
                </c:pt>
                <c:pt idx="8">
                  <c:v>34</c:v>
                </c:pt>
                <c:pt idx="9">
                  <c:v>35</c:v>
                </c:pt>
                <c:pt idx="10">
                  <c:v>36</c:v>
                </c:pt>
                <c:pt idx="11">
                  <c:v>37</c:v>
                </c:pt>
                <c:pt idx="12">
                  <c:v>38</c:v>
                </c:pt>
                <c:pt idx="13">
                  <c:v>39</c:v>
                </c:pt>
                <c:pt idx="14">
                  <c:v>40</c:v>
                </c:pt>
                <c:pt idx="15">
                  <c:v>42</c:v>
                </c:pt>
                <c:pt idx="16">
                  <c:v>43</c:v>
                </c:pt>
                <c:pt idx="17">
                  <c:v>45</c:v>
                </c:pt>
                <c:pt idx="18">
                  <c:v>46</c:v>
                </c:pt>
                <c:pt idx="19">
                  <c:v>50</c:v>
                </c:pt>
              </c:strCache>
            </c:strRef>
          </c:cat>
          <c:val>
            <c:numRef>
              <c:f>'Line,Scatter Chart'!$B$4:$B$24</c:f>
              <c:numCache>
                <c:formatCode>0.0</c:formatCode>
                <c:ptCount val="20"/>
                <c:pt idx="0">
                  <c:v>1032.0350000000001</c:v>
                </c:pt>
                <c:pt idx="1">
                  <c:v>1313.9350000000004</c:v>
                </c:pt>
                <c:pt idx="2">
                  <c:v>1112.2399999999998</c:v>
                </c:pt>
                <c:pt idx="3">
                  <c:v>1169.7049999999999</c:v>
                </c:pt>
                <c:pt idx="4">
                  <c:v>1223.7749999999999</c:v>
                </c:pt>
                <c:pt idx="5">
                  <c:v>959.58999999999992</c:v>
                </c:pt>
                <c:pt idx="6">
                  <c:v>1172.7899999999997</c:v>
                </c:pt>
                <c:pt idx="7">
                  <c:v>1132.0000000000002</c:v>
                </c:pt>
                <c:pt idx="8">
                  <c:v>1263.1849999999999</c:v>
                </c:pt>
                <c:pt idx="9">
                  <c:v>885.62000000000012</c:v>
                </c:pt>
                <c:pt idx="10">
                  <c:v>27.1</c:v>
                </c:pt>
                <c:pt idx="11">
                  <c:v>1197.6549999999997</c:v>
                </c:pt>
                <c:pt idx="12">
                  <c:v>907.81999999999994</c:v>
                </c:pt>
                <c:pt idx="13">
                  <c:v>792.91</c:v>
                </c:pt>
                <c:pt idx="14">
                  <c:v>1247.3</c:v>
                </c:pt>
                <c:pt idx="15">
                  <c:v>1089.4949999999999</c:v>
                </c:pt>
                <c:pt idx="16">
                  <c:v>1018.06</c:v>
                </c:pt>
                <c:pt idx="17">
                  <c:v>779.03500000000008</c:v>
                </c:pt>
                <c:pt idx="18">
                  <c:v>1112.1599999999999</c:v>
                </c:pt>
                <c:pt idx="19">
                  <c:v>1194.5350000000001</c:v>
                </c:pt>
              </c:numCache>
            </c:numRef>
          </c:val>
          <c:smooth val="0"/>
          <c:extLst>
            <c:ext xmlns:c16="http://schemas.microsoft.com/office/drawing/2014/chart" uri="{C3380CC4-5D6E-409C-BE32-E72D297353CC}">
              <c16:uniqueId val="{00000000-70AD-4DE7-81AC-66B68AA1297A}"/>
            </c:ext>
          </c:extLst>
        </c:ser>
        <c:ser>
          <c:idx val="1"/>
          <c:order val="1"/>
          <c:tx>
            <c:strRef>
              <c:f>'Line,Scatter Chart'!$C$3</c:f>
              <c:strCache>
                <c:ptCount val="1"/>
                <c:pt idx="0">
                  <c:v>Sum of HBA1C</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solidFill>
                <a:srgbClr val="FFC000"/>
              </a:solidFill>
              <a:ln w="9525">
                <a:solidFill>
                  <a:schemeClr val="accent2"/>
                </a:solidFill>
                <a:round/>
              </a:ln>
              <a:effectLst>
                <a:outerShdw blurRad="57150" dist="19050" dir="5400000" algn="ctr" rotWithShape="0">
                  <a:srgbClr val="000000">
                    <a:alpha val="63000"/>
                  </a:srgbClr>
                </a:outerShdw>
              </a:effectLst>
            </c:spPr>
          </c:marker>
          <c:cat>
            <c:strRef>
              <c:f>'Line,Scatter Chart'!$A$4:$A$24</c:f>
              <c:strCache>
                <c:ptCount val="20"/>
                <c:pt idx="0">
                  <c:v>26</c:v>
                </c:pt>
                <c:pt idx="1">
                  <c:v>27</c:v>
                </c:pt>
                <c:pt idx="2">
                  <c:v>28</c:v>
                </c:pt>
                <c:pt idx="3">
                  <c:v>29</c:v>
                </c:pt>
                <c:pt idx="4">
                  <c:v>30</c:v>
                </c:pt>
                <c:pt idx="5">
                  <c:v>31</c:v>
                </c:pt>
                <c:pt idx="6">
                  <c:v>32</c:v>
                </c:pt>
                <c:pt idx="7">
                  <c:v>33</c:v>
                </c:pt>
                <c:pt idx="8">
                  <c:v>34</c:v>
                </c:pt>
                <c:pt idx="9">
                  <c:v>35</c:v>
                </c:pt>
                <c:pt idx="10">
                  <c:v>36</c:v>
                </c:pt>
                <c:pt idx="11">
                  <c:v>37</c:v>
                </c:pt>
                <c:pt idx="12">
                  <c:v>38</c:v>
                </c:pt>
                <c:pt idx="13">
                  <c:v>39</c:v>
                </c:pt>
                <c:pt idx="14">
                  <c:v>40</c:v>
                </c:pt>
                <c:pt idx="15">
                  <c:v>42</c:v>
                </c:pt>
                <c:pt idx="16">
                  <c:v>43</c:v>
                </c:pt>
                <c:pt idx="17">
                  <c:v>45</c:v>
                </c:pt>
                <c:pt idx="18">
                  <c:v>46</c:v>
                </c:pt>
                <c:pt idx="19">
                  <c:v>50</c:v>
                </c:pt>
              </c:strCache>
            </c:strRef>
          </c:cat>
          <c:val>
            <c:numRef>
              <c:f>'Line,Scatter Chart'!$C$4:$C$24</c:f>
              <c:numCache>
                <c:formatCode>0.0</c:formatCode>
                <c:ptCount val="20"/>
                <c:pt idx="0">
                  <c:v>164.14999999999998</c:v>
                </c:pt>
                <c:pt idx="1">
                  <c:v>204.19999999999996</c:v>
                </c:pt>
                <c:pt idx="2">
                  <c:v>170.55000000000004</c:v>
                </c:pt>
                <c:pt idx="3">
                  <c:v>179.06</c:v>
                </c:pt>
                <c:pt idx="4">
                  <c:v>174.41</c:v>
                </c:pt>
                <c:pt idx="5">
                  <c:v>154.26999999999998</c:v>
                </c:pt>
                <c:pt idx="6">
                  <c:v>168.56</c:v>
                </c:pt>
                <c:pt idx="7">
                  <c:v>172.63000000000005</c:v>
                </c:pt>
                <c:pt idx="8">
                  <c:v>199.44000000000003</c:v>
                </c:pt>
                <c:pt idx="9">
                  <c:v>139.63000000000002</c:v>
                </c:pt>
                <c:pt idx="10">
                  <c:v>5.08</c:v>
                </c:pt>
                <c:pt idx="11">
                  <c:v>198.26000000000002</c:v>
                </c:pt>
                <c:pt idx="12">
                  <c:v>165.07000000000002</c:v>
                </c:pt>
                <c:pt idx="13">
                  <c:v>131.66999999999999</c:v>
                </c:pt>
                <c:pt idx="14">
                  <c:v>199.97</c:v>
                </c:pt>
                <c:pt idx="15">
                  <c:v>175.74000000000004</c:v>
                </c:pt>
                <c:pt idx="16">
                  <c:v>141.88</c:v>
                </c:pt>
                <c:pt idx="17">
                  <c:v>111.99</c:v>
                </c:pt>
                <c:pt idx="18">
                  <c:v>172.27</c:v>
                </c:pt>
                <c:pt idx="19">
                  <c:v>183.60999999999996</c:v>
                </c:pt>
              </c:numCache>
            </c:numRef>
          </c:val>
          <c:smooth val="0"/>
          <c:extLst>
            <c:ext xmlns:c16="http://schemas.microsoft.com/office/drawing/2014/chart" uri="{C3380CC4-5D6E-409C-BE32-E72D297353CC}">
              <c16:uniqueId val="{00000001-70AD-4DE7-81AC-66B68AA1297A}"/>
            </c:ext>
          </c:extLst>
        </c:ser>
        <c:dLbls>
          <c:showLegendKey val="0"/>
          <c:showVal val="0"/>
          <c:showCatName val="0"/>
          <c:showSerName val="0"/>
          <c:showPercent val="0"/>
          <c:showBubbleSize val="0"/>
        </c:dLbls>
        <c:marker val="1"/>
        <c:smooth val="0"/>
        <c:axId val="8902895"/>
        <c:axId val="8904335"/>
      </c:lineChart>
      <c:catAx>
        <c:axId val="89028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r>
                  <a:rPr lang="en-IN">
                    <a:effectLst>
                      <a:glow rad="215900">
                        <a:srgbClr val="FFC000">
                          <a:alpha val="20000"/>
                        </a:srgbClr>
                      </a:glow>
                    </a:effectLst>
                  </a:rPr>
                  <a:t>AGE</a:t>
                </a:r>
              </a:p>
            </c:rich>
          </c:tx>
          <c:overlay val="0"/>
          <c:spPr>
            <a:noFill/>
            <a:ln>
              <a:noFill/>
            </a:ln>
            <a:effectLst>
              <a:glow>
                <a:srgbClr val="FFC000"/>
              </a:glow>
            </a:effectLst>
          </c:spPr>
          <c:txPr>
            <a:bodyPr rot="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04335"/>
        <c:crosses val="autoZero"/>
        <c:auto val="1"/>
        <c:lblAlgn val="ctr"/>
        <c:lblOffset val="100"/>
        <c:noMultiLvlLbl val="0"/>
      </c:catAx>
      <c:valAx>
        <c:axId val="890433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r>
                  <a:rPr lang="en-IN">
                    <a:effectLst>
                      <a:glow rad="215900">
                        <a:srgbClr val="FFC000">
                          <a:alpha val="20000"/>
                        </a:srgbClr>
                      </a:glow>
                    </a:effectLst>
                  </a:rPr>
                  <a:t> total</a:t>
                </a:r>
                <a:r>
                  <a:rPr lang="en-IN" baseline="0">
                    <a:effectLst>
                      <a:glow rad="215900">
                        <a:srgbClr val="FFC000">
                          <a:alpha val="20000"/>
                        </a:srgbClr>
                      </a:glow>
                    </a:effectLst>
                  </a:rPr>
                  <a:t> </a:t>
                </a:r>
                <a:r>
                  <a:rPr lang="en-IN">
                    <a:effectLst>
                      <a:glow rad="215900">
                        <a:srgbClr val="FFC000">
                          <a:alpha val="20000"/>
                        </a:srgbClr>
                      </a:glow>
                    </a:effectLst>
                  </a:rPr>
                  <a:t>BMI</a:t>
                </a:r>
                <a:r>
                  <a:rPr lang="en-IN" baseline="0">
                    <a:effectLst>
                      <a:glow rad="215900">
                        <a:srgbClr val="FFC000">
                          <a:alpha val="20000"/>
                        </a:srgbClr>
                      </a:glow>
                    </a:effectLst>
                  </a:rPr>
                  <a:t> and HBA1C</a:t>
                </a:r>
                <a:endParaRPr lang="en-IN">
                  <a:effectLst>
                    <a:glow rad="215900">
                      <a:srgbClr val="FFC000">
                        <a:alpha val="20000"/>
                      </a:srgbClr>
                    </a:glow>
                  </a:effectLst>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0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IN" sz="1600"/>
              <a:t>Charge</a:t>
            </a:r>
            <a:r>
              <a:rPr lang="en-IN" sz="1600" baseline="0"/>
              <a:t>s vs Age</a:t>
            </a:r>
            <a:endParaRPr lang="en-IN" sz="1600"/>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ln>
            <a:effectLst>
              <a:glow>
                <a:schemeClr val="accent1">
                  <a:satMod val="175000"/>
                  <a:alpha val="14000"/>
                </a:schemeClr>
              </a:glow>
            </a:effectLst>
          </c:spPr>
          <c:marker>
            <c:symbol val="circle"/>
            <c:size val="3"/>
            <c:spPr>
              <a:solidFill>
                <a:srgbClr val="FFC000"/>
              </a:solidFill>
              <a:ln>
                <a:noFill/>
              </a:ln>
              <a:effectLst>
                <a:glow>
                  <a:schemeClr val="accent1">
                    <a:satMod val="175000"/>
                    <a:alpha val="14000"/>
                  </a:schemeClr>
                </a:glow>
              </a:effectLst>
            </c:spPr>
          </c:marker>
          <c:xVal>
            <c:numRef>
              <c:f>Healthcare!$M$2:$M$2336</c:f>
              <c:numCache>
                <c:formatCode>"₹"\ #,##0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0C31-491C-A129-25BC9449F1CA}"/>
            </c:ext>
          </c:extLst>
        </c:ser>
        <c:dLbls>
          <c:showLegendKey val="0"/>
          <c:showVal val="0"/>
          <c:showCatName val="0"/>
          <c:showSerName val="0"/>
          <c:showPercent val="0"/>
          <c:showBubbleSize val="0"/>
        </c:dLbls>
        <c:axId val="271878751"/>
        <c:axId val="271867231"/>
      </c:scatterChart>
      <c:valAx>
        <c:axId val="271878751"/>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effectLst>
                      <a:glow rad="215900">
                        <a:srgbClr val="00B050">
                          <a:alpha val="20000"/>
                        </a:srgbClr>
                      </a:glow>
                    </a:effectLst>
                    <a:latin typeface="+mn-lt"/>
                    <a:ea typeface="+mn-ea"/>
                    <a:cs typeface="+mn-cs"/>
                  </a:defRPr>
                </a:pPr>
                <a:r>
                  <a:rPr lang="en-IN">
                    <a:effectLst>
                      <a:glow rad="215900">
                        <a:srgbClr val="00B050">
                          <a:alpha val="20000"/>
                        </a:srgbClr>
                      </a:glow>
                    </a:effectLst>
                  </a:rPr>
                  <a:t>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effectLst>
                    <a:glow rad="215900">
                      <a:srgbClr val="00B050">
                        <a:alpha val="20000"/>
                      </a:srgbClr>
                    </a:glow>
                  </a:effectLst>
                  <a:latin typeface="+mn-lt"/>
                  <a:ea typeface="+mn-ea"/>
                  <a:cs typeface="+mn-cs"/>
                </a:defRPr>
              </a:pPr>
              <a:endParaRPr lang="en-US"/>
            </a:p>
          </c:txPr>
        </c:title>
        <c:numFmt formatCode="&quot;₹&quot;\ #,##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1867231"/>
        <c:crosses val="autoZero"/>
        <c:crossBetween val="midCat"/>
      </c:valAx>
      <c:valAx>
        <c:axId val="271867231"/>
        <c:scaling>
          <c:orientation val="minMax"/>
          <c:max val="70"/>
          <c:min val="15"/>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effectLst>
                      <a:glow rad="215900">
                        <a:srgbClr val="00B050">
                          <a:alpha val="20000"/>
                        </a:srgbClr>
                      </a:glow>
                    </a:effectLst>
                    <a:latin typeface="+mn-lt"/>
                    <a:ea typeface="+mn-ea"/>
                    <a:cs typeface="+mn-cs"/>
                  </a:defRPr>
                </a:pPr>
                <a:r>
                  <a:rPr lang="en-IN">
                    <a:effectLst>
                      <a:glow rad="215900">
                        <a:srgbClr val="00B050">
                          <a:alpha val="20000"/>
                        </a:srgbClr>
                      </a:glow>
                    </a:effectLst>
                  </a:rPr>
                  <a: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effectLst>
                    <a:glow rad="215900">
                      <a:srgbClr val="00B050">
                        <a:alpha val="20000"/>
                      </a:srgbClr>
                    </a:glo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1878751"/>
        <c:crossesAt val="1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0"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project.xlsx]Line,Scatter Chart!PivotTable1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aseline="0"/>
              <a:t>BMI and HBA1C by Age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B050"/>
            </a:solidFill>
            <a:round/>
          </a:ln>
          <a:effectLst>
            <a:glow>
              <a:schemeClr val="accent1">
                <a:alpha val="40000"/>
              </a:schemeClr>
            </a:glow>
          </a:effectLst>
        </c:spPr>
        <c:marker>
          <c:symbol val="circle"/>
          <c:size val="5"/>
          <c:spPr>
            <a:solidFill>
              <a:srgbClr val="00B050"/>
            </a:solidFill>
            <a:ln w="9525">
              <a:solidFill>
                <a:schemeClr val="accent1"/>
              </a:solidFill>
              <a:round/>
            </a:ln>
            <a:effectLst>
              <a:glow>
                <a:schemeClr val="accent1">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C000"/>
            </a:solidFill>
            <a:round/>
          </a:ln>
          <a:effectLst>
            <a:outerShdw blurRad="57150" dist="19050" dir="5400000" algn="ctr" rotWithShape="0">
              <a:srgbClr val="000000">
                <a:alpha val="63000"/>
              </a:srgbClr>
            </a:outerShdw>
          </a:effectLst>
        </c:spPr>
        <c:marker>
          <c:symbol val="circle"/>
          <c:size val="5"/>
          <c:spPr>
            <a:solidFill>
              <a:srgbClr val="FFC00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C000"/>
            </a:solidFill>
            <a:round/>
          </a:ln>
          <a:effectLst>
            <a:outerShdw blurRad="57150" dist="19050" dir="5400000" algn="ctr" rotWithShape="0">
              <a:srgbClr val="000000">
                <a:alpha val="63000"/>
              </a:srgbClr>
            </a:outerShdw>
          </a:effectLst>
        </c:spPr>
        <c:marker>
          <c:symbol val="circle"/>
          <c:size val="5"/>
          <c:spPr>
            <a:solidFill>
              <a:srgbClr val="FFC000"/>
            </a:solidFill>
            <a:ln w="9525">
              <a:solidFill>
                <a:schemeClr val="accent2"/>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B050"/>
            </a:solidFill>
            <a:round/>
          </a:ln>
          <a:effectLst>
            <a:glow>
              <a:schemeClr val="accent1">
                <a:alpha val="40000"/>
              </a:schemeClr>
            </a:glow>
          </a:effectLst>
        </c:spPr>
        <c:marker>
          <c:symbol val="circle"/>
          <c:size val="5"/>
          <c:spPr>
            <a:solidFill>
              <a:srgbClr val="00B050"/>
            </a:solidFill>
            <a:ln w="9525">
              <a:solidFill>
                <a:schemeClr val="accent1"/>
              </a:solidFill>
              <a:round/>
            </a:ln>
            <a:effectLst>
              <a:glow>
                <a:schemeClr val="accent1">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C000"/>
            </a:solidFill>
            <a:round/>
          </a:ln>
          <a:effectLst>
            <a:outerShdw blurRad="57150" dist="19050" dir="5400000" algn="ctr" rotWithShape="0">
              <a:srgbClr val="000000">
                <a:alpha val="63000"/>
              </a:srgbClr>
            </a:outerShdw>
          </a:effectLst>
        </c:spPr>
        <c:marker>
          <c:symbol val="circle"/>
          <c:size val="5"/>
          <c:spPr>
            <a:solidFill>
              <a:srgbClr val="FFC00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00B050"/>
            </a:solidFill>
            <a:round/>
          </a:ln>
          <a:effectLst>
            <a:glow>
              <a:schemeClr val="accent1"/>
            </a:glow>
          </a:effectLst>
        </c:spPr>
        <c:marker>
          <c:symbol val="circle"/>
          <c:size val="5"/>
          <c:spPr>
            <a:solidFill>
              <a:srgbClr val="00B050"/>
            </a:solidFill>
            <a:ln w="6350">
              <a:solidFill>
                <a:srgbClr val="00B050"/>
              </a:solidFill>
              <a:round/>
            </a:ln>
            <a:effectLst>
              <a:glow>
                <a:schemeClr val="accent1"/>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rgbClr val="FFC000"/>
            </a:solidFill>
            <a:round/>
          </a:ln>
          <a:effectLst>
            <a:outerShdw blurRad="57150" dist="19050" dir="5400000" algn="ctr" rotWithShape="0">
              <a:srgbClr val="000000">
                <a:alpha val="63000"/>
              </a:srgbClr>
            </a:outerShdw>
          </a:effectLst>
        </c:spPr>
        <c:marker>
          <c:symbol val="circle"/>
          <c:size val="5"/>
          <c:spPr>
            <a:solidFill>
              <a:srgbClr val="FFC00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'Line,Scatter Chart'!$B$3</c:f>
              <c:strCache>
                <c:ptCount val="1"/>
                <c:pt idx="0">
                  <c:v>Sum of BMI</c:v>
                </c:pt>
              </c:strCache>
            </c:strRef>
          </c:tx>
          <c:spPr>
            <a:ln w="34925" cap="rnd">
              <a:solidFill>
                <a:srgbClr val="00B050"/>
              </a:solidFill>
              <a:round/>
            </a:ln>
            <a:effectLst>
              <a:glow>
                <a:schemeClr val="accent1"/>
              </a:glow>
            </a:effectLst>
          </c:spPr>
          <c:marker>
            <c:symbol val="circle"/>
            <c:size val="5"/>
            <c:spPr>
              <a:solidFill>
                <a:srgbClr val="00B050"/>
              </a:solidFill>
              <a:ln w="6350">
                <a:solidFill>
                  <a:srgbClr val="00B050"/>
                </a:solidFill>
                <a:round/>
              </a:ln>
              <a:effectLst>
                <a:glow>
                  <a:schemeClr val="accent1"/>
                </a:glow>
              </a:effectLst>
            </c:spPr>
          </c:marker>
          <c:cat>
            <c:strRef>
              <c:f>'Line,Scatter Chart'!$A$4:$A$24</c:f>
              <c:strCache>
                <c:ptCount val="20"/>
                <c:pt idx="0">
                  <c:v>26</c:v>
                </c:pt>
                <c:pt idx="1">
                  <c:v>27</c:v>
                </c:pt>
                <c:pt idx="2">
                  <c:v>28</c:v>
                </c:pt>
                <c:pt idx="3">
                  <c:v>29</c:v>
                </c:pt>
                <c:pt idx="4">
                  <c:v>30</c:v>
                </c:pt>
                <c:pt idx="5">
                  <c:v>31</c:v>
                </c:pt>
                <c:pt idx="6">
                  <c:v>32</c:v>
                </c:pt>
                <c:pt idx="7">
                  <c:v>33</c:v>
                </c:pt>
                <c:pt idx="8">
                  <c:v>34</c:v>
                </c:pt>
                <c:pt idx="9">
                  <c:v>35</c:v>
                </c:pt>
                <c:pt idx="10">
                  <c:v>36</c:v>
                </c:pt>
                <c:pt idx="11">
                  <c:v>37</c:v>
                </c:pt>
                <c:pt idx="12">
                  <c:v>38</c:v>
                </c:pt>
                <c:pt idx="13">
                  <c:v>39</c:v>
                </c:pt>
                <c:pt idx="14">
                  <c:v>40</c:v>
                </c:pt>
                <c:pt idx="15">
                  <c:v>42</c:v>
                </c:pt>
                <c:pt idx="16">
                  <c:v>43</c:v>
                </c:pt>
                <c:pt idx="17">
                  <c:v>45</c:v>
                </c:pt>
                <c:pt idx="18">
                  <c:v>46</c:v>
                </c:pt>
                <c:pt idx="19">
                  <c:v>50</c:v>
                </c:pt>
              </c:strCache>
            </c:strRef>
          </c:cat>
          <c:val>
            <c:numRef>
              <c:f>'Line,Scatter Chart'!$B$4:$B$24</c:f>
              <c:numCache>
                <c:formatCode>0.0</c:formatCode>
                <c:ptCount val="20"/>
                <c:pt idx="0">
                  <c:v>1032.0350000000001</c:v>
                </c:pt>
                <c:pt idx="1">
                  <c:v>1313.9350000000004</c:v>
                </c:pt>
                <c:pt idx="2">
                  <c:v>1112.2399999999998</c:v>
                </c:pt>
                <c:pt idx="3">
                  <c:v>1169.7049999999999</c:v>
                </c:pt>
                <c:pt idx="4">
                  <c:v>1223.7749999999999</c:v>
                </c:pt>
                <c:pt idx="5">
                  <c:v>959.58999999999992</c:v>
                </c:pt>
                <c:pt idx="6">
                  <c:v>1172.7899999999997</c:v>
                </c:pt>
                <c:pt idx="7">
                  <c:v>1132.0000000000002</c:v>
                </c:pt>
                <c:pt idx="8">
                  <c:v>1263.1849999999999</c:v>
                </c:pt>
                <c:pt idx="9">
                  <c:v>885.62000000000012</c:v>
                </c:pt>
                <c:pt idx="10">
                  <c:v>27.1</c:v>
                </c:pt>
                <c:pt idx="11">
                  <c:v>1197.6549999999997</c:v>
                </c:pt>
                <c:pt idx="12">
                  <c:v>907.81999999999994</c:v>
                </c:pt>
                <c:pt idx="13">
                  <c:v>792.91</c:v>
                </c:pt>
                <c:pt idx="14">
                  <c:v>1247.3</c:v>
                </c:pt>
                <c:pt idx="15">
                  <c:v>1089.4949999999999</c:v>
                </c:pt>
                <c:pt idx="16">
                  <c:v>1018.06</c:v>
                </c:pt>
                <c:pt idx="17">
                  <c:v>779.03500000000008</c:v>
                </c:pt>
                <c:pt idx="18">
                  <c:v>1112.1599999999999</c:v>
                </c:pt>
                <c:pt idx="19">
                  <c:v>1194.5350000000001</c:v>
                </c:pt>
              </c:numCache>
            </c:numRef>
          </c:val>
          <c:smooth val="0"/>
          <c:extLst>
            <c:ext xmlns:c16="http://schemas.microsoft.com/office/drawing/2014/chart" uri="{C3380CC4-5D6E-409C-BE32-E72D297353CC}">
              <c16:uniqueId val="{00000000-FAEF-471E-8487-D3FB36EAB8B9}"/>
            </c:ext>
          </c:extLst>
        </c:ser>
        <c:ser>
          <c:idx val="1"/>
          <c:order val="1"/>
          <c:tx>
            <c:strRef>
              <c:f>'Line,Scatter Chart'!$C$3</c:f>
              <c:strCache>
                <c:ptCount val="1"/>
                <c:pt idx="0">
                  <c:v>Sum of HBA1C</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solidFill>
                <a:srgbClr val="FFC000"/>
              </a:solidFill>
              <a:ln w="9525">
                <a:solidFill>
                  <a:schemeClr val="accent2"/>
                </a:solidFill>
                <a:round/>
              </a:ln>
              <a:effectLst>
                <a:outerShdw blurRad="57150" dist="19050" dir="5400000" algn="ctr" rotWithShape="0">
                  <a:srgbClr val="000000">
                    <a:alpha val="63000"/>
                  </a:srgbClr>
                </a:outerShdw>
              </a:effectLst>
            </c:spPr>
          </c:marker>
          <c:cat>
            <c:strRef>
              <c:f>'Line,Scatter Chart'!$A$4:$A$24</c:f>
              <c:strCache>
                <c:ptCount val="20"/>
                <c:pt idx="0">
                  <c:v>26</c:v>
                </c:pt>
                <c:pt idx="1">
                  <c:v>27</c:v>
                </c:pt>
                <c:pt idx="2">
                  <c:v>28</c:v>
                </c:pt>
                <c:pt idx="3">
                  <c:v>29</c:v>
                </c:pt>
                <c:pt idx="4">
                  <c:v>30</c:v>
                </c:pt>
                <c:pt idx="5">
                  <c:v>31</c:v>
                </c:pt>
                <c:pt idx="6">
                  <c:v>32</c:v>
                </c:pt>
                <c:pt idx="7">
                  <c:v>33</c:v>
                </c:pt>
                <c:pt idx="8">
                  <c:v>34</c:v>
                </c:pt>
                <c:pt idx="9">
                  <c:v>35</c:v>
                </c:pt>
                <c:pt idx="10">
                  <c:v>36</c:v>
                </c:pt>
                <c:pt idx="11">
                  <c:v>37</c:v>
                </c:pt>
                <c:pt idx="12">
                  <c:v>38</c:v>
                </c:pt>
                <c:pt idx="13">
                  <c:v>39</c:v>
                </c:pt>
                <c:pt idx="14">
                  <c:v>40</c:v>
                </c:pt>
                <c:pt idx="15">
                  <c:v>42</c:v>
                </c:pt>
                <c:pt idx="16">
                  <c:v>43</c:v>
                </c:pt>
                <c:pt idx="17">
                  <c:v>45</c:v>
                </c:pt>
                <c:pt idx="18">
                  <c:v>46</c:v>
                </c:pt>
                <c:pt idx="19">
                  <c:v>50</c:v>
                </c:pt>
              </c:strCache>
            </c:strRef>
          </c:cat>
          <c:val>
            <c:numRef>
              <c:f>'Line,Scatter Chart'!$C$4:$C$24</c:f>
              <c:numCache>
                <c:formatCode>0.0</c:formatCode>
                <c:ptCount val="20"/>
                <c:pt idx="0">
                  <c:v>164.14999999999998</c:v>
                </c:pt>
                <c:pt idx="1">
                  <c:v>204.19999999999996</c:v>
                </c:pt>
                <c:pt idx="2">
                  <c:v>170.55000000000004</c:v>
                </c:pt>
                <c:pt idx="3">
                  <c:v>179.06</c:v>
                </c:pt>
                <c:pt idx="4">
                  <c:v>174.41</c:v>
                </c:pt>
                <c:pt idx="5">
                  <c:v>154.26999999999998</c:v>
                </c:pt>
                <c:pt idx="6">
                  <c:v>168.56</c:v>
                </c:pt>
                <c:pt idx="7">
                  <c:v>172.63000000000005</c:v>
                </c:pt>
                <c:pt idx="8">
                  <c:v>199.44000000000003</c:v>
                </c:pt>
                <c:pt idx="9">
                  <c:v>139.63000000000002</c:v>
                </c:pt>
                <c:pt idx="10">
                  <c:v>5.08</c:v>
                </c:pt>
                <c:pt idx="11">
                  <c:v>198.26000000000002</c:v>
                </c:pt>
                <c:pt idx="12">
                  <c:v>165.07000000000002</c:v>
                </c:pt>
                <c:pt idx="13">
                  <c:v>131.66999999999999</c:v>
                </c:pt>
                <c:pt idx="14">
                  <c:v>199.97</c:v>
                </c:pt>
                <c:pt idx="15">
                  <c:v>175.74000000000004</c:v>
                </c:pt>
                <c:pt idx="16">
                  <c:v>141.88</c:v>
                </c:pt>
                <c:pt idx="17">
                  <c:v>111.99</c:v>
                </c:pt>
                <c:pt idx="18">
                  <c:v>172.27</c:v>
                </c:pt>
                <c:pt idx="19">
                  <c:v>183.60999999999996</c:v>
                </c:pt>
              </c:numCache>
            </c:numRef>
          </c:val>
          <c:smooth val="0"/>
          <c:extLst>
            <c:ext xmlns:c16="http://schemas.microsoft.com/office/drawing/2014/chart" uri="{C3380CC4-5D6E-409C-BE32-E72D297353CC}">
              <c16:uniqueId val="{00000001-FAEF-471E-8487-D3FB36EAB8B9}"/>
            </c:ext>
          </c:extLst>
        </c:ser>
        <c:dLbls>
          <c:showLegendKey val="0"/>
          <c:showVal val="0"/>
          <c:showCatName val="0"/>
          <c:showSerName val="0"/>
          <c:showPercent val="0"/>
          <c:showBubbleSize val="0"/>
        </c:dLbls>
        <c:marker val="1"/>
        <c:smooth val="0"/>
        <c:axId val="8902895"/>
        <c:axId val="8904335"/>
      </c:lineChart>
      <c:catAx>
        <c:axId val="89028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r>
                  <a:rPr lang="en-IN">
                    <a:effectLst>
                      <a:glow rad="215900">
                        <a:srgbClr val="FFC000">
                          <a:alpha val="20000"/>
                        </a:srgbClr>
                      </a:glow>
                    </a:effectLst>
                  </a:rPr>
                  <a:t>AGE</a:t>
                </a:r>
              </a:p>
            </c:rich>
          </c:tx>
          <c:overlay val="0"/>
          <c:spPr>
            <a:noFill/>
            <a:ln>
              <a:noFill/>
            </a:ln>
            <a:effectLst>
              <a:glow>
                <a:srgbClr val="FFC000"/>
              </a:glow>
            </a:effectLst>
          </c:spPr>
          <c:txPr>
            <a:bodyPr rot="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04335"/>
        <c:crosses val="autoZero"/>
        <c:auto val="1"/>
        <c:lblAlgn val="ctr"/>
        <c:lblOffset val="100"/>
        <c:noMultiLvlLbl val="0"/>
      </c:catAx>
      <c:valAx>
        <c:axId val="890433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r>
                  <a:rPr lang="en-IN">
                    <a:effectLst>
                      <a:glow rad="215900">
                        <a:srgbClr val="FFC000">
                          <a:alpha val="20000"/>
                        </a:srgbClr>
                      </a:glow>
                    </a:effectLst>
                  </a:rPr>
                  <a:t> total</a:t>
                </a:r>
                <a:r>
                  <a:rPr lang="en-IN" baseline="0">
                    <a:effectLst>
                      <a:glow rad="215900">
                        <a:srgbClr val="FFC000">
                          <a:alpha val="20000"/>
                        </a:srgbClr>
                      </a:glow>
                    </a:effectLst>
                  </a:rPr>
                  <a:t> </a:t>
                </a:r>
                <a:r>
                  <a:rPr lang="en-IN">
                    <a:effectLst>
                      <a:glow rad="215900">
                        <a:srgbClr val="FFC000">
                          <a:alpha val="20000"/>
                        </a:srgbClr>
                      </a:glow>
                    </a:effectLst>
                  </a:rPr>
                  <a:t>BMI</a:t>
                </a:r>
                <a:r>
                  <a:rPr lang="en-IN" baseline="0">
                    <a:effectLst>
                      <a:glow rad="215900">
                        <a:srgbClr val="FFC000">
                          <a:alpha val="20000"/>
                        </a:srgbClr>
                      </a:glow>
                    </a:effectLst>
                  </a:rPr>
                  <a:t> and HBA1C</a:t>
                </a:r>
                <a:endParaRPr lang="en-IN">
                  <a:effectLst>
                    <a:glow rad="215900">
                      <a:srgbClr val="FFC000">
                        <a:alpha val="20000"/>
                      </a:srgbClr>
                    </a:glow>
                  </a:effectLst>
                </a:endParaRPr>
              </a:p>
            </c:rich>
          </c:tx>
          <c:layout>
            <c:manualLayout>
              <c:xMode val="edge"/>
              <c:yMode val="edge"/>
              <c:x val="3.0389363722697058E-2"/>
              <c:y val="0.1479939668174962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0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project.xlsx]Pie,Donut chart!PivotTable2</c:name>
    <c:fmtId val="4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among smokers and non-smokers</a:t>
            </a:r>
          </a:p>
        </c:rich>
      </c:tx>
      <c:layout>
        <c:manualLayout>
          <c:xMode val="edge"/>
          <c:yMode val="edge"/>
          <c:x val="0.16097496768127864"/>
          <c:y val="0.12645477059698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solidFill>
              <a:schemeClr val="accent1">
                <a:lumMod val="75000"/>
              </a:schemeClr>
            </a:solidFill>
            <a:ln>
              <a:noFill/>
            </a:ln>
            <a:effectLst>
              <a:glow rad="88900">
                <a:schemeClr val="bg1">
                  <a:lumMod val="75000"/>
                  <a:alpha val="8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pivotFmt>
      <c:pivotFmt>
        <c:idx val="2"/>
        <c:spPr>
          <a:solidFill>
            <a:schemeClr val="accent4"/>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solidFill>
              <a:schemeClr val="accent1">
                <a:lumMod val="75000"/>
              </a:schemeClr>
            </a:solidFill>
            <a:ln>
              <a:noFill/>
            </a:ln>
            <a:effectLst>
              <a:glow rad="88900">
                <a:schemeClr val="bg1">
                  <a:lumMod val="75000"/>
                  <a:alpha val="8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pivotFmt>
      <c:pivotFmt>
        <c:idx val="5"/>
        <c:spPr>
          <a:solidFill>
            <a:schemeClr val="accent4"/>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solidFill>
              <a:schemeClr val="accent1">
                <a:lumMod val="75000"/>
              </a:schemeClr>
            </a:solidFill>
            <a:ln>
              <a:noFill/>
            </a:ln>
            <a:effectLst>
              <a:glow rad="88900">
                <a:schemeClr val="bg1">
                  <a:lumMod val="75000"/>
                  <a:alpha val="8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pivotFmt>
      <c:pivotFmt>
        <c:idx val="8"/>
        <c:spPr>
          <a:solidFill>
            <a:schemeClr val="accent4"/>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pivotFmt>
    </c:pivotFmts>
    <c:plotArea>
      <c:layout/>
      <c:pieChart>
        <c:varyColors val="1"/>
        <c:ser>
          <c:idx val="0"/>
          <c:order val="0"/>
          <c:tx>
            <c:strRef>
              <c:f>'Pie,Donut chart'!$B$3</c:f>
              <c:strCache>
                <c:ptCount val="1"/>
                <c:pt idx="0">
                  <c:v>Total</c:v>
                </c:pt>
              </c:strCache>
            </c:strRef>
          </c:tx>
          <c:spPr>
            <a:scene3d>
              <a:camera prst="orthographicFront"/>
              <a:lightRig rig="threePt" dir="t"/>
            </a:scene3d>
            <a:sp3d>
              <a:bevelT w="69850"/>
            </a:sp3d>
          </c:spPr>
          <c:dPt>
            <c:idx val="0"/>
            <c:bubble3D val="0"/>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extLst>
              <c:ext xmlns:c16="http://schemas.microsoft.com/office/drawing/2014/chart" uri="{C3380CC4-5D6E-409C-BE32-E72D297353CC}">
                <c16:uniqueId val="{00000001-1FA3-43CD-AEF6-36035D612134}"/>
              </c:ext>
            </c:extLst>
          </c:dPt>
          <c:dPt>
            <c:idx val="1"/>
            <c:bubble3D val="0"/>
            <c:spPr>
              <a:solidFill>
                <a:schemeClr val="accent4"/>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extLst>
              <c:ext xmlns:c16="http://schemas.microsoft.com/office/drawing/2014/chart" uri="{C3380CC4-5D6E-409C-BE32-E72D297353CC}">
                <c16:uniqueId val="{00000003-1FA3-43CD-AEF6-36035D612134}"/>
              </c:ext>
            </c:extLst>
          </c:dPt>
          <c:dLbls>
            <c:spPr>
              <a:solidFill>
                <a:schemeClr val="accent1">
                  <a:lumMod val="75000"/>
                </a:schemeClr>
              </a:solidFill>
              <a:ln>
                <a:noFill/>
              </a:ln>
              <a:effectLst>
                <a:glow rad="88900">
                  <a:schemeClr val="bg1">
                    <a:lumMod val="75000"/>
                    <a:alpha val="8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f>'Pie,Donut chart'!$A$4:$A$5</c:f>
              <c:strCache>
                <c:ptCount val="2"/>
                <c:pt idx="0">
                  <c:v>Non-smokers</c:v>
                </c:pt>
                <c:pt idx="1">
                  <c:v>Smokers</c:v>
                </c:pt>
              </c:strCache>
            </c:strRef>
          </c:cat>
          <c:val>
            <c:numRef>
              <c:f>'Pie,Donut chart'!$B$4:$B$5</c:f>
              <c:numCache>
                <c:formatCode>General</c:formatCode>
                <c:ptCount val="2"/>
                <c:pt idx="0">
                  <c:v>874</c:v>
                </c:pt>
                <c:pt idx="1">
                  <c:v>221</c:v>
                </c:pt>
              </c:numCache>
            </c:numRef>
          </c:val>
          <c:extLst>
            <c:ext xmlns:c16="http://schemas.microsoft.com/office/drawing/2014/chart" uri="{C3380CC4-5D6E-409C-BE32-E72D297353CC}">
              <c16:uniqueId val="{00000004-1FA3-43CD-AEF6-36035D612134}"/>
            </c:ext>
          </c:extLst>
        </c:ser>
        <c:dLbls>
          <c:dLblPos val="bestFit"/>
          <c:showLegendKey val="0"/>
          <c:showVal val="0"/>
          <c:showCatName val="0"/>
          <c:showSerName val="0"/>
          <c:showPercent val="1"/>
          <c:showBubbleSize val="0"/>
          <c:showLeaderLines val="0"/>
        </c:dLbls>
        <c:firstSliceAng val="0"/>
      </c:pieChart>
      <c:spPr>
        <a:noFill/>
        <a:ln>
          <a:noFill/>
        </a:ln>
        <a:effectLst/>
      </c:spPr>
    </c:plotArea>
    <c:legend>
      <c:legendPos val="r"/>
      <c:overlay val="1"/>
      <c:spPr>
        <a:noFill/>
        <a:ln>
          <a:noFill/>
        </a:ln>
        <a:effectLst/>
      </c:spPr>
      <c:txPr>
        <a:bodyPr rot="0" spcFirstLastPara="1" vertOverflow="ellipsis" vert="horz" wrap="square" anchor="ctr" anchorCtr="1"/>
        <a:lstStyle/>
        <a:p>
          <a:pPr>
            <a:defRPr sz="95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a:schemeClr val="accent1">
          <a:alpha val="40000"/>
        </a:schemeClr>
      </a:glow>
      <a:outerShdw blurRad="889000" dist="50800" dir="5400000" sx="1000" sy="1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project.xlsx]Bar Chart!PivotTable1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Charges vs Hospital Tier within States</a:t>
            </a:r>
            <a:endParaRPr lang="en-IN"/>
          </a:p>
        </c:rich>
      </c:tx>
      <c:layout>
        <c:manualLayout>
          <c:xMode val="edge"/>
          <c:yMode val="edge"/>
          <c:x val="0.1338144329896907"/>
          <c:y val="4.179702909998563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chemeClr val="accent4"/>
          </a:solidFill>
          <a:ln>
            <a:noFill/>
          </a:ln>
          <a:effectLst>
            <a:outerShdw blurRad="57150" dist="19050" dir="5400000" algn="ctr" rotWithShape="0">
              <a:srgbClr val="000000">
                <a:alpha val="63000"/>
              </a:srgbClr>
            </a:outerShdw>
          </a:effectLst>
          <a:scene3d>
            <a:camera prst="orthographicFront"/>
            <a:lightRig rig="threePt" dir="t"/>
          </a:scene3d>
          <a:sp3d prstMaterial="softEdge">
            <a:bevelT w="69850"/>
            <a:bevelB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outerShdw blurRad="57150" dist="19050" dir="5400000" algn="ctr" rotWithShape="0">
              <a:srgbClr val="000000">
                <a:alpha val="63000"/>
              </a:srgbClr>
            </a:outerShdw>
          </a:effectLst>
          <a:scene3d>
            <a:camera prst="orthographicFront"/>
            <a:lightRig rig="threePt" dir="t"/>
          </a:scene3d>
          <a:sp3d prstMaterial="softEdge">
            <a:bevelT w="69850"/>
            <a:bevelB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57150" dist="19050" dir="5400000" algn="ctr" rotWithShape="0">
              <a:srgbClr val="000000">
                <a:alpha val="63000"/>
              </a:srgbClr>
            </a:outerShdw>
          </a:effectLst>
          <a:scene3d>
            <a:camera prst="orthographicFront"/>
            <a:lightRig rig="threePt" dir="t"/>
          </a:scene3d>
          <a:sp3d prstMaterial="softEdge">
            <a:bevelT w="69850"/>
            <a:bevelB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Chart'!$B$2</c:f>
              <c:strCache>
                <c:ptCount val="1"/>
                <c:pt idx="0">
                  <c:v>Total</c:v>
                </c:pt>
              </c:strCache>
            </c:strRef>
          </c:tx>
          <c:spPr>
            <a:solidFill>
              <a:schemeClr val="accent4"/>
            </a:solidFill>
            <a:ln>
              <a:noFill/>
            </a:ln>
            <a:effectLst>
              <a:outerShdw blurRad="57150" dist="19050" dir="5400000" algn="ctr" rotWithShape="0">
                <a:srgbClr val="000000">
                  <a:alpha val="63000"/>
                </a:srgbClr>
              </a:outerShdw>
            </a:effectLst>
            <a:scene3d>
              <a:camera prst="orthographicFront"/>
              <a:lightRig rig="threePt" dir="t"/>
            </a:scene3d>
            <a:sp3d prstMaterial="softEdge">
              <a:bevelT w="69850"/>
              <a:bevelB w="0" h="0"/>
            </a:sp3d>
          </c:spPr>
          <c:invertIfNegative val="0"/>
          <c:cat>
            <c:multiLvlStrRef>
              <c:f>'Bar Chart'!$A$3:$A$12</c:f>
              <c:multiLvlStrCache>
                <c:ptCount val="6"/>
                <c:lvl>
                  <c:pt idx="0">
                    <c:v>R1011</c:v>
                  </c:pt>
                  <c:pt idx="1">
                    <c:v>R1012</c:v>
                  </c:pt>
                  <c:pt idx="2">
                    <c:v>R1011</c:v>
                  </c:pt>
                  <c:pt idx="3">
                    <c:v>R1012</c:v>
                  </c:pt>
                  <c:pt idx="4">
                    <c:v>R1011</c:v>
                  </c:pt>
                  <c:pt idx="5">
                    <c:v>R1012</c:v>
                  </c:pt>
                </c:lvl>
                <c:lvl>
                  <c:pt idx="0">
                    <c:v>tier - 1</c:v>
                  </c:pt>
                  <c:pt idx="2">
                    <c:v>tier - 2</c:v>
                  </c:pt>
                  <c:pt idx="4">
                    <c:v>tier - 3</c:v>
                  </c:pt>
                </c:lvl>
              </c:multiLvlStrCache>
            </c:multiLvlStrRef>
          </c:cat>
          <c:val>
            <c:numRef>
              <c:f>'Bar Chart'!$B$3:$B$12</c:f>
              <c:numCache>
                <c:formatCode>"₹"\ #,##0</c:formatCode>
                <c:ptCount val="6"/>
                <c:pt idx="0">
                  <c:v>30361.392340425537</c:v>
                </c:pt>
                <c:pt idx="1">
                  <c:v>24115.368484848488</c:v>
                </c:pt>
                <c:pt idx="2">
                  <c:v>17412.473827160484</c:v>
                </c:pt>
                <c:pt idx="3">
                  <c:v>9570.2496571428564</c:v>
                </c:pt>
                <c:pt idx="4">
                  <c:v>8245.0892592592591</c:v>
                </c:pt>
                <c:pt idx="5">
                  <c:v>9721.135797101455</c:v>
                </c:pt>
              </c:numCache>
            </c:numRef>
          </c:val>
          <c:extLst>
            <c:ext xmlns:c16="http://schemas.microsoft.com/office/drawing/2014/chart" uri="{C3380CC4-5D6E-409C-BE32-E72D297353CC}">
              <c16:uniqueId val="{00000000-5F7F-4D53-8279-4E33A659FBAC}"/>
            </c:ext>
          </c:extLst>
        </c:ser>
        <c:dLbls>
          <c:showLegendKey val="0"/>
          <c:showVal val="0"/>
          <c:showCatName val="0"/>
          <c:showSerName val="0"/>
          <c:showPercent val="0"/>
          <c:showBubbleSize val="0"/>
        </c:dLbls>
        <c:gapWidth val="115"/>
        <c:overlap val="-20"/>
        <c:axId val="1336290128"/>
        <c:axId val="1336290608"/>
      </c:barChart>
      <c:catAx>
        <c:axId val="133629012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bg1"/>
                    </a:solidFill>
                    <a:effectLst>
                      <a:glow rad="215900">
                        <a:srgbClr val="00B050">
                          <a:alpha val="20000"/>
                        </a:srgbClr>
                      </a:glow>
                    </a:effectLst>
                    <a:latin typeface="+mn-lt"/>
                    <a:ea typeface="+mn-ea"/>
                    <a:cs typeface="+mn-cs"/>
                  </a:defRPr>
                </a:pPr>
                <a:r>
                  <a:rPr lang="en-IN">
                    <a:solidFill>
                      <a:schemeClr val="bg1"/>
                    </a:solidFill>
                    <a:effectLst>
                      <a:glow rad="215900">
                        <a:srgbClr val="00B050">
                          <a:alpha val="20000"/>
                        </a:srgbClr>
                      </a:glow>
                    </a:effectLst>
                  </a:rPr>
                  <a:t>Tier</a:t>
                </a:r>
                <a:r>
                  <a:rPr lang="en-IN" baseline="0">
                    <a:solidFill>
                      <a:schemeClr val="bg1"/>
                    </a:solidFill>
                    <a:effectLst>
                      <a:glow rad="215900">
                        <a:srgbClr val="00B050">
                          <a:alpha val="20000"/>
                        </a:srgbClr>
                      </a:glow>
                    </a:effectLst>
                  </a:rPr>
                  <a:t> within states id</a:t>
                </a:r>
                <a:endParaRPr lang="en-IN">
                  <a:solidFill>
                    <a:schemeClr val="bg1"/>
                  </a:solidFill>
                  <a:effectLst>
                    <a:glow rad="215900">
                      <a:srgbClr val="00B050">
                        <a:alpha val="20000"/>
                      </a:srgbClr>
                    </a:glow>
                  </a:effectLst>
                </a:endParaRPr>
              </a:p>
            </c:rich>
          </c:tx>
          <c:layout>
            <c:manualLayout>
              <c:xMode val="edge"/>
              <c:yMode val="edge"/>
              <c:x val="0.26202749140893467"/>
              <c:y val="0.3112705530642750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effectLst>
                    <a:glow rad="215900">
                      <a:srgbClr val="00B050">
                        <a:alpha val="20000"/>
                      </a:srgbClr>
                    </a:glow>
                  </a:effectLst>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290608"/>
        <c:crosses val="autoZero"/>
        <c:auto val="1"/>
        <c:lblAlgn val="ctr"/>
        <c:lblOffset val="100"/>
        <c:noMultiLvlLbl val="0"/>
      </c:catAx>
      <c:valAx>
        <c:axId val="1336290608"/>
        <c:scaling>
          <c:orientation val="minMax"/>
          <c:min val="5000"/>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bg1"/>
                    </a:solidFill>
                    <a:effectLst>
                      <a:glow rad="215900">
                        <a:srgbClr val="00B050">
                          <a:alpha val="20000"/>
                        </a:srgbClr>
                      </a:glow>
                    </a:effectLst>
                    <a:latin typeface="+mn-lt"/>
                    <a:ea typeface="+mn-ea"/>
                    <a:cs typeface="+mn-cs"/>
                  </a:defRPr>
                </a:pPr>
                <a:r>
                  <a:rPr lang="en-IN">
                    <a:solidFill>
                      <a:schemeClr val="bg1"/>
                    </a:solidFill>
                    <a:effectLst>
                      <a:glow rad="215900">
                        <a:srgbClr val="00B050">
                          <a:alpha val="20000"/>
                        </a:srgbClr>
                      </a:glow>
                    </a:effectLst>
                  </a:rPr>
                  <a:t>Average</a:t>
                </a:r>
                <a:r>
                  <a:rPr lang="en-IN" baseline="0">
                    <a:solidFill>
                      <a:schemeClr val="bg1"/>
                    </a:solidFill>
                    <a:effectLst>
                      <a:glow rad="215900">
                        <a:srgbClr val="00B050">
                          <a:alpha val="20000"/>
                        </a:srgbClr>
                      </a:glow>
                    </a:effectLst>
                  </a:rPr>
                  <a:t> charges</a:t>
                </a:r>
                <a:endParaRPr lang="en-IN">
                  <a:solidFill>
                    <a:schemeClr val="bg1"/>
                  </a:solidFill>
                  <a:effectLst>
                    <a:glow rad="215900">
                      <a:srgbClr val="00B050">
                        <a:alpha val="20000"/>
                      </a:srgbClr>
                    </a:glow>
                  </a:effectLst>
                </a:endParaRP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effectLst>
                    <a:glow rad="215900">
                      <a:srgbClr val="00B050">
                        <a:alpha val="20000"/>
                      </a:srgbClr>
                    </a:glow>
                  </a:effectLst>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29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IN" sz="1600"/>
              <a:t>Charge</a:t>
            </a:r>
            <a:r>
              <a:rPr lang="en-IN" sz="1600" baseline="0"/>
              <a:t>s Vs Age</a:t>
            </a:r>
            <a:endParaRPr lang="en-IN" sz="1600"/>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ln>
            <a:effectLst>
              <a:glow>
                <a:schemeClr val="accent1">
                  <a:satMod val="175000"/>
                  <a:alpha val="14000"/>
                </a:schemeClr>
              </a:glow>
            </a:effectLst>
          </c:spPr>
          <c:marker>
            <c:symbol val="circle"/>
            <c:size val="3"/>
            <c:spPr>
              <a:solidFill>
                <a:srgbClr val="FFC000"/>
              </a:solidFill>
              <a:ln>
                <a:noFill/>
              </a:ln>
              <a:effectLst>
                <a:glow>
                  <a:schemeClr val="accent1">
                    <a:satMod val="175000"/>
                    <a:alpha val="14000"/>
                  </a:schemeClr>
                </a:glow>
              </a:effectLst>
            </c:spPr>
          </c:marker>
          <c:xVal>
            <c:numRef>
              <c:f>Healthcare!$M$2:$M$2336</c:f>
              <c:numCache>
                <c:formatCode>"₹"\ #,##0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4759-4FEE-8EA5-DF7E20973708}"/>
            </c:ext>
          </c:extLst>
        </c:ser>
        <c:dLbls>
          <c:showLegendKey val="0"/>
          <c:showVal val="0"/>
          <c:showCatName val="0"/>
          <c:showSerName val="0"/>
          <c:showPercent val="0"/>
          <c:showBubbleSize val="0"/>
        </c:dLbls>
        <c:axId val="271878751"/>
        <c:axId val="271867231"/>
      </c:scatterChart>
      <c:valAx>
        <c:axId val="271878751"/>
        <c:scaling>
          <c:orientation val="minMax"/>
          <c:min val="0"/>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effectLst>
                      <a:glow rad="215900">
                        <a:srgbClr val="00B050">
                          <a:alpha val="20000"/>
                        </a:srgbClr>
                      </a:glow>
                    </a:effectLst>
                    <a:latin typeface="+mn-lt"/>
                    <a:ea typeface="+mn-ea"/>
                    <a:cs typeface="+mn-cs"/>
                  </a:defRPr>
                </a:pPr>
                <a:r>
                  <a:rPr lang="en-IN">
                    <a:effectLst>
                      <a:glow rad="215900">
                        <a:srgbClr val="00B050">
                          <a:alpha val="20000"/>
                        </a:srgbClr>
                      </a:glow>
                    </a:effectLst>
                  </a:rPr>
                  <a:t>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effectLst>
                    <a:glow rad="215900">
                      <a:srgbClr val="00B050">
                        <a:alpha val="20000"/>
                      </a:srgbClr>
                    </a:glow>
                  </a:effectLst>
                  <a:latin typeface="+mn-lt"/>
                  <a:ea typeface="+mn-ea"/>
                  <a:cs typeface="+mn-cs"/>
                </a:defRPr>
              </a:pPr>
              <a:endParaRPr lang="en-US"/>
            </a:p>
          </c:txPr>
        </c:title>
        <c:numFmt formatCode="&quot;₹&quot;\ #,##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1867231"/>
        <c:crosses val="autoZero"/>
        <c:crossBetween val="midCat"/>
        <c:majorUnit val="15000"/>
      </c:valAx>
      <c:valAx>
        <c:axId val="271867231"/>
        <c:scaling>
          <c:orientation val="minMax"/>
          <c:max val="70"/>
          <c:min val="15"/>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effectLst>
                      <a:glow rad="215900">
                        <a:srgbClr val="00B050">
                          <a:alpha val="20000"/>
                        </a:srgbClr>
                      </a:glow>
                    </a:effectLst>
                    <a:latin typeface="+mn-lt"/>
                    <a:ea typeface="+mn-ea"/>
                    <a:cs typeface="+mn-cs"/>
                  </a:defRPr>
                </a:pPr>
                <a:r>
                  <a:rPr lang="en-IN">
                    <a:effectLst>
                      <a:glow rad="215900">
                        <a:srgbClr val="00B050">
                          <a:alpha val="20000"/>
                        </a:srgbClr>
                      </a:glow>
                    </a:effectLst>
                  </a:rPr>
                  <a: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effectLst>
                    <a:glow rad="215900">
                      <a:srgbClr val="00B050">
                        <a:alpha val="20000"/>
                      </a:srgbClr>
                    </a:glo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1878751"/>
        <c:crossesAt val="1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project.xlsx]Pie,Donut chart!PivotTable3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History of transplants</a:t>
            </a:r>
          </a:p>
        </c:rich>
      </c:tx>
      <c:layout>
        <c:manualLayout>
          <c:xMode val="edge"/>
          <c:yMode val="edge"/>
          <c:x val="0.25158333333333333"/>
          <c:y val="6.8423738699329245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3.1413612565445025E-2"/>
              <c:y val="8.3333333333333245E-2"/>
            </c:manualLayout>
          </c:layout>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2.0942408376963352E-2"/>
              <c:y val="-8.3333333333333329E-2"/>
            </c:manualLayout>
          </c:layout>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8.3769633507853408E-2"/>
              <c:y val="3.2407407407407322E-2"/>
            </c:manualLayout>
          </c:layout>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6.9808027923211183E-2"/>
              <c:y val="-6.4814814814814811E-2"/>
            </c:manualLayout>
          </c:layout>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2.0942408376963352E-2"/>
              <c:y val="-8.3333333333333329E-2"/>
            </c:manualLayout>
          </c:layout>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C00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3.1413612565445025E-2"/>
              <c:y val="8.3333333333333245E-2"/>
            </c:manualLayout>
          </c:layout>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8.3769633507853408E-2"/>
              <c:y val="3.2407407407407322E-2"/>
            </c:manualLayout>
          </c:layout>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6.9808027923211183E-2"/>
              <c:y val="-6.4814814814814811E-2"/>
            </c:manualLayout>
          </c:layout>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2.0942408376963352E-2"/>
              <c:y val="-8.3333333333333329E-2"/>
            </c:manualLayout>
          </c:layout>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FFC00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3.1413612565445025E-2"/>
              <c:y val="8.3333333333333245E-2"/>
            </c:manualLayout>
          </c:layout>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8.3769625632929737E-2"/>
              <c:y val="0.17129657223128403"/>
            </c:manualLayout>
          </c:layout>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dLbl>
          <c:idx val="0"/>
          <c:layout>
            <c:manualLayout>
              <c:x val="-6.9808027923211183E-2"/>
              <c:y val="-6.4814814814814811E-2"/>
            </c:manualLayout>
          </c:layout>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9730085392217"/>
          <c:y val="0.27720766247502643"/>
          <c:w val="0.48324157827379016"/>
          <c:h val="0.6545398989305441"/>
        </c:manualLayout>
      </c:layout>
      <c:doughnutChart>
        <c:varyColors val="1"/>
        <c:ser>
          <c:idx val="0"/>
          <c:order val="0"/>
          <c:tx>
            <c:strRef>
              <c:f>'Pie,Donut chart'!$B$11</c:f>
              <c:strCache>
                <c:ptCount val="1"/>
                <c:pt idx="0">
                  <c:v>Total number of Major Surgeries</c:v>
                </c:pt>
              </c:strCache>
            </c:strRef>
          </c:tx>
          <c:spPr>
            <a:scene3d>
              <a:camera prst="orthographicFront"/>
              <a:lightRig rig="threePt" dir="t"/>
            </a:scene3d>
            <a:sp3d>
              <a:bevelT w="69850"/>
            </a:sp3d>
          </c:spPr>
          <c:dPt>
            <c:idx val="0"/>
            <c:bubble3D val="0"/>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extLst>
              <c:ext xmlns:c16="http://schemas.microsoft.com/office/drawing/2014/chart" uri="{C3380CC4-5D6E-409C-BE32-E72D297353CC}">
                <c16:uniqueId val="{00000001-E6EB-49FB-8183-E9B46B2E8147}"/>
              </c:ext>
            </c:extLst>
          </c:dPt>
          <c:dPt>
            <c:idx val="1"/>
            <c:bubble3D val="0"/>
            <c:spPr>
              <a:solidFill>
                <a:srgbClr val="FFC00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extLst>
              <c:ext xmlns:c16="http://schemas.microsoft.com/office/drawing/2014/chart" uri="{C3380CC4-5D6E-409C-BE32-E72D297353CC}">
                <c16:uniqueId val="{00000003-E6EB-49FB-8183-E9B46B2E8147}"/>
              </c:ext>
            </c:extLst>
          </c:dPt>
          <c:dLbls>
            <c:dLbl>
              <c:idx val="0"/>
              <c:layout>
                <c:manualLayout>
                  <c:x val="-2.0942408376963352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EB-49FB-8183-E9B46B2E8147}"/>
                </c:ext>
              </c:extLst>
            </c:dLbl>
            <c:dLbl>
              <c:idx val="1"/>
              <c:layout>
                <c:manualLayout>
                  <c:x val="3.1413612565445025E-2"/>
                  <c:y val="8.33333333333332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EB-49FB-8183-E9B46B2E8147}"/>
                </c:ext>
              </c:extLst>
            </c:dLbl>
            <c:spPr>
              <a:solidFill>
                <a:srgbClr val="0070C0"/>
              </a:solidFill>
              <a:ln>
                <a:noFill/>
              </a:ln>
              <a:effectLst>
                <a:glow rad="88900">
                  <a:sysClr val="window" lastClr="FFFFFF">
                    <a:alpha val="45000"/>
                  </a:sysClr>
                </a:glow>
                <a:outerShdw dist="50800" sx="1000" sy="1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'Pie,Donut chart'!$A$12:$A$13</c:f>
              <c:strCache>
                <c:ptCount val="2"/>
                <c:pt idx="0">
                  <c:v>Without transplant</c:v>
                </c:pt>
                <c:pt idx="1">
                  <c:v>With transplant</c:v>
                </c:pt>
              </c:strCache>
            </c:strRef>
          </c:cat>
          <c:val>
            <c:numRef>
              <c:f>'Pie,Donut chart'!$B$12:$B$13</c:f>
              <c:numCache>
                <c:formatCode>General</c:formatCode>
                <c:ptCount val="2"/>
                <c:pt idx="0">
                  <c:v>669</c:v>
                </c:pt>
                <c:pt idx="1">
                  <c:v>109</c:v>
                </c:pt>
              </c:numCache>
            </c:numRef>
          </c:val>
          <c:extLst>
            <c:ext xmlns:c16="http://schemas.microsoft.com/office/drawing/2014/chart" uri="{C3380CC4-5D6E-409C-BE32-E72D297353CC}">
              <c16:uniqueId val="{00000004-E6EB-49FB-8183-E9B46B2E8147}"/>
            </c:ext>
          </c:extLst>
        </c:ser>
        <c:ser>
          <c:idx val="1"/>
          <c:order val="1"/>
          <c:tx>
            <c:strRef>
              <c:f>'Pie,Donut chart'!$C$11</c:f>
              <c:strCache>
                <c:ptCount val="1"/>
                <c:pt idx="0">
                  <c:v>Average of HBA1C</c:v>
                </c:pt>
              </c:strCache>
            </c:strRef>
          </c:tx>
          <c:spPr>
            <a:scene3d>
              <a:camera prst="orthographicFront"/>
              <a:lightRig rig="threePt" dir="t"/>
            </a:scene3d>
            <a:sp3d>
              <a:bevelT w="69850"/>
            </a:sp3d>
          </c:spPr>
          <c:dPt>
            <c:idx val="0"/>
            <c:bubble3D val="0"/>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extLst>
              <c:ext xmlns:c16="http://schemas.microsoft.com/office/drawing/2014/chart" uri="{C3380CC4-5D6E-409C-BE32-E72D297353CC}">
                <c16:uniqueId val="{00000006-E6EB-49FB-8183-E9B46B2E8147}"/>
              </c:ext>
            </c:extLst>
          </c:dPt>
          <c:dPt>
            <c:idx val="1"/>
            <c:bubble3D val="0"/>
            <c:spPr>
              <a:solidFill>
                <a:srgbClr val="FFC00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extLst>
              <c:ext xmlns:c16="http://schemas.microsoft.com/office/drawing/2014/chart" uri="{C3380CC4-5D6E-409C-BE32-E72D297353CC}">
                <c16:uniqueId val="{00000008-E6EB-49FB-8183-E9B46B2E8147}"/>
              </c:ext>
            </c:extLst>
          </c:dPt>
          <c:dLbls>
            <c:dLbl>
              <c:idx val="0"/>
              <c:layout>
                <c:manualLayout>
                  <c:x val="8.3769625632929737E-2"/>
                  <c:y val="0.171296572231284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EB-49FB-8183-E9B46B2E8147}"/>
                </c:ext>
              </c:extLst>
            </c:dLbl>
            <c:dLbl>
              <c:idx val="1"/>
              <c:layout>
                <c:manualLayout>
                  <c:x val="-6.9808027923211183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EB-49FB-8183-E9B46B2E8147}"/>
                </c:ext>
              </c:extLst>
            </c:dLbl>
            <c:spPr>
              <a:solidFill>
                <a:srgbClr val="0070C0"/>
              </a:solidFill>
              <a:ln>
                <a:noFill/>
              </a:ln>
              <a:effectLst>
                <a:glow rad="88900">
                  <a:schemeClr val="bg1">
                    <a:alpha val="38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'Pie,Donut chart'!$A$12:$A$13</c:f>
              <c:strCache>
                <c:ptCount val="2"/>
                <c:pt idx="0">
                  <c:v>Without transplant</c:v>
                </c:pt>
                <c:pt idx="1">
                  <c:v>With transplant</c:v>
                </c:pt>
              </c:strCache>
            </c:strRef>
          </c:cat>
          <c:val>
            <c:numRef>
              <c:f>'Pie,Donut chart'!$C$12:$C$13</c:f>
              <c:numCache>
                <c:formatCode>0.00</c:formatCode>
                <c:ptCount val="2"/>
                <c:pt idx="0">
                  <c:v>4.8536345381526056</c:v>
                </c:pt>
                <c:pt idx="1">
                  <c:v>4.8053535353535368</c:v>
                </c:pt>
              </c:numCache>
            </c:numRef>
          </c:val>
          <c:extLst>
            <c:ext xmlns:c16="http://schemas.microsoft.com/office/drawing/2014/chart" uri="{C3380CC4-5D6E-409C-BE32-E72D297353CC}">
              <c16:uniqueId val="{00000009-E6EB-49FB-8183-E9B46B2E8147}"/>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5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[Capstone project.xlsx]Column Chart!PivotTable1</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a:t>
            </a:r>
            <a:r>
              <a:rPr lang="en-US" baseline="0"/>
              <a:t> and Diebetes Status Vs Avg Charges</a:t>
            </a:r>
            <a:endParaRPr lang="en-US"/>
          </a:p>
        </c:rich>
      </c:tx>
      <c:layout>
        <c:manualLayout>
          <c:xMode val="edge"/>
          <c:yMode val="edge"/>
          <c:x val="0.10325837270341208"/>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37654883346902"/>
          <c:y val="0.23637105272330922"/>
          <c:w val="0.82797790790913128"/>
          <c:h val="0.42092039887705224"/>
        </c:manualLayout>
      </c:layout>
      <c:barChart>
        <c:barDir val="col"/>
        <c:grouping val="clustered"/>
        <c:varyColors val="0"/>
        <c:ser>
          <c:idx val="0"/>
          <c:order val="0"/>
          <c:tx>
            <c:strRef>
              <c:f>'Column Chart'!$B$2</c:f>
              <c:strCache>
                <c:ptCount val="1"/>
                <c:pt idx="0">
                  <c:v>Total</c:v>
                </c:pt>
              </c:strCache>
            </c:strRef>
          </c:tx>
          <c:spPr>
            <a:solidFill>
              <a:srgbClr val="00B050"/>
            </a:solidFill>
            <a:ln>
              <a:noFill/>
            </a:ln>
            <a:effectLst>
              <a:outerShdw blurRad="57150" dist="19050" dir="5400000" algn="ctr" rotWithShape="0">
                <a:srgbClr val="000000">
                  <a:alpha val="63000"/>
                </a:srgbClr>
              </a:outerShdw>
            </a:effectLst>
            <a:scene3d>
              <a:camera prst="orthographicFront"/>
              <a:lightRig rig="threePt" dir="t"/>
            </a:scene3d>
            <a:sp3d>
              <a:bevelT w="69850"/>
            </a:sp3d>
          </c:spPr>
          <c:invertIfNegative val="0"/>
          <c:cat>
            <c:multiLvlStrRef>
              <c:f>'Column Chart'!$A$3:$A$11</c:f>
              <c:multiLvlStrCache>
                <c:ptCount val="4"/>
                <c:lvl>
                  <c:pt idx="0">
                    <c:v>Normal</c:v>
                  </c:pt>
                  <c:pt idx="1">
                    <c:v>Normal</c:v>
                  </c:pt>
                  <c:pt idx="2">
                    <c:v>Normal</c:v>
                  </c:pt>
                  <c:pt idx="3">
                    <c:v>Normal</c:v>
                  </c:pt>
                </c:lvl>
                <c:lvl>
                  <c:pt idx="0">
                    <c:v>Normal weight</c:v>
                  </c:pt>
                  <c:pt idx="1">
                    <c:v>Obesity</c:v>
                  </c:pt>
                  <c:pt idx="2">
                    <c:v>Over weight</c:v>
                  </c:pt>
                  <c:pt idx="3">
                    <c:v>Underweight</c:v>
                  </c:pt>
                </c:lvl>
              </c:multiLvlStrCache>
            </c:multiLvlStrRef>
          </c:cat>
          <c:val>
            <c:numRef>
              <c:f>'Column Chart'!$B$3:$B$11</c:f>
              <c:numCache>
                <c:formatCode>"₹"\ #,##0</c:formatCode>
                <c:ptCount val="4"/>
                <c:pt idx="0">
                  <c:v>7897.0778773584925</c:v>
                </c:pt>
                <c:pt idx="1">
                  <c:v>15188.436595365412</c:v>
                </c:pt>
                <c:pt idx="2">
                  <c:v>10323.940666666662</c:v>
                </c:pt>
                <c:pt idx="3">
                  <c:v>6911.0056097560973</c:v>
                </c:pt>
              </c:numCache>
            </c:numRef>
          </c:val>
          <c:extLst>
            <c:ext xmlns:c16="http://schemas.microsoft.com/office/drawing/2014/chart" uri="{C3380CC4-5D6E-409C-BE32-E72D297353CC}">
              <c16:uniqueId val="{00000000-85DB-4891-9D20-CC0046245F2E}"/>
            </c:ext>
          </c:extLst>
        </c:ser>
        <c:dLbls>
          <c:showLegendKey val="0"/>
          <c:showVal val="0"/>
          <c:showCatName val="0"/>
          <c:showSerName val="0"/>
          <c:showPercent val="0"/>
          <c:showBubbleSize val="0"/>
        </c:dLbls>
        <c:gapWidth val="100"/>
        <c:overlap val="-24"/>
        <c:axId val="1177336368"/>
        <c:axId val="1177337328"/>
      </c:barChart>
      <c:catAx>
        <c:axId val="11773363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r>
                  <a:rPr lang="en-IN">
                    <a:effectLst>
                      <a:glow rad="215900">
                        <a:srgbClr val="FFC000">
                          <a:alpha val="20000"/>
                        </a:srgbClr>
                      </a:glow>
                    </a:effectLst>
                  </a:rPr>
                  <a:t>Weight</a:t>
                </a:r>
                <a:r>
                  <a:rPr lang="en-IN" baseline="0">
                    <a:effectLst>
                      <a:glow rad="215900">
                        <a:srgbClr val="FFC000">
                          <a:alpha val="20000"/>
                        </a:srgbClr>
                      </a:glow>
                    </a:effectLst>
                  </a:rPr>
                  <a:t> and Diebetes statuses </a:t>
                </a:r>
                <a:endParaRPr lang="en-IN">
                  <a:effectLst>
                    <a:glow rad="215900">
                      <a:srgbClr val="FFC000">
                        <a:alpha val="20000"/>
                      </a:srgbClr>
                    </a:glow>
                  </a:effectLst>
                </a:endParaRPr>
              </a:p>
            </c:rich>
          </c:tx>
          <c:layout>
            <c:manualLayout>
              <c:xMode val="edge"/>
              <c:yMode val="edge"/>
              <c:x val="0.28809633470763929"/>
              <c:y val="0.9124662526132970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7337328"/>
        <c:crosses val="autoZero"/>
        <c:auto val="0"/>
        <c:lblAlgn val="ctr"/>
        <c:lblOffset val="100"/>
        <c:noMultiLvlLbl val="0"/>
      </c:catAx>
      <c:valAx>
        <c:axId val="1177337328"/>
        <c:scaling>
          <c:orientation val="minMax"/>
          <c:max val="20000"/>
          <c:min val="500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r>
                  <a:rPr lang="en-IN">
                    <a:effectLst>
                      <a:glow rad="215900">
                        <a:srgbClr val="FFC000">
                          <a:alpha val="20000"/>
                        </a:srgbClr>
                      </a:glow>
                    </a:effectLst>
                  </a:rPr>
                  <a:t>Average</a:t>
                </a:r>
                <a:r>
                  <a:rPr lang="en-IN" baseline="0">
                    <a:effectLst>
                      <a:glow rad="215900">
                        <a:srgbClr val="FFC000">
                          <a:alpha val="20000"/>
                        </a:srgbClr>
                      </a:glow>
                    </a:effectLst>
                  </a:rPr>
                  <a:t> charges</a:t>
                </a:r>
                <a:endParaRPr lang="en-IN">
                  <a:effectLst>
                    <a:glow rad="215900">
                      <a:srgbClr val="FFC000">
                        <a:alpha val="20000"/>
                      </a:srgbClr>
                    </a:glow>
                  </a:effectLst>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effectLst>
                    <a:glow rad="215900">
                      <a:srgbClr val="FFC000">
                        <a:alpha val="20000"/>
                      </a:srgbClr>
                    </a:glow>
                  </a:effectLst>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7336368"/>
        <c:crossesAt val="1"/>
        <c:crossBetween val="between"/>
        <c:majorUnit val="5000"/>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12</xdr:col>
      <xdr:colOff>357187</xdr:colOff>
      <xdr:row>2347</xdr:row>
      <xdr:rowOff>14287</xdr:rowOff>
    </xdr:from>
    <xdr:to>
      <xdr:col>19</xdr:col>
      <xdr:colOff>347662</xdr:colOff>
      <xdr:row>2361</xdr:row>
      <xdr:rowOff>90487</xdr:rowOff>
    </xdr:to>
    <xdr:graphicFrame macro="">
      <xdr:nvGraphicFramePr>
        <xdr:cNvPr id="2" name="Chart 1">
          <a:extLst>
            <a:ext uri="{FF2B5EF4-FFF2-40B4-BE49-F238E27FC236}">
              <a16:creationId xmlns:a16="http://schemas.microsoft.com/office/drawing/2014/main" id="{BA5711E4-5BB7-F673-596C-FE8B9F7EC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200025</xdr:colOff>
      <xdr:row>0</xdr:row>
      <xdr:rowOff>0</xdr:rowOff>
    </xdr:from>
    <xdr:to>
      <xdr:col>10</xdr:col>
      <xdr:colOff>428625</xdr:colOff>
      <xdr:row>14</xdr:row>
      <xdr:rowOff>76200</xdr:rowOff>
    </xdr:to>
    <xdr:graphicFrame macro="">
      <xdr:nvGraphicFramePr>
        <xdr:cNvPr id="2" name="Chart 1">
          <a:extLst>
            <a:ext uri="{FF2B5EF4-FFF2-40B4-BE49-F238E27FC236}">
              <a16:creationId xmlns:a16="http://schemas.microsoft.com/office/drawing/2014/main" id="{028DD989-8BAF-E584-DA48-2CA20E3FA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15</xdr:row>
      <xdr:rowOff>90487</xdr:rowOff>
    </xdr:from>
    <xdr:to>
      <xdr:col>10</xdr:col>
      <xdr:colOff>495300</xdr:colOff>
      <xdr:row>29</xdr:row>
      <xdr:rowOff>166687</xdr:rowOff>
    </xdr:to>
    <xdr:graphicFrame macro="">
      <xdr:nvGraphicFramePr>
        <xdr:cNvPr id="3" name="Chart 2">
          <a:extLst>
            <a:ext uri="{FF2B5EF4-FFF2-40B4-BE49-F238E27FC236}">
              <a16:creationId xmlns:a16="http://schemas.microsoft.com/office/drawing/2014/main" id="{723286AB-4739-37B7-F644-EFE31A2CC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247649</xdr:colOff>
      <xdr:row>2</xdr:row>
      <xdr:rowOff>138112</xdr:rowOff>
    </xdr:from>
    <xdr:to>
      <xdr:col>10</xdr:col>
      <xdr:colOff>352424</xdr:colOff>
      <xdr:row>17</xdr:row>
      <xdr:rowOff>23812</xdr:rowOff>
    </xdr:to>
    <xdr:graphicFrame macro="">
      <xdr:nvGraphicFramePr>
        <xdr:cNvPr id="2" name="Chart 1">
          <a:extLst>
            <a:ext uri="{FF2B5EF4-FFF2-40B4-BE49-F238E27FC236}">
              <a16:creationId xmlns:a16="http://schemas.microsoft.com/office/drawing/2014/main" id="{66CE5384-2CA8-1D4E-E496-E580221C3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241424</xdr:colOff>
      <xdr:row>3</xdr:row>
      <xdr:rowOff>72136</xdr:rowOff>
    </xdr:from>
    <xdr:to>
      <xdr:col>7</xdr:col>
      <xdr:colOff>188613</xdr:colOff>
      <xdr:row>19</xdr:row>
      <xdr:rowOff>62141</xdr:rowOff>
    </xdr:to>
    <xdr:graphicFrame macro="">
      <xdr:nvGraphicFramePr>
        <xdr:cNvPr id="2" name="Chart 1">
          <a:extLst>
            <a:ext uri="{FF2B5EF4-FFF2-40B4-BE49-F238E27FC236}">
              <a16:creationId xmlns:a16="http://schemas.microsoft.com/office/drawing/2014/main" id="{7C214504-654E-56E4-2591-F5CAE6B10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295274</xdr:colOff>
      <xdr:row>2</xdr:row>
      <xdr:rowOff>100011</xdr:rowOff>
    </xdr:from>
    <xdr:to>
      <xdr:col>13</xdr:col>
      <xdr:colOff>142875</xdr:colOff>
      <xdr:row>17</xdr:row>
      <xdr:rowOff>123824</xdr:rowOff>
    </xdr:to>
    <xdr:graphicFrame macro="">
      <xdr:nvGraphicFramePr>
        <xdr:cNvPr id="2" name="Chart 1">
          <a:extLst>
            <a:ext uri="{FF2B5EF4-FFF2-40B4-BE49-F238E27FC236}">
              <a16:creationId xmlns:a16="http://schemas.microsoft.com/office/drawing/2014/main" id="{6D72FF9E-47DE-B8C2-0BC5-DA1F92211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11</xdr:col>
      <xdr:colOff>304800</xdr:colOff>
      <xdr:row>35</xdr:row>
      <xdr:rowOff>76200</xdr:rowOff>
    </xdr:to>
    <xdr:graphicFrame macro="">
      <xdr:nvGraphicFramePr>
        <xdr:cNvPr id="3" name="Chart 2">
          <a:extLst>
            <a:ext uri="{FF2B5EF4-FFF2-40B4-BE49-F238E27FC236}">
              <a16:creationId xmlns:a16="http://schemas.microsoft.com/office/drawing/2014/main" id="{2303C32D-E683-4391-B335-53761F465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342900</xdr:colOff>
      <xdr:row>3</xdr:row>
      <xdr:rowOff>47625</xdr:rowOff>
    </xdr:from>
    <xdr:to>
      <xdr:col>18</xdr:col>
      <xdr:colOff>485775</xdr:colOff>
      <xdr:row>13</xdr:row>
      <xdr:rowOff>104775</xdr:rowOff>
    </xdr:to>
    <xdr:graphicFrame macro="">
      <xdr:nvGraphicFramePr>
        <xdr:cNvPr id="6" name="Chart 5">
          <a:extLst>
            <a:ext uri="{FF2B5EF4-FFF2-40B4-BE49-F238E27FC236}">
              <a16:creationId xmlns:a16="http://schemas.microsoft.com/office/drawing/2014/main" id="{6F7A4048-105A-448E-814F-730B07318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552451</xdr:colOff>
      <xdr:row>3</xdr:row>
      <xdr:rowOff>38101</xdr:rowOff>
    </xdr:from>
    <xdr:to>
      <xdr:col>7</xdr:col>
      <xdr:colOff>228600</xdr:colOff>
      <xdr:row>13</xdr:row>
      <xdr:rowOff>123825</xdr:rowOff>
    </xdr:to>
    <xdr:graphicFrame macro="">
      <xdr:nvGraphicFramePr>
        <xdr:cNvPr id="8" name="Chart 7">
          <a:extLst>
            <a:ext uri="{FF2B5EF4-FFF2-40B4-BE49-F238E27FC236}">
              <a16:creationId xmlns:a16="http://schemas.microsoft.com/office/drawing/2014/main" id="{A6BC231E-90FD-48A6-A734-B0FD6A449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276225</xdr:colOff>
      <xdr:row>3</xdr:row>
      <xdr:rowOff>47626</xdr:rowOff>
    </xdr:from>
    <xdr:to>
      <xdr:col>13</xdr:col>
      <xdr:colOff>304800</xdr:colOff>
      <xdr:row>13</xdr:row>
      <xdr:rowOff>114301</xdr:rowOff>
    </xdr:to>
    <xdr:graphicFrame macro="">
      <xdr:nvGraphicFramePr>
        <xdr:cNvPr id="9" name="Chart 8">
          <a:extLst>
            <a:ext uri="{FF2B5EF4-FFF2-40B4-BE49-F238E27FC236}">
              <a16:creationId xmlns:a16="http://schemas.microsoft.com/office/drawing/2014/main" id="{407A9FB1-C80B-463F-B2F5-2A2E8584E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342900</xdr:colOff>
      <xdr:row>13</xdr:row>
      <xdr:rowOff>152400</xdr:rowOff>
    </xdr:from>
    <xdr:to>
      <xdr:col>18</xdr:col>
      <xdr:colOff>485775</xdr:colOff>
      <xdr:row>24</xdr:row>
      <xdr:rowOff>28575</xdr:rowOff>
    </xdr:to>
    <xdr:graphicFrame macro="">
      <xdr:nvGraphicFramePr>
        <xdr:cNvPr id="10" name="Chart 9">
          <a:extLst>
            <a:ext uri="{FF2B5EF4-FFF2-40B4-BE49-F238E27FC236}">
              <a16:creationId xmlns:a16="http://schemas.microsoft.com/office/drawing/2014/main" id="{2E6D768D-62E5-4689-858D-23080DBB7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9</xdr:row>
      <xdr:rowOff>152400</xdr:rowOff>
    </xdr:from>
    <xdr:to>
      <xdr:col>1</xdr:col>
      <xdr:colOff>495300</xdr:colOff>
      <xdr:row>18</xdr:row>
      <xdr:rowOff>9525</xdr:rowOff>
    </xdr:to>
    <mc:AlternateContent xmlns:mc="http://schemas.openxmlformats.org/markup-compatibility/2006" xmlns:a14="http://schemas.microsoft.com/office/drawing/2010/main">
      <mc:Choice Requires="a14">
        <xdr:graphicFrame macro="">
          <xdr:nvGraphicFramePr>
            <xdr:cNvPr id="2" name="Weight status">
              <a:extLst>
                <a:ext uri="{FF2B5EF4-FFF2-40B4-BE49-F238E27FC236}">
                  <a16:creationId xmlns:a16="http://schemas.microsoft.com/office/drawing/2014/main" id="{C6BB140A-767C-0BCE-21EE-E6DC0F1ABA7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1876425"/>
              <a:ext cx="1104900"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523876</xdr:colOff>
      <xdr:row>10</xdr:row>
      <xdr:rowOff>19050</xdr:rowOff>
    </xdr:from>
    <xdr:to>
      <xdr:col>20</xdr:col>
      <xdr:colOff>371476</xdr:colOff>
      <xdr:row>17</xdr:row>
      <xdr:rowOff>104775</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48DA6CF3-E0EC-F8CD-8F3F-EE1F90526379}"/>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1496676" y="1933575"/>
              <a:ext cx="106680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542926</xdr:colOff>
      <xdr:row>13</xdr:row>
      <xdr:rowOff>171450</xdr:rowOff>
    </xdr:from>
    <xdr:to>
      <xdr:col>7</xdr:col>
      <xdr:colOff>209550</xdr:colOff>
      <xdr:row>24</xdr:row>
      <xdr:rowOff>38099</xdr:rowOff>
    </xdr:to>
    <xdr:graphicFrame macro="">
      <xdr:nvGraphicFramePr>
        <xdr:cNvPr id="7" name="Chart 6">
          <a:extLst>
            <a:ext uri="{FF2B5EF4-FFF2-40B4-BE49-F238E27FC236}">
              <a16:creationId xmlns:a16="http://schemas.microsoft.com/office/drawing/2014/main" id="{32E72003-91CC-46F3-B617-E69FA4C86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247651</xdr:colOff>
      <xdr:row>13</xdr:row>
      <xdr:rowOff>161926</xdr:rowOff>
    </xdr:from>
    <xdr:to>
      <xdr:col>13</xdr:col>
      <xdr:colOff>304801</xdr:colOff>
      <xdr:row>24</xdr:row>
      <xdr:rowOff>28576</xdr:rowOff>
    </xdr:to>
    <xdr:graphicFrame macro="">
      <xdr:nvGraphicFramePr>
        <xdr:cNvPr id="12" name="Chart 11">
          <a:extLst>
            <a:ext uri="{FF2B5EF4-FFF2-40B4-BE49-F238E27FC236}">
              <a16:creationId xmlns:a16="http://schemas.microsoft.com/office/drawing/2014/main" id="{327DC39A-1416-49D5-9353-0D8C41040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30.05297650463" createdVersion="8" refreshedVersion="8" minRefreshableVersion="3" recordCount="2335" xr:uid="{F190ACCF-C0FB-42E0-B42C-54C102DBB9E7}">
  <cacheSource type="worksheet">
    <worksheetSource ref="A1:Q2336" sheet="Healthcare"/>
  </cacheSource>
  <cacheFields count="17">
    <cacheField name="Customer ID" numFmtId="0">
      <sharedItems/>
    </cacheField>
    <cacheField name="First name" numFmtId="0">
      <sharedItems/>
    </cacheField>
    <cacheField name="BMI" numFmtId="165">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165">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1">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weight"/>
      </sharedItems>
    </cacheField>
    <cacheField name="Diabetes status" numFmtId="0">
      <sharedItems count="3">
        <s v="Diabetes"/>
        <s v="Prediabetes"/>
        <s v="Normal"/>
      </sharedItems>
    </cacheField>
    <cacheField name="Date of birth" numFmtId="170">
      <sharedItems containsSemiMixedTypes="0" containsNonDate="0" containsDate="1" containsString="0" minDate="1958-06-05T00:00:00" maxDate="2004-12-28T00:00:00"/>
    </cacheField>
    <cacheField name="charges" numFmtId="168">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497392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x v="0"/>
    <x v="0"/>
    <s v="No"/>
    <x v="0"/>
    <x v="0"/>
    <n v="0"/>
    <x v="0"/>
    <x v="0"/>
    <x v="0"/>
    <d v="1968-10-12T00:00:00"/>
    <x v="0"/>
    <x v="0"/>
    <s v="tier - 3"/>
    <x v="0"/>
    <x v="0"/>
  </r>
  <r>
    <s v="Id2"/>
    <s v="  Matthew D"/>
    <x v="1"/>
    <x v="1"/>
    <s v="No"/>
    <x v="0"/>
    <x v="0"/>
    <n v="0"/>
    <x v="0"/>
    <x v="0"/>
    <x v="1"/>
    <d v="1977-06-08T00:00:00"/>
    <x v="1"/>
    <x v="1"/>
    <s v="tier - 3"/>
    <x v="0"/>
    <x v="1"/>
  </r>
  <r>
    <s v="Id3"/>
    <s v="  Phil"/>
    <x v="2"/>
    <x v="2"/>
    <s v="Yes"/>
    <x v="0"/>
    <x v="0"/>
    <n v="2"/>
    <x v="0"/>
    <x v="0"/>
    <x v="0"/>
    <d v="1970-09-11T00:00:00"/>
    <x v="2"/>
    <x v="0"/>
    <s v="tier - 1"/>
    <x v="1"/>
    <x v="2"/>
  </r>
  <r>
    <s v="Id4"/>
    <s v="  Kelsey"/>
    <x v="3"/>
    <x v="3"/>
    <s v="No"/>
    <x v="0"/>
    <x v="0"/>
    <n v="0"/>
    <x v="0"/>
    <x v="0"/>
    <x v="1"/>
    <d v="1991-06-06T00:00:00"/>
    <x v="3"/>
    <x v="0"/>
    <s v="tier - 3"/>
    <x v="2"/>
    <x v="3"/>
  </r>
  <r>
    <s v="Id5"/>
    <s v="  Kristyn"/>
    <x v="4"/>
    <x v="4"/>
    <s v="No"/>
    <x v="0"/>
    <x v="0"/>
    <n v="0"/>
    <x v="0"/>
    <x v="0"/>
    <x v="2"/>
    <d v="1989-06-19T00:00:00"/>
    <x v="4"/>
    <x v="0"/>
    <s v="tier - 2"/>
    <x v="1"/>
    <x v="4"/>
  </r>
  <r>
    <s v="Id6"/>
    <s v="  Russell B"/>
    <x v="5"/>
    <x v="5"/>
    <s v="No"/>
    <x v="0"/>
    <x v="0"/>
    <n v="0"/>
    <x v="0"/>
    <x v="0"/>
    <x v="0"/>
    <d v="1962-08-04T00:00:00"/>
    <x v="5"/>
    <x v="0"/>
    <s v="tier - 3"/>
    <x v="3"/>
    <x v="5"/>
  </r>
  <r>
    <s v="Id7"/>
    <s v="  Scott"/>
    <x v="6"/>
    <x v="6"/>
    <s v="No"/>
    <x v="0"/>
    <x v="0"/>
    <n v="0"/>
    <x v="0"/>
    <x v="0"/>
    <x v="1"/>
    <d v="1994-10-27T00:00:00"/>
    <x v="6"/>
    <x v="0"/>
    <s v="tier - 3"/>
    <x v="3"/>
    <x v="6"/>
  </r>
  <r>
    <s v="Id8"/>
    <s v="  Stephen"/>
    <x v="7"/>
    <x v="7"/>
    <s v="No"/>
    <x v="0"/>
    <x v="0"/>
    <n v="3"/>
    <x v="0"/>
    <x v="0"/>
    <x v="0"/>
    <d v="1958-06-27T00:00:00"/>
    <x v="7"/>
    <x v="1"/>
    <s v="tier - 2"/>
    <x v="0"/>
    <x v="7"/>
  </r>
  <r>
    <s v="Id9"/>
    <s v="  Patrick R"/>
    <x v="8"/>
    <x v="8"/>
    <s v="Yes"/>
    <x v="0"/>
    <x v="1"/>
    <n v="1"/>
    <x v="0"/>
    <x v="0"/>
    <x v="0"/>
    <d v="1963-09-04T00:00:00"/>
    <x v="8"/>
    <x v="0"/>
    <s v="tier - 2"/>
    <x v="0"/>
    <x v="8"/>
  </r>
  <r>
    <s v="Id10"/>
    <s v="  Brooke N"/>
    <x v="9"/>
    <x v="9"/>
    <s v="No"/>
    <x v="0"/>
    <x v="0"/>
    <n v="0"/>
    <x v="0"/>
    <x v="0"/>
    <x v="0"/>
    <d v="1978-12-29T00:00:00"/>
    <x v="9"/>
    <x v="0"/>
    <s v="tier - 2"/>
    <x v="0"/>
    <x v="9"/>
  </r>
  <r>
    <s v="Id11"/>
    <s v="  Paola Andrea"/>
    <x v="10"/>
    <x v="10"/>
    <s v="Yes"/>
    <x v="0"/>
    <x v="0"/>
    <n v="2"/>
    <x v="0"/>
    <x v="0"/>
    <x v="1"/>
    <d v="1959-07-22T00:00:00"/>
    <x v="10"/>
    <x v="1"/>
    <s v="tier - 1"/>
    <x v="3"/>
    <x v="10"/>
  </r>
  <r>
    <s v="Id12"/>
    <s v="  David"/>
    <x v="11"/>
    <x v="11"/>
    <s v="No"/>
    <x v="0"/>
    <x v="0"/>
    <n v="0"/>
    <x v="0"/>
    <x v="0"/>
    <x v="0"/>
    <d v="1965-10-27T00:00:00"/>
    <x v="11"/>
    <x v="0"/>
    <s v="tier - 2"/>
    <x v="0"/>
    <x v="11"/>
  </r>
  <r>
    <s v="Id13"/>
    <s v="  Wade"/>
    <x v="12"/>
    <x v="12"/>
    <s v="No"/>
    <x v="0"/>
    <x v="0"/>
    <n v="0"/>
    <x v="0"/>
    <x v="0"/>
    <x v="0"/>
    <d v="1962-10-11T00:00:00"/>
    <x v="12"/>
    <x v="0"/>
    <s v="tier - 2"/>
    <x v="0"/>
    <x v="5"/>
  </r>
  <r>
    <s v="Id14"/>
    <s v="  Franklin"/>
    <x v="13"/>
    <x v="13"/>
    <s v="No"/>
    <x v="0"/>
    <x v="0"/>
    <n v="0"/>
    <x v="0"/>
    <x v="0"/>
    <x v="0"/>
    <d v="1968-12-01T00:00:00"/>
    <x v="13"/>
    <x v="0"/>
    <s v="tier - 3"/>
    <x v="4"/>
    <x v="0"/>
  </r>
  <r>
    <s v="Id15"/>
    <s v="  Leilani M"/>
    <x v="14"/>
    <x v="14"/>
    <s v="Yes"/>
    <x v="0"/>
    <x v="0"/>
    <n v="2"/>
    <x v="0"/>
    <x v="0"/>
    <x v="0"/>
    <d v="1961-12-21T00:00:00"/>
    <x v="14"/>
    <x v="0"/>
    <s v="tier - 3"/>
    <x v="2"/>
    <x v="12"/>
  </r>
  <r>
    <s v="Id16"/>
    <s v="  Philippe"/>
    <x v="15"/>
    <x v="15"/>
    <s v="No"/>
    <x v="0"/>
    <x v="0"/>
    <n v="0"/>
    <x v="0"/>
    <x v="0"/>
    <x v="0"/>
    <d v="1962-08-27T00:00:00"/>
    <x v="15"/>
    <x v="0"/>
    <s v="tier - 3"/>
    <x v="3"/>
    <x v="5"/>
  </r>
  <r>
    <s v="Id17"/>
    <s v="  Jennifer A"/>
    <x v="16"/>
    <x v="16"/>
    <s v="No"/>
    <x v="0"/>
    <x v="0"/>
    <n v="3"/>
    <x v="0"/>
    <x v="0"/>
    <x v="0"/>
    <d v="1958-11-16T00:00:00"/>
    <x v="16"/>
    <x v="1"/>
    <s v="tier - 3"/>
    <x v="3"/>
    <x v="7"/>
  </r>
  <r>
    <s v="Id18"/>
    <s v="  Christina M"/>
    <x v="17"/>
    <x v="17"/>
    <s v="Yes"/>
    <x v="0"/>
    <x v="1"/>
    <n v="1"/>
    <x v="0"/>
    <x v="0"/>
    <x v="0"/>
    <d v="1963-08-05T00:00:00"/>
    <x v="17"/>
    <x v="0"/>
    <s v="tier - 3"/>
    <x v="2"/>
    <x v="8"/>
  </r>
  <r>
    <s v="Id19"/>
    <s v="  Said Sr"/>
    <x v="18"/>
    <x v="18"/>
    <s v="Yes"/>
    <x v="0"/>
    <x v="0"/>
    <n v="1"/>
    <x v="0"/>
    <x v="0"/>
    <x v="2"/>
    <d v="1964-11-07T00:00:00"/>
    <x v="18"/>
    <x v="0"/>
    <s v="tier - 3"/>
    <x v="1"/>
    <x v="13"/>
  </r>
  <r>
    <s v="Id20"/>
    <s v="  John"/>
    <x v="19"/>
    <x v="19"/>
    <s v="No"/>
    <x v="0"/>
    <x v="0"/>
    <n v="0"/>
    <x v="0"/>
    <x v="0"/>
    <x v="0"/>
    <d v="1971-09-27T00:00:00"/>
    <x v="19"/>
    <x v="0"/>
    <s v="tier - 2"/>
    <x v="0"/>
    <x v="14"/>
  </r>
  <r>
    <s v="Id21"/>
    <s v="  Myles"/>
    <x v="20"/>
    <x v="20"/>
    <s v="Yes"/>
    <x v="0"/>
    <x v="0"/>
    <n v="2"/>
    <x v="0"/>
    <x v="0"/>
    <x v="0"/>
    <d v="1961-06-13T00:00:00"/>
    <x v="20"/>
    <x v="0"/>
    <s v="tier - 3"/>
    <x v="3"/>
    <x v="12"/>
  </r>
  <r>
    <s v="Id22"/>
    <s v="  Madelyn C"/>
    <x v="21"/>
    <x v="21"/>
    <s v="Yes"/>
    <x v="0"/>
    <x v="0"/>
    <n v="2"/>
    <x v="0"/>
    <x v="0"/>
    <x v="1"/>
    <d v="1959-10-04T00:00:00"/>
    <x v="21"/>
    <x v="1"/>
    <s v="tier - 1"/>
    <x v="3"/>
    <x v="10"/>
  </r>
  <r>
    <s v="Id23"/>
    <s v="  Nicole"/>
    <x v="22"/>
    <x v="22"/>
    <s v="No"/>
    <x v="0"/>
    <x v="0"/>
    <n v="3"/>
    <x v="0"/>
    <x v="0"/>
    <x v="0"/>
    <d v="1958-09-03T00:00:00"/>
    <x v="22"/>
    <x v="1"/>
    <s v="tier - 1"/>
    <x v="3"/>
    <x v="7"/>
  </r>
  <r>
    <s v="Id24"/>
    <s v="  Eric A"/>
    <x v="23"/>
    <x v="23"/>
    <s v="Yes"/>
    <x v="0"/>
    <x v="0"/>
    <n v="2"/>
    <x v="0"/>
    <x v="0"/>
    <x v="0"/>
    <d v="1970-12-28T00:00:00"/>
    <x v="23"/>
    <x v="0"/>
    <s v="tier - 2"/>
    <x v="0"/>
    <x v="2"/>
  </r>
  <r>
    <s v="Id25"/>
    <s v="  Emiliano I"/>
    <x v="24"/>
    <x v="24"/>
    <s v="Yes"/>
    <x v="0"/>
    <x v="0"/>
    <n v="2"/>
    <x v="0"/>
    <x v="0"/>
    <x v="2"/>
    <d v="1959-07-14T00:00:00"/>
    <x v="24"/>
    <x v="1"/>
    <s v="tier - 1"/>
    <x v="0"/>
    <x v="10"/>
  </r>
  <r>
    <s v="Id26"/>
    <s v="  Adam"/>
    <x v="25"/>
    <x v="25"/>
    <s v="No"/>
    <x v="0"/>
    <x v="0"/>
    <n v="3"/>
    <x v="0"/>
    <x v="0"/>
    <x v="0"/>
    <d v="1958-09-15T00:00:00"/>
    <x v="25"/>
    <x v="1"/>
    <s v="tier - 3"/>
    <x v="0"/>
    <x v="7"/>
  </r>
  <r>
    <s v="Id27"/>
    <s v="  Zach"/>
    <x v="26"/>
    <x v="26"/>
    <s v="No"/>
    <x v="0"/>
    <x v="0"/>
    <n v="0"/>
    <x v="0"/>
    <x v="0"/>
    <x v="0"/>
    <d v="1960-11-17T00:00:00"/>
    <x v="26"/>
    <x v="0"/>
    <s v="tier - 1"/>
    <x v="1"/>
    <x v="15"/>
  </r>
  <r>
    <s v="Id28"/>
    <s v="  Stephanie W"/>
    <x v="27"/>
    <x v="27"/>
    <s v="Yes"/>
    <x v="0"/>
    <x v="1"/>
    <n v="1"/>
    <x v="0"/>
    <x v="0"/>
    <x v="2"/>
    <d v="1969-06-23T00:00:00"/>
    <x v="27"/>
    <x v="0"/>
    <s v="tier - 3"/>
    <x v="1"/>
    <x v="16"/>
  </r>
  <r>
    <s v="Id29"/>
    <s v="  Stephen"/>
    <x v="28"/>
    <x v="28"/>
    <s v="Yes"/>
    <x v="0"/>
    <x v="0"/>
    <n v="2"/>
    <x v="0"/>
    <x v="0"/>
    <x v="0"/>
    <d v="1961-08-08T00:00:00"/>
    <x v="28"/>
    <x v="0"/>
    <s v="tier - 1"/>
    <x v="0"/>
    <x v="12"/>
  </r>
  <r>
    <s v="Id30"/>
    <s v="  Natalie"/>
    <x v="29"/>
    <x v="29"/>
    <s v="No"/>
    <x v="0"/>
    <x v="0"/>
    <n v="0"/>
    <x v="0"/>
    <x v="0"/>
    <x v="0"/>
    <d v="1971-12-06T00:00:00"/>
    <x v="29"/>
    <x v="0"/>
    <s v="tier - 3"/>
    <x v="2"/>
    <x v="14"/>
  </r>
  <r>
    <s v="Id31"/>
    <s v="  Nicole J"/>
    <x v="30"/>
    <x v="30"/>
    <s v="No"/>
    <x v="0"/>
    <x v="0"/>
    <n v="0"/>
    <x v="0"/>
    <x v="0"/>
    <x v="0"/>
    <d v="1978-08-17T00:00:00"/>
    <x v="30"/>
    <x v="0"/>
    <s v="tier - 1"/>
    <x v="0"/>
    <x v="9"/>
  </r>
  <r>
    <s v="Id32"/>
    <s v="  Jefferson D"/>
    <x v="31"/>
    <x v="31"/>
    <s v="Yes"/>
    <x v="0"/>
    <x v="0"/>
    <n v="0"/>
    <x v="0"/>
    <x v="0"/>
    <x v="2"/>
    <d v="1976-12-02T00:00:00"/>
    <x v="31"/>
    <x v="0"/>
    <s v="tier - 3"/>
    <x v="0"/>
    <x v="1"/>
  </r>
  <r>
    <s v="Id33"/>
    <s v="  Brendan D"/>
    <x v="32"/>
    <x v="32"/>
    <s v="No"/>
    <x v="0"/>
    <x v="0"/>
    <n v="0"/>
    <x v="0"/>
    <x v="0"/>
    <x v="0"/>
    <d v="1962-12-04T00:00:00"/>
    <x v="32"/>
    <x v="0"/>
    <s v="tier - 1"/>
    <x v="1"/>
    <x v="5"/>
  </r>
  <r>
    <s v="Id34"/>
    <s v="  Courtney"/>
    <x v="33"/>
    <x v="33"/>
    <s v="Yes"/>
    <x v="0"/>
    <x v="0"/>
    <n v="0"/>
    <x v="0"/>
    <x v="0"/>
    <x v="1"/>
    <d v="1985-09-30T00:00:00"/>
    <x v="33"/>
    <x v="1"/>
    <s v="tier - 3"/>
    <x v="3"/>
    <x v="17"/>
  </r>
  <r>
    <s v="Id35"/>
    <s v="  Sydney L"/>
    <x v="34"/>
    <x v="34"/>
    <s v="No"/>
    <x v="0"/>
    <x v="1"/>
    <n v="1"/>
    <x v="0"/>
    <x v="0"/>
    <x v="1"/>
    <d v="1979-08-12T00:00:00"/>
    <x v="34"/>
    <x v="1"/>
    <s v="tier - 1"/>
    <x v="0"/>
    <x v="18"/>
  </r>
  <r>
    <s v="Id36"/>
    <s v="  Julien"/>
    <x v="35"/>
    <x v="35"/>
    <s v="No"/>
    <x v="0"/>
    <x v="0"/>
    <n v="0"/>
    <x v="0"/>
    <x v="0"/>
    <x v="0"/>
    <d v="1960-12-21T00:00:00"/>
    <x v="35"/>
    <x v="1"/>
    <s v="tier - 2"/>
    <x v="4"/>
    <x v="15"/>
  </r>
  <r>
    <s v="Id37"/>
    <s v="  Ryan M"/>
    <x v="13"/>
    <x v="36"/>
    <s v="No"/>
    <x v="0"/>
    <x v="0"/>
    <n v="0"/>
    <x v="0"/>
    <x v="0"/>
    <x v="0"/>
    <d v="1974-08-09T00:00:00"/>
    <x v="36"/>
    <x v="1"/>
    <s v="tier - 2"/>
    <x v="1"/>
    <x v="19"/>
  </r>
  <r>
    <s v="Id38"/>
    <s v="  Anna H"/>
    <x v="36"/>
    <x v="37"/>
    <s v="No"/>
    <x v="0"/>
    <x v="0"/>
    <n v="0"/>
    <x v="0"/>
    <x v="0"/>
    <x v="0"/>
    <d v="1962-12-17T00:00:00"/>
    <x v="37"/>
    <x v="1"/>
    <s v="tier - 2"/>
    <x v="0"/>
    <x v="5"/>
  </r>
  <r>
    <s v="Id39"/>
    <s v="  Samantha"/>
    <x v="37"/>
    <x v="38"/>
    <s v="No"/>
    <x v="0"/>
    <x v="0"/>
    <n v="0"/>
    <x v="0"/>
    <x v="0"/>
    <x v="0"/>
    <d v="1971-08-13T00:00:00"/>
    <x v="38"/>
    <x v="1"/>
    <s v="tier - 3"/>
    <x v="2"/>
    <x v="14"/>
  </r>
  <r>
    <s v="Id40"/>
    <s v="  Robert"/>
    <x v="38"/>
    <x v="39"/>
    <s v="No"/>
    <x v="0"/>
    <x v="1"/>
    <n v="1"/>
    <x v="0"/>
    <x v="0"/>
    <x v="2"/>
    <d v="1993-10-11T00:00:00"/>
    <x v="39"/>
    <x v="1"/>
    <s v="tier - 2"/>
    <x v="3"/>
    <x v="20"/>
  </r>
  <r>
    <s v="Id41"/>
    <s v="  James R"/>
    <x v="39"/>
    <x v="40"/>
    <s v="No"/>
    <x v="1"/>
    <x v="0"/>
    <n v="1"/>
    <x v="0"/>
    <x v="0"/>
    <x v="2"/>
    <d v="2000-08-02T00:00:00"/>
    <x v="40"/>
    <x v="1"/>
    <s v="tier - 3"/>
    <x v="0"/>
    <x v="21"/>
  </r>
  <r>
    <s v="Id42"/>
    <s v="  Roseann"/>
    <x v="40"/>
    <x v="41"/>
    <s v="Yes"/>
    <x v="0"/>
    <x v="0"/>
    <n v="0"/>
    <x v="0"/>
    <x v="0"/>
    <x v="0"/>
    <d v="1967-09-14T00:00:00"/>
    <x v="41"/>
    <x v="1"/>
    <s v="tier - 3"/>
    <x v="0"/>
    <x v="22"/>
  </r>
  <r>
    <s v="Id43"/>
    <s v="  Nicole"/>
    <x v="9"/>
    <x v="42"/>
    <s v="No"/>
    <x v="0"/>
    <x v="0"/>
    <n v="0"/>
    <x v="0"/>
    <x v="0"/>
    <x v="0"/>
    <d v="1971-10-29T00:00:00"/>
    <x v="42"/>
    <x v="1"/>
    <s v="tier - 2"/>
    <x v="0"/>
    <x v="14"/>
  </r>
  <r>
    <s v="Id44"/>
    <s v="  Spencer"/>
    <x v="41"/>
    <x v="43"/>
    <s v="No"/>
    <x v="0"/>
    <x v="0"/>
    <n v="0"/>
    <x v="0"/>
    <x v="0"/>
    <x v="0"/>
    <d v="1968-11-24T00:00:00"/>
    <x v="43"/>
    <x v="1"/>
    <s v="tier - 1"/>
    <x v="0"/>
    <x v="0"/>
  </r>
  <r>
    <s v="Id45"/>
    <s v="  Eric W"/>
    <x v="42"/>
    <x v="44"/>
    <s v="Yes"/>
    <x v="0"/>
    <x v="0"/>
    <n v="1"/>
    <x v="0"/>
    <x v="0"/>
    <x v="0"/>
    <d v="1975-06-01T00:00:00"/>
    <x v="44"/>
    <x v="1"/>
    <s v="tier - 2"/>
    <x v="0"/>
    <x v="19"/>
  </r>
  <r>
    <s v="Id46"/>
    <s v="  Brianna L"/>
    <x v="43"/>
    <x v="45"/>
    <s v="Yes"/>
    <x v="0"/>
    <x v="0"/>
    <n v="1"/>
    <x v="0"/>
    <x v="0"/>
    <x v="2"/>
    <d v="1988-07-16T00:00:00"/>
    <x v="45"/>
    <x v="1"/>
    <s v="tier - 1"/>
    <x v="1"/>
    <x v="23"/>
  </r>
  <r>
    <s v="Id47"/>
    <s v="  Thomas J"/>
    <x v="44"/>
    <x v="46"/>
    <s v="Yes"/>
    <x v="0"/>
    <x v="0"/>
    <n v="2"/>
    <x v="0"/>
    <x v="0"/>
    <x v="2"/>
    <d v="1966-10-05T00:00:00"/>
    <x v="46"/>
    <x v="1"/>
    <s v="tier - 2"/>
    <x v="1"/>
    <x v="24"/>
  </r>
  <r>
    <s v="Id48"/>
    <s v="  Melissa L"/>
    <x v="45"/>
    <x v="47"/>
    <s v="No"/>
    <x v="0"/>
    <x v="0"/>
    <n v="0"/>
    <x v="0"/>
    <x v="0"/>
    <x v="2"/>
    <d v="1980-11-10T00:00:00"/>
    <x v="47"/>
    <x v="1"/>
    <s v="tier - 1"/>
    <x v="0"/>
    <x v="25"/>
  </r>
  <r>
    <s v="Id49"/>
    <s v="  Flavio"/>
    <x v="46"/>
    <x v="48"/>
    <s v="Yes"/>
    <x v="0"/>
    <x v="0"/>
    <n v="2"/>
    <x v="0"/>
    <x v="0"/>
    <x v="2"/>
    <d v="1966-07-02T00:00:00"/>
    <x v="48"/>
    <x v="1"/>
    <s v="tier - 3"/>
    <x v="1"/>
    <x v="24"/>
  </r>
  <r>
    <s v="Id50"/>
    <s v="  Ryan"/>
    <x v="47"/>
    <x v="49"/>
    <s v="Yes"/>
    <x v="0"/>
    <x v="0"/>
    <n v="2"/>
    <x v="0"/>
    <x v="0"/>
    <x v="2"/>
    <d v="1966-10-25T00:00:00"/>
    <x v="49"/>
    <x v="1"/>
    <s v="tier - 2"/>
    <x v="0"/>
    <x v="24"/>
  </r>
  <r>
    <s v="Id51"/>
    <s v="  Anthony J"/>
    <x v="48"/>
    <x v="50"/>
    <s v="Yes"/>
    <x v="0"/>
    <x v="0"/>
    <n v="1"/>
    <x v="0"/>
    <x v="0"/>
    <x v="0"/>
    <d v="1986-12-29T00:00:00"/>
    <x v="50"/>
    <x v="1"/>
    <s v="tier - 1"/>
    <x v="5"/>
    <x v="26"/>
  </r>
  <r>
    <s v="Id52"/>
    <s v="  Alex"/>
    <x v="49"/>
    <x v="51"/>
    <s v="No"/>
    <x v="0"/>
    <x v="0"/>
    <n v="0"/>
    <x v="0"/>
    <x v="0"/>
    <x v="0"/>
    <d v="1965-08-22T00:00:00"/>
    <x v="51"/>
    <x v="1"/>
    <s v="tier - 2"/>
    <x v="1"/>
    <x v="11"/>
  </r>
  <r>
    <s v="Id53"/>
    <s v="  David"/>
    <x v="50"/>
    <x v="52"/>
    <s v="Yes"/>
    <x v="0"/>
    <x v="1"/>
    <n v="1"/>
    <x v="0"/>
    <x v="0"/>
    <x v="2"/>
    <d v="1969-12-03T00:00:00"/>
    <x v="52"/>
    <x v="1"/>
    <s v="tier - 2"/>
    <x v="4"/>
    <x v="16"/>
  </r>
  <r>
    <s v="Id54"/>
    <s v="  Andrew B"/>
    <x v="51"/>
    <x v="53"/>
    <s v="No"/>
    <x v="0"/>
    <x v="0"/>
    <n v="0"/>
    <x v="0"/>
    <x v="0"/>
    <x v="0"/>
    <d v="1965-11-29T00:00:00"/>
    <x v="53"/>
    <x v="1"/>
    <s v="tier - 2"/>
    <x v="3"/>
    <x v="11"/>
  </r>
  <r>
    <s v="Id55"/>
    <s v="  Dara E"/>
    <x v="52"/>
    <x v="54"/>
    <s v="No"/>
    <x v="0"/>
    <x v="0"/>
    <n v="0"/>
    <x v="0"/>
    <x v="0"/>
    <x v="0"/>
    <d v="1978-11-04T00:00:00"/>
    <x v="54"/>
    <x v="0"/>
    <s v="tier - 2"/>
    <x v="1"/>
    <x v="9"/>
  </r>
  <r>
    <s v="Id56"/>
    <s v="  Inna"/>
    <x v="53"/>
    <x v="55"/>
    <s v="Yes"/>
    <x v="0"/>
    <x v="0"/>
    <n v="1"/>
    <x v="0"/>
    <x v="0"/>
    <x v="0"/>
    <d v="1975-10-23T00:00:00"/>
    <x v="55"/>
    <x v="0"/>
    <s v="tier - 3"/>
    <x v="0"/>
    <x v="27"/>
  </r>
  <r>
    <s v="Id57"/>
    <s v="  Ari"/>
    <x v="54"/>
    <x v="56"/>
    <s v="No"/>
    <x v="0"/>
    <x v="0"/>
    <n v="2"/>
    <x v="0"/>
    <x v="0"/>
    <x v="1"/>
    <d v="1972-09-10T00:00:00"/>
    <x v="56"/>
    <x v="0"/>
    <s v="tier - 1"/>
    <x v="3"/>
    <x v="28"/>
  </r>
  <r>
    <s v="Id58"/>
    <s v="  Lindsey"/>
    <x v="55"/>
    <x v="57"/>
    <s v="No"/>
    <x v="0"/>
    <x v="0"/>
    <n v="0"/>
    <x v="0"/>
    <x v="0"/>
    <x v="0"/>
    <d v="1965-10-29T00:00:00"/>
    <x v="57"/>
    <x v="0"/>
    <s v="tier - 2"/>
    <x v="3"/>
    <x v="11"/>
  </r>
  <r>
    <s v="Id59"/>
    <s v="  Kenny"/>
    <x v="56"/>
    <x v="58"/>
    <s v="No"/>
    <x v="0"/>
    <x v="0"/>
    <n v="0"/>
    <x v="0"/>
    <x v="0"/>
    <x v="1"/>
    <d v="1977-10-21T00:00:00"/>
    <x v="58"/>
    <x v="0"/>
    <s v="tier - 2"/>
    <x v="1"/>
    <x v="29"/>
  </r>
  <r>
    <s v="Id60"/>
    <s v="  Louise"/>
    <x v="57"/>
    <x v="59"/>
    <s v="No"/>
    <x v="0"/>
    <x v="0"/>
    <n v="0"/>
    <x v="0"/>
    <x v="0"/>
    <x v="0"/>
    <d v="1971-11-03T00:00:00"/>
    <x v="59"/>
    <x v="0"/>
    <s v="tier - 3"/>
    <x v="3"/>
    <x v="14"/>
  </r>
  <r>
    <s v="Id61"/>
    <s v="  Cameron"/>
    <x v="9"/>
    <x v="60"/>
    <s v="No"/>
    <x v="0"/>
    <x v="1"/>
    <n v="1"/>
    <x v="0"/>
    <x v="0"/>
    <x v="1"/>
    <d v="1979-12-27T00:00:00"/>
    <x v="60"/>
    <x v="0"/>
    <s v="tier - 3"/>
    <x v="0"/>
    <x v="18"/>
  </r>
  <r>
    <s v="Id62"/>
    <s v="  Katie T"/>
    <x v="58"/>
    <x v="61"/>
    <s v="Yes"/>
    <x v="0"/>
    <x v="0"/>
    <n v="0"/>
    <x v="0"/>
    <x v="0"/>
    <x v="0"/>
    <d v="1967-06-27T00:00:00"/>
    <x v="61"/>
    <x v="0"/>
    <s v="tier - 3"/>
    <x v="3"/>
    <x v="22"/>
  </r>
  <r>
    <s v="Id63"/>
    <s v="  Casey"/>
    <x v="59"/>
    <x v="62"/>
    <s v="No"/>
    <x v="0"/>
    <x v="0"/>
    <n v="0"/>
    <x v="0"/>
    <x v="0"/>
    <x v="0"/>
    <d v="1968-08-03T00:00:00"/>
    <x v="62"/>
    <x v="0"/>
    <s v="tier - 2"/>
    <x v="3"/>
    <x v="0"/>
  </r>
  <r>
    <s v="Id64"/>
    <s v="  David"/>
    <x v="60"/>
    <x v="13"/>
    <s v="Yes"/>
    <x v="0"/>
    <x v="0"/>
    <n v="0"/>
    <x v="0"/>
    <x v="0"/>
    <x v="0"/>
    <d v="1967-06-28T00:00:00"/>
    <x v="63"/>
    <x v="0"/>
    <s v="tier - 2"/>
    <x v="4"/>
    <x v="22"/>
  </r>
  <r>
    <s v="Id65"/>
    <s v="  Bryson C"/>
    <x v="61"/>
    <x v="63"/>
    <s v="Yes"/>
    <x v="0"/>
    <x v="0"/>
    <n v="1"/>
    <x v="0"/>
    <x v="0"/>
    <x v="0"/>
    <d v="1975-08-15T00:00:00"/>
    <x v="64"/>
    <x v="0"/>
    <s v="tier - 3"/>
    <x v="0"/>
    <x v="27"/>
  </r>
  <r>
    <s v="Id66"/>
    <s v="  Megan"/>
    <x v="62"/>
    <x v="64"/>
    <s v="No"/>
    <x v="0"/>
    <x v="0"/>
    <n v="2"/>
    <x v="0"/>
    <x v="0"/>
    <x v="0"/>
    <d v="1973-09-18T00:00:00"/>
    <x v="65"/>
    <x v="0"/>
    <s v="tier - 1"/>
    <x v="3"/>
    <x v="30"/>
  </r>
  <r>
    <s v="Id67"/>
    <s v="  Daniel"/>
    <x v="63"/>
    <x v="65"/>
    <s v="No"/>
    <x v="0"/>
    <x v="1"/>
    <n v="1"/>
    <x v="0"/>
    <x v="0"/>
    <x v="1"/>
    <d v="1979-07-03T00:00:00"/>
    <x v="66"/>
    <x v="0"/>
    <s v="tier - 1"/>
    <x v="0"/>
    <x v="18"/>
  </r>
  <r>
    <s v="Id68"/>
    <s v="  Steven M"/>
    <x v="64"/>
    <x v="66"/>
    <s v="Yes"/>
    <x v="0"/>
    <x v="1"/>
    <n v="1"/>
    <x v="0"/>
    <x v="0"/>
    <x v="2"/>
    <d v="1997-12-09T00:00:00"/>
    <x v="67"/>
    <x v="0"/>
    <s v="tier - 3"/>
    <x v="0"/>
    <x v="31"/>
  </r>
  <r>
    <s v="Id69"/>
    <s v="  Jenna L"/>
    <x v="4"/>
    <x v="67"/>
    <s v="Yes"/>
    <x v="0"/>
    <x v="0"/>
    <n v="0"/>
    <x v="0"/>
    <x v="0"/>
    <x v="2"/>
    <d v="1976-11-28T00:00:00"/>
    <x v="68"/>
    <x v="0"/>
    <s v="tier - 1"/>
    <x v="2"/>
    <x v="1"/>
  </r>
  <r>
    <s v="Id70"/>
    <s v="  Freeman"/>
    <x v="65"/>
    <x v="68"/>
    <s v="No"/>
    <x v="0"/>
    <x v="0"/>
    <n v="0"/>
    <x v="0"/>
    <x v="0"/>
    <x v="0"/>
    <d v="1968-12-19T00:00:00"/>
    <x v="69"/>
    <x v="0"/>
    <s v="tier - 3"/>
    <x v="0"/>
    <x v="0"/>
  </r>
  <r>
    <s v="Id71"/>
    <s v="  Jeff"/>
    <x v="66"/>
    <x v="69"/>
    <s v="No"/>
    <x v="0"/>
    <x v="0"/>
    <n v="1"/>
    <x v="0"/>
    <x v="0"/>
    <x v="2"/>
    <d v="1984-11-10T00:00:00"/>
    <x v="70"/>
    <x v="0"/>
    <s v="tier - 1"/>
    <x v="0"/>
    <x v="32"/>
  </r>
  <r>
    <s v="Id72"/>
    <s v="  Elenilton V"/>
    <x v="67"/>
    <x v="70"/>
    <s v="No"/>
    <x v="0"/>
    <x v="0"/>
    <n v="2"/>
    <x v="0"/>
    <x v="0"/>
    <x v="2"/>
    <d v="1972-06-08T00:00:00"/>
    <x v="71"/>
    <x v="0"/>
    <s v="tier - 1"/>
    <x v="4"/>
    <x v="14"/>
  </r>
  <r>
    <s v="Id73"/>
    <s v="  Maurya"/>
    <x v="68"/>
    <x v="21"/>
    <s v="Yes"/>
    <x v="0"/>
    <x v="0"/>
    <n v="2"/>
    <x v="0"/>
    <x v="0"/>
    <x v="1"/>
    <d v="1966-09-21T00:00:00"/>
    <x v="72"/>
    <x v="0"/>
    <s v="tier - 3"/>
    <x v="3"/>
    <x v="24"/>
  </r>
  <r>
    <s v="Id74"/>
    <s v="  Samantha C"/>
    <x v="69"/>
    <x v="71"/>
    <s v="No"/>
    <x v="0"/>
    <x v="0"/>
    <n v="0"/>
    <x v="0"/>
    <x v="0"/>
    <x v="0"/>
    <d v="1962-09-22T00:00:00"/>
    <x v="73"/>
    <x v="0"/>
    <s v="tier - 3"/>
    <x v="3"/>
    <x v="5"/>
  </r>
  <r>
    <s v="Id75"/>
    <s v="  Bethany A"/>
    <x v="70"/>
    <x v="72"/>
    <s v="Yes"/>
    <x v="0"/>
    <x v="0"/>
    <n v="1"/>
    <x v="0"/>
    <x v="0"/>
    <x v="0"/>
    <d v="1975-09-29T00:00:00"/>
    <x v="74"/>
    <x v="0"/>
    <s v="tier - 1"/>
    <x v="3"/>
    <x v="27"/>
  </r>
  <r>
    <s v="Id76"/>
    <s v="  Yves"/>
    <x v="71"/>
    <x v="73"/>
    <s v="Yes"/>
    <x v="0"/>
    <x v="0"/>
    <n v="1"/>
    <x v="0"/>
    <x v="0"/>
    <x v="0"/>
    <d v="1975-11-14T00:00:00"/>
    <x v="75"/>
    <x v="0"/>
    <s v="tier - 2"/>
    <x v="0"/>
    <x v="27"/>
  </r>
  <r>
    <s v="Id77"/>
    <s v="  Danielle"/>
    <x v="72"/>
    <x v="74"/>
    <s v="Yes"/>
    <x v="0"/>
    <x v="0"/>
    <n v="0"/>
    <x v="0"/>
    <x v="0"/>
    <x v="1"/>
    <d v="1976-10-29T00:00:00"/>
    <x v="76"/>
    <x v="0"/>
    <s v="tier - 3"/>
    <x v="3"/>
    <x v="1"/>
  </r>
  <r>
    <s v="Id78"/>
    <s v="  Julia"/>
    <x v="73"/>
    <x v="75"/>
    <s v="No"/>
    <x v="0"/>
    <x v="0"/>
    <n v="0"/>
    <x v="0"/>
    <x v="0"/>
    <x v="0"/>
    <d v="1974-11-24T00:00:00"/>
    <x v="77"/>
    <x v="0"/>
    <s v="tier - 1"/>
    <x v="3"/>
    <x v="19"/>
  </r>
  <r>
    <s v="Id79"/>
    <s v="  Joshua"/>
    <x v="74"/>
    <x v="76"/>
    <s v="Yes"/>
    <x v="0"/>
    <x v="0"/>
    <n v="0"/>
    <x v="0"/>
    <x v="0"/>
    <x v="0"/>
    <d v="1967-12-22T00:00:00"/>
    <x v="78"/>
    <x v="0"/>
    <s v="tier - 2"/>
    <x v="3"/>
    <x v="22"/>
  </r>
  <r>
    <s v="Id80"/>
    <s v="  Jennifer"/>
    <x v="75"/>
    <x v="77"/>
    <s v="No"/>
    <x v="0"/>
    <x v="0"/>
    <n v="0"/>
    <x v="0"/>
    <x v="0"/>
    <x v="0"/>
    <d v="1971-10-16T00:00:00"/>
    <x v="79"/>
    <x v="0"/>
    <s v="tier - 2"/>
    <x v="3"/>
    <x v="14"/>
  </r>
  <r>
    <s v="Id81"/>
    <s v="  Gwen M"/>
    <x v="76"/>
    <x v="78"/>
    <s v="Yes"/>
    <x v="0"/>
    <x v="0"/>
    <n v="1"/>
    <x v="0"/>
    <x v="0"/>
    <x v="2"/>
    <d v="1964-10-07T00:00:00"/>
    <x v="80"/>
    <x v="0"/>
    <s v="tier - 2"/>
    <x v="3"/>
    <x v="13"/>
  </r>
  <r>
    <s v="Id82"/>
    <s v="  Patrick"/>
    <x v="77"/>
    <x v="45"/>
    <s v="No"/>
    <x v="0"/>
    <x v="0"/>
    <n v="0"/>
    <x v="0"/>
    <x v="0"/>
    <x v="2"/>
    <d v="1977-08-27T00:00:00"/>
    <x v="81"/>
    <x v="0"/>
    <s v="tier - 2"/>
    <x v="3"/>
    <x v="29"/>
  </r>
  <r>
    <s v="Id83"/>
    <s v="  Kate"/>
    <x v="78"/>
    <x v="79"/>
    <s v="Yes"/>
    <x v="0"/>
    <x v="0"/>
    <n v="1"/>
    <x v="0"/>
    <x v="0"/>
    <x v="2"/>
    <d v="1964-06-06T00:00:00"/>
    <x v="82"/>
    <x v="0"/>
    <s v="tier - 3"/>
    <x v="3"/>
    <x v="8"/>
  </r>
  <r>
    <s v="Id84"/>
    <s v="  Kevin"/>
    <x v="79"/>
    <x v="80"/>
    <s v="Yes"/>
    <x v="0"/>
    <x v="1"/>
    <n v="1"/>
    <x v="0"/>
    <x v="0"/>
    <x v="2"/>
    <d v="1969-08-08T00:00:00"/>
    <x v="83"/>
    <x v="0"/>
    <s v="tier - 2"/>
    <x v="3"/>
    <x v="16"/>
  </r>
  <r>
    <s v="Id85"/>
    <s v="  Stephen II"/>
    <x v="80"/>
    <x v="81"/>
    <s v="No"/>
    <x v="0"/>
    <x v="0"/>
    <n v="2"/>
    <x v="0"/>
    <x v="0"/>
    <x v="2"/>
    <d v="1972-09-06T00:00:00"/>
    <x v="84"/>
    <x v="0"/>
    <s v="tier - 3"/>
    <x v="4"/>
    <x v="28"/>
  </r>
  <r>
    <s v="Id86"/>
    <s v="  Philip"/>
    <x v="81"/>
    <x v="82"/>
    <s v="No"/>
    <x v="0"/>
    <x v="0"/>
    <n v="2"/>
    <x v="0"/>
    <x v="0"/>
    <x v="2"/>
    <d v="1972-08-12T00:00:00"/>
    <x v="85"/>
    <x v="0"/>
    <s v="tier - 2"/>
    <x v="3"/>
    <x v="28"/>
  </r>
  <r>
    <s v="Id87"/>
    <s v="  Brett A"/>
    <x v="37"/>
    <x v="83"/>
    <s v="No"/>
    <x v="0"/>
    <x v="1"/>
    <n v="1"/>
    <x v="0"/>
    <x v="0"/>
    <x v="2"/>
    <d v="1979-10-11T00:00:00"/>
    <x v="86"/>
    <x v="0"/>
    <s v="tier - 3"/>
    <x v="6"/>
    <x v="18"/>
  </r>
  <r>
    <s v="Id88"/>
    <s v="  Rebecca"/>
    <x v="82"/>
    <x v="84"/>
    <s v="No"/>
    <x v="0"/>
    <x v="0"/>
    <n v="0"/>
    <x v="0"/>
    <x v="0"/>
    <x v="0"/>
    <d v="1974-06-05T00:00:00"/>
    <x v="87"/>
    <x v="0"/>
    <s v="tier - 2"/>
    <x v="0"/>
    <x v="30"/>
  </r>
  <r>
    <s v="Id89"/>
    <s v="  Kelley"/>
    <x v="83"/>
    <x v="85"/>
    <s v="Yes"/>
    <x v="0"/>
    <x v="1"/>
    <n v="1"/>
    <x v="0"/>
    <x v="0"/>
    <x v="1"/>
    <d v="1983-09-08T00:00:00"/>
    <x v="88"/>
    <x v="0"/>
    <s v="tier - 2"/>
    <x v="3"/>
    <x v="33"/>
  </r>
  <r>
    <s v="Id90"/>
    <s v="  Abigail K"/>
    <x v="84"/>
    <x v="86"/>
    <s v="No"/>
    <x v="0"/>
    <x v="1"/>
    <n v="1"/>
    <x v="0"/>
    <x v="0"/>
    <x v="2"/>
    <d v="1979-09-16T00:00:00"/>
    <x v="89"/>
    <x v="0"/>
    <s v="tier - 2"/>
    <x v="0"/>
    <x v="18"/>
  </r>
  <r>
    <s v="Id91"/>
    <s v="  Hope"/>
    <x v="85"/>
    <x v="87"/>
    <s v="No"/>
    <x v="0"/>
    <x v="0"/>
    <n v="1"/>
    <x v="0"/>
    <x v="0"/>
    <x v="1"/>
    <d v="1992-08-04T00:00:00"/>
    <x v="90"/>
    <x v="0"/>
    <s v="tier - 2"/>
    <x v="0"/>
    <x v="34"/>
  </r>
  <r>
    <s v="Id92"/>
    <s v="  Elyse M"/>
    <x v="86"/>
    <x v="88"/>
    <s v="No"/>
    <x v="0"/>
    <x v="0"/>
    <n v="0"/>
    <x v="0"/>
    <x v="0"/>
    <x v="2"/>
    <d v="1999-07-02T00:00:00"/>
    <x v="91"/>
    <x v="0"/>
    <s v="tier - 1"/>
    <x v="2"/>
    <x v="35"/>
  </r>
  <r>
    <s v="Id93"/>
    <s v="  Nicholas"/>
    <x v="87"/>
    <x v="89"/>
    <s v="No"/>
    <x v="0"/>
    <x v="0"/>
    <n v="2"/>
    <x v="0"/>
    <x v="0"/>
    <x v="2"/>
    <d v="1972-06-10T00:00:00"/>
    <x v="92"/>
    <x v="0"/>
    <s v="tier - 3"/>
    <x v="3"/>
    <x v="28"/>
  </r>
  <r>
    <s v="Id94"/>
    <s v="  David"/>
    <x v="88"/>
    <x v="90"/>
    <s v="Yes"/>
    <x v="0"/>
    <x v="0"/>
    <n v="0"/>
    <x v="0"/>
    <x v="0"/>
    <x v="2"/>
    <d v="1976-12-26T00:00:00"/>
    <x v="93"/>
    <x v="0"/>
    <s v="tier - 3"/>
    <x v="1"/>
    <x v="1"/>
  </r>
  <r>
    <s v="Id95"/>
    <s v="  Natalie"/>
    <x v="89"/>
    <x v="8"/>
    <s v="Yes"/>
    <x v="0"/>
    <x v="0"/>
    <n v="2"/>
    <x v="0"/>
    <x v="0"/>
    <x v="0"/>
    <d v="1970-09-25T00:00:00"/>
    <x v="94"/>
    <x v="0"/>
    <s v="tier - 1"/>
    <x v="3"/>
    <x v="2"/>
  </r>
  <r>
    <s v="Id96"/>
    <s v="  Thomas"/>
    <x v="90"/>
    <x v="91"/>
    <s v="Yes"/>
    <x v="0"/>
    <x v="0"/>
    <n v="1"/>
    <x v="0"/>
    <x v="0"/>
    <x v="0"/>
    <d v="1975-07-10T00:00:00"/>
    <x v="95"/>
    <x v="0"/>
    <s v="tier - 3"/>
    <x v="1"/>
    <x v="27"/>
  </r>
  <r>
    <s v="Id97"/>
    <s v="  Pamela J"/>
    <x v="66"/>
    <x v="92"/>
    <s v="Yes"/>
    <x v="0"/>
    <x v="0"/>
    <n v="0"/>
    <x v="0"/>
    <x v="0"/>
    <x v="2"/>
    <d v="1985-11-03T00:00:00"/>
    <x v="96"/>
    <x v="0"/>
    <s v="tier - 2"/>
    <x v="0"/>
    <x v="17"/>
  </r>
  <r>
    <s v="Id98"/>
    <s v="  Jessica"/>
    <x v="91"/>
    <x v="93"/>
    <s v="Yes"/>
    <x v="0"/>
    <x v="0"/>
    <n v="2"/>
    <x v="0"/>
    <x v="0"/>
    <x v="2"/>
    <d v="1966-08-12T00:00:00"/>
    <x v="97"/>
    <x v="0"/>
    <s v="tier - 3"/>
    <x v="3"/>
    <x v="24"/>
  </r>
  <r>
    <s v="Id99"/>
    <s v="  Ron N"/>
    <x v="92"/>
    <x v="94"/>
    <s v="No"/>
    <x v="0"/>
    <x v="0"/>
    <n v="0"/>
    <x v="0"/>
    <x v="0"/>
    <x v="0"/>
    <d v="1962-09-04T00:00:00"/>
    <x v="98"/>
    <x v="0"/>
    <s v="tier - 3"/>
    <x v="3"/>
    <x v="5"/>
  </r>
  <r>
    <s v="Id100"/>
    <s v="  Daniel"/>
    <x v="93"/>
    <x v="95"/>
    <s v="No"/>
    <x v="0"/>
    <x v="0"/>
    <n v="0"/>
    <x v="0"/>
    <x v="0"/>
    <x v="2"/>
    <d v="1977-06-27T00:00:00"/>
    <x v="99"/>
    <x v="0"/>
    <s v="tier - 3"/>
    <x v="1"/>
    <x v="29"/>
  </r>
  <r>
    <s v="Id101"/>
    <s v="  Brian"/>
    <x v="94"/>
    <x v="96"/>
    <s v="Yes"/>
    <x v="0"/>
    <x v="0"/>
    <n v="0"/>
    <x v="0"/>
    <x v="0"/>
    <x v="0"/>
    <d v="1981-10-04T00:00:00"/>
    <x v="100"/>
    <x v="0"/>
    <s v="tier - 3"/>
    <x v="0"/>
    <x v="36"/>
  </r>
  <r>
    <s v="Id102"/>
    <s v="  Sari"/>
    <x v="95"/>
    <x v="97"/>
    <s v="Yes"/>
    <x v="0"/>
    <x v="0"/>
    <n v="0"/>
    <x v="0"/>
    <x v="0"/>
    <x v="0"/>
    <d v="1981-07-28T00:00:00"/>
    <x v="101"/>
    <x v="0"/>
    <s v="tier - 2"/>
    <x v="3"/>
    <x v="36"/>
  </r>
  <r>
    <s v="Id103"/>
    <s v="  Robert M"/>
    <x v="96"/>
    <x v="98"/>
    <s v="No"/>
    <x v="0"/>
    <x v="1"/>
    <n v="1"/>
    <x v="0"/>
    <x v="0"/>
    <x v="2"/>
    <d v="1979-08-18T00:00:00"/>
    <x v="102"/>
    <x v="0"/>
    <s v="tier - 3"/>
    <x v="1"/>
    <x v="18"/>
  </r>
  <r>
    <s v="Id104"/>
    <s v="  Ricardo"/>
    <x v="97"/>
    <x v="46"/>
    <s v="Yes"/>
    <x v="0"/>
    <x v="0"/>
    <n v="0"/>
    <x v="0"/>
    <x v="0"/>
    <x v="2"/>
    <d v="1985-10-21T00:00:00"/>
    <x v="103"/>
    <x v="0"/>
    <s v="tier - 2"/>
    <x v="3"/>
    <x v="17"/>
  </r>
  <r>
    <s v="Id105"/>
    <s v="  Gedion"/>
    <x v="98"/>
    <x v="99"/>
    <s v="Yes"/>
    <x v="0"/>
    <x v="1"/>
    <n v="1"/>
    <x v="0"/>
    <x v="0"/>
    <x v="1"/>
    <d v="1983-10-14T00:00:00"/>
    <x v="104"/>
    <x v="0"/>
    <s v="tier - 2"/>
    <x v="3"/>
    <x v="33"/>
  </r>
  <r>
    <s v="Id106"/>
    <s v="  Mark"/>
    <x v="99"/>
    <x v="100"/>
    <s v="Yes"/>
    <x v="0"/>
    <x v="0"/>
    <n v="2"/>
    <x v="0"/>
    <x v="0"/>
    <x v="1"/>
    <d v="1966-08-12T00:00:00"/>
    <x v="105"/>
    <x v="0"/>
    <s v="tier - 3"/>
    <x v="3"/>
    <x v="24"/>
  </r>
  <r>
    <s v="Id107"/>
    <s v="  Gamini P"/>
    <x v="100"/>
    <x v="101"/>
    <s v="No"/>
    <x v="0"/>
    <x v="0"/>
    <n v="0"/>
    <x v="0"/>
    <x v="0"/>
    <x v="0"/>
    <d v="1978-12-20T00:00:00"/>
    <x v="106"/>
    <x v="0"/>
    <s v="tier - 3"/>
    <x v="3"/>
    <x v="9"/>
  </r>
  <r>
    <s v="Id108"/>
    <s v="  Emily J"/>
    <x v="101"/>
    <x v="102"/>
    <s v="No"/>
    <x v="0"/>
    <x v="0"/>
    <n v="0"/>
    <x v="0"/>
    <x v="0"/>
    <x v="2"/>
    <d v="1982-12-25T00:00:00"/>
    <x v="107"/>
    <x v="0"/>
    <s v="tier - 1"/>
    <x v="1"/>
    <x v="37"/>
  </r>
  <r>
    <s v="Id109"/>
    <s v="  Amanda"/>
    <x v="50"/>
    <x v="103"/>
    <s v="No"/>
    <x v="0"/>
    <x v="0"/>
    <n v="1"/>
    <x v="0"/>
    <x v="0"/>
    <x v="2"/>
    <d v="1987-08-08T00:00:00"/>
    <x v="108"/>
    <x v="1"/>
    <s v="tier - 3"/>
    <x v="1"/>
    <x v="38"/>
  </r>
  <r>
    <s v="Id110"/>
    <s v="  Nicholas"/>
    <x v="102"/>
    <x v="104"/>
    <s v="Yes"/>
    <x v="0"/>
    <x v="0"/>
    <n v="1"/>
    <x v="0"/>
    <x v="0"/>
    <x v="0"/>
    <d v="1975-12-02T00:00:00"/>
    <x v="109"/>
    <x v="1"/>
    <s v="tier - 2"/>
    <x v="3"/>
    <x v="27"/>
  </r>
  <r>
    <s v="Id111"/>
    <s v="  Knox"/>
    <x v="103"/>
    <x v="105"/>
    <s v="Yes"/>
    <x v="0"/>
    <x v="0"/>
    <n v="0"/>
    <x v="0"/>
    <x v="0"/>
    <x v="1"/>
    <d v="1985-08-22T00:00:00"/>
    <x v="110"/>
    <x v="0"/>
    <s v="tier - 2"/>
    <x v="0"/>
    <x v="17"/>
  </r>
  <r>
    <s v="Id112"/>
    <s v="  Yianna"/>
    <x v="104"/>
    <x v="106"/>
    <s v="Yes"/>
    <x v="0"/>
    <x v="1"/>
    <n v="1"/>
    <x v="0"/>
    <x v="0"/>
    <x v="1"/>
    <d v="1983-06-01T00:00:00"/>
    <x v="111"/>
    <x v="1"/>
    <s v="tier - 2"/>
    <x v="3"/>
    <x v="37"/>
  </r>
  <r>
    <s v="Id113"/>
    <s v="  Roberta"/>
    <x v="105"/>
    <x v="18"/>
    <s v="Yes"/>
    <x v="0"/>
    <x v="0"/>
    <n v="0"/>
    <x v="0"/>
    <x v="0"/>
    <x v="2"/>
    <d v="1985-07-17T00:00:00"/>
    <x v="112"/>
    <x v="1"/>
    <s v="tier - 1"/>
    <x v="3"/>
    <x v="17"/>
  </r>
  <r>
    <s v="Id114"/>
    <s v="  Benjamin P"/>
    <x v="106"/>
    <x v="107"/>
    <s v="No"/>
    <x v="0"/>
    <x v="0"/>
    <n v="1"/>
    <x v="0"/>
    <x v="0"/>
    <x v="2"/>
    <d v="1987-07-24T00:00:00"/>
    <x v="113"/>
    <x v="0"/>
    <s v="tier - 1"/>
    <x v="7"/>
    <x v="38"/>
  </r>
  <r>
    <s v="Id115"/>
    <s v="  Craig"/>
    <x v="107"/>
    <x v="108"/>
    <s v="No"/>
    <x v="0"/>
    <x v="0"/>
    <n v="2"/>
    <x v="0"/>
    <x v="0"/>
    <x v="0"/>
    <d v="1973-12-17T00:00:00"/>
    <x v="114"/>
    <x v="0"/>
    <s v="tier - 2"/>
    <x v="3"/>
    <x v="30"/>
  </r>
  <r>
    <s v="Id116"/>
    <s v="  Ann"/>
    <x v="88"/>
    <x v="109"/>
    <s v="No"/>
    <x v="0"/>
    <x v="0"/>
    <n v="0"/>
    <x v="0"/>
    <x v="0"/>
    <x v="1"/>
    <d v="1977-08-12T00:00:00"/>
    <x v="115"/>
    <x v="1"/>
    <s v="tier - 1"/>
    <x v="1"/>
    <x v="29"/>
  </r>
  <r>
    <s v="Id117"/>
    <s v="  Jamie P"/>
    <x v="108"/>
    <x v="60"/>
    <s v="No"/>
    <x v="0"/>
    <x v="1"/>
    <n v="1"/>
    <x v="0"/>
    <x v="0"/>
    <x v="1"/>
    <d v="2003-07-16T00:00:00"/>
    <x v="116"/>
    <x v="0"/>
    <s v="tier - 1"/>
    <x v="0"/>
    <x v="39"/>
  </r>
  <r>
    <s v="Id118"/>
    <s v="  John"/>
    <x v="109"/>
    <x v="110"/>
    <s v="No"/>
    <x v="0"/>
    <x v="0"/>
    <n v="0"/>
    <x v="0"/>
    <x v="0"/>
    <x v="0"/>
    <d v="1968-09-29T00:00:00"/>
    <x v="117"/>
    <x v="1"/>
    <s v="tier - 2"/>
    <x v="3"/>
    <x v="0"/>
  </r>
  <r>
    <s v="Id119"/>
    <s v="  Charlie"/>
    <x v="110"/>
    <x v="111"/>
    <s v="No"/>
    <x v="0"/>
    <x v="0"/>
    <n v="0"/>
    <x v="0"/>
    <x v="0"/>
    <x v="2"/>
    <d v="1977-12-17T00:00:00"/>
    <x v="118"/>
    <x v="1"/>
    <s v="tier - 1"/>
    <x v="1"/>
    <x v="29"/>
  </r>
  <r>
    <s v="Id120"/>
    <s v="  Meb"/>
    <x v="11"/>
    <x v="112"/>
    <s v="Yes"/>
    <x v="0"/>
    <x v="0"/>
    <n v="1"/>
    <x v="0"/>
    <x v="0"/>
    <x v="2"/>
    <d v="1995-08-07T00:00:00"/>
    <x v="119"/>
    <x v="0"/>
    <s v="tier - 3"/>
    <x v="0"/>
    <x v="40"/>
  </r>
  <r>
    <s v="Id121"/>
    <s v="  Aaqib L"/>
    <x v="111"/>
    <x v="113"/>
    <s v="Yes"/>
    <x v="0"/>
    <x v="0"/>
    <n v="0"/>
    <x v="0"/>
    <x v="0"/>
    <x v="0"/>
    <d v="1981-07-05T00:00:00"/>
    <x v="120"/>
    <x v="0"/>
    <s v="tier - 2"/>
    <x v="6"/>
    <x v="36"/>
  </r>
  <r>
    <s v="Id122"/>
    <s v="  Craig A"/>
    <x v="32"/>
    <x v="114"/>
    <s v="No"/>
    <x v="0"/>
    <x v="0"/>
    <n v="0"/>
    <x v="0"/>
    <x v="0"/>
    <x v="0"/>
    <d v="1978-07-12T00:00:00"/>
    <x v="121"/>
    <x v="0"/>
    <s v="tier - 2"/>
    <x v="5"/>
    <x v="9"/>
  </r>
  <r>
    <s v="Id123"/>
    <s v="  Meredith"/>
    <x v="112"/>
    <x v="115"/>
    <s v="Yes"/>
    <x v="0"/>
    <x v="0"/>
    <n v="2"/>
    <x v="0"/>
    <x v="0"/>
    <x v="2"/>
    <d v="1966-06-24T00:00:00"/>
    <x v="122"/>
    <x v="1"/>
    <s v="tier - 2"/>
    <x v="3"/>
    <x v="24"/>
  </r>
  <r>
    <s v="Id124"/>
    <s v="  Doug"/>
    <x v="113"/>
    <x v="116"/>
    <s v="No"/>
    <x v="0"/>
    <x v="0"/>
    <n v="0"/>
    <x v="0"/>
    <x v="0"/>
    <x v="0"/>
    <d v="1978-08-05T00:00:00"/>
    <x v="123"/>
    <x v="1"/>
    <s v="tier - 3"/>
    <x v="3"/>
    <x v="9"/>
  </r>
  <r>
    <s v="Id125"/>
    <s v="  Elizabeth J"/>
    <x v="114"/>
    <x v="117"/>
    <s v="No"/>
    <x v="0"/>
    <x v="0"/>
    <n v="0"/>
    <x v="0"/>
    <x v="0"/>
    <x v="2"/>
    <d v="1982-08-16T00:00:00"/>
    <x v="124"/>
    <x v="1"/>
    <s v="tier - 3"/>
    <x v="3"/>
    <x v="37"/>
  </r>
  <r>
    <s v="Id126"/>
    <s v="  Matthew P"/>
    <x v="115"/>
    <x v="109"/>
    <s v="No"/>
    <x v="0"/>
    <x v="0"/>
    <n v="1"/>
    <x v="0"/>
    <x v="0"/>
    <x v="1"/>
    <d v="1992-11-30T00:00:00"/>
    <x v="125"/>
    <x v="0"/>
    <s v="tier - 3"/>
    <x v="3"/>
    <x v="34"/>
  </r>
  <r>
    <s v="Id127"/>
    <s v="  Guillermo Sr"/>
    <x v="116"/>
    <x v="118"/>
    <s v="No"/>
    <x v="0"/>
    <x v="0"/>
    <n v="0"/>
    <x v="0"/>
    <x v="0"/>
    <x v="0"/>
    <d v="1962-07-07T00:00:00"/>
    <x v="126"/>
    <x v="1"/>
    <s v="tier - 1"/>
    <x v="3"/>
    <x v="5"/>
  </r>
  <r>
    <s v="Id128"/>
    <s v="  Ryan C"/>
    <x v="101"/>
    <x v="18"/>
    <s v="No"/>
    <x v="0"/>
    <x v="0"/>
    <n v="0"/>
    <x v="0"/>
    <x v="0"/>
    <x v="2"/>
    <d v="1982-08-04T00:00:00"/>
    <x v="127"/>
    <x v="0"/>
    <s v="tier - 1"/>
    <x v="4"/>
    <x v="37"/>
  </r>
  <r>
    <s v="Id129"/>
    <s v="  Dane"/>
    <x v="54"/>
    <x v="119"/>
    <s v="Yes"/>
    <x v="0"/>
    <x v="0"/>
    <n v="0"/>
    <x v="0"/>
    <x v="0"/>
    <x v="1"/>
    <d v="1985-09-20T00:00:00"/>
    <x v="128"/>
    <x v="0"/>
    <s v="tier - 3"/>
    <x v="6"/>
    <x v="17"/>
  </r>
  <r>
    <s v="Id130"/>
    <s v="  Jonas"/>
    <x v="117"/>
    <x v="8"/>
    <s v="No"/>
    <x v="0"/>
    <x v="0"/>
    <n v="0"/>
    <x v="0"/>
    <x v="0"/>
    <x v="0"/>
    <d v="1978-10-12T00:00:00"/>
    <x v="129"/>
    <x v="0"/>
    <s v="tier - 1"/>
    <x v="3"/>
    <x v="9"/>
  </r>
  <r>
    <s v="Id131"/>
    <s v="  George E"/>
    <x v="118"/>
    <x v="1"/>
    <s v="No"/>
    <x v="0"/>
    <x v="0"/>
    <n v="0"/>
    <x v="0"/>
    <x v="0"/>
    <x v="1"/>
    <d v="1980-09-24T00:00:00"/>
    <x v="130"/>
    <x v="1"/>
    <s v="tier - 3"/>
    <x v="3"/>
    <x v="25"/>
  </r>
  <r>
    <s v="Id132"/>
    <s v="  Sara S"/>
    <x v="119"/>
    <x v="24"/>
    <s v="Yes"/>
    <x v="0"/>
    <x v="0"/>
    <n v="0"/>
    <x v="0"/>
    <x v="0"/>
    <x v="2"/>
    <d v="1976-12-15T00:00:00"/>
    <x v="131"/>
    <x v="1"/>
    <s v="tier - 3"/>
    <x v="3"/>
    <x v="1"/>
  </r>
  <r>
    <s v="Id133"/>
    <s v="  Nick"/>
    <x v="120"/>
    <x v="120"/>
    <s v="No"/>
    <x v="0"/>
    <x v="0"/>
    <n v="1"/>
    <x v="0"/>
    <x v="0"/>
    <x v="2"/>
    <d v="1987-06-16T00:00:00"/>
    <x v="132"/>
    <x v="1"/>
    <s v="tier - 2"/>
    <x v="3"/>
    <x v="38"/>
  </r>
  <r>
    <s v="Id134"/>
    <s v="  Timothy"/>
    <x v="121"/>
    <x v="121"/>
    <s v="Yes"/>
    <x v="0"/>
    <x v="0"/>
    <n v="0"/>
    <x v="0"/>
    <x v="0"/>
    <x v="0"/>
    <d v="1967-07-30T00:00:00"/>
    <x v="133"/>
    <x v="0"/>
    <s v="tier - 2"/>
    <x v="3"/>
    <x v="22"/>
  </r>
  <r>
    <s v="Id135"/>
    <s v="  Becky L"/>
    <x v="66"/>
    <x v="78"/>
    <s v="Yes"/>
    <x v="0"/>
    <x v="0"/>
    <n v="1"/>
    <x v="0"/>
    <x v="0"/>
    <x v="2"/>
    <d v="1964-06-06T00:00:00"/>
    <x v="134"/>
    <x v="1"/>
    <s v="tier - 2"/>
    <x v="3"/>
    <x v="8"/>
  </r>
  <r>
    <s v="Id136"/>
    <s v="  Steph K"/>
    <x v="122"/>
    <x v="69"/>
    <s v="No"/>
    <x v="0"/>
    <x v="1"/>
    <n v="1"/>
    <x v="0"/>
    <x v="0"/>
    <x v="2"/>
    <d v="1979-12-03T00:00:00"/>
    <x v="135"/>
    <x v="1"/>
    <s v="tier - 1"/>
    <x v="3"/>
    <x v="18"/>
  </r>
  <r>
    <s v="Id137"/>
    <s v="  Kristine B"/>
    <x v="123"/>
    <x v="122"/>
    <s v="No"/>
    <x v="1"/>
    <x v="0"/>
    <n v="1"/>
    <x v="0"/>
    <x v="0"/>
    <x v="2"/>
    <d v="2004-12-05T00:00:00"/>
    <x v="136"/>
    <x v="1"/>
    <s v="tier - 2"/>
    <x v="0"/>
    <x v="41"/>
  </r>
  <r>
    <s v="Id138"/>
    <s v="  Taylor B"/>
    <x v="124"/>
    <x v="123"/>
    <s v="No"/>
    <x v="0"/>
    <x v="0"/>
    <n v="0"/>
    <x v="0"/>
    <x v="0"/>
    <x v="1"/>
    <d v="1991-11-08T00:00:00"/>
    <x v="137"/>
    <x v="0"/>
    <s v="tier - 2"/>
    <x v="1"/>
    <x v="42"/>
  </r>
  <r>
    <s v="Id139"/>
    <s v="  William"/>
    <x v="125"/>
    <x v="124"/>
    <s v="Yes"/>
    <x v="0"/>
    <x v="0"/>
    <n v="0"/>
    <x v="0"/>
    <x v="0"/>
    <x v="2"/>
    <d v="1976-06-15T00:00:00"/>
    <x v="138"/>
    <x v="1"/>
    <s v="tier - 2"/>
    <x v="1"/>
    <x v="1"/>
  </r>
  <r>
    <s v="Id140"/>
    <s v="  Sage"/>
    <x v="20"/>
    <x v="125"/>
    <s v="No"/>
    <x v="0"/>
    <x v="0"/>
    <n v="0"/>
    <x v="0"/>
    <x v="0"/>
    <x v="2"/>
    <d v="1991-11-02T00:00:00"/>
    <x v="139"/>
    <x v="1"/>
    <s v="tier - 2"/>
    <x v="3"/>
    <x v="42"/>
  </r>
  <r>
    <s v="Id141"/>
    <s v="  Cole"/>
    <x v="40"/>
    <x v="126"/>
    <s v="Yes"/>
    <x v="0"/>
    <x v="0"/>
    <n v="1"/>
    <x v="0"/>
    <x v="0"/>
    <x v="0"/>
    <d v="1986-07-20T00:00:00"/>
    <x v="140"/>
    <x v="0"/>
    <s v="tier - 3"/>
    <x v="0"/>
    <x v="26"/>
  </r>
  <r>
    <s v="Id142"/>
    <s v="  Jesse"/>
    <x v="126"/>
    <x v="127"/>
    <s v="No"/>
    <x v="0"/>
    <x v="0"/>
    <n v="0"/>
    <x v="0"/>
    <x v="0"/>
    <x v="2"/>
    <d v="1990-07-13T00:00:00"/>
    <x v="141"/>
    <x v="1"/>
    <s v="tier - 2"/>
    <x v="3"/>
    <x v="3"/>
  </r>
  <r>
    <s v="Id143"/>
    <s v="  Tammi J"/>
    <x v="106"/>
    <x v="128"/>
    <s v="No"/>
    <x v="0"/>
    <x v="0"/>
    <n v="0"/>
    <x v="0"/>
    <x v="0"/>
    <x v="1"/>
    <d v="1999-11-12T00:00:00"/>
    <x v="142"/>
    <x v="1"/>
    <s v="tier - 2"/>
    <x v="2"/>
    <x v="35"/>
  </r>
  <r>
    <s v="Id144"/>
    <s v="  Matthew S"/>
    <x v="127"/>
    <x v="129"/>
    <s v="Yes"/>
    <x v="0"/>
    <x v="0"/>
    <n v="1"/>
    <x v="0"/>
    <x v="0"/>
    <x v="0"/>
    <d v="1986-06-21T00:00:00"/>
    <x v="143"/>
    <x v="0"/>
    <s v="tier - 2"/>
    <x v="3"/>
    <x v="26"/>
  </r>
  <r>
    <s v="Id145"/>
    <s v="  Eric"/>
    <x v="128"/>
    <x v="130"/>
    <s v="No"/>
    <x v="0"/>
    <x v="0"/>
    <n v="0"/>
    <x v="0"/>
    <x v="0"/>
    <x v="0"/>
    <d v="1971-12-23T00:00:00"/>
    <x v="144"/>
    <x v="1"/>
    <s v="tier - 1"/>
    <x v="3"/>
    <x v="14"/>
  </r>
  <r>
    <s v="Id146"/>
    <s v="  Valeria R"/>
    <x v="129"/>
    <x v="131"/>
    <s v="Yes"/>
    <x v="0"/>
    <x v="0"/>
    <n v="2"/>
    <x v="0"/>
    <x v="0"/>
    <x v="0"/>
    <d v="1970-08-22T00:00:00"/>
    <x v="145"/>
    <x v="1"/>
    <s v="tier - 3"/>
    <x v="3"/>
    <x v="2"/>
  </r>
  <r>
    <s v="Id147"/>
    <s v="  Michael P"/>
    <x v="130"/>
    <x v="132"/>
    <s v="No"/>
    <x v="0"/>
    <x v="0"/>
    <n v="0"/>
    <x v="0"/>
    <x v="0"/>
    <x v="0"/>
    <d v="2002-09-17T00:00:00"/>
    <x v="146"/>
    <x v="0"/>
    <s v="tier - 3"/>
    <x v="3"/>
    <x v="43"/>
  </r>
  <r>
    <s v="Id148"/>
    <s v="  Rami"/>
    <x v="131"/>
    <x v="133"/>
    <s v="No"/>
    <x v="0"/>
    <x v="0"/>
    <n v="0"/>
    <x v="0"/>
    <x v="0"/>
    <x v="2"/>
    <d v="1980-06-12T00:00:00"/>
    <x v="147"/>
    <x v="0"/>
    <s v="tier - 3"/>
    <x v="3"/>
    <x v="25"/>
  </r>
  <r>
    <s v="Id149"/>
    <s v="  Denis"/>
    <x v="94"/>
    <x v="40"/>
    <s v="No"/>
    <x v="0"/>
    <x v="0"/>
    <n v="0"/>
    <x v="0"/>
    <x v="0"/>
    <x v="2"/>
    <d v="1989-10-30T00:00:00"/>
    <x v="148"/>
    <x v="0"/>
    <s v="tier - 2"/>
    <x v="0"/>
    <x v="4"/>
  </r>
  <r>
    <s v="Id150"/>
    <s v="  Brian E"/>
    <x v="132"/>
    <x v="134"/>
    <s v="No"/>
    <x v="0"/>
    <x v="0"/>
    <n v="0"/>
    <x v="0"/>
    <x v="1"/>
    <x v="2"/>
    <d v="1980-08-16T00:00:00"/>
    <x v="149"/>
    <x v="0"/>
    <s v="tier - 2"/>
    <x v="0"/>
    <x v="25"/>
  </r>
  <r>
    <s v="Id151"/>
    <s v="  Bonnie"/>
    <x v="133"/>
    <x v="135"/>
    <s v="Yes"/>
    <x v="0"/>
    <x v="0"/>
    <n v="1"/>
    <x v="0"/>
    <x v="0"/>
    <x v="2"/>
    <d v="1964-06-16T00:00:00"/>
    <x v="150"/>
    <x v="1"/>
    <s v="tier - 3"/>
    <x v="3"/>
    <x v="13"/>
  </r>
  <r>
    <s v="Id152"/>
    <s v="  Michael P"/>
    <x v="134"/>
    <x v="120"/>
    <s v="No"/>
    <x v="0"/>
    <x v="0"/>
    <n v="0"/>
    <x v="0"/>
    <x v="0"/>
    <x v="2"/>
    <d v="1989-09-08T00:00:00"/>
    <x v="151"/>
    <x v="1"/>
    <s v="tier - 3"/>
    <x v="3"/>
    <x v="4"/>
  </r>
  <r>
    <s v="Id153"/>
    <s v="  Paul"/>
    <x v="135"/>
    <x v="60"/>
    <s v="No"/>
    <x v="0"/>
    <x v="0"/>
    <n v="2"/>
    <x v="0"/>
    <x v="0"/>
    <x v="1"/>
    <d v="1972-11-19T00:00:00"/>
    <x v="152"/>
    <x v="1"/>
    <s v="tier - 2"/>
    <x v="3"/>
    <x v="28"/>
  </r>
  <r>
    <s v="Id154"/>
    <s v="  Michael"/>
    <x v="136"/>
    <x v="136"/>
    <s v="No"/>
    <x v="0"/>
    <x v="0"/>
    <n v="1"/>
    <x v="0"/>
    <x v="0"/>
    <x v="1"/>
    <d v="1998-07-29T00:00:00"/>
    <x v="153"/>
    <x v="0"/>
    <s v="tier - 3"/>
    <x v="0"/>
    <x v="44"/>
  </r>
  <r>
    <s v="Id155"/>
    <s v="  Samuel"/>
    <x v="137"/>
    <x v="67"/>
    <s v="No"/>
    <x v="0"/>
    <x v="1"/>
    <n v="1"/>
    <x v="0"/>
    <x v="1"/>
    <x v="2"/>
    <d v="1979-09-09T00:00:00"/>
    <x v="154"/>
    <x v="0"/>
    <s v="tier - 2"/>
    <x v="3"/>
    <x v="18"/>
  </r>
  <r>
    <s v="Id156"/>
    <s v="  Matthew"/>
    <x v="138"/>
    <x v="70"/>
    <s v="Yes"/>
    <x v="0"/>
    <x v="1"/>
    <n v="1"/>
    <x v="0"/>
    <x v="0"/>
    <x v="2"/>
    <d v="1983-07-26T00:00:00"/>
    <x v="155"/>
    <x v="1"/>
    <s v="tier - 2"/>
    <x v="3"/>
    <x v="33"/>
  </r>
  <r>
    <s v="Id157"/>
    <s v="  Daniel"/>
    <x v="139"/>
    <x v="137"/>
    <s v="Yes"/>
    <x v="0"/>
    <x v="0"/>
    <n v="1"/>
    <x v="0"/>
    <x v="0"/>
    <x v="0"/>
    <d v="1986-08-15T00:00:00"/>
    <x v="156"/>
    <x v="0"/>
    <s v="tier - 1"/>
    <x v="0"/>
    <x v="26"/>
  </r>
  <r>
    <s v="Id158"/>
    <s v="  Syndy"/>
    <x v="140"/>
    <x v="138"/>
    <s v="Yes"/>
    <x v="0"/>
    <x v="0"/>
    <n v="0"/>
    <x v="0"/>
    <x v="0"/>
    <x v="2"/>
    <d v="1976-09-18T00:00:00"/>
    <x v="157"/>
    <x v="1"/>
    <s v="tier - 2"/>
    <x v="3"/>
    <x v="1"/>
  </r>
  <r>
    <s v="Id159"/>
    <s v="  Aleksandra"/>
    <x v="141"/>
    <x v="89"/>
    <s v="Yes"/>
    <x v="0"/>
    <x v="0"/>
    <n v="1"/>
    <x v="0"/>
    <x v="0"/>
    <x v="2"/>
    <d v="1988-10-10T00:00:00"/>
    <x v="158"/>
    <x v="1"/>
    <s v="tier - 3"/>
    <x v="8"/>
    <x v="23"/>
  </r>
  <r>
    <s v="Id160"/>
    <s v="  Steeve T Sr"/>
    <x v="142"/>
    <x v="116"/>
    <s v="Yes"/>
    <x v="0"/>
    <x v="0"/>
    <n v="2"/>
    <x v="0"/>
    <x v="0"/>
    <x v="0"/>
    <d v="1970-10-28T00:00:00"/>
    <x v="159"/>
    <x v="1"/>
    <s v="tier - 3"/>
    <x v="3"/>
    <x v="2"/>
  </r>
  <r>
    <s v="Id161"/>
    <s v="  Richard"/>
    <x v="143"/>
    <x v="139"/>
    <s v="No"/>
    <x v="0"/>
    <x v="0"/>
    <n v="0"/>
    <x v="0"/>
    <x v="0"/>
    <x v="2"/>
    <d v="1982-06-20T00:00:00"/>
    <x v="160"/>
    <x v="1"/>
    <s v="tier - 2"/>
    <x v="1"/>
    <x v="37"/>
  </r>
  <r>
    <s v="Id162"/>
    <s v="  Aaron T"/>
    <x v="44"/>
    <x v="140"/>
    <s v="No"/>
    <x v="0"/>
    <x v="0"/>
    <n v="0"/>
    <x v="0"/>
    <x v="0"/>
    <x v="2"/>
    <d v="1990-11-16T00:00:00"/>
    <x v="161"/>
    <x v="0"/>
    <s v="tier - 2"/>
    <x v="9"/>
    <x v="3"/>
  </r>
  <r>
    <s v="Id163"/>
    <s v="  Akira"/>
    <x v="103"/>
    <x v="141"/>
    <s v="No"/>
    <x v="1"/>
    <x v="0"/>
    <n v="1"/>
    <x v="0"/>
    <x v="0"/>
    <x v="2"/>
    <d v="2000-10-12T00:00:00"/>
    <x v="162"/>
    <x v="0"/>
    <s v="tier - 1"/>
    <x v="0"/>
    <x v="21"/>
  </r>
  <r>
    <s v="Id164"/>
    <s v="  Ben"/>
    <x v="144"/>
    <x v="142"/>
    <s v="No"/>
    <x v="0"/>
    <x v="0"/>
    <n v="0"/>
    <x v="0"/>
    <x v="0"/>
    <x v="0"/>
    <d v="2002-09-27T00:00:00"/>
    <x v="163"/>
    <x v="0"/>
    <s v="tier - 2"/>
    <x v="1"/>
    <x v="43"/>
  </r>
  <r>
    <s v="Id165"/>
    <s v="  Jana"/>
    <x v="145"/>
    <x v="143"/>
    <s v="No"/>
    <x v="0"/>
    <x v="1"/>
    <n v="1"/>
    <x v="0"/>
    <x v="0"/>
    <x v="2"/>
    <d v="1979-08-03T00:00:00"/>
    <x v="164"/>
    <x v="1"/>
    <s v="tier - 1"/>
    <x v="3"/>
    <x v="18"/>
  </r>
  <r>
    <s v="Id166"/>
    <s v="  Jay T"/>
    <x v="146"/>
    <x v="144"/>
    <s v="Yes"/>
    <x v="0"/>
    <x v="1"/>
    <n v="1"/>
    <x v="0"/>
    <x v="0"/>
    <x v="2"/>
    <d v="1969-10-30T00:00:00"/>
    <x v="165"/>
    <x v="0"/>
    <s v="tier - 3"/>
    <x v="3"/>
    <x v="16"/>
  </r>
  <r>
    <s v="Id167"/>
    <s v="  Marie-Helene"/>
    <x v="147"/>
    <x v="96"/>
    <s v="Yes"/>
    <x v="0"/>
    <x v="0"/>
    <n v="1"/>
    <x v="0"/>
    <x v="0"/>
    <x v="0"/>
    <d v="1975-11-09T00:00:00"/>
    <x v="166"/>
    <x v="1"/>
    <s v="tier - 3"/>
    <x v="3"/>
    <x v="27"/>
  </r>
  <r>
    <s v="Id168"/>
    <s v="  Bret R"/>
    <x v="111"/>
    <x v="145"/>
    <s v="Yes"/>
    <x v="0"/>
    <x v="0"/>
    <n v="0"/>
    <x v="0"/>
    <x v="0"/>
    <x v="2"/>
    <d v="1985-11-17T00:00:00"/>
    <x v="167"/>
    <x v="1"/>
    <s v="tier - 1"/>
    <x v="2"/>
    <x v="17"/>
  </r>
  <r>
    <s v="Id169"/>
    <s v="  Gardner L"/>
    <x v="148"/>
    <x v="146"/>
    <s v="No"/>
    <x v="0"/>
    <x v="0"/>
    <n v="0"/>
    <x v="0"/>
    <x v="0"/>
    <x v="2"/>
    <d v="1990-10-17T00:00:00"/>
    <x v="168"/>
    <x v="1"/>
    <s v="tier - 2"/>
    <x v="3"/>
    <x v="3"/>
  </r>
  <r>
    <s v="Id170"/>
    <s v="  Bobby"/>
    <x v="149"/>
    <x v="147"/>
    <s v="Yes"/>
    <x v="1"/>
    <x v="0"/>
    <n v="2"/>
    <x v="0"/>
    <x v="0"/>
    <x v="1"/>
    <d v="2000-09-05T00:00:00"/>
    <x v="169"/>
    <x v="0"/>
    <s v="tier - 3"/>
    <x v="10"/>
    <x v="21"/>
  </r>
  <r>
    <s v="Id171"/>
    <s v="  Natalie"/>
    <x v="61"/>
    <x v="148"/>
    <s v="Yes"/>
    <x v="0"/>
    <x v="0"/>
    <n v="1"/>
    <x v="0"/>
    <x v="0"/>
    <x v="1"/>
    <d v="1995-10-30T00:00:00"/>
    <x v="170"/>
    <x v="1"/>
    <s v="tier - 2"/>
    <x v="0"/>
    <x v="40"/>
  </r>
  <r>
    <s v="Id172"/>
    <s v="  Lina"/>
    <x v="150"/>
    <x v="66"/>
    <s v="No"/>
    <x v="0"/>
    <x v="0"/>
    <n v="0"/>
    <x v="0"/>
    <x v="0"/>
    <x v="2"/>
    <d v="1989-06-10T00:00:00"/>
    <x v="171"/>
    <x v="1"/>
    <s v="tier - 3"/>
    <x v="3"/>
    <x v="4"/>
  </r>
  <r>
    <s v="Id173"/>
    <s v="  Zebulon"/>
    <x v="151"/>
    <x v="149"/>
    <s v="Yes"/>
    <x v="0"/>
    <x v="0"/>
    <n v="1"/>
    <x v="0"/>
    <x v="0"/>
    <x v="1"/>
    <d v="1988-12-17T00:00:00"/>
    <x v="172"/>
    <x v="1"/>
    <s v="tier - 1"/>
    <x v="3"/>
    <x v="23"/>
  </r>
  <r>
    <s v="Id174"/>
    <s v="  Amanda"/>
    <x v="152"/>
    <x v="150"/>
    <s v="No"/>
    <x v="0"/>
    <x v="0"/>
    <n v="0"/>
    <x v="0"/>
    <x v="0"/>
    <x v="2"/>
    <d v="1991-11-01T00:00:00"/>
    <x v="173"/>
    <x v="1"/>
    <s v="tier - 2"/>
    <x v="3"/>
    <x v="42"/>
  </r>
  <r>
    <s v="Id175"/>
    <s v="  Greg"/>
    <x v="153"/>
    <x v="151"/>
    <s v="No"/>
    <x v="0"/>
    <x v="0"/>
    <n v="1"/>
    <x v="0"/>
    <x v="0"/>
    <x v="2"/>
    <d v="1992-09-13T00:00:00"/>
    <x v="174"/>
    <x v="1"/>
    <s v="tier - 3"/>
    <x v="3"/>
    <x v="34"/>
  </r>
  <r>
    <s v="Id176"/>
    <s v="  John"/>
    <x v="4"/>
    <x v="152"/>
    <s v="No"/>
    <x v="0"/>
    <x v="0"/>
    <n v="1"/>
    <x v="0"/>
    <x v="0"/>
    <x v="2"/>
    <d v="1992-08-25T00:00:00"/>
    <x v="175"/>
    <x v="0"/>
    <s v="tier - 1"/>
    <x v="0"/>
    <x v="34"/>
  </r>
  <r>
    <s v="Id177"/>
    <s v="  Kelsey A"/>
    <x v="154"/>
    <x v="149"/>
    <s v="No"/>
    <x v="0"/>
    <x v="0"/>
    <n v="0"/>
    <x v="0"/>
    <x v="0"/>
    <x v="1"/>
    <d v="1977-08-13T00:00:00"/>
    <x v="176"/>
    <x v="1"/>
    <s v="tier - 1"/>
    <x v="3"/>
    <x v="29"/>
  </r>
  <r>
    <s v="Id178"/>
    <s v="  Bronwen L"/>
    <x v="155"/>
    <x v="153"/>
    <s v="No"/>
    <x v="0"/>
    <x v="0"/>
    <n v="0"/>
    <x v="0"/>
    <x v="0"/>
    <x v="0"/>
    <d v="1968-10-22T00:00:00"/>
    <x v="177"/>
    <x v="1"/>
    <s v="tier - 1"/>
    <x v="3"/>
    <x v="0"/>
  </r>
  <r>
    <s v="Id179"/>
    <s v="  Manuela"/>
    <x v="156"/>
    <x v="34"/>
    <s v="No"/>
    <x v="0"/>
    <x v="0"/>
    <n v="0"/>
    <x v="0"/>
    <x v="0"/>
    <x v="1"/>
    <d v="1991-06-10T00:00:00"/>
    <x v="178"/>
    <x v="1"/>
    <s v="tier - 2"/>
    <x v="3"/>
    <x v="42"/>
  </r>
  <r>
    <s v="Id180"/>
    <s v="  Jennifer L"/>
    <x v="105"/>
    <x v="154"/>
    <s v="Yes"/>
    <x v="0"/>
    <x v="1"/>
    <n v="1"/>
    <x v="1"/>
    <x v="0"/>
    <x v="0"/>
    <d v="1963-07-24T00:00:00"/>
    <x v="179"/>
    <x v="1"/>
    <s v="tier - 2"/>
    <x v="3"/>
    <x v="8"/>
  </r>
  <r>
    <s v="Id181"/>
    <s v="  Abby W"/>
    <x v="157"/>
    <x v="144"/>
    <s v="No"/>
    <x v="0"/>
    <x v="1"/>
    <n v="1"/>
    <x v="0"/>
    <x v="0"/>
    <x v="2"/>
    <d v="2003-06-21T00:00:00"/>
    <x v="180"/>
    <x v="1"/>
    <s v="tier - 1"/>
    <x v="1"/>
    <x v="39"/>
  </r>
  <r>
    <s v="Id182"/>
    <s v="  Tyler"/>
    <x v="158"/>
    <x v="155"/>
    <s v="No"/>
    <x v="0"/>
    <x v="0"/>
    <n v="2"/>
    <x v="0"/>
    <x v="0"/>
    <x v="1"/>
    <d v="1972-12-05T00:00:00"/>
    <x v="181"/>
    <x v="0"/>
    <s v="tier - 3"/>
    <x v="3"/>
    <x v="28"/>
  </r>
  <r>
    <s v="Id183"/>
    <s v="  Jeffrey"/>
    <x v="98"/>
    <x v="34"/>
    <s v="No"/>
    <x v="0"/>
    <x v="0"/>
    <n v="1"/>
    <x v="0"/>
    <x v="0"/>
    <x v="1"/>
    <d v="1992-07-04T00:00:00"/>
    <x v="182"/>
    <x v="1"/>
    <s v="tier - 3"/>
    <x v="3"/>
    <x v="34"/>
  </r>
  <r>
    <s v="Id184"/>
    <s v="  Matthew F"/>
    <x v="159"/>
    <x v="156"/>
    <s v="No"/>
    <x v="0"/>
    <x v="0"/>
    <n v="0"/>
    <x v="0"/>
    <x v="0"/>
    <x v="0"/>
    <d v="1965-12-28T00:00:00"/>
    <x v="183"/>
    <x v="1"/>
    <s v="tier - 1"/>
    <x v="3"/>
    <x v="11"/>
  </r>
  <r>
    <s v="Id185"/>
    <s v="  Ryan J"/>
    <x v="160"/>
    <x v="157"/>
    <s v="Yes"/>
    <x v="0"/>
    <x v="0"/>
    <n v="2"/>
    <x v="0"/>
    <x v="0"/>
    <x v="0"/>
    <d v="1970-07-14T00:00:00"/>
    <x v="184"/>
    <x v="0"/>
    <s v="tier - 1"/>
    <x v="3"/>
    <x v="2"/>
  </r>
  <r>
    <s v="Id186"/>
    <s v="  Amy"/>
    <x v="161"/>
    <x v="158"/>
    <s v="Yes"/>
    <x v="0"/>
    <x v="0"/>
    <n v="2"/>
    <x v="1"/>
    <x v="0"/>
    <x v="0"/>
    <d v="1961-07-29T00:00:00"/>
    <x v="185"/>
    <x v="1"/>
    <s v="tier - 2"/>
    <x v="0"/>
    <x v="12"/>
  </r>
  <r>
    <s v="Id187"/>
    <s v="  Andrew P"/>
    <x v="162"/>
    <x v="159"/>
    <s v="No"/>
    <x v="0"/>
    <x v="0"/>
    <n v="1"/>
    <x v="0"/>
    <x v="0"/>
    <x v="2"/>
    <d v="1992-10-09T00:00:00"/>
    <x v="186"/>
    <x v="0"/>
    <s v="tier - 2"/>
    <x v="3"/>
    <x v="34"/>
  </r>
  <r>
    <s v="Id188"/>
    <s v="  George M"/>
    <x v="163"/>
    <x v="73"/>
    <s v="No"/>
    <x v="0"/>
    <x v="0"/>
    <n v="2"/>
    <x v="0"/>
    <x v="0"/>
    <x v="0"/>
    <d v="1973-08-09T00:00:00"/>
    <x v="187"/>
    <x v="1"/>
    <s v="tier - 3"/>
    <x v="3"/>
    <x v="30"/>
  </r>
  <r>
    <s v="Id189"/>
    <s v="  Sarah"/>
    <x v="164"/>
    <x v="160"/>
    <s v="No"/>
    <x v="0"/>
    <x v="0"/>
    <n v="0"/>
    <x v="0"/>
    <x v="1"/>
    <x v="0"/>
    <d v="1962-11-19T00:00:00"/>
    <x v="188"/>
    <x v="1"/>
    <s v="tier - 2"/>
    <x v="3"/>
    <x v="5"/>
  </r>
  <r>
    <s v="Id190"/>
    <s v="  Lara"/>
    <x v="165"/>
    <x v="161"/>
    <s v="No"/>
    <x v="0"/>
    <x v="1"/>
    <n v="1"/>
    <x v="0"/>
    <x v="0"/>
    <x v="2"/>
    <d v="2003-12-09T00:00:00"/>
    <x v="189"/>
    <x v="1"/>
    <s v="tier - 3"/>
    <x v="3"/>
    <x v="39"/>
  </r>
  <r>
    <s v="Id191"/>
    <s v="  Sebastien"/>
    <x v="166"/>
    <x v="162"/>
    <s v="Yes"/>
    <x v="0"/>
    <x v="0"/>
    <n v="1"/>
    <x v="0"/>
    <x v="0"/>
    <x v="0"/>
    <d v="1975-06-05T00:00:00"/>
    <x v="190"/>
    <x v="0"/>
    <s v="tier - 2"/>
    <x v="3"/>
    <x v="19"/>
  </r>
  <r>
    <s v="Id192"/>
    <s v="  Padraig"/>
    <x v="167"/>
    <x v="163"/>
    <s v="Yes"/>
    <x v="0"/>
    <x v="0"/>
    <n v="0"/>
    <x v="0"/>
    <x v="0"/>
    <x v="0"/>
    <d v="1967-10-18T00:00:00"/>
    <x v="191"/>
    <x v="0"/>
    <s v="tier - 3"/>
    <x v="3"/>
    <x v="22"/>
  </r>
  <r>
    <s v="Id193"/>
    <s v="  Heather"/>
    <x v="59"/>
    <x v="164"/>
    <s v="No"/>
    <x v="0"/>
    <x v="0"/>
    <n v="1"/>
    <x v="0"/>
    <x v="0"/>
    <x v="2"/>
    <d v="1992-06-16T00:00:00"/>
    <x v="192"/>
    <x v="1"/>
    <s v="tier - 2"/>
    <x v="3"/>
    <x v="34"/>
  </r>
  <r>
    <s v="Id194"/>
    <s v="  Jorge"/>
    <x v="168"/>
    <x v="165"/>
    <s v="No"/>
    <x v="1"/>
    <x v="0"/>
    <n v="1"/>
    <x v="0"/>
    <x v="0"/>
    <x v="2"/>
    <d v="2004-12-25T00:00:00"/>
    <x v="193"/>
    <x v="0"/>
    <s v="tier - 2"/>
    <x v="0"/>
    <x v="41"/>
  </r>
  <r>
    <s v="Id195"/>
    <s v="  Jack R"/>
    <x v="18"/>
    <x v="85"/>
    <s v="No"/>
    <x v="0"/>
    <x v="1"/>
    <n v="1"/>
    <x v="0"/>
    <x v="0"/>
    <x v="1"/>
    <d v="2003-09-05T00:00:00"/>
    <x v="194"/>
    <x v="0"/>
    <s v="tier - 1"/>
    <x v="1"/>
    <x v="39"/>
  </r>
  <r>
    <s v="Id196"/>
    <s v="  Felix"/>
    <x v="169"/>
    <x v="166"/>
    <s v="No"/>
    <x v="0"/>
    <x v="1"/>
    <n v="1"/>
    <x v="0"/>
    <x v="0"/>
    <x v="2"/>
    <d v="1993-12-28T00:00:00"/>
    <x v="195"/>
    <x v="0"/>
    <s v="tier - 3"/>
    <x v="3"/>
    <x v="20"/>
  </r>
  <r>
    <s v="Id197"/>
    <s v="  Christopher C"/>
    <x v="170"/>
    <x v="167"/>
    <s v="No"/>
    <x v="0"/>
    <x v="0"/>
    <n v="0"/>
    <x v="0"/>
    <x v="0"/>
    <x v="2"/>
    <d v="1999-10-01T00:00:00"/>
    <x v="196"/>
    <x v="0"/>
    <s v="tier - 3"/>
    <x v="4"/>
    <x v="35"/>
  </r>
  <r>
    <s v="Id198"/>
    <s v="  Jesse"/>
    <x v="171"/>
    <x v="168"/>
    <s v="No"/>
    <x v="0"/>
    <x v="0"/>
    <n v="0"/>
    <x v="0"/>
    <x v="0"/>
    <x v="0"/>
    <d v="1974-12-06T00:00:00"/>
    <x v="197"/>
    <x v="1"/>
    <s v="tier - 3"/>
    <x v="1"/>
    <x v="19"/>
  </r>
  <r>
    <s v="Id199"/>
    <s v="  Jill"/>
    <x v="172"/>
    <x v="169"/>
    <s v="No"/>
    <x v="1"/>
    <x v="0"/>
    <n v="1"/>
    <x v="0"/>
    <x v="0"/>
    <x v="1"/>
    <d v="2004-08-30T00:00:00"/>
    <x v="198"/>
    <x v="1"/>
    <s v="tier - 2"/>
    <x v="0"/>
    <x v="41"/>
  </r>
  <r>
    <s v="Id200"/>
    <s v="  William"/>
    <x v="161"/>
    <x v="170"/>
    <s v="Yes"/>
    <x v="0"/>
    <x v="1"/>
    <n v="1"/>
    <x v="0"/>
    <x v="0"/>
    <x v="2"/>
    <d v="1997-06-12T00:00:00"/>
    <x v="199"/>
    <x v="0"/>
    <s v="tier - 3"/>
    <x v="0"/>
    <x v="31"/>
  </r>
  <r>
    <s v="Id201"/>
    <s v="  Alejandro"/>
    <x v="173"/>
    <x v="171"/>
    <s v="No"/>
    <x v="0"/>
    <x v="1"/>
    <n v="1"/>
    <x v="0"/>
    <x v="0"/>
    <x v="2"/>
    <d v="1979-11-04T00:00:00"/>
    <x v="200"/>
    <x v="1"/>
    <s v="tier - 2"/>
    <x v="3"/>
    <x v="18"/>
  </r>
  <r>
    <s v="Id202"/>
    <s v="  Ian E"/>
    <x v="174"/>
    <x v="106"/>
    <s v="Yes"/>
    <x v="0"/>
    <x v="0"/>
    <n v="0"/>
    <x v="0"/>
    <x v="0"/>
    <x v="1"/>
    <d v="1996-08-20T00:00:00"/>
    <x v="201"/>
    <x v="0"/>
    <s v="tier - 1"/>
    <x v="3"/>
    <x v="45"/>
  </r>
  <r>
    <s v="Id203"/>
    <s v="  Hector Sr"/>
    <x v="175"/>
    <x v="172"/>
    <s v="Yes"/>
    <x v="0"/>
    <x v="1"/>
    <n v="1"/>
    <x v="0"/>
    <x v="1"/>
    <x v="0"/>
    <d v="1963-07-22T00:00:00"/>
    <x v="202"/>
    <x v="1"/>
    <s v="tier - 1"/>
    <x v="3"/>
    <x v="8"/>
  </r>
  <r>
    <s v="Id204"/>
    <s v="  Rebecca"/>
    <x v="176"/>
    <x v="173"/>
    <s v="No"/>
    <x v="0"/>
    <x v="0"/>
    <n v="0"/>
    <x v="0"/>
    <x v="0"/>
    <x v="2"/>
    <d v="1999-09-04T00:00:00"/>
    <x v="203"/>
    <x v="1"/>
    <s v="tier - 3"/>
    <x v="0"/>
    <x v="35"/>
  </r>
  <r>
    <s v="Id205"/>
    <s v="  Matt"/>
    <x v="177"/>
    <x v="129"/>
    <s v="Yes"/>
    <x v="0"/>
    <x v="0"/>
    <n v="0"/>
    <x v="0"/>
    <x v="0"/>
    <x v="0"/>
    <d v="1981-11-22T00:00:00"/>
    <x v="204"/>
    <x v="0"/>
    <s v="tier - 3"/>
    <x v="3"/>
    <x v="36"/>
  </r>
  <r>
    <s v="Id206"/>
    <s v="  Elizabeth H"/>
    <x v="178"/>
    <x v="150"/>
    <s v="No"/>
    <x v="0"/>
    <x v="0"/>
    <n v="1"/>
    <x v="0"/>
    <x v="0"/>
    <x v="2"/>
    <d v="1992-06-18T00:00:00"/>
    <x v="205"/>
    <x v="1"/>
    <s v="tier - 1"/>
    <x v="3"/>
    <x v="34"/>
  </r>
  <r>
    <s v="Id207"/>
    <s v="  Grace"/>
    <x v="179"/>
    <x v="174"/>
    <s v="Yes"/>
    <x v="0"/>
    <x v="0"/>
    <n v="0"/>
    <x v="0"/>
    <x v="0"/>
    <x v="2"/>
    <d v="1976-10-04T00:00:00"/>
    <x v="206"/>
    <x v="1"/>
    <s v="tier - 2"/>
    <x v="3"/>
    <x v="1"/>
  </r>
  <r>
    <s v="Id208"/>
    <s v="  Jaime"/>
    <x v="180"/>
    <x v="118"/>
    <s v="No"/>
    <x v="0"/>
    <x v="0"/>
    <n v="0"/>
    <x v="0"/>
    <x v="0"/>
    <x v="0"/>
    <d v="1974-07-15T00:00:00"/>
    <x v="207"/>
    <x v="1"/>
    <s v="tier - 3"/>
    <x v="1"/>
    <x v="19"/>
  </r>
  <r>
    <s v="Id209"/>
    <s v="  Calesse"/>
    <x v="172"/>
    <x v="175"/>
    <s v="No"/>
    <x v="0"/>
    <x v="0"/>
    <n v="0"/>
    <x v="0"/>
    <x v="0"/>
    <x v="0"/>
    <d v="1978-12-19T00:00:00"/>
    <x v="208"/>
    <x v="1"/>
    <s v="tier - 1"/>
    <x v="3"/>
    <x v="9"/>
  </r>
  <r>
    <s v="Id210"/>
    <s v="  Kate L"/>
    <x v="181"/>
    <x v="176"/>
    <s v="No"/>
    <x v="1"/>
    <x v="0"/>
    <n v="1"/>
    <x v="0"/>
    <x v="0"/>
    <x v="2"/>
    <d v="2000-12-17T00:00:00"/>
    <x v="209"/>
    <x v="1"/>
    <s v="tier - 3"/>
    <x v="0"/>
    <x v="21"/>
  </r>
  <r>
    <s v="Id211"/>
    <s v="  Sergey"/>
    <x v="182"/>
    <x v="93"/>
    <s v="Yes"/>
    <x v="1"/>
    <x v="0"/>
    <n v="2"/>
    <x v="0"/>
    <x v="0"/>
    <x v="2"/>
    <d v="2000-11-19T00:00:00"/>
    <x v="210"/>
    <x v="1"/>
    <s v="tier - 3"/>
    <x v="3"/>
    <x v="21"/>
  </r>
  <r>
    <s v="Id212"/>
    <s v="  Timothy V"/>
    <x v="124"/>
    <x v="177"/>
    <s v="No"/>
    <x v="0"/>
    <x v="0"/>
    <n v="0"/>
    <x v="0"/>
    <x v="0"/>
    <x v="0"/>
    <d v="1971-08-10T00:00:00"/>
    <x v="211"/>
    <x v="0"/>
    <s v="tier - 3"/>
    <x v="3"/>
    <x v="14"/>
  </r>
  <r>
    <s v="Id213"/>
    <s v="  Andrew S"/>
    <x v="183"/>
    <x v="178"/>
    <s v="Yes"/>
    <x v="0"/>
    <x v="0"/>
    <n v="1"/>
    <x v="0"/>
    <x v="1"/>
    <x v="1"/>
    <d v="1964-08-29T00:00:00"/>
    <x v="212"/>
    <x v="1"/>
    <s v="tier - 1"/>
    <x v="3"/>
    <x v="13"/>
  </r>
  <r>
    <s v="Id214"/>
    <s v="  Matthew D"/>
    <x v="184"/>
    <x v="179"/>
    <s v="No"/>
    <x v="0"/>
    <x v="0"/>
    <n v="2"/>
    <x v="0"/>
    <x v="0"/>
    <x v="0"/>
    <d v="1973-10-27T00:00:00"/>
    <x v="213"/>
    <x v="0"/>
    <s v="tier - 1"/>
    <x v="3"/>
    <x v="30"/>
  </r>
  <r>
    <s v="Id215"/>
    <s v="  Jessica"/>
    <x v="185"/>
    <x v="180"/>
    <s v="No"/>
    <x v="0"/>
    <x v="0"/>
    <n v="1"/>
    <x v="0"/>
    <x v="0"/>
    <x v="2"/>
    <d v="1992-09-13T00:00:00"/>
    <x v="214"/>
    <x v="1"/>
    <s v="tier - 3"/>
    <x v="3"/>
    <x v="34"/>
  </r>
  <r>
    <s v="Id216"/>
    <s v="  Lawrence"/>
    <x v="186"/>
    <x v="181"/>
    <s v="No"/>
    <x v="0"/>
    <x v="0"/>
    <n v="2"/>
    <x v="0"/>
    <x v="0"/>
    <x v="0"/>
    <d v="1973-12-16T00:00:00"/>
    <x v="215"/>
    <x v="1"/>
    <s v="tier - 2"/>
    <x v="3"/>
    <x v="30"/>
  </r>
  <r>
    <s v="Id217"/>
    <s v="  Alex"/>
    <x v="65"/>
    <x v="182"/>
    <s v="Yes"/>
    <x v="0"/>
    <x v="0"/>
    <n v="1"/>
    <x v="0"/>
    <x v="0"/>
    <x v="2"/>
    <d v="1988-11-20T00:00:00"/>
    <x v="216"/>
    <x v="0"/>
    <s v="tier - 2"/>
    <x v="3"/>
    <x v="23"/>
  </r>
  <r>
    <s v="Id218"/>
    <s v="  Kevin"/>
    <x v="187"/>
    <x v="183"/>
    <s v="No"/>
    <x v="0"/>
    <x v="0"/>
    <n v="0"/>
    <x v="0"/>
    <x v="0"/>
    <x v="0"/>
    <d v="1971-09-22T00:00:00"/>
    <x v="217"/>
    <x v="1"/>
    <s v="tier - 3"/>
    <x v="3"/>
    <x v="14"/>
  </r>
  <r>
    <s v="Id219"/>
    <s v="  Gavin M"/>
    <x v="188"/>
    <x v="3"/>
    <s v="Yes"/>
    <x v="0"/>
    <x v="0"/>
    <n v="1"/>
    <x v="0"/>
    <x v="0"/>
    <x v="1"/>
    <d v="1988-09-19T00:00:00"/>
    <x v="218"/>
    <x v="1"/>
    <s v="tier - 1"/>
    <x v="3"/>
    <x v="23"/>
  </r>
  <r>
    <s v="Id220"/>
    <s v="  Rick E"/>
    <x v="189"/>
    <x v="184"/>
    <s v="Yes"/>
    <x v="0"/>
    <x v="1"/>
    <n v="1"/>
    <x v="0"/>
    <x v="0"/>
    <x v="1"/>
    <d v="1997-07-09T00:00:00"/>
    <x v="219"/>
    <x v="0"/>
    <s v="tier - 2"/>
    <x v="3"/>
    <x v="31"/>
  </r>
  <r>
    <s v="Id221"/>
    <s v="  Andrea H"/>
    <x v="190"/>
    <x v="185"/>
    <s v="Yes"/>
    <x v="0"/>
    <x v="0"/>
    <n v="0"/>
    <x v="1"/>
    <x v="1"/>
    <x v="0"/>
    <d v="1967-12-30T00:00:00"/>
    <x v="220"/>
    <x v="1"/>
    <s v="tier - 2"/>
    <x v="3"/>
    <x v="22"/>
  </r>
  <r>
    <s v="Id222"/>
    <s v="  Anthony S"/>
    <x v="191"/>
    <x v="89"/>
    <s v="No"/>
    <x v="0"/>
    <x v="0"/>
    <n v="1"/>
    <x v="0"/>
    <x v="1"/>
    <x v="2"/>
    <d v="1998-12-22T00:00:00"/>
    <x v="221"/>
    <x v="0"/>
    <s v="tier - 1"/>
    <x v="4"/>
    <x v="44"/>
  </r>
  <r>
    <s v="Id223"/>
    <s v="  Erik"/>
    <x v="192"/>
    <x v="186"/>
    <s v="No"/>
    <x v="0"/>
    <x v="0"/>
    <n v="0"/>
    <x v="0"/>
    <x v="2"/>
    <x v="1"/>
    <d v="1977-06-29T00:00:00"/>
    <x v="222"/>
    <x v="0"/>
    <s v="tier - 1"/>
    <x v="6"/>
    <x v="29"/>
  </r>
  <r>
    <s v="Id224"/>
    <s v="  Kiley D"/>
    <x v="193"/>
    <x v="187"/>
    <s v="Yes"/>
    <x v="0"/>
    <x v="0"/>
    <n v="1"/>
    <x v="0"/>
    <x v="0"/>
    <x v="0"/>
    <d v="1975-08-29T00:00:00"/>
    <x v="223"/>
    <x v="1"/>
    <s v="tier - 1"/>
    <x v="3"/>
    <x v="27"/>
  </r>
  <r>
    <s v="Id225"/>
    <s v="  Jennifer"/>
    <x v="194"/>
    <x v="188"/>
    <s v="No"/>
    <x v="0"/>
    <x v="0"/>
    <n v="0"/>
    <x v="0"/>
    <x v="0"/>
    <x v="2"/>
    <d v="1982-07-05T00:00:00"/>
    <x v="224"/>
    <x v="1"/>
    <s v="tier - 3"/>
    <x v="3"/>
    <x v="37"/>
  </r>
  <r>
    <s v="Id226"/>
    <s v="  Chris"/>
    <x v="195"/>
    <x v="189"/>
    <s v="Yes"/>
    <x v="0"/>
    <x v="1"/>
    <n v="1"/>
    <x v="0"/>
    <x v="0"/>
    <x v="2"/>
    <d v="1997-08-22T00:00:00"/>
    <x v="225"/>
    <x v="1"/>
    <s v="tier - 2"/>
    <x v="3"/>
    <x v="31"/>
  </r>
  <r>
    <s v="Id227"/>
    <s v="  Marian M"/>
    <x v="196"/>
    <x v="150"/>
    <s v="No"/>
    <x v="0"/>
    <x v="0"/>
    <n v="1"/>
    <x v="0"/>
    <x v="0"/>
    <x v="2"/>
    <d v="1998-08-22T00:00:00"/>
    <x v="226"/>
    <x v="1"/>
    <s v="tier - 1"/>
    <x v="3"/>
    <x v="44"/>
  </r>
  <r>
    <s v="Id228"/>
    <s v="  Jeremy"/>
    <x v="197"/>
    <x v="190"/>
    <s v="Yes"/>
    <x v="0"/>
    <x v="0"/>
    <n v="0"/>
    <x v="0"/>
    <x v="1"/>
    <x v="0"/>
    <d v="1967-10-07T00:00:00"/>
    <x v="227"/>
    <x v="1"/>
    <s v="tier - 2"/>
    <x v="3"/>
    <x v="22"/>
  </r>
  <r>
    <s v="Id229"/>
    <s v="  Allison H"/>
    <x v="198"/>
    <x v="191"/>
    <s v="Yes"/>
    <x v="0"/>
    <x v="1"/>
    <n v="1"/>
    <x v="0"/>
    <x v="0"/>
    <x v="2"/>
    <d v="1983-07-29T00:00:00"/>
    <x v="228"/>
    <x v="1"/>
    <s v="tier - 3"/>
    <x v="3"/>
    <x v="33"/>
  </r>
  <r>
    <s v="Id230"/>
    <s v="  Elizabeth"/>
    <x v="199"/>
    <x v="192"/>
    <s v="Yes"/>
    <x v="0"/>
    <x v="0"/>
    <n v="1"/>
    <x v="0"/>
    <x v="0"/>
    <x v="2"/>
    <d v="1995-10-17T00:00:00"/>
    <x v="229"/>
    <x v="1"/>
    <s v="tier - 3"/>
    <x v="3"/>
    <x v="40"/>
  </r>
  <r>
    <s v="Id231"/>
    <s v="  Andrew"/>
    <x v="200"/>
    <x v="21"/>
    <s v="No"/>
    <x v="0"/>
    <x v="1"/>
    <n v="1"/>
    <x v="0"/>
    <x v="0"/>
    <x v="1"/>
    <d v="2003-09-17T00:00:00"/>
    <x v="230"/>
    <x v="0"/>
    <s v="tier - 3"/>
    <x v="3"/>
    <x v="39"/>
  </r>
  <r>
    <s v="Id232"/>
    <s v="  Anders J"/>
    <x v="201"/>
    <x v="193"/>
    <s v="Yes"/>
    <x v="0"/>
    <x v="0"/>
    <n v="1"/>
    <x v="0"/>
    <x v="0"/>
    <x v="2"/>
    <d v="1995-12-27T00:00:00"/>
    <x v="231"/>
    <x v="0"/>
    <s v="tier - 2"/>
    <x v="0"/>
    <x v="40"/>
  </r>
  <r>
    <s v="Id233"/>
    <s v="  Sean"/>
    <x v="105"/>
    <x v="194"/>
    <s v="No"/>
    <x v="0"/>
    <x v="1"/>
    <n v="1"/>
    <x v="0"/>
    <x v="0"/>
    <x v="1"/>
    <d v="2003-07-03T00:00:00"/>
    <x v="232"/>
    <x v="0"/>
    <s v="tier - 2"/>
    <x v="3"/>
    <x v="39"/>
  </r>
  <r>
    <s v="Id234"/>
    <s v="  Brian M"/>
    <x v="202"/>
    <x v="171"/>
    <s v="No"/>
    <x v="0"/>
    <x v="0"/>
    <n v="0"/>
    <x v="0"/>
    <x v="0"/>
    <x v="2"/>
    <d v="1994-07-07T00:00:00"/>
    <x v="233"/>
    <x v="0"/>
    <s v="tier - 3"/>
    <x v="0"/>
    <x v="6"/>
  </r>
  <r>
    <s v="Id235"/>
    <s v="  Jeremy"/>
    <x v="203"/>
    <x v="195"/>
    <s v="No"/>
    <x v="1"/>
    <x v="0"/>
    <n v="1"/>
    <x v="0"/>
    <x v="0"/>
    <x v="1"/>
    <d v="2004-10-09T00:00:00"/>
    <x v="234"/>
    <x v="0"/>
    <s v="tier - 3"/>
    <x v="4"/>
    <x v="41"/>
  </r>
  <r>
    <s v="Id236"/>
    <s v="  Susannah"/>
    <x v="141"/>
    <x v="196"/>
    <s v="Yes"/>
    <x v="0"/>
    <x v="0"/>
    <n v="0"/>
    <x v="0"/>
    <x v="0"/>
    <x v="2"/>
    <d v="1976-11-25T00:00:00"/>
    <x v="235"/>
    <x v="1"/>
    <s v="tier - 3"/>
    <x v="3"/>
    <x v="1"/>
  </r>
  <r>
    <s v="Id237"/>
    <s v="  Randy"/>
    <x v="204"/>
    <x v="197"/>
    <s v="No"/>
    <x v="0"/>
    <x v="0"/>
    <n v="1"/>
    <x v="0"/>
    <x v="0"/>
    <x v="2"/>
    <d v="1998-06-24T00:00:00"/>
    <x v="236"/>
    <x v="0"/>
    <s v="tier - 3"/>
    <x v="3"/>
    <x v="44"/>
  </r>
  <r>
    <s v="Id238"/>
    <s v="  Leslie"/>
    <x v="205"/>
    <x v="27"/>
    <s v="No"/>
    <x v="0"/>
    <x v="0"/>
    <n v="0"/>
    <x v="0"/>
    <x v="0"/>
    <x v="2"/>
    <d v="1990-09-24T00:00:00"/>
    <x v="237"/>
    <x v="0"/>
    <s v="tier - 2"/>
    <x v="3"/>
    <x v="3"/>
  </r>
  <r>
    <s v="Id239"/>
    <s v="  Brittany L"/>
    <x v="82"/>
    <x v="198"/>
    <s v="No"/>
    <x v="0"/>
    <x v="1"/>
    <n v="1"/>
    <x v="0"/>
    <x v="0"/>
    <x v="2"/>
    <d v="2003-10-05T00:00:00"/>
    <x v="238"/>
    <x v="1"/>
    <s v="tier - 1"/>
    <x v="0"/>
    <x v="39"/>
  </r>
  <r>
    <s v="Id240"/>
    <s v="  Cassie J"/>
    <x v="206"/>
    <x v="199"/>
    <s v="No"/>
    <x v="0"/>
    <x v="0"/>
    <n v="1"/>
    <x v="0"/>
    <x v="0"/>
    <x v="2"/>
    <d v="1984-10-01T00:00:00"/>
    <x v="239"/>
    <x v="1"/>
    <s v="tier - 3"/>
    <x v="3"/>
    <x v="32"/>
  </r>
  <r>
    <s v="Id241"/>
    <s v="  Peter W"/>
    <x v="207"/>
    <x v="200"/>
    <s v="Yes"/>
    <x v="0"/>
    <x v="1"/>
    <n v="1"/>
    <x v="0"/>
    <x v="0"/>
    <x v="1"/>
    <d v="1983-10-02T00:00:00"/>
    <x v="240"/>
    <x v="1"/>
    <s v="tier - 2"/>
    <x v="1"/>
    <x v="33"/>
  </r>
  <r>
    <s v="Id242"/>
    <s v="  Douglas"/>
    <x v="208"/>
    <x v="201"/>
    <s v="Yes"/>
    <x v="0"/>
    <x v="0"/>
    <n v="1"/>
    <x v="0"/>
    <x v="0"/>
    <x v="0"/>
    <d v="1986-10-11T00:00:00"/>
    <x v="241"/>
    <x v="0"/>
    <s v="tier - 2"/>
    <x v="3"/>
    <x v="26"/>
  </r>
  <r>
    <s v="Id243"/>
    <s v="  Dan"/>
    <x v="209"/>
    <x v="202"/>
    <s v="Yes"/>
    <x v="0"/>
    <x v="0"/>
    <n v="1"/>
    <x v="0"/>
    <x v="0"/>
    <x v="2"/>
    <d v="1995-10-30T00:00:00"/>
    <x v="242"/>
    <x v="0"/>
    <s v="tier - 1"/>
    <x v="3"/>
    <x v="40"/>
  </r>
  <r>
    <s v="Id244"/>
    <s v="  Dan M"/>
    <x v="210"/>
    <x v="203"/>
    <s v="No"/>
    <x v="0"/>
    <x v="0"/>
    <n v="1"/>
    <x v="0"/>
    <x v="0"/>
    <x v="2"/>
    <d v="1998-06-11T00:00:00"/>
    <x v="243"/>
    <x v="0"/>
    <s v="tier - 3"/>
    <x v="9"/>
    <x v="44"/>
  </r>
  <r>
    <s v="Id245"/>
    <s v="  Eric L"/>
    <x v="211"/>
    <x v="204"/>
    <s v="No"/>
    <x v="0"/>
    <x v="0"/>
    <n v="0"/>
    <x v="0"/>
    <x v="2"/>
    <x v="0"/>
    <d v="1962-07-05T00:00:00"/>
    <x v="244"/>
    <x v="0"/>
    <s v="tier - 1"/>
    <x v="3"/>
    <x v="5"/>
  </r>
  <r>
    <s v="Id246"/>
    <s v="  Les J"/>
    <x v="212"/>
    <x v="205"/>
    <s v="Yes"/>
    <x v="0"/>
    <x v="0"/>
    <n v="1"/>
    <x v="0"/>
    <x v="0"/>
    <x v="0"/>
    <d v="1975-07-21T00:00:00"/>
    <x v="245"/>
    <x v="1"/>
    <s v="tier - 1"/>
    <x v="1"/>
    <x v="27"/>
  </r>
  <r>
    <s v="Id247"/>
    <s v="  Stephanie"/>
    <x v="213"/>
    <x v="14"/>
    <s v="No"/>
    <x v="0"/>
    <x v="0"/>
    <n v="0"/>
    <x v="0"/>
    <x v="1"/>
    <x v="0"/>
    <d v="1971-08-25T00:00:00"/>
    <x v="246"/>
    <x v="1"/>
    <s v="tier - 2"/>
    <x v="3"/>
    <x v="14"/>
  </r>
  <r>
    <s v="Id248"/>
    <s v="  Melissa Y"/>
    <x v="199"/>
    <x v="206"/>
    <s v="No"/>
    <x v="0"/>
    <x v="0"/>
    <n v="0"/>
    <x v="0"/>
    <x v="0"/>
    <x v="2"/>
    <d v="1999-11-06T00:00:00"/>
    <x v="247"/>
    <x v="1"/>
    <s v="tier - 3"/>
    <x v="3"/>
    <x v="35"/>
  </r>
  <r>
    <s v="Id249"/>
    <s v="  Ashley"/>
    <x v="214"/>
    <x v="41"/>
    <s v="No"/>
    <x v="0"/>
    <x v="0"/>
    <n v="0"/>
    <x v="0"/>
    <x v="0"/>
    <x v="0"/>
    <d v="2002-12-26T00:00:00"/>
    <x v="248"/>
    <x v="1"/>
    <s v="tier - 3"/>
    <x v="3"/>
    <x v="43"/>
  </r>
  <r>
    <s v="Id250"/>
    <s v="  Stephanie M"/>
    <x v="215"/>
    <x v="40"/>
    <s v="No"/>
    <x v="0"/>
    <x v="0"/>
    <n v="2"/>
    <x v="0"/>
    <x v="0"/>
    <x v="2"/>
    <d v="1972-07-26T00:00:00"/>
    <x v="249"/>
    <x v="1"/>
    <s v="tier - 2"/>
    <x v="3"/>
    <x v="28"/>
  </r>
  <r>
    <s v="Id251"/>
    <s v="  Kylie"/>
    <x v="216"/>
    <x v="138"/>
    <s v="No"/>
    <x v="0"/>
    <x v="0"/>
    <n v="0"/>
    <x v="0"/>
    <x v="0"/>
    <x v="2"/>
    <d v="1994-09-25T00:00:00"/>
    <x v="250"/>
    <x v="1"/>
    <s v="tier - 2"/>
    <x v="3"/>
    <x v="6"/>
  </r>
  <r>
    <s v="Id252"/>
    <s v="  Kelly"/>
    <x v="217"/>
    <x v="119"/>
    <s v="No"/>
    <x v="1"/>
    <x v="0"/>
    <n v="2"/>
    <x v="0"/>
    <x v="0"/>
    <x v="1"/>
    <d v="2000-12-27T00:00:00"/>
    <x v="251"/>
    <x v="1"/>
    <s v="tier - 2"/>
    <x v="1"/>
    <x v="21"/>
  </r>
  <r>
    <s v="Id253"/>
    <s v="  Carrie"/>
    <x v="117"/>
    <x v="47"/>
    <s v="Yes"/>
    <x v="0"/>
    <x v="1"/>
    <n v="1"/>
    <x v="0"/>
    <x v="0"/>
    <x v="2"/>
    <d v="1997-08-09T00:00:00"/>
    <x v="252"/>
    <x v="1"/>
    <s v="tier - 3"/>
    <x v="3"/>
    <x v="31"/>
  </r>
  <r>
    <s v="Id254"/>
    <s v="  Alex"/>
    <x v="218"/>
    <x v="176"/>
    <s v="Yes"/>
    <x v="1"/>
    <x v="0"/>
    <n v="2"/>
    <x v="0"/>
    <x v="0"/>
    <x v="2"/>
    <d v="2000-10-26T00:00:00"/>
    <x v="253"/>
    <x v="1"/>
    <s v="tier - 3"/>
    <x v="3"/>
    <x v="21"/>
  </r>
  <r>
    <s v="Id255"/>
    <s v="  Zach S"/>
    <x v="219"/>
    <x v="207"/>
    <s v="No"/>
    <x v="0"/>
    <x v="0"/>
    <n v="0"/>
    <x v="0"/>
    <x v="2"/>
    <x v="0"/>
    <d v="1962-12-11T00:00:00"/>
    <x v="254"/>
    <x v="0"/>
    <s v="tier - 3"/>
    <x v="3"/>
    <x v="5"/>
  </r>
  <r>
    <s v="Id256"/>
    <s v="  Alan"/>
    <x v="141"/>
    <x v="78"/>
    <s v="No"/>
    <x v="0"/>
    <x v="1"/>
    <n v="1"/>
    <x v="0"/>
    <x v="0"/>
    <x v="2"/>
    <d v="2003-09-12T00:00:00"/>
    <x v="255"/>
    <x v="0"/>
    <s v="tier - 3"/>
    <x v="1"/>
    <x v="39"/>
  </r>
  <r>
    <s v="Id257"/>
    <s v="  Nate"/>
    <x v="170"/>
    <x v="208"/>
    <s v="No"/>
    <x v="1"/>
    <x v="0"/>
    <n v="1"/>
    <x v="0"/>
    <x v="0"/>
    <x v="1"/>
    <d v="2004-11-01T00:00:00"/>
    <x v="256"/>
    <x v="0"/>
    <s v="tier - 1"/>
    <x v="6"/>
    <x v="41"/>
  </r>
  <r>
    <s v="Id258"/>
    <s v="  Jesse G"/>
    <x v="220"/>
    <x v="60"/>
    <s v="No"/>
    <x v="0"/>
    <x v="1"/>
    <n v="1"/>
    <x v="0"/>
    <x v="0"/>
    <x v="1"/>
    <d v="1993-11-28T00:00:00"/>
    <x v="257"/>
    <x v="1"/>
    <s v="tier - 2"/>
    <x v="3"/>
    <x v="20"/>
  </r>
  <r>
    <s v="Id259"/>
    <s v="  Jason"/>
    <x v="221"/>
    <x v="27"/>
    <s v="No"/>
    <x v="0"/>
    <x v="1"/>
    <n v="1"/>
    <x v="0"/>
    <x v="0"/>
    <x v="2"/>
    <d v="2003-09-09T00:00:00"/>
    <x v="258"/>
    <x v="0"/>
    <s v="tier - 2"/>
    <x v="3"/>
    <x v="39"/>
  </r>
  <r>
    <s v="Id260"/>
    <s v="  Megan A"/>
    <x v="222"/>
    <x v="209"/>
    <s v="No"/>
    <x v="0"/>
    <x v="0"/>
    <n v="1"/>
    <x v="0"/>
    <x v="0"/>
    <x v="2"/>
    <d v="1984-07-22T00:00:00"/>
    <x v="259"/>
    <x v="1"/>
    <s v="tier - 3"/>
    <x v="3"/>
    <x v="32"/>
  </r>
  <r>
    <s v="Id261"/>
    <s v="  Luke M"/>
    <x v="60"/>
    <x v="210"/>
    <s v="No"/>
    <x v="0"/>
    <x v="0"/>
    <n v="0"/>
    <x v="0"/>
    <x v="0"/>
    <x v="0"/>
    <d v="2002-08-25T00:00:00"/>
    <x v="260"/>
    <x v="0"/>
    <s v="tier - 1"/>
    <x v="11"/>
    <x v="43"/>
  </r>
  <r>
    <s v="Id262"/>
    <s v="  Jacy D"/>
    <x v="223"/>
    <x v="211"/>
    <s v="Yes"/>
    <x v="0"/>
    <x v="0"/>
    <n v="2"/>
    <x v="1"/>
    <x v="0"/>
    <x v="0"/>
    <d v="1970-06-18T00:00:00"/>
    <x v="261"/>
    <x v="1"/>
    <s v="tier - 2"/>
    <x v="1"/>
    <x v="2"/>
  </r>
  <r>
    <s v="Id263"/>
    <s v="  Simon G"/>
    <x v="224"/>
    <x v="212"/>
    <s v="Yes"/>
    <x v="0"/>
    <x v="0"/>
    <n v="0"/>
    <x v="0"/>
    <x v="0"/>
    <x v="2"/>
    <d v="1985-12-07T00:00:00"/>
    <x v="262"/>
    <x v="1"/>
    <s v="tier - 2"/>
    <x v="3"/>
    <x v="17"/>
  </r>
  <r>
    <s v="Id264"/>
    <s v="  Ainsley E"/>
    <x v="225"/>
    <x v="1"/>
    <s v="No"/>
    <x v="0"/>
    <x v="0"/>
    <n v="2"/>
    <x v="0"/>
    <x v="1"/>
    <x v="1"/>
    <d v="1972-09-05T00:00:00"/>
    <x v="263"/>
    <x v="1"/>
    <s v="tier - 3"/>
    <x v="3"/>
    <x v="28"/>
  </r>
  <r>
    <s v="Id265"/>
    <s v="  Erica A"/>
    <x v="226"/>
    <x v="213"/>
    <s v="No"/>
    <x v="0"/>
    <x v="1"/>
    <n v="1"/>
    <x v="0"/>
    <x v="0"/>
    <x v="1"/>
    <d v="2003-11-28T00:00:00"/>
    <x v="264"/>
    <x v="1"/>
    <s v="tier - 3"/>
    <x v="1"/>
    <x v="39"/>
  </r>
  <r>
    <s v="Id266"/>
    <s v="  Erik"/>
    <x v="227"/>
    <x v="214"/>
    <s v="No"/>
    <x v="0"/>
    <x v="0"/>
    <n v="0"/>
    <x v="0"/>
    <x v="0"/>
    <x v="1"/>
    <d v="1990-10-12T00:00:00"/>
    <x v="265"/>
    <x v="1"/>
    <s v="tier - 1"/>
    <x v="3"/>
    <x v="3"/>
  </r>
  <r>
    <s v="Id267"/>
    <s v="  Erin C"/>
    <x v="228"/>
    <x v="215"/>
    <s v="Yes"/>
    <x v="0"/>
    <x v="0"/>
    <n v="0"/>
    <x v="0"/>
    <x v="0"/>
    <x v="2"/>
    <d v="1985-07-15T00:00:00"/>
    <x v="266"/>
    <x v="1"/>
    <s v="tier - 1"/>
    <x v="3"/>
    <x v="17"/>
  </r>
  <r>
    <s v="Id268"/>
    <s v="  Adrienne"/>
    <x v="229"/>
    <x v="216"/>
    <s v="Yes"/>
    <x v="0"/>
    <x v="1"/>
    <n v="1"/>
    <x v="0"/>
    <x v="1"/>
    <x v="1"/>
    <d v="1969-10-30T00:00:00"/>
    <x v="267"/>
    <x v="1"/>
    <s v="tier - 2"/>
    <x v="3"/>
    <x v="16"/>
  </r>
  <r>
    <s v="Id269"/>
    <s v="  Adam"/>
    <x v="230"/>
    <x v="217"/>
    <s v="No"/>
    <x v="0"/>
    <x v="0"/>
    <n v="0"/>
    <x v="0"/>
    <x v="2"/>
    <x v="0"/>
    <d v="1962-07-01T00:00:00"/>
    <x v="268"/>
    <x v="0"/>
    <s v="tier - 2"/>
    <x v="3"/>
    <x v="5"/>
  </r>
  <r>
    <s v="Id270"/>
    <s v="  Yutaka"/>
    <x v="231"/>
    <x v="78"/>
    <s v="No"/>
    <x v="0"/>
    <x v="0"/>
    <n v="0"/>
    <x v="0"/>
    <x v="0"/>
    <x v="2"/>
    <d v="1994-07-28T00:00:00"/>
    <x v="269"/>
    <x v="0"/>
    <s v="tier - 2"/>
    <x v="3"/>
    <x v="6"/>
  </r>
  <r>
    <s v="Id271"/>
    <s v="  Tyler M"/>
    <x v="232"/>
    <x v="218"/>
    <s v="Yes"/>
    <x v="0"/>
    <x v="0"/>
    <n v="0"/>
    <x v="0"/>
    <x v="2"/>
    <x v="0"/>
    <d v="1967-07-10T00:00:00"/>
    <x v="270"/>
    <x v="1"/>
    <s v="tier - 3"/>
    <x v="3"/>
    <x v="22"/>
  </r>
  <r>
    <s v="Id272"/>
    <s v="  Stephen"/>
    <x v="233"/>
    <x v="219"/>
    <s v="Yes"/>
    <x v="0"/>
    <x v="0"/>
    <n v="1"/>
    <x v="0"/>
    <x v="0"/>
    <x v="2"/>
    <d v="1995-07-08T00:00:00"/>
    <x v="271"/>
    <x v="0"/>
    <s v="tier - 1"/>
    <x v="3"/>
    <x v="40"/>
  </r>
  <r>
    <s v="Id273"/>
    <s v="  Andrew B"/>
    <x v="234"/>
    <x v="220"/>
    <s v="No"/>
    <x v="0"/>
    <x v="0"/>
    <n v="0"/>
    <x v="0"/>
    <x v="1"/>
    <x v="0"/>
    <d v="1971-08-24T00:00:00"/>
    <x v="272"/>
    <x v="1"/>
    <s v="tier - 1"/>
    <x v="3"/>
    <x v="14"/>
  </r>
  <r>
    <s v="Id274"/>
    <s v="  James"/>
    <x v="235"/>
    <x v="221"/>
    <s v="Yes"/>
    <x v="0"/>
    <x v="0"/>
    <n v="0"/>
    <x v="0"/>
    <x v="0"/>
    <x v="0"/>
    <d v="1981-11-17T00:00:00"/>
    <x v="273"/>
    <x v="1"/>
    <s v="tier - 3"/>
    <x v="3"/>
    <x v="36"/>
  </r>
  <r>
    <s v="Id275"/>
    <s v="  Shawn P"/>
    <x v="236"/>
    <x v="166"/>
    <s v="Yes"/>
    <x v="0"/>
    <x v="0"/>
    <n v="1"/>
    <x v="0"/>
    <x v="0"/>
    <x v="2"/>
    <d v="1995-12-04T00:00:00"/>
    <x v="274"/>
    <x v="0"/>
    <s v="tier - 2"/>
    <x v="3"/>
    <x v="40"/>
  </r>
  <r>
    <s v="Id276"/>
    <s v="  Matt"/>
    <x v="237"/>
    <x v="196"/>
    <s v="No"/>
    <x v="0"/>
    <x v="0"/>
    <n v="0"/>
    <x v="0"/>
    <x v="1"/>
    <x v="2"/>
    <d v="1980-12-12T00:00:00"/>
    <x v="275"/>
    <x v="0"/>
    <s v="tier - 3"/>
    <x v="1"/>
    <x v="25"/>
  </r>
  <r>
    <s v="Id277"/>
    <s v="  Nathaniel"/>
    <x v="238"/>
    <x v="152"/>
    <s v="No"/>
    <x v="0"/>
    <x v="0"/>
    <n v="2"/>
    <x v="0"/>
    <x v="1"/>
    <x v="2"/>
    <d v="1972-11-07T00:00:00"/>
    <x v="276"/>
    <x v="1"/>
    <s v="tier - 2"/>
    <x v="1"/>
    <x v="28"/>
  </r>
  <r>
    <s v="Id278"/>
    <s v="  Kevin D"/>
    <x v="239"/>
    <x v="222"/>
    <s v="No"/>
    <x v="0"/>
    <x v="0"/>
    <n v="0"/>
    <x v="0"/>
    <x v="1"/>
    <x v="0"/>
    <d v="1974-12-06T00:00:00"/>
    <x v="277"/>
    <x v="0"/>
    <s v="tier - 1"/>
    <x v="3"/>
    <x v="19"/>
  </r>
  <r>
    <s v="Id279"/>
    <s v="  Joan"/>
    <x v="240"/>
    <x v="133"/>
    <s v="No"/>
    <x v="0"/>
    <x v="0"/>
    <n v="0"/>
    <x v="0"/>
    <x v="3"/>
    <x v="2"/>
    <d v="1990-07-09T00:00:00"/>
    <x v="278"/>
    <x v="1"/>
    <s v="tier - 1"/>
    <x v="1"/>
    <x v="3"/>
  </r>
  <r>
    <s v="Id280"/>
    <s v="  Christopher A"/>
    <x v="241"/>
    <x v="99"/>
    <s v="No"/>
    <x v="0"/>
    <x v="0"/>
    <n v="0"/>
    <x v="0"/>
    <x v="0"/>
    <x v="1"/>
    <d v="1990-09-30T00:00:00"/>
    <x v="279"/>
    <x v="0"/>
    <s v="tier - 2"/>
    <x v="3"/>
    <x v="3"/>
  </r>
  <r>
    <s v="Id281"/>
    <s v="  Kacy L"/>
    <x v="242"/>
    <x v="223"/>
    <s v="No"/>
    <x v="0"/>
    <x v="0"/>
    <n v="0"/>
    <x v="0"/>
    <x v="2"/>
    <x v="0"/>
    <d v="1968-11-01T00:00:00"/>
    <x v="280"/>
    <x v="1"/>
    <s v="tier - 3"/>
    <x v="3"/>
    <x v="0"/>
  </r>
  <r>
    <s v="Id282"/>
    <s v="  Benjamin H"/>
    <x v="243"/>
    <x v="80"/>
    <s v="No"/>
    <x v="0"/>
    <x v="0"/>
    <n v="0"/>
    <x v="0"/>
    <x v="0"/>
    <x v="2"/>
    <d v="1990-07-13T00:00:00"/>
    <x v="281"/>
    <x v="0"/>
    <s v="tier - 1"/>
    <x v="3"/>
    <x v="3"/>
  </r>
  <r>
    <s v="Id283"/>
    <s v="  Xaviour J"/>
    <x v="215"/>
    <x v="224"/>
    <s v="No"/>
    <x v="0"/>
    <x v="1"/>
    <n v="1"/>
    <x v="0"/>
    <x v="0"/>
    <x v="2"/>
    <d v="2003-10-08T00:00:00"/>
    <x v="282"/>
    <x v="0"/>
    <s v="tier - 2"/>
    <x v="0"/>
    <x v="39"/>
  </r>
  <r>
    <s v="Id284"/>
    <s v="  Michael T"/>
    <x v="244"/>
    <x v="106"/>
    <s v="Yes"/>
    <x v="0"/>
    <x v="0"/>
    <n v="0"/>
    <x v="0"/>
    <x v="1"/>
    <x v="1"/>
    <d v="1976-09-19T00:00:00"/>
    <x v="283"/>
    <x v="1"/>
    <s v="tier - 1"/>
    <x v="3"/>
    <x v="1"/>
  </r>
  <r>
    <s v="Id285"/>
    <s v="  Bradley"/>
    <x v="245"/>
    <x v="225"/>
    <s v="Yes"/>
    <x v="0"/>
    <x v="0"/>
    <n v="0"/>
    <x v="0"/>
    <x v="0"/>
    <x v="0"/>
    <d v="1981-09-27T00:00:00"/>
    <x v="284"/>
    <x v="1"/>
    <s v="tier - 2"/>
    <x v="3"/>
    <x v="36"/>
  </r>
  <r>
    <s v="Id286"/>
    <s v="  Andrea"/>
    <x v="246"/>
    <x v="226"/>
    <s v="Yes"/>
    <x v="0"/>
    <x v="0"/>
    <n v="0"/>
    <x v="0"/>
    <x v="1"/>
    <x v="2"/>
    <d v="1976-08-09T00:00:00"/>
    <x v="285"/>
    <x v="1"/>
    <s v="tier - 3"/>
    <x v="3"/>
    <x v="1"/>
  </r>
  <r>
    <s v="Id287"/>
    <s v="  Nancy M"/>
    <x v="247"/>
    <x v="100"/>
    <s v="No"/>
    <x v="0"/>
    <x v="0"/>
    <n v="2"/>
    <x v="0"/>
    <x v="1"/>
    <x v="1"/>
    <d v="1972-10-19T00:00:00"/>
    <x v="286"/>
    <x v="1"/>
    <s v="tier - 2"/>
    <x v="3"/>
    <x v="28"/>
  </r>
  <r>
    <s v="Id288"/>
    <s v="  Matt"/>
    <x v="248"/>
    <x v="227"/>
    <s v="Yes"/>
    <x v="0"/>
    <x v="0"/>
    <n v="1"/>
    <x v="0"/>
    <x v="0"/>
    <x v="0"/>
    <d v="1986-12-02T00:00:00"/>
    <x v="287"/>
    <x v="1"/>
    <s v="tier - 2"/>
    <x v="3"/>
    <x v="26"/>
  </r>
  <r>
    <s v="Id289"/>
    <s v="  Lee"/>
    <x v="249"/>
    <x v="14"/>
    <s v="Yes"/>
    <x v="0"/>
    <x v="0"/>
    <n v="1"/>
    <x v="0"/>
    <x v="2"/>
    <x v="0"/>
    <d v="1975-12-17T00:00:00"/>
    <x v="288"/>
    <x v="1"/>
    <s v="tier - 3"/>
    <x v="1"/>
    <x v="27"/>
  </r>
  <r>
    <s v="Id290"/>
    <s v="  Chris"/>
    <x v="250"/>
    <x v="228"/>
    <s v="No"/>
    <x v="0"/>
    <x v="0"/>
    <n v="0"/>
    <x v="0"/>
    <x v="0"/>
    <x v="2"/>
    <d v="1994-09-08T00:00:00"/>
    <x v="289"/>
    <x v="1"/>
    <s v="tier - 1"/>
    <x v="3"/>
    <x v="6"/>
  </r>
  <r>
    <s v="Id291"/>
    <s v="  Erik T"/>
    <x v="251"/>
    <x v="229"/>
    <s v="Yes"/>
    <x v="0"/>
    <x v="1"/>
    <n v="1"/>
    <x v="0"/>
    <x v="2"/>
    <x v="1"/>
    <d v="1969-09-11T00:00:00"/>
    <x v="290"/>
    <x v="0"/>
    <s v="tier - 2"/>
    <x v="3"/>
    <x v="16"/>
  </r>
  <r>
    <s v="Id292"/>
    <s v="  Rod W"/>
    <x v="252"/>
    <x v="230"/>
    <s v="No"/>
    <x v="0"/>
    <x v="0"/>
    <n v="0"/>
    <x v="1"/>
    <x v="1"/>
    <x v="0"/>
    <d v="1978-11-10T00:00:00"/>
    <x v="291"/>
    <x v="0"/>
    <s v="tier - 3"/>
    <x v="6"/>
    <x v="9"/>
  </r>
  <r>
    <s v="Id293"/>
    <s v="  Joey"/>
    <x v="253"/>
    <x v="124"/>
    <s v="No"/>
    <x v="0"/>
    <x v="1"/>
    <n v="1"/>
    <x v="0"/>
    <x v="0"/>
    <x v="2"/>
    <d v="1993-09-13T00:00:00"/>
    <x v="292"/>
    <x v="0"/>
    <s v="tier - 3"/>
    <x v="3"/>
    <x v="20"/>
  </r>
  <r>
    <s v="Id294"/>
    <s v="  Hillary L"/>
    <x v="254"/>
    <x v="231"/>
    <s v="No"/>
    <x v="0"/>
    <x v="0"/>
    <n v="2"/>
    <x v="0"/>
    <x v="2"/>
    <x v="1"/>
    <d v="1972-09-21T00:00:00"/>
    <x v="293"/>
    <x v="1"/>
    <s v="tier - 1"/>
    <x v="3"/>
    <x v="28"/>
  </r>
  <r>
    <s v="Id295"/>
    <s v="  Eric J"/>
    <x v="255"/>
    <x v="232"/>
    <s v="Yes"/>
    <x v="0"/>
    <x v="0"/>
    <n v="1"/>
    <x v="0"/>
    <x v="1"/>
    <x v="0"/>
    <d v="1975-09-25T00:00:00"/>
    <x v="294"/>
    <x v="1"/>
    <s v="tier - 3"/>
    <x v="3"/>
    <x v="27"/>
  </r>
  <r>
    <s v="Id296"/>
    <s v="  Nicolas"/>
    <x v="256"/>
    <x v="112"/>
    <s v="No"/>
    <x v="0"/>
    <x v="0"/>
    <n v="1"/>
    <x v="0"/>
    <x v="1"/>
    <x v="2"/>
    <d v="1984-09-10T00:00:00"/>
    <x v="295"/>
    <x v="1"/>
    <s v="tier - 1"/>
    <x v="3"/>
    <x v="32"/>
  </r>
  <r>
    <s v="Id297"/>
    <s v="  Marcel"/>
    <x v="257"/>
    <x v="233"/>
    <s v="No"/>
    <x v="0"/>
    <x v="0"/>
    <n v="0"/>
    <x v="0"/>
    <x v="2"/>
    <x v="2"/>
    <d v="1977-10-14T00:00:00"/>
    <x v="296"/>
    <x v="1"/>
    <s v="tier - 2"/>
    <x v="1"/>
    <x v="29"/>
  </r>
  <r>
    <s v="Id298"/>
    <s v="  Ashley N"/>
    <x v="27"/>
    <x v="54"/>
    <s v="No"/>
    <x v="0"/>
    <x v="0"/>
    <n v="0"/>
    <x v="1"/>
    <x v="0"/>
    <x v="0"/>
    <d v="1960-12-13T00:00:00"/>
    <x v="297"/>
    <x v="1"/>
    <s v="tier - 1"/>
    <x v="2"/>
    <x v="15"/>
  </r>
  <r>
    <s v="Id299"/>
    <s v="  Evan D"/>
    <x v="258"/>
    <x v="234"/>
    <s v="Yes"/>
    <x v="0"/>
    <x v="0"/>
    <n v="1"/>
    <x v="0"/>
    <x v="2"/>
    <x v="0"/>
    <d v="1975-10-29T00:00:00"/>
    <x v="298"/>
    <x v="1"/>
    <s v="tier - 1"/>
    <x v="3"/>
    <x v="27"/>
  </r>
  <r>
    <s v="Id300"/>
    <s v="  Krisana"/>
    <x v="259"/>
    <x v="235"/>
    <s v="No"/>
    <x v="0"/>
    <x v="0"/>
    <n v="0"/>
    <x v="0"/>
    <x v="2"/>
    <x v="0"/>
    <d v="1974-10-08T00:00:00"/>
    <x v="299"/>
    <x v="1"/>
    <s v="tier - 3"/>
    <x v="3"/>
    <x v="19"/>
  </r>
  <r>
    <s v="Id301"/>
    <s v="  Kyle"/>
    <x v="260"/>
    <x v="27"/>
    <s v="Yes"/>
    <x v="0"/>
    <x v="0"/>
    <n v="1"/>
    <x v="0"/>
    <x v="0"/>
    <x v="2"/>
    <d v="1995-09-27T00:00:00"/>
    <x v="300"/>
    <x v="1"/>
    <s v="tier - 2"/>
    <x v="3"/>
    <x v="40"/>
  </r>
  <r>
    <s v="Id302"/>
    <s v="  Kate"/>
    <x v="261"/>
    <x v="12"/>
    <s v="No"/>
    <x v="0"/>
    <x v="0"/>
    <n v="0"/>
    <x v="0"/>
    <x v="2"/>
    <x v="0"/>
    <d v="1968-07-09T00:00:00"/>
    <x v="301"/>
    <x v="1"/>
    <s v="tier - 1"/>
    <x v="3"/>
    <x v="0"/>
  </r>
  <r>
    <s v="Id303"/>
    <s v="  Martin A"/>
    <x v="262"/>
    <x v="236"/>
    <s v="Yes"/>
    <x v="1"/>
    <x v="0"/>
    <n v="2"/>
    <x v="0"/>
    <x v="0"/>
    <x v="1"/>
    <d v="2000-07-22T00:00:00"/>
    <x v="302"/>
    <x v="0"/>
    <s v="tier - 1"/>
    <x v="3"/>
    <x v="21"/>
  </r>
  <r>
    <s v="Id304"/>
    <s v="  Stacey"/>
    <x v="263"/>
    <x v="237"/>
    <s v="No"/>
    <x v="1"/>
    <x v="0"/>
    <n v="1"/>
    <x v="0"/>
    <x v="0"/>
    <x v="2"/>
    <d v="2004-11-09T00:00:00"/>
    <x v="303"/>
    <x v="1"/>
    <s v="tier - 1"/>
    <x v="3"/>
    <x v="41"/>
  </r>
  <r>
    <s v="Id305"/>
    <s v="  Christine"/>
    <x v="264"/>
    <x v="238"/>
    <s v="Yes"/>
    <x v="0"/>
    <x v="0"/>
    <n v="2"/>
    <x v="0"/>
    <x v="1"/>
    <x v="0"/>
    <d v="1961-09-09T00:00:00"/>
    <x v="304"/>
    <x v="1"/>
    <s v="tier - 2"/>
    <x v="0"/>
    <x v="12"/>
  </r>
  <r>
    <s v="Id306"/>
    <s v="  Sarah C"/>
    <x v="265"/>
    <x v="239"/>
    <s v="Yes"/>
    <x v="0"/>
    <x v="0"/>
    <n v="1"/>
    <x v="0"/>
    <x v="1"/>
    <x v="2"/>
    <d v="1988-09-05T00:00:00"/>
    <x v="305"/>
    <x v="1"/>
    <s v="tier - 1"/>
    <x v="3"/>
    <x v="23"/>
  </r>
  <r>
    <s v="Id307"/>
    <s v="  Megan"/>
    <x v="266"/>
    <x v="194"/>
    <s v="Yes"/>
    <x v="0"/>
    <x v="1"/>
    <n v="1"/>
    <x v="0"/>
    <x v="2"/>
    <x v="1"/>
    <d v="1983-12-21T00:00:00"/>
    <x v="306"/>
    <x v="1"/>
    <s v="tier - 3"/>
    <x v="3"/>
    <x v="33"/>
  </r>
  <r>
    <s v="Id308"/>
    <s v="  Jason W"/>
    <x v="267"/>
    <x v="240"/>
    <s v="No"/>
    <x v="0"/>
    <x v="0"/>
    <n v="0"/>
    <x v="0"/>
    <x v="0"/>
    <x v="1"/>
    <d v="1999-09-21T00:00:00"/>
    <x v="307"/>
    <x v="0"/>
    <s v="tier - 2"/>
    <x v="3"/>
    <x v="35"/>
  </r>
  <r>
    <s v="Id309"/>
    <s v="  Michele"/>
    <x v="268"/>
    <x v="241"/>
    <s v="Yes"/>
    <x v="0"/>
    <x v="0"/>
    <n v="2"/>
    <x v="0"/>
    <x v="2"/>
    <x v="0"/>
    <d v="1970-11-11T00:00:00"/>
    <x v="308"/>
    <x v="1"/>
    <s v="tier - 3"/>
    <x v="3"/>
    <x v="2"/>
  </r>
  <r>
    <s v="Id310"/>
    <s v="  Nikki"/>
    <x v="269"/>
    <x v="242"/>
    <s v="Yes"/>
    <x v="0"/>
    <x v="0"/>
    <n v="1"/>
    <x v="0"/>
    <x v="1"/>
    <x v="0"/>
    <d v="1986-08-10T00:00:00"/>
    <x v="309"/>
    <x v="1"/>
    <s v="tier - 1"/>
    <x v="3"/>
    <x v="26"/>
  </r>
  <r>
    <s v="Id311"/>
    <s v="  Philip J"/>
    <x v="270"/>
    <x v="236"/>
    <s v="Yes"/>
    <x v="0"/>
    <x v="1"/>
    <n v="1"/>
    <x v="0"/>
    <x v="2"/>
    <x v="1"/>
    <d v="1983-09-03T00:00:00"/>
    <x v="310"/>
    <x v="1"/>
    <s v="tier - 1"/>
    <x v="1"/>
    <x v="33"/>
  </r>
  <r>
    <s v="Id312"/>
    <s v="  Bryan L"/>
    <x v="271"/>
    <x v="141"/>
    <s v="No"/>
    <x v="0"/>
    <x v="0"/>
    <n v="1"/>
    <x v="0"/>
    <x v="0"/>
    <x v="2"/>
    <d v="1998-10-28T00:00:00"/>
    <x v="311"/>
    <x v="1"/>
    <s v="tier - 3"/>
    <x v="3"/>
    <x v="44"/>
  </r>
  <r>
    <s v="Id313"/>
    <s v="  Timothy F"/>
    <x v="272"/>
    <x v="243"/>
    <s v="Yes"/>
    <x v="0"/>
    <x v="0"/>
    <n v="0"/>
    <x v="0"/>
    <x v="3"/>
    <x v="2"/>
    <d v="1976-09-03T00:00:00"/>
    <x v="312"/>
    <x v="1"/>
    <s v="tier - 3"/>
    <x v="1"/>
    <x v="1"/>
  </r>
  <r>
    <s v="Id314"/>
    <s v="  Angielyn M"/>
    <x v="273"/>
    <x v="244"/>
    <s v="Yes"/>
    <x v="0"/>
    <x v="1"/>
    <n v="1"/>
    <x v="0"/>
    <x v="3"/>
    <x v="2"/>
    <d v="1969-07-30T00:00:00"/>
    <x v="313"/>
    <x v="1"/>
    <s v="tier - 2"/>
    <x v="3"/>
    <x v="16"/>
  </r>
  <r>
    <s v="Id315"/>
    <s v="  Jeanie M"/>
    <x v="274"/>
    <x v="245"/>
    <s v="No"/>
    <x v="1"/>
    <x v="0"/>
    <n v="1"/>
    <x v="0"/>
    <x v="0"/>
    <x v="1"/>
    <d v="2004-06-01T00:00:00"/>
    <x v="314"/>
    <x v="1"/>
    <s v="tier - 2"/>
    <x v="3"/>
    <x v="39"/>
  </r>
  <r>
    <s v="Id316"/>
    <s v="  Greg"/>
    <x v="275"/>
    <x v="27"/>
    <s v="No"/>
    <x v="0"/>
    <x v="0"/>
    <n v="2"/>
    <x v="1"/>
    <x v="1"/>
    <x v="2"/>
    <d v="1972-07-24T00:00:00"/>
    <x v="315"/>
    <x v="0"/>
    <s v="tier - 1"/>
    <x v="1"/>
    <x v="28"/>
  </r>
  <r>
    <s v="Id317"/>
    <s v="  John"/>
    <x v="276"/>
    <x v="246"/>
    <s v="No"/>
    <x v="0"/>
    <x v="0"/>
    <n v="0"/>
    <x v="1"/>
    <x v="1"/>
    <x v="0"/>
    <d v="1962-09-15T00:00:00"/>
    <x v="316"/>
    <x v="0"/>
    <s v="tier - 1"/>
    <x v="7"/>
    <x v="5"/>
  </r>
  <r>
    <s v="Id318"/>
    <s v="  Aliaksandr"/>
    <x v="277"/>
    <x v="247"/>
    <s v="Yes"/>
    <x v="0"/>
    <x v="1"/>
    <n v="1"/>
    <x v="0"/>
    <x v="1"/>
    <x v="0"/>
    <d v="1963-09-13T00:00:00"/>
    <x v="317"/>
    <x v="0"/>
    <s v="tier - 1"/>
    <x v="7"/>
    <x v="8"/>
  </r>
  <r>
    <s v="Id319"/>
    <s v="  Jason M"/>
    <x v="278"/>
    <x v="248"/>
    <s v="No"/>
    <x v="0"/>
    <x v="0"/>
    <n v="3"/>
    <x v="1"/>
    <x v="2"/>
    <x v="0"/>
    <d v="1958-08-11T00:00:00"/>
    <x v="318"/>
    <x v="0"/>
    <s v="tier - 3"/>
    <x v="1"/>
    <x v="7"/>
  </r>
  <r>
    <s v="Id320"/>
    <s v="  Sheera K"/>
    <x v="279"/>
    <x v="68"/>
    <s v="No"/>
    <x v="0"/>
    <x v="0"/>
    <n v="0"/>
    <x v="0"/>
    <x v="3"/>
    <x v="0"/>
    <d v="1971-12-25T00:00:00"/>
    <x v="319"/>
    <x v="1"/>
    <s v="tier - 3"/>
    <x v="3"/>
    <x v="14"/>
  </r>
  <r>
    <s v="Id321"/>
    <s v="  Janice"/>
    <x v="280"/>
    <x v="249"/>
    <s v="No"/>
    <x v="0"/>
    <x v="1"/>
    <n v="1"/>
    <x v="0"/>
    <x v="2"/>
    <x v="2"/>
    <d v="1979-09-02T00:00:00"/>
    <x v="320"/>
    <x v="1"/>
    <s v="tier - 3"/>
    <x v="3"/>
    <x v="18"/>
  </r>
  <r>
    <s v="Id322"/>
    <s v="  Timothy G"/>
    <x v="281"/>
    <x v="250"/>
    <s v="Yes"/>
    <x v="0"/>
    <x v="0"/>
    <n v="0"/>
    <x v="1"/>
    <x v="0"/>
    <x v="0"/>
    <d v="1967-06-16T00:00:00"/>
    <x v="321"/>
    <x v="0"/>
    <s v="tier - 1"/>
    <x v="1"/>
    <x v="22"/>
  </r>
  <r>
    <s v="Id323"/>
    <s v="  Alan R"/>
    <x v="282"/>
    <x v="201"/>
    <s v="Yes"/>
    <x v="0"/>
    <x v="0"/>
    <n v="0"/>
    <x v="0"/>
    <x v="2"/>
    <x v="0"/>
    <d v="1981-08-04T00:00:00"/>
    <x v="322"/>
    <x v="1"/>
    <s v="tier - 3"/>
    <x v="1"/>
    <x v="36"/>
  </r>
  <r>
    <s v="Id324"/>
    <s v="  Michael"/>
    <x v="283"/>
    <x v="251"/>
    <s v="No"/>
    <x v="0"/>
    <x v="0"/>
    <n v="0"/>
    <x v="0"/>
    <x v="1"/>
    <x v="2"/>
    <d v="1991-10-05T00:00:00"/>
    <x v="323"/>
    <x v="0"/>
    <s v="tier - 1"/>
    <x v="3"/>
    <x v="42"/>
  </r>
  <r>
    <s v="Id325"/>
    <s v="  Marie-France"/>
    <x v="272"/>
    <x v="252"/>
    <s v="Yes"/>
    <x v="0"/>
    <x v="0"/>
    <n v="0"/>
    <x v="0"/>
    <x v="3"/>
    <x v="2"/>
    <d v="1976-06-12T00:00:00"/>
    <x v="324"/>
    <x v="0"/>
    <s v="tier - 1"/>
    <x v="3"/>
    <x v="1"/>
  </r>
  <r>
    <s v="Id326"/>
    <s v="  Erik F"/>
    <x v="284"/>
    <x v="253"/>
    <s v="Yes"/>
    <x v="0"/>
    <x v="0"/>
    <n v="1"/>
    <x v="0"/>
    <x v="1"/>
    <x v="2"/>
    <d v="1988-12-30T00:00:00"/>
    <x v="325"/>
    <x v="0"/>
    <s v="tier - 1"/>
    <x v="3"/>
    <x v="23"/>
  </r>
  <r>
    <s v="Id327"/>
    <s v="  Andrew"/>
    <x v="285"/>
    <x v="254"/>
    <s v="Yes"/>
    <x v="0"/>
    <x v="0"/>
    <n v="1"/>
    <x v="0"/>
    <x v="2"/>
    <x v="0"/>
    <d v="1975-08-19T00:00:00"/>
    <x v="326"/>
    <x v="0"/>
    <s v="tier - 3"/>
    <x v="3"/>
    <x v="27"/>
  </r>
  <r>
    <s v="Id328"/>
    <s v="  Anthony"/>
    <x v="286"/>
    <x v="34"/>
    <s v="No"/>
    <x v="0"/>
    <x v="0"/>
    <n v="0"/>
    <x v="0"/>
    <x v="1"/>
    <x v="1"/>
    <d v="1989-12-30T00:00:00"/>
    <x v="327"/>
    <x v="0"/>
    <s v="tier - 3"/>
    <x v="3"/>
    <x v="4"/>
  </r>
  <r>
    <s v="Id329"/>
    <s v="  Chris"/>
    <x v="287"/>
    <x v="67"/>
    <s v="No"/>
    <x v="0"/>
    <x v="0"/>
    <n v="0"/>
    <x v="0"/>
    <x v="2"/>
    <x v="2"/>
    <d v="1982-10-29T00:00:00"/>
    <x v="328"/>
    <x v="0"/>
    <s v="tier - 1"/>
    <x v="1"/>
    <x v="37"/>
  </r>
  <r>
    <s v="Id330"/>
    <s v="  Yu"/>
    <x v="288"/>
    <x v="255"/>
    <s v="Yes"/>
    <x v="0"/>
    <x v="0"/>
    <n v="0"/>
    <x v="0"/>
    <x v="2"/>
    <x v="0"/>
    <d v="1981-08-13T00:00:00"/>
    <x v="329"/>
    <x v="0"/>
    <s v="tier - 2"/>
    <x v="3"/>
    <x v="36"/>
  </r>
  <r>
    <s v="Id331"/>
    <s v="  Caleb N"/>
    <x v="289"/>
    <x v="256"/>
    <s v="No"/>
    <x v="0"/>
    <x v="0"/>
    <n v="1"/>
    <x v="0"/>
    <x v="0"/>
    <x v="1"/>
    <d v="1998-06-20T00:00:00"/>
    <x v="330"/>
    <x v="0"/>
    <s v="tier - 2"/>
    <x v="3"/>
    <x v="44"/>
  </r>
  <r>
    <s v="Id332"/>
    <s v="  Jason M"/>
    <x v="290"/>
    <x v="257"/>
    <s v="No"/>
    <x v="0"/>
    <x v="0"/>
    <n v="2"/>
    <x v="0"/>
    <x v="2"/>
    <x v="0"/>
    <d v="1973-08-23T00:00:00"/>
    <x v="331"/>
    <x v="0"/>
    <s v="tier - 3"/>
    <x v="3"/>
    <x v="30"/>
  </r>
  <r>
    <s v="Id333"/>
    <s v="  Angela R"/>
    <x v="291"/>
    <x v="87"/>
    <s v="No"/>
    <x v="0"/>
    <x v="1"/>
    <n v="1"/>
    <x v="0"/>
    <x v="0"/>
    <x v="1"/>
    <d v="1993-07-27T00:00:00"/>
    <x v="332"/>
    <x v="0"/>
    <s v="tier - 1"/>
    <x v="3"/>
    <x v="20"/>
  </r>
  <r>
    <s v="Id334"/>
    <s v="  Keith J"/>
    <x v="272"/>
    <x v="258"/>
    <s v="Yes"/>
    <x v="0"/>
    <x v="0"/>
    <n v="1"/>
    <x v="0"/>
    <x v="3"/>
    <x v="0"/>
    <d v="1975-11-03T00:00:00"/>
    <x v="333"/>
    <x v="0"/>
    <s v="tier - 1"/>
    <x v="3"/>
    <x v="27"/>
  </r>
  <r>
    <s v="Id335"/>
    <s v="  Emma"/>
    <x v="292"/>
    <x v="82"/>
    <s v="Yes"/>
    <x v="0"/>
    <x v="0"/>
    <n v="2"/>
    <x v="0"/>
    <x v="1"/>
    <x v="2"/>
    <d v="1959-10-20T00:00:00"/>
    <x v="334"/>
    <x v="0"/>
    <s v="tier - 2"/>
    <x v="2"/>
    <x v="10"/>
  </r>
  <r>
    <s v="Id336"/>
    <s v="  Nathan A"/>
    <x v="293"/>
    <x v="259"/>
    <s v="No"/>
    <x v="0"/>
    <x v="0"/>
    <n v="1"/>
    <x v="0"/>
    <x v="2"/>
    <x v="1"/>
    <d v="1987-07-16T00:00:00"/>
    <x v="335"/>
    <x v="0"/>
    <s v="tier - 1"/>
    <x v="3"/>
    <x v="38"/>
  </r>
  <r>
    <s v="Id337"/>
    <s v="  Kathryn"/>
    <x v="294"/>
    <x v="141"/>
    <s v="Yes"/>
    <x v="0"/>
    <x v="0"/>
    <n v="0"/>
    <x v="0"/>
    <x v="2"/>
    <x v="2"/>
    <d v="1985-11-07T00:00:00"/>
    <x v="336"/>
    <x v="0"/>
    <s v="tier - 1"/>
    <x v="3"/>
    <x v="17"/>
  </r>
  <r>
    <s v="Id338"/>
    <s v="  Elizabeth H"/>
    <x v="295"/>
    <x v="260"/>
    <s v="No"/>
    <x v="0"/>
    <x v="0"/>
    <n v="3"/>
    <x v="0"/>
    <x v="1"/>
    <x v="0"/>
    <d v="1958-06-05T00:00:00"/>
    <x v="337"/>
    <x v="0"/>
    <s v="tier - 2"/>
    <x v="1"/>
    <x v="46"/>
  </r>
  <r>
    <s v="Id339"/>
    <s v="  Ben"/>
    <x v="296"/>
    <x v="217"/>
    <s v="No"/>
    <x v="0"/>
    <x v="0"/>
    <n v="0"/>
    <x v="0"/>
    <x v="3"/>
    <x v="0"/>
    <d v="1978-07-21T00:00:00"/>
    <x v="338"/>
    <x v="0"/>
    <s v="tier - 3"/>
    <x v="1"/>
    <x v="9"/>
  </r>
  <r>
    <s v="Id340"/>
    <s v="  Cheryl A"/>
    <x v="67"/>
    <x v="143"/>
    <s v="Yes"/>
    <x v="0"/>
    <x v="1"/>
    <n v="1"/>
    <x v="1"/>
    <x v="0"/>
    <x v="2"/>
    <d v="1969-07-09T00:00:00"/>
    <x v="339"/>
    <x v="0"/>
    <s v="tier - 3"/>
    <x v="2"/>
    <x v="16"/>
  </r>
  <r>
    <s v="Id341"/>
    <s v="  Kimberly A"/>
    <x v="297"/>
    <x v="261"/>
    <s v="Yes"/>
    <x v="0"/>
    <x v="0"/>
    <n v="0"/>
    <x v="0"/>
    <x v="3"/>
    <x v="2"/>
    <d v="1976-11-08T00:00:00"/>
    <x v="340"/>
    <x v="0"/>
    <s v="tier - 2"/>
    <x v="3"/>
    <x v="1"/>
  </r>
  <r>
    <s v="Id342"/>
    <s v="  Cynthia"/>
    <x v="298"/>
    <x v="262"/>
    <s v="Yes"/>
    <x v="0"/>
    <x v="0"/>
    <n v="2"/>
    <x v="0"/>
    <x v="1"/>
    <x v="0"/>
    <d v="1961-12-24T00:00:00"/>
    <x v="341"/>
    <x v="0"/>
    <s v="tier - 3"/>
    <x v="1"/>
    <x v="12"/>
  </r>
  <r>
    <s v="Id343"/>
    <s v="  Jessica"/>
    <x v="299"/>
    <x v="263"/>
    <s v="No"/>
    <x v="0"/>
    <x v="0"/>
    <n v="0"/>
    <x v="0"/>
    <x v="3"/>
    <x v="0"/>
    <d v="1978-11-29T00:00:00"/>
    <x v="342"/>
    <x v="0"/>
    <s v="tier - 1"/>
    <x v="3"/>
    <x v="9"/>
  </r>
  <r>
    <s v="Id344"/>
    <s v="  Bruce"/>
    <x v="300"/>
    <x v="159"/>
    <s v="No"/>
    <x v="0"/>
    <x v="0"/>
    <n v="0"/>
    <x v="0"/>
    <x v="2"/>
    <x v="2"/>
    <d v="1980-07-14T00:00:00"/>
    <x v="343"/>
    <x v="0"/>
    <s v="tier - 3"/>
    <x v="3"/>
    <x v="25"/>
  </r>
  <r>
    <s v="Id345"/>
    <s v="  Allison"/>
    <x v="301"/>
    <x v="139"/>
    <s v="No"/>
    <x v="0"/>
    <x v="0"/>
    <n v="1"/>
    <x v="0"/>
    <x v="0"/>
    <x v="2"/>
    <d v="1992-07-07T00:00:00"/>
    <x v="344"/>
    <x v="0"/>
    <s v="tier - 3"/>
    <x v="3"/>
    <x v="34"/>
  </r>
  <r>
    <s v="Id346"/>
    <s v="  Alex"/>
    <x v="302"/>
    <x v="264"/>
    <s v="No"/>
    <x v="0"/>
    <x v="1"/>
    <n v="1"/>
    <x v="0"/>
    <x v="0"/>
    <x v="2"/>
    <d v="2003-09-01T00:00:00"/>
    <x v="345"/>
    <x v="0"/>
    <s v="tier - 3"/>
    <x v="3"/>
    <x v="39"/>
  </r>
  <r>
    <s v="Id347"/>
    <s v="  Gabriela"/>
    <x v="303"/>
    <x v="127"/>
    <s v="Yes"/>
    <x v="0"/>
    <x v="0"/>
    <n v="2"/>
    <x v="0"/>
    <x v="1"/>
    <x v="2"/>
    <d v="1959-12-05T00:00:00"/>
    <x v="346"/>
    <x v="0"/>
    <s v="tier - 1"/>
    <x v="1"/>
    <x v="10"/>
  </r>
  <r>
    <s v="Id348"/>
    <s v="  Sharon"/>
    <x v="304"/>
    <x v="265"/>
    <s v="No"/>
    <x v="0"/>
    <x v="0"/>
    <n v="0"/>
    <x v="1"/>
    <x v="1"/>
    <x v="0"/>
    <d v="1962-07-25T00:00:00"/>
    <x v="347"/>
    <x v="0"/>
    <s v="tier - 1"/>
    <x v="1"/>
    <x v="5"/>
  </r>
  <r>
    <s v="Id349"/>
    <s v="  Jason A"/>
    <x v="237"/>
    <x v="266"/>
    <s v="Yes"/>
    <x v="0"/>
    <x v="0"/>
    <n v="2"/>
    <x v="0"/>
    <x v="1"/>
    <x v="0"/>
    <d v="1961-08-03T00:00:00"/>
    <x v="348"/>
    <x v="0"/>
    <s v="tier - 2"/>
    <x v="1"/>
    <x v="12"/>
  </r>
  <r>
    <s v="Id350"/>
    <s v="  Chelsey C"/>
    <x v="305"/>
    <x v="267"/>
    <s v="No"/>
    <x v="0"/>
    <x v="0"/>
    <n v="0"/>
    <x v="0"/>
    <x v="2"/>
    <x v="2"/>
    <d v="1990-12-05T00:00:00"/>
    <x v="349"/>
    <x v="0"/>
    <s v="tier - 3"/>
    <x v="3"/>
    <x v="3"/>
  </r>
  <r>
    <s v="Id351"/>
    <s v="  Devon A"/>
    <x v="306"/>
    <x v="105"/>
    <s v="Yes"/>
    <x v="0"/>
    <x v="0"/>
    <n v="0"/>
    <x v="0"/>
    <x v="2"/>
    <x v="1"/>
    <d v="1985-09-27T00:00:00"/>
    <x v="350"/>
    <x v="0"/>
    <s v="tier - 3"/>
    <x v="3"/>
    <x v="17"/>
  </r>
  <r>
    <s v="Id352"/>
    <s v="  Joni L"/>
    <x v="307"/>
    <x v="6"/>
    <s v="No"/>
    <x v="0"/>
    <x v="0"/>
    <n v="0"/>
    <x v="1"/>
    <x v="0"/>
    <x v="1"/>
    <d v="1982-12-11T00:00:00"/>
    <x v="351"/>
    <x v="0"/>
    <s v="tier - 2"/>
    <x v="1"/>
    <x v="37"/>
  </r>
  <r>
    <s v="Id353"/>
    <s v="  Colin"/>
    <x v="106"/>
    <x v="246"/>
    <s v="No"/>
    <x v="0"/>
    <x v="0"/>
    <n v="0"/>
    <x v="1"/>
    <x v="0"/>
    <x v="0"/>
    <d v="1974-09-16T00:00:00"/>
    <x v="352"/>
    <x v="0"/>
    <s v="tier - 1"/>
    <x v="1"/>
    <x v="19"/>
  </r>
  <r>
    <s v="Id354"/>
    <s v="  Rachael"/>
    <x v="308"/>
    <x v="164"/>
    <s v="No"/>
    <x v="0"/>
    <x v="0"/>
    <n v="0"/>
    <x v="1"/>
    <x v="1"/>
    <x v="2"/>
    <d v="1977-12-02T00:00:00"/>
    <x v="353"/>
    <x v="0"/>
    <s v="tier - 2"/>
    <x v="1"/>
    <x v="29"/>
  </r>
  <r>
    <s v="Id355"/>
    <s v="  Maricela"/>
    <x v="309"/>
    <x v="268"/>
    <s v="No"/>
    <x v="0"/>
    <x v="0"/>
    <n v="0"/>
    <x v="0"/>
    <x v="2"/>
    <x v="1"/>
    <d v="1990-12-24T00:00:00"/>
    <x v="354"/>
    <x v="0"/>
    <s v="tier - 2"/>
    <x v="3"/>
    <x v="3"/>
  </r>
  <r>
    <s v="Id356"/>
    <s v="  Marie"/>
    <x v="310"/>
    <x v="269"/>
    <s v="Yes"/>
    <x v="0"/>
    <x v="1"/>
    <n v="1"/>
    <x v="1"/>
    <x v="0"/>
    <x v="0"/>
    <d v="1963-11-25T00:00:00"/>
    <x v="355"/>
    <x v="0"/>
    <s v="tier - 1"/>
    <x v="0"/>
    <x v="8"/>
  </r>
  <r>
    <s v="Id357"/>
    <s v="  Frank"/>
    <x v="311"/>
    <x v="115"/>
    <s v="No"/>
    <x v="0"/>
    <x v="0"/>
    <n v="0"/>
    <x v="0"/>
    <x v="0"/>
    <x v="2"/>
    <d v="1999-09-06T00:00:00"/>
    <x v="356"/>
    <x v="0"/>
    <s v="tier - 3"/>
    <x v="3"/>
    <x v="35"/>
  </r>
  <r>
    <s v="Id358"/>
    <s v="  Jeffry"/>
    <x v="312"/>
    <x v="205"/>
    <s v="No"/>
    <x v="0"/>
    <x v="0"/>
    <n v="0"/>
    <x v="0"/>
    <x v="1"/>
    <x v="0"/>
    <d v="1960-11-22T00:00:00"/>
    <x v="357"/>
    <x v="0"/>
    <s v="tier - 2"/>
    <x v="9"/>
    <x v="15"/>
  </r>
  <r>
    <s v="Id359"/>
    <s v="  Mike"/>
    <x v="313"/>
    <x v="103"/>
    <s v="Yes"/>
    <x v="0"/>
    <x v="0"/>
    <n v="0"/>
    <x v="0"/>
    <x v="3"/>
    <x v="2"/>
    <d v="1985-11-29T00:00:00"/>
    <x v="358"/>
    <x v="0"/>
    <s v="tier - 2"/>
    <x v="3"/>
    <x v="17"/>
  </r>
  <r>
    <s v="Id360"/>
    <s v="  Rick"/>
    <x v="314"/>
    <x v="270"/>
    <s v="No"/>
    <x v="0"/>
    <x v="0"/>
    <n v="0"/>
    <x v="0"/>
    <x v="0"/>
    <x v="2"/>
    <d v="1999-12-21T00:00:00"/>
    <x v="359"/>
    <x v="0"/>
    <s v="tier - 1"/>
    <x v="3"/>
    <x v="35"/>
  </r>
  <r>
    <s v="Id361"/>
    <s v="  Pierre-Michel"/>
    <x v="315"/>
    <x v="271"/>
    <s v="Yes"/>
    <x v="0"/>
    <x v="0"/>
    <n v="2"/>
    <x v="1"/>
    <x v="0"/>
    <x v="0"/>
    <d v="1961-07-28T00:00:00"/>
    <x v="360"/>
    <x v="0"/>
    <s v="tier - 3"/>
    <x v="3"/>
    <x v="12"/>
  </r>
  <r>
    <s v="Id362"/>
    <s v="  Daniel"/>
    <x v="316"/>
    <x v="272"/>
    <s v="No"/>
    <x v="0"/>
    <x v="0"/>
    <n v="0"/>
    <x v="0"/>
    <x v="2"/>
    <x v="1"/>
    <d v="1991-06-04T00:00:00"/>
    <x v="361"/>
    <x v="0"/>
    <s v="tier - 3"/>
    <x v="3"/>
    <x v="3"/>
  </r>
  <r>
    <s v="Id363"/>
    <s v="  Brian L"/>
    <x v="317"/>
    <x v="273"/>
    <s v="No"/>
    <x v="0"/>
    <x v="0"/>
    <n v="0"/>
    <x v="0"/>
    <x v="2"/>
    <x v="2"/>
    <d v="1989-11-21T00:00:00"/>
    <x v="362"/>
    <x v="0"/>
    <s v="tier - 2"/>
    <x v="3"/>
    <x v="4"/>
  </r>
  <r>
    <s v="Id364"/>
    <s v="  Morgan M"/>
    <x v="318"/>
    <x v="274"/>
    <s v="Yes"/>
    <x v="0"/>
    <x v="0"/>
    <n v="0"/>
    <x v="0"/>
    <x v="3"/>
    <x v="2"/>
    <d v="1985-12-04T00:00:00"/>
    <x v="363"/>
    <x v="0"/>
    <s v="tier - 1"/>
    <x v="3"/>
    <x v="17"/>
  </r>
  <r>
    <s v="Id365"/>
    <s v="  Caroline"/>
    <x v="319"/>
    <x v="181"/>
    <s v="No"/>
    <x v="0"/>
    <x v="0"/>
    <n v="0"/>
    <x v="0"/>
    <x v="1"/>
    <x v="0"/>
    <d v="1960-07-06T00:00:00"/>
    <x v="364"/>
    <x v="0"/>
    <s v="tier - 1"/>
    <x v="0"/>
    <x v="15"/>
  </r>
  <r>
    <s v="Id366"/>
    <s v="  Drew T"/>
    <x v="320"/>
    <x v="275"/>
    <s v="No"/>
    <x v="0"/>
    <x v="0"/>
    <n v="0"/>
    <x v="1"/>
    <x v="0"/>
    <x v="0"/>
    <d v="2002-12-06T00:00:00"/>
    <x v="365"/>
    <x v="0"/>
    <s v="tier - 3"/>
    <x v="0"/>
    <x v="43"/>
  </r>
  <r>
    <s v="Id367"/>
    <s v="  Austin W"/>
    <x v="321"/>
    <x v="276"/>
    <s v="No"/>
    <x v="0"/>
    <x v="0"/>
    <n v="1"/>
    <x v="0"/>
    <x v="1"/>
    <x v="2"/>
    <d v="1992-07-03T00:00:00"/>
    <x v="366"/>
    <x v="0"/>
    <s v="tier - 2"/>
    <x v="3"/>
    <x v="34"/>
  </r>
  <r>
    <s v="Id368"/>
    <s v="  Berenice"/>
    <x v="322"/>
    <x v="80"/>
    <s v="Yes"/>
    <x v="0"/>
    <x v="1"/>
    <n v="1"/>
    <x v="0"/>
    <x v="0"/>
    <x v="2"/>
    <d v="1997-10-07T00:00:00"/>
    <x v="367"/>
    <x v="0"/>
    <s v="tier - 1"/>
    <x v="3"/>
    <x v="31"/>
  </r>
  <r>
    <s v="Id369"/>
    <s v="  Kenneth A"/>
    <x v="323"/>
    <x v="277"/>
    <s v="Yes"/>
    <x v="0"/>
    <x v="1"/>
    <n v="1"/>
    <x v="0"/>
    <x v="0"/>
    <x v="1"/>
    <d v="1997-09-09T00:00:00"/>
    <x v="368"/>
    <x v="1"/>
    <s v="tier - 3"/>
    <x v="3"/>
    <x v="31"/>
  </r>
  <r>
    <s v="Id370"/>
    <s v="  Miguel"/>
    <x v="190"/>
    <x v="102"/>
    <s v="No"/>
    <x v="0"/>
    <x v="0"/>
    <n v="1"/>
    <x v="0"/>
    <x v="1"/>
    <x v="2"/>
    <d v="1992-06-11T00:00:00"/>
    <x v="369"/>
    <x v="1"/>
    <s v="tier - 3"/>
    <x v="3"/>
    <x v="34"/>
  </r>
  <r>
    <s v="Id371"/>
    <s v="  Hadley T"/>
    <x v="324"/>
    <x v="212"/>
    <s v="Yes"/>
    <x v="0"/>
    <x v="0"/>
    <n v="0"/>
    <x v="0"/>
    <x v="3"/>
    <x v="2"/>
    <d v="1985-11-06T00:00:00"/>
    <x v="370"/>
    <x v="1"/>
    <s v="tier - 1"/>
    <x v="3"/>
    <x v="17"/>
  </r>
  <r>
    <s v="Id372"/>
    <s v="  Taylor"/>
    <x v="325"/>
    <x v="49"/>
    <s v="No"/>
    <x v="0"/>
    <x v="0"/>
    <n v="1"/>
    <x v="0"/>
    <x v="3"/>
    <x v="2"/>
    <d v="1984-07-22T00:00:00"/>
    <x v="371"/>
    <x v="1"/>
    <s v="tier - 2"/>
    <x v="3"/>
    <x v="32"/>
  </r>
  <r>
    <s v="Id373"/>
    <s v="  Tenielle M"/>
    <x v="326"/>
    <x v="278"/>
    <s v="No"/>
    <x v="0"/>
    <x v="0"/>
    <n v="0"/>
    <x v="0"/>
    <x v="1"/>
    <x v="0"/>
    <d v="1965-10-19T00:00:00"/>
    <x v="372"/>
    <x v="1"/>
    <s v="tier - 3"/>
    <x v="0"/>
    <x v="11"/>
  </r>
  <r>
    <s v="Id374"/>
    <s v="  Andrea"/>
    <x v="327"/>
    <x v="279"/>
    <s v="Yes"/>
    <x v="0"/>
    <x v="0"/>
    <n v="0"/>
    <x v="0"/>
    <x v="3"/>
    <x v="0"/>
    <d v="1981-10-03T00:00:00"/>
    <x v="373"/>
    <x v="1"/>
    <s v="tier - 1"/>
    <x v="3"/>
    <x v="36"/>
  </r>
  <r>
    <s v="Id375"/>
    <s v="  Nora P"/>
    <x v="328"/>
    <x v="270"/>
    <s v="Yes"/>
    <x v="0"/>
    <x v="0"/>
    <n v="0"/>
    <x v="0"/>
    <x v="3"/>
    <x v="2"/>
    <d v="1985-12-05T00:00:00"/>
    <x v="374"/>
    <x v="1"/>
    <s v="tier - 1"/>
    <x v="3"/>
    <x v="17"/>
  </r>
  <r>
    <s v="Id376"/>
    <s v="  Zachary"/>
    <x v="329"/>
    <x v="82"/>
    <s v="Yes"/>
    <x v="0"/>
    <x v="0"/>
    <n v="1"/>
    <x v="1"/>
    <x v="2"/>
    <x v="2"/>
    <d v="1988-09-15T00:00:00"/>
    <x v="375"/>
    <x v="1"/>
    <s v="tier - 3"/>
    <x v="5"/>
    <x v="23"/>
  </r>
  <r>
    <s v="Id377"/>
    <s v="  Michael"/>
    <x v="32"/>
    <x v="280"/>
    <s v="Yes"/>
    <x v="0"/>
    <x v="1"/>
    <n v="1"/>
    <x v="1"/>
    <x v="0"/>
    <x v="2"/>
    <d v="1969-10-16T00:00:00"/>
    <x v="376"/>
    <x v="1"/>
    <s v="tier - 2"/>
    <x v="0"/>
    <x v="16"/>
  </r>
  <r>
    <s v="Id378"/>
    <s v="  Alyssa K"/>
    <x v="330"/>
    <x v="57"/>
    <s v="No"/>
    <x v="0"/>
    <x v="0"/>
    <n v="0"/>
    <x v="1"/>
    <x v="0"/>
    <x v="0"/>
    <d v="1968-06-06T00:00:00"/>
    <x v="377"/>
    <x v="1"/>
    <s v="tier - 2"/>
    <x v="0"/>
    <x v="22"/>
  </r>
  <r>
    <s v="Id379"/>
    <s v="  Heather"/>
    <x v="323"/>
    <x v="219"/>
    <s v="No"/>
    <x v="0"/>
    <x v="0"/>
    <n v="0"/>
    <x v="0"/>
    <x v="0"/>
    <x v="2"/>
    <d v="1999-12-02T00:00:00"/>
    <x v="378"/>
    <x v="1"/>
    <s v="tier - 1"/>
    <x v="3"/>
    <x v="35"/>
  </r>
  <r>
    <s v="Id380"/>
    <s v="  Dante"/>
    <x v="331"/>
    <x v="281"/>
    <s v="No"/>
    <x v="0"/>
    <x v="0"/>
    <n v="0"/>
    <x v="0"/>
    <x v="1"/>
    <x v="0"/>
    <d v="1965-12-21T00:00:00"/>
    <x v="379"/>
    <x v="1"/>
    <s v="tier - 1"/>
    <x v="6"/>
    <x v="11"/>
  </r>
  <r>
    <s v="Id381"/>
    <s v="  Sara E"/>
    <x v="332"/>
    <x v="282"/>
    <s v="Yes"/>
    <x v="0"/>
    <x v="0"/>
    <n v="2"/>
    <x v="1"/>
    <x v="2"/>
    <x v="0"/>
    <d v="1970-10-02T00:00:00"/>
    <x v="380"/>
    <x v="1"/>
    <s v="tier - 2"/>
    <x v="0"/>
    <x v="2"/>
  </r>
  <r>
    <s v="Id382"/>
    <s v="  Scott"/>
    <x v="333"/>
    <x v="191"/>
    <s v="No"/>
    <x v="0"/>
    <x v="0"/>
    <n v="0"/>
    <x v="0"/>
    <x v="2"/>
    <x v="2"/>
    <d v="1990-12-13T00:00:00"/>
    <x v="381"/>
    <x v="1"/>
    <s v="tier - 3"/>
    <x v="3"/>
    <x v="3"/>
  </r>
  <r>
    <s v="Id383"/>
    <s v="  Sean"/>
    <x v="334"/>
    <x v="283"/>
    <s v="No"/>
    <x v="0"/>
    <x v="0"/>
    <n v="0"/>
    <x v="0"/>
    <x v="1"/>
    <x v="2"/>
    <d v="1994-07-02T00:00:00"/>
    <x v="382"/>
    <x v="1"/>
    <s v="tier - 2"/>
    <x v="3"/>
    <x v="6"/>
  </r>
  <r>
    <s v="Id384"/>
    <s v="  Danielle"/>
    <x v="335"/>
    <x v="284"/>
    <s v="No"/>
    <x v="0"/>
    <x v="0"/>
    <n v="3"/>
    <x v="0"/>
    <x v="2"/>
    <x v="0"/>
    <d v="1958-06-30T00:00:00"/>
    <x v="383"/>
    <x v="1"/>
    <s v="tier - 2"/>
    <x v="0"/>
    <x v="7"/>
  </r>
  <r>
    <s v="Id385"/>
    <s v="  Andrew D"/>
    <x v="336"/>
    <x v="285"/>
    <s v="No"/>
    <x v="0"/>
    <x v="0"/>
    <n v="0"/>
    <x v="1"/>
    <x v="0"/>
    <x v="0"/>
    <d v="1960-07-09T00:00:00"/>
    <x v="384"/>
    <x v="1"/>
    <s v="tier - 2"/>
    <x v="0"/>
    <x v="15"/>
  </r>
  <r>
    <s v="Id386"/>
    <s v="  Joel D"/>
    <x v="337"/>
    <x v="194"/>
    <s v="No"/>
    <x v="1"/>
    <x v="0"/>
    <n v="2"/>
    <x v="0"/>
    <x v="0"/>
    <x v="1"/>
    <d v="2000-11-09T00:00:00"/>
    <x v="385"/>
    <x v="1"/>
    <s v="tier - 3"/>
    <x v="3"/>
    <x v="21"/>
  </r>
  <r>
    <s v="Id387"/>
    <s v="  Michelle"/>
    <x v="338"/>
    <x v="286"/>
    <s v="No"/>
    <x v="0"/>
    <x v="0"/>
    <n v="0"/>
    <x v="0"/>
    <x v="0"/>
    <x v="0"/>
    <d v="2002-06-17T00:00:00"/>
    <x v="386"/>
    <x v="1"/>
    <s v="tier - 2"/>
    <x v="3"/>
    <x v="43"/>
  </r>
  <r>
    <s v="Id388"/>
    <s v="  Michael J"/>
    <x v="339"/>
    <x v="287"/>
    <s v="No"/>
    <x v="0"/>
    <x v="0"/>
    <n v="3"/>
    <x v="0"/>
    <x v="2"/>
    <x v="0"/>
    <d v="1958-12-25T00:00:00"/>
    <x v="387"/>
    <x v="1"/>
    <s v="tier - 1"/>
    <x v="0"/>
    <x v="7"/>
  </r>
  <r>
    <s v="Id389"/>
    <s v="  Nikki"/>
    <x v="340"/>
    <x v="288"/>
    <s v="No"/>
    <x v="0"/>
    <x v="0"/>
    <n v="0"/>
    <x v="0"/>
    <x v="2"/>
    <x v="1"/>
    <d v="1991-08-22T00:00:00"/>
    <x v="388"/>
    <x v="1"/>
    <s v="tier - 2"/>
    <x v="3"/>
    <x v="42"/>
  </r>
  <r>
    <s v="Id390"/>
    <s v="  Summer B"/>
    <x v="341"/>
    <x v="109"/>
    <s v="Yes"/>
    <x v="0"/>
    <x v="0"/>
    <n v="1"/>
    <x v="0"/>
    <x v="3"/>
    <x v="1"/>
    <d v="1988-07-22T00:00:00"/>
    <x v="389"/>
    <x v="1"/>
    <s v="tier - 1"/>
    <x v="3"/>
    <x v="23"/>
  </r>
  <r>
    <s v="Id391"/>
    <s v="  Edward"/>
    <x v="342"/>
    <x v="93"/>
    <s v="No"/>
    <x v="1"/>
    <x v="0"/>
    <n v="1"/>
    <x v="0"/>
    <x v="0"/>
    <x v="2"/>
    <d v="2004-09-05T00:00:00"/>
    <x v="390"/>
    <x v="1"/>
    <s v="tier - 2"/>
    <x v="3"/>
    <x v="41"/>
  </r>
  <r>
    <s v="Id392"/>
    <s v="  Ryan"/>
    <x v="17"/>
    <x v="54"/>
    <s v="Yes"/>
    <x v="0"/>
    <x v="0"/>
    <n v="2"/>
    <x v="1"/>
    <x v="0"/>
    <x v="0"/>
    <d v="1970-08-27T00:00:00"/>
    <x v="391"/>
    <x v="1"/>
    <s v="tier - 3"/>
    <x v="1"/>
    <x v="2"/>
  </r>
  <r>
    <s v="Id393"/>
    <s v="  Kacee"/>
    <x v="343"/>
    <x v="30"/>
    <s v="No"/>
    <x v="0"/>
    <x v="0"/>
    <n v="0"/>
    <x v="1"/>
    <x v="0"/>
    <x v="0"/>
    <d v="1974-09-21T00:00:00"/>
    <x v="392"/>
    <x v="1"/>
    <s v="tier - 2"/>
    <x v="2"/>
    <x v="19"/>
  </r>
  <r>
    <s v="Id394"/>
    <s v="  Dave"/>
    <x v="344"/>
    <x v="145"/>
    <s v="No"/>
    <x v="1"/>
    <x v="0"/>
    <n v="1"/>
    <x v="0"/>
    <x v="0"/>
    <x v="2"/>
    <d v="2004-12-05T00:00:00"/>
    <x v="393"/>
    <x v="1"/>
    <s v="tier - 3"/>
    <x v="3"/>
    <x v="41"/>
  </r>
  <r>
    <s v="Id395"/>
    <s v="  Maryanna"/>
    <x v="345"/>
    <x v="289"/>
    <s v="Yes"/>
    <x v="0"/>
    <x v="0"/>
    <n v="1"/>
    <x v="1"/>
    <x v="2"/>
    <x v="0"/>
    <d v="1975-06-04T00:00:00"/>
    <x v="394"/>
    <x v="1"/>
    <s v="tier - 1"/>
    <x v="3"/>
    <x v="19"/>
  </r>
  <r>
    <s v="Id396"/>
    <s v="  Jessica H"/>
    <x v="346"/>
    <x v="290"/>
    <s v="No"/>
    <x v="0"/>
    <x v="0"/>
    <n v="2"/>
    <x v="1"/>
    <x v="1"/>
    <x v="0"/>
    <d v="1973-07-07T00:00:00"/>
    <x v="395"/>
    <x v="1"/>
    <s v="tier - 3"/>
    <x v="3"/>
    <x v="30"/>
  </r>
  <r>
    <s v="Id397"/>
    <s v="  Deanna"/>
    <x v="347"/>
    <x v="291"/>
    <s v="No"/>
    <x v="0"/>
    <x v="0"/>
    <n v="0"/>
    <x v="0"/>
    <x v="2"/>
    <x v="0"/>
    <d v="2002-10-11T00:00:00"/>
    <x v="396"/>
    <x v="1"/>
    <s v="tier - 1"/>
    <x v="0"/>
    <x v="43"/>
  </r>
  <r>
    <s v="Id398"/>
    <s v="  Peter"/>
    <x v="312"/>
    <x v="82"/>
    <s v="Yes"/>
    <x v="0"/>
    <x v="0"/>
    <n v="2"/>
    <x v="0"/>
    <x v="1"/>
    <x v="2"/>
    <d v="1966-07-09T00:00:00"/>
    <x v="397"/>
    <x v="1"/>
    <s v="tier - 3"/>
    <x v="1"/>
    <x v="24"/>
  </r>
  <r>
    <s v="Id399"/>
    <s v="  Rebecca"/>
    <x v="348"/>
    <x v="3"/>
    <s v="Yes"/>
    <x v="1"/>
    <x v="0"/>
    <n v="1"/>
    <x v="0"/>
    <x v="1"/>
    <x v="1"/>
    <d v="2000-12-26T00:00:00"/>
    <x v="398"/>
    <x v="1"/>
    <s v="tier - 3"/>
    <x v="3"/>
    <x v="21"/>
  </r>
  <r>
    <s v="Id400"/>
    <s v="  Elizabeth M"/>
    <x v="349"/>
    <x v="82"/>
    <s v="Yes"/>
    <x v="0"/>
    <x v="0"/>
    <n v="0"/>
    <x v="1"/>
    <x v="0"/>
    <x v="2"/>
    <d v="2001-06-05T00:00:00"/>
    <x v="399"/>
    <x v="1"/>
    <s v="tier - 2"/>
    <x v="1"/>
    <x v="21"/>
  </r>
  <r>
    <s v="Id401"/>
    <s v="  Gregory"/>
    <x v="350"/>
    <x v="292"/>
    <s v="Yes"/>
    <x v="0"/>
    <x v="0"/>
    <n v="2"/>
    <x v="1"/>
    <x v="1"/>
    <x v="0"/>
    <d v="1970-12-03T00:00:00"/>
    <x v="400"/>
    <x v="1"/>
    <s v="tier - 2"/>
    <x v="0"/>
    <x v="2"/>
  </r>
  <r>
    <s v="Id402"/>
    <s v="  Sarah E"/>
    <x v="351"/>
    <x v="293"/>
    <s v="Yes"/>
    <x v="0"/>
    <x v="1"/>
    <n v="1"/>
    <x v="0"/>
    <x v="2"/>
    <x v="0"/>
    <d v="1963-08-21T00:00:00"/>
    <x v="401"/>
    <x v="1"/>
    <s v="tier - 3"/>
    <x v="1"/>
    <x v="8"/>
  </r>
  <r>
    <s v="Id403"/>
    <s v="  Anne Elise"/>
    <x v="352"/>
    <x v="169"/>
    <s v="No"/>
    <x v="0"/>
    <x v="0"/>
    <n v="2"/>
    <x v="1"/>
    <x v="1"/>
    <x v="1"/>
    <d v="1972-07-17T00:00:00"/>
    <x v="402"/>
    <x v="1"/>
    <s v="tier - 3"/>
    <x v="2"/>
    <x v="28"/>
  </r>
  <r>
    <s v="Id404"/>
    <s v="  Christopher R"/>
    <x v="353"/>
    <x v="219"/>
    <s v="Yes"/>
    <x v="0"/>
    <x v="0"/>
    <n v="0"/>
    <x v="0"/>
    <x v="1"/>
    <x v="2"/>
    <d v="2001-08-02T00:00:00"/>
    <x v="403"/>
    <x v="1"/>
    <s v="tier - 1"/>
    <x v="3"/>
    <x v="47"/>
  </r>
  <r>
    <s v="Id405"/>
    <s v="  Elliot"/>
    <x v="247"/>
    <x v="35"/>
    <s v="No"/>
    <x v="0"/>
    <x v="0"/>
    <n v="0"/>
    <x v="1"/>
    <x v="1"/>
    <x v="0"/>
    <d v="1968-12-11T00:00:00"/>
    <x v="404"/>
    <x v="1"/>
    <s v="tier - 3"/>
    <x v="6"/>
    <x v="0"/>
  </r>
  <r>
    <s v="Id406"/>
    <s v="  Christopher D"/>
    <x v="354"/>
    <x v="294"/>
    <s v="No"/>
    <x v="0"/>
    <x v="0"/>
    <n v="0"/>
    <x v="0"/>
    <x v="1"/>
    <x v="0"/>
    <d v="1968-08-22T00:00:00"/>
    <x v="405"/>
    <x v="1"/>
    <s v="tier - 2"/>
    <x v="3"/>
    <x v="0"/>
  </r>
  <r>
    <s v="Id407"/>
    <s v="  Corey"/>
    <x v="355"/>
    <x v="70"/>
    <s v="No"/>
    <x v="0"/>
    <x v="0"/>
    <n v="2"/>
    <x v="1"/>
    <x v="0"/>
    <x v="2"/>
    <d v="1972-09-26T00:00:00"/>
    <x v="406"/>
    <x v="1"/>
    <s v="tier - 2"/>
    <x v="6"/>
    <x v="28"/>
  </r>
  <r>
    <s v="Id408"/>
    <s v="  Patrick D"/>
    <x v="356"/>
    <x v="295"/>
    <s v="Yes"/>
    <x v="0"/>
    <x v="0"/>
    <n v="1"/>
    <x v="0"/>
    <x v="1"/>
    <x v="0"/>
    <d v="1975-12-14T00:00:00"/>
    <x v="407"/>
    <x v="1"/>
    <s v="tier - 1"/>
    <x v="3"/>
    <x v="27"/>
  </r>
  <r>
    <s v="Id409"/>
    <s v="  Anthony D"/>
    <x v="357"/>
    <x v="70"/>
    <s v="No"/>
    <x v="0"/>
    <x v="0"/>
    <n v="1"/>
    <x v="0"/>
    <x v="2"/>
    <x v="2"/>
    <d v="1998-11-24T00:00:00"/>
    <x v="408"/>
    <x v="1"/>
    <s v="tier - 3"/>
    <x v="3"/>
    <x v="44"/>
  </r>
  <r>
    <s v="Id410"/>
    <s v="  Melissa"/>
    <x v="358"/>
    <x v="100"/>
    <s v="No"/>
    <x v="0"/>
    <x v="0"/>
    <n v="1"/>
    <x v="1"/>
    <x v="2"/>
    <x v="1"/>
    <d v="1998-06-14T00:00:00"/>
    <x v="409"/>
    <x v="1"/>
    <s v="tier - 2"/>
    <x v="0"/>
    <x v="44"/>
  </r>
  <r>
    <s v="Id411"/>
    <s v="  Raven"/>
    <x v="359"/>
    <x v="212"/>
    <s v="Yes"/>
    <x v="0"/>
    <x v="0"/>
    <n v="1"/>
    <x v="0"/>
    <x v="2"/>
    <x v="2"/>
    <d v="1995-12-04T00:00:00"/>
    <x v="410"/>
    <x v="1"/>
    <s v="tier - 2"/>
    <x v="3"/>
    <x v="40"/>
  </r>
  <r>
    <s v="Id412"/>
    <s v="  Christopher"/>
    <x v="360"/>
    <x v="296"/>
    <s v="Yes"/>
    <x v="0"/>
    <x v="0"/>
    <n v="1"/>
    <x v="0"/>
    <x v="1"/>
    <x v="0"/>
    <d v="1975-11-14T00:00:00"/>
    <x v="411"/>
    <x v="1"/>
    <s v="tier - 3"/>
    <x v="1"/>
    <x v="27"/>
  </r>
  <r>
    <s v="Id413"/>
    <s v="  Kendra A"/>
    <x v="3"/>
    <x v="70"/>
    <s v="No"/>
    <x v="0"/>
    <x v="0"/>
    <n v="1"/>
    <x v="1"/>
    <x v="0"/>
    <x v="2"/>
    <d v="1987-06-14T00:00:00"/>
    <x v="412"/>
    <x v="1"/>
    <s v="tier - 1"/>
    <x v="2"/>
    <x v="38"/>
  </r>
  <r>
    <s v="Id414"/>
    <s v="  Jordan"/>
    <x v="361"/>
    <x v="297"/>
    <s v="Yes"/>
    <x v="0"/>
    <x v="1"/>
    <n v="1"/>
    <x v="0"/>
    <x v="2"/>
    <x v="1"/>
    <d v="1969-07-23T00:00:00"/>
    <x v="413"/>
    <x v="1"/>
    <s v="tier - 1"/>
    <x v="2"/>
    <x v="16"/>
  </r>
  <r>
    <s v="Id415"/>
    <s v="  Nils"/>
    <x v="362"/>
    <x v="298"/>
    <s v="Yes"/>
    <x v="0"/>
    <x v="0"/>
    <n v="2"/>
    <x v="0"/>
    <x v="2"/>
    <x v="0"/>
    <d v="1970-11-26T00:00:00"/>
    <x v="414"/>
    <x v="1"/>
    <s v="tier - 2"/>
    <x v="4"/>
    <x v="2"/>
  </r>
  <r>
    <s v="Id416"/>
    <s v="  Scott"/>
    <x v="363"/>
    <x v="299"/>
    <s v="Yes"/>
    <x v="0"/>
    <x v="0"/>
    <n v="1"/>
    <x v="0"/>
    <x v="2"/>
    <x v="2"/>
    <d v="1995-06-10T00:00:00"/>
    <x v="415"/>
    <x v="1"/>
    <s v="tier - 3"/>
    <x v="3"/>
    <x v="40"/>
  </r>
  <r>
    <s v="Id417"/>
    <s v="  Angela"/>
    <x v="364"/>
    <x v="300"/>
    <s v="No"/>
    <x v="0"/>
    <x v="0"/>
    <n v="0"/>
    <x v="0"/>
    <x v="2"/>
    <x v="1"/>
    <d v="1994-09-09T00:00:00"/>
    <x v="416"/>
    <x v="1"/>
    <s v="tier - 2"/>
    <x v="3"/>
    <x v="6"/>
  </r>
  <r>
    <s v="Id418"/>
    <s v="  Allison"/>
    <x v="365"/>
    <x v="301"/>
    <s v="No"/>
    <x v="0"/>
    <x v="0"/>
    <n v="1"/>
    <x v="0"/>
    <x v="3"/>
    <x v="1"/>
    <d v="1992-10-11T00:00:00"/>
    <x v="417"/>
    <x v="1"/>
    <s v="tier - 3"/>
    <x v="3"/>
    <x v="34"/>
  </r>
  <r>
    <s v="Id419"/>
    <s v="  Caitlin O"/>
    <x v="366"/>
    <x v="141"/>
    <s v="Yes"/>
    <x v="0"/>
    <x v="0"/>
    <n v="0"/>
    <x v="1"/>
    <x v="1"/>
    <x v="2"/>
    <d v="1996-08-28T00:00:00"/>
    <x v="418"/>
    <x v="1"/>
    <s v="tier - 1"/>
    <x v="2"/>
    <x v="45"/>
  </r>
  <r>
    <s v="Id420"/>
    <s v="  Tracy M"/>
    <x v="367"/>
    <x v="302"/>
    <s v="Yes"/>
    <x v="0"/>
    <x v="0"/>
    <n v="2"/>
    <x v="0"/>
    <x v="1"/>
    <x v="0"/>
    <d v="1970-06-12T00:00:00"/>
    <x v="419"/>
    <x v="1"/>
    <s v="tier - 3"/>
    <x v="0"/>
    <x v="2"/>
  </r>
  <r>
    <s v="Id421"/>
    <s v="  Dustin M"/>
    <x v="368"/>
    <x v="239"/>
    <s v="Yes"/>
    <x v="0"/>
    <x v="0"/>
    <n v="0"/>
    <x v="1"/>
    <x v="1"/>
    <x v="2"/>
    <d v="1976-10-12T00:00:00"/>
    <x v="420"/>
    <x v="1"/>
    <s v="tier - 2"/>
    <x v="3"/>
    <x v="1"/>
  </r>
  <r>
    <s v="Id422"/>
    <s v="  Jenny"/>
    <x v="308"/>
    <x v="303"/>
    <s v="Yes"/>
    <x v="0"/>
    <x v="0"/>
    <n v="1"/>
    <x v="0"/>
    <x v="1"/>
    <x v="0"/>
    <d v="1975-06-13T00:00:00"/>
    <x v="421"/>
    <x v="1"/>
    <s v="tier - 2"/>
    <x v="1"/>
    <x v="27"/>
  </r>
  <r>
    <s v="Id423"/>
    <s v="  Emily"/>
    <x v="368"/>
    <x v="151"/>
    <s v="No"/>
    <x v="0"/>
    <x v="0"/>
    <n v="2"/>
    <x v="0"/>
    <x v="1"/>
    <x v="2"/>
    <d v="1972-09-14T00:00:00"/>
    <x v="422"/>
    <x v="1"/>
    <s v="tier - 3"/>
    <x v="3"/>
    <x v="28"/>
  </r>
  <r>
    <s v="Id424"/>
    <s v="  Fabienne"/>
    <x v="369"/>
    <x v="304"/>
    <s v="Yes"/>
    <x v="0"/>
    <x v="0"/>
    <n v="2"/>
    <x v="1"/>
    <x v="1"/>
    <x v="0"/>
    <d v="1961-10-21T00:00:00"/>
    <x v="423"/>
    <x v="1"/>
    <s v="tier - 2"/>
    <x v="0"/>
    <x v="12"/>
  </r>
  <r>
    <s v="Id425"/>
    <s v="  Jordan"/>
    <x v="226"/>
    <x v="305"/>
    <s v="No"/>
    <x v="0"/>
    <x v="0"/>
    <n v="0"/>
    <x v="1"/>
    <x v="0"/>
    <x v="0"/>
    <d v="1968-07-06T00:00:00"/>
    <x v="424"/>
    <x v="1"/>
    <s v="tier - 2"/>
    <x v="1"/>
    <x v="0"/>
  </r>
  <r>
    <s v="Id426"/>
    <s v="  Matt"/>
    <x v="352"/>
    <x v="306"/>
    <s v="Yes"/>
    <x v="0"/>
    <x v="0"/>
    <n v="2"/>
    <x v="0"/>
    <x v="1"/>
    <x v="0"/>
    <d v="1970-11-30T00:00:00"/>
    <x v="425"/>
    <x v="1"/>
    <s v="tier - 3"/>
    <x v="1"/>
    <x v="2"/>
  </r>
  <r>
    <s v="Id427"/>
    <s v="  Taryn L"/>
    <x v="370"/>
    <x v="49"/>
    <s v="No"/>
    <x v="0"/>
    <x v="0"/>
    <n v="0"/>
    <x v="0"/>
    <x v="2"/>
    <x v="2"/>
    <d v="1999-10-07T00:00:00"/>
    <x v="426"/>
    <x v="1"/>
    <s v="tier - 1"/>
    <x v="3"/>
    <x v="35"/>
  </r>
  <r>
    <s v="Id428"/>
    <s v="  Temima"/>
    <x v="371"/>
    <x v="237"/>
    <s v="No"/>
    <x v="1"/>
    <x v="0"/>
    <n v="1"/>
    <x v="0"/>
    <x v="1"/>
    <x v="2"/>
    <d v="2004-08-03T00:00:00"/>
    <x v="427"/>
    <x v="1"/>
    <s v="tier - 1"/>
    <x v="3"/>
    <x v="41"/>
  </r>
  <r>
    <s v="Id429"/>
    <s v="  Jennifer"/>
    <x v="372"/>
    <x v="213"/>
    <s v="Yes"/>
    <x v="0"/>
    <x v="0"/>
    <n v="1"/>
    <x v="1"/>
    <x v="0"/>
    <x v="1"/>
    <d v="1964-12-16T00:00:00"/>
    <x v="428"/>
    <x v="1"/>
    <s v="tier - 1"/>
    <x v="0"/>
    <x v="13"/>
  </r>
  <r>
    <s v="Id430"/>
    <s v="  Serena M"/>
    <x v="373"/>
    <x v="307"/>
    <s v="No"/>
    <x v="0"/>
    <x v="0"/>
    <n v="0"/>
    <x v="0"/>
    <x v="1"/>
    <x v="0"/>
    <d v="1974-09-10T00:00:00"/>
    <x v="429"/>
    <x v="1"/>
    <s v="tier - 1"/>
    <x v="0"/>
    <x v="19"/>
  </r>
  <r>
    <s v="Id431"/>
    <s v="  Victoria M"/>
    <x v="374"/>
    <x v="308"/>
    <s v="No"/>
    <x v="0"/>
    <x v="0"/>
    <n v="2"/>
    <x v="0"/>
    <x v="2"/>
    <x v="0"/>
    <d v="1973-06-13T00:00:00"/>
    <x v="430"/>
    <x v="1"/>
    <s v="tier - 2"/>
    <x v="2"/>
    <x v="30"/>
  </r>
  <r>
    <s v="Id432"/>
    <s v="  Phoebe"/>
    <x v="375"/>
    <x v="182"/>
    <s v="No"/>
    <x v="0"/>
    <x v="1"/>
    <n v="1"/>
    <x v="1"/>
    <x v="0"/>
    <x v="2"/>
    <d v="2003-12-30T00:00:00"/>
    <x v="431"/>
    <x v="1"/>
    <s v="tier - 2"/>
    <x v="1"/>
    <x v="39"/>
  </r>
  <r>
    <s v="Id433"/>
    <s v="  Corey"/>
    <x v="376"/>
    <x v="309"/>
    <s v="No"/>
    <x v="0"/>
    <x v="0"/>
    <n v="0"/>
    <x v="0"/>
    <x v="2"/>
    <x v="0"/>
    <d v="1971-07-10T00:00:00"/>
    <x v="432"/>
    <x v="1"/>
    <s v="tier - 2"/>
    <x v="1"/>
    <x v="14"/>
  </r>
  <r>
    <s v="Id434"/>
    <s v="  Rebecca"/>
    <x v="377"/>
    <x v="310"/>
    <s v="Yes"/>
    <x v="0"/>
    <x v="0"/>
    <n v="2"/>
    <x v="0"/>
    <x v="2"/>
    <x v="0"/>
    <d v="1970-08-08T00:00:00"/>
    <x v="433"/>
    <x v="1"/>
    <s v="tier - 3"/>
    <x v="1"/>
    <x v="2"/>
  </r>
  <r>
    <s v="Id435"/>
    <s v="  Nicholas D"/>
    <x v="304"/>
    <x v="311"/>
    <s v="No"/>
    <x v="0"/>
    <x v="0"/>
    <n v="2"/>
    <x v="0"/>
    <x v="1"/>
    <x v="0"/>
    <d v="1973-06-27T00:00:00"/>
    <x v="434"/>
    <x v="1"/>
    <s v="tier - 3"/>
    <x v="1"/>
    <x v="30"/>
  </r>
  <r>
    <s v="Id436"/>
    <s v="  Christian"/>
    <x v="378"/>
    <x v="130"/>
    <s v="No"/>
    <x v="0"/>
    <x v="0"/>
    <n v="0"/>
    <x v="0"/>
    <x v="1"/>
    <x v="0"/>
    <d v="1974-06-02T00:00:00"/>
    <x v="435"/>
    <x v="1"/>
    <s v="tier - 2"/>
    <x v="3"/>
    <x v="30"/>
  </r>
  <r>
    <s v="Id437"/>
    <s v="  Jonathon S"/>
    <x v="97"/>
    <x v="138"/>
    <s v="Yes"/>
    <x v="0"/>
    <x v="1"/>
    <n v="1"/>
    <x v="1"/>
    <x v="0"/>
    <x v="2"/>
    <d v="1983-08-26T00:00:00"/>
    <x v="436"/>
    <x v="1"/>
    <s v="tier - 2"/>
    <x v="0"/>
    <x v="33"/>
  </r>
  <r>
    <s v="Id438"/>
    <s v="  Caroline"/>
    <x v="379"/>
    <x v="312"/>
    <s v="Yes"/>
    <x v="0"/>
    <x v="0"/>
    <n v="1"/>
    <x v="0"/>
    <x v="1"/>
    <x v="0"/>
    <d v="1975-11-13T00:00:00"/>
    <x v="437"/>
    <x v="1"/>
    <s v="tier - 3"/>
    <x v="2"/>
    <x v="27"/>
  </r>
  <r>
    <s v="Id439"/>
    <s v="  Joshua D"/>
    <x v="380"/>
    <x v="313"/>
    <s v="No"/>
    <x v="0"/>
    <x v="0"/>
    <n v="2"/>
    <x v="0"/>
    <x v="1"/>
    <x v="0"/>
    <d v="1973-10-22T00:00:00"/>
    <x v="438"/>
    <x v="1"/>
    <s v="tier - 2"/>
    <x v="3"/>
    <x v="30"/>
  </r>
  <r>
    <s v="Id440"/>
    <s v="  Nichole"/>
    <x v="362"/>
    <x v="314"/>
    <s v="No"/>
    <x v="0"/>
    <x v="0"/>
    <n v="0"/>
    <x v="1"/>
    <x v="2"/>
    <x v="1"/>
    <d v="1994-10-03T00:00:00"/>
    <x v="439"/>
    <x v="1"/>
    <s v="tier - 3"/>
    <x v="2"/>
    <x v="6"/>
  </r>
  <r>
    <s v="Id441"/>
    <s v="  Denise M"/>
    <x v="251"/>
    <x v="268"/>
    <s v="Yes"/>
    <x v="0"/>
    <x v="1"/>
    <n v="1"/>
    <x v="0"/>
    <x v="2"/>
    <x v="1"/>
    <d v="1969-11-14T00:00:00"/>
    <x v="440"/>
    <x v="1"/>
    <s v="tier - 3"/>
    <x v="0"/>
    <x v="16"/>
  </r>
  <r>
    <s v="Id442"/>
    <s v="  Peter R"/>
    <x v="381"/>
    <x v="46"/>
    <s v="Yes"/>
    <x v="0"/>
    <x v="1"/>
    <n v="1"/>
    <x v="1"/>
    <x v="1"/>
    <x v="2"/>
    <d v="1997-08-07T00:00:00"/>
    <x v="441"/>
    <x v="1"/>
    <s v="tier - 3"/>
    <x v="11"/>
    <x v="31"/>
  </r>
  <r>
    <s v="Id443"/>
    <s v="  Johnson K"/>
    <x v="382"/>
    <x v="315"/>
    <s v="No"/>
    <x v="0"/>
    <x v="1"/>
    <n v="1"/>
    <x v="1"/>
    <x v="0"/>
    <x v="2"/>
    <d v="2003-12-14T00:00:00"/>
    <x v="442"/>
    <x v="1"/>
    <s v="tier - 2"/>
    <x v="3"/>
    <x v="39"/>
  </r>
  <r>
    <s v="Id444"/>
    <s v="  Katherine"/>
    <x v="383"/>
    <x v="77"/>
    <s v="Yes"/>
    <x v="0"/>
    <x v="0"/>
    <n v="1"/>
    <x v="0"/>
    <x v="1"/>
    <x v="0"/>
    <d v="1975-09-09T00:00:00"/>
    <x v="443"/>
    <x v="1"/>
    <s v="tier - 2"/>
    <x v="0"/>
    <x v="27"/>
  </r>
  <r>
    <s v="Id445"/>
    <s v="  Lynda"/>
    <x v="26"/>
    <x v="221"/>
    <s v="Yes"/>
    <x v="0"/>
    <x v="0"/>
    <n v="2"/>
    <x v="1"/>
    <x v="0"/>
    <x v="0"/>
    <d v="1970-11-09T00:00:00"/>
    <x v="444"/>
    <x v="1"/>
    <s v="tier - 2"/>
    <x v="2"/>
    <x v="2"/>
  </r>
  <r>
    <s v="Id446"/>
    <s v="  Anthony"/>
    <x v="384"/>
    <x v="69"/>
    <s v="No"/>
    <x v="0"/>
    <x v="1"/>
    <n v="1"/>
    <x v="1"/>
    <x v="1"/>
    <x v="2"/>
    <d v="2003-07-25T00:00:00"/>
    <x v="445"/>
    <x v="1"/>
    <s v="tier - 1"/>
    <x v="1"/>
    <x v="39"/>
  </r>
  <r>
    <s v="Id447"/>
    <s v="  Linnea C"/>
    <x v="385"/>
    <x v="182"/>
    <s v="No"/>
    <x v="0"/>
    <x v="1"/>
    <n v="1"/>
    <x v="0"/>
    <x v="1"/>
    <x v="2"/>
    <d v="1979-11-14T00:00:00"/>
    <x v="446"/>
    <x v="2"/>
    <s v="tier - 2"/>
    <x v="3"/>
    <x v="18"/>
  </r>
  <r>
    <s v="Id448"/>
    <s v="  Massimiliano A"/>
    <x v="386"/>
    <x v="10"/>
    <s v="Yes"/>
    <x v="0"/>
    <x v="1"/>
    <n v="1"/>
    <x v="0"/>
    <x v="1"/>
    <x v="1"/>
    <d v="1983-12-21T00:00:00"/>
    <x v="447"/>
    <x v="2"/>
    <s v="tier - 1"/>
    <x v="9"/>
    <x v="33"/>
  </r>
  <r>
    <s v="Id449"/>
    <s v="  James M"/>
    <x v="387"/>
    <x v="144"/>
    <s v="Yes"/>
    <x v="0"/>
    <x v="0"/>
    <n v="2"/>
    <x v="0"/>
    <x v="2"/>
    <x v="2"/>
    <d v="1966-08-18T00:00:00"/>
    <x v="448"/>
    <x v="2"/>
    <s v="tier - 3"/>
    <x v="7"/>
    <x v="24"/>
  </r>
  <r>
    <s v="Id450"/>
    <s v="  Lauren"/>
    <x v="388"/>
    <x v="197"/>
    <s v="No"/>
    <x v="0"/>
    <x v="0"/>
    <n v="0"/>
    <x v="1"/>
    <x v="2"/>
    <x v="2"/>
    <d v="1999-08-26T00:00:00"/>
    <x v="449"/>
    <x v="2"/>
    <s v="tier - 2"/>
    <x v="2"/>
    <x v="35"/>
  </r>
  <r>
    <s v="Id451"/>
    <s v="  Michele V"/>
    <x v="389"/>
    <x v="316"/>
    <s v="No"/>
    <x v="0"/>
    <x v="0"/>
    <n v="0"/>
    <x v="0"/>
    <x v="1"/>
    <x v="2"/>
    <d v="1982-12-27T00:00:00"/>
    <x v="450"/>
    <x v="1"/>
    <s v="tier - 3"/>
    <x v="2"/>
    <x v="37"/>
  </r>
  <r>
    <s v="Id452"/>
    <s v="  Xiao"/>
    <x v="358"/>
    <x v="132"/>
    <s v="No"/>
    <x v="0"/>
    <x v="0"/>
    <n v="0"/>
    <x v="0"/>
    <x v="2"/>
    <x v="0"/>
    <d v="1971-06-16T00:00:00"/>
    <x v="451"/>
    <x v="1"/>
    <s v="tier - 3"/>
    <x v="0"/>
    <x v="14"/>
  </r>
  <r>
    <s v="Id453"/>
    <s v="  Harper L"/>
    <x v="390"/>
    <x v="156"/>
    <s v="No"/>
    <x v="0"/>
    <x v="0"/>
    <n v="0"/>
    <x v="1"/>
    <x v="2"/>
    <x v="0"/>
    <d v="1965-08-24T00:00:00"/>
    <x v="452"/>
    <x v="2"/>
    <s v="tier - 1"/>
    <x v="0"/>
    <x v="11"/>
  </r>
  <r>
    <s v="Id454"/>
    <s v="  Nick"/>
    <x v="391"/>
    <x v="200"/>
    <s v="No"/>
    <x v="0"/>
    <x v="0"/>
    <n v="0"/>
    <x v="0"/>
    <x v="0"/>
    <x v="1"/>
    <d v="1980-09-12T00:00:00"/>
    <x v="453"/>
    <x v="1"/>
    <s v="tier - 2"/>
    <x v="3"/>
    <x v="25"/>
  </r>
  <r>
    <s v="Id455"/>
    <s v="  Scott"/>
    <x v="392"/>
    <x v="52"/>
    <s v="Yes"/>
    <x v="0"/>
    <x v="0"/>
    <n v="0"/>
    <x v="0"/>
    <x v="3"/>
    <x v="2"/>
    <d v="2001-08-28T00:00:00"/>
    <x v="454"/>
    <x v="2"/>
    <s v="tier - 1"/>
    <x v="3"/>
    <x v="47"/>
  </r>
  <r>
    <s v="Id456"/>
    <s v="  Wilson"/>
    <x v="393"/>
    <x v="173"/>
    <s v="No"/>
    <x v="0"/>
    <x v="0"/>
    <n v="0"/>
    <x v="1"/>
    <x v="2"/>
    <x v="2"/>
    <d v="1989-10-14T00:00:00"/>
    <x v="455"/>
    <x v="2"/>
    <s v="tier - 1"/>
    <x v="1"/>
    <x v="4"/>
  </r>
  <r>
    <s v="Id457"/>
    <s v="  Lee"/>
    <x v="394"/>
    <x v="317"/>
    <s v="Yes"/>
    <x v="0"/>
    <x v="0"/>
    <n v="1"/>
    <x v="0"/>
    <x v="1"/>
    <x v="0"/>
    <d v="1975-12-19T00:00:00"/>
    <x v="456"/>
    <x v="2"/>
    <s v="tier - 3"/>
    <x v="0"/>
    <x v="27"/>
  </r>
  <r>
    <s v="Id458"/>
    <s v="  Shizhong"/>
    <x v="395"/>
    <x v="123"/>
    <s v="No"/>
    <x v="0"/>
    <x v="1"/>
    <n v="1"/>
    <x v="0"/>
    <x v="3"/>
    <x v="1"/>
    <d v="2003-09-28T00:00:00"/>
    <x v="457"/>
    <x v="1"/>
    <s v="tier - 1"/>
    <x v="3"/>
    <x v="39"/>
  </r>
  <r>
    <s v="Id459"/>
    <s v="  Marie-Claire"/>
    <x v="278"/>
    <x v="67"/>
    <s v="No"/>
    <x v="0"/>
    <x v="1"/>
    <n v="1"/>
    <x v="0"/>
    <x v="2"/>
    <x v="2"/>
    <d v="1979-08-17T00:00:00"/>
    <x v="458"/>
    <x v="2"/>
    <s v="tier - 1"/>
    <x v="1"/>
    <x v="18"/>
  </r>
  <r>
    <s v="Id460"/>
    <s v="  Todd J"/>
    <x v="396"/>
    <x v="318"/>
    <s v="Yes"/>
    <x v="0"/>
    <x v="1"/>
    <n v="1"/>
    <x v="1"/>
    <x v="0"/>
    <x v="0"/>
    <d v="1963-08-27T00:00:00"/>
    <x v="459"/>
    <x v="2"/>
    <s v="tier - 1"/>
    <x v="3"/>
    <x v="8"/>
  </r>
  <r>
    <s v="Id461"/>
    <s v="  Carolyn"/>
    <x v="295"/>
    <x v="107"/>
    <s v="No"/>
    <x v="0"/>
    <x v="1"/>
    <n v="1"/>
    <x v="0"/>
    <x v="1"/>
    <x v="2"/>
    <d v="1979-09-28T00:00:00"/>
    <x v="460"/>
    <x v="2"/>
    <s v="tier - 2"/>
    <x v="1"/>
    <x v="18"/>
  </r>
  <r>
    <s v="Id462"/>
    <s v="  Lindsey"/>
    <x v="397"/>
    <x v="319"/>
    <s v="No"/>
    <x v="0"/>
    <x v="1"/>
    <n v="1"/>
    <x v="0"/>
    <x v="1"/>
    <x v="2"/>
    <d v="1979-09-20T00:00:00"/>
    <x v="461"/>
    <x v="2"/>
    <s v="tier - 1"/>
    <x v="2"/>
    <x v="18"/>
  </r>
  <r>
    <s v="Id463"/>
    <s v="  Marissa D"/>
    <x v="351"/>
    <x v="320"/>
    <s v="Yes"/>
    <x v="0"/>
    <x v="0"/>
    <n v="0"/>
    <x v="0"/>
    <x v="2"/>
    <x v="2"/>
    <d v="1976-07-18T00:00:00"/>
    <x v="462"/>
    <x v="2"/>
    <s v="tier - 1"/>
    <x v="1"/>
    <x v="1"/>
  </r>
  <r>
    <s v="Id464"/>
    <s v="  Jean Luc"/>
    <x v="398"/>
    <x v="223"/>
    <s v="No"/>
    <x v="0"/>
    <x v="0"/>
    <n v="0"/>
    <x v="1"/>
    <x v="0"/>
    <x v="0"/>
    <d v="1962-11-16T00:00:00"/>
    <x v="463"/>
    <x v="1"/>
    <s v="tier - 2"/>
    <x v="1"/>
    <x v="5"/>
  </r>
  <r>
    <s v="Id465"/>
    <s v="  Danielle"/>
    <x v="399"/>
    <x v="148"/>
    <s v="Yes"/>
    <x v="0"/>
    <x v="1"/>
    <n v="1"/>
    <x v="0"/>
    <x v="2"/>
    <x v="1"/>
    <d v="1983-12-25T00:00:00"/>
    <x v="464"/>
    <x v="2"/>
    <s v="tier - 3"/>
    <x v="2"/>
    <x v="33"/>
  </r>
  <r>
    <s v="Id466"/>
    <s v="  Jim"/>
    <x v="400"/>
    <x v="321"/>
    <s v="No"/>
    <x v="0"/>
    <x v="0"/>
    <n v="0"/>
    <x v="1"/>
    <x v="2"/>
    <x v="2"/>
    <d v="1999-06-12T00:00:00"/>
    <x v="465"/>
    <x v="1"/>
    <s v="tier - 3"/>
    <x v="1"/>
    <x v="35"/>
  </r>
  <r>
    <s v="Id467"/>
    <s v="  Matthew T"/>
    <x v="389"/>
    <x v="259"/>
    <s v="No"/>
    <x v="0"/>
    <x v="0"/>
    <n v="0"/>
    <x v="0"/>
    <x v="1"/>
    <x v="1"/>
    <d v="1990-11-21T00:00:00"/>
    <x v="466"/>
    <x v="1"/>
    <s v="tier - 2"/>
    <x v="1"/>
    <x v="3"/>
  </r>
  <r>
    <s v="Id468"/>
    <s v="  Rachel L"/>
    <x v="401"/>
    <x v="165"/>
    <s v="No"/>
    <x v="0"/>
    <x v="0"/>
    <n v="0"/>
    <x v="0"/>
    <x v="1"/>
    <x v="2"/>
    <d v="1980-09-04T00:00:00"/>
    <x v="467"/>
    <x v="1"/>
    <s v="tier - 1"/>
    <x v="1"/>
    <x v="25"/>
  </r>
  <r>
    <s v="Id469"/>
    <s v="  Corina"/>
    <x v="402"/>
    <x v="233"/>
    <s v="No"/>
    <x v="1"/>
    <x v="0"/>
    <n v="1"/>
    <x v="1"/>
    <x v="0"/>
    <x v="2"/>
    <d v="2004-08-04T00:00:00"/>
    <x v="468"/>
    <x v="2"/>
    <s v="tier - 1"/>
    <x v="2"/>
    <x v="41"/>
  </r>
  <r>
    <s v="Id470"/>
    <s v="  Guannan"/>
    <x v="403"/>
    <x v="233"/>
    <s v="No"/>
    <x v="0"/>
    <x v="0"/>
    <n v="0"/>
    <x v="0"/>
    <x v="2"/>
    <x v="2"/>
    <d v="1980-12-10T00:00:00"/>
    <x v="469"/>
    <x v="2"/>
    <s v="tier - 3"/>
    <x v="9"/>
    <x v="25"/>
  </r>
  <r>
    <s v="Id471"/>
    <s v="  Don"/>
    <x v="404"/>
    <x v="322"/>
    <s v="No"/>
    <x v="0"/>
    <x v="0"/>
    <n v="0"/>
    <x v="1"/>
    <x v="1"/>
    <x v="0"/>
    <d v="1974-09-03T00:00:00"/>
    <x v="470"/>
    <x v="2"/>
    <s v="tier - 2"/>
    <x v="3"/>
    <x v="19"/>
  </r>
  <r>
    <s v="Id472"/>
    <s v="  Chris"/>
    <x v="347"/>
    <x v="323"/>
    <s v="No"/>
    <x v="0"/>
    <x v="0"/>
    <n v="0"/>
    <x v="0"/>
    <x v="2"/>
    <x v="0"/>
    <d v="1974-10-14T00:00:00"/>
    <x v="471"/>
    <x v="2"/>
    <s v="tier - 2"/>
    <x v="0"/>
    <x v="19"/>
  </r>
  <r>
    <s v="Id473"/>
    <s v="  Gavin V"/>
    <x v="405"/>
    <x v="188"/>
    <s v="Yes"/>
    <x v="0"/>
    <x v="1"/>
    <n v="1"/>
    <x v="0"/>
    <x v="2"/>
    <x v="2"/>
    <d v="1969-08-26T00:00:00"/>
    <x v="472"/>
    <x v="2"/>
    <s v="tier - 1"/>
    <x v="0"/>
    <x v="16"/>
  </r>
  <r>
    <s v="Id474"/>
    <s v="  David"/>
    <x v="192"/>
    <x v="100"/>
    <s v="No"/>
    <x v="0"/>
    <x v="0"/>
    <n v="0"/>
    <x v="0"/>
    <x v="2"/>
    <x v="1"/>
    <d v="1977-11-23T00:00:00"/>
    <x v="473"/>
    <x v="2"/>
    <s v="tier - 3"/>
    <x v="1"/>
    <x v="29"/>
  </r>
  <r>
    <s v="Id475"/>
    <s v="  Jatin"/>
    <x v="406"/>
    <x v="324"/>
    <s v="Yes"/>
    <x v="0"/>
    <x v="1"/>
    <n v="1"/>
    <x v="0"/>
    <x v="1"/>
    <x v="2"/>
    <d v="1983-07-02T00:00:00"/>
    <x v="474"/>
    <x v="2"/>
    <s v="tier - 2"/>
    <x v="3"/>
    <x v="33"/>
  </r>
  <r>
    <s v="Id476"/>
    <s v="  J P"/>
    <x v="407"/>
    <x v="325"/>
    <s v="Yes"/>
    <x v="0"/>
    <x v="0"/>
    <n v="1"/>
    <x v="1"/>
    <x v="0"/>
    <x v="2"/>
    <d v="1964-11-19T00:00:00"/>
    <x v="475"/>
    <x v="1"/>
    <s v="tier - 3"/>
    <x v="1"/>
    <x v="13"/>
  </r>
  <r>
    <s v="Id477"/>
    <s v="  Angela M"/>
    <x v="408"/>
    <x v="15"/>
    <s v="Yes"/>
    <x v="0"/>
    <x v="0"/>
    <n v="1"/>
    <x v="1"/>
    <x v="0"/>
    <x v="0"/>
    <d v="1975-12-08T00:00:00"/>
    <x v="476"/>
    <x v="1"/>
    <s v="tier - 1"/>
    <x v="2"/>
    <x v="27"/>
  </r>
  <r>
    <s v="Id478"/>
    <s v="  Blake K"/>
    <x v="409"/>
    <x v="118"/>
    <s v="Yes"/>
    <x v="0"/>
    <x v="0"/>
    <n v="0"/>
    <x v="1"/>
    <x v="0"/>
    <x v="0"/>
    <d v="1967-09-08T00:00:00"/>
    <x v="477"/>
    <x v="1"/>
    <s v="tier - 3"/>
    <x v="0"/>
    <x v="22"/>
  </r>
  <r>
    <s v="Id479"/>
    <s v="  Brian T"/>
    <x v="410"/>
    <x v="16"/>
    <s v="Yes"/>
    <x v="0"/>
    <x v="0"/>
    <n v="1"/>
    <x v="0"/>
    <x v="1"/>
    <x v="0"/>
    <d v="1986-08-04T00:00:00"/>
    <x v="478"/>
    <x v="1"/>
    <s v="tier - 3"/>
    <x v="6"/>
    <x v="26"/>
  </r>
  <r>
    <s v="Id480"/>
    <s v="  Damon"/>
    <x v="411"/>
    <x v="195"/>
    <s v="No"/>
    <x v="0"/>
    <x v="0"/>
    <n v="1"/>
    <x v="0"/>
    <x v="1"/>
    <x v="1"/>
    <d v="1992-09-14T00:00:00"/>
    <x v="479"/>
    <x v="2"/>
    <s v="tier - 1"/>
    <x v="1"/>
    <x v="34"/>
  </r>
  <r>
    <s v="Id481"/>
    <s v="  Jeffrey"/>
    <x v="412"/>
    <x v="142"/>
    <s v="No"/>
    <x v="0"/>
    <x v="0"/>
    <n v="0"/>
    <x v="1"/>
    <x v="0"/>
    <x v="0"/>
    <d v="1965-08-01T00:00:00"/>
    <x v="480"/>
    <x v="2"/>
    <s v="tier - 2"/>
    <x v="9"/>
    <x v="11"/>
  </r>
  <r>
    <s v="Id482"/>
    <s v="  Malcolm J"/>
    <x v="413"/>
    <x v="230"/>
    <s v="Yes"/>
    <x v="0"/>
    <x v="0"/>
    <n v="0"/>
    <x v="1"/>
    <x v="0"/>
    <x v="0"/>
    <d v="1967-12-17T00:00:00"/>
    <x v="481"/>
    <x v="1"/>
    <s v="tier - 3"/>
    <x v="3"/>
    <x v="22"/>
  </r>
  <r>
    <s v="Id483"/>
    <s v="  Margaret B"/>
    <x v="414"/>
    <x v="326"/>
    <s v="Yes"/>
    <x v="0"/>
    <x v="0"/>
    <n v="2"/>
    <x v="1"/>
    <x v="0"/>
    <x v="2"/>
    <d v="1966-07-09T00:00:00"/>
    <x v="482"/>
    <x v="2"/>
    <s v="tier - 2"/>
    <x v="1"/>
    <x v="24"/>
  </r>
  <r>
    <s v="Id484"/>
    <s v="  Helen"/>
    <x v="9"/>
    <x v="219"/>
    <s v="Yes"/>
    <x v="0"/>
    <x v="1"/>
    <n v="1"/>
    <x v="1"/>
    <x v="0"/>
    <x v="2"/>
    <d v="1969-10-13T00:00:00"/>
    <x v="483"/>
    <x v="1"/>
    <s v="tier - 2"/>
    <x v="0"/>
    <x v="16"/>
  </r>
  <r>
    <s v="Id485"/>
    <s v="  Matthew"/>
    <x v="415"/>
    <x v="327"/>
    <s v="No"/>
    <x v="0"/>
    <x v="0"/>
    <n v="0"/>
    <x v="1"/>
    <x v="0"/>
    <x v="0"/>
    <d v="1962-10-18T00:00:00"/>
    <x v="484"/>
    <x v="1"/>
    <s v="tier - 1"/>
    <x v="1"/>
    <x v="5"/>
  </r>
  <r>
    <s v="Id486"/>
    <s v="  Jeff"/>
    <x v="356"/>
    <x v="123"/>
    <s v="Yes"/>
    <x v="0"/>
    <x v="0"/>
    <n v="0"/>
    <x v="1"/>
    <x v="1"/>
    <x v="1"/>
    <d v="1985-07-12T00:00:00"/>
    <x v="485"/>
    <x v="2"/>
    <s v="tier - 2"/>
    <x v="3"/>
    <x v="17"/>
  </r>
  <r>
    <s v="Id487"/>
    <s v="  Tara R"/>
    <x v="416"/>
    <x v="13"/>
    <s v="No"/>
    <x v="0"/>
    <x v="0"/>
    <n v="0"/>
    <x v="1"/>
    <x v="0"/>
    <x v="0"/>
    <d v="1962-07-02T00:00:00"/>
    <x v="486"/>
    <x v="2"/>
    <s v="tier - 2"/>
    <x v="12"/>
    <x v="5"/>
  </r>
  <r>
    <s v="Id488"/>
    <s v="  Kristin"/>
    <x v="417"/>
    <x v="197"/>
    <s v="Yes"/>
    <x v="0"/>
    <x v="0"/>
    <n v="0"/>
    <x v="0"/>
    <x v="1"/>
    <x v="2"/>
    <d v="1985-09-17T00:00:00"/>
    <x v="487"/>
    <x v="2"/>
    <s v="tier - 1"/>
    <x v="2"/>
    <x v="17"/>
  </r>
  <r>
    <s v="Id489"/>
    <s v="  Timothy"/>
    <x v="366"/>
    <x v="328"/>
    <s v="No"/>
    <x v="0"/>
    <x v="1"/>
    <n v="1"/>
    <x v="1"/>
    <x v="1"/>
    <x v="2"/>
    <d v="1993-09-07T00:00:00"/>
    <x v="488"/>
    <x v="2"/>
    <s v="tier - 3"/>
    <x v="4"/>
    <x v="20"/>
  </r>
  <r>
    <s v="Id490"/>
    <s v="  Scott"/>
    <x v="418"/>
    <x v="45"/>
    <s v="Yes"/>
    <x v="0"/>
    <x v="0"/>
    <n v="2"/>
    <x v="1"/>
    <x v="0"/>
    <x v="2"/>
    <d v="1966-08-22T00:00:00"/>
    <x v="489"/>
    <x v="1"/>
    <s v="tier - 3"/>
    <x v="1"/>
    <x v="24"/>
  </r>
  <r>
    <s v="Id491"/>
    <s v="  Carly E"/>
    <x v="410"/>
    <x v="120"/>
    <s v="No"/>
    <x v="0"/>
    <x v="0"/>
    <n v="1"/>
    <x v="0"/>
    <x v="1"/>
    <x v="2"/>
    <d v="1987-10-17T00:00:00"/>
    <x v="490"/>
    <x v="1"/>
    <s v="tier - 3"/>
    <x v="1"/>
    <x v="38"/>
  </r>
  <r>
    <s v="Id492"/>
    <s v="  Lisa"/>
    <x v="419"/>
    <x v="326"/>
    <s v="No"/>
    <x v="0"/>
    <x v="0"/>
    <n v="0"/>
    <x v="1"/>
    <x v="1"/>
    <x v="2"/>
    <d v="1994-06-08T00:00:00"/>
    <x v="491"/>
    <x v="1"/>
    <s v="tier - 1"/>
    <x v="3"/>
    <x v="20"/>
  </r>
  <r>
    <s v="Id493"/>
    <s v="  Stacey"/>
    <x v="420"/>
    <x v="110"/>
    <s v="No"/>
    <x v="0"/>
    <x v="0"/>
    <n v="0"/>
    <x v="0"/>
    <x v="2"/>
    <x v="0"/>
    <d v="2002-07-09T00:00:00"/>
    <x v="492"/>
    <x v="2"/>
    <s v="tier - 3"/>
    <x v="3"/>
    <x v="43"/>
  </r>
  <r>
    <s v="Id494"/>
    <s v="  Louis"/>
    <x v="421"/>
    <x v="329"/>
    <s v="Yes"/>
    <x v="0"/>
    <x v="1"/>
    <n v="1"/>
    <x v="0"/>
    <x v="1"/>
    <x v="2"/>
    <d v="1983-10-06T00:00:00"/>
    <x v="493"/>
    <x v="1"/>
    <s v="tier - 1"/>
    <x v="4"/>
    <x v="33"/>
  </r>
  <r>
    <s v="Id495"/>
    <s v="  Brian R"/>
    <x v="422"/>
    <x v="229"/>
    <s v="Yes"/>
    <x v="0"/>
    <x v="0"/>
    <n v="1"/>
    <x v="0"/>
    <x v="1"/>
    <x v="1"/>
    <d v="1988-07-25T00:00:00"/>
    <x v="494"/>
    <x v="1"/>
    <s v="tier - 1"/>
    <x v="1"/>
    <x v="23"/>
  </r>
  <r>
    <s v="Id496"/>
    <s v="  Jessica"/>
    <x v="423"/>
    <x v="244"/>
    <s v="Yes"/>
    <x v="0"/>
    <x v="0"/>
    <n v="2"/>
    <x v="1"/>
    <x v="0"/>
    <x v="2"/>
    <d v="1966-08-10T00:00:00"/>
    <x v="495"/>
    <x v="0"/>
    <s v="tier - 3"/>
    <x v="12"/>
    <x v="24"/>
  </r>
  <r>
    <s v="Id497"/>
    <s v="  Dawn M"/>
    <x v="424"/>
    <x v="330"/>
    <s v="No"/>
    <x v="0"/>
    <x v="0"/>
    <n v="0"/>
    <x v="0"/>
    <x v="2"/>
    <x v="1"/>
    <d v="1980-10-09T00:00:00"/>
    <x v="496"/>
    <x v="0"/>
    <s v="tier - 2"/>
    <x v="2"/>
    <x v="25"/>
  </r>
  <r>
    <s v="Id498"/>
    <s v="  Chris"/>
    <x v="425"/>
    <x v="200"/>
    <s v="Yes"/>
    <x v="0"/>
    <x v="1"/>
    <n v="1"/>
    <x v="0"/>
    <x v="1"/>
    <x v="1"/>
    <d v="1997-10-18T00:00:00"/>
    <x v="497"/>
    <x v="0"/>
    <s v="tier - 3"/>
    <x v="3"/>
    <x v="31"/>
  </r>
  <r>
    <s v="Id499"/>
    <s v="  Karen"/>
    <x v="426"/>
    <x v="331"/>
    <s v="No"/>
    <x v="0"/>
    <x v="1"/>
    <n v="1"/>
    <x v="0"/>
    <x v="2"/>
    <x v="1"/>
    <d v="1979-10-30T00:00:00"/>
    <x v="498"/>
    <x v="0"/>
    <s v="tier - 1"/>
    <x v="2"/>
    <x v="18"/>
  </r>
  <r>
    <s v="Id500"/>
    <s v="  Jessica"/>
    <x v="383"/>
    <x v="332"/>
    <s v="No"/>
    <x v="0"/>
    <x v="0"/>
    <n v="2"/>
    <x v="1"/>
    <x v="1"/>
    <x v="2"/>
    <d v="1972-06-14T00:00:00"/>
    <x v="499"/>
    <x v="0"/>
    <s v="tier - 3"/>
    <x v="0"/>
    <x v="28"/>
  </r>
  <r>
    <s v="Id501"/>
    <s v="  Mathieu"/>
    <x v="427"/>
    <x v="112"/>
    <s v="No"/>
    <x v="0"/>
    <x v="0"/>
    <n v="0"/>
    <x v="0"/>
    <x v="1"/>
    <x v="2"/>
    <d v="1990-08-08T00:00:00"/>
    <x v="500"/>
    <x v="0"/>
    <s v="tier - 2"/>
    <x v="0"/>
    <x v="3"/>
  </r>
  <r>
    <s v="Id502"/>
    <s v="  Kam S"/>
    <x v="428"/>
    <x v="140"/>
    <s v="No"/>
    <x v="0"/>
    <x v="0"/>
    <n v="0"/>
    <x v="1"/>
    <x v="0"/>
    <x v="2"/>
    <d v="1994-08-27T00:00:00"/>
    <x v="501"/>
    <x v="0"/>
    <s v="tier - 2"/>
    <x v="1"/>
    <x v="6"/>
  </r>
  <r>
    <s v="Id503"/>
    <s v="  Valerie A"/>
    <x v="429"/>
    <x v="181"/>
    <s v="No"/>
    <x v="0"/>
    <x v="0"/>
    <n v="0"/>
    <x v="0"/>
    <x v="2"/>
    <x v="0"/>
    <d v="1978-09-24T00:00:00"/>
    <x v="502"/>
    <x v="0"/>
    <s v="tier - 1"/>
    <x v="2"/>
    <x v="9"/>
  </r>
  <r>
    <s v="Id504"/>
    <s v="  Freya R"/>
    <x v="430"/>
    <x v="333"/>
    <s v="Yes"/>
    <x v="0"/>
    <x v="1"/>
    <n v="1"/>
    <x v="1"/>
    <x v="0"/>
    <x v="0"/>
    <d v="1963-07-14T00:00:00"/>
    <x v="503"/>
    <x v="0"/>
    <s v="tier - 3"/>
    <x v="1"/>
    <x v="8"/>
  </r>
  <r>
    <s v="Id505"/>
    <s v="  Jennifer"/>
    <x v="350"/>
    <x v="189"/>
    <s v="Yes"/>
    <x v="0"/>
    <x v="0"/>
    <n v="0"/>
    <x v="0"/>
    <x v="1"/>
    <x v="2"/>
    <d v="1985-09-17T00:00:00"/>
    <x v="504"/>
    <x v="0"/>
    <s v="tier - 1"/>
    <x v="0"/>
    <x v="17"/>
  </r>
  <r>
    <s v="Id506"/>
    <s v="  Kara"/>
    <x v="431"/>
    <x v="6"/>
    <s v="No"/>
    <x v="0"/>
    <x v="0"/>
    <n v="1"/>
    <x v="0"/>
    <x v="1"/>
    <x v="1"/>
    <d v="1992-08-19T00:00:00"/>
    <x v="505"/>
    <x v="0"/>
    <s v="tier - 2"/>
    <x v="0"/>
    <x v="34"/>
  </r>
  <r>
    <s v="Id507"/>
    <s v="  Bradley A"/>
    <x v="432"/>
    <x v="280"/>
    <s v="No"/>
    <x v="0"/>
    <x v="0"/>
    <n v="0"/>
    <x v="0"/>
    <x v="2"/>
    <x v="2"/>
    <d v="1980-11-08T00:00:00"/>
    <x v="506"/>
    <x v="0"/>
    <s v="tier - 1"/>
    <x v="0"/>
    <x v="25"/>
  </r>
  <r>
    <s v="Id508"/>
    <s v="  Brendan"/>
    <x v="433"/>
    <x v="334"/>
    <s v="No"/>
    <x v="0"/>
    <x v="0"/>
    <n v="1"/>
    <x v="1"/>
    <x v="0"/>
    <x v="1"/>
    <d v="1987-11-30T00:00:00"/>
    <x v="507"/>
    <x v="0"/>
    <s v="tier - 3"/>
    <x v="9"/>
    <x v="38"/>
  </r>
  <r>
    <s v="Id509"/>
    <s v="  Amber R"/>
    <x v="434"/>
    <x v="335"/>
    <s v="No"/>
    <x v="0"/>
    <x v="0"/>
    <n v="0"/>
    <x v="0"/>
    <x v="2"/>
    <x v="2"/>
    <d v="1982-12-15T00:00:00"/>
    <x v="508"/>
    <x v="0"/>
    <s v="tier - 1"/>
    <x v="0"/>
    <x v="37"/>
  </r>
  <r>
    <s v="Id510"/>
    <s v="  Sean K"/>
    <x v="408"/>
    <x v="270"/>
    <s v="No"/>
    <x v="0"/>
    <x v="1"/>
    <n v="1"/>
    <x v="1"/>
    <x v="0"/>
    <x v="2"/>
    <d v="1993-09-06T00:00:00"/>
    <x v="509"/>
    <x v="0"/>
    <s v="tier - 3"/>
    <x v="1"/>
    <x v="20"/>
  </r>
  <r>
    <s v="Id511"/>
    <s v="  Rick"/>
    <x v="347"/>
    <x v="336"/>
    <s v="No"/>
    <x v="0"/>
    <x v="0"/>
    <n v="1"/>
    <x v="0"/>
    <x v="2"/>
    <x v="1"/>
    <d v="1987-06-30T00:00:00"/>
    <x v="510"/>
    <x v="0"/>
    <s v="tier - 3"/>
    <x v="0"/>
    <x v="38"/>
  </r>
  <r>
    <s v="Id512"/>
    <s v="  Matthew"/>
    <x v="326"/>
    <x v="224"/>
    <s v="No"/>
    <x v="0"/>
    <x v="0"/>
    <n v="0"/>
    <x v="0"/>
    <x v="1"/>
    <x v="2"/>
    <d v="1991-08-24T00:00:00"/>
    <x v="511"/>
    <x v="0"/>
    <s v="tier - 3"/>
    <x v="0"/>
    <x v="42"/>
  </r>
  <r>
    <s v="Id513"/>
    <s v="  Brady"/>
    <x v="218"/>
    <x v="171"/>
    <s v="Yes"/>
    <x v="0"/>
    <x v="0"/>
    <n v="2"/>
    <x v="1"/>
    <x v="0"/>
    <x v="2"/>
    <d v="1966-11-15T00:00:00"/>
    <x v="512"/>
    <x v="0"/>
    <s v="tier - 1"/>
    <x v="1"/>
    <x v="24"/>
  </r>
  <r>
    <s v="Id514"/>
    <s v="  Kameko"/>
    <x v="435"/>
    <x v="222"/>
    <s v="Yes"/>
    <x v="0"/>
    <x v="0"/>
    <n v="0"/>
    <x v="1"/>
    <x v="0"/>
    <x v="0"/>
    <d v="1967-07-29T00:00:00"/>
    <x v="513"/>
    <x v="0"/>
    <s v="tier - 1"/>
    <x v="1"/>
    <x v="22"/>
  </r>
  <r>
    <s v="Id515"/>
    <s v="  Jeremy A"/>
    <x v="71"/>
    <x v="315"/>
    <s v="Yes"/>
    <x v="0"/>
    <x v="0"/>
    <n v="0"/>
    <x v="1"/>
    <x v="0"/>
    <x v="2"/>
    <d v="1985-12-28T00:00:00"/>
    <x v="514"/>
    <x v="0"/>
    <s v="tier - 3"/>
    <x v="0"/>
    <x v="17"/>
  </r>
  <r>
    <s v="Id516"/>
    <s v="  Daniel"/>
    <x v="436"/>
    <x v="95"/>
    <s v="No"/>
    <x v="0"/>
    <x v="0"/>
    <n v="0"/>
    <x v="0"/>
    <x v="1"/>
    <x v="2"/>
    <d v="1991-09-16T00:00:00"/>
    <x v="515"/>
    <x v="0"/>
    <s v="tier - 3"/>
    <x v="3"/>
    <x v="42"/>
  </r>
  <r>
    <s v="Id517"/>
    <s v="  Amanda"/>
    <x v="437"/>
    <x v="337"/>
    <s v="No"/>
    <x v="0"/>
    <x v="1"/>
    <n v="1"/>
    <x v="1"/>
    <x v="0"/>
    <x v="2"/>
    <d v="1979-07-02T00:00:00"/>
    <x v="516"/>
    <x v="0"/>
    <s v="tier - 1"/>
    <x v="2"/>
    <x v="18"/>
  </r>
  <r>
    <s v="Id518"/>
    <s v="  Karen"/>
    <x v="438"/>
    <x v="338"/>
    <s v="No"/>
    <x v="0"/>
    <x v="1"/>
    <n v="1"/>
    <x v="0"/>
    <x v="1"/>
    <x v="2"/>
    <d v="1993-09-28T00:00:00"/>
    <x v="517"/>
    <x v="0"/>
    <s v="tier - 2"/>
    <x v="0"/>
    <x v="20"/>
  </r>
  <r>
    <s v="Id519"/>
    <s v="  Gregory"/>
    <x v="346"/>
    <x v="208"/>
    <s v="No"/>
    <x v="0"/>
    <x v="0"/>
    <n v="0"/>
    <x v="0"/>
    <x v="1"/>
    <x v="1"/>
    <d v="1989-06-05T00:00:00"/>
    <x v="518"/>
    <x v="0"/>
    <s v="tier - 3"/>
    <x v="3"/>
    <x v="23"/>
  </r>
  <r>
    <s v="Id520"/>
    <s v="  Sabine"/>
    <x v="439"/>
    <x v="339"/>
    <s v="Yes"/>
    <x v="0"/>
    <x v="1"/>
    <n v="1"/>
    <x v="0"/>
    <x v="3"/>
    <x v="2"/>
    <d v="1983-12-19T00:00:00"/>
    <x v="519"/>
    <x v="0"/>
    <s v="tier - 3"/>
    <x v="3"/>
    <x v="33"/>
  </r>
  <r>
    <s v="Id521"/>
    <s v="  Joseph"/>
    <x v="367"/>
    <x v="340"/>
    <s v="Yes"/>
    <x v="0"/>
    <x v="0"/>
    <n v="1"/>
    <x v="0"/>
    <x v="1"/>
    <x v="2"/>
    <d v="1988-10-24T00:00:00"/>
    <x v="520"/>
    <x v="0"/>
    <s v="tier - 3"/>
    <x v="0"/>
    <x v="23"/>
  </r>
  <r>
    <s v="Id522"/>
    <s v="  Adam"/>
    <x v="440"/>
    <x v="341"/>
    <s v="No"/>
    <x v="0"/>
    <x v="0"/>
    <n v="1"/>
    <x v="1"/>
    <x v="0"/>
    <x v="1"/>
    <d v="1992-11-30T00:00:00"/>
    <x v="521"/>
    <x v="0"/>
    <s v="tier - 1"/>
    <x v="0"/>
    <x v="34"/>
  </r>
  <r>
    <s v="Id523"/>
    <s v="  Karolyn A"/>
    <x v="368"/>
    <x v="332"/>
    <s v="No"/>
    <x v="0"/>
    <x v="0"/>
    <n v="1"/>
    <x v="1"/>
    <x v="1"/>
    <x v="2"/>
    <d v="1998-08-06T00:00:00"/>
    <x v="522"/>
    <x v="0"/>
    <s v="tier - 3"/>
    <x v="3"/>
    <x v="44"/>
  </r>
  <r>
    <s v="Id524"/>
    <s v="  Anita L"/>
    <x v="441"/>
    <x v="342"/>
    <s v="Yes"/>
    <x v="0"/>
    <x v="1"/>
    <n v="1"/>
    <x v="1"/>
    <x v="0"/>
    <x v="0"/>
    <d v="1963-10-20T00:00:00"/>
    <x v="523"/>
    <x v="0"/>
    <s v="tier - 1"/>
    <x v="12"/>
    <x v="8"/>
  </r>
  <r>
    <s v="Id525"/>
    <s v="  Laura E"/>
    <x v="442"/>
    <x v="107"/>
    <s v="Yes"/>
    <x v="0"/>
    <x v="1"/>
    <n v="1"/>
    <x v="1"/>
    <x v="0"/>
    <x v="2"/>
    <d v="1969-08-03T00:00:00"/>
    <x v="524"/>
    <x v="0"/>
    <s v="tier - 3"/>
    <x v="1"/>
    <x v="16"/>
  </r>
  <r>
    <s v="Id526"/>
    <s v="  Sarah"/>
    <x v="443"/>
    <x v="251"/>
    <s v="Yes"/>
    <x v="0"/>
    <x v="0"/>
    <n v="1"/>
    <x v="1"/>
    <x v="0"/>
    <x v="2"/>
    <d v="1995-09-27T00:00:00"/>
    <x v="525"/>
    <x v="0"/>
    <s v="tier - 2"/>
    <x v="2"/>
    <x v="40"/>
  </r>
  <r>
    <s v="Id527"/>
    <s v="  Ashley E"/>
    <x v="444"/>
    <x v="343"/>
    <s v="Yes"/>
    <x v="0"/>
    <x v="1"/>
    <n v="1"/>
    <x v="1"/>
    <x v="0"/>
    <x v="0"/>
    <d v="1963-12-06T00:00:00"/>
    <x v="526"/>
    <x v="0"/>
    <s v="tier - 1"/>
    <x v="12"/>
    <x v="8"/>
  </r>
  <r>
    <s v="Id528"/>
    <s v="  Lindsey"/>
    <x v="445"/>
    <x v="145"/>
    <s v="No"/>
    <x v="0"/>
    <x v="1"/>
    <n v="1"/>
    <x v="1"/>
    <x v="1"/>
    <x v="2"/>
    <d v="2003-07-24T00:00:00"/>
    <x v="527"/>
    <x v="0"/>
    <s v="tier - 3"/>
    <x v="1"/>
    <x v="39"/>
  </r>
  <r>
    <s v="Id529"/>
    <s v="  Alan"/>
    <x v="446"/>
    <x v="344"/>
    <s v="No"/>
    <x v="0"/>
    <x v="0"/>
    <n v="0"/>
    <x v="1"/>
    <x v="0"/>
    <x v="0"/>
    <d v="1962-12-18T00:00:00"/>
    <x v="528"/>
    <x v="0"/>
    <s v="tier - 1"/>
    <x v="8"/>
    <x v="5"/>
  </r>
  <r>
    <s v="Id530"/>
    <s v="  Dan R"/>
    <x v="320"/>
    <x v="231"/>
    <s v="No"/>
    <x v="0"/>
    <x v="1"/>
    <n v="1"/>
    <x v="1"/>
    <x v="0"/>
    <x v="1"/>
    <d v="1979-10-15T00:00:00"/>
    <x v="529"/>
    <x v="0"/>
    <s v="tier - 2"/>
    <x v="0"/>
    <x v="18"/>
  </r>
  <r>
    <s v="Id531"/>
    <s v="  Katie"/>
    <x v="217"/>
    <x v="212"/>
    <s v="Yes"/>
    <x v="0"/>
    <x v="0"/>
    <n v="1"/>
    <x v="1"/>
    <x v="0"/>
    <x v="2"/>
    <d v="1995-11-28T00:00:00"/>
    <x v="530"/>
    <x v="0"/>
    <s v="tier - 1"/>
    <x v="1"/>
    <x v="40"/>
  </r>
  <r>
    <s v="Id532"/>
    <s v="  Eric"/>
    <x v="447"/>
    <x v="345"/>
    <s v="No"/>
    <x v="0"/>
    <x v="1"/>
    <n v="1"/>
    <x v="0"/>
    <x v="2"/>
    <x v="1"/>
    <d v="1979-11-19T00:00:00"/>
    <x v="531"/>
    <x v="0"/>
    <s v="tier - 1"/>
    <x v="0"/>
    <x v="18"/>
  </r>
  <r>
    <s v="Id533"/>
    <s v="  Cathryn"/>
    <x v="351"/>
    <x v="39"/>
    <s v="No"/>
    <x v="0"/>
    <x v="0"/>
    <n v="1"/>
    <x v="0"/>
    <x v="2"/>
    <x v="2"/>
    <d v="1992-12-27T00:00:00"/>
    <x v="532"/>
    <x v="0"/>
    <s v="tier - 2"/>
    <x v="1"/>
    <x v="34"/>
  </r>
  <r>
    <s v="Id534"/>
    <s v="  Brendan"/>
    <x v="448"/>
    <x v="68"/>
    <s v="Yes"/>
    <x v="0"/>
    <x v="0"/>
    <n v="0"/>
    <x v="1"/>
    <x v="0"/>
    <x v="0"/>
    <d v="1967-08-30T00:00:00"/>
    <x v="533"/>
    <x v="0"/>
    <s v="tier - 1"/>
    <x v="8"/>
    <x v="22"/>
  </r>
  <r>
    <s v="Id535"/>
    <s v="  Shauna"/>
    <x v="449"/>
    <x v="63"/>
    <s v="Yes"/>
    <x v="0"/>
    <x v="0"/>
    <n v="2"/>
    <x v="1"/>
    <x v="0"/>
    <x v="0"/>
    <d v="1970-10-17T00:00:00"/>
    <x v="534"/>
    <x v="0"/>
    <s v="tier - 3"/>
    <x v="1"/>
    <x v="2"/>
  </r>
  <r>
    <s v="Id536"/>
    <s v="  Terence"/>
    <x v="277"/>
    <x v="85"/>
    <s v="No"/>
    <x v="0"/>
    <x v="0"/>
    <n v="1"/>
    <x v="0"/>
    <x v="1"/>
    <x v="1"/>
    <d v="1998-09-23T00:00:00"/>
    <x v="535"/>
    <x v="0"/>
    <s v="tier - 1"/>
    <x v="9"/>
    <x v="44"/>
  </r>
  <r>
    <s v="Id537"/>
    <s v="  Marisol"/>
    <x v="450"/>
    <x v="346"/>
    <s v="Yes"/>
    <x v="0"/>
    <x v="0"/>
    <n v="1"/>
    <x v="0"/>
    <x v="2"/>
    <x v="0"/>
    <d v="1986-08-12T00:00:00"/>
    <x v="536"/>
    <x v="0"/>
    <s v="tier - 3"/>
    <x v="3"/>
    <x v="26"/>
  </r>
  <r>
    <s v="Id538"/>
    <s v="  Lindsay"/>
    <x v="451"/>
    <x v="69"/>
    <s v="Yes"/>
    <x v="0"/>
    <x v="0"/>
    <n v="1"/>
    <x v="1"/>
    <x v="0"/>
    <x v="2"/>
    <d v="1964-09-26T00:00:00"/>
    <x v="537"/>
    <x v="0"/>
    <s v="tier - 2"/>
    <x v="1"/>
    <x v="13"/>
  </r>
  <r>
    <s v="Id539"/>
    <s v="  Katie"/>
    <x v="452"/>
    <x v="143"/>
    <s v="No"/>
    <x v="0"/>
    <x v="0"/>
    <n v="0"/>
    <x v="0"/>
    <x v="1"/>
    <x v="2"/>
    <d v="1999-12-15T00:00:00"/>
    <x v="538"/>
    <x v="0"/>
    <s v="tier - 2"/>
    <x v="0"/>
    <x v="35"/>
  </r>
  <r>
    <s v="Id540"/>
    <s v="  Daniel"/>
    <x v="191"/>
    <x v="122"/>
    <s v="Yes"/>
    <x v="0"/>
    <x v="0"/>
    <n v="1"/>
    <x v="0"/>
    <x v="1"/>
    <x v="2"/>
    <d v="1995-07-04T00:00:00"/>
    <x v="539"/>
    <x v="0"/>
    <s v="tier - 3"/>
    <x v="1"/>
    <x v="40"/>
  </r>
  <r>
    <s v="Id541"/>
    <s v="  Brett W"/>
    <x v="453"/>
    <x v="193"/>
    <s v="No"/>
    <x v="0"/>
    <x v="0"/>
    <n v="1"/>
    <x v="0"/>
    <x v="2"/>
    <x v="2"/>
    <d v="1992-12-25T00:00:00"/>
    <x v="540"/>
    <x v="0"/>
    <s v="tier - 3"/>
    <x v="3"/>
    <x v="34"/>
  </r>
  <r>
    <s v="Id542"/>
    <s v="  Dylan J"/>
    <x v="454"/>
    <x v="150"/>
    <s v="Yes"/>
    <x v="0"/>
    <x v="0"/>
    <n v="1"/>
    <x v="0"/>
    <x v="1"/>
    <x v="2"/>
    <d v="1995-08-03T00:00:00"/>
    <x v="541"/>
    <x v="0"/>
    <s v="tier - 1"/>
    <x v="0"/>
    <x v="40"/>
  </r>
  <r>
    <s v="Id543"/>
    <s v="  Elizabeth"/>
    <x v="455"/>
    <x v="18"/>
    <s v="No"/>
    <x v="1"/>
    <x v="0"/>
    <n v="1"/>
    <x v="0"/>
    <x v="1"/>
    <x v="2"/>
    <d v="2004-09-10T00:00:00"/>
    <x v="542"/>
    <x v="0"/>
    <s v="tier - 3"/>
    <x v="0"/>
    <x v="41"/>
  </r>
  <r>
    <s v="Id544"/>
    <s v="  Brooke M"/>
    <x v="456"/>
    <x v="347"/>
    <s v="Yes"/>
    <x v="0"/>
    <x v="1"/>
    <n v="1"/>
    <x v="1"/>
    <x v="0"/>
    <x v="2"/>
    <d v="1997-06-15T00:00:00"/>
    <x v="543"/>
    <x v="0"/>
    <s v="tier - 1"/>
    <x v="0"/>
    <x v="31"/>
  </r>
  <r>
    <s v="Id545"/>
    <s v="  Teiko"/>
    <x v="457"/>
    <x v="168"/>
    <s v="Yes"/>
    <x v="0"/>
    <x v="1"/>
    <n v="1"/>
    <x v="1"/>
    <x v="0"/>
    <x v="0"/>
    <d v="1963-07-04T00:00:00"/>
    <x v="544"/>
    <x v="0"/>
    <s v="tier - 2"/>
    <x v="12"/>
    <x v="8"/>
  </r>
  <r>
    <s v="Id546"/>
    <s v="  Zachary"/>
    <x v="252"/>
    <x v="165"/>
    <s v="No"/>
    <x v="0"/>
    <x v="1"/>
    <n v="1"/>
    <x v="1"/>
    <x v="1"/>
    <x v="2"/>
    <d v="1993-07-12T00:00:00"/>
    <x v="545"/>
    <x v="0"/>
    <s v="tier - 1"/>
    <x v="1"/>
    <x v="20"/>
  </r>
  <r>
    <s v="Id547"/>
    <s v="  Johannah"/>
    <x v="237"/>
    <x v="348"/>
    <s v="No"/>
    <x v="0"/>
    <x v="0"/>
    <n v="0"/>
    <x v="0"/>
    <x v="1"/>
    <x v="1"/>
    <d v="1999-10-24T00:00:00"/>
    <x v="546"/>
    <x v="0"/>
    <s v="tier - 1"/>
    <x v="1"/>
    <x v="35"/>
  </r>
  <r>
    <s v="Id548"/>
    <s v="  Ryan A"/>
    <x v="458"/>
    <x v="349"/>
    <s v="No"/>
    <x v="0"/>
    <x v="0"/>
    <n v="0"/>
    <x v="1"/>
    <x v="0"/>
    <x v="0"/>
    <d v="1965-10-17T00:00:00"/>
    <x v="547"/>
    <x v="0"/>
    <s v="tier - 2"/>
    <x v="1"/>
    <x v="11"/>
  </r>
  <r>
    <s v="Id549"/>
    <s v="  Andres Sr"/>
    <x v="459"/>
    <x v="350"/>
    <s v="Yes"/>
    <x v="0"/>
    <x v="0"/>
    <n v="1"/>
    <x v="1"/>
    <x v="0"/>
    <x v="0"/>
    <d v="1975-06-27T00:00:00"/>
    <x v="548"/>
    <x v="0"/>
    <s v="tier - 3"/>
    <x v="8"/>
    <x v="27"/>
  </r>
  <r>
    <s v="Id550"/>
    <s v="  Bryan"/>
    <x v="460"/>
    <x v="351"/>
    <s v="Yes"/>
    <x v="0"/>
    <x v="0"/>
    <n v="0"/>
    <x v="0"/>
    <x v="1"/>
    <x v="2"/>
    <d v="2001-09-28T00:00:00"/>
    <x v="549"/>
    <x v="0"/>
    <s v="tier - 2"/>
    <x v="3"/>
    <x v="47"/>
  </r>
  <r>
    <s v="Id551"/>
    <s v="  Lizette"/>
    <x v="47"/>
    <x v="188"/>
    <s v="No"/>
    <x v="0"/>
    <x v="0"/>
    <n v="0"/>
    <x v="1"/>
    <x v="0"/>
    <x v="2"/>
    <d v="1977-10-17T00:00:00"/>
    <x v="550"/>
    <x v="0"/>
    <s v="tier - 2"/>
    <x v="0"/>
    <x v="29"/>
  </r>
  <r>
    <s v="Id552"/>
    <s v="  Don"/>
    <x v="376"/>
    <x v="193"/>
    <s v="No"/>
    <x v="0"/>
    <x v="0"/>
    <n v="0"/>
    <x v="0"/>
    <x v="2"/>
    <x v="2"/>
    <d v="1989-12-04T00:00:00"/>
    <x v="551"/>
    <x v="0"/>
    <s v="tier - 2"/>
    <x v="6"/>
    <x v="4"/>
  </r>
  <r>
    <s v="Id553"/>
    <s v="  Jeb"/>
    <x v="461"/>
    <x v="103"/>
    <s v="No"/>
    <x v="0"/>
    <x v="1"/>
    <n v="1"/>
    <x v="1"/>
    <x v="0"/>
    <x v="2"/>
    <d v="1979-11-12T00:00:00"/>
    <x v="552"/>
    <x v="0"/>
    <s v="tier - 3"/>
    <x v="1"/>
    <x v="18"/>
  </r>
  <r>
    <s v="Id554"/>
    <s v="  Amy R"/>
    <x v="462"/>
    <x v="299"/>
    <s v="Yes"/>
    <x v="0"/>
    <x v="1"/>
    <n v="1"/>
    <x v="1"/>
    <x v="0"/>
    <x v="2"/>
    <d v="1997-08-26T00:00:00"/>
    <x v="553"/>
    <x v="0"/>
    <s v="tier - 2"/>
    <x v="2"/>
    <x v="31"/>
  </r>
  <r>
    <s v="Id555"/>
    <s v="  Brian"/>
    <x v="463"/>
    <x v="352"/>
    <s v="Yes"/>
    <x v="0"/>
    <x v="0"/>
    <n v="0"/>
    <x v="1"/>
    <x v="0"/>
    <x v="2"/>
    <d v="1976-12-12T00:00:00"/>
    <x v="554"/>
    <x v="0"/>
    <s v="tier - 2"/>
    <x v="1"/>
    <x v="1"/>
  </r>
  <r>
    <s v="Id556"/>
    <s v="  Mike G"/>
    <x v="464"/>
    <x v="263"/>
    <s v="Yes"/>
    <x v="0"/>
    <x v="1"/>
    <n v="1"/>
    <x v="1"/>
    <x v="0"/>
    <x v="0"/>
    <d v="1963-12-08T00:00:00"/>
    <x v="555"/>
    <x v="0"/>
    <s v="tier - 2"/>
    <x v="1"/>
    <x v="8"/>
  </r>
  <r>
    <s v="Id557"/>
    <s v="  Simonezitrone Sr"/>
    <x v="465"/>
    <x v="79"/>
    <s v="No"/>
    <x v="0"/>
    <x v="1"/>
    <n v="1"/>
    <x v="1"/>
    <x v="0"/>
    <x v="2"/>
    <d v="1979-10-10T00:00:00"/>
    <x v="556"/>
    <x v="0"/>
    <s v="tier - 2"/>
    <x v="1"/>
    <x v="18"/>
  </r>
  <r>
    <s v="Id558"/>
    <s v="  Nicholas"/>
    <x v="466"/>
    <x v="228"/>
    <s v="Yes"/>
    <x v="0"/>
    <x v="0"/>
    <n v="2"/>
    <x v="1"/>
    <x v="0"/>
    <x v="2"/>
    <d v="1966-06-21T00:00:00"/>
    <x v="557"/>
    <x v="0"/>
    <s v="tier - 3"/>
    <x v="1"/>
    <x v="24"/>
  </r>
  <r>
    <s v="Id559"/>
    <s v="  Angela M"/>
    <x v="467"/>
    <x v="353"/>
    <s v="No"/>
    <x v="0"/>
    <x v="1"/>
    <n v="1"/>
    <x v="0"/>
    <x v="1"/>
    <x v="2"/>
    <d v="2003-07-14T00:00:00"/>
    <x v="558"/>
    <x v="0"/>
    <s v="tier - 1"/>
    <x v="1"/>
    <x v="39"/>
  </r>
  <r>
    <s v="Id560"/>
    <s v="  Oz"/>
    <x v="390"/>
    <x v="166"/>
    <s v="No"/>
    <x v="0"/>
    <x v="0"/>
    <n v="0"/>
    <x v="1"/>
    <x v="2"/>
    <x v="2"/>
    <d v="1994-07-01T00:00:00"/>
    <x v="559"/>
    <x v="0"/>
    <s v="tier - 3"/>
    <x v="0"/>
    <x v="6"/>
  </r>
  <r>
    <s v="Id561"/>
    <s v="  Erin M"/>
    <x v="468"/>
    <x v="146"/>
    <s v="No"/>
    <x v="0"/>
    <x v="0"/>
    <n v="0"/>
    <x v="1"/>
    <x v="2"/>
    <x v="2"/>
    <d v="1990-10-25T00:00:00"/>
    <x v="560"/>
    <x v="0"/>
    <s v="tier - 3"/>
    <x v="0"/>
    <x v="3"/>
  </r>
  <r>
    <s v="Id562"/>
    <s v="  Bobby E"/>
    <x v="469"/>
    <x v="354"/>
    <s v="Yes"/>
    <x v="0"/>
    <x v="0"/>
    <n v="2"/>
    <x v="1"/>
    <x v="0"/>
    <x v="0"/>
    <d v="1970-07-26T00:00:00"/>
    <x v="561"/>
    <x v="0"/>
    <s v="tier - 3"/>
    <x v="1"/>
    <x v="2"/>
  </r>
  <r>
    <s v="Id563"/>
    <s v="  Daniel P"/>
    <x v="410"/>
    <x v="355"/>
    <s v="No"/>
    <x v="0"/>
    <x v="0"/>
    <n v="0"/>
    <x v="0"/>
    <x v="1"/>
    <x v="0"/>
    <d v="2002-08-25T00:00:00"/>
    <x v="562"/>
    <x v="0"/>
    <s v="tier - 1"/>
    <x v="1"/>
    <x v="43"/>
  </r>
  <r>
    <s v="Id564"/>
    <s v="  Marie E"/>
    <x v="470"/>
    <x v="356"/>
    <s v="Yes"/>
    <x v="0"/>
    <x v="1"/>
    <n v="1"/>
    <x v="1"/>
    <x v="0"/>
    <x v="0"/>
    <d v="1963-11-16T00:00:00"/>
    <x v="563"/>
    <x v="0"/>
    <s v="tier - 2"/>
    <x v="1"/>
    <x v="8"/>
  </r>
  <r>
    <s v="Id565"/>
    <s v="  Katie"/>
    <x v="471"/>
    <x v="118"/>
    <s v="No"/>
    <x v="0"/>
    <x v="0"/>
    <n v="0"/>
    <x v="1"/>
    <x v="0"/>
    <x v="0"/>
    <d v="1968-07-12T00:00:00"/>
    <x v="564"/>
    <x v="0"/>
    <s v="tier - 1"/>
    <x v="12"/>
    <x v="0"/>
  </r>
  <r>
    <s v="Id566"/>
    <s v="  Eric D"/>
    <x v="472"/>
    <x v="357"/>
    <s v="No"/>
    <x v="0"/>
    <x v="0"/>
    <n v="0"/>
    <x v="1"/>
    <x v="0"/>
    <x v="0"/>
    <d v="1965-06-16T00:00:00"/>
    <x v="565"/>
    <x v="0"/>
    <s v="tier - 2"/>
    <x v="8"/>
    <x v="11"/>
  </r>
  <r>
    <s v="Id567"/>
    <s v="  Tara"/>
    <x v="473"/>
    <x v="358"/>
    <s v="No"/>
    <x v="0"/>
    <x v="0"/>
    <n v="0"/>
    <x v="0"/>
    <x v="2"/>
    <x v="2"/>
    <d v="1990-12-29T00:00:00"/>
    <x v="566"/>
    <x v="0"/>
    <s v="tier - 2"/>
    <x v="3"/>
    <x v="3"/>
  </r>
  <r>
    <s v="Id568"/>
    <s v="  Haley L"/>
    <x v="474"/>
    <x v="359"/>
    <s v="No"/>
    <x v="0"/>
    <x v="0"/>
    <n v="0"/>
    <x v="1"/>
    <x v="0"/>
    <x v="0"/>
    <d v="1971-06-08T00:00:00"/>
    <x v="567"/>
    <x v="0"/>
    <s v="tier - 1"/>
    <x v="1"/>
    <x v="2"/>
  </r>
  <r>
    <s v="Id569"/>
    <s v="  Kayla B"/>
    <x v="237"/>
    <x v="109"/>
    <s v="No"/>
    <x v="0"/>
    <x v="1"/>
    <n v="1"/>
    <x v="0"/>
    <x v="1"/>
    <x v="1"/>
    <d v="2003-11-02T00:00:00"/>
    <x v="568"/>
    <x v="1"/>
    <s v="tier - 1"/>
    <x v="1"/>
    <x v="39"/>
  </r>
  <r>
    <s v="Id570"/>
    <s v="  Mark D"/>
    <x v="335"/>
    <x v="109"/>
    <s v="No"/>
    <x v="0"/>
    <x v="0"/>
    <n v="1"/>
    <x v="0"/>
    <x v="2"/>
    <x v="1"/>
    <d v="1992-10-18T00:00:00"/>
    <x v="569"/>
    <x v="1"/>
    <s v="tier - 1"/>
    <x v="1"/>
    <x v="34"/>
  </r>
  <r>
    <s v="Id571"/>
    <s v="  Patrick J"/>
    <x v="298"/>
    <x v="89"/>
    <s v="No"/>
    <x v="0"/>
    <x v="1"/>
    <n v="1"/>
    <x v="0"/>
    <x v="1"/>
    <x v="2"/>
    <d v="2003-11-01T00:00:00"/>
    <x v="570"/>
    <x v="1"/>
    <s v="tier - 3"/>
    <x v="1"/>
    <x v="39"/>
  </r>
  <r>
    <s v="Id572"/>
    <s v="  Alejandro"/>
    <x v="475"/>
    <x v="360"/>
    <s v="Yes"/>
    <x v="0"/>
    <x v="1"/>
    <n v="1"/>
    <x v="1"/>
    <x v="0"/>
    <x v="0"/>
    <d v="1963-07-12T00:00:00"/>
    <x v="571"/>
    <x v="1"/>
    <s v="tier - 3"/>
    <x v="8"/>
    <x v="8"/>
  </r>
  <r>
    <s v="Id573"/>
    <s v="  Beth A"/>
    <x v="476"/>
    <x v="232"/>
    <s v="Yes"/>
    <x v="0"/>
    <x v="0"/>
    <n v="1"/>
    <x v="1"/>
    <x v="0"/>
    <x v="0"/>
    <d v="1975-08-25T00:00:00"/>
    <x v="572"/>
    <x v="1"/>
    <s v="tier - 3"/>
    <x v="12"/>
    <x v="27"/>
  </r>
  <r>
    <s v="Id574"/>
    <s v="  Jason R"/>
    <x v="477"/>
    <x v="48"/>
    <s v="No"/>
    <x v="0"/>
    <x v="0"/>
    <n v="0"/>
    <x v="0"/>
    <x v="2"/>
    <x v="2"/>
    <d v="1982-10-22T00:00:00"/>
    <x v="573"/>
    <x v="1"/>
    <s v="tier - 1"/>
    <x v="0"/>
    <x v="37"/>
  </r>
  <r>
    <s v="Id575"/>
    <s v="  Yoshinori"/>
    <x v="352"/>
    <x v="347"/>
    <s v="No"/>
    <x v="1"/>
    <x v="0"/>
    <n v="1"/>
    <x v="0"/>
    <x v="1"/>
    <x v="2"/>
    <d v="2004-08-18T00:00:00"/>
    <x v="574"/>
    <x v="1"/>
    <s v="tier - 2"/>
    <x v="9"/>
    <x v="41"/>
  </r>
  <r>
    <s v="Id576"/>
    <s v="  Adrienne G"/>
    <x v="478"/>
    <x v="361"/>
    <s v="Yes"/>
    <x v="0"/>
    <x v="0"/>
    <n v="1"/>
    <x v="1"/>
    <x v="0"/>
    <x v="2"/>
    <d v="1964-06-07T00:00:00"/>
    <x v="575"/>
    <x v="1"/>
    <s v="tier - 2"/>
    <x v="1"/>
    <x v="8"/>
  </r>
  <r>
    <s v="Id577"/>
    <s v="  Meredith"/>
    <x v="479"/>
    <x v="362"/>
    <s v="No"/>
    <x v="0"/>
    <x v="0"/>
    <n v="0"/>
    <x v="1"/>
    <x v="0"/>
    <x v="0"/>
    <d v="1965-09-16T00:00:00"/>
    <x v="576"/>
    <x v="1"/>
    <s v="tier - 2"/>
    <x v="12"/>
    <x v="11"/>
  </r>
  <r>
    <s v="Id578"/>
    <s v="  Junyong"/>
    <x v="44"/>
    <x v="363"/>
    <s v="No"/>
    <x v="0"/>
    <x v="0"/>
    <n v="1"/>
    <x v="1"/>
    <x v="0"/>
    <x v="2"/>
    <d v="1998-06-03T00:00:00"/>
    <x v="577"/>
    <x v="1"/>
    <s v="tier - 3"/>
    <x v="4"/>
    <x v="31"/>
  </r>
  <r>
    <s v="Id579"/>
    <s v="  Kristen A"/>
    <x v="480"/>
    <x v="364"/>
    <s v="No"/>
    <x v="0"/>
    <x v="0"/>
    <n v="0"/>
    <x v="0"/>
    <x v="1"/>
    <x v="0"/>
    <d v="2002-06-28T00:00:00"/>
    <x v="578"/>
    <x v="1"/>
    <s v="tier - 3"/>
    <x v="0"/>
    <x v="43"/>
  </r>
  <r>
    <s v="Id580"/>
    <s v="  Maria I"/>
    <x v="406"/>
    <x v="208"/>
    <s v="No"/>
    <x v="0"/>
    <x v="1"/>
    <n v="1"/>
    <x v="0"/>
    <x v="1"/>
    <x v="1"/>
    <d v="2003-12-26T00:00:00"/>
    <x v="579"/>
    <x v="1"/>
    <s v="tier - 2"/>
    <x v="3"/>
    <x v="39"/>
  </r>
  <r>
    <s v="Id581"/>
    <s v="  Jonathan"/>
    <x v="481"/>
    <x v="300"/>
    <s v="Yes"/>
    <x v="0"/>
    <x v="0"/>
    <n v="0"/>
    <x v="0"/>
    <x v="1"/>
    <x v="1"/>
    <d v="1996-06-10T00:00:00"/>
    <x v="580"/>
    <x v="1"/>
    <s v="tier - 3"/>
    <x v="0"/>
    <x v="45"/>
  </r>
  <r>
    <s v="Id582"/>
    <s v="  Phil"/>
    <x v="482"/>
    <x v="234"/>
    <s v="No"/>
    <x v="0"/>
    <x v="0"/>
    <n v="0"/>
    <x v="1"/>
    <x v="0"/>
    <x v="0"/>
    <d v="1971-08-22T00:00:00"/>
    <x v="581"/>
    <x v="1"/>
    <s v="tier - 2"/>
    <x v="8"/>
    <x v="14"/>
  </r>
  <r>
    <s v="Id583"/>
    <s v="  Benjamina C"/>
    <x v="483"/>
    <x v="111"/>
    <s v="No"/>
    <x v="0"/>
    <x v="0"/>
    <n v="0"/>
    <x v="1"/>
    <x v="0"/>
    <x v="2"/>
    <d v="1980-07-16T00:00:00"/>
    <x v="582"/>
    <x v="1"/>
    <s v="tier - 3"/>
    <x v="1"/>
    <x v="25"/>
  </r>
  <r>
    <s v="Id584"/>
    <s v="  Christopher"/>
    <x v="484"/>
    <x v="252"/>
    <s v="No"/>
    <x v="0"/>
    <x v="0"/>
    <n v="0"/>
    <x v="1"/>
    <x v="0"/>
    <x v="2"/>
    <d v="1977-08-25T00:00:00"/>
    <x v="583"/>
    <x v="1"/>
    <s v="tier - 3"/>
    <x v="8"/>
    <x v="29"/>
  </r>
  <r>
    <s v="Id585"/>
    <s v="  Alison B"/>
    <x v="485"/>
    <x v="50"/>
    <s v="No"/>
    <x v="0"/>
    <x v="0"/>
    <n v="0"/>
    <x v="1"/>
    <x v="0"/>
    <x v="0"/>
    <d v="1968-10-21T00:00:00"/>
    <x v="584"/>
    <x v="1"/>
    <s v="tier - 3"/>
    <x v="1"/>
    <x v="0"/>
  </r>
  <r>
    <s v="Id586"/>
    <s v="  Caroline"/>
    <x v="486"/>
    <x v="216"/>
    <s v="No"/>
    <x v="0"/>
    <x v="1"/>
    <n v="1"/>
    <x v="0"/>
    <x v="1"/>
    <x v="1"/>
    <d v="2003-09-10T00:00:00"/>
    <x v="585"/>
    <x v="1"/>
    <s v="tier - 2"/>
    <x v="3"/>
    <x v="39"/>
  </r>
  <r>
    <s v="Id587"/>
    <s v="  Alexis N"/>
    <x v="487"/>
    <x v="365"/>
    <s v="No"/>
    <x v="0"/>
    <x v="0"/>
    <n v="0"/>
    <x v="1"/>
    <x v="0"/>
    <x v="0"/>
    <d v="1974-08-08T00:00:00"/>
    <x v="586"/>
    <x v="1"/>
    <s v="tier - 3"/>
    <x v="3"/>
    <x v="19"/>
  </r>
  <r>
    <s v="Id588"/>
    <s v="  Shanda L"/>
    <x v="375"/>
    <x v="209"/>
    <s v="Yes"/>
    <x v="0"/>
    <x v="0"/>
    <n v="1"/>
    <x v="1"/>
    <x v="0"/>
    <x v="2"/>
    <d v="1995-10-19T00:00:00"/>
    <x v="587"/>
    <x v="1"/>
    <s v="tier - 3"/>
    <x v="2"/>
    <x v="40"/>
  </r>
  <r>
    <s v="Id589"/>
    <s v="  Lacey"/>
    <x v="488"/>
    <x v="113"/>
    <s v="No"/>
    <x v="0"/>
    <x v="0"/>
    <n v="0"/>
    <x v="1"/>
    <x v="0"/>
    <x v="0"/>
    <d v="1962-07-29T00:00:00"/>
    <x v="588"/>
    <x v="1"/>
    <s v="tier - 2"/>
    <x v="12"/>
    <x v="5"/>
  </r>
  <r>
    <s v="Id590"/>
    <s v="  Laurette"/>
    <x v="489"/>
    <x v="366"/>
    <s v="No"/>
    <x v="0"/>
    <x v="0"/>
    <n v="0"/>
    <x v="0"/>
    <x v="2"/>
    <x v="1"/>
    <d v="1989-09-23T00:00:00"/>
    <x v="589"/>
    <x v="1"/>
    <s v="tier - 2"/>
    <x v="2"/>
    <x v="4"/>
  </r>
  <r>
    <s v="Id591"/>
    <s v="  Jason"/>
    <x v="490"/>
    <x v="367"/>
    <s v="No"/>
    <x v="0"/>
    <x v="0"/>
    <n v="0"/>
    <x v="1"/>
    <x v="0"/>
    <x v="0"/>
    <d v="1974-08-28T00:00:00"/>
    <x v="590"/>
    <x v="1"/>
    <s v="tier - 1"/>
    <x v="1"/>
    <x v="19"/>
  </r>
  <r>
    <s v="Id592"/>
    <s v="  Mary"/>
    <x v="491"/>
    <x v="368"/>
    <s v="No"/>
    <x v="0"/>
    <x v="1"/>
    <n v="1"/>
    <x v="0"/>
    <x v="2"/>
    <x v="2"/>
    <d v="1993-11-05T00:00:00"/>
    <x v="591"/>
    <x v="1"/>
    <s v="tier - 1"/>
    <x v="2"/>
    <x v="20"/>
  </r>
  <r>
    <s v="Id593"/>
    <s v="  Kati A"/>
    <x v="492"/>
    <x v="152"/>
    <s v="No"/>
    <x v="0"/>
    <x v="0"/>
    <n v="0"/>
    <x v="1"/>
    <x v="0"/>
    <x v="2"/>
    <d v="1977-09-25T00:00:00"/>
    <x v="592"/>
    <x v="1"/>
    <s v="tier - 1"/>
    <x v="1"/>
    <x v="29"/>
  </r>
  <r>
    <s v="Id594"/>
    <s v="  Kelly J"/>
    <x v="493"/>
    <x v="201"/>
    <s v="Yes"/>
    <x v="0"/>
    <x v="0"/>
    <n v="1"/>
    <x v="1"/>
    <x v="0"/>
    <x v="0"/>
    <d v="1975-07-24T00:00:00"/>
    <x v="593"/>
    <x v="1"/>
    <s v="tier - 1"/>
    <x v="12"/>
    <x v="27"/>
  </r>
  <r>
    <s v="Id595"/>
    <s v="  Greer D"/>
    <x v="494"/>
    <x v="369"/>
    <s v="Yes"/>
    <x v="0"/>
    <x v="0"/>
    <n v="2"/>
    <x v="1"/>
    <x v="0"/>
    <x v="0"/>
    <d v="1970-07-10T00:00:00"/>
    <x v="594"/>
    <x v="1"/>
    <s v="tier - 2"/>
    <x v="3"/>
    <x v="2"/>
  </r>
  <r>
    <s v="Id596"/>
    <s v="  Brent"/>
    <x v="495"/>
    <x v="370"/>
    <s v="Yes"/>
    <x v="0"/>
    <x v="1"/>
    <n v="1"/>
    <x v="1"/>
    <x v="0"/>
    <x v="0"/>
    <d v="1963-06-25T00:00:00"/>
    <x v="595"/>
    <x v="1"/>
    <s v="tier - 2"/>
    <x v="8"/>
    <x v="8"/>
  </r>
  <r>
    <s v="Id597"/>
    <s v="  Eugene M"/>
    <x v="181"/>
    <x v="231"/>
    <s v="Yes"/>
    <x v="0"/>
    <x v="0"/>
    <n v="0"/>
    <x v="1"/>
    <x v="0"/>
    <x v="1"/>
    <d v="2001-06-25T00:00:00"/>
    <x v="596"/>
    <x v="1"/>
    <s v="tier - 1"/>
    <x v="0"/>
    <x v="47"/>
  </r>
  <r>
    <s v="Id598"/>
    <s v="  Erin D"/>
    <x v="496"/>
    <x v="67"/>
    <s v="Yes"/>
    <x v="0"/>
    <x v="0"/>
    <n v="1"/>
    <x v="0"/>
    <x v="2"/>
    <x v="2"/>
    <d v="1995-12-23T00:00:00"/>
    <x v="597"/>
    <x v="1"/>
    <s v="tier - 1"/>
    <x v="0"/>
    <x v="40"/>
  </r>
  <r>
    <s v="Id599"/>
    <s v="  Kamilla"/>
    <x v="402"/>
    <x v="371"/>
    <s v="No"/>
    <x v="0"/>
    <x v="0"/>
    <n v="3"/>
    <x v="1"/>
    <x v="0"/>
    <x v="0"/>
    <d v="1958-10-10T00:00:00"/>
    <x v="598"/>
    <x v="1"/>
    <s v="tier - 2"/>
    <x v="1"/>
    <x v="7"/>
  </r>
  <r>
    <s v="Id600"/>
    <s v="  Wayne I"/>
    <x v="497"/>
    <x v="138"/>
    <s v="No"/>
    <x v="0"/>
    <x v="1"/>
    <n v="1"/>
    <x v="0"/>
    <x v="1"/>
    <x v="2"/>
    <d v="2003-12-20T00:00:00"/>
    <x v="599"/>
    <x v="1"/>
    <s v="tier - 1"/>
    <x v="1"/>
    <x v="39"/>
  </r>
  <r>
    <s v="Id601"/>
    <s v="  Tracy L"/>
    <x v="426"/>
    <x v="372"/>
    <s v="Yes"/>
    <x v="0"/>
    <x v="0"/>
    <n v="1"/>
    <x v="0"/>
    <x v="2"/>
    <x v="2"/>
    <d v="1995-09-28T00:00:00"/>
    <x v="600"/>
    <x v="1"/>
    <s v="tier - 3"/>
    <x v="1"/>
    <x v="40"/>
  </r>
  <r>
    <s v="Id602"/>
    <s v="  Heather"/>
    <x v="498"/>
    <x v="373"/>
    <s v="No"/>
    <x v="0"/>
    <x v="0"/>
    <n v="0"/>
    <x v="1"/>
    <x v="0"/>
    <x v="0"/>
    <d v="1965-12-05T00:00:00"/>
    <x v="601"/>
    <x v="1"/>
    <s v="tier - 3"/>
    <x v="12"/>
    <x v="11"/>
  </r>
  <r>
    <s v="Id603"/>
    <s v="  Megan C"/>
    <x v="499"/>
    <x v="105"/>
    <s v="Yes"/>
    <x v="0"/>
    <x v="1"/>
    <n v="1"/>
    <x v="1"/>
    <x v="0"/>
    <x v="1"/>
    <d v="1969-08-08T00:00:00"/>
    <x v="602"/>
    <x v="1"/>
    <s v="tier - 3"/>
    <x v="12"/>
    <x v="16"/>
  </r>
  <r>
    <s v="Id604"/>
    <s v="  Jonathan"/>
    <x v="500"/>
    <x v="374"/>
    <s v="No"/>
    <x v="0"/>
    <x v="1"/>
    <n v="1"/>
    <x v="0"/>
    <x v="1"/>
    <x v="2"/>
    <d v="2003-08-24T00:00:00"/>
    <x v="603"/>
    <x v="1"/>
    <s v="tier - 3"/>
    <x v="3"/>
    <x v="39"/>
  </r>
  <r>
    <s v="Id605"/>
    <s v="  Greg D"/>
    <x v="501"/>
    <x v="375"/>
    <s v="No"/>
    <x v="0"/>
    <x v="0"/>
    <n v="2"/>
    <x v="1"/>
    <x v="0"/>
    <x v="2"/>
    <d v="1972-07-30T00:00:00"/>
    <x v="604"/>
    <x v="1"/>
    <s v="tier - 2"/>
    <x v="8"/>
    <x v="28"/>
  </r>
  <r>
    <s v="Id606"/>
    <s v="  Steven L"/>
    <x v="502"/>
    <x v="57"/>
    <s v="No"/>
    <x v="0"/>
    <x v="0"/>
    <n v="0"/>
    <x v="0"/>
    <x v="1"/>
    <x v="0"/>
    <d v="2002-09-08T00:00:00"/>
    <x v="605"/>
    <x v="1"/>
    <s v="tier - 1"/>
    <x v="3"/>
    <x v="43"/>
  </r>
  <r>
    <s v="Id607"/>
    <s v="  Gianfilippo"/>
    <x v="503"/>
    <x v="376"/>
    <s v="Yes"/>
    <x v="0"/>
    <x v="0"/>
    <n v="1"/>
    <x v="1"/>
    <x v="0"/>
    <x v="2"/>
    <d v="1988-08-21T00:00:00"/>
    <x v="606"/>
    <x v="1"/>
    <s v="tier - 1"/>
    <x v="1"/>
    <x v="23"/>
  </r>
  <r>
    <s v="Id608"/>
    <s v="  Hector"/>
    <x v="504"/>
    <x v="152"/>
    <s v="Yes"/>
    <x v="0"/>
    <x v="0"/>
    <n v="1"/>
    <x v="1"/>
    <x v="0"/>
    <x v="2"/>
    <d v="1988-08-06T00:00:00"/>
    <x v="607"/>
    <x v="1"/>
    <s v="tier - 2"/>
    <x v="1"/>
    <x v="23"/>
  </r>
  <r>
    <s v="Id609"/>
    <s v="  Mark W"/>
    <x v="505"/>
    <x v="377"/>
    <s v="No"/>
    <x v="0"/>
    <x v="0"/>
    <n v="0"/>
    <x v="1"/>
    <x v="0"/>
    <x v="0"/>
    <d v="1974-09-11T00:00:00"/>
    <x v="608"/>
    <x v="1"/>
    <s v="tier - 3"/>
    <x v="1"/>
    <x v="19"/>
  </r>
  <r>
    <s v="Id610"/>
    <s v="  Aubri"/>
    <x v="118"/>
    <x v="169"/>
    <s v="No"/>
    <x v="0"/>
    <x v="0"/>
    <n v="0"/>
    <x v="1"/>
    <x v="0"/>
    <x v="1"/>
    <d v="1982-07-06T00:00:00"/>
    <x v="609"/>
    <x v="1"/>
    <s v="tier - 1"/>
    <x v="12"/>
    <x v="37"/>
  </r>
  <r>
    <s v="Id611"/>
    <s v="  Justin"/>
    <x v="192"/>
    <x v="81"/>
    <s v="No"/>
    <x v="0"/>
    <x v="1"/>
    <n v="1"/>
    <x v="0"/>
    <x v="2"/>
    <x v="2"/>
    <d v="1993-12-12T00:00:00"/>
    <x v="610"/>
    <x v="1"/>
    <s v="tier - 3"/>
    <x v="6"/>
    <x v="20"/>
  </r>
  <r>
    <s v="Id612"/>
    <s v="  Megan A"/>
    <x v="506"/>
    <x v="166"/>
    <s v="No"/>
    <x v="0"/>
    <x v="0"/>
    <n v="1"/>
    <x v="1"/>
    <x v="0"/>
    <x v="2"/>
    <d v="1987-10-06T00:00:00"/>
    <x v="611"/>
    <x v="1"/>
    <s v="tier - 1"/>
    <x v="3"/>
    <x v="38"/>
  </r>
  <r>
    <s v="Id613"/>
    <s v="  Erika M"/>
    <x v="507"/>
    <x v="315"/>
    <s v="No"/>
    <x v="0"/>
    <x v="1"/>
    <n v="1"/>
    <x v="0"/>
    <x v="2"/>
    <x v="2"/>
    <d v="1993-08-08T00:00:00"/>
    <x v="612"/>
    <x v="1"/>
    <s v="tier - 1"/>
    <x v="2"/>
    <x v="20"/>
  </r>
  <r>
    <s v="Id614"/>
    <s v="  Daniel G"/>
    <x v="508"/>
    <x v="112"/>
    <s v="Yes"/>
    <x v="0"/>
    <x v="0"/>
    <n v="0"/>
    <x v="1"/>
    <x v="0"/>
    <x v="2"/>
    <d v="1985-08-27T00:00:00"/>
    <x v="613"/>
    <x v="1"/>
    <s v="tier - 3"/>
    <x v="1"/>
    <x v="17"/>
  </r>
  <r>
    <s v="Id615"/>
    <s v="  Devin C"/>
    <x v="85"/>
    <x v="14"/>
    <s v="No"/>
    <x v="0"/>
    <x v="0"/>
    <n v="3"/>
    <x v="1"/>
    <x v="0"/>
    <x v="0"/>
    <d v="1958-06-21T00:00:00"/>
    <x v="614"/>
    <x v="1"/>
    <s v="tier - 2"/>
    <x v="0"/>
    <x v="7"/>
  </r>
  <r>
    <s v="Id616"/>
    <s v="  Louise A"/>
    <x v="80"/>
    <x v="378"/>
    <s v="No"/>
    <x v="0"/>
    <x v="0"/>
    <n v="3"/>
    <x v="1"/>
    <x v="0"/>
    <x v="0"/>
    <d v="1958-10-22T00:00:00"/>
    <x v="615"/>
    <x v="1"/>
    <s v="tier - 2"/>
    <x v="2"/>
    <x v="7"/>
  </r>
  <r>
    <s v="Id617"/>
    <s v="  Sarah"/>
    <x v="509"/>
    <x v="379"/>
    <s v="No"/>
    <x v="0"/>
    <x v="0"/>
    <n v="0"/>
    <x v="1"/>
    <x v="0"/>
    <x v="0"/>
    <d v="1978-09-16T00:00:00"/>
    <x v="616"/>
    <x v="1"/>
    <s v="tier - 2"/>
    <x v="12"/>
    <x v="9"/>
  </r>
  <r>
    <s v="Id618"/>
    <s v="  Amy"/>
    <x v="510"/>
    <x v="324"/>
    <s v="Yes"/>
    <x v="0"/>
    <x v="0"/>
    <n v="1"/>
    <x v="1"/>
    <x v="0"/>
    <x v="2"/>
    <d v="1988-12-05T00:00:00"/>
    <x v="617"/>
    <x v="1"/>
    <s v="tier - 3"/>
    <x v="1"/>
    <x v="23"/>
  </r>
  <r>
    <s v="Id619"/>
    <s v="  Brittany L"/>
    <x v="511"/>
    <x v="380"/>
    <s v="No"/>
    <x v="0"/>
    <x v="0"/>
    <n v="0"/>
    <x v="1"/>
    <x v="0"/>
    <x v="2"/>
    <d v="1980-09-19T00:00:00"/>
    <x v="618"/>
    <x v="1"/>
    <s v="tier - 2"/>
    <x v="1"/>
    <x v="25"/>
  </r>
  <r>
    <s v="Id620"/>
    <s v="  Jessica L"/>
    <x v="512"/>
    <x v="206"/>
    <s v="No"/>
    <x v="0"/>
    <x v="0"/>
    <n v="0"/>
    <x v="1"/>
    <x v="0"/>
    <x v="2"/>
    <d v="1982-07-24T00:00:00"/>
    <x v="619"/>
    <x v="1"/>
    <s v="tier - 1"/>
    <x v="1"/>
    <x v="37"/>
  </r>
  <r>
    <s v="Id621"/>
    <s v="  Kristina K"/>
    <x v="513"/>
    <x v="18"/>
    <s v="No"/>
    <x v="0"/>
    <x v="0"/>
    <n v="0"/>
    <x v="1"/>
    <x v="0"/>
    <x v="2"/>
    <d v="1980-10-12T00:00:00"/>
    <x v="620"/>
    <x v="1"/>
    <s v="tier - 3"/>
    <x v="12"/>
    <x v="25"/>
  </r>
  <r>
    <s v="Id622"/>
    <s v="  Brad"/>
    <x v="172"/>
    <x v="381"/>
    <s v="No"/>
    <x v="0"/>
    <x v="0"/>
    <n v="0"/>
    <x v="1"/>
    <x v="0"/>
    <x v="0"/>
    <d v="1962-12-25T00:00:00"/>
    <x v="621"/>
    <x v="1"/>
    <s v="tier - 1"/>
    <x v="13"/>
    <x v="5"/>
  </r>
  <r>
    <s v="Id623"/>
    <s v="  Margaret O"/>
    <x v="514"/>
    <x v="335"/>
    <s v="No"/>
    <x v="0"/>
    <x v="0"/>
    <n v="0"/>
    <x v="1"/>
    <x v="1"/>
    <x v="2"/>
    <d v="1982-11-11T00:00:00"/>
    <x v="622"/>
    <x v="1"/>
    <s v="tier - 3"/>
    <x v="3"/>
    <x v="37"/>
  </r>
  <r>
    <s v="Id624"/>
    <s v="  Craig R"/>
    <x v="515"/>
    <x v="135"/>
    <s v="No"/>
    <x v="0"/>
    <x v="0"/>
    <n v="1"/>
    <x v="0"/>
    <x v="2"/>
    <x v="2"/>
    <d v="1984-06-26T00:00:00"/>
    <x v="623"/>
    <x v="1"/>
    <s v="tier - 3"/>
    <x v="3"/>
    <x v="32"/>
  </r>
  <r>
    <s v="Id625"/>
    <s v="  Simo"/>
    <x v="377"/>
    <x v="319"/>
    <s v="Yes"/>
    <x v="0"/>
    <x v="1"/>
    <n v="1"/>
    <x v="0"/>
    <x v="2"/>
    <x v="2"/>
    <d v="1997-10-09T00:00:00"/>
    <x v="624"/>
    <x v="1"/>
    <s v="tier - 2"/>
    <x v="1"/>
    <x v="31"/>
  </r>
  <r>
    <s v="Id626"/>
    <s v="  Christopher J"/>
    <x v="516"/>
    <x v="382"/>
    <s v="No"/>
    <x v="0"/>
    <x v="0"/>
    <n v="0"/>
    <x v="1"/>
    <x v="0"/>
    <x v="0"/>
    <d v="1974-08-29T00:00:00"/>
    <x v="625"/>
    <x v="1"/>
    <s v="tier - 1"/>
    <x v="1"/>
    <x v="19"/>
  </r>
  <r>
    <s v="Id627"/>
    <s v="  Mario Sr"/>
    <x v="517"/>
    <x v="112"/>
    <s v="Yes"/>
    <x v="0"/>
    <x v="0"/>
    <n v="0"/>
    <x v="1"/>
    <x v="0"/>
    <x v="2"/>
    <d v="1976-09-20T00:00:00"/>
    <x v="626"/>
    <x v="1"/>
    <s v="tier - 2"/>
    <x v="1"/>
    <x v="1"/>
  </r>
  <r>
    <s v="Id628"/>
    <s v="  Meghann R"/>
    <x v="518"/>
    <x v="383"/>
    <s v="No"/>
    <x v="0"/>
    <x v="0"/>
    <n v="2"/>
    <x v="1"/>
    <x v="0"/>
    <x v="0"/>
    <d v="1973-06-26T00:00:00"/>
    <x v="627"/>
    <x v="1"/>
    <s v="tier - 2"/>
    <x v="12"/>
    <x v="30"/>
  </r>
  <r>
    <s v="Id629"/>
    <s v="  Scott M"/>
    <x v="519"/>
    <x v="88"/>
    <s v="Yes"/>
    <x v="0"/>
    <x v="0"/>
    <n v="1"/>
    <x v="1"/>
    <x v="0"/>
    <x v="2"/>
    <d v="1988-12-22T00:00:00"/>
    <x v="628"/>
    <x v="1"/>
    <s v="tier - 2"/>
    <x v="3"/>
    <x v="23"/>
  </r>
  <r>
    <s v="Id630"/>
    <s v="  Caitlin E"/>
    <x v="520"/>
    <x v="384"/>
    <s v="No"/>
    <x v="0"/>
    <x v="0"/>
    <n v="0"/>
    <x v="1"/>
    <x v="0"/>
    <x v="0"/>
    <d v="1960-06-06T00:00:00"/>
    <x v="629"/>
    <x v="1"/>
    <s v="tier - 2"/>
    <x v="1"/>
    <x v="10"/>
  </r>
  <r>
    <s v="Id631"/>
    <s v="  Samantha A"/>
    <x v="521"/>
    <x v="385"/>
    <s v="No"/>
    <x v="0"/>
    <x v="0"/>
    <n v="0"/>
    <x v="1"/>
    <x v="0"/>
    <x v="0"/>
    <d v="1965-10-28T00:00:00"/>
    <x v="630"/>
    <x v="1"/>
    <s v="tier - 2"/>
    <x v="12"/>
    <x v="11"/>
  </r>
  <r>
    <s v="Id632"/>
    <s v="  Erik"/>
    <x v="522"/>
    <x v="386"/>
    <s v="No"/>
    <x v="0"/>
    <x v="0"/>
    <n v="0"/>
    <x v="1"/>
    <x v="0"/>
    <x v="0"/>
    <d v="1974-07-30T00:00:00"/>
    <x v="631"/>
    <x v="1"/>
    <s v="tier - 2"/>
    <x v="1"/>
    <x v="19"/>
  </r>
  <r>
    <s v="Id633"/>
    <s v="  Christopher"/>
    <x v="462"/>
    <x v="78"/>
    <s v="Yes"/>
    <x v="0"/>
    <x v="0"/>
    <n v="2"/>
    <x v="1"/>
    <x v="0"/>
    <x v="2"/>
    <d v="1959-10-02T00:00:00"/>
    <x v="632"/>
    <x v="1"/>
    <s v="tier - 3"/>
    <x v="1"/>
    <x v="10"/>
  </r>
  <r>
    <s v="Id634"/>
    <s v="  Maya"/>
    <x v="523"/>
    <x v="387"/>
    <s v="No"/>
    <x v="0"/>
    <x v="0"/>
    <n v="0"/>
    <x v="1"/>
    <x v="0"/>
    <x v="0"/>
    <d v="1974-06-28T00:00:00"/>
    <x v="633"/>
    <x v="1"/>
    <s v="tier - 2"/>
    <x v="12"/>
    <x v="19"/>
  </r>
  <r>
    <s v="Id635"/>
    <s v="  Zachary T"/>
    <x v="524"/>
    <x v="98"/>
    <s v="No"/>
    <x v="1"/>
    <x v="0"/>
    <n v="1"/>
    <x v="1"/>
    <x v="1"/>
    <x v="2"/>
    <d v="2004-07-17T00:00:00"/>
    <x v="634"/>
    <x v="1"/>
    <s v="tier - 3"/>
    <x v="5"/>
    <x v="41"/>
  </r>
  <r>
    <s v="Id636"/>
    <s v="  Hilda"/>
    <x v="525"/>
    <x v="145"/>
    <s v="Yes"/>
    <x v="0"/>
    <x v="0"/>
    <n v="0"/>
    <x v="1"/>
    <x v="0"/>
    <x v="2"/>
    <d v="1976-07-20T00:00:00"/>
    <x v="635"/>
    <x v="1"/>
    <s v="tier - 1"/>
    <x v="12"/>
    <x v="1"/>
  </r>
  <r>
    <s v="Id637"/>
    <s v="  Stephanie"/>
    <x v="526"/>
    <x v="388"/>
    <s v="No"/>
    <x v="0"/>
    <x v="0"/>
    <n v="0"/>
    <x v="1"/>
    <x v="0"/>
    <x v="2"/>
    <d v="1990-10-25T00:00:00"/>
    <x v="636"/>
    <x v="1"/>
    <s v="tier - 1"/>
    <x v="1"/>
    <x v="3"/>
  </r>
  <r>
    <s v="Id638"/>
    <s v="  Doug"/>
    <x v="527"/>
    <x v="340"/>
    <s v="Yes"/>
    <x v="0"/>
    <x v="0"/>
    <n v="1"/>
    <x v="1"/>
    <x v="0"/>
    <x v="2"/>
    <d v="1964-09-04T00:00:00"/>
    <x v="637"/>
    <x v="1"/>
    <s v="tier - 2"/>
    <x v="1"/>
    <x v="13"/>
  </r>
  <r>
    <s v="Id639"/>
    <s v="  Bethany N"/>
    <x v="528"/>
    <x v="389"/>
    <s v="No"/>
    <x v="0"/>
    <x v="0"/>
    <n v="0"/>
    <x v="1"/>
    <x v="0"/>
    <x v="0"/>
    <d v="1962-09-06T00:00:00"/>
    <x v="638"/>
    <x v="1"/>
    <s v="tier - 2"/>
    <x v="3"/>
    <x v="5"/>
  </r>
  <r>
    <s v="Id640"/>
    <s v="  Sandra H"/>
    <x v="529"/>
    <x v="390"/>
    <s v="No"/>
    <x v="0"/>
    <x v="0"/>
    <n v="0"/>
    <x v="1"/>
    <x v="0"/>
    <x v="0"/>
    <d v="1968-07-18T00:00:00"/>
    <x v="639"/>
    <x v="1"/>
    <s v="tier - 1"/>
    <x v="12"/>
    <x v="0"/>
  </r>
  <r>
    <s v="Id641"/>
    <s v="  Takuo"/>
    <x v="530"/>
    <x v="391"/>
    <s v="Yes"/>
    <x v="0"/>
    <x v="0"/>
    <n v="1"/>
    <x v="1"/>
    <x v="0"/>
    <x v="2"/>
    <d v="1988-12-17T00:00:00"/>
    <x v="640"/>
    <x v="1"/>
    <s v="tier - 3"/>
    <x v="8"/>
    <x v="23"/>
  </r>
  <r>
    <s v="Id642"/>
    <s v="  Kelly A"/>
    <x v="507"/>
    <x v="209"/>
    <s v="Yes"/>
    <x v="0"/>
    <x v="0"/>
    <n v="0"/>
    <x v="0"/>
    <x v="2"/>
    <x v="2"/>
    <d v="2001-07-14T00:00:00"/>
    <x v="641"/>
    <x v="1"/>
    <s v="tier - 3"/>
    <x v="2"/>
    <x v="47"/>
  </r>
  <r>
    <s v="Id643"/>
    <s v="  Scott"/>
    <x v="61"/>
    <x v="392"/>
    <s v="Yes"/>
    <x v="0"/>
    <x v="1"/>
    <n v="1"/>
    <x v="1"/>
    <x v="0"/>
    <x v="0"/>
    <d v="1963-12-13T00:00:00"/>
    <x v="642"/>
    <x v="1"/>
    <s v="tier - 3"/>
    <x v="14"/>
    <x v="8"/>
  </r>
  <r>
    <s v="Id644"/>
    <s v="  Benoit"/>
    <x v="531"/>
    <x v="273"/>
    <s v="Yes"/>
    <x v="0"/>
    <x v="1"/>
    <n v="1"/>
    <x v="1"/>
    <x v="0"/>
    <x v="2"/>
    <d v="1969-09-16T00:00:00"/>
    <x v="643"/>
    <x v="1"/>
    <s v="tier - 2"/>
    <x v="8"/>
    <x v="16"/>
  </r>
  <r>
    <s v="Id645"/>
    <s v="  Elizabeth M"/>
    <x v="3"/>
    <x v="393"/>
    <s v="No"/>
    <x v="0"/>
    <x v="0"/>
    <n v="0"/>
    <x v="1"/>
    <x v="0"/>
    <x v="0"/>
    <d v="1960-07-25T00:00:00"/>
    <x v="644"/>
    <x v="1"/>
    <s v="tier - 2"/>
    <x v="2"/>
    <x v="15"/>
  </r>
  <r>
    <s v="Id646"/>
    <s v="  Jessica A"/>
    <x v="532"/>
    <x v="394"/>
    <s v="No"/>
    <x v="0"/>
    <x v="0"/>
    <n v="0"/>
    <x v="1"/>
    <x v="0"/>
    <x v="0"/>
    <d v="1978-11-23T00:00:00"/>
    <x v="645"/>
    <x v="1"/>
    <s v="tier - 1"/>
    <x v="1"/>
    <x v="9"/>
  </r>
  <r>
    <s v="Id647"/>
    <s v="  Monica K"/>
    <x v="533"/>
    <x v="156"/>
    <s v="No"/>
    <x v="0"/>
    <x v="0"/>
    <n v="0"/>
    <x v="1"/>
    <x v="0"/>
    <x v="0"/>
    <d v="1962-06-17T00:00:00"/>
    <x v="646"/>
    <x v="1"/>
    <s v="tier - 1"/>
    <x v="1"/>
    <x v="5"/>
  </r>
  <r>
    <s v="Id648"/>
    <s v="  Kevin L"/>
    <x v="142"/>
    <x v="347"/>
    <s v="Yes"/>
    <x v="0"/>
    <x v="0"/>
    <n v="2"/>
    <x v="1"/>
    <x v="0"/>
    <x v="2"/>
    <d v="1959-12-03T00:00:00"/>
    <x v="647"/>
    <x v="1"/>
    <s v="tier - 3"/>
    <x v="3"/>
    <x v="10"/>
  </r>
  <r>
    <s v="Id649"/>
    <s v="  Gregory"/>
    <x v="534"/>
    <x v="120"/>
    <s v="Yes"/>
    <x v="0"/>
    <x v="0"/>
    <n v="2"/>
    <x v="1"/>
    <x v="0"/>
    <x v="2"/>
    <d v="1959-06-04T00:00:00"/>
    <x v="648"/>
    <x v="1"/>
    <s v="tier - 1"/>
    <x v="0"/>
    <x v="7"/>
  </r>
  <r>
    <s v="Id650"/>
    <s v="  Della"/>
    <x v="38"/>
    <x v="395"/>
    <s v="No"/>
    <x v="0"/>
    <x v="0"/>
    <n v="0"/>
    <x v="1"/>
    <x v="0"/>
    <x v="0"/>
    <d v="1962-10-25T00:00:00"/>
    <x v="649"/>
    <x v="1"/>
    <s v="tier - 2"/>
    <x v="1"/>
    <x v="5"/>
  </r>
  <r>
    <s v="Id651"/>
    <s v="  David"/>
    <x v="535"/>
    <x v="396"/>
    <s v="No"/>
    <x v="0"/>
    <x v="0"/>
    <n v="0"/>
    <x v="1"/>
    <x v="0"/>
    <x v="0"/>
    <d v="1971-11-25T00:00:00"/>
    <x v="650"/>
    <x v="1"/>
    <s v="tier - 1"/>
    <x v="8"/>
    <x v="14"/>
  </r>
  <r>
    <s v="Id652"/>
    <s v="  Victoria"/>
    <x v="536"/>
    <x v="397"/>
    <s v="No"/>
    <x v="0"/>
    <x v="0"/>
    <n v="0"/>
    <x v="1"/>
    <x v="0"/>
    <x v="0"/>
    <d v="1978-09-05T00:00:00"/>
    <x v="651"/>
    <x v="1"/>
    <s v="tier - 1"/>
    <x v="3"/>
    <x v="9"/>
  </r>
  <r>
    <s v="Id653"/>
    <s v="  Tasos"/>
    <x v="537"/>
    <x v="353"/>
    <s v="No"/>
    <x v="0"/>
    <x v="0"/>
    <n v="2"/>
    <x v="1"/>
    <x v="0"/>
    <x v="2"/>
    <d v="1972-11-07T00:00:00"/>
    <x v="652"/>
    <x v="1"/>
    <s v="tier - 1"/>
    <x v="1"/>
    <x v="28"/>
  </r>
  <r>
    <s v="Id654"/>
    <s v="  Thomas"/>
    <x v="538"/>
    <x v="254"/>
    <s v="Yes"/>
    <x v="0"/>
    <x v="0"/>
    <n v="1"/>
    <x v="1"/>
    <x v="0"/>
    <x v="0"/>
    <d v="1975-10-26T00:00:00"/>
    <x v="653"/>
    <x v="1"/>
    <s v="tier - 1"/>
    <x v="8"/>
    <x v="27"/>
  </r>
  <r>
    <s v="Id655"/>
    <s v="  Lukasz"/>
    <x v="539"/>
    <x v="398"/>
    <s v="No"/>
    <x v="0"/>
    <x v="0"/>
    <n v="0"/>
    <x v="1"/>
    <x v="0"/>
    <x v="0"/>
    <d v="1968-06-12T00:00:00"/>
    <x v="654"/>
    <x v="1"/>
    <s v="tier - 2"/>
    <x v="13"/>
    <x v="0"/>
  </r>
  <r>
    <s v="Id656"/>
    <s v="  Matthew A"/>
    <x v="540"/>
    <x v="399"/>
    <s v="No"/>
    <x v="0"/>
    <x v="0"/>
    <n v="0"/>
    <x v="1"/>
    <x v="0"/>
    <x v="0"/>
    <d v="1971-08-15T00:00:00"/>
    <x v="655"/>
    <x v="1"/>
    <s v="tier - 3"/>
    <x v="8"/>
    <x v="14"/>
  </r>
  <r>
    <s v="Id657"/>
    <s v="  Meta"/>
    <x v="478"/>
    <x v="26"/>
    <s v="Yes"/>
    <x v="0"/>
    <x v="0"/>
    <n v="2"/>
    <x v="1"/>
    <x v="0"/>
    <x v="0"/>
    <d v="1970-09-11T00:00:00"/>
    <x v="656"/>
    <x v="1"/>
    <s v="tier - 3"/>
    <x v="3"/>
    <x v="2"/>
  </r>
  <r>
    <s v="Id658"/>
    <s v="  Rachel E"/>
    <x v="541"/>
    <x v="202"/>
    <s v="No"/>
    <x v="0"/>
    <x v="1"/>
    <n v="1"/>
    <x v="1"/>
    <x v="0"/>
    <x v="2"/>
    <d v="1979-11-25T00:00:00"/>
    <x v="657"/>
    <x v="1"/>
    <s v="tier - 1"/>
    <x v="3"/>
    <x v="18"/>
  </r>
  <r>
    <s v="Id659"/>
    <s v="  Angelica"/>
    <x v="88"/>
    <x v="201"/>
    <s v="No"/>
    <x v="0"/>
    <x v="0"/>
    <n v="0"/>
    <x v="1"/>
    <x v="0"/>
    <x v="0"/>
    <d v="1960-08-08T00:00:00"/>
    <x v="658"/>
    <x v="1"/>
    <s v="tier - 2"/>
    <x v="1"/>
    <x v="15"/>
  </r>
  <r>
    <s v="Id660"/>
    <s v="  Kathleen"/>
    <x v="542"/>
    <x v="319"/>
    <s v="Yes"/>
    <x v="0"/>
    <x v="0"/>
    <n v="1"/>
    <x v="0"/>
    <x v="3"/>
    <x v="2"/>
    <d v="1995-08-02T00:00:00"/>
    <x v="659"/>
    <x v="1"/>
    <s v="tier - 2"/>
    <x v="2"/>
    <x v="40"/>
  </r>
  <r>
    <s v="Id661"/>
    <s v="  Gabriel D"/>
    <x v="380"/>
    <x v="400"/>
    <s v="No"/>
    <x v="0"/>
    <x v="0"/>
    <n v="3"/>
    <x v="1"/>
    <x v="1"/>
    <x v="0"/>
    <d v="1958-07-29T00:00:00"/>
    <x v="660"/>
    <x v="1"/>
    <s v="tier - 3"/>
    <x v="3"/>
    <x v="7"/>
  </r>
  <r>
    <s v="Id662"/>
    <s v="  Jeff T"/>
    <x v="41"/>
    <x v="401"/>
    <s v="No"/>
    <x v="0"/>
    <x v="0"/>
    <n v="0"/>
    <x v="1"/>
    <x v="0"/>
    <x v="0"/>
    <d v="1962-11-29T00:00:00"/>
    <x v="661"/>
    <x v="1"/>
    <s v="tier - 1"/>
    <x v="14"/>
    <x v="5"/>
  </r>
  <r>
    <s v="Id663"/>
    <s v="  Neil D"/>
    <x v="543"/>
    <x v="285"/>
    <s v="No"/>
    <x v="0"/>
    <x v="0"/>
    <n v="0"/>
    <x v="1"/>
    <x v="0"/>
    <x v="0"/>
    <d v="1968-11-08T00:00:00"/>
    <x v="662"/>
    <x v="1"/>
    <s v="tier - 2"/>
    <x v="1"/>
    <x v="0"/>
  </r>
  <r>
    <s v="Id664"/>
    <s v="  Katherine L"/>
    <x v="544"/>
    <x v="402"/>
    <s v="Yes"/>
    <x v="0"/>
    <x v="0"/>
    <n v="0"/>
    <x v="1"/>
    <x v="0"/>
    <x v="0"/>
    <d v="1981-07-04T00:00:00"/>
    <x v="663"/>
    <x v="1"/>
    <s v="tier - 1"/>
    <x v="3"/>
    <x v="36"/>
  </r>
  <r>
    <s v="Id665"/>
    <s v="  Ariel E"/>
    <x v="545"/>
    <x v="394"/>
    <s v="No"/>
    <x v="0"/>
    <x v="0"/>
    <n v="3"/>
    <x v="1"/>
    <x v="0"/>
    <x v="0"/>
    <d v="1958-10-17T00:00:00"/>
    <x v="664"/>
    <x v="1"/>
    <s v="tier - 2"/>
    <x v="2"/>
    <x v="7"/>
  </r>
  <r>
    <s v="Id666"/>
    <s v="  Christopher P"/>
    <x v="546"/>
    <x v="403"/>
    <s v="Yes"/>
    <x v="0"/>
    <x v="0"/>
    <n v="2"/>
    <x v="1"/>
    <x v="0"/>
    <x v="0"/>
    <d v="1970-11-11T00:00:00"/>
    <x v="665"/>
    <x v="1"/>
    <s v="tier - 2"/>
    <x v="8"/>
    <x v="2"/>
  </r>
  <r>
    <s v="Id667"/>
    <s v="  Erin M"/>
    <x v="547"/>
    <x v="404"/>
    <s v="Yes"/>
    <x v="0"/>
    <x v="0"/>
    <n v="0"/>
    <x v="1"/>
    <x v="0"/>
    <x v="0"/>
    <d v="1981-06-05T00:00:00"/>
    <x v="666"/>
    <x v="1"/>
    <s v="tier - 3"/>
    <x v="12"/>
    <x v="25"/>
  </r>
  <r>
    <s v="Id668"/>
    <s v="  Molly K"/>
    <x v="548"/>
    <x v="80"/>
    <s v="No"/>
    <x v="0"/>
    <x v="1"/>
    <n v="1"/>
    <x v="1"/>
    <x v="0"/>
    <x v="2"/>
    <d v="1979-10-18T00:00:00"/>
    <x v="667"/>
    <x v="1"/>
    <s v="tier - 3"/>
    <x v="12"/>
    <x v="18"/>
  </r>
  <r>
    <s v="Id669"/>
    <s v="  Ryan J"/>
    <x v="549"/>
    <x v="405"/>
    <s v="Yes"/>
    <x v="0"/>
    <x v="0"/>
    <n v="1"/>
    <x v="1"/>
    <x v="0"/>
    <x v="0"/>
    <d v="1975-12-10T00:00:00"/>
    <x v="668"/>
    <x v="1"/>
    <s v="tier - 3"/>
    <x v="8"/>
    <x v="27"/>
  </r>
  <r>
    <s v="Id670"/>
    <s v="  Jennifer"/>
    <x v="550"/>
    <x v="296"/>
    <s v="No"/>
    <x v="0"/>
    <x v="0"/>
    <n v="0"/>
    <x v="1"/>
    <x v="0"/>
    <x v="0"/>
    <d v="1965-07-27T00:00:00"/>
    <x v="669"/>
    <x v="1"/>
    <s v="tier - 2"/>
    <x v="12"/>
    <x v="11"/>
  </r>
  <r>
    <s v="Id671"/>
    <s v="  Daniel M"/>
    <x v="551"/>
    <x v="406"/>
    <s v="No"/>
    <x v="0"/>
    <x v="0"/>
    <n v="0"/>
    <x v="1"/>
    <x v="0"/>
    <x v="0"/>
    <d v="1962-07-29T00:00:00"/>
    <x v="670"/>
    <x v="1"/>
    <s v="tier - 3"/>
    <x v="14"/>
    <x v="5"/>
  </r>
  <r>
    <s v="Id672"/>
    <s v="  Hiruni"/>
    <x v="329"/>
    <x v="28"/>
    <s v="No"/>
    <x v="0"/>
    <x v="0"/>
    <n v="0"/>
    <x v="0"/>
    <x v="2"/>
    <x v="0"/>
    <d v="2002-09-24T00:00:00"/>
    <x v="671"/>
    <x v="1"/>
    <s v="tier - 2"/>
    <x v="1"/>
    <x v="43"/>
  </r>
  <r>
    <s v="Id673"/>
    <s v="  Reina H"/>
    <x v="552"/>
    <x v="189"/>
    <s v="No"/>
    <x v="0"/>
    <x v="0"/>
    <n v="0"/>
    <x v="1"/>
    <x v="0"/>
    <x v="2"/>
    <d v="1982-09-04T00:00:00"/>
    <x v="672"/>
    <x v="1"/>
    <s v="tier - 2"/>
    <x v="3"/>
    <x v="37"/>
  </r>
  <r>
    <s v="Id674"/>
    <s v="  Kristi"/>
    <x v="520"/>
    <x v="407"/>
    <s v="No"/>
    <x v="0"/>
    <x v="0"/>
    <n v="3"/>
    <x v="1"/>
    <x v="0"/>
    <x v="0"/>
    <d v="1958-07-23T00:00:00"/>
    <x v="673"/>
    <x v="1"/>
    <s v="tier - 1"/>
    <x v="1"/>
    <x v="7"/>
  </r>
  <r>
    <s v="Id675"/>
    <s v="  Meredith L"/>
    <x v="553"/>
    <x v="340"/>
    <s v="Yes"/>
    <x v="0"/>
    <x v="1"/>
    <n v="1"/>
    <x v="1"/>
    <x v="0"/>
    <x v="2"/>
    <d v="1969-10-20T00:00:00"/>
    <x v="674"/>
    <x v="1"/>
    <s v="tier - 1"/>
    <x v="1"/>
    <x v="16"/>
  </r>
  <r>
    <s v="Id676"/>
    <s v="  Jocelyn"/>
    <x v="554"/>
    <x v="257"/>
    <s v="Yes"/>
    <x v="0"/>
    <x v="0"/>
    <n v="0"/>
    <x v="1"/>
    <x v="0"/>
    <x v="0"/>
    <d v="1981-11-13T00:00:00"/>
    <x v="675"/>
    <x v="1"/>
    <s v="tier - 1"/>
    <x v="1"/>
    <x v="36"/>
  </r>
  <r>
    <s v="Id677"/>
    <s v="  Daphne"/>
    <x v="555"/>
    <x v="408"/>
    <s v="Yes"/>
    <x v="0"/>
    <x v="0"/>
    <n v="0"/>
    <x v="1"/>
    <x v="0"/>
    <x v="0"/>
    <d v="1967-09-01T00:00:00"/>
    <x v="676"/>
    <x v="1"/>
    <s v="tier - 3"/>
    <x v="12"/>
    <x v="22"/>
  </r>
  <r>
    <s v="Id678"/>
    <s v="  Margaret E"/>
    <x v="556"/>
    <x v="409"/>
    <s v="No"/>
    <x v="0"/>
    <x v="0"/>
    <n v="0"/>
    <x v="1"/>
    <x v="0"/>
    <x v="2"/>
    <d v="1991-08-21T00:00:00"/>
    <x v="677"/>
    <x v="1"/>
    <s v="tier - 3"/>
    <x v="3"/>
    <x v="42"/>
  </r>
  <r>
    <s v="Id679"/>
    <s v="  Mario J"/>
    <x v="38"/>
    <x v="410"/>
    <s v="No"/>
    <x v="0"/>
    <x v="0"/>
    <n v="0"/>
    <x v="1"/>
    <x v="0"/>
    <x v="0"/>
    <d v="1965-11-08T00:00:00"/>
    <x v="678"/>
    <x v="1"/>
    <s v="tier - 3"/>
    <x v="14"/>
    <x v="11"/>
  </r>
  <r>
    <s v="Id680"/>
    <s v="  Peter"/>
    <x v="557"/>
    <x v="411"/>
    <s v="Yes"/>
    <x v="0"/>
    <x v="0"/>
    <n v="0"/>
    <x v="1"/>
    <x v="0"/>
    <x v="0"/>
    <d v="1967-07-18T00:00:00"/>
    <x v="679"/>
    <x v="1"/>
    <s v="tier - 3"/>
    <x v="13"/>
    <x v="22"/>
  </r>
  <r>
    <s v="Id681"/>
    <s v="  Carolina"/>
    <x v="443"/>
    <x v="210"/>
    <s v="Yes"/>
    <x v="0"/>
    <x v="1"/>
    <n v="1"/>
    <x v="1"/>
    <x v="0"/>
    <x v="0"/>
    <d v="1963-10-14T00:00:00"/>
    <x v="680"/>
    <x v="1"/>
    <s v="tier - 1"/>
    <x v="2"/>
    <x v="8"/>
  </r>
  <r>
    <s v="Id682"/>
    <s v="  Jenny K"/>
    <x v="558"/>
    <x v="355"/>
    <s v="No"/>
    <x v="0"/>
    <x v="0"/>
    <n v="0"/>
    <x v="1"/>
    <x v="0"/>
    <x v="0"/>
    <d v="1962-12-03T00:00:00"/>
    <x v="681"/>
    <x v="1"/>
    <s v="tier - 1"/>
    <x v="15"/>
    <x v="5"/>
  </r>
  <r>
    <s v="Id683"/>
    <s v="  Jessica"/>
    <x v="559"/>
    <x v="4"/>
    <s v="No"/>
    <x v="0"/>
    <x v="0"/>
    <n v="1"/>
    <x v="0"/>
    <x v="2"/>
    <x v="2"/>
    <d v="1998-09-12T00:00:00"/>
    <x v="682"/>
    <x v="1"/>
    <s v="tier - 1"/>
    <x v="2"/>
    <x v="44"/>
  </r>
  <r>
    <s v="Id684"/>
    <s v="  Kimberly D"/>
    <x v="483"/>
    <x v="136"/>
    <s v="No"/>
    <x v="0"/>
    <x v="0"/>
    <n v="0"/>
    <x v="1"/>
    <x v="0"/>
    <x v="1"/>
    <d v="1989-07-14T00:00:00"/>
    <x v="683"/>
    <x v="1"/>
    <s v="tier - 3"/>
    <x v="3"/>
    <x v="4"/>
  </r>
  <r>
    <s v="Id685"/>
    <s v="  Marc-Olivier"/>
    <x v="560"/>
    <x v="66"/>
    <s v="No"/>
    <x v="0"/>
    <x v="0"/>
    <n v="0"/>
    <x v="1"/>
    <x v="0"/>
    <x v="2"/>
    <d v="1989-07-22T00:00:00"/>
    <x v="684"/>
    <x v="1"/>
    <s v="tier - 3"/>
    <x v="1"/>
    <x v="4"/>
  </r>
  <r>
    <s v="Id686"/>
    <s v="  Russell J"/>
    <x v="561"/>
    <x v="348"/>
    <s v="No"/>
    <x v="0"/>
    <x v="1"/>
    <n v="1"/>
    <x v="1"/>
    <x v="1"/>
    <x v="1"/>
    <d v="1979-10-20T00:00:00"/>
    <x v="685"/>
    <x v="1"/>
    <s v="tier - 2"/>
    <x v="0"/>
    <x v="18"/>
  </r>
  <r>
    <s v="Id687"/>
    <s v="  Karine"/>
    <x v="40"/>
    <x v="106"/>
    <s v="Yes"/>
    <x v="0"/>
    <x v="0"/>
    <n v="2"/>
    <x v="1"/>
    <x v="0"/>
    <x v="1"/>
    <d v="1959-11-20T00:00:00"/>
    <x v="686"/>
    <x v="1"/>
    <s v="tier - 2"/>
    <x v="0"/>
    <x v="10"/>
  </r>
  <r>
    <s v="Id688"/>
    <s v="  Cheryl"/>
    <x v="562"/>
    <x v="412"/>
    <s v="Yes"/>
    <x v="0"/>
    <x v="0"/>
    <n v="0"/>
    <x v="1"/>
    <x v="0"/>
    <x v="1"/>
    <d v="1976-11-27T00:00:00"/>
    <x v="687"/>
    <x v="1"/>
    <s v="tier - 3"/>
    <x v="1"/>
    <x v="1"/>
  </r>
  <r>
    <s v="Id689"/>
    <s v="  Allison M"/>
    <x v="563"/>
    <x v="319"/>
    <s v="Yes"/>
    <x v="0"/>
    <x v="0"/>
    <n v="0"/>
    <x v="0"/>
    <x v="3"/>
    <x v="2"/>
    <d v="1996-11-10T00:00:00"/>
    <x v="688"/>
    <x v="1"/>
    <s v="tier - 3"/>
    <x v="2"/>
    <x v="45"/>
  </r>
  <r>
    <s v="Id690"/>
    <s v="  Adriana"/>
    <x v="564"/>
    <x v="159"/>
    <s v="Yes"/>
    <x v="0"/>
    <x v="0"/>
    <n v="2"/>
    <x v="1"/>
    <x v="2"/>
    <x v="2"/>
    <d v="1959-08-03T00:00:00"/>
    <x v="689"/>
    <x v="1"/>
    <s v="tier - 3"/>
    <x v="8"/>
    <x v="10"/>
  </r>
  <r>
    <s v="Id691"/>
    <s v="  Miranda J"/>
    <x v="565"/>
    <x v="112"/>
    <s v="Yes"/>
    <x v="0"/>
    <x v="0"/>
    <n v="2"/>
    <x v="1"/>
    <x v="2"/>
    <x v="2"/>
    <d v="1959-06-29T00:00:00"/>
    <x v="690"/>
    <x v="1"/>
    <s v="tier - 1"/>
    <x v="2"/>
    <x v="10"/>
  </r>
  <r>
    <s v="Id692"/>
    <s v="  Roberto"/>
    <x v="566"/>
    <x v="210"/>
    <s v="Yes"/>
    <x v="0"/>
    <x v="0"/>
    <n v="0"/>
    <x v="1"/>
    <x v="0"/>
    <x v="0"/>
    <d v="1967-11-04T00:00:00"/>
    <x v="691"/>
    <x v="1"/>
    <s v="tier - 2"/>
    <x v="14"/>
    <x v="22"/>
  </r>
  <r>
    <s v="Id693"/>
    <s v="  Rebecca B"/>
    <x v="61"/>
    <x v="413"/>
    <s v="Yes"/>
    <x v="0"/>
    <x v="0"/>
    <n v="0"/>
    <x v="1"/>
    <x v="0"/>
    <x v="0"/>
    <d v="1967-08-15T00:00:00"/>
    <x v="692"/>
    <x v="1"/>
    <s v="tier - 2"/>
    <x v="12"/>
    <x v="22"/>
  </r>
  <r>
    <s v="Id694"/>
    <s v="  Tiffany"/>
    <x v="567"/>
    <x v="297"/>
    <s v="No"/>
    <x v="0"/>
    <x v="0"/>
    <n v="0"/>
    <x v="1"/>
    <x v="2"/>
    <x v="1"/>
    <d v="1999-08-10T00:00:00"/>
    <x v="693"/>
    <x v="1"/>
    <s v="tier - 1"/>
    <x v="1"/>
    <x v="35"/>
  </r>
  <r>
    <s v="Id695"/>
    <s v="  Alexander"/>
    <x v="568"/>
    <x v="359"/>
    <s v="No"/>
    <x v="0"/>
    <x v="0"/>
    <n v="3"/>
    <x v="1"/>
    <x v="0"/>
    <x v="0"/>
    <d v="1958-09-20T00:00:00"/>
    <x v="694"/>
    <x v="1"/>
    <s v="tier - 3"/>
    <x v="0"/>
    <x v="7"/>
  </r>
  <r>
    <s v="Id696"/>
    <s v="  Rich M"/>
    <x v="569"/>
    <x v="414"/>
    <s v="No"/>
    <x v="0"/>
    <x v="0"/>
    <n v="3"/>
    <x v="1"/>
    <x v="0"/>
    <x v="0"/>
    <d v="1958-07-29T00:00:00"/>
    <x v="695"/>
    <x v="1"/>
    <s v="tier - 2"/>
    <x v="4"/>
    <x v="7"/>
  </r>
  <r>
    <s v="Id697"/>
    <s v="  Aaron C"/>
    <x v="421"/>
    <x v="415"/>
    <s v="No"/>
    <x v="0"/>
    <x v="0"/>
    <n v="3"/>
    <x v="1"/>
    <x v="1"/>
    <x v="0"/>
    <d v="1958-09-14T00:00:00"/>
    <x v="696"/>
    <x v="1"/>
    <s v="tier - 1"/>
    <x v="11"/>
    <x v="7"/>
  </r>
  <r>
    <s v="Id698"/>
    <s v="  Kate"/>
    <x v="570"/>
    <x v="416"/>
    <s v="No"/>
    <x v="0"/>
    <x v="0"/>
    <n v="0"/>
    <x v="1"/>
    <x v="1"/>
    <x v="0"/>
    <d v="1965-06-22T00:00:00"/>
    <x v="697"/>
    <x v="1"/>
    <s v="tier - 3"/>
    <x v="2"/>
    <x v="11"/>
  </r>
  <r>
    <s v="Id699"/>
    <s v="  Maria M"/>
    <x v="312"/>
    <x v="417"/>
    <s v="Yes"/>
    <x v="0"/>
    <x v="1"/>
    <n v="1"/>
    <x v="1"/>
    <x v="1"/>
    <x v="0"/>
    <d v="1963-07-16T00:00:00"/>
    <x v="698"/>
    <x v="1"/>
    <s v="tier - 2"/>
    <x v="1"/>
    <x v="8"/>
  </r>
  <r>
    <s v="Id700"/>
    <s v="  Daven W"/>
    <x v="5"/>
    <x v="87"/>
    <s v="Yes"/>
    <x v="0"/>
    <x v="0"/>
    <n v="1"/>
    <x v="1"/>
    <x v="0"/>
    <x v="1"/>
    <d v="1988-11-16T00:00:00"/>
    <x v="699"/>
    <x v="1"/>
    <s v="tier - 2"/>
    <x v="3"/>
    <x v="23"/>
  </r>
  <r>
    <s v="Id701"/>
    <s v="  Brianne"/>
    <x v="571"/>
    <x v="418"/>
    <s v="Yes"/>
    <x v="0"/>
    <x v="0"/>
    <n v="0"/>
    <x v="1"/>
    <x v="0"/>
    <x v="0"/>
    <d v="1967-10-10T00:00:00"/>
    <x v="700"/>
    <x v="1"/>
    <s v="tier - 1"/>
    <x v="12"/>
    <x v="22"/>
  </r>
  <r>
    <s v="Id702"/>
    <s v="  Hiroki"/>
    <x v="565"/>
    <x v="419"/>
    <s v="Yes"/>
    <x v="0"/>
    <x v="0"/>
    <n v="2"/>
    <x v="1"/>
    <x v="2"/>
    <x v="2"/>
    <d v="1959-12-24T00:00:00"/>
    <x v="701"/>
    <x v="1"/>
    <s v="tier - 2"/>
    <x v="1"/>
    <x v="10"/>
  </r>
  <r>
    <s v="Id703"/>
    <s v="  Anders"/>
    <x v="572"/>
    <x v="24"/>
    <s v="Yes"/>
    <x v="0"/>
    <x v="1"/>
    <n v="1"/>
    <x v="1"/>
    <x v="0"/>
    <x v="2"/>
    <d v="1969-09-26T00:00:00"/>
    <x v="702"/>
    <x v="1"/>
    <s v="tier - 3"/>
    <x v="13"/>
    <x v="16"/>
  </r>
  <r>
    <s v="Id704"/>
    <s v="  Danielle"/>
    <x v="573"/>
    <x v="420"/>
    <s v="No"/>
    <x v="0"/>
    <x v="0"/>
    <n v="3"/>
    <x v="1"/>
    <x v="0"/>
    <x v="0"/>
    <d v="1958-07-10T00:00:00"/>
    <x v="703"/>
    <x v="1"/>
    <s v="tier - 2"/>
    <x v="3"/>
    <x v="7"/>
  </r>
  <r>
    <s v="Id705"/>
    <s v="  Candace N"/>
    <x v="63"/>
    <x v="421"/>
    <s v="No"/>
    <x v="0"/>
    <x v="0"/>
    <n v="3"/>
    <x v="1"/>
    <x v="0"/>
    <x v="0"/>
    <d v="1958-10-15T00:00:00"/>
    <x v="704"/>
    <x v="1"/>
    <s v="tier - 3"/>
    <x v="0"/>
    <x v="7"/>
  </r>
  <r>
    <s v="Id706"/>
    <s v="  Bruno F"/>
    <x v="574"/>
    <x v="422"/>
    <s v="No"/>
    <x v="0"/>
    <x v="0"/>
    <n v="0"/>
    <x v="1"/>
    <x v="0"/>
    <x v="0"/>
    <d v="1968-12-15T00:00:00"/>
    <x v="705"/>
    <x v="1"/>
    <s v="tier - 3"/>
    <x v="1"/>
    <x v="0"/>
  </r>
  <r>
    <s v="Id707"/>
    <s v="  Emily"/>
    <x v="565"/>
    <x v="161"/>
    <s v="No"/>
    <x v="1"/>
    <x v="0"/>
    <n v="1"/>
    <x v="0"/>
    <x v="2"/>
    <x v="2"/>
    <d v="2004-09-06T00:00:00"/>
    <x v="706"/>
    <x v="1"/>
    <s v="tier - 2"/>
    <x v="2"/>
    <x v="41"/>
  </r>
  <r>
    <s v="Id708"/>
    <s v="  Katie"/>
    <x v="575"/>
    <x v="119"/>
    <s v="No"/>
    <x v="0"/>
    <x v="0"/>
    <n v="2"/>
    <x v="1"/>
    <x v="0"/>
    <x v="1"/>
    <d v="1972-07-13T00:00:00"/>
    <x v="707"/>
    <x v="1"/>
    <s v="tier - 2"/>
    <x v="12"/>
    <x v="28"/>
  </r>
  <r>
    <s v="Id709"/>
    <s v="  Sally"/>
    <x v="576"/>
    <x v="370"/>
    <s v="No"/>
    <x v="0"/>
    <x v="0"/>
    <n v="0"/>
    <x v="1"/>
    <x v="0"/>
    <x v="0"/>
    <d v="1974-12-26T00:00:00"/>
    <x v="708"/>
    <x v="1"/>
    <s v="tier - 2"/>
    <x v="12"/>
    <x v="19"/>
  </r>
  <r>
    <s v="Id710"/>
    <s v="  Meaghan J"/>
    <x v="577"/>
    <x v="191"/>
    <s v="Yes"/>
    <x v="0"/>
    <x v="0"/>
    <n v="2"/>
    <x v="1"/>
    <x v="1"/>
    <x v="2"/>
    <d v="1959-11-08T00:00:00"/>
    <x v="709"/>
    <x v="1"/>
    <s v="tier - 3"/>
    <x v="1"/>
    <x v="10"/>
  </r>
  <r>
    <s v="Id711"/>
    <s v="  Rina"/>
    <x v="369"/>
    <x v="56"/>
    <s v="Yes"/>
    <x v="0"/>
    <x v="0"/>
    <n v="2"/>
    <x v="1"/>
    <x v="1"/>
    <x v="1"/>
    <d v="1959-10-10T00:00:00"/>
    <x v="710"/>
    <x v="1"/>
    <s v="tier - 1"/>
    <x v="1"/>
    <x v="10"/>
  </r>
  <r>
    <s v="Id712"/>
    <s v="  Kristin P"/>
    <x v="578"/>
    <x v="423"/>
    <s v="Yes"/>
    <x v="0"/>
    <x v="0"/>
    <n v="2"/>
    <x v="1"/>
    <x v="0"/>
    <x v="0"/>
    <d v="1961-09-25T00:00:00"/>
    <x v="711"/>
    <x v="1"/>
    <s v="tier - 1"/>
    <x v="3"/>
    <x v="12"/>
  </r>
  <r>
    <s v="Id713"/>
    <s v="  Albert"/>
    <x v="579"/>
    <x v="355"/>
    <s v="No"/>
    <x v="0"/>
    <x v="0"/>
    <n v="3"/>
    <x v="1"/>
    <x v="0"/>
    <x v="0"/>
    <d v="1958-09-21T00:00:00"/>
    <x v="712"/>
    <x v="1"/>
    <s v="tier - 2"/>
    <x v="1"/>
    <x v="7"/>
  </r>
  <r>
    <s v="Id714"/>
    <s v="  Ashley"/>
    <x v="580"/>
    <x v="86"/>
    <s v="Yes"/>
    <x v="0"/>
    <x v="1"/>
    <n v="1"/>
    <x v="1"/>
    <x v="0"/>
    <x v="2"/>
    <d v="1983-11-17T00:00:00"/>
    <x v="713"/>
    <x v="1"/>
    <s v="tier - 1"/>
    <x v="12"/>
    <x v="33"/>
  </r>
  <r>
    <s v="Id715"/>
    <s v="  Shannon L"/>
    <x v="581"/>
    <x v="424"/>
    <s v="No"/>
    <x v="0"/>
    <x v="0"/>
    <n v="0"/>
    <x v="1"/>
    <x v="0"/>
    <x v="0"/>
    <d v="1968-12-25T00:00:00"/>
    <x v="714"/>
    <x v="1"/>
    <s v="tier - 1"/>
    <x v="12"/>
    <x v="0"/>
  </r>
  <r>
    <s v="Id716"/>
    <s v="  Amy B"/>
    <x v="582"/>
    <x v="425"/>
    <s v="No"/>
    <x v="0"/>
    <x v="0"/>
    <n v="1"/>
    <x v="1"/>
    <x v="0"/>
    <x v="1"/>
    <d v="1984-07-07T00:00:00"/>
    <x v="715"/>
    <x v="1"/>
    <s v="tier - 1"/>
    <x v="1"/>
    <x v="32"/>
  </r>
  <r>
    <s v="Id717"/>
    <s v="  A Danielle"/>
    <x v="166"/>
    <x v="49"/>
    <s v="No"/>
    <x v="1"/>
    <x v="0"/>
    <n v="1"/>
    <x v="1"/>
    <x v="0"/>
    <x v="2"/>
    <d v="2004-07-06T00:00:00"/>
    <x v="716"/>
    <x v="1"/>
    <s v="tier - 3"/>
    <x v="0"/>
    <x v="41"/>
  </r>
  <r>
    <s v="Id718"/>
    <s v="  Conrad F"/>
    <x v="67"/>
    <x v="426"/>
    <s v="Yes"/>
    <x v="0"/>
    <x v="0"/>
    <n v="2"/>
    <x v="1"/>
    <x v="0"/>
    <x v="0"/>
    <d v="1961-06-14T00:00:00"/>
    <x v="717"/>
    <x v="1"/>
    <s v="tier - 1"/>
    <x v="1"/>
    <x v="12"/>
  </r>
  <r>
    <s v="Id719"/>
    <s v="  Josh"/>
    <x v="583"/>
    <x v="427"/>
    <s v="Yes"/>
    <x v="0"/>
    <x v="0"/>
    <n v="0"/>
    <x v="1"/>
    <x v="0"/>
    <x v="1"/>
    <d v="1976-09-26T00:00:00"/>
    <x v="718"/>
    <x v="1"/>
    <s v="tier - 3"/>
    <x v="8"/>
    <x v="1"/>
  </r>
  <r>
    <s v="Id720"/>
    <s v="  Maxime"/>
    <x v="584"/>
    <x v="176"/>
    <s v="No"/>
    <x v="0"/>
    <x v="0"/>
    <n v="0"/>
    <x v="1"/>
    <x v="0"/>
    <x v="2"/>
    <d v="1991-09-12T00:00:00"/>
    <x v="719"/>
    <x v="1"/>
    <s v="tier - 3"/>
    <x v="1"/>
    <x v="42"/>
  </r>
  <r>
    <s v="Id721"/>
    <s v="  Natalie"/>
    <x v="170"/>
    <x v="365"/>
    <s v="No"/>
    <x v="0"/>
    <x v="0"/>
    <n v="0"/>
    <x v="1"/>
    <x v="0"/>
    <x v="0"/>
    <d v="1960-11-08T00:00:00"/>
    <x v="720"/>
    <x v="1"/>
    <s v="tier - 3"/>
    <x v="2"/>
    <x v="15"/>
  </r>
  <r>
    <s v="Id722"/>
    <s v="  Melissa"/>
    <x v="585"/>
    <x v="428"/>
    <s v="Yes"/>
    <x v="0"/>
    <x v="1"/>
    <n v="1"/>
    <x v="1"/>
    <x v="0"/>
    <x v="0"/>
    <d v="1963-07-08T00:00:00"/>
    <x v="721"/>
    <x v="1"/>
    <s v="tier - 3"/>
    <x v="3"/>
    <x v="8"/>
  </r>
  <r>
    <s v="Id723"/>
    <s v="  Laura P"/>
    <x v="383"/>
    <x v="429"/>
    <s v="Yes"/>
    <x v="0"/>
    <x v="1"/>
    <n v="1"/>
    <x v="1"/>
    <x v="1"/>
    <x v="0"/>
    <d v="1963-07-06T00:00:00"/>
    <x v="722"/>
    <x v="1"/>
    <s v="tier - 2"/>
    <x v="0"/>
    <x v="8"/>
  </r>
  <r>
    <s v="Id724"/>
    <s v="  Lisa"/>
    <x v="586"/>
    <x v="430"/>
    <s v="Yes"/>
    <x v="0"/>
    <x v="1"/>
    <n v="1"/>
    <x v="1"/>
    <x v="1"/>
    <x v="0"/>
    <d v="1963-12-23T00:00:00"/>
    <x v="723"/>
    <x v="1"/>
    <s v="tier - 1"/>
    <x v="0"/>
    <x v="8"/>
  </r>
  <r>
    <s v="Id725"/>
    <s v="  William D"/>
    <x v="17"/>
    <x v="338"/>
    <s v="Yes"/>
    <x v="0"/>
    <x v="0"/>
    <n v="2"/>
    <x v="1"/>
    <x v="0"/>
    <x v="2"/>
    <d v="1959-09-06T00:00:00"/>
    <x v="724"/>
    <x v="1"/>
    <s v="tier - 1"/>
    <x v="4"/>
    <x v="10"/>
  </r>
  <r>
    <s v="Id726"/>
    <s v="  James"/>
    <x v="587"/>
    <x v="337"/>
    <s v="No"/>
    <x v="0"/>
    <x v="0"/>
    <n v="0"/>
    <x v="1"/>
    <x v="0"/>
    <x v="2"/>
    <d v="1990-07-13T00:00:00"/>
    <x v="725"/>
    <x v="1"/>
    <s v="tier - 1"/>
    <x v="8"/>
    <x v="3"/>
  </r>
  <r>
    <s v="Id727"/>
    <s v="  John"/>
    <x v="588"/>
    <x v="171"/>
    <s v="Yes"/>
    <x v="0"/>
    <x v="0"/>
    <n v="2"/>
    <x v="1"/>
    <x v="0"/>
    <x v="2"/>
    <d v="1959-08-29T00:00:00"/>
    <x v="726"/>
    <x v="1"/>
    <s v="tier - 2"/>
    <x v="9"/>
    <x v="10"/>
  </r>
  <r>
    <s v="Id728"/>
    <s v="  Adam S"/>
    <x v="589"/>
    <x v="431"/>
    <s v="No"/>
    <x v="0"/>
    <x v="0"/>
    <n v="0"/>
    <x v="1"/>
    <x v="1"/>
    <x v="0"/>
    <d v="1960-06-18T00:00:00"/>
    <x v="727"/>
    <x v="1"/>
    <s v="tier - 1"/>
    <x v="1"/>
    <x v="15"/>
  </r>
  <r>
    <s v="Id729"/>
    <s v="  Armando"/>
    <x v="82"/>
    <x v="432"/>
    <s v="No"/>
    <x v="0"/>
    <x v="0"/>
    <n v="0"/>
    <x v="1"/>
    <x v="0"/>
    <x v="0"/>
    <d v="1962-07-27T00:00:00"/>
    <x v="728"/>
    <x v="1"/>
    <s v="tier - 2"/>
    <x v="0"/>
    <x v="5"/>
  </r>
  <r>
    <s v="Id730"/>
    <s v="  Dana"/>
    <x v="172"/>
    <x v="200"/>
    <s v="Yes"/>
    <x v="0"/>
    <x v="0"/>
    <n v="2"/>
    <x v="1"/>
    <x v="0"/>
    <x v="1"/>
    <d v="1959-07-07T00:00:00"/>
    <x v="729"/>
    <x v="1"/>
    <s v="tier - 2"/>
    <x v="0"/>
    <x v="10"/>
  </r>
  <r>
    <s v="Id731"/>
    <s v="  Jennifer L"/>
    <x v="20"/>
    <x v="427"/>
    <s v="Yes"/>
    <x v="0"/>
    <x v="0"/>
    <n v="2"/>
    <x v="1"/>
    <x v="0"/>
    <x v="1"/>
    <d v="1959-12-29T00:00:00"/>
    <x v="730"/>
    <x v="1"/>
    <s v="tier - 3"/>
    <x v="0"/>
    <x v="10"/>
  </r>
  <r>
    <s v="Id732"/>
    <s v="  Benjamin"/>
    <x v="590"/>
    <x v="363"/>
    <s v="Yes"/>
    <x v="0"/>
    <x v="0"/>
    <n v="0"/>
    <x v="1"/>
    <x v="0"/>
    <x v="2"/>
    <d v="1985-09-25T00:00:00"/>
    <x v="731"/>
    <x v="1"/>
    <s v="tier - 2"/>
    <x v="1"/>
    <x v="17"/>
  </r>
  <r>
    <s v="Id733"/>
    <s v="  Tanya"/>
    <x v="591"/>
    <x v="332"/>
    <s v="Yes"/>
    <x v="0"/>
    <x v="0"/>
    <n v="2"/>
    <x v="1"/>
    <x v="0"/>
    <x v="2"/>
    <d v="1959-10-05T00:00:00"/>
    <x v="732"/>
    <x v="1"/>
    <s v="tier - 2"/>
    <x v="3"/>
    <x v="10"/>
  </r>
  <r>
    <s v="Id734"/>
    <s v="  Tracy"/>
    <x v="592"/>
    <x v="433"/>
    <s v="No"/>
    <x v="0"/>
    <x v="0"/>
    <n v="0"/>
    <x v="1"/>
    <x v="0"/>
    <x v="0"/>
    <d v="1978-12-19T00:00:00"/>
    <x v="733"/>
    <x v="1"/>
    <s v="tier - 1"/>
    <x v="1"/>
    <x v="9"/>
  </r>
  <r>
    <s v="Id735"/>
    <s v="  Emily S"/>
    <x v="349"/>
    <x v="2"/>
    <s v="No"/>
    <x v="0"/>
    <x v="0"/>
    <n v="0"/>
    <x v="1"/>
    <x v="0"/>
    <x v="0"/>
    <d v="1960-07-21T00:00:00"/>
    <x v="734"/>
    <x v="1"/>
    <s v="tier - 2"/>
    <x v="1"/>
    <x v="15"/>
  </r>
  <r>
    <s v="Id736"/>
    <s v="  Kelly R"/>
    <x v="593"/>
    <x v="166"/>
    <s v="No"/>
    <x v="0"/>
    <x v="1"/>
    <n v="1"/>
    <x v="0"/>
    <x v="2"/>
    <x v="2"/>
    <d v="2003-06-07T00:00:00"/>
    <x v="735"/>
    <x v="1"/>
    <s v="tier - 1"/>
    <x v="3"/>
    <x v="43"/>
  </r>
  <r>
    <s v="Id737"/>
    <s v="  Kyle"/>
    <x v="594"/>
    <x v="381"/>
    <s v="No"/>
    <x v="0"/>
    <x v="0"/>
    <n v="3"/>
    <x v="1"/>
    <x v="0"/>
    <x v="0"/>
    <d v="1958-12-10T00:00:00"/>
    <x v="736"/>
    <x v="2"/>
    <s v="tier - 1"/>
    <x v="0"/>
    <x v="7"/>
  </r>
  <r>
    <s v="Id738"/>
    <s v="  Bruce A Jr"/>
    <x v="224"/>
    <x v="434"/>
    <s v="No"/>
    <x v="0"/>
    <x v="0"/>
    <n v="3"/>
    <x v="1"/>
    <x v="0"/>
    <x v="0"/>
    <d v="1958-11-25T00:00:00"/>
    <x v="737"/>
    <x v="2"/>
    <s v="tier - 3"/>
    <x v="3"/>
    <x v="7"/>
  </r>
  <r>
    <s v="Id739"/>
    <s v="  Cary J"/>
    <x v="595"/>
    <x v="289"/>
    <s v="Yes"/>
    <x v="0"/>
    <x v="0"/>
    <n v="1"/>
    <x v="1"/>
    <x v="0"/>
    <x v="0"/>
    <d v="1986-12-08T00:00:00"/>
    <x v="738"/>
    <x v="2"/>
    <s v="tier - 2"/>
    <x v="1"/>
    <x v="26"/>
  </r>
  <r>
    <s v="Id740"/>
    <s v="  Jill M"/>
    <x v="596"/>
    <x v="435"/>
    <s v="Yes"/>
    <x v="0"/>
    <x v="0"/>
    <n v="2"/>
    <x v="1"/>
    <x v="0"/>
    <x v="2"/>
    <d v="1966-11-10T00:00:00"/>
    <x v="739"/>
    <x v="2"/>
    <s v="tier - 3"/>
    <x v="12"/>
    <x v="24"/>
  </r>
  <r>
    <s v="Id741"/>
    <s v="  Chris"/>
    <x v="237"/>
    <x v="10"/>
    <s v="Yes"/>
    <x v="0"/>
    <x v="0"/>
    <n v="2"/>
    <x v="1"/>
    <x v="1"/>
    <x v="1"/>
    <d v="1959-08-06T00:00:00"/>
    <x v="740"/>
    <x v="2"/>
    <s v="tier - 1"/>
    <x v="1"/>
    <x v="10"/>
  </r>
  <r>
    <s v="Id742"/>
    <s v="  Michael E"/>
    <x v="597"/>
    <x v="436"/>
    <s v="No"/>
    <x v="1"/>
    <x v="0"/>
    <n v="1"/>
    <x v="0"/>
    <x v="2"/>
    <x v="2"/>
    <d v="2004-07-16T00:00:00"/>
    <x v="741"/>
    <x v="2"/>
    <s v="tier - 2"/>
    <x v="11"/>
    <x v="41"/>
  </r>
  <r>
    <s v="Id743"/>
    <s v="  Lauren"/>
    <x v="598"/>
    <x v="127"/>
    <s v="Yes"/>
    <x v="0"/>
    <x v="1"/>
    <n v="1"/>
    <x v="1"/>
    <x v="0"/>
    <x v="2"/>
    <d v="1969-10-23T00:00:00"/>
    <x v="742"/>
    <x v="2"/>
    <s v="tier - 2"/>
    <x v="12"/>
    <x v="16"/>
  </r>
  <r>
    <s v="Id744"/>
    <s v="  Kathryn E"/>
    <x v="599"/>
    <x v="320"/>
    <s v="Yes"/>
    <x v="0"/>
    <x v="0"/>
    <n v="0"/>
    <x v="1"/>
    <x v="0"/>
    <x v="2"/>
    <d v="1985-08-29T00:00:00"/>
    <x v="743"/>
    <x v="2"/>
    <s v="tier - 3"/>
    <x v="12"/>
    <x v="17"/>
  </r>
  <r>
    <s v="Id745"/>
    <s v="  Polly"/>
    <x v="491"/>
    <x v="230"/>
    <s v="Yes"/>
    <x v="0"/>
    <x v="0"/>
    <n v="0"/>
    <x v="1"/>
    <x v="2"/>
    <x v="0"/>
    <d v="1981-08-02T00:00:00"/>
    <x v="744"/>
    <x v="2"/>
    <s v="tier - 2"/>
    <x v="2"/>
    <x v="36"/>
  </r>
  <r>
    <s v="Id746"/>
    <s v="  Mark H"/>
    <x v="600"/>
    <x v="437"/>
    <s v="Yes"/>
    <x v="0"/>
    <x v="0"/>
    <n v="1"/>
    <x v="1"/>
    <x v="0"/>
    <x v="0"/>
    <d v="1986-11-24T00:00:00"/>
    <x v="745"/>
    <x v="2"/>
    <s v="tier - 2"/>
    <x v="8"/>
    <x v="26"/>
  </r>
  <r>
    <s v="Id747"/>
    <s v="  Jessie M"/>
    <x v="470"/>
    <x v="145"/>
    <s v="Yes"/>
    <x v="0"/>
    <x v="0"/>
    <n v="0"/>
    <x v="1"/>
    <x v="0"/>
    <x v="2"/>
    <d v="1985-09-14T00:00:00"/>
    <x v="746"/>
    <x v="2"/>
    <s v="tier - 1"/>
    <x v="12"/>
    <x v="17"/>
  </r>
  <r>
    <s v="Id748"/>
    <s v="  Chris"/>
    <x v="601"/>
    <x v="438"/>
    <s v="Yes"/>
    <x v="0"/>
    <x v="1"/>
    <n v="1"/>
    <x v="1"/>
    <x v="0"/>
    <x v="0"/>
    <d v="1963-08-04T00:00:00"/>
    <x v="747"/>
    <x v="2"/>
    <s v="tier - 2"/>
    <x v="14"/>
    <x v="8"/>
  </r>
  <r>
    <s v="Id749"/>
    <s v="  Daniel"/>
    <x v="602"/>
    <x v="325"/>
    <s v="No"/>
    <x v="0"/>
    <x v="0"/>
    <n v="1"/>
    <x v="1"/>
    <x v="0"/>
    <x v="2"/>
    <d v="1984-07-20T00:00:00"/>
    <x v="748"/>
    <x v="2"/>
    <s v="tier - 3"/>
    <x v="8"/>
    <x v="32"/>
  </r>
  <r>
    <s v="Id750"/>
    <s v="  Megan"/>
    <x v="343"/>
    <x v="379"/>
    <s v="Yes"/>
    <x v="0"/>
    <x v="0"/>
    <n v="2"/>
    <x v="1"/>
    <x v="0"/>
    <x v="0"/>
    <d v="1961-12-24T00:00:00"/>
    <x v="749"/>
    <x v="2"/>
    <s v="tier - 3"/>
    <x v="2"/>
    <x v="12"/>
  </r>
  <r>
    <s v="Id751"/>
    <s v="  Kevin"/>
    <x v="603"/>
    <x v="170"/>
    <s v="Yes"/>
    <x v="0"/>
    <x v="1"/>
    <n v="1"/>
    <x v="1"/>
    <x v="0"/>
    <x v="2"/>
    <d v="1969-07-26T00:00:00"/>
    <x v="750"/>
    <x v="2"/>
    <s v="tier - 3"/>
    <x v="1"/>
    <x v="16"/>
  </r>
  <r>
    <s v="Id752"/>
    <s v="  Caroline S"/>
    <x v="604"/>
    <x v="333"/>
    <s v="Yes"/>
    <x v="0"/>
    <x v="0"/>
    <n v="2"/>
    <x v="1"/>
    <x v="2"/>
    <x v="0"/>
    <d v="1961-11-18T00:00:00"/>
    <x v="751"/>
    <x v="2"/>
    <s v="tier - 3"/>
    <x v="2"/>
    <x v="12"/>
  </r>
  <r>
    <s v="Id753"/>
    <s v="  Nuta"/>
    <x v="80"/>
    <x v="315"/>
    <s v="Yes"/>
    <x v="0"/>
    <x v="0"/>
    <n v="1"/>
    <x v="1"/>
    <x v="0"/>
    <x v="2"/>
    <d v="1964-09-10T00:00:00"/>
    <x v="752"/>
    <x v="2"/>
    <s v="tier - 1"/>
    <x v="2"/>
    <x v="13"/>
  </r>
  <r>
    <s v="Id754"/>
    <s v="  Margie"/>
    <x v="605"/>
    <x v="188"/>
    <s v="No"/>
    <x v="0"/>
    <x v="0"/>
    <n v="1"/>
    <x v="1"/>
    <x v="0"/>
    <x v="2"/>
    <d v="1992-08-14T00:00:00"/>
    <x v="753"/>
    <x v="2"/>
    <s v="tier - 1"/>
    <x v="1"/>
    <x v="34"/>
  </r>
  <r>
    <s v="Id755"/>
    <s v="  Heidi"/>
    <x v="606"/>
    <x v="439"/>
    <s v="No"/>
    <x v="0"/>
    <x v="0"/>
    <n v="0"/>
    <x v="1"/>
    <x v="0"/>
    <x v="0"/>
    <d v="1968-07-15T00:00:00"/>
    <x v="754"/>
    <x v="2"/>
    <s v="tier - 3"/>
    <x v="12"/>
    <x v="0"/>
  </r>
  <r>
    <s v="Id756"/>
    <s v="  Diego J"/>
    <x v="355"/>
    <x v="440"/>
    <s v="No"/>
    <x v="0"/>
    <x v="0"/>
    <n v="0"/>
    <x v="1"/>
    <x v="0"/>
    <x v="0"/>
    <d v="1960-07-11T00:00:00"/>
    <x v="755"/>
    <x v="2"/>
    <s v="tier - 3"/>
    <x v="6"/>
    <x v="15"/>
  </r>
  <r>
    <s v="Id757"/>
    <s v="  Enrique M Sr"/>
    <x v="607"/>
    <x v="441"/>
    <s v="Yes"/>
    <x v="0"/>
    <x v="1"/>
    <n v="1"/>
    <x v="1"/>
    <x v="0"/>
    <x v="0"/>
    <d v="1963-10-14T00:00:00"/>
    <x v="756"/>
    <x v="2"/>
    <s v="tier - 1"/>
    <x v="1"/>
    <x v="8"/>
  </r>
  <r>
    <s v="Id758"/>
    <s v="  Greg"/>
    <x v="608"/>
    <x v="315"/>
    <s v="No"/>
    <x v="0"/>
    <x v="0"/>
    <n v="0"/>
    <x v="1"/>
    <x v="0"/>
    <x v="2"/>
    <d v="1990-08-30T00:00:00"/>
    <x v="757"/>
    <x v="2"/>
    <s v="tier - 2"/>
    <x v="8"/>
    <x v="3"/>
  </r>
  <r>
    <s v="Id759"/>
    <s v="  Filip"/>
    <x v="609"/>
    <x v="442"/>
    <s v="Yes"/>
    <x v="0"/>
    <x v="0"/>
    <n v="1"/>
    <x v="1"/>
    <x v="0"/>
    <x v="0"/>
    <d v="1975-08-07T00:00:00"/>
    <x v="758"/>
    <x v="2"/>
    <s v="tier - 2"/>
    <x v="1"/>
    <x v="27"/>
  </r>
  <r>
    <s v="Id760"/>
    <s v="  Rosemary E"/>
    <x v="610"/>
    <x v="22"/>
    <s v="No"/>
    <x v="0"/>
    <x v="0"/>
    <n v="0"/>
    <x v="1"/>
    <x v="0"/>
    <x v="0"/>
    <d v="1960-07-24T00:00:00"/>
    <x v="759"/>
    <x v="2"/>
    <s v="tier - 3"/>
    <x v="3"/>
    <x v="15"/>
  </r>
  <r>
    <s v="Id761"/>
    <s v="  Lisa"/>
    <x v="568"/>
    <x v="443"/>
    <s v="No"/>
    <x v="0"/>
    <x v="0"/>
    <n v="0"/>
    <x v="1"/>
    <x v="0"/>
    <x v="0"/>
    <d v="1960-07-28T00:00:00"/>
    <x v="760"/>
    <x v="2"/>
    <s v="tier - 2"/>
    <x v="0"/>
    <x v="15"/>
  </r>
  <r>
    <s v="Id762"/>
    <s v="  Jason"/>
    <x v="611"/>
    <x v="264"/>
    <s v="Yes"/>
    <x v="0"/>
    <x v="0"/>
    <n v="0"/>
    <x v="1"/>
    <x v="0"/>
    <x v="2"/>
    <d v="1985-08-19T00:00:00"/>
    <x v="761"/>
    <x v="2"/>
    <s v="tier - 1"/>
    <x v="1"/>
    <x v="17"/>
  </r>
  <r>
    <s v="Id763"/>
    <s v="  Courtney"/>
    <x v="612"/>
    <x v="444"/>
    <s v="No"/>
    <x v="0"/>
    <x v="0"/>
    <n v="0"/>
    <x v="1"/>
    <x v="0"/>
    <x v="0"/>
    <d v="1960-12-16T00:00:00"/>
    <x v="762"/>
    <x v="2"/>
    <s v="tier - 2"/>
    <x v="3"/>
    <x v="15"/>
  </r>
  <r>
    <s v="Id764"/>
    <s v="  Jennifer R"/>
    <x v="264"/>
    <x v="445"/>
    <s v="No"/>
    <x v="0"/>
    <x v="0"/>
    <n v="0"/>
    <x v="1"/>
    <x v="1"/>
    <x v="0"/>
    <d v="1960-07-11T00:00:00"/>
    <x v="763"/>
    <x v="2"/>
    <s v="tier - 1"/>
    <x v="0"/>
    <x v="15"/>
  </r>
  <r>
    <s v="Id765"/>
    <s v="  Lauren E"/>
    <x v="613"/>
    <x v="446"/>
    <s v="No"/>
    <x v="0"/>
    <x v="0"/>
    <n v="0"/>
    <x v="1"/>
    <x v="1"/>
    <x v="0"/>
    <d v="1960-08-13T00:00:00"/>
    <x v="764"/>
    <x v="2"/>
    <s v="tier - 1"/>
    <x v="3"/>
    <x v="15"/>
  </r>
  <r>
    <s v="Id766"/>
    <s v="  Ashley M"/>
    <x v="614"/>
    <x v="447"/>
    <s v="Yes"/>
    <x v="0"/>
    <x v="0"/>
    <n v="1"/>
    <x v="1"/>
    <x v="0"/>
    <x v="0"/>
    <d v="1975-06-29T00:00:00"/>
    <x v="765"/>
    <x v="2"/>
    <s v="tier - 2"/>
    <x v="1"/>
    <x v="27"/>
  </r>
  <r>
    <s v="Id767"/>
    <s v="  Alison R"/>
    <x v="67"/>
    <x v="124"/>
    <s v="Yes"/>
    <x v="0"/>
    <x v="0"/>
    <n v="2"/>
    <x v="1"/>
    <x v="0"/>
    <x v="2"/>
    <d v="1966-11-14T00:00:00"/>
    <x v="766"/>
    <x v="2"/>
    <s v="tier - 3"/>
    <x v="2"/>
    <x v="24"/>
  </r>
  <r>
    <s v="Id768"/>
    <s v="  Madeleine"/>
    <x v="49"/>
    <x v="448"/>
    <s v="Yes"/>
    <x v="0"/>
    <x v="0"/>
    <n v="2"/>
    <x v="1"/>
    <x v="0"/>
    <x v="0"/>
    <d v="1961-11-03T00:00:00"/>
    <x v="767"/>
    <x v="2"/>
    <s v="tier - 3"/>
    <x v="1"/>
    <x v="12"/>
  </r>
  <r>
    <s v="Id769"/>
    <s v="  Stacey"/>
    <x v="519"/>
    <x v="159"/>
    <s v="No"/>
    <x v="0"/>
    <x v="0"/>
    <n v="0"/>
    <x v="1"/>
    <x v="0"/>
    <x v="2"/>
    <d v="1994-06-17T00:00:00"/>
    <x v="768"/>
    <x v="2"/>
    <s v="tier - 3"/>
    <x v="1"/>
    <x v="6"/>
  </r>
  <r>
    <s v="Id770"/>
    <s v="  Kimberly"/>
    <x v="615"/>
    <x v="449"/>
    <s v="Yes"/>
    <x v="0"/>
    <x v="0"/>
    <n v="2"/>
    <x v="1"/>
    <x v="2"/>
    <x v="0"/>
    <d v="1961-07-22T00:00:00"/>
    <x v="769"/>
    <x v="2"/>
    <s v="tier - 2"/>
    <x v="1"/>
    <x v="12"/>
  </r>
  <r>
    <s v="Id771"/>
    <s v="  Matthew D"/>
    <x v="616"/>
    <x v="74"/>
    <s v="No"/>
    <x v="0"/>
    <x v="0"/>
    <n v="1"/>
    <x v="1"/>
    <x v="0"/>
    <x v="1"/>
    <d v="1992-12-19T00:00:00"/>
    <x v="770"/>
    <x v="2"/>
    <s v="tier - 3"/>
    <x v="8"/>
    <x v="34"/>
  </r>
  <r>
    <s v="Id772"/>
    <s v="  Michael"/>
    <x v="617"/>
    <x v="236"/>
    <s v="Yes"/>
    <x v="0"/>
    <x v="0"/>
    <n v="2"/>
    <x v="1"/>
    <x v="0"/>
    <x v="1"/>
    <d v="1959-12-20T00:00:00"/>
    <x v="771"/>
    <x v="2"/>
    <s v="tier - 3"/>
    <x v="0"/>
    <x v="10"/>
  </r>
  <r>
    <s v="Id773"/>
    <s v="  Ben"/>
    <x v="382"/>
    <x v="27"/>
    <s v="Yes"/>
    <x v="0"/>
    <x v="0"/>
    <n v="2"/>
    <x v="1"/>
    <x v="0"/>
    <x v="2"/>
    <d v="1959-11-25T00:00:00"/>
    <x v="772"/>
    <x v="2"/>
    <s v="tier - 1"/>
    <x v="3"/>
    <x v="10"/>
  </r>
  <r>
    <s v="Id774"/>
    <s v="  Chris"/>
    <x v="65"/>
    <x v="161"/>
    <s v="Yes"/>
    <x v="0"/>
    <x v="0"/>
    <n v="2"/>
    <x v="1"/>
    <x v="0"/>
    <x v="2"/>
    <d v="1959-12-09T00:00:00"/>
    <x v="773"/>
    <x v="2"/>
    <s v="tier - 3"/>
    <x v="3"/>
    <x v="10"/>
  </r>
  <r>
    <s v="Id775"/>
    <s v="  Jeremy J"/>
    <x v="618"/>
    <x v="134"/>
    <s v="No"/>
    <x v="0"/>
    <x v="0"/>
    <n v="1"/>
    <x v="1"/>
    <x v="0"/>
    <x v="2"/>
    <d v="1984-06-06T00:00:00"/>
    <x v="774"/>
    <x v="2"/>
    <s v="tier - 2"/>
    <x v="8"/>
    <x v="33"/>
  </r>
  <r>
    <s v="Id776"/>
    <s v="  Amy L"/>
    <x v="619"/>
    <x v="409"/>
    <s v="No"/>
    <x v="0"/>
    <x v="1"/>
    <n v="1"/>
    <x v="1"/>
    <x v="0"/>
    <x v="2"/>
    <d v="1979-09-30T00:00:00"/>
    <x v="775"/>
    <x v="2"/>
    <s v="tier - 3"/>
    <x v="12"/>
    <x v="18"/>
  </r>
  <r>
    <s v="Id777"/>
    <s v="  Karen L"/>
    <x v="620"/>
    <x v="450"/>
    <s v="Yes"/>
    <x v="0"/>
    <x v="0"/>
    <n v="1"/>
    <x v="1"/>
    <x v="0"/>
    <x v="2"/>
    <d v="1964-09-24T00:00:00"/>
    <x v="776"/>
    <x v="2"/>
    <s v="tier - 2"/>
    <x v="15"/>
    <x v="13"/>
  </r>
  <r>
    <s v="Id778"/>
    <s v="  Tennille"/>
    <x v="621"/>
    <x v="319"/>
    <s v="No"/>
    <x v="0"/>
    <x v="0"/>
    <n v="0"/>
    <x v="1"/>
    <x v="0"/>
    <x v="2"/>
    <d v="1990-10-02T00:00:00"/>
    <x v="777"/>
    <x v="2"/>
    <s v="tier - 1"/>
    <x v="1"/>
    <x v="3"/>
  </r>
  <r>
    <s v="Id779"/>
    <s v="  Matt"/>
    <x v="226"/>
    <x v="451"/>
    <s v="No"/>
    <x v="0"/>
    <x v="0"/>
    <n v="0"/>
    <x v="1"/>
    <x v="0"/>
    <x v="0"/>
    <d v="1960-11-11T00:00:00"/>
    <x v="778"/>
    <x v="2"/>
    <s v="tier - 1"/>
    <x v="1"/>
    <x v="15"/>
  </r>
  <r>
    <s v="Id780"/>
    <s v="  Emily"/>
    <x v="622"/>
    <x v="251"/>
    <s v="Yes"/>
    <x v="0"/>
    <x v="0"/>
    <n v="0"/>
    <x v="1"/>
    <x v="0"/>
    <x v="2"/>
    <d v="1976-08-23T00:00:00"/>
    <x v="779"/>
    <x v="2"/>
    <s v="tier - 2"/>
    <x v="1"/>
    <x v="1"/>
  </r>
  <r>
    <s v="Id781"/>
    <s v="  Justin E"/>
    <x v="623"/>
    <x v="326"/>
    <s v="No"/>
    <x v="0"/>
    <x v="0"/>
    <n v="0"/>
    <x v="1"/>
    <x v="0"/>
    <x v="2"/>
    <d v="1994-07-01T00:00:00"/>
    <x v="780"/>
    <x v="2"/>
    <s v="tier - 3"/>
    <x v="1"/>
    <x v="6"/>
  </r>
  <r>
    <s v="Id782"/>
    <s v="  Shalane"/>
    <x v="624"/>
    <x v="452"/>
    <s v="No"/>
    <x v="0"/>
    <x v="0"/>
    <n v="0"/>
    <x v="1"/>
    <x v="0"/>
    <x v="0"/>
    <d v="1962-10-11T00:00:00"/>
    <x v="781"/>
    <x v="2"/>
    <s v="tier - 3"/>
    <x v="8"/>
    <x v="5"/>
  </r>
  <r>
    <s v="Id783"/>
    <s v="  Jessica N"/>
    <x v="625"/>
    <x v="453"/>
    <s v="No"/>
    <x v="0"/>
    <x v="0"/>
    <n v="0"/>
    <x v="1"/>
    <x v="1"/>
    <x v="0"/>
    <d v="1962-11-24T00:00:00"/>
    <x v="782"/>
    <x v="2"/>
    <s v="tier - 2"/>
    <x v="3"/>
    <x v="5"/>
  </r>
  <r>
    <s v="Id784"/>
    <s v="  Melanie"/>
    <x v="626"/>
    <x v="454"/>
    <s v="No"/>
    <x v="0"/>
    <x v="0"/>
    <n v="0"/>
    <x v="1"/>
    <x v="0"/>
    <x v="0"/>
    <d v="1965-11-13T00:00:00"/>
    <x v="783"/>
    <x v="2"/>
    <s v="tier - 3"/>
    <x v="2"/>
    <x v="11"/>
  </r>
  <r>
    <s v="Id785"/>
    <s v="  Ruth Angelica"/>
    <x v="589"/>
    <x v="455"/>
    <s v="No"/>
    <x v="0"/>
    <x v="0"/>
    <n v="0"/>
    <x v="1"/>
    <x v="1"/>
    <x v="0"/>
    <d v="1962-12-07T00:00:00"/>
    <x v="784"/>
    <x v="2"/>
    <s v="tier - 1"/>
    <x v="2"/>
    <x v="5"/>
  </r>
  <r>
    <s v="Id786"/>
    <s v="  Una M"/>
    <x v="627"/>
    <x v="140"/>
    <s v="No"/>
    <x v="0"/>
    <x v="0"/>
    <n v="0"/>
    <x v="1"/>
    <x v="0"/>
    <x v="2"/>
    <d v="1982-10-15T00:00:00"/>
    <x v="785"/>
    <x v="2"/>
    <s v="tier - 2"/>
    <x v="1"/>
    <x v="37"/>
  </r>
  <r>
    <s v="Id787"/>
    <s v="  Taralyn"/>
    <x v="628"/>
    <x v="221"/>
    <s v="No"/>
    <x v="0"/>
    <x v="0"/>
    <n v="0"/>
    <x v="1"/>
    <x v="3"/>
    <x v="0"/>
    <d v="1962-08-05T00:00:00"/>
    <x v="786"/>
    <x v="2"/>
    <s v="tier - 1"/>
    <x v="2"/>
    <x v="5"/>
  </r>
  <r>
    <s v="Id788"/>
    <s v="  James A"/>
    <x v="629"/>
    <x v="411"/>
    <s v="Yes"/>
    <x v="0"/>
    <x v="0"/>
    <n v="2"/>
    <x v="1"/>
    <x v="0"/>
    <x v="0"/>
    <d v="1961-12-06T00:00:00"/>
    <x v="787"/>
    <x v="2"/>
    <s v="tier - 2"/>
    <x v="4"/>
    <x v="12"/>
  </r>
  <r>
    <s v="Id789"/>
    <s v="  Ning"/>
    <x v="203"/>
    <x v="108"/>
    <s v="Yes"/>
    <x v="0"/>
    <x v="0"/>
    <n v="2"/>
    <x v="1"/>
    <x v="0"/>
    <x v="0"/>
    <d v="1961-12-06T00:00:00"/>
    <x v="788"/>
    <x v="2"/>
    <s v="tier - 2"/>
    <x v="16"/>
    <x v="12"/>
  </r>
  <r>
    <s v="Id790"/>
    <s v="  Joel"/>
    <x v="351"/>
    <x v="456"/>
    <s v="Yes"/>
    <x v="0"/>
    <x v="0"/>
    <n v="2"/>
    <x v="1"/>
    <x v="2"/>
    <x v="0"/>
    <d v="1961-09-07T00:00:00"/>
    <x v="789"/>
    <x v="2"/>
    <s v="tier - 2"/>
    <x v="6"/>
    <x v="12"/>
  </r>
  <r>
    <s v="Id791"/>
    <s v="  Pamela J"/>
    <x v="378"/>
    <x v="252"/>
    <s v="No"/>
    <x v="0"/>
    <x v="0"/>
    <n v="0"/>
    <x v="1"/>
    <x v="1"/>
    <x v="2"/>
    <d v="1999-08-16T00:00:00"/>
    <x v="790"/>
    <x v="2"/>
    <s v="tier - 3"/>
    <x v="3"/>
    <x v="35"/>
  </r>
  <r>
    <s v="Id792"/>
    <s v="  Brittney"/>
    <x v="322"/>
    <x v="457"/>
    <s v="Yes"/>
    <x v="0"/>
    <x v="1"/>
    <n v="1"/>
    <x v="1"/>
    <x v="0"/>
    <x v="0"/>
    <d v="1963-09-14T00:00:00"/>
    <x v="791"/>
    <x v="2"/>
    <s v="tier - 1"/>
    <x v="1"/>
    <x v="8"/>
  </r>
  <r>
    <s v="Id793"/>
    <s v="  Sheila"/>
    <x v="630"/>
    <x v="458"/>
    <s v="No"/>
    <x v="0"/>
    <x v="0"/>
    <n v="1"/>
    <x v="1"/>
    <x v="0"/>
    <x v="2"/>
    <d v="1992-08-12T00:00:00"/>
    <x v="792"/>
    <x v="2"/>
    <s v="tier - 2"/>
    <x v="12"/>
    <x v="34"/>
  </r>
  <r>
    <s v="Id794"/>
    <s v="  Koji"/>
    <x v="362"/>
    <x v="459"/>
    <s v="No"/>
    <x v="0"/>
    <x v="0"/>
    <n v="0"/>
    <x v="1"/>
    <x v="2"/>
    <x v="0"/>
    <d v="1962-08-02T00:00:00"/>
    <x v="793"/>
    <x v="2"/>
    <s v="tier - 3"/>
    <x v="1"/>
    <x v="5"/>
  </r>
  <r>
    <s v="Id795"/>
    <s v="  Sarah"/>
    <x v="9"/>
    <x v="460"/>
    <s v="No"/>
    <x v="0"/>
    <x v="0"/>
    <n v="0"/>
    <x v="1"/>
    <x v="0"/>
    <x v="0"/>
    <d v="1971-10-30T00:00:00"/>
    <x v="794"/>
    <x v="2"/>
    <s v="tier - 2"/>
    <x v="3"/>
    <x v="14"/>
  </r>
  <r>
    <s v="Id796"/>
    <s v="  Colleen M"/>
    <x v="10"/>
    <x v="461"/>
    <s v="No"/>
    <x v="0"/>
    <x v="0"/>
    <n v="0"/>
    <x v="1"/>
    <x v="0"/>
    <x v="0"/>
    <d v="1978-07-17T00:00:00"/>
    <x v="795"/>
    <x v="2"/>
    <s v="tier - 2"/>
    <x v="12"/>
    <x v="9"/>
  </r>
  <r>
    <s v="Id797"/>
    <s v="  Deedra G"/>
    <x v="631"/>
    <x v="390"/>
    <s v="Yes"/>
    <x v="0"/>
    <x v="0"/>
    <n v="2"/>
    <x v="1"/>
    <x v="0"/>
    <x v="0"/>
    <d v="1961-11-06T00:00:00"/>
    <x v="796"/>
    <x v="2"/>
    <s v="tier - 2"/>
    <x v="3"/>
    <x v="12"/>
  </r>
  <r>
    <s v="Id798"/>
    <s v="  Kulwinder"/>
    <x v="632"/>
    <x v="65"/>
    <s v="Yes"/>
    <x v="0"/>
    <x v="0"/>
    <n v="0"/>
    <x v="1"/>
    <x v="0"/>
    <x v="1"/>
    <d v="1985-10-26T00:00:00"/>
    <x v="797"/>
    <x v="2"/>
    <s v="tier - 1"/>
    <x v="12"/>
    <x v="17"/>
  </r>
  <r>
    <s v="Id799"/>
    <s v="  Ann M"/>
    <x v="275"/>
    <x v="462"/>
    <s v="Yes"/>
    <x v="0"/>
    <x v="0"/>
    <n v="0"/>
    <x v="1"/>
    <x v="1"/>
    <x v="0"/>
    <d v="1967-08-06T00:00:00"/>
    <x v="798"/>
    <x v="2"/>
    <s v="tier - 3"/>
    <x v="2"/>
    <x v="22"/>
  </r>
  <r>
    <s v="Id800"/>
    <s v="  Sarah E"/>
    <x v="633"/>
    <x v="85"/>
    <s v="Yes"/>
    <x v="0"/>
    <x v="1"/>
    <n v="1"/>
    <x v="1"/>
    <x v="0"/>
    <x v="1"/>
    <d v="1969-09-23T00:00:00"/>
    <x v="799"/>
    <x v="2"/>
    <s v="tier - 1"/>
    <x v="1"/>
    <x v="16"/>
  </r>
  <r>
    <s v="Id801"/>
    <s v="  Apryl J"/>
    <x v="634"/>
    <x v="463"/>
    <s v="Yes"/>
    <x v="0"/>
    <x v="0"/>
    <n v="2"/>
    <x v="1"/>
    <x v="1"/>
    <x v="0"/>
    <d v="1961-11-09T00:00:00"/>
    <x v="800"/>
    <x v="2"/>
    <s v="tier - 1"/>
    <x v="3"/>
    <x v="12"/>
  </r>
  <r>
    <s v="Id802"/>
    <s v="  Ilana"/>
    <x v="635"/>
    <x v="464"/>
    <s v="No"/>
    <x v="0"/>
    <x v="0"/>
    <n v="0"/>
    <x v="1"/>
    <x v="0"/>
    <x v="0"/>
    <d v="1965-11-04T00:00:00"/>
    <x v="801"/>
    <x v="2"/>
    <s v="tier - 2"/>
    <x v="15"/>
    <x v="11"/>
  </r>
  <r>
    <s v="Id803"/>
    <s v="  Katherine"/>
    <x v="443"/>
    <x v="159"/>
    <s v="Yes"/>
    <x v="0"/>
    <x v="0"/>
    <n v="1"/>
    <x v="1"/>
    <x v="0"/>
    <x v="2"/>
    <d v="1964-09-23T00:00:00"/>
    <x v="802"/>
    <x v="2"/>
    <s v="tier - 1"/>
    <x v="2"/>
    <x v="13"/>
  </r>
  <r>
    <s v="Id804"/>
    <s v="  Katherine"/>
    <x v="636"/>
    <x v="308"/>
    <s v="No"/>
    <x v="0"/>
    <x v="0"/>
    <n v="0"/>
    <x v="1"/>
    <x v="2"/>
    <x v="0"/>
    <d v="1962-07-20T00:00:00"/>
    <x v="803"/>
    <x v="2"/>
    <s v="tier - 1"/>
    <x v="1"/>
    <x v="5"/>
  </r>
  <r>
    <s v="Id805"/>
    <s v="  Karl"/>
    <x v="637"/>
    <x v="319"/>
    <s v="No"/>
    <x v="0"/>
    <x v="0"/>
    <n v="2"/>
    <x v="1"/>
    <x v="0"/>
    <x v="2"/>
    <d v="1972-09-27T00:00:00"/>
    <x v="804"/>
    <x v="2"/>
    <s v="tier - 2"/>
    <x v="1"/>
    <x v="28"/>
  </r>
  <r>
    <s v="Id806"/>
    <s v="  Stephen"/>
    <x v="638"/>
    <x v="272"/>
    <s v="Yes"/>
    <x v="0"/>
    <x v="1"/>
    <n v="1"/>
    <x v="1"/>
    <x v="0"/>
    <x v="1"/>
    <d v="1969-12-13T00:00:00"/>
    <x v="805"/>
    <x v="2"/>
    <s v="tier - 3"/>
    <x v="1"/>
    <x v="16"/>
  </r>
  <r>
    <s v="Id807"/>
    <s v="  Will"/>
    <x v="639"/>
    <x v="257"/>
    <s v="No"/>
    <x v="0"/>
    <x v="0"/>
    <n v="0"/>
    <x v="1"/>
    <x v="1"/>
    <x v="0"/>
    <d v="1962-06-24T00:00:00"/>
    <x v="806"/>
    <x v="2"/>
    <s v="tier - 1"/>
    <x v="1"/>
    <x v="5"/>
  </r>
  <r>
    <s v="Id808"/>
    <s v="  Bradley D"/>
    <x v="640"/>
    <x v="465"/>
    <s v="Yes"/>
    <x v="0"/>
    <x v="0"/>
    <n v="0"/>
    <x v="1"/>
    <x v="0"/>
    <x v="0"/>
    <d v="1981-10-30T00:00:00"/>
    <x v="807"/>
    <x v="2"/>
    <s v="tier - 1"/>
    <x v="1"/>
    <x v="36"/>
  </r>
  <r>
    <s v="Id809"/>
    <s v="  Amy M"/>
    <x v="641"/>
    <x v="224"/>
    <s v="No"/>
    <x v="0"/>
    <x v="1"/>
    <n v="1"/>
    <x v="1"/>
    <x v="0"/>
    <x v="2"/>
    <d v="1979-11-27T00:00:00"/>
    <x v="808"/>
    <x v="2"/>
    <s v="tier - 2"/>
    <x v="12"/>
    <x v="18"/>
  </r>
  <r>
    <s v="Id810"/>
    <s v="  Matthew W"/>
    <x v="642"/>
    <x v="356"/>
    <s v="No"/>
    <x v="0"/>
    <x v="0"/>
    <n v="0"/>
    <x v="1"/>
    <x v="0"/>
    <x v="0"/>
    <d v="1960-11-28T00:00:00"/>
    <x v="809"/>
    <x v="2"/>
    <s v="tier - 1"/>
    <x v="0"/>
    <x v="15"/>
  </r>
  <r>
    <s v="Id811"/>
    <s v="  Doug"/>
    <x v="440"/>
    <x v="466"/>
    <s v="No"/>
    <x v="0"/>
    <x v="0"/>
    <n v="0"/>
    <x v="1"/>
    <x v="0"/>
    <x v="0"/>
    <d v="1960-09-23T00:00:00"/>
    <x v="810"/>
    <x v="2"/>
    <s v="tier - 3"/>
    <x v="0"/>
    <x v="15"/>
  </r>
  <r>
    <s v="Id812"/>
    <s v="  Tom"/>
    <x v="396"/>
    <x v="467"/>
    <s v="No"/>
    <x v="0"/>
    <x v="0"/>
    <n v="0"/>
    <x v="1"/>
    <x v="0"/>
    <x v="0"/>
    <d v="1960-06-22T00:00:00"/>
    <x v="811"/>
    <x v="2"/>
    <s v="tier - 1"/>
    <x v="3"/>
    <x v="15"/>
  </r>
  <r>
    <s v="Id813"/>
    <s v="  Jonathan"/>
    <x v="643"/>
    <x v="211"/>
    <s v="No"/>
    <x v="0"/>
    <x v="0"/>
    <n v="0"/>
    <x v="1"/>
    <x v="2"/>
    <x v="0"/>
    <d v="1960-11-04T00:00:00"/>
    <x v="812"/>
    <x v="2"/>
    <s v="tier - 1"/>
    <x v="3"/>
    <x v="15"/>
  </r>
  <r>
    <s v="Id814"/>
    <s v="  Wayne A"/>
    <x v="644"/>
    <x v="296"/>
    <s v="Yes"/>
    <x v="0"/>
    <x v="0"/>
    <n v="2"/>
    <x v="1"/>
    <x v="0"/>
    <x v="0"/>
    <d v="1961-08-20T00:00:00"/>
    <x v="813"/>
    <x v="2"/>
    <s v="tier - 1"/>
    <x v="1"/>
    <x v="12"/>
  </r>
  <r>
    <s v="Id815"/>
    <s v="  Nobuyori"/>
    <x v="534"/>
    <x v="140"/>
    <s v="Yes"/>
    <x v="0"/>
    <x v="0"/>
    <n v="2"/>
    <x v="1"/>
    <x v="0"/>
    <x v="2"/>
    <d v="1966-12-22T00:00:00"/>
    <x v="814"/>
    <x v="2"/>
    <s v="tier - 3"/>
    <x v="0"/>
    <x v="24"/>
  </r>
  <r>
    <s v="Id816"/>
    <s v="  Rich"/>
    <x v="47"/>
    <x v="468"/>
    <s v="Yes"/>
    <x v="0"/>
    <x v="1"/>
    <n v="1"/>
    <x v="1"/>
    <x v="0"/>
    <x v="0"/>
    <d v="1963-08-14T00:00:00"/>
    <x v="815"/>
    <x v="2"/>
    <s v="tier - 2"/>
    <x v="0"/>
    <x v="8"/>
  </r>
  <r>
    <s v="Id817"/>
    <s v="  Marcos S"/>
    <x v="425"/>
    <x v="469"/>
    <s v="Yes"/>
    <x v="0"/>
    <x v="1"/>
    <n v="1"/>
    <x v="1"/>
    <x v="1"/>
    <x v="0"/>
    <d v="1963-09-01T00:00:00"/>
    <x v="816"/>
    <x v="2"/>
    <s v="tier - 2"/>
    <x v="0"/>
    <x v="8"/>
  </r>
  <r>
    <s v="Id818"/>
    <s v="  Dave"/>
    <x v="247"/>
    <x v="97"/>
    <s v="Yes"/>
    <x v="0"/>
    <x v="1"/>
    <n v="1"/>
    <x v="1"/>
    <x v="1"/>
    <x v="0"/>
    <d v="1963-08-16T00:00:00"/>
    <x v="817"/>
    <x v="2"/>
    <s v="tier - 2"/>
    <x v="4"/>
    <x v="8"/>
  </r>
  <r>
    <s v="Id819"/>
    <s v="  Andy"/>
    <x v="173"/>
    <x v="470"/>
    <s v="No"/>
    <x v="1"/>
    <x v="0"/>
    <n v="1"/>
    <x v="1"/>
    <x v="0"/>
    <x v="2"/>
    <d v="2004-07-09T00:00:00"/>
    <x v="818"/>
    <x v="2"/>
    <s v="tier - 1"/>
    <x v="9"/>
    <x v="41"/>
  </r>
  <r>
    <s v="Id820"/>
    <s v="  Mary"/>
    <x v="645"/>
    <x v="436"/>
    <s v="No"/>
    <x v="0"/>
    <x v="0"/>
    <n v="1"/>
    <x v="1"/>
    <x v="0"/>
    <x v="2"/>
    <d v="1984-08-06T00:00:00"/>
    <x v="819"/>
    <x v="2"/>
    <s v="tier - 3"/>
    <x v="1"/>
    <x v="32"/>
  </r>
  <r>
    <s v="Id821"/>
    <s v="  Marcus B"/>
    <x v="646"/>
    <x v="471"/>
    <s v="Yes"/>
    <x v="0"/>
    <x v="1"/>
    <n v="1"/>
    <x v="1"/>
    <x v="1"/>
    <x v="0"/>
    <d v="1963-09-27T00:00:00"/>
    <x v="820"/>
    <x v="2"/>
    <s v="tier - 3"/>
    <x v="14"/>
    <x v="8"/>
  </r>
  <r>
    <s v="Id822"/>
    <s v="  Thomas K"/>
    <x v="647"/>
    <x v="472"/>
    <s v="No"/>
    <x v="0"/>
    <x v="0"/>
    <n v="2"/>
    <x v="1"/>
    <x v="0"/>
    <x v="0"/>
    <d v="1973-09-22T00:00:00"/>
    <x v="821"/>
    <x v="2"/>
    <s v="tier - 1"/>
    <x v="1"/>
    <x v="30"/>
  </r>
  <r>
    <s v="Id823"/>
    <s v="  Robert"/>
    <x v="648"/>
    <x v="89"/>
    <s v="No"/>
    <x v="0"/>
    <x v="1"/>
    <n v="1"/>
    <x v="1"/>
    <x v="0"/>
    <x v="2"/>
    <d v="1993-09-27T00:00:00"/>
    <x v="822"/>
    <x v="2"/>
    <s v="tier - 2"/>
    <x v="1"/>
    <x v="20"/>
  </r>
  <r>
    <s v="Id824"/>
    <s v="  Geoff"/>
    <x v="649"/>
    <x v="473"/>
    <s v="No"/>
    <x v="1"/>
    <x v="0"/>
    <n v="1"/>
    <x v="0"/>
    <x v="3"/>
    <x v="2"/>
    <d v="2004-11-09T00:00:00"/>
    <x v="823"/>
    <x v="2"/>
    <s v="tier - 3"/>
    <x v="4"/>
    <x v="41"/>
  </r>
  <r>
    <s v="Id825"/>
    <s v="  Chris J"/>
    <x v="650"/>
    <x v="474"/>
    <s v="Yes"/>
    <x v="0"/>
    <x v="0"/>
    <n v="0"/>
    <x v="1"/>
    <x v="0"/>
    <x v="0"/>
    <d v="1967-09-25T00:00:00"/>
    <x v="824"/>
    <x v="2"/>
    <s v="tier - 3"/>
    <x v="14"/>
    <x v="22"/>
  </r>
  <r>
    <s v="Id826"/>
    <s v="  Kate A"/>
    <x v="651"/>
    <x v="423"/>
    <s v="Yes"/>
    <x v="0"/>
    <x v="1"/>
    <n v="1"/>
    <x v="1"/>
    <x v="1"/>
    <x v="0"/>
    <d v="1963-07-20T00:00:00"/>
    <x v="825"/>
    <x v="2"/>
    <s v="tier - 3"/>
    <x v="2"/>
    <x v="8"/>
  </r>
  <r>
    <s v="Id827"/>
    <s v="  Kelli"/>
    <x v="56"/>
    <x v="305"/>
    <s v="No"/>
    <x v="0"/>
    <x v="0"/>
    <n v="0"/>
    <x v="1"/>
    <x v="0"/>
    <x v="0"/>
    <d v="1978-07-24T00:00:00"/>
    <x v="826"/>
    <x v="2"/>
    <s v="tier - 1"/>
    <x v="2"/>
    <x v="9"/>
  </r>
  <r>
    <s v="Id828"/>
    <s v="  Maggie M"/>
    <x v="568"/>
    <x v="219"/>
    <s v="Yes"/>
    <x v="0"/>
    <x v="1"/>
    <n v="1"/>
    <x v="1"/>
    <x v="0"/>
    <x v="2"/>
    <d v="1983-10-29T00:00:00"/>
    <x v="827"/>
    <x v="2"/>
    <s v="tier - 1"/>
    <x v="12"/>
    <x v="33"/>
  </r>
  <r>
    <s v="Id829"/>
    <s v="  Michelle L"/>
    <x v="652"/>
    <x v="475"/>
    <s v="Yes"/>
    <x v="0"/>
    <x v="1"/>
    <n v="1"/>
    <x v="1"/>
    <x v="1"/>
    <x v="0"/>
    <d v="1963-12-05T00:00:00"/>
    <x v="828"/>
    <x v="2"/>
    <s v="tier - 3"/>
    <x v="15"/>
    <x v="8"/>
  </r>
  <r>
    <s v="Id830"/>
    <s v="  Ashley K"/>
    <x v="653"/>
    <x v="351"/>
    <s v="No"/>
    <x v="0"/>
    <x v="0"/>
    <n v="2"/>
    <x v="1"/>
    <x v="0"/>
    <x v="2"/>
    <d v="1972-10-07T00:00:00"/>
    <x v="829"/>
    <x v="2"/>
    <s v="tier - 3"/>
    <x v="12"/>
    <x v="28"/>
  </r>
  <r>
    <s v="Id831"/>
    <s v="  Michael"/>
    <x v="654"/>
    <x v="354"/>
    <s v="Yes"/>
    <x v="0"/>
    <x v="0"/>
    <n v="1"/>
    <x v="1"/>
    <x v="0"/>
    <x v="0"/>
    <d v="1975-09-25T00:00:00"/>
    <x v="830"/>
    <x v="2"/>
    <s v="tier - 3"/>
    <x v="14"/>
    <x v="27"/>
  </r>
  <r>
    <s v="Id832"/>
    <s v="  Ryan K"/>
    <x v="18"/>
    <x v="476"/>
    <s v="No"/>
    <x v="0"/>
    <x v="0"/>
    <n v="0"/>
    <x v="1"/>
    <x v="0"/>
    <x v="0"/>
    <d v="1962-10-01T00:00:00"/>
    <x v="831"/>
    <x v="2"/>
    <s v="tier - 1"/>
    <x v="6"/>
    <x v="5"/>
  </r>
  <r>
    <s v="Id833"/>
    <s v="  Matthew J"/>
    <x v="366"/>
    <x v="477"/>
    <s v="No"/>
    <x v="0"/>
    <x v="0"/>
    <n v="0"/>
    <x v="1"/>
    <x v="1"/>
    <x v="0"/>
    <d v="1962-09-02T00:00:00"/>
    <x v="832"/>
    <x v="2"/>
    <s v="tier - 3"/>
    <x v="4"/>
    <x v="5"/>
  </r>
  <r>
    <s v="Id834"/>
    <s v="  Karine"/>
    <x v="655"/>
    <x v="478"/>
    <s v="Yes"/>
    <x v="0"/>
    <x v="0"/>
    <n v="1"/>
    <x v="1"/>
    <x v="0"/>
    <x v="1"/>
    <d v="1988-07-17T00:00:00"/>
    <x v="833"/>
    <x v="2"/>
    <s v="tier - 1"/>
    <x v="12"/>
    <x v="23"/>
  </r>
  <r>
    <s v="Id835"/>
    <s v="  Antonia G"/>
    <x v="656"/>
    <x v="463"/>
    <s v="Yes"/>
    <x v="0"/>
    <x v="0"/>
    <n v="2"/>
    <x v="1"/>
    <x v="0"/>
    <x v="0"/>
    <d v="1970-07-08T00:00:00"/>
    <x v="834"/>
    <x v="2"/>
    <s v="tier - 1"/>
    <x v="3"/>
    <x v="2"/>
  </r>
  <r>
    <s v="Id836"/>
    <s v="  Casondra L"/>
    <x v="657"/>
    <x v="184"/>
    <s v="Yes"/>
    <x v="0"/>
    <x v="0"/>
    <n v="1"/>
    <x v="1"/>
    <x v="0"/>
    <x v="1"/>
    <d v="1964-11-28T00:00:00"/>
    <x v="835"/>
    <x v="2"/>
    <s v="tier - 3"/>
    <x v="3"/>
    <x v="13"/>
  </r>
  <r>
    <s v="Id837"/>
    <s v="  Wendy"/>
    <x v="658"/>
    <x v="216"/>
    <s v="No"/>
    <x v="0"/>
    <x v="0"/>
    <n v="1"/>
    <x v="1"/>
    <x v="0"/>
    <x v="1"/>
    <d v="1992-07-07T00:00:00"/>
    <x v="836"/>
    <x v="2"/>
    <s v="tier - 2"/>
    <x v="3"/>
    <x v="34"/>
  </r>
  <r>
    <s v="Id838"/>
    <s v="  Eric D"/>
    <x v="106"/>
    <x v="466"/>
    <s v="No"/>
    <x v="0"/>
    <x v="0"/>
    <n v="0"/>
    <x v="1"/>
    <x v="0"/>
    <x v="0"/>
    <d v="1974-09-24T00:00:00"/>
    <x v="837"/>
    <x v="2"/>
    <s v="tier - 3"/>
    <x v="14"/>
    <x v="19"/>
  </r>
  <r>
    <s v="Id839"/>
    <s v="  Elizabeth"/>
    <x v="9"/>
    <x v="479"/>
    <s v="No"/>
    <x v="0"/>
    <x v="0"/>
    <n v="0"/>
    <x v="1"/>
    <x v="0"/>
    <x v="0"/>
    <d v="1962-08-27T00:00:00"/>
    <x v="838"/>
    <x v="2"/>
    <s v="tier - 2"/>
    <x v="0"/>
    <x v="5"/>
  </r>
  <r>
    <s v="Id840"/>
    <s v="  Laura F"/>
    <x v="659"/>
    <x v="480"/>
    <s v="No"/>
    <x v="0"/>
    <x v="0"/>
    <n v="0"/>
    <x v="1"/>
    <x v="0"/>
    <x v="0"/>
    <d v="1965-09-14T00:00:00"/>
    <x v="839"/>
    <x v="2"/>
    <s v="tier - 2"/>
    <x v="3"/>
    <x v="11"/>
  </r>
  <r>
    <s v="Id841"/>
    <s v="  Amelia F"/>
    <x v="660"/>
    <x v="481"/>
    <s v="No"/>
    <x v="0"/>
    <x v="0"/>
    <n v="0"/>
    <x v="1"/>
    <x v="0"/>
    <x v="0"/>
    <d v="1962-07-11T00:00:00"/>
    <x v="840"/>
    <x v="2"/>
    <s v="tier - 2"/>
    <x v="3"/>
    <x v="5"/>
  </r>
  <r>
    <s v="Id842"/>
    <s v="  Amy L"/>
    <x v="428"/>
    <x v="256"/>
    <s v="Yes"/>
    <x v="0"/>
    <x v="0"/>
    <n v="2"/>
    <x v="1"/>
    <x v="0"/>
    <x v="1"/>
    <d v="1966-12-17T00:00:00"/>
    <x v="841"/>
    <x v="2"/>
    <s v="tier - 1"/>
    <x v="1"/>
    <x v="24"/>
  </r>
  <r>
    <s v="Id843"/>
    <s v="  Katie J"/>
    <x v="661"/>
    <x v="482"/>
    <s v="No"/>
    <x v="0"/>
    <x v="0"/>
    <n v="2"/>
    <x v="1"/>
    <x v="0"/>
    <x v="2"/>
    <d v="1972-09-05T00:00:00"/>
    <x v="842"/>
    <x v="2"/>
    <s v="tier - 1"/>
    <x v="3"/>
    <x v="28"/>
  </r>
  <r>
    <s v="Id844"/>
    <s v="  Laura E"/>
    <x v="662"/>
    <x v="207"/>
    <s v="No"/>
    <x v="0"/>
    <x v="0"/>
    <n v="0"/>
    <x v="1"/>
    <x v="0"/>
    <x v="0"/>
    <d v="1962-07-22T00:00:00"/>
    <x v="843"/>
    <x v="2"/>
    <s v="tier - 1"/>
    <x v="3"/>
    <x v="5"/>
  </r>
  <r>
    <s v="Id845"/>
    <s v="  Mayumi"/>
    <x v="663"/>
    <x v="290"/>
    <s v="No"/>
    <x v="0"/>
    <x v="0"/>
    <n v="0"/>
    <x v="1"/>
    <x v="2"/>
    <x v="0"/>
    <d v="1962-11-22T00:00:00"/>
    <x v="844"/>
    <x v="2"/>
    <s v="tier - 3"/>
    <x v="0"/>
    <x v="5"/>
  </r>
  <r>
    <s v="Id846"/>
    <s v="  Vanessa"/>
    <x v="664"/>
    <x v="185"/>
    <s v="No"/>
    <x v="0"/>
    <x v="0"/>
    <n v="0"/>
    <x v="1"/>
    <x v="1"/>
    <x v="0"/>
    <d v="1965-10-04T00:00:00"/>
    <x v="845"/>
    <x v="2"/>
    <s v="tier - 1"/>
    <x v="0"/>
    <x v="11"/>
  </r>
  <r>
    <s v="Id847"/>
    <s v="  Natali N"/>
    <x v="665"/>
    <x v="483"/>
    <s v="Yes"/>
    <x v="0"/>
    <x v="0"/>
    <n v="2"/>
    <x v="1"/>
    <x v="0"/>
    <x v="0"/>
    <d v="1970-12-28T00:00:00"/>
    <x v="846"/>
    <x v="2"/>
    <s v="tier - 1"/>
    <x v="1"/>
    <x v="2"/>
  </r>
  <r>
    <s v="Id848"/>
    <s v="  Beth"/>
    <x v="32"/>
    <x v="484"/>
    <s v="Yes"/>
    <x v="0"/>
    <x v="1"/>
    <n v="1"/>
    <x v="1"/>
    <x v="0"/>
    <x v="0"/>
    <d v="1963-08-19T00:00:00"/>
    <x v="847"/>
    <x v="2"/>
    <s v="tier - 1"/>
    <x v="1"/>
    <x v="8"/>
  </r>
  <r>
    <s v="Id849"/>
    <s v="  Alex"/>
    <x v="666"/>
    <x v="388"/>
    <s v="No"/>
    <x v="0"/>
    <x v="0"/>
    <n v="1"/>
    <x v="1"/>
    <x v="1"/>
    <x v="2"/>
    <d v="1998-11-18T00:00:00"/>
    <x v="848"/>
    <x v="2"/>
    <s v="tier - 3"/>
    <x v="1"/>
    <x v="44"/>
  </r>
  <r>
    <s v="Id850"/>
    <s v="  Spencer"/>
    <x v="667"/>
    <x v="184"/>
    <s v="Yes"/>
    <x v="0"/>
    <x v="0"/>
    <n v="1"/>
    <x v="1"/>
    <x v="0"/>
    <x v="1"/>
    <d v="1988-08-11T00:00:00"/>
    <x v="849"/>
    <x v="2"/>
    <s v="tier - 1"/>
    <x v="8"/>
    <x v="23"/>
  </r>
  <r>
    <s v="Id851"/>
    <s v="  Andee W"/>
    <x v="668"/>
    <x v="485"/>
    <s v="Yes"/>
    <x v="0"/>
    <x v="0"/>
    <n v="2"/>
    <x v="1"/>
    <x v="0"/>
    <x v="0"/>
    <d v="1970-06-18T00:00:00"/>
    <x v="850"/>
    <x v="2"/>
    <s v="tier - 2"/>
    <x v="0"/>
    <x v="2"/>
  </r>
  <r>
    <s v="Id852"/>
    <s v="  Amy"/>
    <x v="669"/>
    <x v="93"/>
    <s v="Yes"/>
    <x v="0"/>
    <x v="1"/>
    <n v="1"/>
    <x v="1"/>
    <x v="0"/>
    <x v="2"/>
    <d v="1969-11-26T00:00:00"/>
    <x v="851"/>
    <x v="2"/>
    <s v="tier - 1"/>
    <x v="15"/>
    <x v="16"/>
  </r>
  <r>
    <s v="Id853"/>
    <s v="  Joshua"/>
    <x v="670"/>
    <x v="486"/>
    <s v="Yes"/>
    <x v="0"/>
    <x v="0"/>
    <n v="2"/>
    <x v="1"/>
    <x v="0"/>
    <x v="0"/>
    <d v="1961-11-28T00:00:00"/>
    <x v="852"/>
    <x v="2"/>
    <s v="tier - 1"/>
    <x v="3"/>
    <x v="12"/>
  </r>
  <r>
    <s v="Id854"/>
    <s v="  C Fred"/>
    <x v="671"/>
    <x v="487"/>
    <s v="Yes"/>
    <x v="0"/>
    <x v="0"/>
    <n v="2"/>
    <x v="1"/>
    <x v="0"/>
    <x v="0"/>
    <d v="1961-11-28T00:00:00"/>
    <x v="853"/>
    <x v="2"/>
    <s v="tier - 3"/>
    <x v="0"/>
    <x v="12"/>
  </r>
  <r>
    <s v="Id855"/>
    <s v="  Jeremy"/>
    <x v="362"/>
    <x v="488"/>
    <s v="No"/>
    <x v="0"/>
    <x v="0"/>
    <n v="0"/>
    <x v="1"/>
    <x v="2"/>
    <x v="0"/>
    <d v="1962-10-16T00:00:00"/>
    <x v="854"/>
    <x v="2"/>
    <s v="tier - 3"/>
    <x v="1"/>
    <x v="5"/>
  </r>
  <r>
    <s v="Id856"/>
    <s v="  Patrick Sr"/>
    <x v="672"/>
    <x v="473"/>
    <s v="Yes"/>
    <x v="0"/>
    <x v="0"/>
    <n v="2"/>
    <x v="1"/>
    <x v="0"/>
    <x v="2"/>
    <d v="1966-07-12T00:00:00"/>
    <x v="855"/>
    <x v="2"/>
    <s v="tier - 2"/>
    <x v="1"/>
    <x v="24"/>
  </r>
  <r>
    <s v="Id857"/>
    <s v="  Kelly M"/>
    <x v="673"/>
    <x v="266"/>
    <s v="No"/>
    <x v="0"/>
    <x v="0"/>
    <n v="0"/>
    <x v="1"/>
    <x v="0"/>
    <x v="0"/>
    <d v="1968-12-03T00:00:00"/>
    <x v="856"/>
    <x v="2"/>
    <s v="tier - 3"/>
    <x v="1"/>
    <x v="0"/>
  </r>
  <r>
    <s v="Id858"/>
    <s v="  Katherine"/>
    <x v="674"/>
    <x v="489"/>
    <s v="Yes"/>
    <x v="0"/>
    <x v="0"/>
    <n v="0"/>
    <x v="1"/>
    <x v="0"/>
    <x v="0"/>
    <d v="1967-09-01T00:00:00"/>
    <x v="857"/>
    <x v="2"/>
    <s v="tier - 3"/>
    <x v="0"/>
    <x v="22"/>
  </r>
  <r>
    <s v="Id859"/>
    <s v="  Keila L"/>
    <x v="403"/>
    <x v="488"/>
    <s v="No"/>
    <x v="0"/>
    <x v="0"/>
    <n v="0"/>
    <x v="1"/>
    <x v="2"/>
    <x v="0"/>
    <d v="1968-11-12T00:00:00"/>
    <x v="858"/>
    <x v="2"/>
    <s v="tier - 3"/>
    <x v="1"/>
    <x v="0"/>
  </r>
  <r>
    <s v="Id860"/>
    <s v="  Zanae E"/>
    <x v="675"/>
    <x v="490"/>
    <s v="No"/>
    <x v="0"/>
    <x v="0"/>
    <n v="0"/>
    <x v="1"/>
    <x v="2"/>
    <x v="0"/>
    <d v="1968-11-26T00:00:00"/>
    <x v="859"/>
    <x v="2"/>
    <s v="tier - 1"/>
    <x v="1"/>
    <x v="0"/>
  </r>
  <r>
    <s v="Id861"/>
    <s v="  Alex"/>
    <x v="676"/>
    <x v="98"/>
    <s v="Yes"/>
    <x v="0"/>
    <x v="0"/>
    <n v="1"/>
    <x v="1"/>
    <x v="0"/>
    <x v="2"/>
    <d v="1995-08-09T00:00:00"/>
    <x v="860"/>
    <x v="2"/>
    <s v="tier - 3"/>
    <x v="1"/>
    <x v="40"/>
  </r>
  <r>
    <s v="Id862"/>
    <s v="  Kathryn"/>
    <x v="520"/>
    <x v="259"/>
    <s v="Yes"/>
    <x v="0"/>
    <x v="0"/>
    <n v="1"/>
    <x v="1"/>
    <x v="0"/>
    <x v="1"/>
    <d v="1964-08-04T00:00:00"/>
    <x v="861"/>
    <x v="2"/>
    <s v="tier - 3"/>
    <x v="2"/>
    <x v="13"/>
  </r>
  <r>
    <s v="Id863"/>
    <s v="  Jason L"/>
    <x v="677"/>
    <x v="473"/>
    <s v="No"/>
    <x v="0"/>
    <x v="1"/>
    <n v="1"/>
    <x v="1"/>
    <x v="0"/>
    <x v="2"/>
    <d v="1979-07-14T00:00:00"/>
    <x v="862"/>
    <x v="2"/>
    <s v="tier - 1"/>
    <x v="13"/>
    <x v="18"/>
  </r>
  <r>
    <s v="Id864"/>
    <s v="  Benjamin J"/>
    <x v="606"/>
    <x v="189"/>
    <s v="No"/>
    <x v="0"/>
    <x v="0"/>
    <n v="2"/>
    <x v="1"/>
    <x v="0"/>
    <x v="2"/>
    <d v="1972-08-21T00:00:00"/>
    <x v="863"/>
    <x v="2"/>
    <s v="tier - 2"/>
    <x v="14"/>
    <x v="28"/>
  </r>
  <r>
    <s v="Id865"/>
    <s v="  Steven M"/>
    <x v="678"/>
    <x v="368"/>
    <s v="No"/>
    <x v="0"/>
    <x v="0"/>
    <n v="0"/>
    <x v="1"/>
    <x v="0"/>
    <x v="2"/>
    <d v="1989-12-29T00:00:00"/>
    <x v="864"/>
    <x v="2"/>
    <s v="tier - 3"/>
    <x v="4"/>
    <x v="4"/>
  </r>
  <r>
    <s v="Id866"/>
    <s v="  Erika"/>
    <x v="679"/>
    <x v="398"/>
    <s v="No"/>
    <x v="0"/>
    <x v="0"/>
    <n v="0"/>
    <x v="1"/>
    <x v="1"/>
    <x v="0"/>
    <d v="1962-09-26T00:00:00"/>
    <x v="865"/>
    <x v="2"/>
    <s v="tier - 2"/>
    <x v="2"/>
    <x v="5"/>
  </r>
  <r>
    <s v="Id867"/>
    <s v="  Chad"/>
    <x v="315"/>
    <x v="120"/>
    <s v="Yes"/>
    <x v="0"/>
    <x v="0"/>
    <n v="2"/>
    <x v="1"/>
    <x v="0"/>
    <x v="2"/>
    <d v="1966-12-29T00:00:00"/>
    <x v="866"/>
    <x v="2"/>
    <s v="tier - 3"/>
    <x v="3"/>
    <x v="24"/>
  </r>
  <r>
    <s v="Id868"/>
    <s v="  Mark"/>
    <x v="680"/>
    <x v="491"/>
    <s v="Yes"/>
    <x v="0"/>
    <x v="1"/>
    <n v="1"/>
    <x v="1"/>
    <x v="0"/>
    <x v="0"/>
    <d v="1963-09-22T00:00:00"/>
    <x v="867"/>
    <x v="2"/>
    <s v="tier - 3"/>
    <x v="3"/>
    <x v="8"/>
  </r>
  <r>
    <s v="Id869"/>
    <s v="  David"/>
    <x v="419"/>
    <x v="492"/>
    <s v="Yes"/>
    <x v="0"/>
    <x v="1"/>
    <n v="1"/>
    <x v="1"/>
    <x v="1"/>
    <x v="0"/>
    <d v="1963-08-02T00:00:00"/>
    <x v="868"/>
    <x v="2"/>
    <s v="tier - 2"/>
    <x v="3"/>
    <x v="8"/>
  </r>
  <r>
    <s v="Id870"/>
    <s v="  Matthew R"/>
    <x v="278"/>
    <x v="493"/>
    <s v="Yes"/>
    <x v="0"/>
    <x v="1"/>
    <n v="1"/>
    <x v="1"/>
    <x v="2"/>
    <x v="0"/>
    <d v="1963-08-29T00:00:00"/>
    <x v="869"/>
    <x v="2"/>
    <s v="tier - 3"/>
    <x v="6"/>
    <x v="8"/>
  </r>
  <r>
    <s v="Id871"/>
    <s v="  Orla"/>
    <x v="681"/>
    <x v="494"/>
    <s v="Yes"/>
    <x v="0"/>
    <x v="1"/>
    <n v="1"/>
    <x v="1"/>
    <x v="1"/>
    <x v="0"/>
    <d v="1963-10-28T00:00:00"/>
    <x v="870"/>
    <x v="2"/>
    <s v="tier - 1"/>
    <x v="15"/>
    <x v="8"/>
  </r>
  <r>
    <s v="Id872"/>
    <s v="  Shaista S"/>
    <x v="682"/>
    <x v="239"/>
    <s v="No"/>
    <x v="0"/>
    <x v="0"/>
    <n v="0"/>
    <x v="1"/>
    <x v="0"/>
    <x v="2"/>
    <d v="1990-10-29T00:00:00"/>
    <x v="871"/>
    <x v="2"/>
    <s v="tier - 1"/>
    <x v="3"/>
    <x v="3"/>
  </r>
  <r>
    <s v="Id873"/>
    <s v="  Emily"/>
    <x v="683"/>
    <x v="495"/>
    <s v="Yes"/>
    <x v="0"/>
    <x v="0"/>
    <n v="2"/>
    <x v="1"/>
    <x v="1"/>
    <x v="2"/>
    <d v="1966-11-16T00:00:00"/>
    <x v="872"/>
    <x v="2"/>
    <s v="tier - 1"/>
    <x v="15"/>
    <x v="24"/>
  </r>
  <r>
    <s v="Id874"/>
    <s v="  Julie A"/>
    <x v="203"/>
    <x v="295"/>
    <s v="Yes"/>
    <x v="0"/>
    <x v="0"/>
    <n v="0"/>
    <x v="1"/>
    <x v="0"/>
    <x v="0"/>
    <d v="1967-08-28T00:00:00"/>
    <x v="873"/>
    <x v="2"/>
    <s v="tier - 2"/>
    <x v="1"/>
    <x v="22"/>
  </r>
  <r>
    <s v="Id875"/>
    <s v="  Megumi"/>
    <x v="101"/>
    <x v="68"/>
    <s v="Yes"/>
    <x v="0"/>
    <x v="0"/>
    <n v="0"/>
    <x v="1"/>
    <x v="0"/>
    <x v="0"/>
    <d v="1967-12-30T00:00:00"/>
    <x v="874"/>
    <x v="2"/>
    <s v="tier - 1"/>
    <x v="1"/>
    <x v="22"/>
  </r>
  <r>
    <s v="Id876"/>
    <s v="  Skylar"/>
    <x v="684"/>
    <x v="335"/>
    <s v="Yes"/>
    <x v="0"/>
    <x v="0"/>
    <n v="2"/>
    <x v="1"/>
    <x v="0"/>
    <x v="2"/>
    <d v="1966-12-06T00:00:00"/>
    <x v="875"/>
    <x v="2"/>
    <s v="tier - 3"/>
    <x v="0"/>
    <x v="24"/>
  </r>
  <r>
    <s v="Id877"/>
    <s v="  Victoria"/>
    <x v="685"/>
    <x v="496"/>
    <s v="Yes"/>
    <x v="0"/>
    <x v="0"/>
    <n v="1"/>
    <x v="1"/>
    <x v="0"/>
    <x v="0"/>
    <d v="1986-08-13T00:00:00"/>
    <x v="876"/>
    <x v="2"/>
    <s v="tier - 2"/>
    <x v="12"/>
    <x v="26"/>
  </r>
  <r>
    <s v="Id878"/>
    <s v="  Amanda L"/>
    <x v="11"/>
    <x v="497"/>
    <s v="No"/>
    <x v="0"/>
    <x v="0"/>
    <n v="0"/>
    <x v="1"/>
    <x v="0"/>
    <x v="2"/>
    <d v="1989-11-23T00:00:00"/>
    <x v="877"/>
    <x v="2"/>
    <s v="tier - 3"/>
    <x v="12"/>
    <x v="4"/>
  </r>
  <r>
    <s v="Id879"/>
    <s v="  Renee"/>
    <x v="243"/>
    <x v="498"/>
    <s v="No"/>
    <x v="0"/>
    <x v="0"/>
    <n v="0"/>
    <x v="1"/>
    <x v="0"/>
    <x v="0"/>
    <d v="1974-06-23T00:00:00"/>
    <x v="878"/>
    <x v="2"/>
    <s v="tier - 1"/>
    <x v="1"/>
    <x v="19"/>
  </r>
  <r>
    <s v="Id880"/>
    <s v="  Nellie A"/>
    <x v="40"/>
    <x v="55"/>
    <s v="Yes"/>
    <x v="0"/>
    <x v="1"/>
    <n v="1"/>
    <x v="1"/>
    <x v="0"/>
    <x v="0"/>
    <d v="1963-07-17T00:00:00"/>
    <x v="879"/>
    <x v="2"/>
    <s v="tier - 1"/>
    <x v="0"/>
    <x v="8"/>
  </r>
  <r>
    <s v="Id881"/>
    <s v="  Tamara"/>
    <x v="686"/>
    <x v="122"/>
    <s v="Yes"/>
    <x v="0"/>
    <x v="0"/>
    <n v="2"/>
    <x v="1"/>
    <x v="1"/>
    <x v="2"/>
    <d v="1966-07-29T00:00:00"/>
    <x v="880"/>
    <x v="2"/>
    <s v="tier - 3"/>
    <x v="1"/>
    <x v="24"/>
  </r>
  <r>
    <s v="Id882"/>
    <s v="  Joan"/>
    <x v="56"/>
    <x v="203"/>
    <s v="Yes"/>
    <x v="0"/>
    <x v="0"/>
    <n v="1"/>
    <x v="1"/>
    <x v="0"/>
    <x v="2"/>
    <d v="1964-10-15T00:00:00"/>
    <x v="881"/>
    <x v="2"/>
    <s v="tier - 3"/>
    <x v="1"/>
    <x v="13"/>
  </r>
  <r>
    <s v="Id883"/>
    <s v="  Aimee J"/>
    <x v="419"/>
    <x v="404"/>
    <s v="Yes"/>
    <x v="0"/>
    <x v="1"/>
    <n v="1"/>
    <x v="1"/>
    <x v="1"/>
    <x v="0"/>
    <d v="1963-07-19T00:00:00"/>
    <x v="882"/>
    <x v="2"/>
    <s v="tier - 1"/>
    <x v="3"/>
    <x v="8"/>
  </r>
  <r>
    <s v="Id884"/>
    <s v="  Suzanne"/>
    <x v="687"/>
    <x v="229"/>
    <s v="Yes"/>
    <x v="0"/>
    <x v="0"/>
    <n v="1"/>
    <x v="1"/>
    <x v="0"/>
    <x v="1"/>
    <d v="1964-06-24T00:00:00"/>
    <x v="883"/>
    <x v="2"/>
    <s v="tier - 3"/>
    <x v="1"/>
    <x v="13"/>
  </r>
  <r>
    <s v="Id885"/>
    <s v="  Kristin A"/>
    <x v="360"/>
    <x v="109"/>
    <s v="Yes"/>
    <x v="0"/>
    <x v="0"/>
    <n v="1"/>
    <x v="1"/>
    <x v="1"/>
    <x v="1"/>
    <d v="1964-07-02T00:00:00"/>
    <x v="884"/>
    <x v="2"/>
    <s v="tier - 1"/>
    <x v="1"/>
    <x v="13"/>
  </r>
  <r>
    <s v="Id886"/>
    <s v="  Bronwyn"/>
    <x v="688"/>
    <x v="85"/>
    <s v="Yes"/>
    <x v="0"/>
    <x v="0"/>
    <n v="1"/>
    <x v="1"/>
    <x v="1"/>
    <x v="1"/>
    <d v="1964-07-20T00:00:00"/>
    <x v="885"/>
    <x v="2"/>
    <s v="tier - 2"/>
    <x v="1"/>
    <x v="13"/>
  </r>
  <r>
    <s v="Id887"/>
    <s v="  Taylor J"/>
    <x v="689"/>
    <x v="65"/>
    <s v="No"/>
    <x v="0"/>
    <x v="0"/>
    <n v="0"/>
    <x v="1"/>
    <x v="0"/>
    <x v="1"/>
    <d v="1977-08-14T00:00:00"/>
    <x v="886"/>
    <x v="2"/>
    <s v="tier - 1"/>
    <x v="1"/>
    <x v="29"/>
  </r>
  <r>
    <s v="Id888"/>
    <s v="  Kimberly M"/>
    <x v="690"/>
    <x v="149"/>
    <s v="No"/>
    <x v="0"/>
    <x v="0"/>
    <n v="0"/>
    <x v="1"/>
    <x v="0"/>
    <x v="1"/>
    <d v="1991-08-29T00:00:00"/>
    <x v="887"/>
    <x v="2"/>
    <s v="tier - 3"/>
    <x v="12"/>
    <x v="42"/>
  </r>
  <r>
    <s v="Id889"/>
    <s v="  Joshua E"/>
    <x v="691"/>
    <x v="178"/>
    <s v="No"/>
    <x v="0"/>
    <x v="0"/>
    <n v="1"/>
    <x v="1"/>
    <x v="0"/>
    <x v="1"/>
    <d v="1987-10-05T00:00:00"/>
    <x v="888"/>
    <x v="2"/>
    <s v="tier - 3"/>
    <x v="1"/>
    <x v="38"/>
  </r>
  <r>
    <s v="Id890"/>
    <s v="  Jeffrey"/>
    <x v="692"/>
    <x v="499"/>
    <s v="No"/>
    <x v="0"/>
    <x v="0"/>
    <n v="0"/>
    <x v="1"/>
    <x v="1"/>
    <x v="0"/>
    <d v="1962-09-15T00:00:00"/>
    <x v="889"/>
    <x v="2"/>
    <s v="tier - 3"/>
    <x v="3"/>
    <x v="5"/>
  </r>
  <r>
    <s v="Id891"/>
    <s v="  Andrew R"/>
    <x v="664"/>
    <x v="469"/>
    <s v="No"/>
    <x v="0"/>
    <x v="0"/>
    <n v="0"/>
    <x v="1"/>
    <x v="1"/>
    <x v="0"/>
    <d v="1962-11-04T00:00:00"/>
    <x v="890"/>
    <x v="2"/>
    <s v="tier - 2"/>
    <x v="0"/>
    <x v="5"/>
  </r>
  <r>
    <s v="Id892"/>
    <s v="  Francisco J"/>
    <x v="693"/>
    <x v="265"/>
    <s v="No"/>
    <x v="0"/>
    <x v="0"/>
    <n v="0"/>
    <x v="1"/>
    <x v="0"/>
    <x v="0"/>
    <d v="1974-09-16T00:00:00"/>
    <x v="891"/>
    <x v="2"/>
    <s v="tier - 3"/>
    <x v="1"/>
    <x v="19"/>
  </r>
  <r>
    <s v="Id893"/>
    <s v="  Rhonda"/>
    <x v="694"/>
    <x v="500"/>
    <s v="No"/>
    <x v="0"/>
    <x v="0"/>
    <n v="0"/>
    <x v="1"/>
    <x v="0"/>
    <x v="2"/>
    <d v="1991-11-06T00:00:00"/>
    <x v="892"/>
    <x v="2"/>
    <s v="tier - 3"/>
    <x v="12"/>
    <x v="42"/>
  </r>
  <r>
    <s v="Id894"/>
    <s v="  John"/>
    <x v="570"/>
    <x v="501"/>
    <s v="Yes"/>
    <x v="0"/>
    <x v="1"/>
    <n v="1"/>
    <x v="1"/>
    <x v="1"/>
    <x v="0"/>
    <d v="1963-06-04T00:00:00"/>
    <x v="893"/>
    <x v="2"/>
    <s v="tier - 1"/>
    <x v="1"/>
    <x v="5"/>
  </r>
  <r>
    <s v="Id895"/>
    <s v="  Miles J"/>
    <x v="247"/>
    <x v="453"/>
    <s v="Yes"/>
    <x v="0"/>
    <x v="1"/>
    <n v="1"/>
    <x v="1"/>
    <x v="1"/>
    <x v="0"/>
    <d v="1963-07-20T00:00:00"/>
    <x v="894"/>
    <x v="2"/>
    <s v="tier - 1"/>
    <x v="1"/>
    <x v="8"/>
  </r>
  <r>
    <s v="Id896"/>
    <s v="  Justyna I"/>
    <x v="65"/>
    <x v="400"/>
    <s v="No"/>
    <x v="0"/>
    <x v="0"/>
    <n v="0"/>
    <x v="1"/>
    <x v="0"/>
    <x v="0"/>
    <d v="1968-10-25T00:00:00"/>
    <x v="895"/>
    <x v="2"/>
    <s v="tier - 3"/>
    <x v="3"/>
    <x v="0"/>
  </r>
  <r>
    <s v="Id897"/>
    <s v="  Lucille"/>
    <x v="467"/>
    <x v="20"/>
    <s v="No"/>
    <x v="0"/>
    <x v="0"/>
    <n v="0"/>
    <x v="1"/>
    <x v="1"/>
    <x v="0"/>
    <d v="1968-12-09T00:00:00"/>
    <x v="896"/>
    <x v="2"/>
    <s v="tier - 1"/>
    <x v="2"/>
    <x v="0"/>
  </r>
  <r>
    <s v="Id898"/>
    <s v="  April"/>
    <x v="257"/>
    <x v="502"/>
    <s v="No"/>
    <x v="0"/>
    <x v="0"/>
    <n v="0"/>
    <x v="1"/>
    <x v="2"/>
    <x v="0"/>
    <d v="1968-06-21T00:00:00"/>
    <x v="897"/>
    <x v="2"/>
    <s v="tier - 3"/>
    <x v="3"/>
    <x v="0"/>
  </r>
  <r>
    <s v="Id899"/>
    <s v="  Robert"/>
    <x v="695"/>
    <x v="58"/>
    <s v="No"/>
    <x v="0"/>
    <x v="0"/>
    <n v="1"/>
    <x v="1"/>
    <x v="0"/>
    <x v="1"/>
    <d v="1984-09-02T00:00:00"/>
    <x v="898"/>
    <x v="2"/>
    <s v="tier - 2"/>
    <x v="13"/>
    <x v="32"/>
  </r>
  <r>
    <s v="Id900"/>
    <s v="  Alyssa"/>
    <x v="696"/>
    <x v="12"/>
    <s v="Yes"/>
    <x v="0"/>
    <x v="0"/>
    <n v="1"/>
    <x v="1"/>
    <x v="0"/>
    <x v="0"/>
    <d v="1986-09-07T00:00:00"/>
    <x v="899"/>
    <x v="2"/>
    <s v="tier - 2"/>
    <x v="12"/>
    <x v="26"/>
  </r>
  <r>
    <s v="Id901"/>
    <s v="  Jessica E"/>
    <x v="401"/>
    <x v="103"/>
    <s v="Yes"/>
    <x v="0"/>
    <x v="0"/>
    <n v="2"/>
    <x v="1"/>
    <x v="1"/>
    <x v="2"/>
    <d v="1966-11-24T00:00:00"/>
    <x v="900"/>
    <x v="2"/>
    <s v="tier - 1"/>
    <x v="1"/>
    <x v="24"/>
  </r>
  <r>
    <s v="Id902"/>
    <s v="  Patrick J"/>
    <x v="697"/>
    <x v="81"/>
    <s v="No"/>
    <x v="0"/>
    <x v="1"/>
    <n v="1"/>
    <x v="1"/>
    <x v="0"/>
    <x v="2"/>
    <d v="1979-10-16T00:00:00"/>
    <x v="901"/>
    <x v="2"/>
    <s v="tier - 3"/>
    <x v="14"/>
    <x v="18"/>
  </r>
  <r>
    <s v="Id903"/>
    <s v="  Emilie"/>
    <x v="698"/>
    <x v="130"/>
    <s v="No"/>
    <x v="0"/>
    <x v="0"/>
    <n v="0"/>
    <x v="1"/>
    <x v="2"/>
    <x v="0"/>
    <d v="1965-10-29T00:00:00"/>
    <x v="902"/>
    <x v="2"/>
    <s v="tier - 1"/>
    <x v="3"/>
    <x v="11"/>
  </r>
  <r>
    <s v="Id904"/>
    <s v="  Caitlin B"/>
    <x v="699"/>
    <x v="503"/>
    <s v="No"/>
    <x v="0"/>
    <x v="0"/>
    <n v="0"/>
    <x v="1"/>
    <x v="2"/>
    <x v="0"/>
    <d v="1965-06-09T00:00:00"/>
    <x v="903"/>
    <x v="2"/>
    <s v="tier - 2"/>
    <x v="2"/>
    <x v="11"/>
  </r>
  <r>
    <s v="Id905"/>
    <s v="  Joseph W"/>
    <x v="566"/>
    <x v="200"/>
    <s v="No"/>
    <x v="0"/>
    <x v="0"/>
    <n v="0"/>
    <x v="1"/>
    <x v="0"/>
    <x v="1"/>
    <d v="1982-10-17T00:00:00"/>
    <x v="904"/>
    <x v="2"/>
    <s v="tier - 3"/>
    <x v="14"/>
    <x v="37"/>
  </r>
  <r>
    <s v="Id906"/>
    <s v="  Wendy"/>
    <x v="700"/>
    <x v="70"/>
    <s v="No"/>
    <x v="0"/>
    <x v="1"/>
    <n v="1"/>
    <x v="1"/>
    <x v="0"/>
    <x v="2"/>
    <d v="1993-12-12T00:00:00"/>
    <x v="905"/>
    <x v="2"/>
    <s v="tier - 2"/>
    <x v="1"/>
    <x v="20"/>
  </r>
  <r>
    <s v="Id907"/>
    <s v="  Leah L"/>
    <x v="677"/>
    <x v="208"/>
    <s v="Yes"/>
    <x v="0"/>
    <x v="1"/>
    <n v="1"/>
    <x v="1"/>
    <x v="0"/>
    <x v="1"/>
    <d v="1983-07-04T00:00:00"/>
    <x v="906"/>
    <x v="2"/>
    <s v="tier - 2"/>
    <x v="12"/>
    <x v="33"/>
  </r>
  <r>
    <s v="Id908"/>
    <s v="  Wayne L"/>
    <x v="25"/>
    <x v="386"/>
    <s v="Yes"/>
    <x v="0"/>
    <x v="0"/>
    <n v="0"/>
    <x v="1"/>
    <x v="0"/>
    <x v="0"/>
    <d v="1967-12-22T00:00:00"/>
    <x v="907"/>
    <x v="2"/>
    <s v="tier - 3"/>
    <x v="0"/>
    <x v="22"/>
  </r>
  <r>
    <s v="Id909"/>
    <s v="  Jason M"/>
    <x v="701"/>
    <x v="31"/>
    <s v="Yes"/>
    <x v="0"/>
    <x v="0"/>
    <n v="1"/>
    <x v="1"/>
    <x v="0"/>
    <x v="2"/>
    <d v="1964-09-29T00:00:00"/>
    <x v="908"/>
    <x v="2"/>
    <s v="tier - 2"/>
    <x v="0"/>
    <x v="13"/>
  </r>
  <r>
    <s v="Id910"/>
    <s v="  Floris"/>
    <x v="44"/>
    <x v="271"/>
    <s v="No"/>
    <x v="0"/>
    <x v="0"/>
    <n v="0"/>
    <x v="1"/>
    <x v="0"/>
    <x v="0"/>
    <d v="1965-11-01T00:00:00"/>
    <x v="909"/>
    <x v="2"/>
    <s v="tier - 2"/>
    <x v="1"/>
    <x v="11"/>
  </r>
  <r>
    <s v="Id911"/>
    <s v="  Marc"/>
    <x v="702"/>
    <x v="353"/>
    <s v="Yes"/>
    <x v="0"/>
    <x v="0"/>
    <n v="1"/>
    <x v="1"/>
    <x v="0"/>
    <x v="2"/>
    <d v="1964-12-25T00:00:00"/>
    <x v="910"/>
    <x v="2"/>
    <s v="tier - 2"/>
    <x v="4"/>
    <x v="13"/>
  </r>
  <r>
    <s v="Id912"/>
    <s v="  Christopher"/>
    <x v="525"/>
    <x v="374"/>
    <s v="No"/>
    <x v="0"/>
    <x v="0"/>
    <n v="0"/>
    <x v="1"/>
    <x v="0"/>
    <x v="2"/>
    <d v="1991-10-19T00:00:00"/>
    <x v="911"/>
    <x v="2"/>
    <s v="tier - 1"/>
    <x v="8"/>
    <x v="42"/>
  </r>
  <r>
    <s v="Id913"/>
    <s v="  Kevin"/>
    <x v="703"/>
    <x v="159"/>
    <s v="Yes"/>
    <x v="0"/>
    <x v="0"/>
    <n v="1"/>
    <x v="1"/>
    <x v="0"/>
    <x v="2"/>
    <d v="1964-08-02T00:00:00"/>
    <x v="912"/>
    <x v="2"/>
    <s v="tier - 3"/>
    <x v="9"/>
    <x v="13"/>
  </r>
  <r>
    <s v="Id914"/>
    <s v="  Aharon N"/>
    <x v="524"/>
    <x v="252"/>
    <s v="Yes"/>
    <x v="0"/>
    <x v="0"/>
    <n v="1"/>
    <x v="1"/>
    <x v="1"/>
    <x v="2"/>
    <d v="1964-12-20T00:00:00"/>
    <x v="913"/>
    <x v="2"/>
    <s v="tier - 1"/>
    <x v="9"/>
    <x v="13"/>
  </r>
  <r>
    <s v="Id915"/>
    <s v="  Lawrence D"/>
    <x v="190"/>
    <x v="251"/>
    <s v="Yes"/>
    <x v="0"/>
    <x v="0"/>
    <n v="1"/>
    <x v="1"/>
    <x v="1"/>
    <x v="2"/>
    <d v="1964-11-19T00:00:00"/>
    <x v="914"/>
    <x v="2"/>
    <s v="tier - 1"/>
    <x v="14"/>
    <x v="13"/>
  </r>
  <r>
    <s v="Id916"/>
    <s v="  Malcolm"/>
    <x v="704"/>
    <x v="352"/>
    <s v="No"/>
    <x v="1"/>
    <x v="0"/>
    <n v="1"/>
    <x v="1"/>
    <x v="2"/>
    <x v="2"/>
    <d v="2004-06-02T00:00:00"/>
    <x v="915"/>
    <x v="2"/>
    <s v="tier - 3"/>
    <x v="0"/>
    <x v="39"/>
  </r>
  <r>
    <s v="Id917"/>
    <s v="  Anna E"/>
    <x v="705"/>
    <x v="306"/>
    <s v="Yes"/>
    <x v="0"/>
    <x v="0"/>
    <n v="0"/>
    <x v="1"/>
    <x v="0"/>
    <x v="0"/>
    <d v="1967-10-29T00:00:00"/>
    <x v="916"/>
    <x v="2"/>
    <s v="tier - 1"/>
    <x v="0"/>
    <x v="22"/>
  </r>
  <r>
    <s v="Id918"/>
    <s v="  Jenny"/>
    <x v="425"/>
    <x v="423"/>
    <s v="Yes"/>
    <x v="0"/>
    <x v="0"/>
    <n v="0"/>
    <x v="1"/>
    <x v="1"/>
    <x v="0"/>
    <d v="1967-07-14T00:00:00"/>
    <x v="917"/>
    <x v="2"/>
    <s v="tier - 2"/>
    <x v="3"/>
    <x v="22"/>
  </r>
  <r>
    <s v="Id919"/>
    <s v="  Melissa L"/>
    <x v="443"/>
    <x v="504"/>
    <s v="Yes"/>
    <x v="0"/>
    <x v="0"/>
    <n v="0"/>
    <x v="1"/>
    <x v="0"/>
    <x v="0"/>
    <d v="1967-08-24T00:00:00"/>
    <x v="918"/>
    <x v="2"/>
    <s v="tier - 3"/>
    <x v="2"/>
    <x v="22"/>
  </r>
  <r>
    <s v="Id920"/>
    <s v="  Chia J"/>
    <x v="171"/>
    <x v="279"/>
    <s v="No"/>
    <x v="0"/>
    <x v="0"/>
    <n v="0"/>
    <x v="1"/>
    <x v="0"/>
    <x v="0"/>
    <d v="1974-07-07T00:00:00"/>
    <x v="919"/>
    <x v="2"/>
    <s v="tier - 3"/>
    <x v="3"/>
    <x v="19"/>
  </r>
  <r>
    <s v="Id921"/>
    <s v="  Laura A"/>
    <x v="85"/>
    <x v="173"/>
    <s v="Yes"/>
    <x v="0"/>
    <x v="0"/>
    <n v="1"/>
    <x v="1"/>
    <x v="0"/>
    <x v="2"/>
    <d v="1964-09-29T00:00:00"/>
    <x v="920"/>
    <x v="2"/>
    <s v="tier - 2"/>
    <x v="0"/>
    <x v="13"/>
  </r>
  <r>
    <s v="Id922"/>
    <s v="  Aditi"/>
    <x v="382"/>
    <x v="339"/>
    <s v="Yes"/>
    <x v="0"/>
    <x v="0"/>
    <n v="1"/>
    <x v="1"/>
    <x v="0"/>
    <x v="2"/>
    <d v="1964-06-27T00:00:00"/>
    <x v="921"/>
    <x v="2"/>
    <s v="tier - 2"/>
    <x v="3"/>
    <x v="13"/>
  </r>
  <r>
    <s v="Id923"/>
    <s v="  Leah A"/>
    <x v="80"/>
    <x v="480"/>
    <s v="No"/>
    <x v="0"/>
    <x v="0"/>
    <n v="0"/>
    <x v="1"/>
    <x v="0"/>
    <x v="0"/>
    <d v="1965-11-10T00:00:00"/>
    <x v="922"/>
    <x v="2"/>
    <s v="tier - 3"/>
    <x v="1"/>
    <x v="11"/>
  </r>
  <r>
    <s v="Id924"/>
    <s v="  Marianne"/>
    <x v="683"/>
    <x v="69"/>
    <s v="Yes"/>
    <x v="0"/>
    <x v="0"/>
    <n v="1"/>
    <x v="1"/>
    <x v="1"/>
    <x v="2"/>
    <d v="1964-07-11T00:00:00"/>
    <x v="923"/>
    <x v="2"/>
    <s v="tier - 2"/>
    <x v="3"/>
    <x v="13"/>
  </r>
  <r>
    <s v="Id925"/>
    <s v="  Carla"/>
    <x v="88"/>
    <x v="64"/>
    <s v="No"/>
    <x v="0"/>
    <x v="0"/>
    <n v="0"/>
    <x v="1"/>
    <x v="0"/>
    <x v="0"/>
    <d v="1965-09-25T00:00:00"/>
    <x v="924"/>
    <x v="2"/>
    <s v="tier - 2"/>
    <x v="1"/>
    <x v="11"/>
  </r>
  <r>
    <s v="Id926"/>
    <s v="  Oksana"/>
    <x v="706"/>
    <x v="178"/>
    <s v="Yes"/>
    <x v="0"/>
    <x v="0"/>
    <n v="1"/>
    <x v="1"/>
    <x v="1"/>
    <x v="1"/>
    <d v="1964-09-11T00:00:00"/>
    <x v="925"/>
    <x v="2"/>
    <s v="tier - 3"/>
    <x v="3"/>
    <x v="13"/>
  </r>
  <r>
    <s v="Id927"/>
    <s v="  Rebecca B"/>
    <x v="316"/>
    <x v="47"/>
    <s v="Yes"/>
    <x v="0"/>
    <x v="0"/>
    <n v="1"/>
    <x v="1"/>
    <x v="2"/>
    <x v="2"/>
    <d v="1964-06-27T00:00:00"/>
    <x v="926"/>
    <x v="2"/>
    <s v="tier - 3"/>
    <x v="0"/>
    <x v="13"/>
  </r>
  <r>
    <s v="Id928"/>
    <s v="  Maria A"/>
    <x v="567"/>
    <x v="205"/>
    <s v="No"/>
    <x v="0"/>
    <x v="0"/>
    <n v="0"/>
    <x v="1"/>
    <x v="2"/>
    <x v="0"/>
    <d v="1965-10-03T00:00:00"/>
    <x v="927"/>
    <x v="2"/>
    <s v="tier - 1"/>
    <x v="1"/>
    <x v="11"/>
  </r>
  <r>
    <s v="Id929"/>
    <s v="  Lisa M"/>
    <x v="707"/>
    <x v="251"/>
    <s v="No"/>
    <x v="0"/>
    <x v="0"/>
    <n v="0"/>
    <x v="1"/>
    <x v="0"/>
    <x v="2"/>
    <d v="1982-11-20T00:00:00"/>
    <x v="928"/>
    <x v="2"/>
    <s v="tier - 3"/>
    <x v="12"/>
    <x v="37"/>
  </r>
  <r>
    <s v="Id930"/>
    <s v="  Steve Jr"/>
    <x v="355"/>
    <x v="505"/>
    <s v="Yes"/>
    <x v="0"/>
    <x v="0"/>
    <n v="2"/>
    <x v="1"/>
    <x v="0"/>
    <x v="2"/>
    <d v="1966-07-25T00:00:00"/>
    <x v="929"/>
    <x v="2"/>
    <s v="tier - 3"/>
    <x v="4"/>
    <x v="24"/>
  </r>
  <r>
    <s v="Id931"/>
    <s v="  Tiffany"/>
    <x v="708"/>
    <x v="478"/>
    <s v="No"/>
    <x v="0"/>
    <x v="1"/>
    <n v="1"/>
    <x v="1"/>
    <x v="0"/>
    <x v="1"/>
    <d v="1979-11-06T00:00:00"/>
    <x v="930"/>
    <x v="2"/>
    <s v="tier - 1"/>
    <x v="12"/>
    <x v="18"/>
  </r>
  <r>
    <s v="Id932"/>
    <s v="  Greg"/>
    <x v="124"/>
    <x v="288"/>
    <s v="Yes"/>
    <x v="0"/>
    <x v="0"/>
    <n v="1"/>
    <x v="1"/>
    <x v="0"/>
    <x v="1"/>
    <d v="1964-12-02T00:00:00"/>
    <x v="931"/>
    <x v="2"/>
    <s v="tier - 1"/>
    <x v="1"/>
    <x v="13"/>
  </r>
  <r>
    <s v="Id933"/>
    <s v="  Dale"/>
    <x v="350"/>
    <x v="506"/>
    <s v="Yes"/>
    <x v="0"/>
    <x v="1"/>
    <n v="1"/>
    <x v="1"/>
    <x v="1"/>
    <x v="0"/>
    <d v="1963-06-09T00:00:00"/>
    <x v="932"/>
    <x v="2"/>
    <s v="tier - 3"/>
    <x v="0"/>
    <x v="8"/>
  </r>
  <r>
    <s v="Id934"/>
    <s v="  Brittany A"/>
    <x v="709"/>
    <x v="427"/>
    <s v="Yes"/>
    <x v="0"/>
    <x v="1"/>
    <n v="1"/>
    <x v="1"/>
    <x v="1"/>
    <x v="1"/>
    <d v="1969-11-12T00:00:00"/>
    <x v="933"/>
    <x v="2"/>
    <s v="tier - 1"/>
    <x v="3"/>
    <x v="16"/>
  </r>
  <r>
    <s v="Id935"/>
    <s v="  Robert S"/>
    <x v="710"/>
    <x v="117"/>
    <s v="Yes"/>
    <x v="0"/>
    <x v="0"/>
    <n v="1"/>
    <x v="1"/>
    <x v="1"/>
    <x v="2"/>
    <d v="1988-09-05T00:00:00"/>
    <x v="934"/>
    <x v="2"/>
    <s v="tier - 1"/>
    <x v="3"/>
    <x v="23"/>
  </r>
  <r>
    <s v="Id936"/>
    <s v="  Cameron"/>
    <x v="276"/>
    <x v="82"/>
    <s v="Yes"/>
    <x v="0"/>
    <x v="0"/>
    <n v="1"/>
    <x v="1"/>
    <x v="1"/>
    <x v="2"/>
    <d v="1964-11-09T00:00:00"/>
    <x v="935"/>
    <x v="2"/>
    <s v="tier - 1"/>
    <x v="1"/>
    <x v="13"/>
  </r>
  <r>
    <s v="Id937"/>
    <s v="  Ulrike"/>
    <x v="677"/>
    <x v="169"/>
    <s v="No"/>
    <x v="0"/>
    <x v="0"/>
    <n v="1"/>
    <x v="1"/>
    <x v="0"/>
    <x v="1"/>
    <d v="1984-11-26T00:00:00"/>
    <x v="936"/>
    <x v="2"/>
    <s v="tier - 3"/>
    <x v="12"/>
    <x v="32"/>
  </r>
  <r>
    <s v="Id938"/>
    <s v="  Katlyn A"/>
    <x v="711"/>
    <x v="140"/>
    <s v="Yes"/>
    <x v="0"/>
    <x v="1"/>
    <n v="1"/>
    <x v="1"/>
    <x v="2"/>
    <x v="2"/>
    <d v="1969-10-12T00:00:00"/>
    <x v="937"/>
    <x v="2"/>
    <s v="tier - 1"/>
    <x v="2"/>
    <x v="16"/>
  </r>
  <r>
    <s v="Id939"/>
    <s v="  Morgan B"/>
    <x v="712"/>
    <x v="243"/>
    <s v="No"/>
    <x v="0"/>
    <x v="0"/>
    <n v="0"/>
    <x v="1"/>
    <x v="0"/>
    <x v="2"/>
    <d v="1982-10-21T00:00:00"/>
    <x v="938"/>
    <x v="2"/>
    <s v="tier - 2"/>
    <x v="14"/>
    <x v="37"/>
  </r>
  <r>
    <s v="Id940"/>
    <s v="  Peter"/>
    <x v="713"/>
    <x v="310"/>
    <s v="Yes"/>
    <x v="0"/>
    <x v="0"/>
    <n v="2"/>
    <x v="1"/>
    <x v="0"/>
    <x v="0"/>
    <d v="1970-12-01T00:00:00"/>
    <x v="939"/>
    <x v="2"/>
    <s v="tier - 1"/>
    <x v="14"/>
    <x v="2"/>
  </r>
  <r>
    <s v="Id941"/>
    <s v="  Chandler"/>
    <x v="184"/>
    <x v="507"/>
    <s v="Yes"/>
    <x v="0"/>
    <x v="0"/>
    <n v="2"/>
    <x v="1"/>
    <x v="0"/>
    <x v="2"/>
    <d v="1966-11-09T00:00:00"/>
    <x v="940"/>
    <x v="2"/>
    <s v="tier - 1"/>
    <x v="3"/>
    <x v="24"/>
  </r>
  <r>
    <s v="Id942"/>
    <s v="  Silvana M"/>
    <x v="570"/>
    <x v="180"/>
    <s v="Yes"/>
    <x v="0"/>
    <x v="0"/>
    <n v="2"/>
    <x v="1"/>
    <x v="1"/>
    <x v="2"/>
    <d v="1966-08-23T00:00:00"/>
    <x v="941"/>
    <x v="2"/>
    <s v="tier - 3"/>
    <x v="2"/>
    <x v="24"/>
  </r>
  <r>
    <s v="Id943"/>
    <s v="  Natty"/>
    <x v="276"/>
    <x v="98"/>
    <s v="Yes"/>
    <x v="0"/>
    <x v="0"/>
    <n v="2"/>
    <x v="1"/>
    <x v="1"/>
    <x v="2"/>
    <d v="1966-07-06T00:00:00"/>
    <x v="942"/>
    <x v="2"/>
    <s v="tier - 1"/>
    <x v="2"/>
    <x v="24"/>
  </r>
  <r>
    <s v="Id944"/>
    <s v="  Nicholas T"/>
    <x v="209"/>
    <x v="83"/>
    <s v="No"/>
    <x v="0"/>
    <x v="0"/>
    <n v="0"/>
    <x v="1"/>
    <x v="0"/>
    <x v="2"/>
    <d v="1994-07-20T00:00:00"/>
    <x v="943"/>
    <x v="2"/>
    <s v="tier - 2"/>
    <x v="8"/>
    <x v="6"/>
  </r>
  <r>
    <s v="Id945"/>
    <s v="  Rebecca"/>
    <x v="237"/>
    <x v="508"/>
    <s v="Yes"/>
    <x v="0"/>
    <x v="0"/>
    <n v="2"/>
    <x v="1"/>
    <x v="1"/>
    <x v="2"/>
    <d v="1966-10-04T00:00:00"/>
    <x v="944"/>
    <x v="2"/>
    <s v="tier - 2"/>
    <x v="2"/>
    <x v="24"/>
  </r>
  <r>
    <s v="Id946"/>
    <s v="  John"/>
    <x v="66"/>
    <x v="509"/>
    <s v="Yes"/>
    <x v="0"/>
    <x v="0"/>
    <n v="1"/>
    <x v="1"/>
    <x v="0"/>
    <x v="0"/>
    <d v="1986-07-17T00:00:00"/>
    <x v="945"/>
    <x v="2"/>
    <s v="tier - 3"/>
    <x v="13"/>
    <x v="26"/>
  </r>
  <r>
    <s v="Id947"/>
    <s v="  Antony G"/>
    <x v="714"/>
    <x v="507"/>
    <s v="Yes"/>
    <x v="0"/>
    <x v="0"/>
    <n v="1"/>
    <x v="1"/>
    <x v="1"/>
    <x v="2"/>
    <d v="1964-06-20T00:00:00"/>
    <x v="946"/>
    <x v="2"/>
    <s v="tier - 1"/>
    <x v="16"/>
    <x v="13"/>
  </r>
  <r>
    <s v="Id948"/>
    <s v="  Eric"/>
    <x v="715"/>
    <x v="510"/>
    <s v="No"/>
    <x v="0"/>
    <x v="0"/>
    <n v="0"/>
    <x v="1"/>
    <x v="0"/>
    <x v="0"/>
    <d v="1965-11-06T00:00:00"/>
    <x v="947"/>
    <x v="2"/>
    <s v="tier - 3"/>
    <x v="3"/>
    <x v="11"/>
  </r>
  <r>
    <s v="Id949"/>
    <s v="  Erik"/>
    <x v="716"/>
    <x v="511"/>
    <s v="No"/>
    <x v="0"/>
    <x v="0"/>
    <n v="0"/>
    <x v="1"/>
    <x v="0"/>
    <x v="0"/>
    <d v="1965-12-25T00:00:00"/>
    <x v="948"/>
    <x v="2"/>
    <s v="tier - 3"/>
    <x v="4"/>
    <x v="11"/>
  </r>
  <r>
    <s v="Id950"/>
    <s v="  Matthew T"/>
    <x v="438"/>
    <x v="487"/>
    <s v="No"/>
    <x v="0"/>
    <x v="0"/>
    <n v="0"/>
    <x v="1"/>
    <x v="1"/>
    <x v="0"/>
    <d v="1965-10-27T00:00:00"/>
    <x v="949"/>
    <x v="2"/>
    <s v="tier - 1"/>
    <x v="0"/>
    <x v="11"/>
  </r>
  <r>
    <s v="Id951"/>
    <s v="  Cassandra"/>
    <x v="330"/>
    <x v="371"/>
    <s v="No"/>
    <x v="0"/>
    <x v="0"/>
    <n v="2"/>
    <x v="1"/>
    <x v="0"/>
    <x v="0"/>
    <d v="1973-07-23T00:00:00"/>
    <x v="950"/>
    <x v="2"/>
    <s v="tier - 2"/>
    <x v="3"/>
    <x v="30"/>
  </r>
  <r>
    <s v="Id952"/>
    <s v="  Rosemary C"/>
    <x v="717"/>
    <x v="512"/>
    <s v="No"/>
    <x v="0"/>
    <x v="0"/>
    <n v="0"/>
    <x v="1"/>
    <x v="0"/>
    <x v="0"/>
    <d v="1971-12-01T00:00:00"/>
    <x v="951"/>
    <x v="2"/>
    <s v="tier - 1"/>
    <x v="1"/>
    <x v="14"/>
  </r>
  <r>
    <s v="Id953"/>
    <s v="  Carrie A"/>
    <x v="516"/>
    <x v="333"/>
    <s v="No"/>
    <x v="0"/>
    <x v="0"/>
    <n v="0"/>
    <x v="1"/>
    <x v="0"/>
    <x v="0"/>
    <d v="1968-11-14T00:00:00"/>
    <x v="952"/>
    <x v="2"/>
    <s v="tier - 1"/>
    <x v="3"/>
    <x v="0"/>
  </r>
  <r>
    <s v="Id954"/>
    <s v="  Gerardo Sr"/>
    <x v="628"/>
    <x v="187"/>
    <s v="No"/>
    <x v="0"/>
    <x v="0"/>
    <n v="0"/>
    <x v="1"/>
    <x v="3"/>
    <x v="0"/>
    <d v="1965-10-03T00:00:00"/>
    <x v="953"/>
    <x v="2"/>
    <s v="tier - 1"/>
    <x v="6"/>
    <x v="11"/>
  </r>
  <r>
    <s v="Id955"/>
    <s v="  Matthew R"/>
    <x v="718"/>
    <x v="513"/>
    <s v="Yes"/>
    <x v="0"/>
    <x v="0"/>
    <n v="2"/>
    <x v="1"/>
    <x v="0"/>
    <x v="0"/>
    <d v="1970-07-23T00:00:00"/>
    <x v="954"/>
    <x v="2"/>
    <s v="tier - 1"/>
    <x v="1"/>
    <x v="2"/>
  </r>
  <r>
    <s v="Id956"/>
    <s v="  Meghan E"/>
    <x v="719"/>
    <x v="133"/>
    <s v="Yes"/>
    <x v="0"/>
    <x v="0"/>
    <n v="1"/>
    <x v="1"/>
    <x v="0"/>
    <x v="2"/>
    <d v="1988-06-12T00:00:00"/>
    <x v="955"/>
    <x v="2"/>
    <s v="tier - 1"/>
    <x v="12"/>
    <x v="23"/>
  </r>
  <r>
    <s v="Id957"/>
    <s v="  Eric"/>
    <x v="720"/>
    <x v="323"/>
    <s v="No"/>
    <x v="0"/>
    <x v="0"/>
    <n v="0"/>
    <x v="1"/>
    <x v="2"/>
    <x v="0"/>
    <d v="1971-12-19T00:00:00"/>
    <x v="956"/>
    <x v="2"/>
    <s v="tier - 1"/>
    <x v="1"/>
    <x v="14"/>
  </r>
  <r>
    <s v="Id958"/>
    <s v="  Lisa B"/>
    <x v="67"/>
    <x v="514"/>
    <s v="No"/>
    <x v="0"/>
    <x v="0"/>
    <n v="0"/>
    <x v="1"/>
    <x v="0"/>
    <x v="0"/>
    <d v="1968-06-24T00:00:00"/>
    <x v="957"/>
    <x v="2"/>
    <s v="tier - 1"/>
    <x v="2"/>
    <x v="0"/>
  </r>
  <r>
    <s v="Id959"/>
    <s v="  Jane R"/>
    <x v="721"/>
    <x v="39"/>
    <s v="No"/>
    <x v="0"/>
    <x v="0"/>
    <n v="0"/>
    <x v="1"/>
    <x v="0"/>
    <x v="2"/>
    <d v="1989-10-06T00:00:00"/>
    <x v="958"/>
    <x v="2"/>
    <s v="tier - 3"/>
    <x v="12"/>
    <x v="4"/>
  </r>
  <r>
    <s v="Id960"/>
    <s v="  Allison M"/>
    <x v="391"/>
    <x v="515"/>
    <s v="Yes"/>
    <x v="0"/>
    <x v="1"/>
    <n v="1"/>
    <x v="1"/>
    <x v="0"/>
    <x v="2"/>
    <d v="1969-08-11T00:00:00"/>
    <x v="959"/>
    <x v="2"/>
    <s v="tier - 1"/>
    <x v="1"/>
    <x v="16"/>
  </r>
  <r>
    <s v="Id961"/>
    <s v="  Sarah E"/>
    <x v="722"/>
    <x v="49"/>
    <s v="Yes"/>
    <x v="0"/>
    <x v="1"/>
    <n v="1"/>
    <x v="1"/>
    <x v="0"/>
    <x v="2"/>
    <d v="1983-06-07T00:00:00"/>
    <x v="960"/>
    <x v="2"/>
    <s v="tier - 3"/>
    <x v="12"/>
    <x v="37"/>
  </r>
  <r>
    <s v="Id962"/>
    <s v="  Philip J"/>
    <x v="723"/>
    <x v="354"/>
    <s v="Yes"/>
    <x v="0"/>
    <x v="0"/>
    <n v="2"/>
    <x v="1"/>
    <x v="0"/>
    <x v="0"/>
    <d v="1970-10-13T00:00:00"/>
    <x v="961"/>
    <x v="2"/>
    <s v="tier - 1"/>
    <x v="7"/>
    <x v="2"/>
  </r>
  <r>
    <s v="Id963"/>
    <s v="  Jillian A"/>
    <x v="25"/>
    <x v="82"/>
    <s v="No"/>
    <x v="1"/>
    <x v="0"/>
    <n v="1"/>
    <x v="1"/>
    <x v="0"/>
    <x v="2"/>
    <d v="2004-09-10T00:00:00"/>
    <x v="962"/>
    <x v="2"/>
    <s v="tier - 2"/>
    <x v="0"/>
    <x v="41"/>
  </r>
  <r>
    <s v="Id964"/>
    <s v="  Laura D"/>
    <x v="724"/>
    <x v="67"/>
    <s v="Yes"/>
    <x v="0"/>
    <x v="0"/>
    <n v="2"/>
    <x v="1"/>
    <x v="1"/>
    <x v="2"/>
    <d v="1966-09-07T00:00:00"/>
    <x v="963"/>
    <x v="2"/>
    <s v="tier - 2"/>
    <x v="15"/>
    <x v="24"/>
  </r>
  <r>
    <s v="Id965"/>
    <s v="  Megan E"/>
    <x v="625"/>
    <x v="516"/>
    <s v="No"/>
    <x v="0"/>
    <x v="0"/>
    <n v="0"/>
    <x v="1"/>
    <x v="1"/>
    <x v="0"/>
    <d v="1965-06-23T00:00:00"/>
    <x v="964"/>
    <x v="2"/>
    <s v="tier - 2"/>
    <x v="3"/>
    <x v="11"/>
  </r>
  <r>
    <s v="Id966"/>
    <s v="  Shannon J"/>
    <x v="725"/>
    <x v="458"/>
    <s v="Yes"/>
    <x v="0"/>
    <x v="0"/>
    <n v="2"/>
    <x v="1"/>
    <x v="1"/>
    <x v="2"/>
    <d v="1966-06-14T00:00:00"/>
    <x v="965"/>
    <x v="2"/>
    <s v="tier - 1"/>
    <x v="1"/>
    <x v="24"/>
  </r>
  <r>
    <s v="Id967"/>
    <s v="  Rachelle M"/>
    <x v="14"/>
    <x v="517"/>
    <s v="No"/>
    <x v="0"/>
    <x v="0"/>
    <n v="0"/>
    <x v="1"/>
    <x v="0"/>
    <x v="0"/>
    <d v="1971-09-12T00:00:00"/>
    <x v="966"/>
    <x v="2"/>
    <s v="tier - 3"/>
    <x v="1"/>
    <x v="14"/>
  </r>
  <r>
    <s v="Id968"/>
    <s v="  Casey"/>
    <x v="726"/>
    <x v="120"/>
    <s v="No"/>
    <x v="0"/>
    <x v="0"/>
    <n v="0"/>
    <x v="1"/>
    <x v="0"/>
    <x v="2"/>
    <d v="1980-07-17T00:00:00"/>
    <x v="967"/>
    <x v="2"/>
    <s v="tier - 3"/>
    <x v="14"/>
    <x v="25"/>
  </r>
  <r>
    <s v="Id969"/>
    <s v="  Jessica L"/>
    <x v="727"/>
    <x v="144"/>
    <s v="Yes"/>
    <x v="0"/>
    <x v="0"/>
    <n v="0"/>
    <x v="1"/>
    <x v="0"/>
    <x v="2"/>
    <d v="1985-06-09T00:00:00"/>
    <x v="968"/>
    <x v="2"/>
    <s v="tier - 1"/>
    <x v="1"/>
    <x v="17"/>
  </r>
  <r>
    <s v="Id970"/>
    <s v="  Brandon F"/>
    <x v="728"/>
    <x v="435"/>
    <s v="Yes"/>
    <x v="0"/>
    <x v="1"/>
    <n v="1"/>
    <x v="1"/>
    <x v="0"/>
    <x v="2"/>
    <d v="1983-10-23T00:00:00"/>
    <x v="969"/>
    <x v="2"/>
    <s v="tier - 1"/>
    <x v="14"/>
    <x v="33"/>
  </r>
  <r>
    <s v="Id971"/>
    <s v="  Melissa"/>
    <x v="729"/>
    <x v="518"/>
    <s v="Yes"/>
    <x v="0"/>
    <x v="0"/>
    <n v="2"/>
    <x v="1"/>
    <x v="0"/>
    <x v="0"/>
    <d v="1970-10-07T00:00:00"/>
    <x v="970"/>
    <x v="2"/>
    <s v="tier - 2"/>
    <x v="3"/>
    <x v="2"/>
  </r>
  <r>
    <s v="Id972"/>
    <s v="  Danielle N"/>
    <x v="644"/>
    <x v="519"/>
    <s v="Yes"/>
    <x v="0"/>
    <x v="0"/>
    <n v="2"/>
    <x v="1"/>
    <x v="0"/>
    <x v="0"/>
    <d v="1970-10-02T00:00:00"/>
    <x v="971"/>
    <x v="2"/>
    <s v="tier - 3"/>
    <x v="2"/>
    <x v="2"/>
  </r>
  <r>
    <s v="Id973"/>
    <s v="  Matthew"/>
    <x v="678"/>
    <x v="520"/>
    <s v="Yes"/>
    <x v="0"/>
    <x v="0"/>
    <n v="0"/>
    <x v="1"/>
    <x v="0"/>
    <x v="0"/>
    <d v="1967-12-19T00:00:00"/>
    <x v="972"/>
    <x v="2"/>
    <s v="tier - 1"/>
    <x v="11"/>
    <x v="22"/>
  </r>
  <r>
    <s v="Id974"/>
    <s v="  Bettina"/>
    <x v="730"/>
    <x v="199"/>
    <s v="Yes"/>
    <x v="0"/>
    <x v="1"/>
    <n v="1"/>
    <x v="1"/>
    <x v="0"/>
    <x v="2"/>
    <d v="1997-07-28T00:00:00"/>
    <x v="973"/>
    <x v="2"/>
    <s v="tier - 2"/>
    <x v="12"/>
    <x v="31"/>
  </r>
  <r>
    <s v="Id975"/>
    <s v="  Alexander"/>
    <x v="731"/>
    <x v="508"/>
    <s v="Yes"/>
    <x v="0"/>
    <x v="0"/>
    <n v="1"/>
    <x v="1"/>
    <x v="0"/>
    <x v="2"/>
    <d v="1964-06-13T00:00:00"/>
    <x v="974"/>
    <x v="2"/>
    <s v="tier - 2"/>
    <x v="0"/>
    <x v="13"/>
  </r>
  <r>
    <s v="Id976"/>
    <s v="  Holli"/>
    <x v="732"/>
    <x v="99"/>
    <s v="No"/>
    <x v="0"/>
    <x v="0"/>
    <n v="2"/>
    <x v="1"/>
    <x v="0"/>
    <x v="1"/>
    <d v="1972-12-06T00:00:00"/>
    <x v="975"/>
    <x v="2"/>
    <s v="tier - 2"/>
    <x v="15"/>
    <x v="28"/>
  </r>
  <r>
    <s v="Id977"/>
    <s v="  Heather C"/>
    <x v="733"/>
    <x v="3"/>
    <s v="No"/>
    <x v="0"/>
    <x v="1"/>
    <n v="1"/>
    <x v="1"/>
    <x v="0"/>
    <x v="1"/>
    <d v="1979-06-07T00:00:00"/>
    <x v="976"/>
    <x v="2"/>
    <s v="tier - 1"/>
    <x v="12"/>
    <x v="9"/>
  </r>
  <r>
    <s v="Id978"/>
    <s v="  Kyle"/>
    <x v="659"/>
    <x v="245"/>
    <s v="Yes"/>
    <x v="0"/>
    <x v="0"/>
    <n v="1"/>
    <x v="1"/>
    <x v="0"/>
    <x v="1"/>
    <d v="1964-12-13T00:00:00"/>
    <x v="977"/>
    <x v="2"/>
    <s v="tier - 2"/>
    <x v="3"/>
    <x v="13"/>
  </r>
  <r>
    <s v="Id979"/>
    <s v="  Thomas J"/>
    <x v="61"/>
    <x v="208"/>
    <s v="Yes"/>
    <x v="0"/>
    <x v="0"/>
    <n v="1"/>
    <x v="1"/>
    <x v="0"/>
    <x v="1"/>
    <d v="1964-07-03T00:00:00"/>
    <x v="978"/>
    <x v="2"/>
    <s v="tier - 1"/>
    <x v="0"/>
    <x v="13"/>
  </r>
  <r>
    <s v="Id980"/>
    <s v="  Chris"/>
    <x v="697"/>
    <x v="324"/>
    <s v="Yes"/>
    <x v="0"/>
    <x v="0"/>
    <n v="1"/>
    <x v="1"/>
    <x v="0"/>
    <x v="2"/>
    <d v="1964-07-04T00:00:00"/>
    <x v="979"/>
    <x v="2"/>
    <s v="tier - 1"/>
    <x v="3"/>
    <x v="13"/>
  </r>
  <r>
    <s v="Id981"/>
    <s v="  Graham"/>
    <x v="734"/>
    <x v="521"/>
    <s v="No"/>
    <x v="0"/>
    <x v="0"/>
    <n v="0"/>
    <x v="1"/>
    <x v="0"/>
    <x v="0"/>
    <d v="1965-09-26T00:00:00"/>
    <x v="980"/>
    <x v="2"/>
    <s v="tier - 3"/>
    <x v="1"/>
    <x v="11"/>
  </r>
  <r>
    <s v="Id982"/>
    <s v="  Garrett"/>
    <x v="735"/>
    <x v="379"/>
    <s v="No"/>
    <x v="0"/>
    <x v="0"/>
    <n v="0"/>
    <x v="1"/>
    <x v="0"/>
    <x v="0"/>
    <d v="1965-11-29T00:00:00"/>
    <x v="981"/>
    <x v="2"/>
    <s v="tier - 1"/>
    <x v="1"/>
    <x v="11"/>
  </r>
  <r>
    <s v="Id983"/>
    <s v="  Andrew"/>
    <x v="736"/>
    <x v="332"/>
    <s v="Yes"/>
    <x v="0"/>
    <x v="0"/>
    <n v="1"/>
    <x v="1"/>
    <x v="2"/>
    <x v="2"/>
    <d v="1964-07-12T00:00:00"/>
    <x v="982"/>
    <x v="2"/>
    <s v="tier - 3"/>
    <x v="3"/>
    <x v="13"/>
  </r>
  <r>
    <s v="Id984"/>
    <s v="  Annabelle M"/>
    <x v="737"/>
    <x v="502"/>
    <s v="No"/>
    <x v="0"/>
    <x v="0"/>
    <n v="0"/>
    <x v="1"/>
    <x v="1"/>
    <x v="0"/>
    <d v="1968-11-02T00:00:00"/>
    <x v="983"/>
    <x v="2"/>
    <s v="tier - 2"/>
    <x v="15"/>
    <x v="0"/>
  </r>
  <r>
    <s v="Id985"/>
    <s v="  Daniel T"/>
    <x v="738"/>
    <x v="92"/>
    <s v="No"/>
    <x v="0"/>
    <x v="0"/>
    <n v="0"/>
    <x v="1"/>
    <x v="0"/>
    <x v="2"/>
    <d v="1989-08-19T00:00:00"/>
    <x v="984"/>
    <x v="2"/>
    <s v="tier - 3"/>
    <x v="0"/>
    <x v="4"/>
  </r>
  <r>
    <s v="Id986"/>
    <s v="  Deanne"/>
    <x v="414"/>
    <x v="488"/>
    <s v="No"/>
    <x v="0"/>
    <x v="0"/>
    <n v="0"/>
    <x v="1"/>
    <x v="0"/>
    <x v="0"/>
    <d v="2002-09-20T00:00:00"/>
    <x v="985"/>
    <x v="2"/>
    <s v="tier - 3"/>
    <x v="1"/>
    <x v="43"/>
  </r>
  <r>
    <s v="Id987"/>
    <s v="  Carrie"/>
    <x v="739"/>
    <x v="522"/>
    <s v="Yes"/>
    <x v="0"/>
    <x v="1"/>
    <n v="1"/>
    <x v="1"/>
    <x v="1"/>
    <x v="0"/>
    <d v="1963-07-11T00:00:00"/>
    <x v="986"/>
    <x v="2"/>
    <s v="tier - 1"/>
    <x v="1"/>
    <x v="8"/>
  </r>
  <r>
    <s v="Id988"/>
    <s v="  Suzanne"/>
    <x v="740"/>
    <x v="523"/>
    <s v="Yes"/>
    <x v="0"/>
    <x v="0"/>
    <n v="1"/>
    <x v="1"/>
    <x v="0"/>
    <x v="2"/>
    <d v="1995-12-10T00:00:00"/>
    <x v="987"/>
    <x v="2"/>
    <s v="tier - 2"/>
    <x v="12"/>
    <x v="40"/>
  </r>
  <r>
    <s v="Id989"/>
    <s v="  Jasmine P"/>
    <x v="741"/>
    <x v="524"/>
    <s v="Yes"/>
    <x v="0"/>
    <x v="1"/>
    <n v="1"/>
    <x v="1"/>
    <x v="1"/>
    <x v="0"/>
    <d v="1963-11-22T00:00:00"/>
    <x v="988"/>
    <x v="2"/>
    <s v="tier - 3"/>
    <x v="1"/>
    <x v="8"/>
  </r>
  <r>
    <s v="Id990"/>
    <s v="  Jennifer"/>
    <x v="308"/>
    <x v="525"/>
    <s v="No"/>
    <x v="0"/>
    <x v="0"/>
    <n v="0"/>
    <x v="1"/>
    <x v="1"/>
    <x v="0"/>
    <d v="1968-10-06T00:00:00"/>
    <x v="989"/>
    <x v="2"/>
    <s v="tier - 1"/>
    <x v="1"/>
    <x v="0"/>
  </r>
  <r>
    <s v="Id991"/>
    <s v="  Tracie"/>
    <x v="742"/>
    <x v="138"/>
    <s v="No"/>
    <x v="0"/>
    <x v="0"/>
    <n v="2"/>
    <x v="1"/>
    <x v="0"/>
    <x v="2"/>
    <d v="1972-09-25T00:00:00"/>
    <x v="990"/>
    <x v="2"/>
    <s v="tier - 2"/>
    <x v="3"/>
    <x v="28"/>
  </r>
  <r>
    <s v="Id992"/>
    <s v="  Tristan D"/>
    <x v="743"/>
    <x v="409"/>
    <s v="Yes"/>
    <x v="0"/>
    <x v="0"/>
    <n v="1"/>
    <x v="1"/>
    <x v="0"/>
    <x v="2"/>
    <d v="1988-11-14T00:00:00"/>
    <x v="991"/>
    <x v="2"/>
    <s v="tier - 1"/>
    <x v="13"/>
    <x v="23"/>
  </r>
  <r>
    <s v="Id993"/>
    <s v="  Peiweng"/>
    <x v="101"/>
    <x v="526"/>
    <s v="Yes"/>
    <x v="0"/>
    <x v="0"/>
    <n v="2"/>
    <x v="1"/>
    <x v="0"/>
    <x v="0"/>
    <d v="1970-06-22T00:00:00"/>
    <x v="992"/>
    <x v="2"/>
    <s v="tier - 1"/>
    <x v="1"/>
    <x v="2"/>
  </r>
  <r>
    <s v="Id994"/>
    <s v="  Theresa M"/>
    <x v="277"/>
    <x v="527"/>
    <s v="Yes"/>
    <x v="0"/>
    <x v="0"/>
    <n v="0"/>
    <x v="1"/>
    <x v="1"/>
    <x v="0"/>
    <d v="1967-06-14T00:00:00"/>
    <x v="993"/>
    <x v="2"/>
    <s v="tier - 3"/>
    <x v="2"/>
    <x v="22"/>
  </r>
  <r>
    <s v="Id995"/>
    <s v="  Daniel J"/>
    <x v="237"/>
    <x v="188"/>
    <s v="No"/>
    <x v="1"/>
    <x v="0"/>
    <n v="1"/>
    <x v="1"/>
    <x v="1"/>
    <x v="2"/>
    <d v="2004-10-04T00:00:00"/>
    <x v="994"/>
    <x v="2"/>
    <s v="tier - 2"/>
    <x v="9"/>
    <x v="41"/>
  </r>
  <r>
    <s v="Id996"/>
    <s v="  Courtney M"/>
    <x v="744"/>
    <x v="211"/>
    <s v="No"/>
    <x v="0"/>
    <x v="0"/>
    <n v="0"/>
    <x v="1"/>
    <x v="1"/>
    <x v="0"/>
    <d v="1971-12-26T00:00:00"/>
    <x v="995"/>
    <x v="2"/>
    <s v="tier - 1"/>
    <x v="15"/>
    <x v="14"/>
  </r>
  <r>
    <s v="Id997"/>
    <s v="  Jose A"/>
    <x v="745"/>
    <x v="112"/>
    <s v="Yes"/>
    <x v="0"/>
    <x v="1"/>
    <n v="1"/>
    <x v="1"/>
    <x v="0"/>
    <x v="2"/>
    <d v="1969-10-11T00:00:00"/>
    <x v="996"/>
    <x v="2"/>
    <s v="tier - 2"/>
    <x v="3"/>
    <x v="16"/>
  </r>
  <r>
    <s v="Id998"/>
    <s v="  Lauren"/>
    <x v="746"/>
    <x v="528"/>
    <s v="Yes"/>
    <x v="0"/>
    <x v="0"/>
    <n v="0"/>
    <x v="1"/>
    <x v="0"/>
    <x v="0"/>
    <d v="1981-10-02T00:00:00"/>
    <x v="997"/>
    <x v="2"/>
    <s v="tier - 1"/>
    <x v="12"/>
    <x v="36"/>
  </r>
  <r>
    <s v="Id999"/>
    <s v="  Jonathon M"/>
    <x v="747"/>
    <x v="209"/>
    <s v="Yes"/>
    <x v="0"/>
    <x v="1"/>
    <n v="1"/>
    <x v="1"/>
    <x v="1"/>
    <x v="2"/>
    <d v="1969-08-20T00:00:00"/>
    <x v="998"/>
    <x v="2"/>
    <s v="tier - 1"/>
    <x v="3"/>
    <x v="16"/>
  </r>
  <r>
    <s v="Id1000"/>
    <s v="  Stephanie A"/>
    <x v="748"/>
    <x v="325"/>
    <s v="No"/>
    <x v="0"/>
    <x v="0"/>
    <n v="0"/>
    <x v="1"/>
    <x v="0"/>
    <x v="2"/>
    <d v="1989-12-17T00:00:00"/>
    <x v="999"/>
    <x v="2"/>
    <s v="tier - 2"/>
    <x v="12"/>
    <x v="4"/>
  </r>
  <r>
    <s v="Id1001"/>
    <s v="  Patrick"/>
    <x v="421"/>
    <x v="74"/>
    <s v="Yes"/>
    <x v="0"/>
    <x v="1"/>
    <n v="1"/>
    <x v="1"/>
    <x v="1"/>
    <x v="1"/>
    <d v="1969-12-30T00:00:00"/>
    <x v="1000"/>
    <x v="2"/>
    <s v="tier - 1"/>
    <x v="4"/>
    <x v="16"/>
  </r>
  <r>
    <s v="Id1002"/>
    <s v="  Krista"/>
    <x v="749"/>
    <x v="330"/>
    <s v="Yes"/>
    <x v="0"/>
    <x v="0"/>
    <n v="0"/>
    <x v="1"/>
    <x v="0"/>
    <x v="1"/>
    <d v="1976-06-28T00:00:00"/>
    <x v="1001"/>
    <x v="2"/>
    <s v="tier - 2"/>
    <x v="15"/>
    <x v="1"/>
  </r>
  <r>
    <s v="Id1003"/>
    <s v="  Jenessa"/>
    <x v="170"/>
    <x v="179"/>
    <s v="Yes"/>
    <x v="0"/>
    <x v="0"/>
    <n v="2"/>
    <x v="1"/>
    <x v="0"/>
    <x v="0"/>
    <d v="1970-06-14T00:00:00"/>
    <x v="1002"/>
    <x v="2"/>
    <s v="tier - 2"/>
    <x v="1"/>
    <x v="2"/>
  </r>
  <r>
    <s v="Id1004"/>
    <s v="  Ryan M"/>
    <x v="750"/>
    <x v="361"/>
    <s v="No"/>
    <x v="0"/>
    <x v="0"/>
    <n v="2"/>
    <x v="1"/>
    <x v="0"/>
    <x v="2"/>
    <d v="1972-09-03T00:00:00"/>
    <x v="1003"/>
    <x v="2"/>
    <s v="tier - 2"/>
    <x v="14"/>
    <x v="28"/>
  </r>
  <r>
    <s v="Id1005"/>
    <s v="  Thomas"/>
    <x v="751"/>
    <x v="10"/>
    <s v="Yes"/>
    <x v="0"/>
    <x v="0"/>
    <n v="2"/>
    <x v="1"/>
    <x v="1"/>
    <x v="1"/>
    <d v="1966-08-06T00:00:00"/>
    <x v="1004"/>
    <x v="2"/>
    <s v="tier - 1"/>
    <x v="4"/>
    <x v="24"/>
  </r>
  <r>
    <s v="Id1006"/>
    <s v="  Amanda N"/>
    <x v="752"/>
    <x v="239"/>
    <s v="Yes"/>
    <x v="0"/>
    <x v="1"/>
    <n v="1"/>
    <x v="1"/>
    <x v="0"/>
    <x v="2"/>
    <d v="1969-06-25T00:00:00"/>
    <x v="1005"/>
    <x v="2"/>
    <s v="tier - 2"/>
    <x v="3"/>
    <x v="16"/>
  </r>
  <r>
    <s v="Id1007"/>
    <s v="  Teresa P"/>
    <x v="385"/>
    <x v="111"/>
    <s v="Yes"/>
    <x v="0"/>
    <x v="1"/>
    <n v="1"/>
    <x v="1"/>
    <x v="1"/>
    <x v="2"/>
    <d v="1969-11-30T00:00:00"/>
    <x v="1006"/>
    <x v="2"/>
    <s v="tier - 2"/>
    <x v="3"/>
    <x v="16"/>
  </r>
  <r>
    <s v="Id1008"/>
    <s v="  Dorian"/>
    <x v="753"/>
    <x v="529"/>
    <s v="No"/>
    <x v="0"/>
    <x v="0"/>
    <n v="0"/>
    <x v="1"/>
    <x v="0"/>
    <x v="2"/>
    <d v="1980-08-20T00:00:00"/>
    <x v="1007"/>
    <x v="2"/>
    <s v="tier - 1"/>
    <x v="14"/>
    <x v="25"/>
  </r>
  <r>
    <s v="Id1009"/>
    <s v="  Amy"/>
    <x v="372"/>
    <x v="329"/>
    <s v="Yes"/>
    <x v="0"/>
    <x v="0"/>
    <n v="2"/>
    <x v="1"/>
    <x v="0"/>
    <x v="2"/>
    <d v="1966-07-05T00:00:00"/>
    <x v="1008"/>
    <x v="2"/>
    <s v="tier - 1"/>
    <x v="0"/>
    <x v="24"/>
  </r>
  <r>
    <s v="Id1010"/>
    <s v="  Aberu"/>
    <x v="754"/>
    <x v="3"/>
    <s v="Yes"/>
    <x v="0"/>
    <x v="0"/>
    <n v="2"/>
    <x v="1"/>
    <x v="0"/>
    <x v="1"/>
    <d v="1966-09-09T00:00:00"/>
    <x v="1009"/>
    <x v="2"/>
    <s v="tier - 1"/>
    <x v="0"/>
    <x v="24"/>
  </r>
  <r>
    <s v="Id1011"/>
    <s v="  Ashley"/>
    <x v="389"/>
    <x v="145"/>
    <s v="No"/>
    <x v="0"/>
    <x v="0"/>
    <n v="2"/>
    <x v="1"/>
    <x v="1"/>
    <x v="2"/>
    <d v="1972-10-07T00:00:00"/>
    <x v="1010"/>
    <x v="2"/>
    <s v="tier - 2"/>
    <x v="1"/>
    <x v="28"/>
  </r>
  <r>
    <s v="Id1012"/>
    <s v="  Anna E"/>
    <x v="303"/>
    <x v="241"/>
    <s v="Yes"/>
    <x v="0"/>
    <x v="0"/>
    <n v="0"/>
    <x v="1"/>
    <x v="1"/>
    <x v="0"/>
    <d v="1967-09-04T00:00:00"/>
    <x v="1011"/>
    <x v="2"/>
    <s v="tier - 2"/>
    <x v="1"/>
    <x v="22"/>
  </r>
  <r>
    <s v="Id1013"/>
    <s v="  Tania K"/>
    <x v="755"/>
    <x v="87"/>
    <s v="Yes"/>
    <x v="0"/>
    <x v="0"/>
    <n v="2"/>
    <x v="1"/>
    <x v="1"/>
    <x v="1"/>
    <d v="1966-11-20T00:00:00"/>
    <x v="1012"/>
    <x v="2"/>
    <s v="tier - 3"/>
    <x v="3"/>
    <x v="24"/>
  </r>
  <r>
    <s v="Id1014"/>
    <s v="  Ashley E"/>
    <x v="367"/>
    <x v="27"/>
    <s v="Yes"/>
    <x v="0"/>
    <x v="0"/>
    <n v="2"/>
    <x v="1"/>
    <x v="1"/>
    <x v="2"/>
    <d v="1966-11-07T00:00:00"/>
    <x v="1013"/>
    <x v="2"/>
    <s v="tier - 3"/>
    <x v="3"/>
    <x v="24"/>
  </r>
  <r>
    <s v="Id1015"/>
    <s v="  Aleksandra"/>
    <x v="215"/>
    <x v="307"/>
    <s v="No"/>
    <x v="0"/>
    <x v="0"/>
    <n v="0"/>
    <x v="1"/>
    <x v="0"/>
    <x v="0"/>
    <d v="1971-11-09T00:00:00"/>
    <x v="1014"/>
    <x v="2"/>
    <s v="tier - 2"/>
    <x v="1"/>
    <x v="14"/>
  </r>
  <r>
    <s v="Id1016"/>
    <s v="  Valery L"/>
    <x v="756"/>
    <x v="82"/>
    <s v="Yes"/>
    <x v="1"/>
    <x v="0"/>
    <n v="2"/>
    <x v="1"/>
    <x v="0"/>
    <x v="2"/>
    <d v="2000-09-18T00:00:00"/>
    <x v="1015"/>
    <x v="2"/>
    <s v="tier - 1"/>
    <x v="3"/>
    <x v="21"/>
  </r>
  <r>
    <s v="Id1017"/>
    <s v="  Joanna G"/>
    <x v="508"/>
    <x v="134"/>
    <s v="Yes"/>
    <x v="0"/>
    <x v="0"/>
    <n v="0"/>
    <x v="1"/>
    <x v="0"/>
    <x v="2"/>
    <d v="2001-12-17T00:00:00"/>
    <x v="1016"/>
    <x v="2"/>
    <s v="tier - 1"/>
    <x v="12"/>
    <x v="47"/>
  </r>
  <r>
    <s v="Id1018"/>
    <s v="  Stefanie F"/>
    <x v="757"/>
    <x v="530"/>
    <s v="No"/>
    <x v="0"/>
    <x v="0"/>
    <n v="0"/>
    <x v="1"/>
    <x v="0"/>
    <x v="0"/>
    <d v="1974-08-30T00:00:00"/>
    <x v="1017"/>
    <x v="2"/>
    <s v="tier - 2"/>
    <x v="15"/>
    <x v="19"/>
  </r>
  <r>
    <s v="Id1019"/>
    <s v="  Stephen"/>
    <x v="758"/>
    <x v="122"/>
    <s v="No"/>
    <x v="0"/>
    <x v="0"/>
    <n v="0"/>
    <x v="1"/>
    <x v="0"/>
    <x v="2"/>
    <d v="1989-10-25T00:00:00"/>
    <x v="1018"/>
    <x v="2"/>
    <s v="tier - 1"/>
    <x v="1"/>
    <x v="4"/>
  </r>
  <r>
    <s v="Id1020"/>
    <s v="  Liza J"/>
    <x v="759"/>
    <x v="457"/>
    <s v="No"/>
    <x v="0"/>
    <x v="0"/>
    <n v="0"/>
    <x v="1"/>
    <x v="0"/>
    <x v="0"/>
    <d v="1974-12-10T00:00:00"/>
    <x v="1019"/>
    <x v="2"/>
    <s v="tier - 3"/>
    <x v="1"/>
    <x v="19"/>
  </r>
  <r>
    <s v="Id1021"/>
    <s v="  Ian M"/>
    <x v="760"/>
    <x v="267"/>
    <s v="Yes"/>
    <x v="0"/>
    <x v="0"/>
    <n v="0"/>
    <x v="1"/>
    <x v="0"/>
    <x v="2"/>
    <d v="1996-07-21T00:00:00"/>
    <x v="1020"/>
    <x v="2"/>
    <s v="tier - 3"/>
    <x v="1"/>
    <x v="45"/>
  </r>
  <r>
    <s v="Id1022"/>
    <s v="  Claudia L"/>
    <x v="761"/>
    <x v="450"/>
    <s v="No"/>
    <x v="0"/>
    <x v="0"/>
    <n v="0"/>
    <x v="1"/>
    <x v="0"/>
    <x v="2"/>
    <d v="1991-06-26T00:00:00"/>
    <x v="1021"/>
    <x v="2"/>
    <s v="tier - 2"/>
    <x v="1"/>
    <x v="42"/>
  </r>
  <r>
    <s v="Id1023"/>
    <s v="  Jessica M"/>
    <x v="445"/>
    <x v="531"/>
    <s v="No"/>
    <x v="0"/>
    <x v="0"/>
    <n v="0"/>
    <x v="1"/>
    <x v="1"/>
    <x v="0"/>
    <d v="1974-12-15T00:00:00"/>
    <x v="1022"/>
    <x v="2"/>
    <s v="tier - 1"/>
    <x v="1"/>
    <x v="19"/>
  </r>
  <r>
    <s v="Id1024"/>
    <s v="  Billy Jr"/>
    <x v="762"/>
    <x v="36"/>
    <s v="No"/>
    <x v="0"/>
    <x v="0"/>
    <n v="0"/>
    <x v="1"/>
    <x v="2"/>
    <x v="0"/>
    <d v="1968-10-24T00:00:00"/>
    <x v="1023"/>
    <x v="2"/>
    <s v="tier - 1"/>
    <x v="0"/>
    <x v="0"/>
  </r>
  <r>
    <s v="Id1025"/>
    <s v="  David"/>
    <x v="763"/>
    <x v="388"/>
    <s v="Yes"/>
    <x v="1"/>
    <x v="0"/>
    <n v="2"/>
    <x v="1"/>
    <x v="0"/>
    <x v="2"/>
    <d v="2000-09-17T00:00:00"/>
    <x v="1024"/>
    <x v="2"/>
    <s v="tier - 3"/>
    <x v="1"/>
    <x v="21"/>
  </r>
  <r>
    <s v="Id1026"/>
    <s v="  Tim"/>
    <x v="45"/>
    <x v="465"/>
    <s v="No"/>
    <x v="0"/>
    <x v="0"/>
    <n v="0"/>
    <x v="1"/>
    <x v="0"/>
    <x v="0"/>
    <d v="1965-12-18T00:00:00"/>
    <x v="1025"/>
    <x v="2"/>
    <s v="tier - 3"/>
    <x v="0"/>
    <x v="11"/>
  </r>
  <r>
    <s v="Id1027"/>
    <s v="  Emma M"/>
    <x v="617"/>
    <x v="532"/>
    <s v="No"/>
    <x v="0"/>
    <x v="0"/>
    <n v="2"/>
    <x v="1"/>
    <x v="0"/>
    <x v="0"/>
    <d v="1973-10-21T00:00:00"/>
    <x v="1026"/>
    <x v="2"/>
    <s v="tier - 1"/>
    <x v="0"/>
    <x v="30"/>
  </r>
  <r>
    <s v="Id1028"/>
    <s v="  Tim"/>
    <x v="764"/>
    <x v="49"/>
    <s v="Yes"/>
    <x v="0"/>
    <x v="0"/>
    <n v="2"/>
    <x v="1"/>
    <x v="0"/>
    <x v="2"/>
    <d v="1966-07-09T00:00:00"/>
    <x v="1027"/>
    <x v="2"/>
    <s v="tier - 2"/>
    <x v="1"/>
    <x v="24"/>
  </r>
  <r>
    <s v="Id1029"/>
    <s v="  Patrick"/>
    <x v="709"/>
    <x v="533"/>
    <s v="No"/>
    <x v="0"/>
    <x v="0"/>
    <n v="0"/>
    <x v="1"/>
    <x v="1"/>
    <x v="0"/>
    <d v="1965-06-19T00:00:00"/>
    <x v="1028"/>
    <x v="2"/>
    <s v="tier - 2"/>
    <x v="3"/>
    <x v="11"/>
  </r>
  <r>
    <s v="Id1030"/>
    <s v="  Bridget K"/>
    <x v="661"/>
    <x v="261"/>
    <s v="Yes"/>
    <x v="0"/>
    <x v="1"/>
    <n v="1"/>
    <x v="1"/>
    <x v="0"/>
    <x v="2"/>
    <d v="1969-08-14T00:00:00"/>
    <x v="1029"/>
    <x v="2"/>
    <s v="tier - 3"/>
    <x v="1"/>
    <x v="16"/>
  </r>
  <r>
    <s v="Id1031"/>
    <s v="  Gabriel"/>
    <x v="765"/>
    <x v="446"/>
    <s v="No"/>
    <x v="0"/>
    <x v="0"/>
    <n v="0"/>
    <x v="1"/>
    <x v="2"/>
    <x v="0"/>
    <d v="1965-12-04T00:00:00"/>
    <x v="1030"/>
    <x v="2"/>
    <s v="tier - 3"/>
    <x v="3"/>
    <x v="11"/>
  </r>
  <r>
    <s v="Id1032"/>
    <s v="  Natasha"/>
    <x v="376"/>
    <x v="212"/>
    <s v="Yes"/>
    <x v="0"/>
    <x v="1"/>
    <n v="1"/>
    <x v="1"/>
    <x v="2"/>
    <x v="2"/>
    <d v="1969-11-10T00:00:00"/>
    <x v="1031"/>
    <x v="2"/>
    <s v="tier - 3"/>
    <x v="1"/>
    <x v="16"/>
  </r>
  <r>
    <s v="Id1033"/>
    <s v="  Abby A"/>
    <x v="330"/>
    <x v="43"/>
    <s v="No"/>
    <x v="0"/>
    <x v="0"/>
    <n v="0"/>
    <x v="1"/>
    <x v="0"/>
    <x v="0"/>
    <d v="1968-11-12T00:00:00"/>
    <x v="1032"/>
    <x v="2"/>
    <s v="tier - 3"/>
    <x v="0"/>
    <x v="0"/>
  </r>
  <r>
    <s v="Id1034"/>
    <s v="  Michelle"/>
    <x v="349"/>
    <x v="534"/>
    <s v="No"/>
    <x v="0"/>
    <x v="0"/>
    <n v="0"/>
    <x v="1"/>
    <x v="0"/>
    <x v="0"/>
    <d v="1968-11-13T00:00:00"/>
    <x v="1033"/>
    <x v="2"/>
    <s v="tier - 1"/>
    <x v="2"/>
    <x v="0"/>
  </r>
  <r>
    <s v="Id1035"/>
    <s v="  Mckendree"/>
    <x v="482"/>
    <x v="283"/>
    <s v="No"/>
    <x v="0"/>
    <x v="0"/>
    <n v="0"/>
    <x v="1"/>
    <x v="0"/>
    <x v="2"/>
    <d v="1994-09-06T00:00:00"/>
    <x v="1034"/>
    <x v="2"/>
    <s v="tier - 3"/>
    <x v="1"/>
    <x v="6"/>
  </r>
  <r>
    <s v="Id1036"/>
    <s v="  Tara"/>
    <x v="106"/>
    <x v="535"/>
    <s v="No"/>
    <x v="0"/>
    <x v="0"/>
    <n v="0"/>
    <x v="1"/>
    <x v="0"/>
    <x v="0"/>
    <d v="1971-12-20T00:00:00"/>
    <x v="1035"/>
    <x v="2"/>
    <s v="tier - 3"/>
    <x v="1"/>
    <x v="14"/>
  </r>
  <r>
    <s v="Id1037"/>
    <s v="  Daniel"/>
    <x v="44"/>
    <x v="291"/>
    <s v="No"/>
    <x v="0"/>
    <x v="0"/>
    <n v="0"/>
    <x v="1"/>
    <x v="0"/>
    <x v="0"/>
    <d v="1968-07-28T00:00:00"/>
    <x v="1036"/>
    <x v="2"/>
    <s v="tier - 3"/>
    <x v="1"/>
    <x v="0"/>
  </r>
  <r>
    <s v="Id1038"/>
    <s v="  Joshua P"/>
    <x v="235"/>
    <x v="536"/>
    <s v="Yes"/>
    <x v="0"/>
    <x v="0"/>
    <n v="0"/>
    <x v="1"/>
    <x v="0"/>
    <x v="0"/>
    <d v="1967-10-02T00:00:00"/>
    <x v="1037"/>
    <x v="2"/>
    <s v="tier - 2"/>
    <x v="0"/>
    <x v="22"/>
  </r>
  <r>
    <s v="Id1039"/>
    <s v="  Erin C"/>
    <x v="766"/>
    <x v="296"/>
    <s v="Yes"/>
    <x v="0"/>
    <x v="0"/>
    <n v="2"/>
    <x v="1"/>
    <x v="0"/>
    <x v="0"/>
    <d v="1970-12-18T00:00:00"/>
    <x v="1038"/>
    <x v="2"/>
    <s v="tier - 2"/>
    <x v="3"/>
    <x v="2"/>
  </r>
  <r>
    <s v="Id1040"/>
    <s v="  Shure"/>
    <x v="111"/>
    <x v="537"/>
    <s v="Yes"/>
    <x v="0"/>
    <x v="0"/>
    <n v="2"/>
    <x v="1"/>
    <x v="0"/>
    <x v="0"/>
    <d v="1970-10-28T00:00:00"/>
    <x v="1039"/>
    <x v="2"/>
    <s v="tier - 2"/>
    <x v="8"/>
    <x v="2"/>
  </r>
  <r>
    <s v="Id1041"/>
    <s v="  Richard"/>
    <x v="331"/>
    <x v="469"/>
    <s v="Yes"/>
    <x v="0"/>
    <x v="0"/>
    <n v="0"/>
    <x v="1"/>
    <x v="1"/>
    <x v="0"/>
    <d v="1967-10-23T00:00:00"/>
    <x v="1040"/>
    <x v="2"/>
    <s v="tier - 1"/>
    <x v="9"/>
    <x v="22"/>
  </r>
  <r>
    <s v="Id1042"/>
    <s v="  Brenda"/>
    <x v="127"/>
    <x v="95"/>
    <s v="No"/>
    <x v="0"/>
    <x v="0"/>
    <n v="0"/>
    <x v="1"/>
    <x v="0"/>
    <x v="2"/>
    <d v="1999-12-24T00:00:00"/>
    <x v="1041"/>
    <x v="2"/>
    <s v="tier - 1"/>
    <x v="3"/>
    <x v="35"/>
  </r>
  <r>
    <s v="Id1043"/>
    <s v="  Joseph M"/>
    <x v="767"/>
    <x v="68"/>
    <s v="Yes"/>
    <x v="0"/>
    <x v="0"/>
    <n v="0"/>
    <x v="1"/>
    <x v="2"/>
    <x v="0"/>
    <d v="1967-11-11T00:00:00"/>
    <x v="1042"/>
    <x v="2"/>
    <s v="tier - 2"/>
    <x v="3"/>
    <x v="22"/>
  </r>
  <r>
    <s v="Id1044"/>
    <s v="  Stephen J"/>
    <x v="641"/>
    <x v="85"/>
    <s v="No"/>
    <x v="0"/>
    <x v="0"/>
    <n v="0"/>
    <x v="1"/>
    <x v="0"/>
    <x v="1"/>
    <d v="1989-11-25T00:00:00"/>
    <x v="1043"/>
    <x v="2"/>
    <s v="tier - 2"/>
    <x v="13"/>
    <x v="4"/>
  </r>
  <r>
    <s v="Id1045"/>
    <s v="  Kathya"/>
    <x v="768"/>
    <x v="234"/>
    <s v="Yes"/>
    <x v="0"/>
    <x v="0"/>
    <n v="1"/>
    <x v="1"/>
    <x v="0"/>
    <x v="0"/>
    <d v="1986-08-29T00:00:00"/>
    <x v="1044"/>
    <x v="2"/>
    <s v="tier - 1"/>
    <x v="12"/>
    <x v="26"/>
  </r>
  <r>
    <s v="Id1046"/>
    <s v="  Wesley"/>
    <x v="144"/>
    <x v="9"/>
    <s v="No"/>
    <x v="0"/>
    <x v="0"/>
    <n v="0"/>
    <x v="1"/>
    <x v="0"/>
    <x v="0"/>
    <d v="1974-12-09T00:00:00"/>
    <x v="1045"/>
    <x v="2"/>
    <s v="tier - 1"/>
    <x v="4"/>
    <x v="19"/>
  </r>
  <r>
    <s v="Id1047"/>
    <s v="  Tim"/>
    <x v="769"/>
    <x v="538"/>
    <s v="No"/>
    <x v="0"/>
    <x v="0"/>
    <n v="1"/>
    <x v="1"/>
    <x v="0"/>
    <x v="2"/>
    <d v="1992-06-25T00:00:00"/>
    <x v="1046"/>
    <x v="2"/>
    <s v="tier - 1"/>
    <x v="1"/>
    <x v="34"/>
  </r>
  <r>
    <s v="Id1048"/>
    <s v="  Jamie L"/>
    <x v="680"/>
    <x v="463"/>
    <s v="Yes"/>
    <x v="0"/>
    <x v="0"/>
    <n v="0"/>
    <x v="1"/>
    <x v="0"/>
    <x v="0"/>
    <d v="1967-10-05T00:00:00"/>
    <x v="1047"/>
    <x v="2"/>
    <s v="tier - 3"/>
    <x v="3"/>
    <x v="22"/>
  </r>
  <r>
    <s v="Id1049"/>
    <s v="  Alexandra"/>
    <x v="662"/>
    <x v="539"/>
    <s v="Yes"/>
    <x v="0"/>
    <x v="0"/>
    <n v="0"/>
    <x v="1"/>
    <x v="0"/>
    <x v="0"/>
    <d v="1967-07-30T00:00:00"/>
    <x v="1048"/>
    <x v="2"/>
    <s v="tier - 2"/>
    <x v="3"/>
    <x v="22"/>
  </r>
  <r>
    <s v="Id1050"/>
    <s v="  Tiffany"/>
    <x v="225"/>
    <x v="209"/>
    <s v="No"/>
    <x v="0"/>
    <x v="0"/>
    <n v="2"/>
    <x v="1"/>
    <x v="1"/>
    <x v="2"/>
    <d v="1972-10-24T00:00:00"/>
    <x v="1049"/>
    <x v="2"/>
    <s v="tier - 3"/>
    <x v="0"/>
    <x v="28"/>
  </r>
  <r>
    <s v="Id1051"/>
    <s v="  Rebecca J"/>
    <x v="770"/>
    <x v="409"/>
    <s v="Yes"/>
    <x v="0"/>
    <x v="0"/>
    <n v="0"/>
    <x v="1"/>
    <x v="1"/>
    <x v="2"/>
    <d v="1976-09-30T00:00:00"/>
    <x v="1050"/>
    <x v="2"/>
    <s v="tier - 1"/>
    <x v="15"/>
    <x v="1"/>
  </r>
  <r>
    <s v="Id1052"/>
    <s v="  Austin T"/>
    <x v="771"/>
    <x v="347"/>
    <s v="No"/>
    <x v="0"/>
    <x v="0"/>
    <n v="0"/>
    <x v="1"/>
    <x v="0"/>
    <x v="2"/>
    <d v="1977-08-02T00:00:00"/>
    <x v="1051"/>
    <x v="2"/>
    <s v="tier - 2"/>
    <x v="14"/>
    <x v="29"/>
  </r>
  <r>
    <s v="Id1053"/>
    <s v="  Jamie T"/>
    <x v="772"/>
    <x v="290"/>
    <s v="No"/>
    <x v="0"/>
    <x v="0"/>
    <n v="0"/>
    <x v="1"/>
    <x v="2"/>
    <x v="0"/>
    <d v="1962-09-07T00:00:00"/>
    <x v="1052"/>
    <x v="2"/>
    <s v="tier - 3"/>
    <x v="0"/>
    <x v="5"/>
  </r>
  <r>
    <s v="Id1054"/>
    <s v="  Matthew T"/>
    <x v="773"/>
    <x v="193"/>
    <s v="Yes"/>
    <x v="0"/>
    <x v="0"/>
    <n v="0"/>
    <x v="1"/>
    <x v="1"/>
    <x v="2"/>
    <d v="1976-11-22T00:00:00"/>
    <x v="1053"/>
    <x v="2"/>
    <s v="tier - 2"/>
    <x v="14"/>
    <x v="1"/>
  </r>
  <r>
    <s v="Id1055"/>
    <s v="  Emily"/>
    <x v="774"/>
    <x v="473"/>
    <s v="Yes"/>
    <x v="0"/>
    <x v="0"/>
    <n v="1"/>
    <x v="1"/>
    <x v="1"/>
    <x v="2"/>
    <d v="1964-08-08T00:00:00"/>
    <x v="1054"/>
    <x v="2"/>
    <s v="tier - 3"/>
    <x v="0"/>
    <x v="13"/>
  </r>
  <r>
    <s v="Id1056"/>
    <s v="  Gillian"/>
    <x v="775"/>
    <x v="231"/>
    <s v="No"/>
    <x v="0"/>
    <x v="0"/>
    <n v="0"/>
    <x v="1"/>
    <x v="0"/>
    <x v="1"/>
    <d v="1990-07-06T00:00:00"/>
    <x v="1055"/>
    <x v="2"/>
    <s v="tier - 3"/>
    <x v="1"/>
    <x v="3"/>
  </r>
  <r>
    <s v="Id1057"/>
    <s v="  Brenn E"/>
    <x v="776"/>
    <x v="268"/>
    <s v="No"/>
    <x v="0"/>
    <x v="0"/>
    <n v="1"/>
    <x v="1"/>
    <x v="0"/>
    <x v="1"/>
    <d v="1992-07-23T00:00:00"/>
    <x v="1056"/>
    <x v="2"/>
    <s v="tier - 3"/>
    <x v="12"/>
    <x v="34"/>
  </r>
  <r>
    <s v="Id1058"/>
    <s v="  Lisa M"/>
    <x v="777"/>
    <x v="232"/>
    <s v="No"/>
    <x v="0"/>
    <x v="0"/>
    <n v="0"/>
    <x v="1"/>
    <x v="2"/>
    <x v="0"/>
    <d v="1965-06-27T00:00:00"/>
    <x v="1057"/>
    <x v="2"/>
    <s v="tier - 3"/>
    <x v="1"/>
    <x v="11"/>
  </r>
  <r>
    <s v="Id1059"/>
    <s v="  Matt"/>
    <x v="778"/>
    <x v="352"/>
    <s v="Yes"/>
    <x v="0"/>
    <x v="0"/>
    <n v="2"/>
    <x v="1"/>
    <x v="0"/>
    <x v="2"/>
    <d v="1966-07-02T00:00:00"/>
    <x v="1058"/>
    <x v="2"/>
    <s v="tier - 3"/>
    <x v="3"/>
    <x v="24"/>
  </r>
  <r>
    <s v="Id1060"/>
    <s v="  Thomas A"/>
    <x v="101"/>
    <x v="439"/>
    <s v="Yes"/>
    <x v="0"/>
    <x v="0"/>
    <n v="0"/>
    <x v="1"/>
    <x v="0"/>
    <x v="0"/>
    <d v="1967-06-23T00:00:00"/>
    <x v="1059"/>
    <x v="2"/>
    <s v="tier - 2"/>
    <x v="1"/>
    <x v="22"/>
  </r>
  <r>
    <s v="Id1061"/>
    <s v="  Kevin J"/>
    <x v="529"/>
    <x v="78"/>
    <s v="Yes"/>
    <x v="0"/>
    <x v="0"/>
    <n v="2"/>
    <x v="1"/>
    <x v="0"/>
    <x v="2"/>
    <d v="1966-07-20T00:00:00"/>
    <x v="1060"/>
    <x v="2"/>
    <s v="tier - 2"/>
    <x v="3"/>
    <x v="24"/>
  </r>
  <r>
    <s v="Id1062"/>
    <s v="  William H"/>
    <x v="779"/>
    <x v="540"/>
    <s v="No"/>
    <x v="0"/>
    <x v="0"/>
    <n v="2"/>
    <x v="1"/>
    <x v="0"/>
    <x v="2"/>
    <d v="1972-12-14T00:00:00"/>
    <x v="1061"/>
    <x v="2"/>
    <s v="tier - 1"/>
    <x v="1"/>
    <x v="28"/>
  </r>
  <r>
    <s v="Id1063"/>
    <s v="  Gal"/>
    <x v="308"/>
    <x v="541"/>
    <s v="Yes"/>
    <x v="0"/>
    <x v="0"/>
    <n v="0"/>
    <x v="1"/>
    <x v="1"/>
    <x v="0"/>
    <d v="1967-11-29T00:00:00"/>
    <x v="1062"/>
    <x v="2"/>
    <s v="tier - 1"/>
    <x v="1"/>
    <x v="22"/>
  </r>
  <r>
    <s v="Id1064"/>
    <s v="  Anton"/>
    <x v="139"/>
    <x v="10"/>
    <s v="Yes"/>
    <x v="0"/>
    <x v="0"/>
    <n v="2"/>
    <x v="1"/>
    <x v="0"/>
    <x v="1"/>
    <d v="1966-11-03T00:00:00"/>
    <x v="1063"/>
    <x v="2"/>
    <s v="tier - 3"/>
    <x v="0"/>
    <x v="24"/>
  </r>
  <r>
    <s v="Id1065"/>
    <s v="  Yazmin"/>
    <x v="529"/>
    <x v="321"/>
    <s v="Yes"/>
    <x v="0"/>
    <x v="1"/>
    <n v="1"/>
    <x v="1"/>
    <x v="0"/>
    <x v="2"/>
    <d v="1969-12-25T00:00:00"/>
    <x v="1064"/>
    <x v="2"/>
    <s v="tier - 3"/>
    <x v="0"/>
    <x v="16"/>
  </r>
  <r>
    <s v="Id1066"/>
    <s v="  Florian"/>
    <x v="780"/>
    <x v="347"/>
    <s v="Yes"/>
    <x v="0"/>
    <x v="0"/>
    <n v="2"/>
    <x v="1"/>
    <x v="2"/>
    <x v="2"/>
    <d v="1966-12-11T00:00:00"/>
    <x v="1065"/>
    <x v="2"/>
    <s v="tier - 3"/>
    <x v="3"/>
    <x v="24"/>
  </r>
  <r>
    <s v="Id1067"/>
    <s v="  Karen L"/>
    <x v="781"/>
    <x v="409"/>
    <s v="Yes"/>
    <x v="0"/>
    <x v="1"/>
    <n v="1"/>
    <x v="1"/>
    <x v="0"/>
    <x v="2"/>
    <d v="1969-07-17T00:00:00"/>
    <x v="1066"/>
    <x v="2"/>
    <s v="tier - 1"/>
    <x v="2"/>
    <x v="16"/>
  </r>
  <r>
    <s v="Id1068"/>
    <s v="  Scott"/>
    <x v="161"/>
    <x v="542"/>
    <s v="No"/>
    <x v="0"/>
    <x v="0"/>
    <n v="0"/>
    <x v="1"/>
    <x v="0"/>
    <x v="0"/>
    <d v="1971-06-29T00:00:00"/>
    <x v="1067"/>
    <x v="2"/>
    <s v="tier - 2"/>
    <x v="0"/>
    <x v="14"/>
  </r>
  <r>
    <s v="Id1069"/>
    <s v="  Claire"/>
    <x v="662"/>
    <x v="9"/>
    <s v="No"/>
    <x v="0"/>
    <x v="0"/>
    <n v="0"/>
    <x v="1"/>
    <x v="0"/>
    <x v="0"/>
    <d v="1971-09-26T00:00:00"/>
    <x v="1068"/>
    <x v="2"/>
    <s v="tier - 3"/>
    <x v="3"/>
    <x v="14"/>
  </r>
  <r>
    <s v="Id1070"/>
    <s v="  Lynn M"/>
    <x v="782"/>
    <x v="180"/>
    <s v="No"/>
    <x v="0"/>
    <x v="0"/>
    <n v="0"/>
    <x v="1"/>
    <x v="0"/>
    <x v="2"/>
    <d v="1977-10-25T00:00:00"/>
    <x v="1069"/>
    <x v="2"/>
    <s v="tier - 1"/>
    <x v="1"/>
    <x v="29"/>
  </r>
  <r>
    <s v="Id1071"/>
    <s v="  Sharon"/>
    <x v="577"/>
    <x v="334"/>
    <s v="No"/>
    <x v="0"/>
    <x v="0"/>
    <n v="2"/>
    <x v="1"/>
    <x v="1"/>
    <x v="1"/>
    <d v="1972-10-19T00:00:00"/>
    <x v="1070"/>
    <x v="2"/>
    <s v="tier - 1"/>
    <x v="1"/>
    <x v="28"/>
  </r>
  <r>
    <s v="Id1072"/>
    <s v="  Candice"/>
    <x v="783"/>
    <x v="543"/>
    <s v="No"/>
    <x v="0"/>
    <x v="0"/>
    <n v="0"/>
    <x v="1"/>
    <x v="1"/>
    <x v="0"/>
    <d v="1978-08-21T00:00:00"/>
    <x v="1071"/>
    <x v="2"/>
    <s v="tier - 3"/>
    <x v="15"/>
    <x v="9"/>
  </r>
  <r>
    <s v="Id1073"/>
    <s v="  Jennifer D"/>
    <x v="784"/>
    <x v="213"/>
    <s v="No"/>
    <x v="0"/>
    <x v="0"/>
    <n v="1"/>
    <x v="1"/>
    <x v="0"/>
    <x v="1"/>
    <d v="1987-06-28T00:00:00"/>
    <x v="1072"/>
    <x v="2"/>
    <s v="tier - 1"/>
    <x v="1"/>
    <x v="38"/>
  </r>
  <r>
    <s v="Id1074"/>
    <s v="  Eric"/>
    <x v="49"/>
    <x v="228"/>
    <s v="Yes"/>
    <x v="0"/>
    <x v="1"/>
    <n v="1"/>
    <x v="1"/>
    <x v="0"/>
    <x v="2"/>
    <d v="1969-09-22T00:00:00"/>
    <x v="1073"/>
    <x v="2"/>
    <s v="tier - 1"/>
    <x v="1"/>
    <x v="16"/>
  </r>
  <r>
    <s v="Id1075"/>
    <s v="  Bryan"/>
    <x v="785"/>
    <x v="98"/>
    <s v="Yes"/>
    <x v="0"/>
    <x v="0"/>
    <n v="1"/>
    <x v="1"/>
    <x v="1"/>
    <x v="2"/>
    <d v="1964-07-27T00:00:00"/>
    <x v="1074"/>
    <x v="2"/>
    <s v="tier - 1"/>
    <x v="0"/>
    <x v="13"/>
  </r>
  <r>
    <s v="Id1076"/>
    <s v="  Devon R"/>
    <x v="786"/>
    <x v="544"/>
    <s v="Yes"/>
    <x v="0"/>
    <x v="0"/>
    <n v="0"/>
    <x v="1"/>
    <x v="1"/>
    <x v="2"/>
    <d v="1976-08-03T00:00:00"/>
    <x v="1075"/>
    <x v="2"/>
    <s v="tier - 2"/>
    <x v="14"/>
    <x v="1"/>
  </r>
  <r>
    <s v="Id1077"/>
    <s v="  Elena"/>
    <x v="787"/>
    <x v="325"/>
    <s v="Yes"/>
    <x v="0"/>
    <x v="0"/>
    <n v="1"/>
    <x v="1"/>
    <x v="2"/>
    <x v="2"/>
    <d v="1964-10-14T00:00:00"/>
    <x v="1076"/>
    <x v="2"/>
    <s v="tier - 1"/>
    <x v="1"/>
    <x v="13"/>
  </r>
  <r>
    <s v="Id1078"/>
    <s v="  Chris"/>
    <x v="529"/>
    <x v="545"/>
    <s v="No"/>
    <x v="0"/>
    <x v="0"/>
    <n v="0"/>
    <x v="1"/>
    <x v="0"/>
    <x v="0"/>
    <d v="1968-11-08T00:00:00"/>
    <x v="1077"/>
    <x v="2"/>
    <s v="tier - 1"/>
    <x v="3"/>
    <x v="0"/>
  </r>
  <r>
    <s v="Id1079"/>
    <s v="  Bert"/>
    <x v="788"/>
    <x v="546"/>
    <s v="No"/>
    <x v="0"/>
    <x v="0"/>
    <n v="0"/>
    <x v="1"/>
    <x v="1"/>
    <x v="0"/>
    <d v="1968-08-29T00:00:00"/>
    <x v="1078"/>
    <x v="2"/>
    <s v="tier - 3"/>
    <x v="3"/>
    <x v="0"/>
  </r>
  <r>
    <s v="Id1080"/>
    <s v="  John P"/>
    <x v="101"/>
    <x v="547"/>
    <s v="No"/>
    <x v="0"/>
    <x v="0"/>
    <n v="0"/>
    <x v="1"/>
    <x v="0"/>
    <x v="0"/>
    <d v="1968-08-23T00:00:00"/>
    <x v="1079"/>
    <x v="2"/>
    <s v="tier - 1"/>
    <x v="4"/>
    <x v="0"/>
  </r>
  <r>
    <s v="Id1081"/>
    <s v="  Daniel P"/>
    <x v="636"/>
    <x v="519"/>
    <s v="No"/>
    <x v="0"/>
    <x v="0"/>
    <n v="0"/>
    <x v="1"/>
    <x v="2"/>
    <x v="0"/>
    <d v="1968-12-27T00:00:00"/>
    <x v="1080"/>
    <x v="2"/>
    <s v="tier - 1"/>
    <x v="6"/>
    <x v="0"/>
  </r>
  <r>
    <s v="Id1082"/>
    <s v="  Lisa K"/>
    <x v="789"/>
    <x v="256"/>
    <s v="No"/>
    <x v="0"/>
    <x v="1"/>
    <n v="1"/>
    <x v="1"/>
    <x v="0"/>
    <x v="1"/>
    <d v="1979-11-25T00:00:00"/>
    <x v="1081"/>
    <x v="2"/>
    <s v="tier - 2"/>
    <x v="15"/>
    <x v="18"/>
  </r>
  <r>
    <s v="Id1083"/>
    <s v="  Kristine"/>
    <x v="646"/>
    <x v="548"/>
    <s v="No"/>
    <x v="0"/>
    <x v="0"/>
    <n v="2"/>
    <x v="1"/>
    <x v="1"/>
    <x v="0"/>
    <d v="1973-10-11T00:00:00"/>
    <x v="1082"/>
    <x v="2"/>
    <s v="tier - 2"/>
    <x v="15"/>
    <x v="30"/>
  </r>
  <r>
    <s v="Id1084"/>
    <s v="  Paul A"/>
    <x v="790"/>
    <x v="92"/>
    <s v="No"/>
    <x v="0"/>
    <x v="0"/>
    <n v="0"/>
    <x v="1"/>
    <x v="0"/>
    <x v="2"/>
    <d v="1980-10-24T00:00:00"/>
    <x v="1083"/>
    <x v="2"/>
    <s v="tier - 1"/>
    <x v="14"/>
    <x v="25"/>
  </r>
  <r>
    <s v="Id1085"/>
    <s v="  Bryan"/>
    <x v="360"/>
    <x v="549"/>
    <s v="Yes"/>
    <x v="0"/>
    <x v="0"/>
    <n v="1"/>
    <x v="1"/>
    <x v="1"/>
    <x v="0"/>
    <d v="1975-06-05T00:00:00"/>
    <x v="1084"/>
    <x v="2"/>
    <s v="tier - 1"/>
    <x v="5"/>
    <x v="19"/>
  </r>
  <r>
    <s v="Id1086"/>
    <s v="  Chris"/>
    <x v="791"/>
    <x v="550"/>
    <s v="Yes"/>
    <x v="0"/>
    <x v="1"/>
    <n v="1"/>
    <x v="1"/>
    <x v="1"/>
    <x v="2"/>
    <d v="1969-07-07T00:00:00"/>
    <x v="1085"/>
    <x v="2"/>
    <s v="tier - 2"/>
    <x v="16"/>
    <x v="16"/>
  </r>
  <r>
    <s v="Id1087"/>
    <s v="  Milah B"/>
    <x v="53"/>
    <x v="551"/>
    <s v="No"/>
    <x v="0"/>
    <x v="0"/>
    <n v="2"/>
    <x v="1"/>
    <x v="0"/>
    <x v="0"/>
    <d v="1973-09-19T00:00:00"/>
    <x v="1086"/>
    <x v="2"/>
    <s v="tier - 3"/>
    <x v="0"/>
    <x v="30"/>
  </r>
  <r>
    <s v="Id1088"/>
    <s v="  Annette M"/>
    <x v="408"/>
    <x v="524"/>
    <s v="No"/>
    <x v="0"/>
    <x v="0"/>
    <n v="2"/>
    <x v="1"/>
    <x v="0"/>
    <x v="0"/>
    <d v="1973-09-29T00:00:00"/>
    <x v="1087"/>
    <x v="2"/>
    <s v="tier - 3"/>
    <x v="2"/>
    <x v="30"/>
  </r>
  <r>
    <s v="Id1089"/>
    <s v="  Yoko"/>
    <x v="792"/>
    <x v="381"/>
    <s v="No"/>
    <x v="0"/>
    <x v="0"/>
    <n v="0"/>
    <x v="1"/>
    <x v="1"/>
    <x v="0"/>
    <d v="1971-09-06T00:00:00"/>
    <x v="1088"/>
    <x v="2"/>
    <s v="tier - 1"/>
    <x v="15"/>
    <x v="14"/>
  </r>
  <r>
    <s v="Id1090"/>
    <s v="  Laura"/>
    <x v="401"/>
    <x v="173"/>
    <s v="Yes"/>
    <x v="0"/>
    <x v="1"/>
    <n v="1"/>
    <x v="1"/>
    <x v="1"/>
    <x v="2"/>
    <d v="1969-06-17T00:00:00"/>
    <x v="1089"/>
    <x v="2"/>
    <s v="tier - 1"/>
    <x v="1"/>
    <x v="16"/>
  </r>
  <r>
    <s v="Id1091"/>
    <s v="  Tess A"/>
    <x v="793"/>
    <x v="55"/>
    <s v="No"/>
    <x v="0"/>
    <x v="0"/>
    <n v="0"/>
    <x v="1"/>
    <x v="0"/>
    <x v="0"/>
    <d v="1974-09-29T00:00:00"/>
    <x v="1090"/>
    <x v="2"/>
    <s v="tier - 1"/>
    <x v="1"/>
    <x v="19"/>
  </r>
  <r>
    <s v="Id1092"/>
    <s v="  William G"/>
    <x v="794"/>
    <x v="64"/>
    <s v="No"/>
    <x v="0"/>
    <x v="0"/>
    <n v="2"/>
    <x v="1"/>
    <x v="1"/>
    <x v="0"/>
    <d v="1973-08-08T00:00:00"/>
    <x v="1091"/>
    <x v="2"/>
    <s v="tier - 2"/>
    <x v="14"/>
    <x v="30"/>
  </r>
  <r>
    <s v="Id1093"/>
    <s v="  Paige"/>
    <x v="718"/>
    <x v="552"/>
    <s v="No"/>
    <x v="0"/>
    <x v="0"/>
    <n v="0"/>
    <x v="1"/>
    <x v="0"/>
    <x v="0"/>
    <d v="1968-07-19T00:00:00"/>
    <x v="1092"/>
    <x v="2"/>
    <s v="tier - 1"/>
    <x v="0"/>
    <x v="0"/>
  </r>
  <r>
    <s v="Id1094"/>
    <s v="  Matthew J"/>
    <x v="735"/>
    <x v="321"/>
    <s v="No"/>
    <x v="0"/>
    <x v="0"/>
    <n v="0"/>
    <x v="1"/>
    <x v="0"/>
    <x v="2"/>
    <d v="1982-07-21T00:00:00"/>
    <x v="1093"/>
    <x v="2"/>
    <s v="tier - 1"/>
    <x v="14"/>
    <x v="37"/>
  </r>
  <r>
    <s v="Id1095"/>
    <s v="  Matthew"/>
    <x v="795"/>
    <x v="463"/>
    <s v="Yes"/>
    <x v="0"/>
    <x v="0"/>
    <n v="2"/>
    <x v="1"/>
    <x v="0"/>
    <x v="0"/>
    <d v="1970-12-01T00:00:00"/>
    <x v="1094"/>
    <x v="2"/>
    <s v="tier - 3"/>
    <x v="3"/>
    <x v="2"/>
  </r>
  <r>
    <s v="Id1096"/>
    <s v="  Maria"/>
    <x v="796"/>
    <x v="87"/>
    <s v="No"/>
    <x v="0"/>
    <x v="0"/>
    <n v="0"/>
    <x v="1"/>
    <x v="0"/>
    <x v="1"/>
    <d v="1991-08-21T00:00:00"/>
    <x v="1095"/>
    <x v="2"/>
    <s v="tier - 1"/>
    <x v="12"/>
    <x v="42"/>
  </r>
  <r>
    <s v="Id1097"/>
    <s v="  Stephanie D"/>
    <x v="797"/>
    <x v="89"/>
    <s v="No"/>
    <x v="0"/>
    <x v="0"/>
    <n v="0"/>
    <x v="1"/>
    <x v="0"/>
    <x v="2"/>
    <d v="1991-11-17T00:00:00"/>
    <x v="1096"/>
    <x v="2"/>
    <s v="tier - 2"/>
    <x v="1"/>
    <x v="42"/>
  </r>
  <r>
    <s v="Id1098"/>
    <s v="  Tiffany"/>
    <x v="359"/>
    <x v="553"/>
    <s v="No"/>
    <x v="0"/>
    <x v="0"/>
    <n v="0"/>
    <x v="1"/>
    <x v="2"/>
    <x v="0"/>
    <d v="1962-07-12T00:00:00"/>
    <x v="1097"/>
    <x v="2"/>
    <s v="tier - 3"/>
    <x v="1"/>
    <x v="5"/>
  </r>
  <r>
    <s v="Id1099"/>
    <s v="  Sara M"/>
    <x v="798"/>
    <x v="8"/>
    <s v="Yes"/>
    <x v="0"/>
    <x v="1"/>
    <n v="1"/>
    <x v="1"/>
    <x v="2"/>
    <x v="0"/>
    <d v="1963-09-24T00:00:00"/>
    <x v="1098"/>
    <x v="2"/>
    <s v="tier - 1"/>
    <x v="0"/>
    <x v="8"/>
  </r>
  <r>
    <s v="Id1100"/>
    <s v="  Scott A"/>
    <x v="746"/>
    <x v="554"/>
    <s v="Yes"/>
    <x v="0"/>
    <x v="0"/>
    <n v="1"/>
    <x v="1"/>
    <x v="0"/>
    <x v="1"/>
    <d v="1988-09-14T00:00:00"/>
    <x v="1099"/>
    <x v="2"/>
    <s v="tier - 1"/>
    <x v="14"/>
    <x v="23"/>
  </r>
  <r>
    <s v="Id1101"/>
    <s v="  Lauren"/>
    <x v="799"/>
    <x v="555"/>
    <s v="Yes"/>
    <x v="0"/>
    <x v="0"/>
    <n v="2"/>
    <x v="1"/>
    <x v="1"/>
    <x v="0"/>
    <d v="1970-06-21T00:00:00"/>
    <x v="1100"/>
    <x v="2"/>
    <s v="tier - 1"/>
    <x v="2"/>
    <x v="2"/>
  </r>
  <r>
    <s v="Id1102"/>
    <s v="  Scott"/>
    <x v="67"/>
    <x v="556"/>
    <s v="No"/>
    <x v="0"/>
    <x v="0"/>
    <n v="2"/>
    <x v="1"/>
    <x v="0"/>
    <x v="0"/>
    <d v="1973-11-27T00:00:00"/>
    <x v="1101"/>
    <x v="2"/>
    <s v="tier - 3"/>
    <x v="1"/>
    <x v="30"/>
  </r>
  <r>
    <s v="Id1103"/>
    <s v="  Brian A"/>
    <x v="411"/>
    <x v="557"/>
    <s v="No"/>
    <x v="0"/>
    <x v="0"/>
    <n v="2"/>
    <x v="1"/>
    <x v="1"/>
    <x v="0"/>
    <d v="1973-09-05T00:00:00"/>
    <x v="1102"/>
    <x v="2"/>
    <s v="tier - 2"/>
    <x v="1"/>
    <x v="30"/>
  </r>
  <r>
    <s v="Id1104"/>
    <s v="  Kaitlin R"/>
    <x v="800"/>
    <x v="457"/>
    <s v="Yes"/>
    <x v="0"/>
    <x v="0"/>
    <n v="1"/>
    <x v="1"/>
    <x v="0"/>
    <x v="0"/>
    <d v="1975-08-15T00:00:00"/>
    <x v="1103"/>
    <x v="2"/>
    <s v="tier - 2"/>
    <x v="3"/>
    <x v="27"/>
  </r>
  <r>
    <s v="Id1105"/>
    <s v="  Mohammad"/>
    <x v="43"/>
    <x v="558"/>
    <s v="No"/>
    <x v="0"/>
    <x v="0"/>
    <n v="0"/>
    <x v="1"/>
    <x v="0"/>
    <x v="0"/>
    <d v="1968-09-23T00:00:00"/>
    <x v="1104"/>
    <x v="2"/>
    <s v="tier - 1"/>
    <x v="1"/>
    <x v="0"/>
  </r>
  <r>
    <s v="Id1106"/>
    <s v="  Charlie"/>
    <x v="166"/>
    <x v="559"/>
    <s v="Yes"/>
    <x v="0"/>
    <x v="0"/>
    <n v="0"/>
    <x v="1"/>
    <x v="0"/>
    <x v="0"/>
    <d v="1967-06-28T00:00:00"/>
    <x v="1105"/>
    <x v="2"/>
    <s v="tier - 3"/>
    <x v="0"/>
    <x v="22"/>
  </r>
  <r>
    <s v="Id1107"/>
    <s v="  Brent"/>
    <x v="801"/>
    <x v="254"/>
    <s v="Yes"/>
    <x v="0"/>
    <x v="0"/>
    <n v="0"/>
    <x v="1"/>
    <x v="1"/>
    <x v="0"/>
    <d v="1967-09-26T00:00:00"/>
    <x v="1106"/>
    <x v="2"/>
    <s v="tier - 2"/>
    <x v="3"/>
    <x v="22"/>
  </r>
  <r>
    <s v="Id1108"/>
    <s v="  Kelli M"/>
    <x v="567"/>
    <x v="560"/>
    <s v="Yes"/>
    <x v="0"/>
    <x v="0"/>
    <n v="2"/>
    <x v="1"/>
    <x v="2"/>
    <x v="0"/>
    <d v="1970-12-24T00:00:00"/>
    <x v="1107"/>
    <x v="2"/>
    <s v="tier - 1"/>
    <x v="2"/>
    <x v="2"/>
  </r>
  <r>
    <s v="Id1109"/>
    <s v="  Sheridan H"/>
    <x v="802"/>
    <x v="103"/>
    <s v="Yes"/>
    <x v="0"/>
    <x v="0"/>
    <n v="0"/>
    <x v="1"/>
    <x v="0"/>
    <x v="2"/>
    <d v="1985-10-16T00:00:00"/>
    <x v="1108"/>
    <x v="2"/>
    <s v="tier - 2"/>
    <x v="12"/>
    <x v="17"/>
  </r>
  <r>
    <s v="Id1110"/>
    <s v="  Sarah M"/>
    <x v="803"/>
    <x v="561"/>
    <s v="No"/>
    <x v="0"/>
    <x v="0"/>
    <n v="2"/>
    <x v="1"/>
    <x v="1"/>
    <x v="1"/>
    <d v="1972-07-10T00:00:00"/>
    <x v="1109"/>
    <x v="2"/>
    <s v="tier - 3"/>
    <x v="15"/>
    <x v="28"/>
  </r>
  <r>
    <s v="Id1111"/>
    <s v="  Jennifer"/>
    <x v="567"/>
    <x v="525"/>
    <s v="No"/>
    <x v="0"/>
    <x v="0"/>
    <n v="2"/>
    <x v="1"/>
    <x v="2"/>
    <x v="0"/>
    <d v="1973-10-13T00:00:00"/>
    <x v="1110"/>
    <x v="2"/>
    <s v="tier - 2"/>
    <x v="1"/>
    <x v="30"/>
  </r>
  <r>
    <s v="Id1112"/>
    <s v="  Laura J"/>
    <x v="804"/>
    <x v="282"/>
    <s v="Yes"/>
    <x v="0"/>
    <x v="0"/>
    <n v="0"/>
    <x v="1"/>
    <x v="0"/>
    <x v="0"/>
    <d v="1981-06-12T00:00:00"/>
    <x v="1111"/>
    <x v="2"/>
    <s v="tier - 1"/>
    <x v="15"/>
    <x v="36"/>
  </r>
  <r>
    <s v="Id1113"/>
    <s v="  Thomas"/>
    <x v="111"/>
    <x v="447"/>
    <s v="No"/>
    <x v="0"/>
    <x v="0"/>
    <n v="0"/>
    <x v="1"/>
    <x v="0"/>
    <x v="0"/>
    <d v="1974-12-30T00:00:00"/>
    <x v="1112"/>
    <x v="2"/>
    <s v="tier - 1"/>
    <x v="4"/>
    <x v="19"/>
  </r>
  <r>
    <s v="Id1114"/>
    <s v="  Gisele"/>
    <x v="805"/>
    <x v="109"/>
    <s v="Yes"/>
    <x v="0"/>
    <x v="1"/>
    <n v="1"/>
    <x v="1"/>
    <x v="0"/>
    <x v="1"/>
    <d v="1997-09-05T00:00:00"/>
    <x v="1113"/>
    <x v="2"/>
    <s v="tier - 2"/>
    <x v="1"/>
    <x v="31"/>
  </r>
  <r>
    <s v="Id1115"/>
    <s v="  Myra L"/>
    <x v="806"/>
    <x v="56"/>
    <s v="No"/>
    <x v="0"/>
    <x v="0"/>
    <n v="2"/>
    <x v="1"/>
    <x v="0"/>
    <x v="1"/>
    <d v="1972-11-16T00:00:00"/>
    <x v="1114"/>
    <x v="2"/>
    <s v="tier - 3"/>
    <x v="3"/>
    <x v="28"/>
  </r>
  <r>
    <s v="Id1116"/>
    <s v="  Melissa M"/>
    <x v="629"/>
    <x v="485"/>
    <s v="Yes"/>
    <x v="0"/>
    <x v="0"/>
    <n v="1"/>
    <x v="1"/>
    <x v="0"/>
    <x v="0"/>
    <d v="1975-07-02T00:00:00"/>
    <x v="1115"/>
    <x v="2"/>
    <s v="tier - 3"/>
    <x v="1"/>
    <x v="27"/>
  </r>
  <r>
    <s v="Id1117"/>
    <s v="  Eleanor F"/>
    <x v="807"/>
    <x v="199"/>
    <s v="No"/>
    <x v="0"/>
    <x v="0"/>
    <n v="2"/>
    <x v="1"/>
    <x v="2"/>
    <x v="2"/>
    <d v="1972-08-08T00:00:00"/>
    <x v="1116"/>
    <x v="2"/>
    <s v="tier - 1"/>
    <x v="0"/>
    <x v="28"/>
  </r>
  <r>
    <s v="Id1118"/>
    <s v="  Elizabeth"/>
    <x v="808"/>
    <x v="500"/>
    <s v="No"/>
    <x v="0"/>
    <x v="0"/>
    <n v="2"/>
    <x v="1"/>
    <x v="1"/>
    <x v="2"/>
    <d v="1972-10-19T00:00:00"/>
    <x v="1117"/>
    <x v="2"/>
    <s v="tier - 1"/>
    <x v="2"/>
    <x v="28"/>
  </r>
  <r>
    <s v="Id1119"/>
    <s v="  Kenneth"/>
    <x v="809"/>
    <x v="315"/>
    <s v="Yes"/>
    <x v="0"/>
    <x v="0"/>
    <n v="0"/>
    <x v="1"/>
    <x v="1"/>
    <x v="2"/>
    <d v="1976-12-19T00:00:00"/>
    <x v="1118"/>
    <x v="2"/>
    <s v="tier - 2"/>
    <x v="3"/>
    <x v="1"/>
  </r>
  <r>
    <s v="Id1120"/>
    <s v="  Robert G"/>
    <x v="315"/>
    <x v="473"/>
    <s v="Yes"/>
    <x v="0"/>
    <x v="1"/>
    <n v="1"/>
    <x v="1"/>
    <x v="0"/>
    <x v="2"/>
    <d v="1969-07-03T00:00:00"/>
    <x v="1119"/>
    <x v="2"/>
    <s v="tier - 3"/>
    <x v="3"/>
    <x v="16"/>
  </r>
  <r>
    <s v="Id1121"/>
    <s v="  Thomas C"/>
    <x v="88"/>
    <x v="300"/>
    <s v="Yes"/>
    <x v="0"/>
    <x v="1"/>
    <n v="1"/>
    <x v="1"/>
    <x v="0"/>
    <x v="1"/>
    <d v="1969-10-27T00:00:00"/>
    <x v="1120"/>
    <x v="2"/>
    <s v="tier - 1"/>
    <x v="6"/>
    <x v="16"/>
  </r>
  <r>
    <s v="Id1122"/>
    <s v="  Matthew J"/>
    <x v="643"/>
    <x v="562"/>
    <s v="Yes"/>
    <x v="0"/>
    <x v="1"/>
    <n v="1"/>
    <x v="1"/>
    <x v="2"/>
    <x v="1"/>
    <d v="1969-08-22T00:00:00"/>
    <x v="1121"/>
    <x v="2"/>
    <s v="tier - 2"/>
    <x v="3"/>
    <x v="16"/>
  </r>
  <r>
    <s v="Id1123"/>
    <s v="  Mallory D"/>
    <x v="67"/>
    <x v="172"/>
    <s v="No"/>
    <x v="0"/>
    <x v="0"/>
    <n v="0"/>
    <x v="1"/>
    <x v="0"/>
    <x v="0"/>
    <d v="1974-08-30T00:00:00"/>
    <x v="1122"/>
    <x v="2"/>
    <s v="tier - 2"/>
    <x v="2"/>
    <x v="19"/>
  </r>
  <r>
    <s v="Id1124"/>
    <s v="  Christopher D"/>
    <x v="175"/>
    <x v="561"/>
    <s v="No"/>
    <x v="0"/>
    <x v="1"/>
    <n v="1"/>
    <x v="1"/>
    <x v="1"/>
    <x v="1"/>
    <d v="1979-12-28T00:00:00"/>
    <x v="1123"/>
    <x v="2"/>
    <s v="tier - 1"/>
    <x v="14"/>
    <x v="18"/>
  </r>
  <r>
    <s v="Id1125"/>
    <s v="  Jamie"/>
    <x v="810"/>
    <x v="563"/>
    <s v="Yes"/>
    <x v="0"/>
    <x v="0"/>
    <n v="1"/>
    <x v="1"/>
    <x v="0"/>
    <x v="1"/>
    <d v="1988-07-03T00:00:00"/>
    <x v="1124"/>
    <x v="2"/>
    <s v="tier - 3"/>
    <x v="12"/>
    <x v="23"/>
  </r>
  <r>
    <s v="Id1126"/>
    <s v="  Ariell"/>
    <x v="628"/>
    <x v="564"/>
    <s v="Yes"/>
    <x v="0"/>
    <x v="0"/>
    <n v="2"/>
    <x v="1"/>
    <x v="3"/>
    <x v="0"/>
    <d v="1970-08-11T00:00:00"/>
    <x v="1125"/>
    <x v="1"/>
    <s v="tier - 3"/>
    <x v="1"/>
    <x v="2"/>
  </r>
  <r>
    <s v="Id1127"/>
    <s v="  Christopher"/>
    <x v="67"/>
    <x v="399"/>
    <s v="No"/>
    <x v="0"/>
    <x v="0"/>
    <n v="0"/>
    <x v="1"/>
    <x v="0"/>
    <x v="0"/>
    <d v="1971-10-06T00:00:00"/>
    <x v="1126"/>
    <x v="1"/>
    <s v="tier - 2"/>
    <x v="9"/>
    <x v="14"/>
  </r>
  <r>
    <s v="Id1128"/>
    <s v="  Ryan"/>
    <x v="292"/>
    <x v="410"/>
    <s v="No"/>
    <x v="0"/>
    <x v="0"/>
    <n v="0"/>
    <x v="1"/>
    <x v="1"/>
    <x v="0"/>
    <d v="1971-12-26T00:00:00"/>
    <x v="1127"/>
    <x v="1"/>
    <s v="tier - 3"/>
    <x v="11"/>
    <x v="14"/>
  </r>
  <r>
    <s v="Id1129"/>
    <s v="  Thomas B"/>
    <x v="811"/>
    <x v="138"/>
    <s v="Yes"/>
    <x v="0"/>
    <x v="0"/>
    <n v="1"/>
    <x v="1"/>
    <x v="2"/>
    <x v="2"/>
    <d v="1964-09-11T00:00:00"/>
    <x v="1128"/>
    <x v="2"/>
    <s v="tier - 3"/>
    <x v="0"/>
    <x v="13"/>
  </r>
  <r>
    <s v="Id1130"/>
    <s v="  Katie"/>
    <x v="607"/>
    <x v="180"/>
    <s v="Yes"/>
    <x v="0"/>
    <x v="1"/>
    <n v="1"/>
    <x v="1"/>
    <x v="0"/>
    <x v="2"/>
    <d v="1983-12-03T00:00:00"/>
    <x v="1129"/>
    <x v="1"/>
    <s v="tier - 2"/>
    <x v="1"/>
    <x v="33"/>
  </r>
  <r>
    <s v="Id1131"/>
    <s v="  Rachelle L"/>
    <x v="812"/>
    <x v="332"/>
    <s v="Yes"/>
    <x v="0"/>
    <x v="0"/>
    <n v="0"/>
    <x v="1"/>
    <x v="0"/>
    <x v="2"/>
    <d v="1985-08-19T00:00:00"/>
    <x v="1130"/>
    <x v="1"/>
    <s v="tier - 3"/>
    <x v="15"/>
    <x v="17"/>
  </r>
  <r>
    <s v="Id1132"/>
    <s v="  Colleen"/>
    <x v="402"/>
    <x v="115"/>
    <s v="No"/>
    <x v="0"/>
    <x v="0"/>
    <n v="2"/>
    <x v="1"/>
    <x v="0"/>
    <x v="2"/>
    <d v="1972-09-14T00:00:00"/>
    <x v="1131"/>
    <x v="1"/>
    <s v="tier - 3"/>
    <x v="1"/>
    <x v="28"/>
  </r>
  <r>
    <s v="Id1133"/>
    <s v="  Gregory A"/>
    <x v="813"/>
    <x v="64"/>
    <s v="No"/>
    <x v="0"/>
    <x v="0"/>
    <n v="0"/>
    <x v="1"/>
    <x v="2"/>
    <x v="0"/>
    <d v="1962-08-17T00:00:00"/>
    <x v="1132"/>
    <x v="2"/>
    <s v="tier - 2"/>
    <x v="0"/>
    <x v="5"/>
  </r>
  <r>
    <s v="Id1134"/>
    <s v="  Lara"/>
    <x v="814"/>
    <x v="80"/>
    <s v="Yes"/>
    <x v="0"/>
    <x v="0"/>
    <n v="0"/>
    <x v="1"/>
    <x v="0"/>
    <x v="2"/>
    <d v="1996-07-08T00:00:00"/>
    <x v="1133"/>
    <x v="1"/>
    <s v="tier - 3"/>
    <x v="1"/>
    <x v="45"/>
  </r>
  <r>
    <s v="Id1135"/>
    <s v="  Megan"/>
    <x v="613"/>
    <x v="134"/>
    <s v="Yes"/>
    <x v="0"/>
    <x v="0"/>
    <n v="2"/>
    <x v="1"/>
    <x v="1"/>
    <x v="2"/>
    <d v="1966-11-05T00:00:00"/>
    <x v="1134"/>
    <x v="2"/>
    <s v="tier - 3"/>
    <x v="0"/>
    <x v="24"/>
  </r>
  <r>
    <s v="Id1136"/>
    <s v="  Sara"/>
    <x v="815"/>
    <x v="485"/>
    <s v="No"/>
    <x v="0"/>
    <x v="0"/>
    <n v="0"/>
    <x v="1"/>
    <x v="0"/>
    <x v="0"/>
    <d v="1971-11-08T00:00:00"/>
    <x v="1135"/>
    <x v="1"/>
    <s v="tier - 3"/>
    <x v="3"/>
    <x v="14"/>
  </r>
  <r>
    <s v="Id1137"/>
    <s v="  Lucie J"/>
    <x v="816"/>
    <x v="565"/>
    <s v="No"/>
    <x v="0"/>
    <x v="0"/>
    <n v="0"/>
    <x v="1"/>
    <x v="0"/>
    <x v="0"/>
    <d v="1971-10-03T00:00:00"/>
    <x v="1136"/>
    <x v="1"/>
    <s v="tier - 1"/>
    <x v="0"/>
    <x v="14"/>
  </r>
  <r>
    <s v="Id1138"/>
    <s v="  Elizabeth S"/>
    <x v="817"/>
    <x v="220"/>
    <s v="No"/>
    <x v="0"/>
    <x v="0"/>
    <n v="0"/>
    <x v="1"/>
    <x v="0"/>
    <x v="0"/>
    <d v="1971-07-03T00:00:00"/>
    <x v="1137"/>
    <x v="1"/>
    <s v="tier - 3"/>
    <x v="2"/>
    <x v="14"/>
  </r>
  <r>
    <s v="Id1139"/>
    <s v="  Carma S"/>
    <x v="54"/>
    <x v="566"/>
    <s v="No"/>
    <x v="0"/>
    <x v="0"/>
    <n v="0"/>
    <x v="1"/>
    <x v="0"/>
    <x v="0"/>
    <d v="1971-12-22T00:00:00"/>
    <x v="1138"/>
    <x v="1"/>
    <s v="tier - 2"/>
    <x v="3"/>
    <x v="14"/>
  </r>
  <r>
    <s v="Id1140"/>
    <s v="  Ryan"/>
    <x v="547"/>
    <x v="85"/>
    <s v="No"/>
    <x v="0"/>
    <x v="0"/>
    <n v="1"/>
    <x v="1"/>
    <x v="0"/>
    <x v="1"/>
    <d v="1998-07-06T00:00:00"/>
    <x v="1139"/>
    <x v="1"/>
    <s v="tier - 2"/>
    <x v="8"/>
    <x v="44"/>
  </r>
  <r>
    <s v="Id1141"/>
    <s v="  Daniel"/>
    <x v="467"/>
    <x v="320"/>
    <s v="Yes"/>
    <x v="0"/>
    <x v="1"/>
    <n v="1"/>
    <x v="1"/>
    <x v="1"/>
    <x v="2"/>
    <d v="1969-08-13T00:00:00"/>
    <x v="1140"/>
    <x v="2"/>
    <s v="tier - 3"/>
    <x v="1"/>
    <x v="16"/>
  </r>
  <r>
    <s v="Id1142"/>
    <s v="  Sarah"/>
    <x v="629"/>
    <x v="453"/>
    <s v="No"/>
    <x v="0"/>
    <x v="0"/>
    <n v="0"/>
    <x v="1"/>
    <x v="0"/>
    <x v="0"/>
    <d v="1971-11-09T00:00:00"/>
    <x v="1141"/>
    <x v="1"/>
    <s v="tier - 3"/>
    <x v="2"/>
    <x v="14"/>
  </r>
  <r>
    <s v="Id1143"/>
    <s v="  Matthew J"/>
    <x v="362"/>
    <x v="259"/>
    <s v="Yes"/>
    <x v="0"/>
    <x v="1"/>
    <n v="1"/>
    <x v="1"/>
    <x v="2"/>
    <x v="1"/>
    <d v="1969-10-20T00:00:00"/>
    <x v="1142"/>
    <x v="2"/>
    <s v="tier - 3"/>
    <x v="1"/>
    <x v="16"/>
  </r>
  <r>
    <s v="Id1144"/>
    <s v="  Francesca"/>
    <x v="809"/>
    <x v="567"/>
    <s v="No"/>
    <x v="0"/>
    <x v="0"/>
    <n v="0"/>
    <x v="1"/>
    <x v="1"/>
    <x v="0"/>
    <d v="1971-07-17T00:00:00"/>
    <x v="1143"/>
    <x v="1"/>
    <s v="tier - 2"/>
    <x v="3"/>
    <x v="14"/>
  </r>
  <r>
    <s v="Id1145"/>
    <s v="  Nicole"/>
    <x v="818"/>
    <x v="525"/>
    <s v="No"/>
    <x v="0"/>
    <x v="0"/>
    <n v="0"/>
    <x v="1"/>
    <x v="2"/>
    <x v="0"/>
    <d v="1971-10-23T00:00:00"/>
    <x v="1144"/>
    <x v="1"/>
    <s v="tier - 3"/>
    <x v="0"/>
    <x v="14"/>
  </r>
  <r>
    <s v="Id1146"/>
    <s v="  Toshiyuki"/>
    <x v="806"/>
    <x v="423"/>
    <s v="No"/>
    <x v="0"/>
    <x v="0"/>
    <n v="0"/>
    <x v="1"/>
    <x v="0"/>
    <x v="0"/>
    <d v="1968-11-04T00:00:00"/>
    <x v="1145"/>
    <x v="2"/>
    <s v="tier - 3"/>
    <x v="3"/>
    <x v="0"/>
  </r>
  <r>
    <s v="Id1147"/>
    <s v="  Tom L"/>
    <x v="819"/>
    <x v="375"/>
    <s v="No"/>
    <x v="0"/>
    <x v="0"/>
    <n v="1"/>
    <x v="1"/>
    <x v="0"/>
    <x v="2"/>
    <d v="1992-08-13T00:00:00"/>
    <x v="1146"/>
    <x v="1"/>
    <s v="tier - 1"/>
    <x v="1"/>
    <x v="34"/>
  </r>
  <r>
    <s v="Id1148"/>
    <s v="  Brian"/>
    <x v="820"/>
    <x v="56"/>
    <s v="No"/>
    <x v="0"/>
    <x v="0"/>
    <n v="2"/>
    <x v="1"/>
    <x v="1"/>
    <x v="1"/>
    <d v="1972-09-26T00:00:00"/>
    <x v="1147"/>
    <x v="1"/>
    <s v="tier - 3"/>
    <x v="14"/>
    <x v="28"/>
  </r>
  <r>
    <s v="Id1149"/>
    <s v="  Matthew"/>
    <x v="821"/>
    <x v="336"/>
    <s v="No"/>
    <x v="0"/>
    <x v="0"/>
    <n v="2"/>
    <x v="1"/>
    <x v="1"/>
    <x v="1"/>
    <d v="1972-06-28T00:00:00"/>
    <x v="1148"/>
    <x v="1"/>
    <s v="tier - 2"/>
    <x v="14"/>
    <x v="28"/>
  </r>
  <r>
    <s v="Id1150"/>
    <s v="  Julee"/>
    <x v="822"/>
    <x v="568"/>
    <s v="No"/>
    <x v="0"/>
    <x v="0"/>
    <n v="2"/>
    <x v="1"/>
    <x v="0"/>
    <x v="0"/>
    <d v="1973-09-17T00:00:00"/>
    <x v="1149"/>
    <x v="1"/>
    <s v="tier - 1"/>
    <x v="0"/>
    <x v="30"/>
  </r>
  <r>
    <s v="Id1151"/>
    <s v="  Christopher M"/>
    <x v="823"/>
    <x v="240"/>
    <s v="No"/>
    <x v="0"/>
    <x v="0"/>
    <n v="0"/>
    <x v="1"/>
    <x v="2"/>
    <x v="1"/>
    <d v="1977-06-07T00:00:00"/>
    <x v="1150"/>
    <x v="2"/>
    <s v="tier - 2"/>
    <x v="0"/>
    <x v="1"/>
  </r>
  <r>
    <s v="Id1152"/>
    <s v="  Ciaran"/>
    <x v="824"/>
    <x v="111"/>
    <s v="Yes"/>
    <x v="0"/>
    <x v="0"/>
    <n v="0"/>
    <x v="1"/>
    <x v="0"/>
    <x v="2"/>
    <d v="1996-08-08T00:00:00"/>
    <x v="1151"/>
    <x v="1"/>
    <s v="tier - 3"/>
    <x v="8"/>
    <x v="45"/>
  </r>
  <r>
    <s v="Id1153"/>
    <s v="  Kara"/>
    <x v="111"/>
    <x v="569"/>
    <s v="No"/>
    <x v="0"/>
    <x v="0"/>
    <n v="2"/>
    <x v="1"/>
    <x v="0"/>
    <x v="0"/>
    <d v="1973-07-07T00:00:00"/>
    <x v="1152"/>
    <x v="1"/>
    <s v="tier - 2"/>
    <x v="2"/>
    <x v="30"/>
  </r>
  <r>
    <s v="Id1154"/>
    <s v="  Makie"/>
    <x v="825"/>
    <x v="400"/>
    <s v="No"/>
    <x v="0"/>
    <x v="0"/>
    <n v="0"/>
    <x v="1"/>
    <x v="2"/>
    <x v="0"/>
    <d v="1965-09-05T00:00:00"/>
    <x v="1153"/>
    <x v="2"/>
    <s v="tier - 1"/>
    <x v="1"/>
    <x v="11"/>
  </r>
  <r>
    <s v="Id1155"/>
    <s v="  Emily E"/>
    <x v="469"/>
    <x v="562"/>
    <s v="Yes"/>
    <x v="0"/>
    <x v="0"/>
    <n v="0"/>
    <x v="1"/>
    <x v="0"/>
    <x v="1"/>
    <d v="2001-07-14T00:00:00"/>
    <x v="1154"/>
    <x v="1"/>
    <s v="tier - 2"/>
    <x v="1"/>
    <x v="47"/>
  </r>
  <r>
    <s v="Id1156"/>
    <s v="  Cary"/>
    <x v="826"/>
    <x v="424"/>
    <s v="Yes"/>
    <x v="0"/>
    <x v="0"/>
    <n v="2"/>
    <x v="1"/>
    <x v="0"/>
    <x v="0"/>
    <d v="1970-07-04T00:00:00"/>
    <x v="1155"/>
    <x v="1"/>
    <s v="tier - 1"/>
    <x v="0"/>
    <x v="2"/>
  </r>
  <r>
    <s v="Id1157"/>
    <s v="  Steven"/>
    <x v="117"/>
    <x v="502"/>
    <s v="Yes"/>
    <x v="0"/>
    <x v="0"/>
    <n v="2"/>
    <x v="1"/>
    <x v="0"/>
    <x v="0"/>
    <d v="1970-08-18T00:00:00"/>
    <x v="1156"/>
    <x v="2"/>
    <s v="tier - 1"/>
    <x v="3"/>
    <x v="2"/>
  </r>
  <r>
    <s v="Id1158"/>
    <s v="  Jose Antonio Sr"/>
    <x v="781"/>
    <x v="513"/>
    <s v="Yes"/>
    <x v="0"/>
    <x v="0"/>
    <n v="2"/>
    <x v="1"/>
    <x v="0"/>
    <x v="0"/>
    <d v="1970-09-12T00:00:00"/>
    <x v="1157"/>
    <x v="2"/>
    <s v="tier - 1"/>
    <x v="4"/>
    <x v="2"/>
  </r>
  <r>
    <s v="Id1159"/>
    <s v="  Tatiana"/>
    <x v="401"/>
    <x v="113"/>
    <s v="Yes"/>
    <x v="0"/>
    <x v="0"/>
    <n v="1"/>
    <x v="1"/>
    <x v="1"/>
    <x v="0"/>
    <d v="1975-06-27T00:00:00"/>
    <x v="1158"/>
    <x v="1"/>
    <s v="tier - 1"/>
    <x v="2"/>
    <x v="27"/>
  </r>
  <r>
    <s v="Id1160"/>
    <s v="  Dan T"/>
    <x v="827"/>
    <x v="200"/>
    <s v="No"/>
    <x v="0"/>
    <x v="0"/>
    <n v="2"/>
    <x v="1"/>
    <x v="1"/>
    <x v="1"/>
    <d v="1972-07-10T00:00:00"/>
    <x v="1159"/>
    <x v="1"/>
    <s v="tier - 1"/>
    <x v="14"/>
    <x v="28"/>
  </r>
  <r>
    <s v="Id1161"/>
    <s v="  Liisa A"/>
    <x v="828"/>
    <x v="347"/>
    <s v="No"/>
    <x v="0"/>
    <x v="0"/>
    <n v="0"/>
    <x v="1"/>
    <x v="0"/>
    <x v="2"/>
    <d v="1977-09-19T00:00:00"/>
    <x v="1160"/>
    <x v="1"/>
    <s v="tier - 3"/>
    <x v="2"/>
    <x v="29"/>
  </r>
  <r>
    <s v="Id1162"/>
    <s v="  Kathryn E"/>
    <x v="829"/>
    <x v="231"/>
    <s v="Yes"/>
    <x v="0"/>
    <x v="0"/>
    <n v="1"/>
    <x v="1"/>
    <x v="2"/>
    <x v="1"/>
    <d v="1964-11-07T00:00:00"/>
    <x v="1161"/>
    <x v="2"/>
    <s v="tier - 3"/>
    <x v="0"/>
    <x v="13"/>
  </r>
  <r>
    <s v="Id1163"/>
    <s v="  Maxwell"/>
    <x v="830"/>
    <x v="180"/>
    <s v="Yes"/>
    <x v="0"/>
    <x v="0"/>
    <n v="2"/>
    <x v="1"/>
    <x v="2"/>
    <x v="2"/>
    <d v="1966-09-16T00:00:00"/>
    <x v="1162"/>
    <x v="2"/>
    <s v="tier - 2"/>
    <x v="0"/>
    <x v="24"/>
  </r>
  <r>
    <s v="Id1164"/>
    <s v="  Pascale"/>
    <x v="831"/>
    <x v="570"/>
    <s v="Yes"/>
    <x v="0"/>
    <x v="0"/>
    <n v="0"/>
    <x v="1"/>
    <x v="0"/>
    <x v="0"/>
    <d v="1981-08-08T00:00:00"/>
    <x v="1163"/>
    <x v="1"/>
    <s v="tier - 3"/>
    <x v="3"/>
    <x v="36"/>
  </r>
  <r>
    <s v="Id1165"/>
    <s v="  Becca"/>
    <x v="705"/>
    <x v="571"/>
    <s v="No"/>
    <x v="0"/>
    <x v="0"/>
    <n v="0"/>
    <x v="1"/>
    <x v="0"/>
    <x v="0"/>
    <d v="1974-07-08T00:00:00"/>
    <x v="1164"/>
    <x v="1"/>
    <s v="tier - 2"/>
    <x v="3"/>
    <x v="19"/>
  </r>
  <r>
    <s v="Id1166"/>
    <s v="  Grace"/>
    <x v="832"/>
    <x v="457"/>
    <s v="No"/>
    <x v="0"/>
    <x v="0"/>
    <n v="0"/>
    <x v="1"/>
    <x v="3"/>
    <x v="0"/>
    <d v="1971-07-19T00:00:00"/>
    <x v="1165"/>
    <x v="1"/>
    <s v="tier - 1"/>
    <x v="1"/>
    <x v="14"/>
  </r>
  <r>
    <s v="Id1167"/>
    <s v="  Samantha"/>
    <x v="396"/>
    <x v="521"/>
    <s v="Yes"/>
    <x v="0"/>
    <x v="0"/>
    <n v="2"/>
    <x v="1"/>
    <x v="0"/>
    <x v="0"/>
    <d v="1970-09-30T00:00:00"/>
    <x v="1166"/>
    <x v="1"/>
    <s v="tier - 2"/>
    <x v="3"/>
    <x v="2"/>
  </r>
  <r>
    <s v="Id1168"/>
    <s v="  Nicole R"/>
    <x v="833"/>
    <x v="572"/>
    <s v="No"/>
    <x v="0"/>
    <x v="0"/>
    <n v="0"/>
    <x v="1"/>
    <x v="1"/>
    <x v="0"/>
    <d v="1968-06-22T00:00:00"/>
    <x v="1167"/>
    <x v="2"/>
    <s v="tier - 2"/>
    <x v="0"/>
    <x v="0"/>
  </r>
  <r>
    <s v="Id1169"/>
    <s v="  David W"/>
    <x v="67"/>
    <x v="161"/>
    <s v="No"/>
    <x v="0"/>
    <x v="0"/>
    <n v="2"/>
    <x v="1"/>
    <x v="0"/>
    <x v="2"/>
    <d v="1972-10-23T00:00:00"/>
    <x v="1168"/>
    <x v="1"/>
    <s v="tier - 2"/>
    <x v="3"/>
    <x v="28"/>
  </r>
  <r>
    <s v="Id1170"/>
    <s v="  Grant"/>
    <x v="834"/>
    <x v="136"/>
    <s v="No"/>
    <x v="0"/>
    <x v="1"/>
    <n v="1"/>
    <x v="1"/>
    <x v="1"/>
    <x v="1"/>
    <d v="1979-12-19T00:00:00"/>
    <x v="1169"/>
    <x v="1"/>
    <s v="tier - 2"/>
    <x v="14"/>
    <x v="18"/>
  </r>
  <r>
    <s v="Id1171"/>
    <s v="  Sophia"/>
    <x v="78"/>
    <x v="98"/>
    <s v="No"/>
    <x v="0"/>
    <x v="0"/>
    <n v="1"/>
    <x v="1"/>
    <x v="0"/>
    <x v="2"/>
    <d v="1998-06-23T00:00:00"/>
    <x v="1170"/>
    <x v="1"/>
    <s v="tier - 2"/>
    <x v="12"/>
    <x v="44"/>
  </r>
  <r>
    <s v="Id1172"/>
    <s v="  Christina"/>
    <x v="835"/>
    <x v="573"/>
    <s v="Yes"/>
    <x v="0"/>
    <x v="0"/>
    <n v="2"/>
    <x v="1"/>
    <x v="0"/>
    <x v="0"/>
    <d v="1970-12-16T00:00:00"/>
    <x v="1171"/>
    <x v="1"/>
    <s v="tier - 3"/>
    <x v="3"/>
    <x v="2"/>
  </r>
  <r>
    <s v="Id1173"/>
    <s v="  Sam L"/>
    <x v="277"/>
    <x v="570"/>
    <s v="Yes"/>
    <x v="0"/>
    <x v="0"/>
    <n v="1"/>
    <x v="1"/>
    <x v="1"/>
    <x v="0"/>
    <d v="1975-10-29T00:00:00"/>
    <x v="1172"/>
    <x v="2"/>
    <s v="tier - 3"/>
    <x v="1"/>
    <x v="27"/>
  </r>
  <r>
    <s v="Id1174"/>
    <s v="  Haley R"/>
    <x v="183"/>
    <x v="188"/>
    <s v="No"/>
    <x v="0"/>
    <x v="0"/>
    <n v="0"/>
    <x v="1"/>
    <x v="1"/>
    <x v="2"/>
    <d v="1982-08-29T00:00:00"/>
    <x v="1173"/>
    <x v="1"/>
    <s v="tier - 1"/>
    <x v="15"/>
    <x v="37"/>
  </r>
  <r>
    <s v="Id1175"/>
    <s v="  Ethan"/>
    <x v="836"/>
    <x v="297"/>
    <s v="No"/>
    <x v="0"/>
    <x v="0"/>
    <n v="2"/>
    <x v="1"/>
    <x v="1"/>
    <x v="1"/>
    <d v="1972-12-27T00:00:00"/>
    <x v="1174"/>
    <x v="2"/>
    <s v="tier - 3"/>
    <x v="4"/>
    <x v="28"/>
  </r>
  <r>
    <s v="Id1176"/>
    <s v="  Andrew W"/>
    <x v="837"/>
    <x v="60"/>
    <s v="Yes"/>
    <x v="0"/>
    <x v="0"/>
    <n v="1"/>
    <x v="1"/>
    <x v="2"/>
    <x v="1"/>
    <d v="1964-12-15T00:00:00"/>
    <x v="1175"/>
    <x v="2"/>
    <s v="tier - 3"/>
    <x v="0"/>
    <x v="13"/>
  </r>
  <r>
    <s v="Id1177"/>
    <s v="  Mark G"/>
    <x v="757"/>
    <x v="574"/>
    <s v="Yes"/>
    <x v="0"/>
    <x v="0"/>
    <n v="0"/>
    <x v="1"/>
    <x v="0"/>
    <x v="0"/>
    <d v="1981-10-18T00:00:00"/>
    <x v="1176"/>
    <x v="1"/>
    <s v="tier - 1"/>
    <x v="14"/>
    <x v="36"/>
  </r>
  <r>
    <s v="Id1178"/>
    <s v="  Kasey E"/>
    <x v="838"/>
    <x v="116"/>
    <s v="No"/>
    <x v="0"/>
    <x v="0"/>
    <n v="2"/>
    <x v="1"/>
    <x v="0"/>
    <x v="0"/>
    <d v="1973-11-28T00:00:00"/>
    <x v="1177"/>
    <x v="1"/>
    <s v="tier - 3"/>
    <x v="1"/>
    <x v="30"/>
  </r>
  <r>
    <s v="Id1179"/>
    <s v="  Jeff"/>
    <x v="839"/>
    <x v="161"/>
    <s v="Yes"/>
    <x v="0"/>
    <x v="0"/>
    <n v="2"/>
    <x v="1"/>
    <x v="2"/>
    <x v="2"/>
    <d v="1966-12-04T00:00:00"/>
    <x v="1178"/>
    <x v="2"/>
    <s v="tier - 2"/>
    <x v="0"/>
    <x v="24"/>
  </r>
  <r>
    <s v="Id1180"/>
    <s v="  Amy"/>
    <x v="361"/>
    <x v="575"/>
    <s v="No"/>
    <x v="0"/>
    <x v="0"/>
    <n v="2"/>
    <x v="1"/>
    <x v="2"/>
    <x v="0"/>
    <d v="1973-12-01T00:00:00"/>
    <x v="1179"/>
    <x v="1"/>
    <s v="tier - 1"/>
    <x v="1"/>
    <x v="30"/>
  </r>
  <r>
    <s v="Id1181"/>
    <s v="  Adam"/>
    <x v="606"/>
    <x v="410"/>
    <s v="No"/>
    <x v="0"/>
    <x v="0"/>
    <n v="0"/>
    <x v="1"/>
    <x v="0"/>
    <x v="0"/>
    <d v="1974-08-14T00:00:00"/>
    <x v="1180"/>
    <x v="2"/>
    <s v="tier - 1"/>
    <x v="3"/>
    <x v="19"/>
  </r>
  <r>
    <s v="Id1182"/>
    <s v="  Kristin M"/>
    <x v="840"/>
    <x v="576"/>
    <s v="No"/>
    <x v="0"/>
    <x v="0"/>
    <n v="2"/>
    <x v="1"/>
    <x v="0"/>
    <x v="2"/>
    <d v="1972-09-22T00:00:00"/>
    <x v="1181"/>
    <x v="1"/>
    <s v="tier - 1"/>
    <x v="0"/>
    <x v="28"/>
  </r>
  <r>
    <s v="Id1183"/>
    <s v="  Mary-Lynn B"/>
    <x v="841"/>
    <x v="27"/>
    <s v="No"/>
    <x v="0"/>
    <x v="0"/>
    <n v="2"/>
    <x v="1"/>
    <x v="0"/>
    <x v="2"/>
    <d v="1972-09-22T00:00:00"/>
    <x v="1182"/>
    <x v="1"/>
    <s v="tier - 1"/>
    <x v="2"/>
    <x v="28"/>
  </r>
  <r>
    <s v="Id1184"/>
    <s v="  Jamie A"/>
    <x v="842"/>
    <x v="242"/>
    <s v="Yes"/>
    <x v="0"/>
    <x v="0"/>
    <n v="1"/>
    <x v="1"/>
    <x v="1"/>
    <x v="0"/>
    <d v="1975-07-28T00:00:00"/>
    <x v="1183"/>
    <x v="1"/>
    <s v="tier - 2"/>
    <x v="2"/>
    <x v="27"/>
  </r>
  <r>
    <s v="Id1185"/>
    <s v="  Jeffrey A"/>
    <x v="401"/>
    <x v="354"/>
    <s v="No"/>
    <x v="0"/>
    <x v="0"/>
    <n v="2"/>
    <x v="1"/>
    <x v="1"/>
    <x v="0"/>
    <d v="1973-12-21T00:00:00"/>
    <x v="1184"/>
    <x v="1"/>
    <s v="tier - 3"/>
    <x v="14"/>
    <x v="30"/>
  </r>
  <r>
    <s v="Id1186"/>
    <s v="  Nicole"/>
    <x v="419"/>
    <x v="483"/>
    <s v="No"/>
    <x v="0"/>
    <x v="0"/>
    <n v="0"/>
    <x v="1"/>
    <x v="1"/>
    <x v="0"/>
    <d v="1971-11-29T00:00:00"/>
    <x v="1185"/>
    <x v="1"/>
    <s v="tier - 2"/>
    <x v="3"/>
    <x v="14"/>
  </r>
  <r>
    <s v="Id1187"/>
    <s v="  Audrey"/>
    <x v="843"/>
    <x v="152"/>
    <s v="No"/>
    <x v="0"/>
    <x v="0"/>
    <n v="1"/>
    <x v="1"/>
    <x v="0"/>
    <x v="2"/>
    <d v="1992-08-22T00:00:00"/>
    <x v="1186"/>
    <x v="1"/>
    <s v="tier - 1"/>
    <x v="1"/>
    <x v="34"/>
  </r>
  <r>
    <s v="Id1188"/>
    <s v="  Jacob"/>
    <x v="617"/>
    <x v="577"/>
    <s v="Yes"/>
    <x v="0"/>
    <x v="1"/>
    <n v="1"/>
    <x v="1"/>
    <x v="0"/>
    <x v="2"/>
    <d v="1969-08-24T00:00:00"/>
    <x v="1187"/>
    <x v="2"/>
    <s v="tier - 2"/>
    <x v="0"/>
    <x v="16"/>
  </r>
  <r>
    <s v="Id1189"/>
    <s v="  Daniel S"/>
    <x v="376"/>
    <x v="3"/>
    <s v="Yes"/>
    <x v="0"/>
    <x v="0"/>
    <n v="0"/>
    <x v="1"/>
    <x v="2"/>
    <x v="1"/>
    <d v="1976-11-28T00:00:00"/>
    <x v="1188"/>
    <x v="1"/>
    <s v="tier - 3"/>
    <x v="6"/>
    <x v="1"/>
  </r>
  <r>
    <s v="Id1190"/>
    <s v="  Marc C"/>
    <x v="844"/>
    <x v="507"/>
    <s v="Yes"/>
    <x v="0"/>
    <x v="1"/>
    <n v="1"/>
    <x v="1"/>
    <x v="1"/>
    <x v="2"/>
    <d v="1969-06-04T00:00:00"/>
    <x v="1189"/>
    <x v="1"/>
    <s v="tier - 2"/>
    <x v="0"/>
    <x v="0"/>
  </r>
  <r>
    <s v="Id1191"/>
    <s v="  Mark S"/>
    <x v="845"/>
    <x v="87"/>
    <s v="No"/>
    <x v="0"/>
    <x v="1"/>
    <n v="1"/>
    <x v="1"/>
    <x v="1"/>
    <x v="1"/>
    <d v="1979-07-17T00:00:00"/>
    <x v="1190"/>
    <x v="1"/>
    <s v="tier - 2"/>
    <x v="14"/>
    <x v="18"/>
  </r>
  <r>
    <s v="Id1192"/>
    <s v="  Dan"/>
    <x v="558"/>
    <x v="27"/>
    <s v="No"/>
    <x v="0"/>
    <x v="0"/>
    <n v="1"/>
    <x v="1"/>
    <x v="0"/>
    <x v="2"/>
    <d v="1987-11-14T00:00:00"/>
    <x v="1191"/>
    <x v="1"/>
    <s v="tier - 3"/>
    <x v="14"/>
    <x v="38"/>
  </r>
  <r>
    <s v="Id1193"/>
    <s v="  Gabriela"/>
    <x v="352"/>
    <x v="254"/>
    <s v="No"/>
    <x v="0"/>
    <x v="0"/>
    <n v="0"/>
    <x v="1"/>
    <x v="1"/>
    <x v="0"/>
    <d v="1974-06-08T00:00:00"/>
    <x v="1192"/>
    <x v="1"/>
    <s v="tier - 3"/>
    <x v="2"/>
    <x v="30"/>
  </r>
  <r>
    <s v="Id1194"/>
    <s v="  Amanda"/>
    <x v="384"/>
    <x v="271"/>
    <s v="No"/>
    <x v="0"/>
    <x v="0"/>
    <n v="0"/>
    <x v="1"/>
    <x v="1"/>
    <x v="0"/>
    <d v="1974-11-27T00:00:00"/>
    <x v="1193"/>
    <x v="1"/>
    <s v="tier - 1"/>
    <x v="2"/>
    <x v="19"/>
  </r>
  <r>
    <s v="Id1195"/>
    <s v="  Dara"/>
    <x v="846"/>
    <x v="81"/>
    <s v="Yes"/>
    <x v="0"/>
    <x v="0"/>
    <n v="0"/>
    <x v="1"/>
    <x v="0"/>
    <x v="2"/>
    <d v="1976-11-03T00:00:00"/>
    <x v="1194"/>
    <x v="1"/>
    <s v="tier - 1"/>
    <x v="2"/>
    <x v="1"/>
  </r>
  <r>
    <s v="Id1196"/>
    <s v="  Rachelle R"/>
    <x v="65"/>
    <x v="182"/>
    <s v="Yes"/>
    <x v="0"/>
    <x v="0"/>
    <n v="0"/>
    <x v="1"/>
    <x v="0"/>
    <x v="2"/>
    <d v="1976-10-30T00:00:00"/>
    <x v="1195"/>
    <x v="1"/>
    <s v="tier - 2"/>
    <x v="3"/>
    <x v="1"/>
  </r>
  <r>
    <s v="Id1197"/>
    <s v="  Brenda J"/>
    <x v="67"/>
    <x v="203"/>
    <s v="Yes"/>
    <x v="0"/>
    <x v="0"/>
    <n v="0"/>
    <x v="1"/>
    <x v="0"/>
    <x v="2"/>
    <d v="1976-10-17T00:00:00"/>
    <x v="1196"/>
    <x v="1"/>
    <s v="tier - 3"/>
    <x v="2"/>
    <x v="1"/>
  </r>
  <r>
    <s v="Id1198"/>
    <s v="  Tim"/>
    <x v="573"/>
    <x v="578"/>
    <s v="No"/>
    <x v="0"/>
    <x v="0"/>
    <n v="0"/>
    <x v="1"/>
    <x v="0"/>
    <x v="0"/>
    <d v="1971-10-20T00:00:00"/>
    <x v="1197"/>
    <x v="2"/>
    <s v="tier - 3"/>
    <x v="3"/>
    <x v="14"/>
  </r>
  <r>
    <s v="Id1199"/>
    <s v="  Sylvain"/>
    <x v="63"/>
    <x v="480"/>
    <s v="No"/>
    <x v="0"/>
    <x v="0"/>
    <n v="0"/>
    <x v="1"/>
    <x v="0"/>
    <x v="0"/>
    <d v="1971-12-29T00:00:00"/>
    <x v="1198"/>
    <x v="2"/>
    <s v="tier - 2"/>
    <x v="0"/>
    <x v="14"/>
  </r>
  <r>
    <s v="Id1200"/>
    <s v="  Lisa M"/>
    <x v="847"/>
    <x v="407"/>
    <s v="Yes"/>
    <x v="0"/>
    <x v="0"/>
    <n v="1"/>
    <x v="1"/>
    <x v="1"/>
    <x v="0"/>
    <d v="1975-12-02T00:00:00"/>
    <x v="1199"/>
    <x v="1"/>
    <s v="tier - 2"/>
    <x v="2"/>
    <x v="27"/>
  </r>
  <r>
    <s v="Id1201"/>
    <s v="  Ryan"/>
    <x v="848"/>
    <x v="73"/>
    <s v="No"/>
    <x v="0"/>
    <x v="0"/>
    <n v="0"/>
    <x v="1"/>
    <x v="0"/>
    <x v="0"/>
    <d v="1971-11-26T00:00:00"/>
    <x v="1200"/>
    <x v="1"/>
    <s v="tier - 1"/>
    <x v="0"/>
    <x v="14"/>
  </r>
  <r>
    <s v="Id1202"/>
    <s v="  Kaitlin M"/>
    <x v="849"/>
    <x v="216"/>
    <s v="Yes"/>
    <x v="0"/>
    <x v="1"/>
    <n v="1"/>
    <x v="1"/>
    <x v="1"/>
    <x v="1"/>
    <d v="1969-11-24T00:00:00"/>
    <x v="1201"/>
    <x v="1"/>
    <s v="tier - 3"/>
    <x v="0"/>
    <x v="16"/>
  </r>
  <r>
    <s v="Id1203"/>
    <s v="  William R"/>
    <x v="329"/>
    <x v="71"/>
    <s v="No"/>
    <x v="0"/>
    <x v="0"/>
    <n v="0"/>
    <x v="1"/>
    <x v="2"/>
    <x v="0"/>
    <d v="1971-10-08T00:00:00"/>
    <x v="1202"/>
    <x v="2"/>
    <s v="tier - 1"/>
    <x v="4"/>
    <x v="14"/>
  </r>
  <r>
    <s v="Id1204"/>
    <s v="  Bruce"/>
    <x v="314"/>
    <x v="214"/>
    <s v="Yes"/>
    <x v="0"/>
    <x v="0"/>
    <n v="1"/>
    <x v="1"/>
    <x v="0"/>
    <x v="1"/>
    <d v="1988-07-01T00:00:00"/>
    <x v="1203"/>
    <x v="1"/>
    <s v="tier - 1"/>
    <x v="14"/>
    <x v="23"/>
  </r>
  <r>
    <s v="Id1205"/>
    <s v="  Veronica"/>
    <x v="850"/>
    <x v="229"/>
    <s v="Yes"/>
    <x v="0"/>
    <x v="0"/>
    <n v="0"/>
    <x v="1"/>
    <x v="0"/>
    <x v="1"/>
    <d v="1996-10-12T00:00:00"/>
    <x v="1204"/>
    <x v="1"/>
    <s v="tier - 1"/>
    <x v="12"/>
    <x v="45"/>
  </r>
  <r>
    <s v="Id1206"/>
    <s v="  Warren"/>
    <x v="851"/>
    <x v="326"/>
    <s v="Yes"/>
    <x v="0"/>
    <x v="0"/>
    <n v="1"/>
    <x v="1"/>
    <x v="0"/>
    <x v="2"/>
    <d v="1988-07-09T00:00:00"/>
    <x v="1205"/>
    <x v="1"/>
    <s v="tier - 1"/>
    <x v="1"/>
    <x v="23"/>
  </r>
  <r>
    <s v="Id1207"/>
    <s v="  Daniela"/>
    <x v="852"/>
    <x v="178"/>
    <s v="No"/>
    <x v="0"/>
    <x v="0"/>
    <n v="0"/>
    <x v="1"/>
    <x v="1"/>
    <x v="1"/>
    <d v="1977-10-12T00:00:00"/>
    <x v="1206"/>
    <x v="1"/>
    <s v="tier - 1"/>
    <x v="2"/>
    <x v="29"/>
  </r>
  <r>
    <s v="Id1208"/>
    <s v="  Deirdre A"/>
    <x v="853"/>
    <x v="385"/>
    <s v="Yes"/>
    <x v="0"/>
    <x v="1"/>
    <n v="1"/>
    <x v="1"/>
    <x v="2"/>
    <x v="0"/>
    <d v="1963-06-08T00:00:00"/>
    <x v="1207"/>
    <x v="2"/>
    <s v="tier - 1"/>
    <x v="0"/>
    <x v="5"/>
  </r>
  <r>
    <s v="Id1209"/>
    <s v="  Mathias"/>
    <x v="684"/>
    <x v="579"/>
    <s v="No"/>
    <x v="0"/>
    <x v="0"/>
    <n v="2"/>
    <x v="1"/>
    <x v="0"/>
    <x v="0"/>
    <d v="1973-10-16T00:00:00"/>
    <x v="1208"/>
    <x v="2"/>
    <s v="tier - 3"/>
    <x v="0"/>
    <x v="30"/>
  </r>
  <r>
    <s v="Id1210"/>
    <s v="  Matthew"/>
    <x v="854"/>
    <x v="184"/>
    <s v="Yes"/>
    <x v="0"/>
    <x v="0"/>
    <n v="0"/>
    <x v="1"/>
    <x v="1"/>
    <x v="1"/>
    <d v="1976-11-03T00:00:00"/>
    <x v="1209"/>
    <x v="1"/>
    <s v="tier - 1"/>
    <x v="1"/>
    <x v="1"/>
  </r>
  <r>
    <s v="Id1211"/>
    <s v="  Kurt"/>
    <x v="32"/>
    <x v="517"/>
    <s v="No"/>
    <x v="0"/>
    <x v="0"/>
    <n v="2"/>
    <x v="1"/>
    <x v="0"/>
    <x v="0"/>
    <d v="1973-09-18T00:00:00"/>
    <x v="1210"/>
    <x v="2"/>
    <s v="tier - 3"/>
    <x v="4"/>
    <x v="30"/>
  </r>
  <r>
    <s v="Id1212"/>
    <s v="  Samuel"/>
    <x v="277"/>
    <x v="64"/>
    <s v="No"/>
    <x v="0"/>
    <x v="0"/>
    <n v="2"/>
    <x v="1"/>
    <x v="1"/>
    <x v="0"/>
    <d v="1973-10-16T00:00:00"/>
    <x v="1211"/>
    <x v="1"/>
    <s v="tier - 3"/>
    <x v="11"/>
    <x v="30"/>
  </r>
  <r>
    <s v="Id1213"/>
    <s v="  Emily"/>
    <x v="855"/>
    <x v="251"/>
    <s v="Yes"/>
    <x v="0"/>
    <x v="1"/>
    <n v="1"/>
    <x v="1"/>
    <x v="1"/>
    <x v="2"/>
    <d v="1969-11-26T00:00:00"/>
    <x v="1212"/>
    <x v="1"/>
    <s v="tier - 3"/>
    <x v="0"/>
    <x v="16"/>
  </r>
  <r>
    <s v="Id1214"/>
    <s v="  Tiffany"/>
    <x v="97"/>
    <x v="113"/>
    <s v="No"/>
    <x v="0"/>
    <x v="0"/>
    <n v="0"/>
    <x v="1"/>
    <x v="0"/>
    <x v="0"/>
    <d v="1971-07-02T00:00:00"/>
    <x v="1213"/>
    <x v="1"/>
    <s v="tier - 3"/>
    <x v="0"/>
    <x v="14"/>
  </r>
  <r>
    <s v="Id1215"/>
    <s v="  Alex F"/>
    <x v="304"/>
    <x v="349"/>
    <s v="No"/>
    <x v="0"/>
    <x v="0"/>
    <n v="2"/>
    <x v="1"/>
    <x v="1"/>
    <x v="0"/>
    <d v="1973-10-27T00:00:00"/>
    <x v="1214"/>
    <x v="2"/>
    <s v="tier - 2"/>
    <x v="4"/>
    <x v="30"/>
  </r>
  <r>
    <s v="Id1216"/>
    <s v="  Alice"/>
    <x v="856"/>
    <x v="580"/>
    <s v="No"/>
    <x v="0"/>
    <x v="0"/>
    <n v="0"/>
    <x v="1"/>
    <x v="2"/>
    <x v="0"/>
    <d v="1971-08-06T00:00:00"/>
    <x v="1215"/>
    <x v="1"/>
    <s v="tier - 1"/>
    <x v="3"/>
    <x v="14"/>
  </r>
  <r>
    <s v="Id1217"/>
    <s v="  Allison M"/>
    <x v="467"/>
    <x v="581"/>
    <s v="No"/>
    <x v="0"/>
    <x v="0"/>
    <n v="0"/>
    <x v="1"/>
    <x v="1"/>
    <x v="0"/>
    <d v="1974-08-21T00:00:00"/>
    <x v="1216"/>
    <x v="1"/>
    <s v="tier - 1"/>
    <x v="1"/>
    <x v="19"/>
  </r>
  <r>
    <s v="Id1218"/>
    <s v="  Johannes Fiskerstand"/>
    <x v="857"/>
    <x v="332"/>
    <s v="No"/>
    <x v="0"/>
    <x v="0"/>
    <n v="0"/>
    <x v="1"/>
    <x v="1"/>
    <x v="2"/>
    <d v="1980-10-05T00:00:00"/>
    <x v="1217"/>
    <x v="1"/>
    <s v="tier - 1"/>
    <x v="14"/>
    <x v="25"/>
  </r>
  <r>
    <s v="Id1219"/>
    <s v="  Stephen"/>
    <x v="247"/>
    <x v="384"/>
    <s v="Yes"/>
    <x v="0"/>
    <x v="0"/>
    <n v="1"/>
    <x v="1"/>
    <x v="1"/>
    <x v="0"/>
    <d v="1975-12-06T00:00:00"/>
    <x v="1218"/>
    <x v="2"/>
    <s v="tier - 3"/>
    <x v="5"/>
    <x v="27"/>
  </r>
  <r>
    <s v="Id1220"/>
    <s v="  Jon M"/>
    <x v="366"/>
    <x v="137"/>
    <s v="Yes"/>
    <x v="0"/>
    <x v="0"/>
    <n v="0"/>
    <x v="1"/>
    <x v="1"/>
    <x v="0"/>
    <d v="1981-12-05T00:00:00"/>
    <x v="1219"/>
    <x v="1"/>
    <s v="tier - 3"/>
    <x v="9"/>
    <x v="36"/>
  </r>
  <r>
    <s v="Id1221"/>
    <s v="  Fasil"/>
    <x v="858"/>
    <x v="582"/>
    <s v="Yes"/>
    <x v="0"/>
    <x v="0"/>
    <n v="1"/>
    <x v="1"/>
    <x v="0"/>
    <x v="0"/>
    <d v="1986-12-25T00:00:00"/>
    <x v="1220"/>
    <x v="1"/>
    <s v="tier - 3"/>
    <x v="14"/>
    <x v="26"/>
  </r>
  <r>
    <s v="Id1222"/>
    <s v="  Megan C"/>
    <x v="387"/>
    <x v="149"/>
    <s v="Yes"/>
    <x v="0"/>
    <x v="0"/>
    <n v="0"/>
    <x v="1"/>
    <x v="2"/>
    <x v="1"/>
    <d v="1976-09-10T00:00:00"/>
    <x v="1221"/>
    <x v="1"/>
    <s v="tier - 1"/>
    <x v="1"/>
    <x v="1"/>
  </r>
  <r>
    <s v="Id1223"/>
    <s v="  Lisa J"/>
    <x v="859"/>
    <x v="583"/>
    <s v="No"/>
    <x v="0"/>
    <x v="0"/>
    <n v="2"/>
    <x v="1"/>
    <x v="2"/>
    <x v="0"/>
    <d v="1973-12-25T00:00:00"/>
    <x v="1222"/>
    <x v="1"/>
    <s v="tier - 3"/>
    <x v="3"/>
    <x v="30"/>
  </r>
  <r>
    <s v="Id1224"/>
    <s v="  Doron P"/>
    <x v="860"/>
    <x v="498"/>
    <s v="No"/>
    <x v="0"/>
    <x v="0"/>
    <n v="0"/>
    <x v="1"/>
    <x v="0"/>
    <x v="0"/>
    <d v="1971-12-29T00:00:00"/>
    <x v="1223"/>
    <x v="2"/>
    <s v="tier - 1"/>
    <x v="1"/>
    <x v="14"/>
  </r>
  <r>
    <s v="Id1225"/>
    <s v="  Katharina"/>
    <x v="861"/>
    <x v="16"/>
    <s v="Yes"/>
    <x v="0"/>
    <x v="0"/>
    <n v="2"/>
    <x v="1"/>
    <x v="2"/>
    <x v="0"/>
    <d v="1970-10-24T00:00:00"/>
    <x v="1224"/>
    <x v="1"/>
    <s v="tier - 2"/>
    <x v="1"/>
    <x v="2"/>
  </r>
  <r>
    <s v="Id1226"/>
    <s v="  Carl"/>
    <x v="851"/>
    <x v="259"/>
    <s v="No"/>
    <x v="0"/>
    <x v="0"/>
    <n v="0"/>
    <x v="1"/>
    <x v="0"/>
    <x v="1"/>
    <d v="1990-08-23T00:00:00"/>
    <x v="1225"/>
    <x v="1"/>
    <s v="tier - 2"/>
    <x v="14"/>
    <x v="3"/>
  </r>
  <r>
    <s v="Id1227"/>
    <s v="  Kelsey J"/>
    <x v="256"/>
    <x v="268"/>
    <s v="No"/>
    <x v="0"/>
    <x v="0"/>
    <n v="0"/>
    <x v="1"/>
    <x v="1"/>
    <x v="1"/>
    <d v="1982-12-08T00:00:00"/>
    <x v="1226"/>
    <x v="1"/>
    <s v="tier - 1"/>
    <x v="1"/>
    <x v="37"/>
  </r>
  <r>
    <s v="Id1228"/>
    <s v="  Stephen A"/>
    <x v="862"/>
    <x v="234"/>
    <s v="Yes"/>
    <x v="0"/>
    <x v="0"/>
    <n v="2"/>
    <x v="1"/>
    <x v="0"/>
    <x v="0"/>
    <d v="1970-10-18T00:00:00"/>
    <x v="1227"/>
    <x v="2"/>
    <s v="tier - 2"/>
    <x v="3"/>
    <x v="2"/>
  </r>
  <r>
    <s v="Id1229"/>
    <s v="  Dan"/>
    <x v="97"/>
    <x v="275"/>
    <s v="Yes"/>
    <x v="0"/>
    <x v="0"/>
    <n v="2"/>
    <x v="1"/>
    <x v="0"/>
    <x v="0"/>
    <d v="1970-08-12T00:00:00"/>
    <x v="1228"/>
    <x v="2"/>
    <s v="tier - 3"/>
    <x v="0"/>
    <x v="2"/>
  </r>
  <r>
    <s v="Id1230"/>
    <s v="  Katie C"/>
    <x v="460"/>
    <x v="515"/>
    <s v="No"/>
    <x v="0"/>
    <x v="0"/>
    <n v="0"/>
    <x v="1"/>
    <x v="1"/>
    <x v="2"/>
    <d v="1977-12-02T00:00:00"/>
    <x v="1229"/>
    <x v="1"/>
    <s v="tier - 1"/>
    <x v="3"/>
    <x v="29"/>
  </r>
  <r>
    <s v="Id1231"/>
    <s v="  Melissa K"/>
    <x v="863"/>
    <x v="584"/>
    <s v="No"/>
    <x v="0"/>
    <x v="0"/>
    <n v="0"/>
    <x v="1"/>
    <x v="2"/>
    <x v="0"/>
    <d v="1965-11-09T00:00:00"/>
    <x v="1230"/>
    <x v="2"/>
    <s v="tier - 1"/>
    <x v="3"/>
    <x v="11"/>
  </r>
  <r>
    <s v="Id1232"/>
    <s v="  Kara H"/>
    <x v="524"/>
    <x v="435"/>
    <s v="No"/>
    <x v="0"/>
    <x v="0"/>
    <n v="0"/>
    <x v="1"/>
    <x v="1"/>
    <x v="2"/>
    <d v="1977-11-04T00:00:00"/>
    <x v="1231"/>
    <x v="1"/>
    <s v="tier - 2"/>
    <x v="2"/>
    <x v="29"/>
  </r>
  <r>
    <s v="Id1233"/>
    <s v="  Juan Carlos"/>
    <x v="864"/>
    <x v="81"/>
    <s v="No"/>
    <x v="0"/>
    <x v="0"/>
    <n v="2"/>
    <x v="1"/>
    <x v="0"/>
    <x v="2"/>
    <d v="1972-12-02T00:00:00"/>
    <x v="1232"/>
    <x v="2"/>
    <s v="tier - 2"/>
    <x v="0"/>
    <x v="28"/>
  </r>
  <r>
    <s v="Id1234"/>
    <s v="  John III"/>
    <x v="103"/>
    <x v="363"/>
    <s v="No"/>
    <x v="0"/>
    <x v="0"/>
    <n v="2"/>
    <x v="1"/>
    <x v="0"/>
    <x v="2"/>
    <d v="1972-12-07T00:00:00"/>
    <x v="1233"/>
    <x v="1"/>
    <s v="tier - 2"/>
    <x v="0"/>
    <x v="28"/>
  </r>
  <r>
    <s v="Id1235"/>
    <s v="  Sarah M"/>
    <x v="142"/>
    <x v="585"/>
    <s v="No"/>
    <x v="0"/>
    <x v="1"/>
    <n v="1"/>
    <x v="1"/>
    <x v="0"/>
    <x v="2"/>
    <d v="1993-12-01T00:00:00"/>
    <x v="1234"/>
    <x v="1"/>
    <s v="tier - 3"/>
    <x v="12"/>
    <x v="20"/>
  </r>
  <r>
    <s v="Id1236"/>
    <s v="  Kristin C"/>
    <x v="865"/>
    <x v="538"/>
    <s v="No"/>
    <x v="0"/>
    <x v="1"/>
    <n v="1"/>
    <x v="1"/>
    <x v="1"/>
    <x v="2"/>
    <d v="1979-12-16T00:00:00"/>
    <x v="1235"/>
    <x v="1"/>
    <s v="tier - 1"/>
    <x v="15"/>
    <x v="18"/>
  </r>
  <r>
    <s v="Id1237"/>
    <s v="  Casey M"/>
    <x v="386"/>
    <x v="586"/>
    <s v="No"/>
    <x v="0"/>
    <x v="0"/>
    <n v="2"/>
    <x v="1"/>
    <x v="1"/>
    <x v="0"/>
    <d v="1973-10-11T00:00:00"/>
    <x v="1236"/>
    <x v="1"/>
    <s v="tier - 1"/>
    <x v="1"/>
    <x v="30"/>
  </r>
  <r>
    <s v="Id1238"/>
    <s v="  Samuel"/>
    <x v="866"/>
    <x v="284"/>
    <s v="No"/>
    <x v="0"/>
    <x v="0"/>
    <n v="0"/>
    <x v="1"/>
    <x v="0"/>
    <x v="0"/>
    <d v="1974-07-21T00:00:00"/>
    <x v="1237"/>
    <x v="1"/>
    <s v="tier - 2"/>
    <x v="0"/>
    <x v="19"/>
  </r>
  <r>
    <s v="Id1239"/>
    <s v="  Braulio"/>
    <x v="117"/>
    <x v="499"/>
    <s v="No"/>
    <x v="0"/>
    <x v="0"/>
    <n v="0"/>
    <x v="1"/>
    <x v="0"/>
    <x v="0"/>
    <d v="1974-09-08T00:00:00"/>
    <x v="1238"/>
    <x v="2"/>
    <s v="tier - 2"/>
    <x v="3"/>
    <x v="19"/>
  </r>
  <r>
    <s v="Id1240"/>
    <s v="  Anne-Marie"/>
    <x v="388"/>
    <x v="69"/>
    <s v="Yes"/>
    <x v="0"/>
    <x v="1"/>
    <n v="1"/>
    <x v="1"/>
    <x v="2"/>
    <x v="2"/>
    <d v="1983-07-15T00:00:00"/>
    <x v="1239"/>
    <x v="1"/>
    <s v="tier - 3"/>
    <x v="1"/>
    <x v="33"/>
  </r>
  <r>
    <s v="Id1241"/>
    <s v="  Samuel K"/>
    <x v="588"/>
    <x v="509"/>
    <s v="No"/>
    <x v="0"/>
    <x v="0"/>
    <n v="0"/>
    <x v="1"/>
    <x v="0"/>
    <x v="0"/>
    <d v="1974-08-17T00:00:00"/>
    <x v="1240"/>
    <x v="2"/>
    <s v="tier - 2"/>
    <x v="4"/>
    <x v="19"/>
  </r>
  <r>
    <s v="Id1242"/>
    <s v="  Yuki"/>
    <x v="867"/>
    <x v="144"/>
    <s v="No"/>
    <x v="0"/>
    <x v="0"/>
    <n v="1"/>
    <x v="1"/>
    <x v="0"/>
    <x v="2"/>
    <d v="1992-09-27T00:00:00"/>
    <x v="1241"/>
    <x v="1"/>
    <s v="tier - 3"/>
    <x v="12"/>
    <x v="34"/>
  </r>
  <r>
    <s v="Id1243"/>
    <s v="  Rafer"/>
    <x v="30"/>
    <x v="147"/>
    <s v="Yes"/>
    <x v="0"/>
    <x v="0"/>
    <n v="0"/>
    <x v="1"/>
    <x v="0"/>
    <x v="1"/>
    <d v="1976-12-25T00:00:00"/>
    <x v="1242"/>
    <x v="2"/>
    <s v="tier - 2"/>
    <x v="0"/>
    <x v="1"/>
  </r>
  <r>
    <s v="Id1244"/>
    <s v="  Claire"/>
    <x v="380"/>
    <x v="120"/>
    <s v="No"/>
    <x v="0"/>
    <x v="0"/>
    <n v="2"/>
    <x v="1"/>
    <x v="1"/>
    <x v="2"/>
    <d v="1972-06-06T00:00:00"/>
    <x v="1243"/>
    <x v="1"/>
    <s v="tier - 1"/>
    <x v="3"/>
    <x v="14"/>
  </r>
  <r>
    <s v="Id1245"/>
    <s v="  Erynn J"/>
    <x v="868"/>
    <x v="12"/>
    <s v="Yes"/>
    <x v="0"/>
    <x v="0"/>
    <n v="1"/>
    <x v="1"/>
    <x v="1"/>
    <x v="0"/>
    <d v="1975-07-07T00:00:00"/>
    <x v="1244"/>
    <x v="1"/>
    <s v="tier - 2"/>
    <x v="1"/>
    <x v="27"/>
  </r>
  <r>
    <s v="Id1246"/>
    <s v="  Mahesh"/>
    <x v="869"/>
    <x v="499"/>
    <s v="Yes"/>
    <x v="0"/>
    <x v="0"/>
    <n v="0"/>
    <x v="1"/>
    <x v="2"/>
    <x v="0"/>
    <d v="1967-09-06T00:00:00"/>
    <x v="1245"/>
    <x v="2"/>
    <s v="tier - 2"/>
    <x v="0"/>
    <x v="22"/>
  </r>
  <r>
    <s v="Id1247"/>
    <s v="  Stanley"/>
    <x v="870"/>
    <x v="587"/>
    <s v="Yes"/>
    <x v="0"/>
    <x v="1"/>
    <n v="1"/>
    <x v="1"/>
    <x v="0"/>
    <x v="2"/>
    <d v="1997-11-28T00:00:00"/>
    <x v="1246"/>
    <x v="1"/>
    <s v="tier - 2"/>
    <x v="1"/>
    <x v="31"/>
  </r>
  <r>
    <s v="Id1248"/>
    <s v="  Gregory"/>
    <x v="507"/>
    <x v="548"/>
    <s v="No"/>
    <x v="0"/>
    <x v="0"/>
    <n v="0"/>
    <x v="1"/>
    <x v="2"/>
    <x v="0"/>
    <d v="1978-12-16T00:00:00"/>
    <x v="1247"/>
    <x v="1"/>
    <s v="tier - 3"/>
    <x v="6"/>
    <x v="9"/>
  </r>
  <r>
    <s v="Id1249"/>
    <s v="  Eric"/>
    <x v="871"/>
    <x v="588"/>
    <s v="No"/>
    <x v="0"/>
    <x v="0"/>
    <n v="2"/>
    <x v="1"/>
    <x v="1"/>
    <x v="0"/>
    <d v="1973-09-09T00:00:00"/>
    <x v="1248"/>
    <x v="1"/>
    <s v="tier - 3"/>
    <x v="1"/>
    <x v="30"/>
  </r>
  <r>
    <s v="Id1250"/>
    <s v="  Rachel M"/>
    <x v="456"/>
    <x v="350"/>
    <s v="No"/>
    <x v="0"/>
    <x v="0"/>
    <n v="0"/>
    <x v="1"/>
    <x v="0"/>
    <x v="0"/>
    <d v="1974-06-18T00:00:00"/>
    <x v="1249"/>
    <x v="1"/>
    <s v="tier - 3"/>
    <x v="0"/>
    <x v="19"/>
  </r>
  <r>
    <s v="Id1251"/>
    <s v="  Fritz"/>
    <x v="723"/>
    <x v="105"/>
    <s v="No"/>
    <x v="0"/>
    <x v="0"/>
    <n v="2"/>
    <x v="1"/>
    <x v="0"/>
    <x v="1"/>
    <d v="1972-11-22T00:00:00"/>
    <x v="1250"/>
    <x v="2"/>
    <s v="tier - 2"/>
    <x v="1"/>
    <x v="28"/>
  </r>
  <r>
    <s v="Id1252"/>
    <s v="  Brad"/>
    <x v="421"/>
    <x v="337"/>
    <s v="No"/>
    <x v="0"/>
    <x v="0"/>
    <n v="2"/>
    <x v="1"/>
    <x v="1"/>
    <x v="2"/>
    <d v="1972-11-14T00:00:00"/>
    <x v="1251"/>
    <x v="2"/>
    <s v="tier - 1"/>
    <x v="1"/>
    <x v="28"/>
  </r>
  <r>
    <s v="Id1253"/>
    <s v="  Claire M"/>
    <x v="117"/>
    <x v="178"/>
    <s v="Yes"/>
    <x v="0"/>
    <x v="0"/>
    <n v="0"/>
    <x v="1"/>
    <x v="0"/>
    <x v="1"/>
    <d v="1976-07-14T00:00:00"/>
    <x v="1252"/>
    <x v="1"/>
    <s v="tier - 3"/>
    <x v="3"/>
    <x v="1"/>
  </r>
  <r>
    <s v="Id1254"/>
    <s v="  Jennifer"/>
    <x v="872"/>
    <x v="425"/>
    <s v="Yes"/>
    <x v="0"/>
    <x v="0"/>
    <n v="1"/>
    <x v="1"/>
    <x v="0"/>
    <x v="1"/>
    <d v="1988-08-22T00:00:00"/>
    <x v="1253"/>
    <x v="1"/>
    <s v="tier - 1"/>
    <x v="15"/>
    <x v="23"/>
  </r>
  <r>
    <s v="Id1255"/>
    <s v="  Maria S"/>
    <x v="764"/>
    <x v="589"/>
    <s v="Yes"/>
    <x v="0"/>
    <x v="0"/>
    <n v="0"/>
    <x v="1"/>
    <x v="0"/>
    <x v="1"/>
    <d v="1976-10-19T00:00:00"/>
    <x v="1254"/>
    <x v="1"/>
    <s v="tier - 3"/>
    <x v="2"/>
    <x v="1"/>
  </r>
  <r>
    <s v="Id1256"/>
    <s v="  Katherine E"/>
    <x v="692"/>
    <x v="300"/>
    <s v="Yes"/>
    <x v="0"/>
    <x v="0"/>
    <n v="0"/>
    <x v="1"/>
    <x v="1"/>
    <x v="1"/>
    <d v="1976-06-14T00:00:00"/>
    <x v="1255"/>
    <x v="1"/>
    <s v="tier - 1"/>
    <x v="3"/>
    <x v="1"/>
  </r>
  <r>
    <s v="Id1257"/>
    <s v="  Michael"/>
    <x v="873"/>
    <x v="46"/>
    <s v="Yes"/>
    <x v="0"/>
    <x v="0"/>
    <n v="0"/>
    <x v="1"/>
    <x v="0"/>
    <x v="2"/>
    <d v="2001-11-07T00:00:00"/>
    <x v="1256"/>
    <x v="1"/>
    <s v="tier - 3"/>
    <x v="8"/>
    <x v="47"/>
  </r>
  <r>
    <s v="Id1258"/>
    <s v="  Roxanne"/>
    <x v="874"/>
    <x v="364"/>
    <s v="No"/>
    <x v="0"/>
    <x v="0"/>
    <n v="0"/>
    <x v="1"/>
    <x v="2"/>
    <x v="0"/>
    <d v="1965-08-29T00:00:00"/>
    <x v="1257"/>
    <x v="2"/>
    <s v="tier - 2"/>
    <x v="0"/>
    <x v="11"/>
  </r>
  <r>
    <s v="Id1259"/>
    <s v="  Israel"/>
    <x v="875"/>
    <x v="356"/>
    <s v="No"/>
    <x v="0"/>
    <x v="0"/>
    <n v="0"/>
    <x v="1"/>
    <x v="0"/>
    <x v="0"/>
    <d v="1971-06-18T00:00:00"/>
    <x v="1258"/>
    <x v="1"/>
    <s v="tier - 1"/>
    <x v="3"/>
    <x v="14"/>
  </r>
  <r>
    <s v="Id1260"/>
    <s v="  Samalya"/>
    <x v="876"/>
    <x v="499"/>
    <s v="No"/>
    <x v="0"/>
    <x v="0"/>
    <n v="0"/>
    <x v="1"/>
    <x v="1"/>
    <x v="0"/>
    <d v="1971-08-23T00:00:00"/>
    <x v="1259"/>
    <x v="1"/>
    <s v="tier - 3"/>
    <x v="3"/>
    <x v="14"/>
  </r>
  <r>
    <s v="Id1261"/>
    <s v="  Peter"/>
    <x v="67"/>
    <x v="116"/>
    <s v="No"/>
    <x v="0"/>
    <x v="0"/>
    <n v="0"/>
    <x v="1"/>
    <x v="0"/>
    <x v="0"/>
    <d v="1974-09-06T00:00:00"/>
    <x v="1260"/>
    <x v="1"/>
    <s v="tier - 3"/>
    <x v="1"/>
    <x v="19"/>
  </r>
  <r>
    <s v="Id1262"/>
    <s v="  Alicia"/>
    <x v="305"/>
    <x v="117"/>
    <s v="Yes"/>
    <x v="0"/>
    <x v="1"/>
    <n v="1"/>
    <x v="1"/>
    <x v="2"/>
    <x v="2"/>
    <d v="1969-09-09T00:00:00"/>
    <x v="1261"/>
    <x v="1"/>
    <s v="tier - 1"/>
    <x v="0"/>
    <x v="16"/>
  </r>
  <r>
    <s v="Id1263"/>
    <s v="  Sarah K"/>
    <x v="441"/>
    <x v="268"/>
    <s v="No"/>
    <x v="0"/>
    <x v="0"/>
    <n v="0"/>
    <x v="1"/>
    <x v="0"/>
    <x v="1"/>
    <d v="1999-08-23T00:00:00"/>
    <x v="1262"/>
    <x v="1"/>
    <s v="tier - 3"/>
    <x v="3"/>
    <x v="35"/>
  </r>
  <r>
    <s v="Id1264"/>
    <s v="  Guomin"/>
    <x v="877"/>
    <x v="178"/>
    <s v="Yes"/>
    <x v="0"/>
    <x v="0"/>
    <n v="0"/>
    <x v="1"/>
    <x v="0"/>
    <x v="1"/>
    <d v="1976-06-17T00:00:00"/>
    <x v="1263"/>
    <x v="1"/>
    <s v="tier - 3"/>
    <x v="1"/>
    <x v="1"/>
  </r>
  <r>
    <s v="Id1265"/>
    <s v="  Javier"/>
    <x v="625"/>
    <x v="302"/>
    <s v="No"/>
    <x v="0"/>
    <x v="0"/>
    <n v="2"/>
    <x v="1"/>
    <x v="1"/>
    <x v="0"/>
    <d v="1973-06-25T00:00:00"/>
    <x v="1264"/>
    <x v="2"/>
    <s v="tier - 3"/>
    <x v="3"/>
    <x v="30"/>
  </r>
  <r>
    <s v="Id1266"/>
    <s v="  Matt"/>
    <x v="724"/>
    <x v="155"/>
    <s v="No"/>
    <x v="0"/>
    <x v="0"/>
    <n v="0"/>
    <x v="1"/>
    <x v="1"/>
    <x v="1"/>
    <d v="1980-10-28T00:00:00"/>
    <x v="1265"/>
    <x v="1"/>
    <s v="tier - 3"/>
    <x v="14"/>
    <x v="25"/>
  </r>
  <r>
    <s v="Id1267"/>
    <s v="  Thomas S"/>
    <x v="878"/>
    <x v="590"/>
    <s v="No"/>
    <x v="0"/>
    <x v="0"/>
    <n v="2"/>
    <x v="1"/>
    <x v="2"/>
    <x v="0"/>
    <d v="1973-10-11T00:00:00"/>
    <x v="1266"/>
    <x v="1"/>
    <s v="tier - 1"/>
    <x v="6"/>
    <x v="30"/>
  </r>
  <r>
    <s v="Id1268"/>
    <s v="  Martha Patricia"/>
    <x v="879"/>
    <x v="455"/>
    <s v="No"/>
    <x v="0"/>
    <x v="0"/>
    <n v="0"/>
    <x v="1"/>
    <x v="0"/>
    <x v="0"/>
    <d v="1974-08-16T00:00:00"/>
    <x v="1267"/>
    <x v="1"/>
    <s v="tier - 1"/>
    <x v="1"/>
    <x v="19"/>
  </r>
  <r>
    <s v="Id1269"/>
    <s v="  Alicia"/>
    <x v="880"/>
    <x v="78"/>
    <s v="Yes"/>
    <x v="0"/>
    <x v="1"/>
    <n v="1"/>
    <x v="1"/>
    <x v="2"/>
    <x v="2"/>
    <d v="1969-08-10T00:00:00"/>
    <x v="1268"/>
    <x v="1"/>
    <s v="tier - 3"/>
    <x v="0"/>
    <x v="16"/>
  </r>
  <r>
    <s v="Id1270"/>
    <s v="  Jennifer V"/>
    <x v="881"/>
    <x v="591"/>
    <s v="No"/>
    <x v="0"/>
    <x v="0"/>
    <n v="0"/>
    <x v="1"/>
    <x v="2"/>
    <x v="0"/>
    <d v="1965-10-21T00:00:00"/>
    <x v="1269"/>
    <x v="2"/>
    <s v="tier - 2"/>
    <x v="1"/>
    <x v="11"/>
  </r>
  <r>
    <s v="Id1271"/>
    <s v="  Michael W"/>
    <x v="882"/>
    <x v="367"/>
    <s v="Yes"/>
    <x v="0"/>
    <x v="0"/>
    <n v="1"/>
    <x v="1"/>
    <x v="2"/>
    <x v="0"/>
    <d v="1975-08-03T00:00:00"/>
    <x v="1270"/>
    <x v="1"/>
    <s v="tier - 2"/>
    <x v="6"/>
    <x v="27"/>
  </r>
  <r>
    <s v="Id1272"/>
    <s v="  Eddie C"/>
    <x v="419"/>
    <x v="100"/>
    <s v="No"/>
    <x v="0"/>
    <x v="0"/>
    <n v="0"/>
    <x v="1"/>
    <x v="1"/>
    <x v="1"/>
    <d v="1977-09-02T00:00:00"/>
    <x v="1271"/>
    <x v="1"/>
    <s v="tier - 3"/>
    <x v="3"/>
    <x v="29"/>
  </r>
  <r>
    <s v="Id1273"/>
    <s v="  Maxime M"/>
    <x v="352"/>
    <x v="10"/>
    <s v="No"/>
    <x v="0"/>
    <x v="1"/>
    <n v="1"/>
    <x v="1"/>
    <x v="1"/>
    <x v="1"/>
    <d v="1979-07-17T00:00:00"/>
    <x v="1272"/>
    <x v="0"/>
    <s v="tier - 2"/>
    <x v="7"/>
    <x v="18"/>
  </r>
  <r>
    <s v="Id1274"/>
    <s v="  Mark D"/>
    <x v="883"/>
    <x v="243"/>
    <s v="No"/>
    <x v="0"/>
    <x v="0"/>
    <n v="0"/>
    <x v="1"/>
    <x v="2"/>
    <x v="2"/>
    <d v="1977-10-15T00:00:00"/>
    <x v="1273"/>
    <x v="1"/>
    <s v="tier - 2"/>
    <x v="0"/>
    <x v="29"/>
  </r>
  <r>
    <s v="Id1275"/>
    <s v="  Adam"/>
    <x v="636"/>
    <x v="184"/>
    <s v="No"/>
    <x v="0"/>
    <x v="0"/>
    <n v="0"/>
    <x v="1"/>
    <x v="2"/>
    <x v="1"/>
    <d v="1977-11-12T00:00:00"/>
    <x v="1274"/>
    <x v="2"/>
    <s v="tier - 2"/>
    <x v="4"/>
    <x v="29"/>
  </r>
  <r>
    <s v="Id1276"/>
    <s v="  Justin M"/>
    <x v="288"/>
    <x v="412"/>
    <s v="No"/>
    <x v="0"/>
    <x v="0"/>
    <n v="0"/>
    <x v="1"/>
    <x v="2"/>
    <x v="1"/>
    <d v="1977-09-24T00:00:00"/>
    <x v="1275"/>
    <x v="1"/>
    <s v="tier - 1"/>
    <x v="9"/>
    <x v="29"/>
  </r>
  <r>
    <s v="Id1277"/>
    <s v="  Svetlana V"/>
    <x v="688"/>
    <x v="592"/>
    <s v="No"/>
    <x v="0"/>
    <x v="0"/>
    <n v="2"/>
    <x v="1"/>
    <x v="1"/>
    <x v="0"/>
    <d v="1973-07-11T00:00:00"/>
    <x v="1276"/>
    <x v="1"/>
    <s v="tier - 1"/>
    <x v="0"/>
    <x v="30"/>
  </r>
  <r>
    <s v="Id1278"/>
    <s v="  Jana L"/>
    <x v="884"/>
    <x v="155"/>
    <s v="Yes"/>
    <x v="0"/>
    <x v="1"/>
    <n v="1"/>
    <x v="1"/>
    <x v="0"/>
    <x v="1"/>
    <d v="1983-07-25T00:00:00"/>
    <x v="1277"/>
    <x v="1"/>
    <s v="tier - 3"/>
    <x v="0"/>
    <x v="33"/>
  </r>
  <r>
    <s v="Id1279"/>
    <s v="  Laura"/>
    <x v="885"/>
    <x v="372"/>
    <s v="Yes"/>
    <x v="0"/>
    <x v="1"/>
    <n v="1"/>
    <x v="1"/>
    <x v="2"/>
    <x v="2"/>
    <d v="1983-12-30T00:00:00"/>
    <x v="1278"/>
    <x v="1"/>
    <s v="tier - 1"/>
    <x v="0"/>
    <x v="33"/>
  </r>
  <r>
    <s v="Id1280"/>
    <s v="  Torrey C III"/>
    <x v="886"/>
    <x v="69"/>
    <s v="No"/>
    <x v="0"/>
    <x v="0"/>
    <n v="1"/>
    <x v="1"/>
    <x v="0"/>
    <x v="2"/>
    <d v="1987-11-11T00:00:00"/>
    <x v="1279"/>
    <x v="1"/>
    <s v="tier - 2"/>
    <x v="14"/>
    <x v="38"/>
  </r>
  <r>
    <s v="Id1281"/>
    <s v="  Paul"/>
    <x v="865"/>
    <x v="315"/>
    <s v="No"/>
    <x v="0"/>
    <x v="0"/>
    <n v="0"/>
    <x v="1"/>
    <x v="1"/>
    <x v="2"/>
    <d v="1982-12-06T00:00:00"/>
    <x v="1280"/>
    <x v="1"/>
    <s v="tier - 2"/>
    <x v="14"/>
    <x v="37"/>
  </r>
  <r>
    <s v="Id1282"/>
    <s v="  Jennifer D"/>
    <x v="887"/>
    <x v="593"/>
    <s v="Yes"/>
    <x v="0"/>
    <x v="0"/>
    <n v="1"/>
    <x v="1"/>
    <x v="0"/>
    <x v="0"/>
    <d v="1975-09-26T00:00:00"/>
    <x v="1281"/>
    <x v="1"/>
    <s v="tier - 3"/>
    <x v="0"/>
    <x v="27"/>
  </r>
  <r>
    <s v="Id1283"/>
    <s v="  Erik"/>
    <x v="888"/>
    <x v="48"/>
    <s v="Yes"/>
    <x v="0"/>
    <x v="0"/>
    <n v="1"/>
    <x v="1"/>
    <x v="0"/>
    <x v="2"/>
    <d v="1988-09-21T00:00:00"/>
    <x v="1282"/>
    <x v="1"/>
    <s v="tier - 1"/>
    <x v="1"/>
    <x v="23"/>
  </r>
  <r>
    <s v="Id1284"/>
    <s v="  Lana J"/>
    <x v="889"/>
    <x v="539"/>
    <s v="Yes"/>
    <x v="0"/>
    <x v="0"/>
    <n v="1"/>
    <x v="1"/>
    <x v="0"/>
    <x v="0"/>
    <d v="1975-08-21T00:00:00"/>
    <x v="1283"/>
    <x v="1"/>
    <s v="tier - 1"/>
    <x v="3"/>
    <x v="27"/>
  </r>
  <r>
    <s v="Id1285"/>
    <s v="  Rebecca E"/>
    <x v="890"/>
    <x v="594"/>
    <s v="Yes"/>
    <x v="0"/>
    <x v="0"/>
    <n v="1"/>
    <x v="1"/>
    <x v="0"/>
    <x v="0"/>
    <d v="1975-08-06T00:00:00"/>
    <x v="1284"/>
    <x v="1"/>
    <s v="tier - 2"/>
    <x v="3"/>
    <x v="27"/>
  </r>
  <r>
    <s v="Id1286"/>
    <s v="  Katie M"/>
    <x v="891"/>
    <x v="126"/>
    <s v="Yes"/>
    <x v="0"/>
    <x v="0"/>
    <n v="1"/>
    <x v="1"/>
    <x v="1"/>
    <x v="0"/>
    <d v="1983-12-12T00:00:00"/>
    <x v="1285"/>
    <x v="1"/>
    <s v="tier - 1"/>
    <x v="0"/>
    <x v="33"/>
  </r>
  <r>
    <s v="Id1287"/>
    <s v="  Elizabeth A"/>
    <x v="892"/>
    <x v="565"/>
    <s v="Yes"/>
    <x v="0"/>
    <x v="0"/>
    <n v="1"/>
    <x v="1"/>
    <x v="2"/>
    <x v="0"/>
    <d v="1975-11-06T00:00:00"/>
    <x v="1286"/>
    <x v="1"/>
    <s v="tier - 3"/>
    <x v="3"/>
    <x v="27"/>
  </r>
  <r>
    <s v="Id1288"/>
    <s v="  Sarah"/>
    <x v="893"/>
    <x v="354"/>
    <s v="Yes"/>
    <x v="0"/>
    <x v="0"/>
    <n v="0"/>
    <x v="1"/>
    <x v="0"/>
    <x v="0"/>
    <d v="1981-12-27T00:00:00"/>
    <x v="1287"/>
    <x v="1"/>
    <s v="tier - 3"/>
    <x v="2"/>
    <x v="36"/>
  </r>
  <r>
    <s v="Id1289"/>
    <s v="  Annie J"/>
    <x v="362"/>
    <x v="162"/>
    <s v="Yes"/>
    <x v="0"/>
    <x v="0"/>
    <n v="1"/>
    <x v="1"/>
    <x v="2"/>
    <x v="0"/>
    <d v="1983-07-24T00:00:00"/>
    <x v="1288"/>
    <x v="1"/>
    <s v="tier - 3"/>
    <x v="2"/>
    <x v="33"/>
  </r>
  <r>
    <s v="Id1290"/>
    <s v="  Annie"/>
    <x v="20"/>
    <x v="152"/>
    <s v="No"/>
    <x v="0"/>
    <x v="0"/>
    <n v="0"/>
    <x v="1"/>
    <x v="0"/>
    <x v="2"/>
    <d v="1977-07-26T00:00:00"/>
    <x v="1289"/>
    <x v="1"/>
    <s v="tier - 2"/>
    <x v="0"/>
    <x v="29"/>
  </r>
  <r>
    <s v="Id1291"/>
    <s v="  Lindsey"/>
    <x v="169"/>
    <x v="436"/>
    <s v="No"/>
    <x v="0"/>
    <x v="1"/>
    <n v="1"/>
    <x v="1"/>
    <x v="0"/>
    <x v="2"/>
    <d v="1979-08-13T00:00:00"/>
    <x v="1290"/>
    <x v="1"/>
    <s v="tier - 2"/>
    <x v="3"/>
    <x v="18"/>
  </r>
  <r>
    <s v="Id1292"/>
    <s v="  Laura"/>
    <x v="107"/>
    <x v="264"/>
    <s v="No"/>
    <x v="0"/>
    <x v="0"/>
    <n v="0"/>
    <x v="1"/>
    <x v="0"/>
    <x v="2"/>
    <d v="1977-12-29T00:00:00"/>
    <x v="1291"/>
    <x v="1"/>
    <s v="tier - 3"/>
    <x v="3"/>
    <x v="29"/>
  </r>
  <r>
    <s v="Id1293"/>
    <s v="  Amy T"/>
    <x v="747"/>
    <x v="140"/>
    <s v="No"/>
    <x v="0"/>
    <x v="0"/>
    <n v="0"/>
    <x v="1"/>
    <x v="1"/>
    <x v="2"/>
    <d v="1977-06-21T00:00:00"/>
    <x v="1292"/>
    <x v="1"/>
    <s v="tier - 1"/>
    <x v="0"/>
    <x v="29"/>
  </r>
  <r>
    <s v="Id1294"/>
    <s v="  Katarina D"/>
    <x v="383"/>
    <x v="125"/>
    <s v="No"/>
    <x v="0"/>
    <x v="0"/>
    <n v="0"/>
    <x v="1"/>
    <x v="1"/>
    <x v="2"/>
    <d v="1977-12-26T00:00:00"/>
    <x v="1293"/>
    <x v="1"/>
    <s v="tier - 2"/>
    <x v="0"/>
    <x v="29"/>
  </r>
  <r>
    <s v="Id1295"/>
    <s v="  B"/>
    <x v="894"/>
    <x v="272"/>
    <s v="No"/>
    <x v="0"/>
    <x v="1"/>
    <n v="1"/>
    <x v="1"/>
    <x v="0"/>
    <x v="1"/>
    <d v="1993-11-10T00:00:00"/>
    <x v="1294"/>
    <x v="1"/>
    <s v="tier - 1"/>
    <x v="1"/>
    <x v="20"/>
  </r>
  <r>
    <s v="Id1296"/>
    <s v="  Alison"/>
    <x v="895"/>
    <x v="216"/>
    <s v="No"/>
    <x v="0"/>
    <x v="0"/>
    <n v="1"/>
    <x v="1"/>
    <x v="0"/>
    <x v="1"/>
    <d v="1992-09-09T00:00:00"/>
    <x v="1295"/>
    <x v="1"/>
    <s v="tier - 2"/>
    <x v="1"/>
    <x v="34"/>
  </r>
  <r>
    <s v="Id1297"/>
    <s v="  Neil K"/>
    <x v="896"/>
    <x v="473"/>
    <s v="No"/>
    <x v="0"/>
    <x v="0"/>
    <n v="2"/>
    <x v="1"/>
    <x v="0"/>
    <x v="2"/>
    <d v="1972-12-26T00:00:00"/>
    <x v="1296"/>
    <x v="1"/>
    <s v="tier - 3"/>
    <x v="3"/>
    <x v="28"/>
  </r>
  <r>
    <s v="Id1298"/>
    <s v="  Anne Hunter"/>
    <x v="897"/>
    <x v="450"/>
    <s v="No"/>
    <x v="0"/>
    <x v="0"/>
    <n v="1"/>
    <x v="1"/>
    <x v="1"/>
    <x v="2"/>
    <d v="1984-06-19T00:00:00"/>
    <x v="1297"/>
    <x v="1"/>
    <s v="tier - 2"/>
    <x v="15"/>
    <x v="32"/>
  </r>
  <r>
    <s v="Id1299"/>
    <s v="  Sandra"/>
    <x v="898"/>
    <x v="107"/>
    <s v="Yes"/>
    <x v="0"/>
    <x v="0"/>
    <n v="2"/>
    <x v="1"/>
    <x v="2"/>
    <x v="2"/>
    <d v="1966-06-12T00:00:00"/>
    <x v="1298"/>
    <x v="2"/>
    <s v="tier - 1"/>
    <x v="0"/>
    <x v="24"/>
  </r>
  <r>
    <s v="Id1300"/>
    <s v="  Robert"/>
    <x v="401"/>
    <x v="109"/>
    <s v="No"/>
    <x v="0"/>
    <x v="0"/>
    <n v="2"/>
    <x v="1"/>
    <x v="1"/>
    <x v="1"/>
    <d v="1972-09-04T00:00:00"/>
    <x v="1299"/>
    <x v="2"/>
    <s v="tier - 1"/>
    <x v="3"/>
    <x v="28"/>
  </r>
  <r>
    <s v="Id1301"/>
    <s v="  Rodney"/>
    <x v="367"/>
    <x v="326"/>
    <s v="No"/>
    <x v="0"/>
    <x v="0"/>
    <n v="2"/>
    <x v="1"/>
    <x v="1"/>
    <x v="2"/>
    <d v="1972-09-09T00:00:00"/>
    <x v="1300"/>
    <x v="1"/>
    <s v="tier - 3"/>
    <x v="0"/>
    <x v="28"/>
  </r>
  <r>
    <s v="Id1302"/>
    <s v="  Carl R"/>
    <x v="899"/>
    <x v="131"/>
    <s v="Yes"/>
    <x v="0"/>
    <x v="1"/>
    <n v="1"/>
    <x v="1"/>
    <x v="2"/>
    <x v="0"/>
    <d v="1963-09-24T00:00:00"/>
    <x v="1301"/>
    <x v="2"/>
    <s v="tier - 2"/>
    <x v="0"/>
    <x v="8"/>
  </r>
  <r>
    <s v="Id1303"/>
    <s v="  Maximilian"/>
    <x v="900"/>
    <x v="534"/>
    <s v="Yes"/>
    <x v="0"/>
    <x v="0"/>
    <n v="1"/>
    <x v="1"/>
    <x v="2"/>
    <x v="0"/>
    <d v="1975-09-28T00:00:00"/>
    <x v="1302"/>
    <x v="2"/>
    <s v="tier - 2"/>
    <x v="1"/>
    <x v="27"/>
  </r>
  <r>
    <s v="Id1304"/>
    <s v="  Erik"/>
    <x v="88"/>
    <x v="412"/>
    <s v="No"/>
    <x v="0"/>
    <x v="0"/>
    <n v="0"/>
    <x v="1"/>
    <x v="0"/>
    <x v="1"/>
    <d v="1977-09-04T00:00:00"/>
    <x v="1303"/>
    <x v="2"/>
    <s v="tier - 1"/>
    <x v="1"/>
    <x v="29"/>
  </r>
  <r>
    <s v="Id1305"/>
    <s v="  Christopher"/>
    <x v="402"/>
    <x v="300"/>
    <s v="No"/>
    <x v="0"/>
    <x v="1"/>
    <n v="1"/>
    <x v="1"/>
    <x v="0"/>
    <x v="1"/>
    <d v="1979-06-11T00:00:00"/>
    <x v="1304"/>
    <x v="1"/>
    <s v="tier - 2"/>
    <x v="1"/>
    <x v="18"/>
  </r>
  <r>
    <s v="Id1306"/>
    <s v="  Eirik"/>
    <x v="830"/>
    <x v="571"/>
    <s v="No"/>
    <x v="0"/>
    <x v="0"/>
    <n v="0"/>
    <x v="1"/>
    <x v="2"/>
    <x v="0"/>
    <d v="1971-09-18T00:00:00"/>
    <x v="1305"/>
    <x v="1"/>
    <s v="tier - 3"/>
    <x v="0"/>
    <x v="14"/>
  </r>
  <r>
    <s v="Id1307"/>
    <s v="  Rik"/>
    <x v="901"/>
    <x v="14"/>
    <s v="No"/>
    <x v="0"/>
    <x v="0"/>
    <n v="0"/>
    <x v="1"/>
    <x v="2"/>
    <x v="0"/>
    <d v="1971-09-04T00:00:00"/>
    <x v="1306"/>
    <x v="1"/>
    <s v="tier - 3"/>
    <x v="0"/>
    <x v="14"/>
  </r>
  <r>
    <s v="Id1308"/>
    <s v="  Matthew R"/>
    <x v="902"/>
    <x v="42"/>
    <s v="Yes"/>
    <x v="0"/>
    <x v="1"/>
    <n v="1"/>
    <x v="1"/>
    <x v="3"/>
    <x v="0"/>
    <d v="1963-09-21T00:00:00"/>
    <x v="1307"/>
    <x v="2"/>
    <s v="tier - 3"/>
    <x v="1"/>
    <x v="8"/>
  </r>
  <r>
    <s v="Id1309"/>
    <s v="  Daniel G"/>
    <x v="168"/>
    <x v="376"/>
    <s v="Yes"/>
    <x v="0"/>
    <x v="0"/>
    <n v="0"/>
    <x v="1"/>
    <x v="0"/>
    <x v="2"/>
    <d v="1976-06-12T00:00:00"/>
    <x v="1308"/>
    <x v="1"/>
    <s v="tier - 1"/>
    <x v="0"/>
    <x v="1"/>
  </r>
  <r>
    <s v="Id1310"/>
    <s v="  Yannick"/>
    <x v="903"/>
    <x v="70"/>
    <s v="Yes"/>
    <x v="0"/>
    <x v="0"/>
    <n v="0"/>
    <x v="1"/>
    <x v="0"/>
    <x v="2"/>
    <d v="1976-07-07T00:00:00"/>
    <x v="1309"/>
    <x v="2"/>
    <s v="tier - 1"/>
    <x v="4"/>
    <x v="1"/>
  </r>
  <r>
    <s v="Id1311"/>
    <s v="  Sean R"/>
    <x v="687"/>
    <x v="149"/>
    <s v="Yes"/>
    <x v="0"/>
    <x v="0"/>
    <n v="0"/>
    <x v="1"/>
    <x v="0"/>
    <x v="1"/>
    <d v="1976-07-20T00:00:00"/>
    <x v="1310"/>
    <x v="2"/>
    <s v="tier - 2"/>
    <x v="4"/>
    <x v="1"/>
  </r>
  <r>
    <s v="Id1312"/>
    <s v="  Peter"/>
    <x v="408"/>
    <x v="576"/>
    <s v="Yes"/>
    <x v="0"/>
    <x v="0"/>
    <n v="0"/>
    <x v="1"/>
    <x v="0"/>
    <x v="2"/>
    <d v="1976-07-12T00:00:00"/>
    <x v="1311"/>
    <x v="2"/>
    <s v="tier - 2"/>
    <x v="4"/>
    <x v="1"/>
  </r>
  <r>
    <s v="Id1313"/>
    <s v="  Sara A"/>
    <x v="904"/>
    <x v="31"/>
    <s v="No"/>
    <x v="0"/>
    <x v="1"/>
    <n v="1"/>
    <x v="1"/>
    <x v="0"/>
    <x v="2"/>
    <d v="1993-06-22T00:00:00"/>
    <x v="1312"/>
    <x v="1"/>
    <s v="tier - 1"/>
    <x v="1"/>
    <x v="20"/>
  </r>
  <r>
    <s v="Id1314"/>
    <s v="  Erin C"/>
    <x v="60"/>
    <x v="189"/>
    <s v="No"/>
    <x v="0"/>
    <x v="1"/>
    <n v="1"/>
    <x v="1"/>
    <x v="0"/>
    <x v="2"/>
    <d v="1979-08-07T00:00:00"/>
    <x v="1313"/>
    <x v="1"/>
    <s v="tier - 2"/>
    <x v="1"/>
    <x v="18"/>
  </r>
  <r>
    <s v="Id1315"/>
    <s v="  Thibaud"/>
    <x v="905"/>
    <x v="595"/>
    <s v="No"/>
    <x v="0"/>
    <x v="0"/>
    <n v="0"/>
    <x v="1"/>
    <x v="2"/>
    <x v="0"/>
    <d v="1978-06-26T00:00:00"/>
    <x v="1314"/>
    <x v="2"/>
    <s v="tier - 3"/>
    <x v="4"/>
    <x v="9"/>
  </r>
  <r>
    <s v="Id1316"/>
    <s v="  Lisa"/>
    <x v="161"/>
    <x v="596"/>
    <s v="No"/>
    <x v="0"/>
    <x v="0"/>
    <n v="0"/>
    <x v="1"/>
    <x v="0"/>
    <x v="0"/>
    <d v="1974-06-06T00:00:00"/>
    <x v="1315"/>
    <x v="1"/>
    <s v="tier - 3"/>
    <x v="0"/>
    <x v="30"/>
  </r>
  <r>
    <s v="Id1317"/>
    <s v="  Gretchen K"/>
    <x v="201"/>
    <x v="481"/>
    <s v="No"/>
    <x v="0"/>
    <x v="0"/>
    <n v="0"/>
    <x v="1"/>
    <x v="0"/>
    <x v="0"/>
    <d v="1974-12-22T00:00:00"/>
    <x v="1316"/>
    <x v="1"/>
    <s v="tier - 2"/>
    <x v="0"/>
    <x v="19"/>
  </r>
  <r>
    <s v="Id1318"/>
    <s v="  Martina"/>
    <x v="692"/>
    <x v="454"/>
    <s v="No"/>
    <x v="0"/>
    <x v="0"/>
    <n v="0"/>
    <x v="1"/>
    <x v="1"/>
    <x v="0"/>
    <d v="1974-09-26T00:00:00"/>
    <x v="1317"/>
    <x v="1"/>
    <s v="tier - 2"/>
    <x v="3"/>
    <x v="19"/>
  </r>
  <r>
    <s v="Id1319"/>
    <s v="  Dustin J"/>
    <x v="906"/>
    <x v="148"/>
    <s v="Yes"/>
    <x v="1"/>
    <x v="0"/>
    <n v="1"/>
    <x v="1"/>
    <x v="0"/>
    <x v="1"/>
    <d v="2000-11-28T00:00:00"/>
    <x v="1318"/>
    <x v="1"/>
    <s v="tier - 1"/>
    <x v="8"/>
    <x v="21"/>
  </r>
  <r>
    <s v="Id1320"/>
    <s v="  Kelsey"/>
    <x v="907"/>
    <x v="42"/>
    <s v="No"/>
    <x v="0"/>
    <x v="0"/>
    <n v="0"/>
    <x v="1"/>
    <x v="2"/>
    <x v="0"/>
    <d v="1974-08-05T00:00:00"/>
    <x v="1319"/>
    <x v="1"/>
    <s v="tier - 1"/>
    <x v="3"/>
    <x v="19"/>
  </r>
  <r>
    <s v="Id1321"/>
    <s v="  Daniel V"/>
    <x v="908"/>
    <x v="544"/>
    <s v="Yes"/>
    <x v="0"/>
    <x v="0"/>
    <n v="1"/>
    <x v="1"/>
    <x v="2"/>
    <x v="2"/>
    <d v="1964-09-05T00:00:00"/>
    <x v="1320"/>
    <x v="2"/>
    <s v="tier - 3"/>
    <x v="0"/>
    <x v="13"/>
  </r>
  <r>
    <s v="Id1322"/>
    <s v="  Saeger"/>
    <x v="424"/>
    <x v="80"/>
    <s v="No"/>
    <x v="0"/>
    <x v="0"/>
    <n v="0"/>
    <x v="1"/>
    <x v="2"/>
    <x v="2"/>
    <d v="1982-09-27T00:00:00"/>
    <x v="1321"/>
    <x v="1"/>
    <s v="tier - 2"/>
    <x v="2"/>
    <x v="37"/>
  </r>
  <r>
    <s v="Id1323"/>
    <s v="  Buzunesh"/>
    <x v="687"/>
    <x v="18"/>
    <s v="Yes"/>
    <x v="0"/>
    <x v="0"/>
    <n v="0"/>
    <x v="1"/>
    <x v="0"/>
    <x v="2"/>
    <d v="1976-09-02T00:00:00"/>
    <x v="1322"/>
    <x v="1"/>
    <s v="tier - 2"/>
    <x v="0"/>
    <x v="1"/>
  </r>
  <r>
    <s v="Id1324"/>
    <s v="  Mirte"/>
    <x v="909"/>
    <x v="507"/>
    <s v="Yes"/>
    <x v="0"/>
    <x v="0"/>
    <n v="0"/>
    <x v="1"/>
    <x v="1"/>
    <x v="2"/>
    <d v="1976-06-30T00:00:00"/>
    <x v="1323"/>
    <x v="1"/>
    <s v="tier - 2"/>
    <x v="0"/>
    <x v="1"/>
  </r>
  <r>
    <s v="Id1325"/>
    <s v="  Megan"/>
    <x v="586"/>
    <x v="334"/>
    <s v="Yes"/>
    <x v="0"/>
    <x v="0"/>
    <n v="0"/>
    <x v="1"/>
    <x v="1"/>
    <x v="1"/>
    <d v="1976-09-03T00:00:00"/>
    <x v="1324"/>
    <x v="1"/>
    <s v="tier - 3"/>
    <x v="0"/>
    <x v="1"/>
  </r>
  <r>
    <s v="Id1326"/>
    <s v="  Kerry A"/>
    <x v="326"/>
    <x v="572"/>
    <s v="No"/>
    <x v="0"/>
    <x v="0"/>
    <n v="0"/>
    <x v="1"/>
    <x v="1"/>
    <x v="0"/>
    <d v="1978-06-30T00:00:00"/>
    <x v="1325"/>
    <x v="1"/>
    <s v="tier - 2"/>
    <x v="0"/>
    <x v="9"/>
  </r>
  <r>
    <s v="Id1327"/>
    <s v="  Kristin"/>
    <x v="390"/>
    <x v="514"/>
    <s v="No"/>
    <x v="0"/>
    <x v="0"/>
    <n v="0"/>
    <x v="1"/>
    <x v="2"/>
    <x v="0"/>
    <d v="1978-10-24T00:00:00"/>
    <x v="1326"/>
    <x v="1"/>
    <s v="tier - 3"/>
    <x v="0"/>
    <x v="9"/>
  </r>
  <r>
    <s v="Id1328"/>
    <s v="  Christopher R"/>
    <x v="910"/>
    <x v="597"/>
    <s v="No"/>
    <x v="0"/>
    <x v="0"/>
    <n v="0"/>
    <x v="1"/>
    <x v="3"/>
    <x v="0"/>
    <d v="1962-11-23T00:00:00"/>
    <x v="1327"/>
    <x v="2"/>
    <s v="tier - 3"/>
    <x v="0"/>
    <x v="5"/>
  </r>
  <r>
    <s v="Id1329"/>
    <s v="  Elizabeth A"/>
    <x v="911"/>
    <x v="180"/>
    <s v="Yes"/>
    <x v="0"/>
    <x v="1"/>
    <n v="1"/>
    <x v="1"/>
    <x v="0"/>
    <x v="2"/>
    <d v="1997-10-21T00:00:00"/>
    <x v="1328"/>
    <x v="1"/>
    <s v="tier - 1"/>
    <x v="12"/>
    <x v="31"/>
  </r>
  <r>
    <s v="Id1330"/>
    <s v="  Andrew"/>
    <x v="912"/>
    <x v="82"/>
    <s v="Yes"/>
    <x v="0"/>
    <x v="1"/>
    <n v="1"/>
    <x v="1"/>
    <x v="1"/>
    <x v="2"/>
    <d v="1983-06-08T00:00:00"/>
    <x v="1329"/>
    <x v="1"/>
    <s v="tier - 2"/>
    <x v="16"/>
    <x v="37"/>
  </r>
  <r>
    <s v="Id1331"/>
    <s v="  Dawn M"/>
    <x v="913"/>
    <x v="598"/>
    <s v="Yes"/>
    <x v="0"/>
    <x v="1"/>
    <n v="1"/>
    <x v="1"/>
    <x v="3"/>
    <x v="0"/>
    <d v="1963-11-05T00:00:00"/>
    <x v="1330"/>
    <x v="2"/>
    <s v="tier - 1"/>
    <x v="0"/>
    <x v="8"/>
  </r>
  <r>
    <s v="Id1332"/>
    <s v="  Jonathan P"/>
    <x v="26"/>
    <x v="276"/>
    <s v="No"/>
    <x v="0"/>
    <x v="0"/>
    <n v="0"/>
    <x v="1"/>
    <x v="0"/>
    <x v="2"/>
    <d v="1982-06-28T00:00:00"/>
    <x v="1331"/>
    <x v="2"/>
    <s v="tier - 3"/>
    <x v="1"/>
    <x v="37"/>
  </r>
  <r>
    <s v="Id1333"/>
    <s v="  Gina"/>
    <x v="914"/>
    <x v="326"/>
    <s v="No"/>
    <x v="0"/>
    <x v="0"/>
    <n v="0"/>
    <x v="1"/>
    <x v="0"/>
    <x v="2"/>
    <d v="1990-06-21T00:00:00"/>
    <x v="1332"/>
    <x v="1"/>
    <s v="tier - 3"/>
    <x v="15"/>
    <x v="3"/>
  </r>
  <r>
    <s v="Id1334"/>
    <s v="  Dino"/>
    <x v="172"/>
    <x v="63"/>
    <s v="No"/>
    <x v="0"/>
    <x v="0"/>
    <n v="2"/>
    <x v="1"/>
    <x v="0"/>
    <x v="0"/>
    <d v="1973-09-03T00:00:00"/>
    <x v="1333"/>
    <x v="1"/>
    <s v="tier - 2"/>
    <x v="0"/>
    <x v="30"/>
  </r>
  <r>
    <s v="Id1335"/>
    <s v="  Jan"/>
    <x v="28"/>
    <x v="7"/>
    <s v="No"/>
    <x v="0"/>
    <x v="0"/>
    <n v="2"/>
    <x v="1"/>
    <x v="0"/>
    <x v="0"/>
    <d v="1973-08-30T00:00:00"/>
    <x v="1334"/>
    <x v="2"/>
    <s v="tier - 1"/>
    <x v="0"/>
    <x v="30"/>
  </r>
  <r>
    <s v="Id1336"/>
    <s v="  Jonathan E"/>
    <x v="782"/>
    <x v="306"/>
    <s v="No"/>
    <x v="0"/>
    <x v="0"/>
    <n v="2"/>
    <x v="1"/>
    <x v="0"/>
    <x v="0"/>
    <d v="1973-12-16T00:00:00"/>
    <x v="1335"/>
    <x v="2"/>
    <s v="tier - 1"/>
    <x v="3"/>
    <x v="30"/>
  </r>
  <r>
    <s v="Id1337"/>
    <s v="  Mark A"/>
    <x v="35"/>
    <x v="16"/>
    <s v="No"/>
    <x v="0"/>
    <x v="0"/>
    <n v="0"/>
    <x v="1"/>
    <x v="0"/>
    <x v="0"/>
    <d v="1978-09-01T00:00:00"/>
    <x v="1336"/>
    <x v="2"/>
    <s v="tier - 1"/>
    <x v="1"/>
    <x v="9"/>
  </r>
  <r>
    <s v="Id1338"/>
    <s v="  Mary"/>
    <x v="915"/>
    <x v="317"/>
    <s v="No"/>
    <x v="0"/>
    <x v="0"/>
    <n v="2"/>
    <x v="1"/>
    <x v="1"/>
    <x v="0"/>
    <d v="1973-10-11T00:00:00"/>
    <x v="1337"/>
    <x v="1"/>
    <s v="tier - 2"/>
    <x v="0"/>
    <x v="30"/>
  </r>
  <r>
    <s v="Id1339"/>
    <s v="  Samuel"/>
    <x v="916"/>
    <x v="220"/>
    <s v="Yes"/>
    <x v="0"/>
    <x v="0"/>
    <n v="0"/>
    <x v="1"/>
    <x v="2"/>
    <x v="0"/>
    <d v="1967-06-10T00:00:00"/>
    <x v="1338"/>
    <x v="2"/>
    <s v="tier - 1"/>
    <x v="1"/>
    <x v="22"/>
  </r>
  <r>
    <s v="Id1340"/>
    <s v="  Stan J"/>
    <x v="917"/>
    <x v="271"/>
    <s v="Yes"/>
    <x v="0"/>
    <x v="0"/>
    <n v="1"/>
    <x v="1"/>
    <x v="0"/>
    <x v="0"/>
    <d v="1975-12-21T00:00:00"/>
    <x v="1339"/>
    <x v="2"/>
    <s v="tier - 3"/>
    <x v="0"/>
    <x v="27"/>
  </r>
  <r>
    <s v="Id1341"/>
    <s v="  Jessica L"/>
    <x v="227"/>
    <x v="341"/>
    <s v="No"/>
    <x v="0"/>
    <x v="0"/>
    <n v="0"/>
    <x v="1"/>
    <x v="0"/>
    <x v="1"/>
    <d v="1994-10-12T00:00:00"/>
    <x v="1340"/>
    <x v="1"/>
    <s v="tier - 2"/>
    <x v="12"/>
    <x v="6"/>
  </r>
  <r>
    <s v="Id1342"/>
    <s v="  Krysta"/>
    <x v="918"/>
    <x v="391"/>
    <s v="Yes"/>
    <x v="0"/>
    <x v="0"/>
    <n v="0"/>
    <x v="1"/>
    <x v="0"/>
    <x v="2"/>
    <d v="2001-08-28T00:00:00"/>
    <x v="1341"/>
    <x v="1"/>
    <s v="tier - 2"/>
    <x v="1"/>
    <x v="47"/>
  </r>
  <r>
    <s v="Id1343"/>
    <s v="  Natascia"/>
    <x v="29"/>
    <x v="435"/>
    <s v="No"/>
    <x v="0"/>
    <x v="1"/>
    <n v="1"/>
    <x v="1"/>
    <x v="0"/>
    <x v="2"/>
    <d v="1993-11-07T00:00:00"/>
    <x v="1342"/>
    <x v="1"/>
    <s v="tier - 1"/>
    <x v="12"/>
    <x v="20"/>
  </r>
  <r>
    <s v="Id1344"/>
    <s v="  Jenny"/>
    <x v="919"/>
    <x v="441"/>
    <s v="No"/>
    <x v="0"/>
    <x v="0"/>
    <n v="0"/>
    <x v="1"/>
    <x v="2"/>
    <x v="0"/>
    <d v="1965-10-21T00:00:00"/>
    <x v="1343"/>
    <x v="2"/>
    <s v="tier - 1"/>
    <x v="3"/>
    <x v="11"/>
  </r>
  <r>
    <s v="Id1345"/>
    <s v="  Brian"/>
    <x v="896"/>
    <x v="599"/>
    <s v="Yes"/>
    <x v="0"/>
    <x v="0"/>
    <n v="1"/>
    <x v="1"/>
    <x v="0"/>
    <x v="0"/>
    <d v="1975-12-15T00:00:00"/>
    <x v="1344"/>
    <x v="2"/>
    <s v="tier - 2"/>
    <x v="3"/>
    <x v="27"/>
  </r>
  <r>
    <s v="Id1346"/>
    <s v="  Monica"/>
    <x v="920"/>
    <x v="432"/>
    <s v="No"/>
    <x v="0"/>
    <x v="0"/>
    <n v="0"/>
    <x v="1"/>
    <x v="2"/>
    <x v="0"/>
    <d v="1965-08-11T00:00:00"/>
    <x v="1345"/>
    <x v="2"/>
    <s v="tier - 1"/>
    <x v="0"/>
    <x v="11"/>
  </r>
  <r>
    <s v="Id1347"/>
    <s v="  Tyler"/>
    <x v="67"/>
    <x v="28"/>
    <s v="Yes"/>
    <x v="0"/>
    <x v="0"/>
    <n v="1"/>
    <x v="1"/>
    <x v="0"/>
    <x v="0"/>
    <d v="1975-06-28T00:00:00"/>
    <x v="1346"/>
    <x v="2"/>
    <s v="tier - 3"/>
    <x v="3"/>
    <x v="27"/>
  </r>
  <r>
    <s v="Id1348"/>
    <s v="  Kelly C"/>
    <x v="921"/>
    <x v="600"/>
    <s v="Yes"/>
    <x v="0"/>
    <x v="0"/>
    <n v="2"/>
    <x v="1"/>
    <x v="2"/>
    <x v="0"/>
    <d v="1970-12-12T00:00:00"/>
    <x v="1347"/>
    <x v="1"/>
    <s v="tier - 1"/>
    <x v="0"/>
    <x v="2"/>
  </r>
  <r>
    <s v="Id1349"/>
    <s v="  Emily"/>
    <x v="411"/>
    <x v="66"/>
    <s v="No"/>
    <x v="0"/>
    <x v="0"/>
    <n v="0"/>
    <x v="1"/>
    <x v="1"/>
    <x v="2"/>
    <d v="1982-12-27T00:00:00"/>
    <x v="1348"/>
    <x v="1"/>
    <s v="tier - 3"/>
    <x v="1"/>
    <x v="37"/>
  </r>
  <r>
    <s v="Id1350"/>
    <s v="  James V"/>
    <x v="225"/>
    <x v="224"/>
    <s v="Yes"/>
    <x v="0"/>
    <x v="0"/>
    <n v="0"/>
    <x v="1"/>
    <x v="1"/>
    <x v="2"/>
    <d v="1985-11-28T00:00:00"/>
    <x v="1349"/>
    <x v="1"/>
    <s v="tier - 3"/>
    <x v="1"/>
    <x v="17"/>
  </r>
  <r>
    <s v="Id1351"/>
    <s v="  Angie"/>
    <x v="64"/>
    <x v="85"/>
    <s v="No"/>
    <x v="0"/>
    <x v="1"/>
    <n v="1"/>
    <x v="1"/>
    <x v="0"/>
    <x v="1"/>
    <d v="2003-12-12T00:00:00"/>
    <x v="1350"/>
    <x v="1"/>
    <s v="tier - 2"/>
    <x v="1"/>
    <x v="39"/>
  </r>
  <r>
    <s v="Id1352"/>
    <s v="  Michael J"/>
    <x v="625"/>
    <x v="267"/>
    <s v="No"/>
    <x v="0"/>
    <x v="0"/>
    <n v="0"/>
    <x v="1"/>
    <x v="1"/>
    <x v="2"/>
    <d v="1977-11-06T00:00:00"/>
    <x v="1351"/>
    <x v="2"/>
    <s v="tier - 2"/>
    <x v="3"/>
    <x v="29"/>
  </r>
  <r>
    <s v="Id1353"/>
    <s v="  Sabina"/>
    <x v="292"/>
    <x v="87"/>
    <s v="Yes"/>
    <x v="0"/>
    <x v="0"/>
    <n v="0"/>
    <x v="1"/>
    <x v="1"/>
    <x v="1"/>
    <d v="1976-12-20T00:00:00"/>
    <x v="1352"/>
    <x v="1"/>
    <s v="tier - 2"/>
    <x v="1"/>
    <x v="1"/>
  </r>
  <r>
    <s v="Id1354"/>
    <s v="  Amy C"/>
    <x v="18"/>
    <x v="601"/>
    <s v="No"/>
    <x v="0"/>
    <x v="0"/>
    <n v="0"/>
    <x v="1"/>
    <x v="0"/>
    <x v="0"/>
    <d v="1978-07-17T00:00:00"/>
    <x v="1353"/>
    <x v="1"/>
    <s v="tier - 3"/>
    <x v="1"/>
    <x v="9"/>
  </r>
  <r>
    <s v="Id1355"/>
    <s v="  Victoria U"/>
    <x v="713"/>
    <x v="259"/>
    <s v="No"/>
    <x v="0"/>
    <x v="0"/>
    <n v="0"/>
    <x v="1"/>
    <x v="0"/>
    <x v="1"/>
    <d v="1989-11-03T00:00:00"/>
    <x v="1354"/>
    <x v="1"/>
    <s v="tier - 1"/>
    <x v="1"/>
    <x v="4"/>
  </r>
  <r>
    <s v="Id1356"/>
    <s v="  Amelia B"/>
    <x v="381"/>
    <x v="176"/>
    <s v="No"/>
    <x v="0"/>
    <x v="0"/>
    <n v="0"/>
    <x v="1"/>
    <x v="1"/>
    <x v="2"/>
    <d v="1980-11-08T00:00:00"/>
    <x v="1355"/>
    <x v="1"/>
    <s v="tier - 2"/>
    <x v="1"/>
    <x v="25"/>
  </r>
  <r>
    <s v="Id1357"/>
    <s v="  Jackie J"/>
    <x v="922"/>
    <x v="18"/>
    <s v="Yes"/>
    <x v="0"/>
    <x v="0"/>
    <n v="1"/>
    <x v="1"/>
    <x v="0"/>
    <x v="2"/>
    <d v="1995-09-18T00:00:00"/>
    <x v="1356"/>
    <x v="1"/>
    <s v="tier - 3"/>
    <x v="1"/>
    <x v="40"/>
  </r>
  <r>
    <s v="Id1358"/>
    <s v="  Justin"/>
    <x v="923"/>
    <x v="602"/>
    <s v="No"/>
    <x v="0"/>
    <x v="0"/>
    <n v="0"/>
    <x v="1"/>
    <x v="3"/>
    <x v="0"/>
    <d v="1962-08-22T00:00:00"/>
    <x v="1357"/>
    <x v="2"/>
    <s v="tier - 1"/>
    <x v="0"/>
    <x v="5"/>
  </r>
  <r>
    <s v="Id1359"/>
    <s v="  Kerry"/>
    <x v="924"/>
    <x v="106"/>
    <s v="Yes"/>
    <x v="0"/>
    <x v="1"/>
    <n v="1"/>
    <x v="1"/>
    <x v="2"/>
    <x v="1"/>
    <d v="1983-08-20T00:00:00"/>
    <x v="1358"/>
    <x v="1"/>
    <s v="tier - 3"/>
    <x v="2"/>
    <x v="33"/>
  </r>
  <r>
    <s v="Id1360"/>
    <s v="  Cindy G"/>
    <x v="907"/>
    <x v="144"/>
    <s v="Yes"/>
    <x v="0"/>
    <x v="1"/>
    <n v="1"/>
    <x v="1"/>
    <x v="2"/>
    <x v="2"/>
    <d v="1983-08-28T00:00:00"/>
    <x v="1359"/>
    <x v="1"/>
    <s v="tier - 1"/>
    <x v="2"/>
    <x v="33"/>
  </r>
  <r>
    <s v="Id1361"/>
    <s v="  Gennaro"/>
    <x v="925"/>
    <x v="508"/>
    <s v="No"/>
    <x v="0"/>
    <x v="0"/>
    <n v="2"/>
    <x v="1"/>
    <x v="2"/>
    <x v="2"/>
    <d v="1972-11-23T00:00:00"/>
    <x v="1360"/>
    <x v="1"/>
    <s v="tier - 2"/>
    <x v="0"/>
    <x v="28"/>
  </r>
  <r>
    <s v="Id1362"/>
    <s v="  Terry"/>
    <x v="926"/>
    <x v="96"/>
    <s v="Yes"/>
    <x v="0"/>
    <x v="0"/>
    <n v="1"/>
    <x v="1"/>
    <x v="1"/>
    <x v="0"/>
    <d v="1975-08-10T00:00:00"/>
    <x v="1361"/>
    <x v="1"/>
    <s v="tier - 2"/>
    <x v="0"/>
    <x v="27"/>
  </r>
  <r>
    <s v="Id1363"/>
    <s v="  Patrick J"/>
    <x v="309"/>
    <x v="531"/>
    <s v="Yes"/>
    <x v="0"/>
    <x v="0"/>
    <n v="2"/>
    <x v="1"/>
    <x v="2"/>
    <x v="0"/>
    <d v="1970-06-19T00:00:00"/>
    <x v="1362"/>
    <x v="1"/>
    <s v="tier - 2"/>
    <x v="0"/>
    <x v="2"/>
  </r>
  <r>
    <s v="Id1364"/>
    <s v="  Keara"/>
    <x v="927"/>
    <x v="555"/>
    <s v="Yes"/>
    <x v="0"/>
    <x v="0"/>
    <n v="0"/>
    <x v="1"/>
    <x v="0"/>
    <x v="0"/>
    <d v="1981-12-28T00:00:00"/>
    <x v="1363"/>
    <x v="1"/>
    <s v="tier - 2"/>
    <x v="3"/>
    <x v="36"/>
  </r>
  <r>
    <s v="Id1365"/>
    <s v="  Nicole"/>
    <x v="928"/>
    <x v="21"/>
    <s v="Yes"/>
    <x v="0"/>
    <x v="0"/>
    <n v="2"/>
    <x v="1"/>
    <x v="3"/>
    <x v="1"/>
    <d v="1966-07-09T00:00:00"/>
    <x v="1364"/>
    <x v="2"/>
    <s v="tier - 3"/>
    <x v="1"/>
    <x v="24"/>
  </r>
  <r>
    <s v="Id1366"/>
    <s v="  Katena"/>
    <x v="929"/>
    <x v="427"/>
    <s v="No"/>
    <x v="0"/>
    <x v="0"/>
    <n v="1"/>
    <x v="1"/>
    <x v="1"/>
    <x v="1"/>
    <d v="1987-10-29T00:00:00"/>
    <x v="1365"/>
    <x v="1"/>
    <s v="tier - 3"/>
    <x v="15"/>
    <x v="38"/>
  </r>
  <r>
    <s v="Id1367"/>
    <s v="  Bean K"/>
    <x v="930"/>
    <x v="86"/>
    <s v="No"/>
    <x v="0"/>
    <x v="0"/>
    <n v="0"/>
    <x v="1"/>
    <x v="0"/>
    <x v="2"/>
    <d v="1977-07-20T00:00:00"/>
    <x v="1366"/>
    <x v="1"/>
    <s v="tier - 1"/>
    <x v="2"/>
    <x v="29"/>
  </r>
  <r>
    <s v="Id1368"/>
    <s v="  Brian"/>
    <x v="931"/>
    <x v="53"/>
    <s v="No"/>
    <x v="0"/>
    <x v="0"/>
    <n v="0"/>
    <x v="1"/>
    <x v="3"/>
    <x v="0"/>
    <d v="1962-10-10T00:00:00"/>
    <x v="1367"/>
    <x v="2"/>
    <s v="tier - 2"/>
    <x v="0"/>
    <x v="5"/>
  </r>
  <r>
    <s v="Id1369"/>
    <s v="  Jan-Patrick"/>
    <x v="932"/>
    <x v="128"/>
    <s v="No"/>
    <x v="0"/>
    <x v="0"/>
    <n v="0"/>
    <x v="1"/>
    <x v="0"/>
    <x v="1"/>
    <d v="1994-11-17T00:00:00"/>
    <x v="1368"/>
    <x v="1"/>
    <s v="tier - 3"/>
    <x v="1"/>
    <x v="6"/>
  </r>
  <r>
    <s v="Id1370"/>
    <s v="  Jesse J"/>
    <x v="933"/>
    <x v="372"/>
    <s v="Yes"/>
    <x v="0"/>
    <x v="0"/>
    <n v="0"/>
    <x v="1"/>
    <x v="0"/>
    <x v="2"/>
    <d v="2001-10-05T00:00:00"/>
    <x v="1369"/>
    <x v="1"/>
    <s v="tier - 2"/>
    <x v="1"/>
    <x v="47"/>
  </r>
  <r>
    <s v="Id1371"/>
    <s v="  Lindsey M"/>
    <x v="934"/>
    <x v="337"/>
    <s v="No"/>
    <x v="0"/>
    <x v="0"/>
    <n v="0"/>
    <x v="1"/>
    <x v="0"/>
    <x v="2"/>
    <d v="1989-10-12T00:00:00"/>
    <x v="1370"/>
    <x v="1"/>
    <s v="tier - 2"/>
    <x v="1"/>
    <x v="4"/>
  </r>
  <r>
    <s v="Id1372"/>
    <s v="  Marguerite K"/>
    <x v="935"/>
    <x v="214"/>
    <s v="No"/>
    <x v="0"/>
    <x v="0"/>
    <n v="0"/>
    <x v="1"/>
    <x v="0"/>
    <x v="1"/>
    <d v="1991-12-21T00:00:00"/>
    <x v="1371"/>
    <x v="1"/>
    <s v="tier - 1"/>
    <x v="1"/>
    <x v="42"/>
  </r>
  <r>
    <s v="Id1373"/>
    <s v="  Travis"/>
    <x v="136"/>
    <x v="496"/>
    <s v="No"/>
    <x v="0"/>
    <x v="0"/>
    <n v="0"/>
    <x v="1"/>
    <x v="0"/>
    <x v="0"/>
    <d v="1974-11-09T00:00:00"/>
    <x v="1372"/>
    <x v="1"/>
    <s v="tier - 3"/>
    <x v="0"/>
    <x v="19"/>
  </r>
  <r>
    <s v="Id1374"/>
    <s v="  Ricky"/>
    <x v="627"/>
    <x v="128"/>
    <s v="Yes"/>
    <x v="0"/>
    <x v="1"/>
    <n v="1"/>
    <x v="1"/>
    <x v="0"/>
    <x v="1"/>
    <d v="1997-12-02T00:00:00"/>
    <x v="1373"/>
    <x v="1"/>
    <s v="tier - 3"/>
    <x v="1"/>
    <x v="31"/>
  </r>
  <r>
    <s v="Id1375"/>
    <s v="  Colleen L"/>
    <x v="936"/>
    <x v="124"/>
    <s v="No"/>
    <x v="0"/>
    <x v="0"/>
    <n v="0"/>
    <x v="1"/>
    <x v="0"/>
    <x v="2"/>
    <d v="1999-12-25T00:00:00"/>
    <x v="1374"/>
    <x v="1"/>
    <s v="tier - 2"/>
    <x v="12"/>
    <x v="35"/>
  </r>
  <r>
    <s v="Id1376"/>
    <s v="  Charlie A"/>
    <x v="425"/>
    <x v="355"/>
    <s v="No"/>
    <x v="0"/>
    <x v="0"/>
    <n v="0"/>
    <x v="1"/>
    <x v="1"/>
    <x v="0"/>
    <d v="1974-12-06T00:00:00"/>
    <x v="1375"/>
    <x v="0"/>
    <s v="tier - 3"/>
    <x v="0"/>
    <x v="19"/>
  </r>
  <r>
    <s v="Id1377"/>
    <s v="  Rick"/>
    <x v="937"/>
    <x v="134"/>
    <s v="Yes"/>
    <x v="0"/>
    <x v="1"/>
    <n v="1"/>
    <x v="1"/>
    <x v="0"/>
    <x v="2"/>
    <d v="1997-12-21T00:00:00"/>
    <x v="1376"/>
    <x v="1"/>
    <s v="tier - 1"/>
    <x v="1"/>
    <x v="31"/>
  </r>
  <r>
    <s v="Id1378"/>
    <s v="  Lauren C"/>
    <x v="938"/>
    <x v="399"/>
    <s v="Yes"/>
    <x v="0"/>
    <x v="0"/>
    <n v="0"/>
    <x v="1"/>
    <x v="0"/>
    <x v="0"/>
    <d v="1981-06-30T00:00:00"/>
    <x v="1377"/>
    <x v="1"/>
    <s v="tier - 1"/>
    <x v="1"/>
    <x v="36"/>
  </r>
  <r>
    <s v="Id1379"/>
    <s v="  Daniel"/>
    <x v="234"/>
    <x v="259"/>
    <s v="Yes"/>
    <x v="0"/>
    <x v="0"/>
    <n v="0"/>
    <x v="1"/>
    <x v="1"/>
    <x v="1"/>
    <d v="1976-12-12T00:00:00"/>
    <x v="1378"/>
    <x v="2"/>
    <s v="tier - 2"/>
    <x v="0"/>
    <x v="1"/>
  </r>
  <r>
    <s v="Id1380"/>
    <s v="  Jaime"/>
    <x v="680"/>
    <x v="421"/>
    <s v="No"/>
    <x v="0"/>
    <x v="0"/>
    <n v="0"/>
    <x v="1"/>
    <x v="0"/>
    <x v="0"/>
    <d v="1978-09-04T00:00:00"/>
    <x v="1379"/>
    <x v="0"/>
    <s v="tier - 1"/>
    <x v="3"/>
    <x v="9"/>
  </r>
  <r>
    <s v="Id1381"/>
    <s v="  Erik R"/>
    <x v="939"/>
    <x v="547"/>
    <s v="No"/>
    <x v="0"/>
    <x v="0"/>
    <n v="0"/>
    <x v="1"/>
    <x v="3"/>
    <x v="0"/>
    <d v="1965-07-18T00:00:00"/>
    <x v="1380"/>
    <x v="2"/>
    <s v="tier - 2"/>
    <x v="0"/>
    <x v="11"/>
  </r>
  <r>
    <s v="Id1382"/>
    <s v="  Katie"/>
    <x v="673"/>
    <x v="195"/>
    <s v="No"/>
    <x v="0"/>
    <x v="0"/>
    <n v="0"/>
    <x v="1"/>
    <x v="0"/>
    <x v="1"/>
    <d v="1977-08-29T00:00:00"/>
    <x v="1381"/>
    <x v="1"/>
    <s v="tier - 3"/>
    <x v="1"/>
    <x v="29"/>
  </r>
  <r>
    <s v="Id1383"/>
    <s v="  Thomas A"/>
    <x v="713"/>
    <x v="364"/>
    <s v="No"/>
    <x v="0"/>
    <x v="0"/>
    <n v="0"/>
    <x v="1"/>
    <x v="0"/>
    <x v="0"/>
    <d v="1978-12-04T00:00:00"/>
    <x v="1382"/>
    <x v="2"/>
    <s v="tier - 2"/>
    <x v="0"/>
    <x v="9"/>
  </r>
  <r>
    <s v="Id1384"/>
    <s v="  Jean-Marc"/>
    <x v="379"/>
    <x v="151"/>
    <s v="No"/>
    <x v="0"/>
    <x v="0"/>
    <n v="0"/>
    <x v="1"/>
    <x v="1"/>
    <x v="2"/>
    <d v="1980-09-10T00:00:00"/>
    <x v="1383"/>
    <x v="2"/>
    <s v="tier - 1"/>
    <x v="4"/>
    <x v="25"/>
  </r>
  <r>
    <s v="Id1385"/>
    <s v="  Kerry L"/>
    <x v="940"/>
    <x v="562"/>
    <s v="No"/>
    <x v="0"/>
    <x v="1"/>
    <n v="1"/>
    <x v="1"/>
    <x v="0"/>
    <x v="1"/>
    <d v="1979-06-02T00:00:00"/>
    <x v="1384"/>
    <x v="1"/>
    <s v="tier - 3"/>
    <x v="1"/>
    <x v="9"/>
  </r>
  <r>
    <s v="Id1386"/>
    <s v="  Ulrich"/>
    <x v="941"/>
    <x v="603"/>
    <s v="No"/>
    <x v="0"/>
    <x v="0"/>
    <n v="0"/>
    <x v="1"/>
    <x v="1"/>
    <x v="0"/>
    <d v="1978-12-29T00:00:00"/>
    <x v="1385"/>
    <x v="0"/>
    <s v="tier - 2"/>
    <x v="3"/>
    <x v="9"/>
  </r>
  <r>
    <s v="Id1387"/>
    <s v="  Justin P"/>
    <x v="942"/>
    <x v="92"/>
    <s v="No"/>
    <x v="0"/>
    <x v="0"/>
    <n v="1"/>
    <x v="1"/>
    <x v="1"/>
    <x v="2"/>
    <d v="1987-07-12T00:00:00"/>
    <x v="1386"/>
    <x v="1"/>
    <s v="tier - 3"/>
    <x v="14"/>
    <x v="38"/>
  </r>
  <r>
    <s v="Id1388"/>
    <s v="  Hannah E"/>
    <x v="409"/>
    <x v="90"/>
    <s v="No"/>
    <x v="0"/>
    <x v="0"/>
    <n v="0"/>
    <x v="1"/>
    <x v="0"/>
    <x v="2"/>
    <d v="1982-12-18T00:00:00"/>
    <x v="1387"/>
    <x v="1"/>
    <s v="tier - 1"/>
    <x v="0"/>
    <x v="37"/>
  </r>
  <r>
    <s v="Id1389"/>
    <s v="  David"/>
    <x v="852"/>
    <x v="579"/>
    <s v="Yes"/>
    <x v="0"/>
    <x v="0"/>
    <n v="0"/>
    <x v="1"/>
    <x v="1"/>
    <x v="0"/>
    <d v="1981-12-19T00:00:00"/>
    <x v="1388"/>
    <x v="1"/>
    <s v="tier - 2"/>
    <x v="16"/>
    <x v="36"/>
  </r>
  <r>
    <s v="Id1390"/>
    <s v="  Jim"/>
    <x v="943"/>
    <x v="604"/>
    <s v="No"/>
    <x v="0"/>
    <x v="0"/>
    <n v="0"/>
    <x v="1"/>
    <x v="2"/>
    <x v="0"/>
    <d v="1971-10-11T00:00:00"/>
    <x v="1389"/>
    <x v="1"/>
    <s v="tier - 1"/>
    <x v="0"/>
    <x v="14"/>
  </r>
  <r>
    <s v="Id1391"/>
    <s v="  Joseph P"/>
    <x v="944"/>
    <x v="105"/>
    <s v="Yes"/>
    <x v="0"/>
    <x v="0"/>
    <n v="1"/>
    <x v="1"/>
    <x v="0"/>
    <x v="1"/>
    <d v="1995-09-13T00:00:00"/>
    <x v="1390"/>
    <x v="1"/>
    <s v="tier - 1"/>
    <x v="1"/>
    <x v="40"/>
  </r>
  <r>
    <s v="Id1392"/>
    <s v="  Michael"/>
    <x v="945"/>
    <x v="4"/>
    <s v="Yes"/>
    <x v="0"/>
    <x v="0"/>
    <n v="0"/>
    <x v="1"/>
    <x v="0"/>
    <x v="2"/>
    <d v="1996-11-24T00:00:00"/>
    <x v="1391"/>
    <x v="1"/>
    <s v="tier - 2"/>
    <x v="13"/>
    <x v="45"/>
  </r>
  <r>
    <s v="Id1393"/>
    <s v="  Gina M"/>
    <x v="946"/>
    <x v="105"/>
    <s v="Yes"/>
    <x v="0"/>
    <x v="0"/>
    <n v="0"/>
    <x v="1"/>
    <x v="2"/>
    <x v="1"/>
    <d v="1976-10-09T00:00:00"/>
    <x v="1392"/>
    <x v="1"/>
    <s v="tier - 1"/>
    <x v="3"/>
    <x v="1"/>
  </r>
  <r>
    <s v="Id1394"/>
    <s v="  Shantel C"/>
    <x v="947"/>
    <x v="594"/>
    <s v="No"/>
    <x v="0"/>
    <x v="0"/>
    <n v="0"/>
    <x v="1"/>
    <x v="3"/>
    <x v="0"/>
    <d v="1965-12-27T00:00:00"/>
    <x v="1393"/>
    <x v="2"/>
    <s v="tier - 3"/>
    <x v="1"/>
    <x v="11"/>
  </r>
  <r>
    <s v="Id1395"/>
    <s v="  Brian"/>
    <x v="758"/>
    <x v="197"/>
    <s v="No"/>
    <x v="0"/>
    <x v="0"/>
    <n v="1"/>
    <x v="1"/>
    <x v="0"/>
    <x v="2"/>
    <d v="1998-09-30T00:00:00"/>
    <x v="1394"/>
    <x v="1"/>
    <s v="tier - 3"/>
    <x v="8"/>
    <x v="44"/>
  </r>
  <r>
    <s v="Id1396"/>
    <s v="  Brian"/>
    <x v="948"/>
    <x v="473"/>
    <s v="No"/>
    <x v="0"/>
    <x v="1"/>
    <n v="1"/>
    <x v="1"/>
    <x v="0"/>
    <x v="2"/>
    <d v="1993-08-10T00:00:00"/>
    <x v="1395"/>
    <x v="1"/>
    <s v="tier - 2"/>
    <x v="1"/>
    <x v="20"/>
  </r>
  <r>
    <s v="Id1397"/>
    <s v="  Jessica R"/>
    <x v="462"/>
    <x v="1"/>
    <s v="No"/>
    <x v="0"/>
    <x v="0"/>
    <n v="0"/>
    <x v="1"/>
    <x v="0"/>
    <x v="1"/>
    <d v="1980-10-16T00:00:00"/>
    <x v="1396"/>
    <x v="1"/>
    <s v="tier - 2"/>
    <x v="2"/>
    <x v="25"/>
  </r>
  <r>
    <s v="Id1398"/>
    <s v="  Robyn"/>
    <x v="949"/>
    <x v="85"/>
    <s v="No"/>
    <x v="0"/>
    <x v="0"/>
    <n v="0"/>
    <x v="1"/>
    <x v="0"/>
    <x v="1"/>
    <d v="1999-06-15T00:00:00"/>
    <x v="1397"/>
    <x v="1"/>
    <s v="tier - 2"/>
    <x v="12"/>
    <x v="35"/>
  </r>
  <r>
    <s v="Id1399"/>
    <s v="  Ashley"/>
    <x v="844"/>
    <x v="470"/>
    <s v="No"/>
    <x v="0"/>
    <x v="0"/>
    <n v="0"/>
    <x v="1"/>
    <x v="1"/>
    <x v="2"/>
    <d v="1980-07-24T00:00:00"/>
    <x v="1398"/>
    <x v="1"/>
    <s v="tier - 1"/>
    <x v="0"/>
    <x v="25"/>
  </r>
  <r>
    <s v="Id1400"/>
    <s v="  Dana"/>
    <x v="893"/>
    <x v="103"/>
    <s v="No"/>
    <x v="0"/>
    <x v="0"/>
    <n v="0"/>
    <x v="1"/>
    <x v="0"/>
    <x v="2"/>
    <d v="1980-06-20T00:00:00"/>
    <x v="1399"/>
    <x v="1"/>
    <s v="tier - 2"/>
    <x v="2"/>
    <x v="25"/>
  </r>
  <r>
    <s v="Id1401"/>
    <s v="  Jessica F"/>
    <x v="950"/>
    <x v="336"/>
    <s v="Yes"/>
    <x v="0"/>
    <x v="0"/>
    <n v="0"/>
    <x v="1"/>
    <x v="0"/>
    <x v="1"/>
    <d v="2001-12-13T00:00:00"/>
    <x v="1400"/>
    <x v="1"/>
    <s v="tier - 3"/>
    <x v="1"/>
    <x v="47"/>
  </r>
  <r>
    <s v="Id1402"/>
    <s v="  Lindsey"/>
    <x v="951"/>
    <x v="533"/>
    <s v="No"/>
    <x v="0"/>
    <x v="0"/>
    <n v="0"/>
    <x v="1"/>
    <x v="0"/>
    <x v="0"/>
    <d v="1978-08-24T00:00:00"/>
    <x v="1401"/>
    <x v="1"/>
    <s v="tier - 1"/>
    <x v="0"/>
    <x v="9"/>
  </r>
  <r>
    <s v="Id1403"/>
    <s v="  Kelly A"/>
    <x v="419"/>
    <x v="605"/>
    <s v="No"/>
    <x v="0"/>
    <x v="0"/>
    <n v="0"/>
    <x v="1"/>
    <x v="1"/>
    <x v="0"/>
    <d v="1978-11-29T00:00:00"/>
    <x v="1402"/>
    <x v="1"/>
    <s v="tier - 2"/>
    <x v="3"/>
    <x v="9"/>
  </r>
  <r>
    <s v="Id1404"/>
    <s v="  Brooke E"/>
    <x v="809"/>
    <x v="606"/>
    <s v="No"/>
    <x v="0"/>
    <x v="0"/>
    <n v="0"/>
    <x v="1"/>
    <x v="1"/>
    <x v="0"/>
    <d v="1978-11-06T00:00:00"/>
    <x v="1403"/>
    <x v="1"/>
    <s v="tier - 1"/>
    <x v="3"/>
    <x v="9"/>
  </r>
  <r>
    <s v="Id1405"/>
    <s v="  Katelyn E"/>
    <x v="613"/>
    <x v="607"/>
    <s v="No"/>
    <x v="0"/>
    <x v="0"/>
    <n v="0"/>
    <x v="1"/>
    <x v="1"/>
    <x v="0"/>
    <d v="1978-11-28T00:00:00"/>
    <x v="1404"/>
    <x v="1"/>
    <s v="tier - 1"/>
    <x v="3"/>
    <x v="9"/>
  </r>
  <r>
    <s v="Id1406"/>
    <s v="  Adam"/>
    <x v="645"/>
    <x v="237"/>
    <s v="Yes"/>
    <x v="0"/>
    <x v="0"/>
    <n v="0"/>
    <x v="1"/>
    <x v="0"/>
    <x v="2"/>
    <d v="1996-09-17T00:00:00"/>
    <x v="1405"/>
    <x v="1"/>
    <s v="tier - 3"/>
    <x v="3"/>
    <x v="45"/>
  </r>
  <r>
    <s v="Id1407"/>
    <s v="  Dana"/>
    <x v="952"/>
    <x v="608"/>
    <s v="No"/>
    <x v="0"/>
    <x v="0"/>
    <n v="0"/>
    <x v="1"/>
    <x v="3"/>
    <x v="0"/>
    <d v="1968-07-03T00:00:00"/>
    <x v="1406"/>
    <x v="2"/>
    <s v="tier - 2"/>
    <x v="1"/>
    <x v="0"/>
  </r>
  <r>
    <s v="Id1408"/>
    <s v="  Eric W"/>
    <x v="953"/>
    <x v="21"/>
    <s v="Yes"/>
    <x v="0"/>
    <x v="1"/>
    <n v="1"/>
    <x v="1"/>
    <x v="0"/>
    <x v="1"/>
    <d v="1997-09-30T00:00:00"/>
    <x v="1407"/>
    <x v="1"/>
    <s v="tier - 2"/>
    <x v="1"/>
    <x v="31"/>
  </r>
  <r>
    <s v="Id1409"/>
    <s v="  Matthew D"/>
    <x v="954"/>
    <x v="609"/>
    <s v="Yes"/>
    <x v="0"/>
    <x v="0"/>
    <n v="0"/>
    <x v="1"/>
    <x v="2"/>
    <x v="0"/>
    <d v="1967-07-17T00:00:00"/>
    <x v="1408"/>
    <x v="2"/>
    <s v="tier - 2"/>
    <x v="0"/>
    <x v="22"/>
  </r>
  <r>
    <s v="Id1410"/>
    <s v="  Eoghan"/>
    <x v="955"/>
    <x v="259"/>
    <s v="No"/>
    <x v="0"/>
    <x v="0"/>
    <n v="0"/>
    <x v="1"/>
    <x v="0"/>
    <x v="1"/>
    <d v="1994-08-14T00:00:00"/>
    <x v="1409"/>
    <x v="1"/>
    <s v="tier - 2"/>
    <x v="14"/>
    <x v="6"/>
  </r>
  <r>
    <s v="Id1411"/>
    <s v="  Pamela W"/>
    <x v="956"/>
    <x v="120"/>
    <s v="Yes"/>
    <x v="0"/>
    <x v="0"/>
    <n v="1"/>
    <x v="1"/>
    <x v="1"/>
    <x v="2"/>
    <d v="1988-12-15T00:00:00"/>
    <x v="1410"/>
    <x v="1"/>
    <s v="tier - 2"/>
    <x v="1"/>
    <x v="23"/>
  </r>
  <r>
    <s v="Id1412"/>
    <s v="  Lindsey M"/>
    <x v="43"/>
    <x v="335"/>
    <s v="No"/>
    <x v="0"/>
    <x v="0"/>
    <n v="1"/>
    <x v="1"/>
    <x v="0"/>
    <x v="2"/>
    <d v="1984-08-22T00:00:00"/>
    <x v="1411"/>
    <x v="1"/>
    <s v="tier - 2"/>
    <x v="1"/>
    <x v="32"/>
  </r>
  <r>
    <s v="Id1413"/>
    <s v="  Kassie"/>
    <x v="957"/>
    <x v="96"/>
    <s v="No"/>
    <x v="0"/>
    <x v="0"/>
    <n v="0"/>
    <x v="1"/>
    <x v="2"/>
    <x v="0"/>
    <d v="1978-12-14T00:00:00"/>
    <x v="1412"/>
    <x v="1"/>
    <s v="tier - 1"/>
    <x v="0"/>
    <x v="9"/>
  </r>
  <r>
    <s v="Id1414"/>
    <s v="  Matthew"/>
    <x v="958"/>
    <x v="268"/>
    <s v="Yes"/>
    <x v="0"/>
    <x v="0"/>
    <n v="0"/>
    <x v="1"/>
    <x v="2"/>
    <x v="1"/>
    <d v="1976-10-10T00:00:00"/>
    <x v="1413"/>
    <x v="2"/>
    <s v="tier - 1"/>
    <x v="1"/>
    <x v="1"/>
  </r>
  <r>
    <s v="Id1415"/>
    <s v="  Ruben Dario"/>
    <x v="275"/>
    <x v="308"/>
    <s v="No"/>
    <x v="0"/>
    <x v="0"/>
    <n v="0"/>
    <x v="1"/>
    <x v="1"/>
    <x v="0"/>
    <d v="1978-10-18T00:00:00"/>
    <x v="1414"/>
    <x v="1"/>
    <s v="tier - 3"/>
    <x v="1"/>
    <x v="9"/>
  </r>
  <r>
    <s v="Id1416"/>
    <s v="  Kevin"/>
    <x v="404"/>
    <x v="331"/>
    <s v="Yes"/>
    <x v="0"/>
    <x v="1"/>
    <n v="1"/>
    <x v="1"/>
    <x v="1"/>
    <x v="1"/>
    <d v="1983-07-10T00:00:00"/>
    <x v="1415"/>
    <x v="2"/>
    <s v="tier - 2"/>
    <x v="3"/>
    <x v="33"/>
  </r>
  <r>
    <s v="Id1417"/>
    <s v="  Lindsay M"/>
    <x v="959"/>
    <x v="148"/>
    <s v="Yes"/>
    <x v="0"/>
    <x v="1"/>
    <n v="1"/>
    <x v="1"/>
    <x v="0"/>
    <x v="1"/>
    <d v="1997-10-28T00:00:00"/>
    <x v="1416"/>
    <x v="1"/>
    <s v="tier - 1"/>
    <x v="1"/>
    <x v="31"/>
  </r>
  <r>
    <s v="Id1418"/>
    <s v="  Amanda"/>
    <x v="960"/>
    <x v="27"/>
    <s v="Yes"/>
    <x v="0"/>
    <x v="0"/>
    <n v="1"/>
    <x v="1"/>
    <x v="1"/>
    <x v="2"/>
    <d v="1988-12-15T00:00:00"/>
    <x v="1417"/>
    <x v="1"/>
    <s v="tier - 3"/>
    <x v="15"/>
    <x v="23"/>
  </r>
  <r>
    <s v="Id1419"/>
    <s v="  James"/>
    <x v="961"/>
    <x v="191"/>
    <s v="Yes"/>
    <x v="0"/>
    <x v="0"/>
    <n v="0"/>
    <x v="1"/>
    <x v="0"/>
    <x v="2"/>
    <d v="1996-06-14T00:00:00"/>
    <x v="1418"/>
    <x v="1"/>
    <s v="tier - 3"/>
    <x v="1"/>
    <x v="45"/>
  </r>
  <r>
    <s v="Id1420"/>
    <s v="  Samuel H"/>
    <x v="962"/>
    <x v="137"/>
    <s v="Yes"/>
    <x v="0"/>
    <x v="0"/>
    <n v="0"/>
    <x v="1"/>
    <x v="2"/>
    <x v="0"/>
    <d v="1967-08-04T00:00:00"/>
    <x v="1419"/>
    <x v="2"/>
    <s v="tier - 3"/>
    <x v="0"/>
    <x v="22"/>
  </r>
  <r>
    <s v="Id1421"/>
    <s v="  Jenni"/>
    <x v="963"/>
    <x v="87"/>
    <s v="Yes"/>
    <x v="0"/>
    <x v="0"/>
    <n v="0"/>
    <x v="1"/>
    <x v="0"/>
    <x v="1"/>
    <d v="2001-06-01T00:00:00"/>
    <x v="1420"/>
    <x v="1"/>
    <s v="tier - 2"/>
    <x v="1"/>
    <x v="21"/>
  </r>
  <r>
    <s v="Id1422"/>
    <s v="  Estuardo F"/>
    <x v="964"/>
    <x v="119"/>
    <s v="No"/>
    <x v="0"/>
    <x v="0"/>
    <n v="0"/>
    <x v="1"/>
    <x v="0"/>
    <x v="1"/>
    <d v="1977-09-30T00:00:00"/>
    <x v="1421"/>
    <x v="2"/>
    <s v="tier - 3"/>
    <x v="6"/>
    <x v="29"/>
  </r>
  <r>
    <s v="Id1423"/>
    <s v="  Brett"/>
    <x v="742"/>
    <x v="231"/>
    <s v="No"/>
    <x v="0"/>
    <x v="0"/>
    <n v="0"/>
    <x v="1"/>
    <x v="0"/>
    <x v="1"/>
    <d v="1977-09-25T00:00:00"/>
    <x v="1422"/>
    <x v="2"/>
    <s v="tier - 1"/>
    <x v="3"/>
    <x v="29"/>
  </r>
  <r>
    <s v="Id1424"/>
    <s v="  Sharon E"/>
    <x v="965"/>
    <x v="21"/>
    <s v="No"/>
    <x v="0"/>
    <x v="0"/>
    <n v="0"/>
    <x v="1"/>
    <x v="0"/>
    <x v="1"/>
    <d v="1980-07-07T00:00:00"/>
    <x v="1423"/>
    <x v="1"/>
    <s v="tier - 3"/>
    <x v="1"/>
    <x v="25"/>
  </r>
  <r>
    <s v="Id1425"/>
    <s v="  Jacob W√¶ver"/>
    <x v="927"/>
    <x v="208"/>
    <s v="No"/>
    <x v="0"/>
    <x v="1"/>
    <n v="1"/>
    <x v="1"/>
    <x v="0"/>
    <x v="1"/>
    <d v="1979-09-01T00:00:00"/>
    <x v="1424"/>
    <x v="2"/>
    <s v="tier - 2"/>
    <x v="3"/>
    <x v="18"/>
  </r>
  <r>
    <s v="Id1426"/>
    <s v="  Scott"/>
    <x v="117"/>
    <x v="155"/>
    <s v="No"/>
    <x v="0"/>
    <x v="0"/>
    <n v="0"/>
    <x v="1"/>
    <x v="0"/>
    <x v="1"/>
    <d v="1977-08-25T00:00:00"/>
    <x v="1425"/>
    <x v="2"/>
    <s v="tier - 2"/>
    <x v="3"/>
    <x v="29"/>
  </r>
  <r>
    <s v="Id1427"/>
    <s v="  Brooke S"/>
    <x v="308"/>
    <x v="418"/>
    <s v="No"/>
    <x v="0"/>
    <x v="0"/>
    <n v="0"/>
    <x v="1"/>
    <x v="1"/>
    <x v="0"/>
    <d v="1978-12-02T00:00:00"/>
    <x v="1426"/>
    <x v="1"/>
    <s v="tier - 3"/>
    <x v="1"/>
    <x v="9"/>
  </r>
  <r>
    <s v="Id1428"/>
    <s v="  Kaye A"/>
    <x v="421"/>
    <x v="154"/>
    <s v="No"/>
    <x v="0"/>
    <x v="0"/>
    <n v="0"/>
    <x v="1"/>
    <x v="1"/>
    <x v="0"/>
    <d v="1978-11-12T00:00:00"/>
    <x v="1427"/>
    <x v="1"/>
    <s v="tier - 2"/>
    <x v="1"/>
    <x v="9"/>
  </r>
  <r>
    <s v="Id1429"/>
    <s v="  Carolyn"/>
    <x v="97"/>
    <x v="109"/>
    <s v="Yes"/>
    <x v="0"/>
    <x v="1"/>
    <n v="1"/>
    <x v="1"/>
    <x v="0"/>
    <x v="1"/>
    <d v="1983-09-19T00:00:00"/>
    <x v="1428"/>
    <x v="1"/>
    <s v="tier - 2"/>
    <x v="3"/>
    <x v="33"/>
  </r>
  <r>
    <s v="Id1430"/>
    <s v="  Daniel C"/>
    <x v="966"/>
    <x v="568"/>
    <s v="No"/>
    <x v="0"/>
    <x v="0"/>
    <n v="0"/>
    <x v="1"/>
    <x v="3"/>
    <x v="0"/>
    <d v="1965-12-05T00:00:00"/>
    <x v="1429"/>
    <x v="2"/>
    <s v="tier - 2"/>
    <x v="0"/>
    <x v="11"/>
  </r>
  <r>
    <s v="Id1431"/>
    <s v="  Laurie A"/>
    <x v="967"/>
    <x v="226"/>
    <s v="No"/>
    <x v="0"/>
    <x v="1"/>
    <n v="1"/>
    <x v="1"/>
    <x v="0"/>
    <x v="2"/>
    <d v="1993-07-22T00:00:00"/>
    <x v="1430"/>
    <x v="1"/>
    <s v="tier - 2"/>
    <x v="12"/>
    <x v="20"/>
  </r>
  <r>
    <s v="Id1432"/>
    <s v="  Nicole"/>
    <x v="680"/>
    <x v="541"/>
    <s v="Yes"/>
    <x v="0"/>
    <x v="0"/>
    <n v="0"/>
    <x v="1"/>
    <x v="0"/>
    <x v="0"/>
    <d v="1981-11-24T00:00:00"/>
    <x v="1431"/>
    <x v="1"/>
    <s v="tier - 1"/>
    <x v="3"/>
    <x v="36"/>
  </r>
  <r>
    <s v="Id1433"/>
    <s v="  Shelby"/>
    <x v="968"/>
    <x v="154"/>
    <s v="No"/>
    <x v="0"/>
    <x v="0"/>
    <n v="0"/>
    <x v="1"/>
    <x v="3"/>
    <x v="0"/>
    <d v="1965-12-09T00:00:00"/>
    <x v="1432"/>
    <x v="2"/>
    <s v="tier - 3"/>
    <x v="0"/>
    <x v="11"/>
  </r>
  <r>
    <s v="Id1434"/>
    <s v="  Allison"/>
    <x v="860"/>
    <x v="402"/>
    <s v="Yes"/>
    <x v="0"/>
    <x v="0"/>
    <n v="0"/>
    <x v="1"/>
    <x v="0"/>
    <x v="0"/>
    <d v="1981-07-16T00:00:00"/>
    <x v="1433"/>
    <x v="1"/>
    <s v="tier - 3"/>
    <x v="2"/>
    <x v="36"/>
  </r>
  <r>
    <s v="Id1435"/>
    <s v="  Leticia"/>
    <x v="969"/>
    <x v="21"/>
    <s v="Yes"/>
    <x v="0"/>
    <x v="1"/>
    <n v="1"/>
    <x v="1"/>
    <x v="2"/>
    <x v="1"/>
    <d v="1983-06-21T00:00:00"/>
    <x v="1434"/>
    <x v="1"/>
    <s v="tier - 2"/>
    <x v="1"/>
    <x v="33"/>
  </r>
  <r>
    <s v="Id1436"/>
    <s v="  John S"/>
    <x v="970"/>
    <x v="229"/>
    <s v="No"/>
    <x v="0"/>
    <x v="1"/>
    <n v="1"/>
    <x v="1"/>
    <x v="0"/>
    <x v="1"/>
    <d v="1993-10-05T00:00:00"/>
    <x v="1435"/>
    <x v="1"/>
    <s v="tier - 2"/>
    <x v="14"/>
    <x v="20"/>
  </r>
  <r>
    <s v="Id1437"/>
    <s v="  April"/>
    <x v="98"/>
    <x v="150"/>
    <s v="No"/>
    <x v="0"/>
    <x v="0"/>
    <n v="0"/>
    <x v="1"/>
    <x v="0"/>
    <x v="2"/>
    <d v="1977-12-01T00:00:00"/>
    <x v="1436"/>
    <x v="1"/>
    <s v="tier - 1"/>
    <x v="3"/>
    <x v="29"/>
  </r>
  <r>
    <s v="Id1438"/>
    <s v="  Ashley N"/>
    <x v="971"/>
    <x v="331"/>
    <s v="No"/>
    <x v="0"/>
    <x v="1"/>
    <n v="1"/>
    <x v="1"/>
    <x v="0"/>
    <x v="1"/>
    <d v="1979-06-26T00:00:00"/>
    <x v="1437"/>
    <x v="1"/>
    <s v="tier - 1"/>
    <x v="0"/>
    <x v="18"/>
  </r>
  <r>
    <s v="Id1439"/>
    <s v="  Madeleine"/>
    <x v="382"/>
    <x v="328"/>
    <s v="No"/>
    <x v="0"/>
    <x v="0"/>
    <n v="0"/>
    <x v="1"/>
    <x v="0"/>
    <x v="2"/>
    <d v="1977-12-18T00:00:00"/>
    <x v="1438"/>
    <x v="1"/>
    <s v="tier - 1"/>
    <x v="3"/>
    <x v="29"/>
  </r>
  <r>
    <s v="Id1440"/>
    <s v="  Nelly S"/>
    <x v="421"/>
    <x v="179"/>
    <s v="Yes"/>
    <x v="0"/>
    <x v="0"/>
    <n v="1"/>
    <x v="1"/>
    <x v="1"/>
    <x v="0"/>
    <d v="1986-06-15T00:00:00"/>
    <x v="1439"/>
    <x v="1"/>
    <s v="tier - 2"/>
    <x v="1"/>
    <x v="26"/>
  </r>
  <r>
    <s v="Id1441"/>
    <s v="  Meredith S"/>
    <x v="801"/>
    <x v="173"/>
    <s v="No"/>
    <x v="0"/>
    <x v="1"/>
    <n v="1"/>
    <x v="1"/>
    <x v="1"/>
    <x v="2"/>
    <d v="1979-09-19T00:00:00"/>
    <x v="1440"/>
    <x v="1"/>
    <s v="tier - 3"/>
    <x v="3"/>
    <x v="18"/>
  </r>
  <r>
    <s v="Id1442"/>
    <s v="  Kevin"/>
    <x v="972"/>
    <x v="99"/>
    <s v="No"/>
    <x v="0"/>
    <x v="0"/>
    <n v="1"/>
    <x v="1"/>
    <x v="1"/>
    <x v="1"/>
    <d v="1984-07-25T00:00:00"/>
    <x v="1441"/>
    <x v="1"/>
    <s v="tier - 1"/>
    <x v="1"/>
    <x v="32"/>
  </r>
  <r>
    <s v="Id1443"/>
    <s v="  Lisa"/>
    <x v="369"/>
    <x v="330"/>
    <s v="No"/>
    <x v="0"/>
    <x v="1"/>
    <n v="1"/>
    <x v="1"/>
    <x v="1"/>
    <x v="1"/>
    <d v="1979-06-19T00:00:00"/>
    <x v="1442"/>
    <x v="1"/>
    <s v="tier - 3"/>
    <x v="2"/>
    <x v="18"/>
  </r>
  <r>
    <s v="Id1444"/>
    <s v="  Katherine A"/>
    <x v="973"/>
    <x v="189"/>
    <s v="No"/>
    <x v="1"/>
    <x v="0"/>
    <n v="1"/>
    <x v="1"/>
    <x v="1"/>
    <x v="2"/>
    <d v="2004-11-15T00:00:00"/>
    <x v="1443"/>
    <x v="1"/>
    <s v="tier - 2"/>
    <x v="2"/>
    <x v="41"/>
  </r>
  <r>
    <s v="Id1445"/>
    <s v="  Steve"/>
    <x v="974"/>
    <x v="584"/>
    <s v="No"/>
    <x v="0"/>
    <x v="0"/>
    <n v="0"/>
    <x v="1"/>
    <x v="3"/>
    <x v="0"/>
    <d v="1965-07-11T00:00:00"/>
    <x v="1444"/>
    <x v="2"/>
    <s v="tier - 3"/>
    <x v="1"/>
    <x v="11"/>
  </r>
  <r>
    <s v="Id1446"/>
    <s v="  Kate L"/>
    <x v="387"/>
    <x v="67"/>
    <s v="No"/>
    <x v="0"/>
    <x v="0"/>
    <n v="2"/>
    <x v="1"/>
    <x v="2"/>
    <x v="2"/>
    <d v="1972-08-11T00:00:00"/>
    <x v="1445"/>
    <x v="1"/>
    <s v="tier - 3"/>
    <x v="1"/>
    <x v="28"/>
  </r>
  <r>
    <s v="Id1447"/>
    <s v="  Beth"/>
    <x v="975"/>
    <x v="405"/>
    <s v="No"/>
    <x v="0"/>
    <x v="0"/>
    <n v="0"/>
    <x v="1"/>
    <x v="3"/>
    <x v="0"/>
    <d v="1965-06-25T00:00:00"/>
    <x v="1446"/>
    <x v="2"/>
    <s v="tier - 1"/>
    <x v="0"/>
    <x v="11"/>
  </r>
  <r>
    <s v="Id1448"/>
    <s v="  Katharine"/>
    <x v="976"/>
    <x v="610"/>
    <s v="No"/>
    <x v="0"/>
    <x v="0"/>
    <n v="0"/>
    <x v="1"/>
    <x v="3"/>
    <x v="0"/>
    <d v="1965-06-06T00:00:00"/>
    <x v="1447"/>
    <x v="2"/>
    <s v="tier - 3"/>
    <x v="0"/>
    <x v="13"/>
  </r>
  <r>
    <s v="Id1449"/>
    <s v="  Heather L"/>
    <x v="977"/>
    <x v="206"/>
    <s v="Yes"/>
    <x v="0"/>
    <x v="0"/>
    <n v="2"/>
    <x v="1"/>
    <x v="3"/>
    <x v="2"/>
    <d v="1966-12-26T00:00:00"/>
    <x v="1448"/>
    <x v="2"/>
    <s v="tier - 1"/>
    <x v="1"/>
    <x v="24"/>
  </r>
  <r>
    <s v="Id1450"/>
    <s v="  Desiree"/>
    <x v="292"/>
    <x v="10"/>
    <s v="Yes"/>
    <x v="0"/>
    <x v="0"/>
    <n v="0"/>
    <x v="1"/>
    <x v="1"/>
    <x v="1"/>
    <d v="1985-11-02T00:00:00"/>
    <x v="1449"/>
    <x v="1"/>
    <s v="tier - 1"/>
    <x v="1"/>
    <x v="17"/>
  </r>
  <r>
    <s v="Id1451"/>
    <s v="  Peter B"/>
    <x v="978"/>
    <x v="473"/>
    <s v="Yes"/>
    <x v="0"/>
    <x v="0"/>
    <n v="0"/>
    <x v="1"/>
    <x v="2"/>
    <x v="2"/>
    <d v="1976-12-18T00:00:00"/>
    <x v="1450"/>
    <x v="1"/>
    <s v="tier - 1"/>
    <x v="0"/>
    <x v="1"/>
  </r>
  <r>
    <s v="Id1452"/>
    <s v="  Adam"/>
    <x v="29"/>
    <x v="531"/>
    <s v="Yes"/>
    <x v="0"/>
    <x v="0"/>
    <n v="0"/>
    <x v="1"/>
    <x v="0"/>
    <x v="0"/>
    <d v="1981-08-04T00:00:00"/>
    <x v="1451"/>
    <x v="2"/>
    <s v="tier - 3"/>
    <x v="1"/>
    <x v="36"/>
  </r>
  <r>
    <s v="Id1453"/>
    <s v="  Jeremy J"/>
    <x v="979"/>
    <x v="317"/>
    <s v="No"/>
    <x v="0"/>
    <x v="0"/>
    <n v="2"/>
    <x v="1"/>
    <x v="2"/>
    <x v="0"/>
    <d v="1973-10-25T00:00:00"/>
    <x v="1452"/>
    <x v="1"/>
    <s v="tier - 2"/>
    <x v="0"/>
    <x v="30"/>
  </r>
  <r>
    <s v="Id1454"/>
    <s v="  Adam C"/>
    <x v="54"/>
    <x v="611"/>
    <s v="Yes"/>
    <x v="0"/>
    <x v="0"/>
    <n v="0"/>
    <x v="1"/>
    <x v="0"/>
    <x v="0"/>
    <d v="1981-06-13T00:00:00"/>
    <x v="1453"/>
    <x v="2"/>
    <s v="tier - 3"/>
    <x v="1"/>
    <x v="36"/>
  </r>
  <r>
    <s v="Id1455"/>
    <s v="  Jon"/>
    <x v="375"/>
    <x v="612"/>
    <s v="Yes"/>
    <x v="0"/>
    <x v="0"/>
    <n v="0"/>
    <x v="1"/>
    <x v="0"/>
    <x v="0"/>
    <d v="1981-08-14T00:00:00"/>
    <x v="1454"/>
    <x v="2"/>
    <s v="tier - 2"/>
    <x v="1"/>
    <x v="36"/>
  </r>
  <r>
    <s v="Id1456"/>
    <s v="  Steven J"/>
    <x v="980"/>
    <x v="3"/>
    <s v="No"/>
    <x v="0"/>
    <x v="0"/>
    <n v="0"/>
    <x v="1"/>
    <x v="1"/>
    <x v="1"/>
    <d v="1982-07-24T00:00:00"/>
    <x v="1455"/>
    <x v="1"/>
    <s v="tier - 1"/>
    <x v="0"/>
    <x v="37"/>
  </r>
  <r>
    <s v="Id1457"/>
    <s v="  Jessica P"/>
    <x v="981"/>
    <x v="525"/>
    <s v="Yes"/>
    <x v="0"/>
    <x v="0"/>
    <n v="1"/>
    <x v="1"/>
    <x v="1"/>
    <x v="0"/>
    <d v="1986-09-02T00:00:00"/>
    <x v="1456"/>
    <x v="1"/>
    <s v="tier - 3"/>
    <x v="0"/>
    <x v="26"/>
  </r>
  <r>
    <s v="Id1458"/>
    <s v="  Ashley"/>
    <x v="905"/>
    <x v="592"/>
    <s v="Yes"/>
    <x v="0"/>
    <x v="0"/>
    <n v="1"/>
    <x v="1"/>
    <x v="2"/>
    <x v="0"/>
    <d v="1986-07-13T00:00:00"/>
    <x v="1457"/>
    <x v="1"/>
    <s v="tier - 1"/>
    <x v="2"/>
    <x v="26"/>
  </r>
  <r>
    <s v="Id1459"/>
    <s v="  Arturo H"/>
    <x v="982"/>
    <x v="538"/>
    <s v="No"/>
    <x v="0"/>
    <x v="0"/>
    <n v="0"/>
    <x v="1"/>
    <x v="2"/>
    <x v="2"/>
    <d v="1977-09-15T00:00:00"/>
    <x v="1458"/>
    <x v="2"/>
    <s v="tier - 3"/>
    <x v="1"/>
    <x v="29"/>
  </r>
  <r>
    <s v="Id1460"/>
    <s v="  Ketil"/>
    <x v="983"/>
    <x v="161"/>
    <s v="No"/>
    <x v="0"/>
    <x v="0"/>
    <n v="0"/>
    <x v="1"/>
    <x v="1"/>
    <x v="2"/>
    <d v="1991-06-28T00:00:00"/>
    <x v="1459"/>
    <x v="1"/>
    <s v="tier - 2"/>
    <x v="14"/>
    <x v="42"/>
  </r>
  <r>
    <s v="Id1461"/>
    <s v="  Katie"/>
    <x v="141"/>
    <x v="358"/>
    <s v="Yes"/>
    <x v="0"/>
    <x v="1"/>
    <n v="1"/>
    <x v="1"/>
    <x v="0"/>
    <x v="2"/>
    <d v="1983-11-21T00:00:00"/>
    <x v="1460"/>
    <x v="1"/>
    <s v="tier - 3"/>
    <x v="1"/>
    <x v="33"/>
  </r>
  <r>
    <s v="Id1462"/>
    <s v="  Christi"/>
    <x v="984"/>
    <x v="176"/>
    <s v="Yes"/>
    <x v="0"/>
    <x v="1"/>
    <n v="1"/>
    <x v="1"/>
    <x v="1"/>
    <x v="2"/>
    <d v="1983-08-11T00:00:00"/>
    <x v="1461"/>
    <x v="1"/>
    <s v="tier - 3"/>
    <x v="1"/>
    <x v="33"/>
  </r>
  <r>
    <s v="Id1463"/>
    <s v="  Alan"/>
    <x v="98"/>
    <x v="495"/>
    <s v="No"/>
    <x v="0"/>
    <x v="0"/>
    <n v="0"/>
    <x v="1"/>
    <x v="0"/>
    <x v="2"/>
    <d v="1982-09-14T00:00:00"/>
    <x v="1462"/>
    <x v="2"/>
    <s v="tier - 2"/>
    <x v="3"/>
    <x v="37"/>
  </r>
  <r>
    <s v="Id1464"/>
    <s v="  Edivaldo B"/>
    <x v="985"/>
    <x v="613"/>
    <s v="No"/>
    <x v="0"/>
    <x v="0"/>
    <n v="0"/>
    <x v="1"/>
    <x v="2"/>
    <x v="0"/>
    <d v="1968-08-26T00:00:00"/>
    <x v="1463"/>
    <x v="2"/>
    <s v="tier - 3"/>
    <x v="0"/>
    <x v="0"/>
  </r>
  <r>
    <s v="Id1465"/>
    <s v="  Eve"/>
    <x v="813"/>
    <x v="433"/>
    <s v="Yes"/>
    <x v="0"/>
    <x v="0"/>
    <n v="1"/>
    <x v="1"/>
    <x v="2"/>
    <x v="0"/>
    <d v="1975-07-19T00:00:00"/>
    <x v="1464"/>
    <x v="1"/>
    <s v="tier - 3"/>
    <x v="0"/>
    <x v="27"/>
  </r>
  <r>
    <s v="Id1466"/>
    <s v="  Devin"/>
    <x v="393"/>
    <x v="105"/>
    <s v="No"/>
    <x v="0"/>
    <x v="0"/>
    <n v="0"/>
    <x v="1"/>
    <x v="2"/>
    <x v="1"/>
    <d v="1982-08-16T00:00:00"/>
    <x v="1465"/>
    <x v="2"/>
    <s v="tier - 2"/>
    <x v="4"/>
    <x v="37"/>
  </r>
  <r>
    <s v="Id1467"/>
    <s v="  Shaun R"/>
    <x v="160"/>
    <x v="143"/>
    <s v="No"/>
    <x v="0"/>
    <x v="0"/>
    <n v="0"/>
    <x v="1"/>
    <x v="0"/>
    <x v="2"/>
    <d v="1980-09-30T00:00:00"/>
    <x v="1466"/>
    <x v="1"/>
    <s v="tier - 3"/>
    <x v="0"/>
    <x v="25"/>
  </r>
  <r>
    <s v="Id1468"/>
    <s v="  Adrian"/>
    <x v="63"/>
    <x v="192"/>
    <s v="No"/>
    <x v="0"/>
    <x v="0"/>
    <n v="0"/>
    <x v="1"/>
    <x v="0"/>
    <x v="2"/>
    <d v="1980-10-07T00:00:00"/>
    <x v="1467"/>
    <x v="1"/>
    <s v="tier - 1"/>
    <x v="0"/>
    <x v="25"/>
  </r>
  <r>
    <s v="Id1469"/>
    <s v="  Andrew"/>
    <x v="184"/>
    <x v="614"/>
    <s v="No"/>
    <x v="0"/>
    <x v="0"/>
    <n v="0"/>
    <x v="1"/>
    <x v="0"/>
    <x v="2"/>
    <d v="1980-06-22T00:00:00"/>
    <x v="1468"/>
    <x v="1"/>
    <s v="tier - 2"/>
    <x v="3"/>
    <x v="25"/>
  </r>
  <r>
    <s v="Id1470"/>
    <s v="  Mallory"/>
    <x v="237"/>
    <x v="488"/>
    <s v="Yes"/>
    <x v="0"/>
    <x v="0"/>
    <n v="0"/>
    <x v="1"/>
    <x v="1"/>
    <x v="0"/>
    <d v="1981-07-17T00:00:00"/>
    <x v="1469"/>
    <x v="1"/>
    <s v="tier - 1"/>
    <x v="1"/>
    <x v="36"/>
  </r>
  <r>
    <s v="Id1471"/>
    <s v="  Shawn E"/>
    <x v="9"/>
    <x v="537"/>
    <s v="No"/>
    <x v="0"/>
    <x v="0"/>
    <n v="0"/>
    <x v="1"/>
    <x v="0"/>
    <x v="0"/>
    <d v="1978-09-06T00:00:00"/>
    <x v="1470"/>
    <x v="2"/>
    <s v="tier - 2"/>
    <x v="0"/>
    <x v="9"/>
  </r>
  <r>
    <s v="Id1472"/>
    <s v="  Sarah E"/>
    <x v="378"/>
    <x v="27"/>
    <s v="No"/>
    <x v="0"/>
    <x v="0"/>
    <n v="1"/>
    <x v="1"/>
    <x v="1"/>
    <x v="2"/>
    <d v="1984-06-29T00:00:00"/>
    <x v="1471"/>
    <x v="1"/>
    <s v="tier - 2"/>
    <x v="3"/>
    <x v="32"/>
  </r>
  <r>
    <s v="Id1473"/>
    <s v="  Josh"/>
    <x v="884"/>
    <x v="401"/>
    <s v="No"/>
    <x v="0"/>
    <x v="0"/>
    <n v="0"/>
    <x v="1"/>
    <x v="0"/>
    <x v="0"/>
    <d v="1978-07-30T00:00:00"/>
    <x v="1472"/>
    <x v="1"/>
    <s v="tier - 3"/>
    <x v="0"/>
    <x v="9"/>
  </r>
  <r>
    <s v="Id1474"/>
    <s v="  Johann A"/>
    <x v="986"/>
    <x v="436"/>
    <s v="Yes"/>
    <x v="0"/>
    <x v="0"/>
    <n v="0"/>
    <x v="1"/>
    <x v="2"/>
    <x v="2"/>
    <d v="1976-06-24T00:00:00"/>
    <x v="1473"/>
    <x v="2"/>
    <s v="tier - 2"/>
    <x v="3"/>
    <x v="1"/>
  </r>
  <r>
    <s v="Id1475"/>
    <s v="  Robin M"/>
    <x v="422"/>
    <x v="100"/>
    <s v="No"/>
    <x v="0"/>
    <x v="0"/>
    <n v="1"/>
    <x v="1"/>
    <x v="1"/>
    <x v="1"/>
    <d v="1984-11-21T00:00:00"/>
    <x v="1474"/>
    <x v="1"/>
    <s v="tier - 2"/>
    <x v="2"/>
    <x v="32"/>
  </r>
  <r>
    <s v="Id1476"/>
    <s v="  Kyle K"/>
    <x v="488"/>
    <x v="332"/>
    <s v="No"/>
    <x v="0"/>
    <x v="0"/>
    <n v="0"/>
    <x v="1"/>
    <x v="0"/>
    <x v="2"/>
    <d v="1999-08-08T00:00:00"/>
    <x v="1475"/>
    <x v="1"/>
    <s v="tier - 1"/>
    <x v="13"/>
    <x v="35"/>
  </r>
  <r>
    <s v="Id1477"/>
    <s v="  Alison"/>
    <x v="387"/>
    <x v="184"/>
    <s v="No"/>
    <x v="0"/>
    <x v="0"/>
    <n v="1"/>
    <x v="1"/>
    <x v="2"/>
    <x v="1"/>
    <d v="1984-07-07T00:00:00"/>
    <x v="1476"/>
    <x v="1"/>
    <s v="tier - 1"/>
    <x v="2"/>
    <x v="32"/>
  </r>
  <r>
    <s v="Id1478"/>
    <s v="  Michael A"/>
    <x v="987"/>
    <x v="316"/>
    <s v="No"/>
    <x v="0"/>
    <x v="1"/>
    <n v="1"/>
    <x v="1"/>
    <x v="0"/>
    <x v="2"/>
    <d v="1993-08-01T00:00:00"/>
    <x v="1477"/>
    <x v="1"/>
    <s v="tier - 2"/>
    <x v="14"/>
    <x v="20"/>
  </r>
  <r>
    <s v="Id1479"/>
    <s v="  Byron A"/>
    <x v="988"/>
    <x v="379"/>
    <s v="No"/>
    <x v="0"/>
    <x v="0"/>
    <n v="0"/>
    <x v="1"/>
    <x v="2"/>
    <x v="0"/>
    <d v="1968-06-29T00:00:00"/>
    <x v="1478"/>
    <x v="2"/>
    <s v="tier - 2"/>
    <x v="0"/>
    <x v="0"/>
  </r>
  <r>
    <s v="Id1480"/>
    <s v="  Carine A"/>
    <x v="989"/>
    <x v="267"/>
    <s v="No"/>
    <x v="0"/>
    <x v="0"/>
    <n v="1"/>
    <x v="1"/>
    <x v="1"/>
    <x v="2"/>
    <d v="1987-08-11T00:00:00"/>
    <x v="1479"/>
    <x v="1"/>
    <s v="tier - 1"/>
    <x v="1"/>
    <x v="38"/>
  </r>
  <r>
    <s v="Id1481"/>
    <s v="  Nathaniel"/>
    <x v="990"/>
    <x v="427"/>
    <s v="No"/>
    <x v="0"/>
    <x v="0"/>
    <n v="1"/>
    <x v="1"/>
    <x v="0"/>
    <x v="1"/>
    <d v="1992-06-18T00:00:00"/>
    <x v="1480"/>
    <x v="1"/>
    <s v="tier - 2"/>
    <x v="1"/>
    <x v="34"/>
  </r>
  <r>
    <s v="Id1482"/>
    <s v="  Lindsay A"/>
    <x v="247"/>
    <x v="144"/>
    <s v="No"/>
    <x v="0"/>
    <x v="0"/>
    <n v="0"/>
    <x v="1"/>
    <x v="1"/>
    <x v="2"/>
    <d v="1982-10-06T00:00:00"/>
    <x v="1481"/>
    <x v="1"/>
    <s v="tier - 3"/>
    <x v="2"/>
    <x v="37"/>
  </r>
  <r>
    <s v="Id1483"/>
    <s v="  Justin R"/>
    <x v="991"/>
    <x v="615"/>
    <s v="No"/>
    <x v="0"/>
    <x v="0"/>
    <n v="0"/>
    <x v="1"/>
    <x v="2"/>
    <x v="0"/>
    <d v="1978-06-24T00:00:00"/>
    <x v="1482"/>
    <x v="1"/>
    <s v="tier - 2"/>
    <x v="0"/>
    <x v="9"/>
  </r>
  <r>
    <s v="Id1484"/>
    <s v="  Casey"/>
    <x v="683"/>
    <x v="176"/>
    <s v="No"/>
    <x v="0"/>
    <x v="0"/>
    <n v="0"/>
    <x v="1"/>
    <x v="1"/>
    <x v="2"/>
    <d v="1980-06-28T00:00:00"/>
    <x v="1483"/>
    <x v="1"/>
    <s v="tier - 3"/>
    <x v="3"/>
    <x v="25"/>
  </r>
  <r>
    <s v="Id1485"/>
    <s v="  Amanda L"/>
    <x v="992"/>
    <x v="196"/>
    <s v="No"/>
    <x v="0"/>
    <x v="0"/>
    <n v="0"/>
    <x v="1"/>
    <x v="0"/>
    <x v="2"/>
    <d v="1980-07-21T00:00:00"/>
    <x v="1484"/>
    <x v="1"/>
    <s v="tier - 1"/>
    <x v="2"/>
    <x v="25"/>
  </r>
  <r>
    <s v="Id1486"/>
    <s v="  Ayako N"/>
    <x v="993"/>
    <x v="507"/>
    <s v="No"/>
    <x v="0"/>
    <x v="0"/>
    <n v="0"/>
    <x v="1"/>
    <x v="1"/>
    <x v="2"/>
    <d v="1980-10-22T00:00:00"/>
    <x v="1485"/>
    <x v="1"/>
    <s v="tier - 3"/>
    <x v="0"/>
    <x v="25"/>
  </r>
  <r>
    <s v="Id1487"/>
    <s v="  Emilee"/>
    <x v="367"/>
    <x v="89"/>
    <s v="No"/>
    <x v="0"/>
    <x v="0"/>
    <n v="0"/>
    <x v="1"/>
    <x v="1"/>
    <x v="2"/>
    <d v="1980-07-26T00:00:00"/>
    <x v="1486"/>
    <x v="1"/>
    <s v="tier - 1"/>
    <x v="3"/>
    <x v="25"/>
  </r>
  <r>
    <s v="Id1488"/>
    <s v="  Stephen M"/>
    <x v="994"/>
    <x v="616"/>
    <s v="Yes"/>
    <x v="0"/>
    <x v="0"/>
    <n v="1"/>
    <x v="1"/>
    <x v="0"/>
    <x v="2"/>
    <d v="1995-10-29T00:00:00"/>
    <x v="1487"/>
    <x v="1"/>
    <s v="tier - 3"/>
    <x v="1"/>
    <x v="40"/>
  </r>
  <r>
    <s v="Id1489"/>
    <s v="  Annemarie A"/>
    <x v="995"/>
    <x v="617"/>
    <s v="No"/>
    <x v="0"/>
    <x v="0"/>
    <n v="0"/>
    <x v="1"/>
    <x v="2"/>
    <x v="0"/>
    <d v="1978-06-02T00:00:00"/>
    <x v="1488"/>
    <x v="1"/>
    <s v="tier - 2"/>
    <x v="0"/>
    <x v="29"/>
  </r>
  <r>
    <s v="Id1490"/>
    <s v="  Ashley R"/>
    <x v="996"/>
    <x v="316"/>
    <s v="Yes"/>
    <x v="0"/>
    <x v="1"/>
    <n v="1"/>
    <x v="1"/>
    <x v="2"/>
    <x v="2"/>
    <d v="1969-07-06T00:00:00"/>
    <x v="1489"/>
    <x v="1"/>
    <s v="tier - 3"/>
    <x v="0"/>
    <x v="16"/>
  </r>
  <r>
    <s v="Id1491"/>
    <s v="  Leslie A"/>
    <x v="997"/>
    <x v="252"/>
    <s v="No"/>
    <x v="0"/>
    <x v="0"/>
    <n v="0"/>
    <x v="1"/>
    <x v="2"/>
    <x v="2"/>
    <d v="1982-09-01T00:00:00"/>
    <x v="1490"/>
    <x v="1"/>
    <s v="tier - 1"/>
    <x v="0"/>
    <x v="37"/>
  </r>
  <r>
    <s v="Id1492"/>
    <s v="  Mauricio J"/>
    <x v="67"/>
    <x v="391"/>
    <s v="No"/>
    <x v="0"/>
    <x v="0"/>
    <n v="0"/>
    <x v="1"/>
    <x v="0"/>
    <x v="2"/>
    <d v="1982-10-18T00:00:00"/>
    <x v="1491"/>
    <x v="2"/>
    <s v="tier - 1"/>
    <x v="1"/>
    <x v="37"/>
  </r>
  <r>
    <s v="Id1493"/>
    <s v="  Kieran"/>
    <x v="393"/>
    <x v="90"/>
    <s v="Yes"/>
    <x v="0"/>
    <x v="0"/>
    <n v="0"/>
    <x v="1"/>
    <x v="2"/>
    <x v="2"/>
    <d v="1985-12-10T00:00:00"/>
    <x v="1492"/>
    <x v="1"/>
    <s v="tier - 2"/>
    <x v="9"/>
    <x v="17"/>
  </r>
  <r>
    <s v="Id1494"/>
    <s v="  Elizabeth A"/>
    <x v="998"/>
    <x v="234"/>
    <s v="Yes"/>
    <x v="0"/>
    <x v="0"/>
    <n v="1"/>
    <x v="1"/>
    <x v="2"/>
    <x v="0"/>
    <d v="1975-06-03T00:00:00"/>
    <x v="1493"/>
    <x v="1"/>
    <s v="tier - 3"/>
    <x v="0"/>
    <x v="19"/>
  </r>
  <r>
    <s v="Id1495"/>
    <s v="  Zeke M"/>
    <x v="999"/>
    <x v="70"/>
    <s v="No"/>
    <x v="0"/>
    <x v="0"/>
    <n v="0"/>
    <x v="1"/>
    <x v="2"/>
    <x v="2"/>
    <d v="1980-08-18T00:00:00"/>
    <x v="1494"/>
    <x v="1"/>
    <s v="tier - 2"/>
    <x v="0"/>
    <x v="25"/>
  </r>
  <r>
    <s v="Id1496"/>
    <s v="  Chip"/>
    <x v="1000"/>
    <x v="536"/>
    <s v="No"/>
    <x v="0"/>
    <x v="0"/>
    <n v="0"/>
    <x v="1"/>
    <x v="0"/>
    <x v="0"/>
    <d v="1978-12-15T00:00:00"/>
    <x v="1495"/>
    <x v="0"/>
    <s v="tier - 2"/>
    <x v="1"/>
    <x v="9"/>
  </r>
  <r>
    <s v="Id1497"/>
    <s v="  Miguel Angel Sr"/>
    <x v="1001"/>
    <x v="145"/>
    <s v="No"/>
    <x v="0"/>
    <x v="0"/>
    <n v="0"/>
    <x v="1"/>
    <x v="2"/>
    <x v="2"/>
    <d v="1980-10-05T00:00:00"/>
    <x v="1496"/>
    <x v="1"/>
    <s v="tier - 3"/>
    <x v="0"/>
    <x v="25"/>
  </r>
  <r>
    <s v="Id1498"/>
    <s v="  Brian"/>
    <x v="984"/>
    <x v="216"/>
    <s v="No"/>
    <x v="0"/>
    <x v="0"/>
    <n v="0"/>
    <x v="1"/>
    <x v="1"/>
    <x v="1"/>
    <d v="1980-08-30T00:00:00"/>
    <x v="1497"/>
    <x v="1"/>
    <s v="tier - 2"/>
    <x v="1"/>
    <x v="25"/>
  </r>
  <r>
    <s v="Id1499"/>
    <s v="  Meghan"/>
    <x v="1002"/>
    <x v="258"/>
    <s v="No"/>
    <x v="0"/>
    <x v="0"/>
    <n v="0"/>
    <x v="1"/>
    <x v="2"/>
    <x v="0"/>
    <d v="1978-11-29T00:00:00"/>
    <x v="1498"/>
    <x v="1"/>
    <s v="tier - 2"/>
    <x v="0"/>
    <x v="9"/>
  </r>
  <r>
    <s v="Id1500"/>
    <s v="  Meredith L"/>
    <x v="1003"/>
    <x v="435"/>
    <s v="No"/>
    <x v="0"/>
    <x v="0"/>
    <n v="1"/>
    <x v="1"/>
    <x v="2"/>
    <x v="2"/>
    <d v="1984-09-05T00:00:00"/>
    <x v="1499"/>
    <x v="1"/>
    <s v="tier - 3"/>
    <x v="1"/>
    <x v="32"/>
  </r>
  <r>
    <s v="Id1501"/>
    <s v="  Millicent M"/>
    <x v="842"/>
    <x v="270"/>
    <s v="No"/>
    <x v="0"/>
    <x v="0"/>
    <n v="0"/>
    <x v="1"/>
    <x v="1"/>
    <x v="2"/>
    <d v="1989-12-21T00:00:00"/>
    <x v="1500"/>
    <x v="1"/>
    <s v="tier - 3"/>
    <x v="2"/>
    <x v="4"/>
  </r>
  <r>
    <s v="Id1502"/>
    <s v="  Kathleen"/>
    <x v="649"/>
    <x v="353"/>
    <s v="Yes"/>
    <x v="0"/>
    <x v="0"/>
    <n v="0"/>
    <x v="1"/>
    <x v="3"/>
    <x v="2"/>
    <d v="1985-09-10T00:00:00"/>
    <x v="1501"/>
    <x v="1"/>
    <s v="tier - 1"/>
    <x v="2"/>
    <x v="17"/>
  </r>
  <r>
    <s v="Id1503"/>
    <s v="  Kimberly K"/>
    <x v="1004"/>
    <x v="189"/>
    <s v="No"/>
    <x v="1"/>
    <x v="0"/>
    <n v="1"/>
    <x v="1"/>
    <x v="0"/>
    <x v="2"/>
    <d v="2004-12-24T00:00:00"/>
    <x v="1502"/>
    <x v="1"/>
    <s v="tier - 1"/>
    <x v="1"/>
    <x v="41"/>
  </r>
  <r>
    <s v="Id1504"/>
    <s v="  Justin C"/>
    <x v="21"/>
    <x v="618"/>
    <s v="Yes"/>
    <x v="0"/>
    <x v="0"/>
    <n v="0"/>
    <x v="1"/>
    <x v="0"/>
    <x v="0"/>
    <d v="1981-06-23T00:00:00"/>
    <x v="1503"/>
    <x v="1"/>
    <s v="tier - 2"/>
    <x v="3"/>
    <x v="36"/>
  </r>
  <r>
    <s v="Id1505"/>
    <s v="  Tristan P"/>
    <x v="988"/>
    <x v="324"/>
    <s v="Yes"/>
    <x v="0"/>
    <x v="1"/>
    <n v="1"/>
    <x v="1"/>
    <x v="2"/>
    <x v="2"/>
    <d v="1969-10-23T00:00:00"/>
    <x v="1504"/>
    <x v="1"/>
    <s v="tier - 2"/>
    <x v="0"/>
    <x v="16"/>
  </r>
  <r>
    <s v="Id1506"/>
    <s v="  Traci A"/>
    <x v="1005"/>
    <x v="461"/>
    <s v="No"/>
    <x v="0"/>
    <x v="0"/>
    <n v="0"/>
    <x v="1"/>
    <x v="2"/>
    <x v="0"/>
    <d v="1978-08-05T00:00:00"/>
    <x v="1505"/>
    <x v="1"/>
    <s v="tier - 1"/>
    <x v="0"/>
    <x v="9"/>
  </r>
  <r>
    <s v="Id1507"/>
    <s v="  Justin P"/>
    <x v="305"/>
    <x v="537"/>
    <s v="Yes"/>
    <x v="0"/>
    <x v="0"/>
    <n v="0"/>
    <x v="1"/>
    <x v="2"/>
    <x v="0"/>
    <d v="1981-06-19T00:00:00"/>
    <x v="1506"/>
    <x v="1"/>
    <s v="tier - 2"/>
    <x v="9"/>
    <x v="36"/>
  </r>
  <r>
    <s v="Id1508"/>
    <s v="  Logan M"/>
    <x v="1006"/>
    <x v="495"/>
    <s v="No"/>
    <x v="0"/>
    <x v="1"/>
    <n v="1"/>
    <x v="1"/>
    <x v="0"/>
    <x v="2"/>
    <d v="1979-11-04T00:00:00"/>
    <x v="1507"/>
    <x v="1"/>
    <s v="tier - 2"/>
    <x v="3"/>
    <x v="18"/>
  </r>
  <r>
    <s v="Id1509"/>
    <s v="  Sebastien"/>
    <x v="1007"/>
    <x v="562"/>
    <s v="No"/>
    <x v="0"/>
    <x v="0"/>
    <n v="0"/>
    <x v="1"/>
    <x v="2"/>
    <x v="1"/>
    <d v="1977-06-15T00:00:00"/>
    <x v="1508"/>
    <x v="1"/>
    <s v="tier - 1"/>
    <x v="0"/>
    <x v="29"/>
  </r>
  <r>
    <s v="Id1510"/>
    <s v="  Tiffany A"/>
    <x v="1008"/>
    <x v="86"/>
    <s v="No"/>
    <x v="1"/>
    <x v="0"/>
    <n v="1"/>
    <x v="1"/>
    <x v="0"/>
    <x v="2"/>
    <d v="2000-11-30T00:00:00"/>
    <x v="1509"/>
    <x v="1"/>
    <s v="tier - 1"/>
    <x v="1"/>
    <x v="21"/>
  </r>
  <r>
    <s v="Id1511"/>
    <s v="  Matthew"/>
    <x v="497"/>
    <x v="47"/>
    <s v="No"/>
    <x v="0"/>
    <x v="1"/>
    <n v="1"/>
    <x v="1"/>
    <x v="1"/>
    <x v="2"/>
    <d v="1979-07-15T00:00:00"/>
    <x v="1510"/>
    <x v="2"/>
    <s v="tier - 1"/>
    <x v="4"/>
    <x v="18"/>
  </r>
  <r>
    <s v="Id1512"/>
    <s v="  Luke"/>
    <x v="1009"/>
    <x v="106"/>
    <s v="No"/>
    <x v="0"/>
    <x v="0"/>
    <n v="0"/>
    <x v="1"/>
    <x v="0"/>
    <x v="1"/>
    <d v="1994-07-08T00:00:00"/>
    <x v="1511"/>
    <x v="1"/>
    <s v="tier - 2"/>
    <x v="14"/>
    <x v="6"/>
  </r>
  <r>
    <s v="Id1513"/>
    <s v="  Leigh"/>
    <x v="1010"/>
    <x v="619"/>
    <s v="Yes"/>
    <x v="0"/>
    <x v="0"/>
    <n v="1"/>
    <x v="1"/>
    <x v="2"/>
    <x v="0"/>
    <d v="1975-08-17T00:00:00"/>
    <x v="1512"/>
    <x v="1"/>
    <s v="tier - 1"/>
    <x v="1"/>
    <x v="27"/>
  </r>
  <r>
    <s v="Id1514"/>
    <s v="  Yosuke"/>
    <x v="191"/>
    <x v="67"/>
    <s v="No"/>
    <x v="0"/>
    <x v="0"/>
    <n v="0"/>
    <x v="1"/>
    <x v="1"/>
    <x v="2"/>
    <d v="1991-06-29T00:00:00"/>
    <x v="1513"/>
    <x v="0"/>
    <s v="tier - 2"/>
    <x v="7"/>
    <x v="42"/>
  </r>
  <r>
    <s v="Id1515"/>
    <s v="  Matthew"/>
    <x v="26"/>
    <x v="419"/>
    <s v="Yes"/>
    <x v="0"/>
    <x v="0"/>
    <n v="0"/>
    <x v="1"/>
    <x v="0"/>
    <x v="2"/>
    <d v="1985-12-24T00:00:00"/>
    <x v="1514"/>
    <x v="2"/>
    <s v="tier - 3"/>
    <x v="1"/>
    <x v="17"/>
  </r>
  <r>
    <s v="Id1516"/>
    <s v="  Jacob"/>
    <x v="1011"/>
    <x v="24"/>
    <s v="No"/>
    <x v="0"/>
    <x v="0"/>
    <n v="0"/>
    <x v="1"/>
    <x v="2"/>
    <x v="2"/>
    <d v="1980-11-23T00:00:00"/>
    <x v="1515"/>
    <x v="1"/>
    <s v="tier - 2"/>
    <x v="0"/>
    <x v="25"/>
  </r>
  <r>
    <s v="Id1517"/>
    <s v="  Jodi"/>
    <x v="61"/>
    <x v="429"/>
    <s v="Yes"/>
    <x v="0"/>
    <x v="0"/>
    <n v="0"/>
    <x v="1"/>
    <x v="0"/>
    <x v="0"/>
    <d v="1981-10-08T00:00:00"/>
    <x v="1516"/>
    <x v="1"/>
    <s v="tier - 1"/>
    <x v="0"/>
    <x v="36"/>
  </r>
  <r>
    <s v="Id1518"/>
    <s v="  Lauren"/>
    <x v="21"/>
    <x v="620"/>
    <s v="Yes"/>
    <x v="0"/>
    <x v="0"/>
    <n v="0"/>
    <x v="1"/>
    <x v="0"/>
    <x v="0"/>
    <d v="1981-09-03T00:00:00"/>
    <x v="1517"/>
    <x v="1"/>
    <s v="tier - 3"/>
    <x v="3"/>
    <x v="36"/>
  </r>
  <r>
    <s v="Id1519"/>
    <s v="  Misti C"/>
    <x v="909"/>
    <x v="543"/>
    <s v="Yes"/>
    <x v="0"/>
    <x v="0"/>
    <n v="0"/>
    <x v="1"/>
    <x v="1"/>
    <x v="0"/>
    <d v="1981-09-21T00:00:00"/>
    <x v="1518"/>
    <x v="1"/>
    <s v="tier - 3"/>
    <x v="0"/>
    <x v="36"/>
  </r>
  <r>
    <s v="Id1520"/>
    <s v="  Angela J"/>
    <x v="1012"/>
    <x v="339"/>
    <s v="Yes"/>
    <x v="0"/>
    <x v="0"/>
    <n v="1"/>
    <x v="1"/>
    <x v="2"/>
    <x v="2"/>
    <d v="1988-10-10T00:00:00"/>
    <x v="1519"/>
    <x v="1"/>
    <s v="tier - 2"/>
    <x v="2"/>
    <x v="23"/>
  </r>
  <r>
    <s v="Id1521"/>
    <s v="  Jonathan D"/>
    <x v="1013"/>
    <x v="117"/>
    <s v="Yes"/>
    <x v="0"/>
    <x v="0"/>
    <n v="2"/>
    <x v="1"/>
    <x v="3"/>
    <x v="2"/>
    <d v="1966-12-09T00:00:00"/>
    <x v="1520"/>
    <x v="2"/>
    <s v="tier - 2"/>
    <x v="0"/>
    <x v="24"/>
  </r>
  <r>
    <s v="Id1522"/>
    <s v="  Victoria"/>
    <x v="1014"/>
    <x v="621"/>
    <s v="Yes"/>
    <x v="0"/>
    <x v="0"/>
    <n v="2"/>
    <x v="1"/>
    <x v="2"/>
    <x v="0"/>
    <d v="1970-06-17T00:00:00"/>
    <x v="1521"/>
    <x v="1"/>
    <s v="tier - 1"/>
    <x v="0"/>
    <x v="2"/>
  </r>
  <r>
    <s v="Id1523"/>
    <s v="  Adrian R"/>
    <x v="467"/>
    <x v="5"/>
    <s v="Yes"/>
    <x v="0"/>
    <x v="0"/>
    <n v="1"/>
    <x v="1"/>
    <x v="1"/>
    <x v="0"/>
    <d v="1986-06-05T00:00:00"/>
    <x v="1522"/>
    <x v="2"/>
    <s v="tier - 1"/>
    <x v="4"/>
    <x v="17"/>
  </r>
  <r>
    <s v="Id1524"/>
    <s v="  Andrew"/>
    <x v="589"/>
    <x v="535"/>
    <s v="Yes"/>
    <x v="0"/>
    <x v="0"/>
    <n v="1"/>
    <x v="1"/>
    <x v="1"/>
    <x v="0"/>
    <d v="1986-08-07T00:00:00"/>
    <x v="1523"/>
    <x v="2"/>
    <s v="tier - 2"/>
    <x v="4"/>
    <x v="26"/>
  </r>
  <r>
    <s v="Id1525"/>
    <s v="  Jason A"/>
    <x v="1015"/>
    <x v="461"/>
    <s v="No"/>
    <x v="0"/>
    <x v="0"/>
    <n v="0"/>
    <x v="1"/>
    <x v="3"/>
    <x v="0"/>
    <d v="1968-07-18T00:00:00"/>
    <x v="1524"/>
    <x v="2"/>
    <s v="tier - 1"/>
    <x v="1"/>
    <x v="0"/>
  </r>
  <r>
    <s v="Id1526"/>
    <s v="  Rachel"/>
    <x v="1016"/>
    <x v="104"/>
    <s v="No"/>
    <x v="0"/>
    <x v="0"/>
    <n v="0"/>
    <x v="1"/>
    <x v="2"/>
    <x v="0"/>
    <d v="1978-10-21T00:00:00"/>
    <x v="1525"/>
    <x v="1"/>
    <s v="tier - 3"/>
    <x v="0"/>
    <x v="9"/>
  </r>
  <r>
    <s v="Id1527"/>
    <s v="  Susan"/>
    <x v="1017"/>
    <x v="56"/>
    <s v="No"/>
    <x v="0"/>
    <x v="0"/>
    <n v="0"/>
    <x v="1"/>
    <x v="0"/>
    <x v="1"/>
    <d v="1994-06-13T00:00:00"/>
    <x v="1526"/>
    <x v="1"/>
    <s v="tier - 1"/>
    <x v="1"/>
    <x v="6"/>
  </r>
  <r>
    <s v="Id1528"/>
    <s v="  Cameron M"/>
    <x v="1018"/>
    <x v="249"/>
    <s v="Yes"/>
    <x v="0"/>
    <x v="1"/>
    <n v="1"/>
    <x v="1"/>
    <x v="2"/>
    <x v="2"/>
    <d v="1983-06-12T00:00:00"/>
    <x v="1527"/>
    <x v="2"/>
    <s v="tier - 3"/>
    <x v="1"/>
    <x v="33"/>
  </r>
  <r>
    <s v="Id1529"/>
    <s v="  Claudia A"/>
    <x v="1019"/>
    <x v="398"/>
    <s v="No"/>
    <x v="0"/>
    <x v="0"/>
    <n v="0"/>
    <x v="1"/>
    <x v="2"/>
    <x v="0"/>
    <d v="1971-12-12T00:00:00"/>
    <x v="1528"/>
    <x v="1"/>
    <s v="tier - 1"/>
    <x v="0"/>
    <x v="14"/>
  </r>
  <r>
    <s v="Id1530"/>
    <s v="  Kate"/>
    <x v="1020"/>
    <x v="12"/>
    <s v="No"/>
    <x v="0"/>
    <x v="0"/>
    <n v="0"/>
    <x v="1"/>
    <x v="3"/>
    <x v="0"/>
    <d v="1968-07-13T00:00:00"/>
    <x v="1529"/>
    <x v="2"/>
    <s v="tier - 1"/>
    <x v="1"/>
    <x v="0"/>
  </r>
  <r>
    <s v="Id1531"/>
    <s v="  Nicole M"/>
    <x v="424"/>
    <x v="450"/>
    <s v="Yes"/>
    <x v="0"/>
    <x v="0"/>
    <n v="0"/>
    <x v="1"/>
    <x v="2"/>
    <x v="2"/>
    <d v="1985-07-09T00:00:00"/>
    <x v="1530"/>
    <x v="1"/>
    <s v="tier - 3"/>
    <x v="1"/>
    <x v="17"/>
  </r>
  <r>
    <s v="Id1532"/>
    <s v="  Jack"/>
    <x v="1021"/>
    <x v="81"/>
    <s v="No"/>
    <x v="0"/>
    <x v="0"/>
    <n v="0"/>
    <x v="1"/>
    <x v="0"/>
    <x v="2"/>
    <d v="1989-10-20T00:00:00"/>
    <x v="1531"/>
    <x v="2"/>
    <s v="tier - 1"/>
    <x v="3"/>
    <x v="4"/>
  </r>
  <r>
    <s v="Id1533"/>
    <s v="  Gregory"/>
    <x v="1022"/>
    <x v="13"/>
    <s v="Yes"/>
    <x v="0"/>
    <x v="0"/>
    <n v="0"/>
    <x v="1"/>
    <x v="1"/>
    <x v="0"/>
    <d v="1981-09-17T00:00:00"/>
    <x v="1532"/>
    <x v="2"/>
    <s v="tier - 1"/>
    <x v="1"/>
    <x v="36"/>
  </r>
  <r>
    <s v="Id1534"/>
    <s v="  Rebecca"/>
    <x v="1023"/>
    <x v="47"/>
    <s v="No"/>
    <x v="0"/>
    <x v="0"/>
    <n v="0"/>
    <x v="1"/>
    <x v="2"/>
    <x v="2"/>
    <d v="1982-09-27T00:00:00"/>
    <x v="1533"/>
    <x v="1"/>
    <s v="tier - 2"/>
    <x v="0"/>
    <x v="37"/>
  </r>
  <r>
    <s v="Id1535"/>
    <s v="  Adam"/>
    <x v="687"/>
    <x v="117"/>
    <s v="No"/>
    <x v="0"/>
    <x v="0"/>
    <n v="0"/>
    <x v="1"/>
    <x v="0"/>
    <x v="2"/>
    <d v="1989-11-19T00:00:00"/>
    <x v="1534"/>
    <x v="1"/>
    <s v="tier - 1"/>
    <x v="0"/>
    <x v="4"/>
  </r>
  <r>
    <s v="Id1536"/>
    <s v="  Ryan"/>
    <x v="1024"/>
    <x v="115"/>
    <s v="No"/>
    <x v="0"/>
    <x v="0"/>
    <n v="1"/>
    <x v="1"/>
    <x v="2"/>
    <x v="2"/>
    <d v="1984-07-01T00:00:00"/>
    <x v="1535"/>
    <x v="2"/>
    <s v="tier - 2"/>
    <x v="0"/>
    <x v="32"/>
  </r>
  <r>
    <s v="Id1537"/>
    <s v="  Jackie K"/>
    <x v="1025"/>
    <x v="293"/>
    <s v="Yes"/>
    <x v="0"/>
    <x v="0"/>
    <n v="2"/>
    <x v="1"/>
    <x v="3"/>
    <x v="0"/>
    <d v="1970-11-08T00:00:00"/>
    <x v="1536"/>
    <x v="1"/>
    <s v="tier - 3"/>
    <x v="0"/>
    <x v="2"/>
  </r>
  <r>
    <s v="Id1538"/>
    <s v="  Chris"/>
    <x v="1026"/>
    <x v="507"/>
    <s v="No"/>
    <x v="0"/>
    <x v="0"/>
    <n v="1"/>
    <x v="1"/>
    <x v="3"/>
    <x v="2"/>
    <d v="1984-12-08T00:00:00"/>
    <x v="1537"/>
    <x v="1"/>
    <s v="tier - 3"/>
    <x v="9"/>
    <x v="32"/>
  </r>
  <r>
    <s v="Id1539"/>
    <s v="  Tyler C"/>
    <x v="820"/>
    <x v="419"/>
    <s v="No"/>
    <x v="0"/>
    <x v="0"/>
    <n v="0"/>
    <x v="1"/>
    <x v="1"/>
    <x v="2"/>
    <d v="1990-06-06T00:00:00"/>
    <x v="1538"/>
    <x v="1"/>
    <s v="tier - 2"/>
    <x v="14"/>
    <x v="4"/>
  </r>
  <r>
    <s v="Id1540"/>
    <s v="  Yoshie"/>
    <x v="307"/>
    <x v="587"/>
    <s v="No"/>
    <x v="0"/>
    <x v="1"/>
    <n v="1"/>
    <x v="1"/>
    <x v="0"/>
    <x v="2"/>
    <d v="2003-09-04T00:00:00"/>
    <x v="1539"/>
    <x v="1"/>
    <s v="tier - 1"/>
    <x v="1"/>
    <x v="39"/>
  </r>
  <r>
    <s v="Id1541"/>
    <s v="  Lauren A"/>
    <x v="1027"/>
    <x v="622"/>
    <s v="No"/>
    <x v="0"/>
    <x v="0"/>
    <n v="2"/>
    <x v="1"/>
    <x v="2"/>
    <x v="0"/>
    <d v="1973-08-29T00:00:00"/>
    <x v="1540"/>
    <x v="1"/>
    <s v="tier - 1"/>
    <x v="0"/>
    <x v="30"/>
  </r>
  <r>
    <s v="Id1542"/>
    <s v="  Mason D"/>
    <x v="759"/>
    <x v="180"/>
    <s v="No"/>
    <x v="0"/>
    <x v="0"/>
    <n v="0"/>
    <x v="1"/>
    <x v="0"/>
    <x v="2"/>
    <d v="1982-08-28T00:00:00"/>
    <x v="1541"/>
    <x v="2"/>
    <s v="tier - 2"/>
    <x v="5"/>
    <x v="37"/>
  </r>
  <r>
    <s v="Id1543"/>
    <s v="  Ryan"/>
    <x v="801"/>
    <x v="119"/>
    <s v="No"/>
    <x v="0"/>
    <x v="0"/>
    <n v="0"/>
    <x v="1"/>
    <x v="1"/>
    <x v="1"/>
    <d v="1982-11-07T00:00:00"/>
    <x v="1542"/>
    <x v="1"/>
    <s v="tier - 3"/>
    <x v="3"/>
    <x v="37"/>
  </r>
  <r>
    <s v="Id1544"/>
    <s v="  Arturo"/>
    <x v="50"/>
    <x v="623"/>
    <s v="No"/>
    <x v="0"/>
    <x v="0"/>
    <n v="0"/>
    <x v="1"/>
    <x v="0"/>
    <x v="1"/>
    <d v="1982-12-29T00:00:00"/>
    <x v="1543"/>
    <x v="2"/>
    <s v="tier - 2"/>
    <x v="4"/>
    <x v="37"/>
  </r>
  <r>
    <s v="Id1545"/>
    <s v="  Jake"/>
    <x v="1028"/>
    <x v="585"/>
    <s v="No"/>
    <x v="0"/>
    <x v="0"/>
    <n v="0"/>
    <x v="1"/>
    <x v="1"/>
    <x v="2"/>
    <d v="1982-11-22T00:00:00"/>
    <x v="1544"/>
    <x v="1"/>
    <s v="tier - 1"/>
    <x v="0"/>
    <x v="37"/>
  </r>
  <r>
    <s v="Id1546"/>
    <s v="  Sarah E"/>
    <x v="105"/>
    <x v="40"/>
    <s v="No"/>
    <x v="0"/>
    <x v="0"/>
    <n v="1"/>
    <x v="1"/>
    <x v="0"/>
    <x v="2"/>
    <d v="1984-10-05T00:00:00"/>
    <x v="1545"/>
    <x v="1"/>
    <s v="tier - 3"/>
    <x v="3"/>
    <x v="32"/>
  </r>
  <r>
    <s v="Id1547"/>
    <s v="  Alison L"/>
    <x v="520"/>
    <x v="624"/>
    <s v="Yes"/>
    <x v="0"/>
    <x v="0"/>
    <n v="0"/>
    <x v="1"/>
    <x v="0"/>
    <x v="0"/>
    <d v="1981-07-20T00:00:00"/>
    <x v="1546"/>
    <x v="1"/>
    <s v="tier - 1"/>
    <x v="1"/>
    <x v="36"/>
  </r>
  <r>
    <s v="Id1548"/>
    <s v="  Karen A"/>
    <x v="384"/>
    <x v="49"/>
    <s v="No"/>
    <x v="0"/>
    <x v="0"/>
    <n v="1"/>
    <x v="1"/>
    <x v="1"/>
    <x v="2"/>
    <d v="1984-09-20T00:00:00"/>
    <x v="1547"/>
    <x v="1"/>
    <s v="tier - 2"/>
    <x v="2"/>
    <x v="32"/>
  </r>
  <r>
    <s v="Id1549"/>
    <s v="  Thomas R"/>
    <x v="1029"/>
    <x v="519"/>
    <s v="No"/>
    <x v="0"/>
    <x v="0"/>
    <n v="0"/>
    <x v="1"/>
    <x v="3"/>
    <x v="0"/>
    <d v="1968-12-11T00:00:00"/>
    <x v="1548"/>
    <x v="2"/>
    <s v="tier - 2"/>
    <x v="0"/>
    <x v="0"/>
  </r>
  <r>
    <s v="Id1550"/>
    <s v="  Stephanie W"/>
    <x v="1030"/>
    <x v="195"/>
    <s v="No"/>
    <x v="0"/>
    <x v="0"/>
    <n v="0"/>
    <x v="1"/>
    <x v="0"/>
    <x v="1"/>
    <d v="1989-08-06T00:00:00"/>
    <x v="1549"/>
    <x v="1"/>
    <s v="tier - 2"/>
    <x v="2"/>
    <x v="4"/>
  </r>
  <r>
    <s v="Id1551"/>
    <s v="  Ezra"/>
    <x v="276"/>
    <x v="625"/>
    <s v="Yes"/>
    <x v="0"/>
    <x v="0"/>
    <n v="1"/>
    <x v="1"/>
    <x v="1"/>
    <x v="0"/>
    <d v="1986-12-18T00:00:00"/>
    <x v="1550"/>
    <x v="1"/>
    <s v="tier - 3"/>
    <x v="1"/>
    <x v="26"/>
  </r>
  <r>
    <s v="Id1552"/>
    <s v="  Jim"/>
    <x v="1031"/>
    <x v="56"/>
    <s v="Yes"/>
    <x v="0"/>
    <x v="1"/>
    <n v="1"/>
    <x v="1"/>
    <x v="3"/>
    <x v="1"/>
    <d v="1969-12-03T00:00:00"/>
    <x v="1551"/>
    <x v="1"/>
    <s v="tier - 3"/>
    <x v="0"/>
    <x v="16"/>
  </r>
  <r>
    <s v="Id1553"/>
    <s v="  Ari L"/>
    <x v="643"/>
    <x v="374"/>
    <s v="No"/>
    <x v="0"/>
    <x v="0"/>
    <n v="0"/>
    <x v="1"/>
    <x v="2"/>
    <x v="2"/>
    <d v="1982-10-02T00:00:00"/>
    <x v="1552"/>
    <x v="1"/>
    <s v="tier - 2"/>
    <x v="1"/>
    <x v="37"/>
  </r>
  <r>
    <s v="Id1554"/>
    <s v="  Fanny"/>
    <x v="837"/>
    <x v="82"/>
    <s v="No"/>
    <x v="0"/>
    <x v="0"/>
    <n v="0"/>
    <x v="1"/>
    <x v="2"/>
    <x v="2"/>
    <d v="1982-08-12T00:00:00"/>
    <x v="1553"/>
    <x v="1"/>
    <s v="tier - 1"/>
    <x v="0"/>
    <x v="37"/>
  </r>
  <r>
    <s v="Id1555"/>
    <s v="  Heather"/>
    <x v="1032"/>
    <x v="133"/>
    <s v="Yes"/>
    <x v="0"/>
    <x v="0"/>
    <n v="0"/>
    <x v="1"/>
    <x v="2"/>
    <x v="2"/>
    <d v="1976-10-23T00:00:00"/>
    <x v="1554"/>
    <x v="1"/>
    <s v="tier - 1"/>
    <x v="0"/>
    <x v="1"/>
  </r>
  <r>
    <s v="Id1556"/>
    <s v="  Peter W"/>
    <x v="222"/>
    <x v="31"/>
    <s v="No"/>
    <x v="0"/>
    <x v="0"/>
    <n v="0"/>
    <x v="1"/>
    <x v="0"/>
    <x v="2"/>
    <d v="1994-07-07T00:00:00"/>
    <x v="1555"/>
    <x v="1"/>
    <s v="tier - 1"/>
    <x v="14"/>
    <x v="6"/>
  </r>
  <r>
    <s v="Id1557"/>
    <s v="  Catherine A"/>
    <x v="326"/>
    <x v="124"/>
    <s v="No"/>
    <x v="0"/>
    <x v="0"/>
    <n v="0"/>
    <x v="1"/>
    <x v="1"/>
    <x v="2"/>
    <d v="1982-08-28T00:00:00"/>
    <x v="1556"/>
    <x v="1"/>
    <s v="tier - 2"/>
    <x v="0"/>
    <x v="37"/>
  </r>
  <r>
    <s v="Id1558"/>
    <s v="  Kelly A"/>
    <x v="941"/>
    <x v="152"/>
    <s v="No"/>
    <x v="0"/>
    <x v="0"/>
    <n v="0"/>
    <x v="1"/>
    <x v="1"/>
    <x v="2"/>
    <d v="1982-10-09T00:00:00"/>
    <x v="1557"/>
    <x v="1"/>
    <s v="tier - 3"/>
    <x v="3"/>
    <x v="37"/>
  </r>
  <r>
    <s v="Id1559"/>
    <s v="  Janel N"/>
    <x v="1033"/>
    <x v="428"/>
    <s v="Yes"/>
    <x v="0"/>
    <x v="0"/>
    <n v="2"/>
    <x v="1"/>
    <x v="3"/>
    <x v="0"/>
    <d v="1970-12-01T00:00:00"/>
    <x v="1558"/>
    <x v="1"/>
    <s v="tier - 2"/>
    <x v="0"/>
    <x v="2"/>
  </r>
  <r>
    <s v="Id1560"/>
    <s v="  Yann Kai"/>
    <x v="528"/>
    <x v="334"/>
    <s v="No"/>
    <x v="0"/>
    <x v="0"/>
    <n v="0"/>
    <x v="1"/>
    <x v="0"/>
    <x v="1"/>
    <d v="1980-06-08T00:00:00"/>
    <x v="1559"/>
    <x v="1"/>
    <s v="tier - 3"/>
    <x v="3"/>
    <x v="18"/>
  </r>
  <r>
    <s v="Id1561"/>
    <s v="  Zachary R"/>
    <x v="397"/>
    <x v="42"/>
    <s v="Yes"/>
    <x v="0"/>
    <x v="0"/>
    <n v="0"/>
    <x v="1"/>
    <x v="1"/>
    <x v="0"/>
    <d v="1981-07-27T00:00:00"/>
    <x v="1560"/>
    <x v="1"/>
    <s v="tier - 2"/>
    <x v="0"/>
    <x v="36"/>
  </r>
  <r>
    <s v="Id1562"/>
    <s v="  Alejandro Sr"/>
    <x v="1034"/>
    <x v="79"/>
    <s v="No"/>
    <x v="0"/>
    <x v="0"/>
    <n v="1"/>
    <x v="1"/>
    <x v="1"/>
    <x v="2"/>
    <d v="1984-11-01T00:00:00"/>
    <x v="1561"/>
    <x v="1"/>
    <s v="tier - 3"/>
    <x v="1"/>
    <x v="32"/>
  </r>
  <r>
    <s v="Id1563"/>
    <s v="  Nicholas R"/>
    <x v="422"/>
    <x v="176"/>
    <s v="No"/>
    <x v="0"/>
    <x v="0"/>
    <n v="1"/>
    <x v="1"/>
    <x v="1"/>
    <x v="2"/>
    <d v="1984-08-26T00:00:00"/>
    <x v="1562"/>
    <x v="2"/>
    <s v="tier - 3"/>
    <x v="1"/>
    <x v="32"/>
  </r>
  <r>
    <s v="Id1564"/>
    <s v="  Paul"/>
    <x v="1035"/>
    <x v="626"/>
    <s v="Yes"/>
    <x v="0"/>
    <x v="0"/>
    <n v="0"/>
    <x v="1"/>
    <x v="0"/>
    <x v="2"/>
    <d v="1985-07-22T00:00:00"/>
    <x v="1563"/>
    <x v="2"/>
    <s v="tier - 2"/>
    <x v="0"/>
    <x v="17"/>
  </r>
  <r>
    <s v="Id1565"/>
    <s v="  Michael D"/>
    <x v="1036"/>
    <x v="573"/>
    <s v="Yes"/>
    <x v="0"/>
    <x v="0"/>
    <n v="1"/>
    <x v="1"/>
    <x v="2"/>
    <x v="0"/>
    <d v="1975-08-05T00:00:00"/>
    <x v="1564"/>
    <x v="1"/>
    <s v="tier - 3"/>
    <x v="0"/>
    <x v="27"/>
  </r>
  <r>
    <s v="Id1566"/>
    <s v="  Marina"/>
    <x v="1037"/>
    <x v="34"/>
    <s v="Yes"/>
    <x v="0"/>
    <x v="0"/>
    <n v="0"/>
    <x v="1"/>
    <x v="2"/>
    <x v="1"/>
    <d v="1976-12-30T00:00:00"/>
    <x v="1565"/>
    <x v="1"/>
    <s v="tier - 3"/>
    <x v="0"/>
    <x v="1"/>
  </r>
  <r>
    <s v="Id1567"/>
    <s v="  Caroline"/>
    <x v="500"/>
    <x v="380"/>
    <s v="No"/>
    <x v="0"/>
    <x v="0"/>
    <n v="1"/>
    <x v="1"/>
    <x v="1"/>
    <x v="2"/>
    <d v="1987-09-04T00:00:00"/>
    <x v="1566"/>
    <x v="1"/>
    <s v="tier - 2"/>
    <x v="3"/>
    <x v="38"/>
  </r>
  <r>
    <s v="Id1568"/>
    <s v="  Ross P"/>
    <x v="1038"/>
    <x v="222"/>
    <s v="No"/>
    <x v="0"/>
    <x v="0"/>
    <n v="0"/>
    <x v="1"/>
    <x v="2"/>
    <x v="0"/>
    <d v="1971-08-22T00:00:00"/>
    <x v="1567"/>
    <x v="1"/>
    <s v="tier - 3"/>
    <x v="0"/>
    <x v="14"/>
  </r>
  <r>
    <s v="Id1569"/>
    <s v="  Aoife"/>
    <x v="1039"/>
    <x v="590"/>
    <s v="Yes"/>
    <x v="0"/>
    <x v="0"/>
    <n v="2"/>
    <x v="1"/>
    <x v="3"/>
    <x v="0"/>
    <d v="1970-08-20T00:00:00"/>
    <x v="1568"/>
    <x v="1"/>
    <s v="tier - 1"/>
    <x v="0"/>
    <x v="2"/>
  </r>
  <r>
    <s v="Id1570"/>
    <s v="  Wesley"/>
    <x v="277"/>
    <x v="52"/>
    <s v="Yes"/>
    <x v="0"/>
    <x v="0"/>
    <n v="0"/>
    <x v="1"/>
    <x v="1"/>
    <x v="2"/>
    <d v="1985-12-10T00:00:00"/>
    <x v="1569"/>
    <x v="0"/>
    <s v="tier - 3"/>
    <x v="7"/>
    <x v="17"/>
  </r>
  <r>
    <s v="Id1571"/>
    <s v="  Rebecca J"/>
    <x v="1040"/>
    <x v="209"/>
    <s v="No"/>
    <x v="0"/>
    <x v="0"/>
    <n v="1"/>
    <x v="1"/>
    <x v="2"/>
    <x v="2"/>
    <d v="1987-09-09T00:00:00"/>
    <x v="1570"/>
    <x v="1"/>
    <s v="tier - 3"/>
    <x v="2"/>
    <x v="38"/>
  </r>
  <r>
    <s v="Id1572"/>
    <s v="  Barry P"/>
    <x v="1041"/>
    <x v="280"/>
    <s v="No"/>
    <x v="0"/>
    <x v="0"/>
    <n v="0"/>
    <x v="1"/>
    <x v="1"/>
    <x v="2"/>
    <d v="1982-10-28T00:00:00"/>
    <x v="1571"/>
    <x v="1"/>
    <s v="tier - 1"/>
    <x v="1"/>
    <x v="37"/>
  </r>
  <r>
    <s v="Id1573"/>
    <s v="  Maciej"/>
    <x v="728"/>
    <x v="127"/>
    <s v="Yes"/>
    <x v="0"/>
    <x v="1"/>
    <n v="1"/>
    <x v="1"/>
    <x v="0"/>
    <x v="2"/>
    <d v="1997-08-16T00:00:00"/>
    <x v="1572"/>
    <x v="1"/>
    <s v="tier - 2"/>
    <x v="14"/>
    <x v="31"/>
  </r>
  <r>
    <s v="Id1574"/>
    <s v="  Jerry D"/>
    <x v="984"/>
    <x v="256"/>
    <s v="No"/>
    <x v="0"/>
    <x v="0"/>
    <n v="0"/>
    <x v="1"/>
    <x v="1"/>
    <x v="1"/>
    <d v="1982-08-06T00:00:00"/>
    <x v="1573"/>
    <x v="0"/>
    <s v="tier - 2"/>
    <x v="1"/>
    <x v="37"/>
  </r>
  <r>
    <s v="Id1575"/>
    <s v="  Eric A"/>
    <x v="1042"/>
    <x v="358"/>
    <s v="Yes"/>
    <x v="0"/>
    <x v="0"/>
    <n v="0"/>
    <x v="1"/>
    <x v="2"/>
    <x v="2"/>
    <d v="1976-11-18T00:00:00"/>
    <x v="1574"/>
    <x v="1"/>
    <s v="tier - 2"/>
    <x v="0"/>
    <x v="1"/>
  </r>
  <r>
    <s v="Id1576"/>
    <s v="  Cathi"/>
    <x v="13"/>
    <x v="585"/>
    <s v="No"/>
    <x v="0"/>
    <x v="0"/>
    <n v="1"/>
    <x v="1"/>
    <x v="0"/>
    <x v="2"/>
    <d v="1984-08-13T00:00:00"/>
    <x v="1575"/>
    <x v="1"/>
    <s v="tier - 1"/>
    <x v="1"/>
    <x v="32"/>
  </r>
  <r>
    <s v="Id1577"/>
    <s v="  Alex M"/>
    <x v="1043"/>
    <x v="627"/>
    <s v="Yes"/>
    <x v="0"/>
    <x v="0"/>
    <n v="2"/>
    <x v="1"/>
    <x v="3"/>
    <x v="0"/>
    <d v="1970-11-09T00:00:00"/>
    <x v="1576"/>
    <x v="1"/>
    <s v="tier - 1"/>
    <x v="0"/>
    <x v="2"/>
  </r>
  <r>
    <s v="Id1578"/>
    <s v="  Liang"/>
    <x v="1044"/>
    <x v="213"/>
    <s v="Yes"/>
    <x v="0"/>
    <x v="0"/>
    <n v="0"/>
    <x v="1"/>
    <x v="0"/>
    <x v="1"/>
    <d v="1996-07-07T00:00:00"/>
    <x v="1577"/>
    <x v="1"/>
    <s v="tier - 3"/>
    <x v="14"/>
    <x v="45"/>
  </r>
  <r>
    <s v="Id1579"/>
    <s v="  Lexy"/>
    <x v="1045"/>
    <x v="83"/>
    <s v="No"/>
    <x v="0"/>
    <x v="0"/>
    <n v="0"/>
    <x v="1"/>
    <x v="0"/>
    <x v="2"/>
    <d v="1989-06-24T00:00:00"/>
    <x v="1578"/>
    <x v="1"/>
    <s v="tier - 2"/>
    <x v="1"/>
    <x v="4"/>
  </r>
  <r>
    <s v="Id1580"/>
    <s v="  Michael"/>
    <x v="1046"/>
    <x v="587"/>
    <s v="No"/>
    <x v="0"/>
    <x v="0"/>
    <n v="0"/>
    <x v="1"/>
    <x v="0"/>
    <x v="2"/>
    <d v="1980-10-30T00:00:00"/>
    <x v="1579"/>
    <x v="1"/>
    <s v="tier - 1"/>
    <x v="1"/>
    <x v="25"/>
  </r>
  <r>
    <s v="Id1581"/>
    <s v="  Samuel L"/>
    <x v="1047"/>
    <x v="80"/>
    <s v="Yes"/>
    <x v="0"/>
    <x v="1"/>
    <n v="1"/>
    <x v="1"/>
    <x v="0"/>
    <x v="2"/>
    <d v="1983-08-19T00:00:00"/>
    <x v="1580"/>
    <x v="2"/>
    <s v="tier - 2"/>
    <x v="0"/>
    <x v="33"/>
  </r>
  <r>
    <s v="Id1582"/>
    <s v="  Spencer A"/>
    <x v="951"/>
    <x v="316"/>
    <s v="Yes"/>
    <x v="0"/>
    <x v="1"/>
    <n v="1"/>
    <x v="1"/>
    <x v="0"/>
    <x v="2"/>
    <d v="1983-10-21T00:00:00"/>
    <x v="1581"/>
    <x v="1"/>
    <s v="tier - 1"/>
    <x v="0"/>
    <x v="33"/>
  </r>
  <r>
    <s v="Id1583"/>
    <s v="  Rochelle"/>
    <x v="247"/>
    <x v="628"/>
    <s v="Yes"/>
    <x v="0"/>
    <x v="0"/>
    <n v="1"/>
    <x v="1"/>
    <x v="1"/>
    <x v="0"/>
    <d v="1986-09-25T00:00:00"/>
    <x v="1582"/>
    <x v="1"/>
    <s v="tier - 2"/>
    <x v="0"/>
    <x v="26"/>
  </r>
  <r>
    <s v="Id1584"/>
    <s v="  Paula"/>
    <x v="1048"/>
    <x v="134"/>
    <s v="No"/>
    <x v="0"/>
    <x v="0"/>
    <n v="0"/>
    <x v="1"/>
    <x v="0"/>
    <x v="2"/>
    <d v="1990-08-13T00:00:00"/>
    <x v="1583"/>
    <x v="1"/>
    <s v="tier - 2"/>
    <x v="2"/>
    <x v="3"/>
  </r>
  <r>
    <s v="Id1585"/>
    <s v="  Madeline E"/>
    <x v="65"/>
    <x v="334"/>
    <s v="Yes"/>
    <x v="0"/>
    <x v="0"/>
    <n v="0"/>
    <x v="1"/>
    <x v="0"/>
    <x v="1"/>
    <d v="1985-12-15T00:00:00"/>
    <x v="1584"/>
    <x v="1"/>
    <s v="tier - 1"/>
    <x v="0"/>
    <x v="17"/>
  </r>
  <r>
    <s v="Id1586"/>
    <s v="  Maria Isabel"/>
    <x v="1049"/>
    <x v="540"/>
    <s v="Yes"/>
    <x v="0"/>
    <x v="0"/>
    <n v="0"/>
    <x v="1"/>
    <x v="1"/>
    <x v="2"/>
    <d v="1985-11-19T00:00:00"/>
    <x v="1585"/>
    <x v="1"/>
    <s v="tier - 1"/>
    <x v="3"/>
    <x v="17"/>
  </r>
  <r>
    <s v="Id1587"/>
    <s v="  Arthur M"/>
    <x v="1050"/>
    <x v="561"/>
    <s v="No"/>
    <x v="1"/>
    <x v="0"/>
    <n v="1"/>
    <x v="1"/>
    <x v="0"/>
    <x v="1"/>
    <d v="2004-07-27T00:00:00"/>
    <x v="1586"/>
    <x v="1"/>
    <s v="tier - 2"/>
    <x v="3"/>
    <x v="41"/>
  </r>
  <r>
    <s v="Id1588"/>
    <s v="  Joseph R"/>
    <x v="1051"/>
    <x v="239"/>
    <s v="Yes"/>
    <x v="0"/>
    <x v="1"/>
    <n v="1"/>
    <x v="1"/>
    <x v="3"/>
    <x v="2"/>
    <d v="1969-09-04T00:00:00"/>
    <x v="1587"/>
    <x v="1"/>
    <s v="tier - 2"/>
    <x v="1"/>
    <x v="16"/>
  </r>
  <r>
    <s v="Id1589"/>
    <s v="  Sachiko"/>
    <x v="1052"/>
    <x v="305"/>
    <s v="No"/>
    <x v="0"/>
    <x v="0"/>
    <n v="0"/>
    <x v="1"/>
    <x v="2"/>
    <x v="0"/>
    <d v="1974-09-17T00:00:00"/>
    <x v="1588"/>
    <x v="1"/>
    <s v="tier - 1"/>
    <x v="0"/>
    <x v="19"/>
  </r>
  <r>
    <s v="Id1590"/>
    <s v="  Christopher"/>
    <x v="1053"/>
    <x v="224"/>
    <s v="Yes"/>
    <x v="0"/>
    <x v="0"/>
    <n v="0"/>
    <x v="1"/>
    <x v="0"/>
    <x v="2"/>
    <d v="1996-07-04T00:00:00"/>
    <x v="1589"/>
    <x v="1"/>
    <s v="tier - 3"/>
    <x v="14"/>
    <x v="45"/>
  </r>
  <r>
    <s v="Id1591"/>
    <s v="  Joseph"/>
    <x v="41"/>
    <x v="318"/>
    <s v="Yes"/>
    <x v="0"/>
    <x v="0"/>
    <n v="0"/>
    <x v="1"/>
    <x v="0"/>
    <x v="0"/>
    <d v="1981-08-26T00:00:00"/>
    <x v="1590"/>
    <x v="1"/>
    <s v="tier - 3"/>
    <x v="0"/>
    <x v="36"/>
  </r>
  <r>
    <s v="Id1592"/>
    <s v="  Lawrence"/>
    <x v="1054"/>
    <x v="19"/>
    <s v="Yes"/>
    <x v="0"/>
    <x v="0"/>
    <n v="0"/>
    <x v="1"/>
    <x v="1"/>
    <x v="0"/>
    <d v="1981-11-24T00:00:00"/>
    <x v="1591"/>
    <x v="1"/>
    <s v="tier - 1"/>
    <x v="3"/>
    <x v="36"/>
  </r>
  <r>
    <s v="Id1593"/>
    <s v="  Katie"/>
    <x v="650"/>
    <x v="135"/>
    <s v="No"/>
    <x v="0"/>
    <x v="1"/>
    <n v="1"/>
    <x v="1"/>
    <x v="0"/>
    <x v="2"/>
    <d v="1993-10-16T00:00:00"/>
    <x v="1592"/>
    <x v="1"/>
    <s v="tier - 1"/>
    <x v="15"/>
    <x v="20"/>
  </r>
  <r>
    <s v="Id1594"/>
    <s v="  Ruben"/>
    <x v="704"/>
    <x v="629"/>
    <s v="Yes"/>
    <x v="0"/>
    <x v="0"/>
    <n v="0"/>
    <x v="1"/>
    <x v="2"/>
    <x v="0"/>
    <d v="1981-06-30T00:00:00"/>
    <x v="1593"/>
    <x v="0"/>
    <s v="tier - 3"/>
    <x v="0"/>
    <x v="36"/>
  </r>
  <r>
    <s v="Id1595"/>
    <s v="  Sarah"/>
    <x v="711"/>
    <x v="52"/>
    <s v="No"/>
    <x v="0"/>
    <x v="0"/>
    <n v="1"/>
    <x v="1"/>
    <x v="2"/>
    <x v="2"/>
    <d v="1984-09-25T00:00:00"/>
    <x v="1594"/>
    <x v="1"/>
    <s v="tier - 1"/>
    <x v="0"/>
    <x v="32"/>
  </r>
  <r>
    <s v="Id1596"/>
    <s v="  Angela R"/>
    <x v="1055"/>
    <x v="103"/>
    <s v="Yes"/>
    <x v="0"/>
    <x v="0"/>
    <n v="1"/>
    <x v="1"/>
    <x v="0"/>
    <x v="2"/>
    <d v="1995-10-17T00:00:00"/>
    <x v="1595"/>
    <x v="1"/>
    <s v="tier - 1"/>
    <x v="12"/>
    <x v="40"/>
  </r>
  <r>
    <s v="Id1597"/>
    <s v="  Chatham"/>
    <x v="1056"/>
    <x v="583"/>
    <s v="Yes"/>
    <x v="0"/>
    <x v="0"/>
    <n v="2"/>
    <x v="1"/>
    <x v="3"/>
    <x v="0"/>
    <d v="1970-10-11T00:00:00"/>
    <x v="1596"/>
    <x v="1"/>
    <s v="tier - 2"/>
    <x v="0"/>
    <x v="2"/>
  </r>
  <r>
    <s v="Id1598"/>
    <s v="  Derek"/>
    <x v="1057"/>
    <x v="589"/>
    <s v="No"/>
    <x v="0"/>
    <x v="0"/>
    <n v="2"/>
    <x v="1"/>
    <x v="3"/>
    <x v="1"/>
    <d v="1972-09-08T00:00:00"/>
    <x v="1597"/>
    <x v="1"/>
    <s v="tier - 2"/>
    <x v="1"/>
    <x v="28"/>
  </r>
  <r>
    <s v="Id1599"/>
    <s v="  Kalvin J"/>
    <x v="1058"/>
    <x v="315"/>
    <s v="No"/>
    <x v="0"/>
    <x v="0"/>
    <n v="2"/>
    <x v="1"/>
    <x v="2"/>
    <x v="2"/>
    <d v="1972-11-11T00:00:00"/>
    <x v="1598"/>
    <x v="1"/>
    <s v="tier - 2"/>
    <x v="0"/>
    <x v="28"/>
  </r>
  <r>
    <s v="Id1600"/>
    <s v="  Dave"/>
    <x v="1059"/>
    <x v="500"/>
    <s v="No"/>
    <x v="0"/>
    <x v="1"/>
    <n v="1"/>
    <x v="1"/>
    <x v="2"/>
    <x v="2"/>
    <d v="1979-10-10T00:00:00"/>
    <x v="1599"/>
    <x v="1"/>
    <s v="tier - 1"/>
    <x v="3"/>
    <x v="18"/>
  </r>
  <r>
    <s v="Id1601"/>
    <s v="  Barbara G"/>
    <x v="1060"/>
    <x v="164"/>
    <s v="Yes"/>
    <x v="0"/>
    <x v="1"/>
    <n v="1"/>
    <x v="1"/>
    <x v="0"/>
    <x v="2"/>
    <d v="1983-08-11T00:00:00"/>
    <x v="1600"/>
    <x v="1"/>
    <s v="tier - 1"/>
    <x v="3"/>
    <x v="33"/>
  </r>
  <r>
    <s v="Id1602"/>
    <s v="  Skylar"/>
    <x v="405"/>
    <x v="457"/>
    <s v="No"/>
    <x v="0"/>
    <x v="0"/>
    <n v="0"/>
    <x v="1"/>
    <x v="2"/>
    <x v="0"/>
    <d v="1978-09-19T00:00:00"/>
    <x v="1601"/>
    <x v="1"/>
    <s v="tier - 2"/>
    <x v="0"/>
    <x v="9"/>
  </r>
  <r>
    <s v="Id1603"/>
    <s v="  Nick"/>
    <x v="1061"/>
    <x v="261"/>
    <s v="No"/>
    <x v="0"/>
    <x v="0"/>
    <n v="2"/>
    <x v="1"/>
    <x v="2"/>
    <x v="2"/>
    <d v="1972-06-29T00:00:00"/>
    <x v="1602"/>
    <x v="1"/>
    <s v="tier - 2"/>
    <x v="0"/>
    <x v="28"/>
  </r>
  <r>
    <s v="Id1604"/>
    <s v="  Sunny S"/>
    <x v="1062"/>
    <x v="124"/>
    <s v="No"/>
    <x v="0"/>
    <x v="0"/>
    <n v="1"/>
    <x v="1"/>
    <x v="0"/>
    <x v="2"/>
    <d v="1992-08-12T00:00:00"/>
    <x v="1603"/>
    <x v="1"/>
    <s v="tier - 1"/>
    <x v="14"/>
    <x v="34"/>
  </r>
  <r>
    <s v="Id1605"/>
    <s v="  Anne-Marie"/>
    <x v="61"/>
    <x v="144"/>
    <s v="No"/>
    <x v="0"/>
    <x v="0"/>
    <n v="0"/>
    <x v="1"/>
    <x v="0"/>
    <x v="2"/>
    <d v="1999-09-10T00:00:00"/>
    <x v="1604"/>
    <x v="1"/>
    <s v="tier - 2"/>
    <x v="12"/>
    <x v="35"/>
  </r>
  <r>
    <s v="Id1606"/>
    <s v="  Nicholas"/>
    <x v="410"/>
    <x v="363"/>
    <s v="Yes"/>
    <x v="0"/>
    <x v="0"/>
    <n v="0"/>
    <x v="1"/>
    <x v="1"/>
    <x v="2"/>
    <d v="1985-09-22T00:00:00"/>
    <x v="1605"/>
    <x v="1"/>
    <s v="tier - 2"/>
    <x v="1"/>
    <x v="17"/>
  </r>
  <r>
    <s v="Id1607"/>
    <s v="  Scott M"/>
    <x v="362"/>
    <x v="209"/>
    <s v="Yes"/>
    <x v="0"/>
    <x v="0"/>
    <n v="0"/>
    <x v="1"/>
    <x v="2"/>
    <x v="2"/>
    <d v="1985-07-22T00:00:00"/>
    <x v="1606"/>
    <x v="1"/>
    <s v="tier - 1"/>
    <x v="1"/>
    <x v="17"/>
  </r>
  <r>
    <s v="Id1608"/>
    <s v="  Marisa A"/>
    <x v="659"/>
    <x v="86"/>
    <s v="Yes"/>
    <x v="0"/>
    <x v="0"/>
    <n v="1"/>
    <x v="1"/>
    <x v="0"/>
    <x v="2"/>
    <d v="1988-10-23T00:00:00"/>
    <x v="1607"/>
    <x v="1"/>
    <s v="tier - 1"/>
    <x v="3"/>
    <x v="23"/>
  </r>
  <r>
    <s v="Id1609"/>
    <s v="  Katie"/>
    <x v="806"/>
    <x v="218"/>
    <s v="Yes"/>
    <x v="0"/>
    <x v="0"/>
    <n v="0"/>
    <x v="1"/>
    <x v="0"/>
    <x v="0"/>
    <d v="1981-10-01T00:00:00"/>
    <x v="1608"/>
    <x v="1"/>
    <s v="tier - 3"/>
    <x v="3"/>
    <x v="36"/>
  </r>
  <r>
    <s v="Id1610"/>
    <s v="  Amy L"/>
    <x v="181"/>
    <x v="630"/>
    <s v="Yes"/>
    <x v="0"/>
    <x v="0"/>
    <n v="0"/>
    <x v="1"/>
    <x v="0"/>
    <x v="0"/>
    <d v="1981-11-22T00:00:00"/>
    <x v="1609"/>
    <x v="1"/>
    <s v="tier - 1"/>
    <x v="0"/>
    <x v="36"/>
  </r>
  <r>
    <s v="Id1611"/>
    <s v="  Jenna M"/>
    <x v="1034"/>
    <x v="251"/>
    <s v="Yes"/>
    <x v="0"/>
    <x v="0"/>
    <n v="1"/>
    <x v="1"/>
    <x v="1"/>
    <x v="2"/>
    <d v="1988-11-01T00:00:00"/>
    <x v="1610"/>
    <x v="1"/>
    <s v="tier - 3"/>
    <x v="0"/>
    <x v="23"/>
  </r>
  <r>
    <s v="Id1612"/>
    <s v="  Elizabeth M"/>
    <x v="1063"/>
    <x v="14"/>
    <s v="Yes"/>
    <x v="0"/>
    <x v="0"/>
    <n v="2"/>
    <x v="1"/>
    <x v="3"/>
    <x v="0"/>
    <d v="1970-10-05T00:00:00"/>
    <x v="1611"/>
    <x v="1"/>
    <s v="tier - 2"/>
    <x v="1"/>
    <x v="2"/>
  </r>
  <r>
    <s v="Id1613"/>
    <s v="  Lyazid"/>
    <x v="1064"/>
    <x v="111"/>
    <s v="Yes"/>
    <x v="0"/>
    <x v="0"/>
    <n v="0"/>
    <x v="1"/>
    <x v="2"/>
    <x v="2"/>
    <d v="1985-08-09T00:00:00"/>
    <x v="1612"/>
    <x v="1"/>
    <s v="tier - 2"/>
    <x v="1"/>
    <x v="17"/>
  </r>
  <r>
    <s v="Id1614"/>
    <s v="  Lindsey A"/>
    <x v="1065"/>
    <x v="139"/>
    <s v="No"/>
    <x v="0"/>
    <x v="0"/>
    <n v="1"/>
    <x v="1"/>
    <x v="2"/>
    <x v="2"/>
    <d v="1984-10-06T00:00:00"/>
    <x v="1613"/>
    <x v="1"/>
    <s v="tier - 1"/>
    <x v="0"/>
    <x v="32"/>
  </r>
  <r>
    <s v="Id1615"/>
    <s v="  Chris"/>
    <x v="1066"/>
    <x v="83"/>
    <s v="Yes"/>
    <x v="0"/>
    <x v="0"/>
    <n v="0"/>
    <x v="1"/>
    <x v="2"/>
    <x v="2"/>
    <d v="1985-10-15T00:00:00"/>
    <x v="1614"/>
    <x v="1"/>
    <s v="tier - 1"/>
    <x v="1"/>
    <x v="17"/>
  </r>
  <r>
    <s v="Id1616"/>
    <s v="  Jennifer A"/>
    <x v="1067"/>
    <x v="543"/>
    <s v="No"/>
    <x v="0"/>
    <x v="0"/>
    <n v="2"/>
    <x v="1"/>
    <x v="2"/>
    <x v="0"/>
    <d v="1973-11-06T00:00:00"/>
    <x v="1615"/>
    <x v="1"/>
    <s v="tier - 3"/>
    <x v="0"/>
    <x v="30"/>
  </r>
  <r>
    <s v="Id1617"/>
    <s v="  Leif S"/>
    <x v="1068"/>
    <x v="631"/>
    <s v="Yes"/>
    <x v="0"/>
    <x v="0"/>
    <n v="2"/>
    <x v="1"/>
    <x v="3"/>
    <x v="0"/>
    <d v="1970-10-14T00:00:00"/>
    <x v="1616"/>
    <x v="1"/>
    <s v="tier - 3"/>
    <x v="1"/>
    <x v="2"/>
  </r>
  <r>
    <s v="Id1618"/>
    <s v="  Stephanie A"/>
    <x v="1069"/>
    <x v="319"/>
    <s v="Yes"/>
    <x v="0"/>
    <x v="0"/>
    <n v="0"/>
    <x v="1"/>
    <x v="2"/>
    <x v="2"/>
    <d v="1976-12-12T00:00:00"/>
    <x v="1617"/>
    <x v="1"/>
    <s v="tier - 3"/>
    <x v="0"/>
    <x v="1"/>
  </r>
  <r>
    <s v="Id1619"/>
    <s v="  Bo"/>
    <x v="1070"/>
    <x v="632"/>
    <s v="No"/>
    <x v="0"/>
    <x v="0"/>
    <n v="0"/>
    <x v="1"/>
    <x v="2"/>
    <x v="0"/>
    <d v="1978-09-05T00:00:00"/>
    <x v="1618"/>
    <x v="1"/>
    <s v="tier - 1"/>
    <x v="0"/>
    <x v="9"/>
  </r>
  <r>
    <s v="Id1620"/>
    <s v="  Leah"/>
    <x v="1071"/>
    <x v="90"/>
    <s v="Yes"/>
    <x v="0"/>
    <x v="1"/>
    <n v="1"/>
    <x v="1"/>
    <x v="3"/>
    <x v="2"/>
    <d v="1969-11-09T00:00:00"/>
    <x v="1619"/>
    <x v="1"/>
    <s v="tier - 2"/>
    <x v="3"/>
    <x v="16"/>
  </r>
  <r>
    <s v="Id1621"/>
    <s v="  Kara Lynne"/>
    <x v="893"/>
    <x v="538"/>
    <s v="No"/>
    <x v="0"/>
    <x v="0"/>
    <n v="0"/>
    <x v="1"/>
    <x v="0"/>
    <x v="2"/>
    <d v="1990-08-18T00:00:00"/>
    <x v="1620"/>
    <x v="1"/>
    <s v="tier - 3"/>
    <x v="1"/>
    <x v="3"/>
  </r>
  <r>
    <s v="Id1622"/>
    <s v="  Jeffrey"/>
    <x v="577"/>
    <x v="252"/>
    <s v="Yes"/>
    <x v="0"/>
    <x v="1"/>
    <n v="1"/>
    <x v="1"/>
    <x v="1"/>
    <x v="2"/>
    <d v="1983-11-16T00:00:00"/>
    <x v="1621"/>
    <x v="2"/>
    <s v="tier - 2"/>
    <x v="1"/>
    <x v="33"/>
  </r>
  <r>
    <s v="Id1623"/>
    <s v="  Justin"/>
    <x v="507"/>
    <x v="274"/>
    <s v="Yes"/>
    <x v="0"/>
    <x v="1"/>
    <n v="1"/>
    <x v="1"/>
    <x v="2"/>
    <x v="2"/>
    <d v="1983-08-11T00:00:00"/>
    <x v="1622"/>
    <x v="1"/>
    <s v="tier - 3"/>
    <x v="1"/>
    <x v="33"/>
  </r>
  <r>
    <s v="Id1624"/>
    <s v="  Emily"/>
    <x v="88"/>
    <x v="178"/>
    <s v="No"/>
    <x v="0"/>
    <x v="0"/>
    <n v="0"/>
    <x v="1"/>
    <x v="0"/>
    <x v="1"/>
    <d v="1991-07-25T00:00:00"/>
    <x v="1623"/>
    <x v="1"/>
    <s v="tier - 2"/>
    <x v="2"/>
    <x v="42"/>
  </r>
  <r>
    <s v="Id1625"/>
    <s v="  Rebecca"/>
    <x v="50"/>
    <x v="215"/>
    <s v="Yes"/>
    <x v="0"/>
    <x v="0"/>
    <n v="0"/>
    <x v="1"/>
    <x v="0"/>
    <x v="2"/>
    <d v="1985-07-21T00:00:00"/>
    <x v="1624"/>
    <x v="1"/>
    <s v="tier - 1"/>
    <x v="1"/>
    <x v="17"/>
  </r>
  <r>
    <s v="Id1626"/>
    <s v="  Allie"/>
    <x v="1072"/>
    <x v="614"/>
    <s v="Yes"/>
    <x v="0"/>
    <x v="0"/>
    <n v="1"/>
    <x v="1"/>
    <x v="0"/>
    <x v="2"/>
    <d v="1995-09-09T00:00:00"/>
    <x v="1625"/>
    <x v="1"/>
    <s v="tier - 3"/>
    <x v="12"/>
    <x v="40"/>
  </r>
  <r>
    <s v="Id1627"/>
    <s v="  Trasi"/>
    <x v="1073"/>
    <x v="35"/>
    <s v="Yes"/>
    <x v="0"/>
    <x v="0"/>
    <n v="2"/>
    <x v="1"/>
    <x v="3"/>
    <x v="0"/>
    <d v="1970-06-09T00:00:00"/>
    <x v="1626"/>
    <x v="1"/>
    <s v="tier - 2"/>
    <x v="0"/>
    <x v="2"/>
  </r>
  <r>
    <s v="Id1628"/>
    <s v="  Kevin"/>
    <x v="165"/>
    <x v="87"/>
    <s v="No"/>
    <x v="0"/>
    <x v="0"/>
    <n v="1"/>
    <x v="1"/>
    <x v="0"/>
    <x v="1"/>
    <d v="1984-07-25T00:00:00"/>
    <x v="1627"/>
    <x v="0"/>
    <s v="tier - 2"/>
    <x v="3"/>
    <x v="32"/>
  </r>
  <r>
    <s v="Id1629"/>
    <s v="  Fernando"/>
    <x v="29"/>
    <x v="233"/>
    <s v="No"/>
    <x v="0"/>
    <x v="0"/>
    <n v="1"/>
    <x v="1"/>
    <x v="0"/>
    <x v="2"/>
    <d v="1984-10-14T00:00:00"/>
    <x v="1628"/>
    <x v="0"/>
    <s v="tier - 1"/>
    <x v="7"/>
    <x v="32"/>
  </r>
  <r>
    <s v="Id1630"/>
    <s v="  Ieva"/>
    <x v="1074"/>
    <x v="150"/>
    <s v="No"/>
    <x v="0"/>
    <x v="1"/>
    <n v="1"/>
    <x v="1"/>
    <x v="2"/>
    <x v="2"/>
    <d v="1979-08-08T00:00:00"/>
    <x v="1629"/>
    <x v="1"/>
    <s v="tier - 2"/>
    <x v="1"/>
    <x v="18"/>
  </r>
  <r>
    <s v="Id1631"/>
    <s v="  Chris"/>
    <x v="410"/>
    <x v="633"/>
    <s v="No"/>
    <x v="0"/>
    <x v="0"/>
    <n v="1"/>
    <x v="1"/>
    <x v="1"/>
    <x v="2"/>
    <d v="1984-09-21T00:00:00"/>
    <x v="1630"/>
    <x v="2"/>
    <s v="tier - 1"/>
    <x v="4"/>
    <x v="32"/>
  </r>
  <r>
    <s v="Id1632"/>
    <s v="  Drew L"/>
    <x v="24"/>
    <x v="85"/>
    <s v="No"/>
    <x v="0"/>
    <x v="0"/>
    <n v="0"/>
    <x v="1"/>
    <x v="0"/>
    <x v="1"/>
    <d v="1994-11-08T00:00:00"/>
    <x v="1631"/>
    <x v="1"/>
    <s v="tier - 2"/>
    <x v="3"/>
    <x v="6"/>
  </r>
  <r>
    <s v="Id1633"/>
    <s v="  Christina"/>
    <x v="1075"/>
    <x v="127"/>
    <s v="Yes"/>
    <x v="0"/>
    <x v="0"/>
    <n v="0"/>
    <x v="1"/>
    <x v="0"/>
    <x v="2"/>
    <d v="1996-07-28T00:00:00"/>
    <x v="1632"/>
    <x v="1"/>
    <s v="tier - 3"/>
    <x v="1"/>
    <x v="45"/>
  </r>
  <r>
    <s v="Id1634"/>
    <s v="  Alexander G"/>
    <x v="1076"/>
    <x v="228"/>
    <s v="No"/>
    <x v="0"/>
    <x v="0"/>
    <n v="0"/>
    <x v="1"/>
    <x v="1"/>
    <x v="2"/>
    <d v="1989-08-16T00:00:00"/>
    <x v="1633"/>
    <x v="1"/>
    <s v="tier - 1"/>
    <x v="3"/>
    <x v="4"/>
  </r>
  <r>
    <s v="Id1635"/>
    <s v="  Meaghan"/>
    <x v="1077"/>
    <x v="550"/>
    <s v="No"/>
    <x v="0"/>
    <x v="0"/>
    <n v="0"/>
    <x v="1"/>
    <x v="2"/>
    <x v="2"/>
    <d v="1980-08-08T00:00:00"/>
    <x v="1634"/>
    <x v="1"/>
    <s v="tier - 3"/>
    <x v="0"/>
    <x v="25"/>
  </r>
  <r>
    <s v="Id1636"/>
    <s v="  Kristin"/>
    <x v="1078"/>
    <x v="499"/>
    <s v="No"/>
    <x v="0"/>
    <x v="0"/>
    <n v="0"/>
    <x v="1"/>
    <x v="2"/>
    <x v="0"/>
    <d v="1974-08-17T00:00:00"/>
    <x v="1635"/>
    <x v="1"/>
    <s v="tier - 2"/>
    <x v="0"/>
    <x v="19"/>
  </r>
  <r>
    <s v="Id1637"/>
    <s v="  Andrea K"/>
    <x v="1079"/>
    <x v="106"/>
    <s v="Yes"/>
    <x v="0"/>
    <x v="0"/>
    <n v="1"/>
    <x v="1"/>
    <x v="0"/>
    <x v="1"/>
    <d v="1988-06-10T00:00:00"/>
    <x v="1636"/>
    <x v="1"/>
    <s v="tier - 1"/>
    <x v="1"/>
    <x v="23"/>
  </r>
  <r>
    <s v="Id1638"/>
    <s v="  Kris"/>
    <x v="1037"/>
    <x v="41"/>
    <s v="No"/>
    <x v="0"/>
    <x v="0"/>
    <n v="0"/>
    <x v="1"/>
    <x v="2"/>
    <x v="0"/>
    <d v="1974-10-11T00:00:00"/>
    <x v="1637"/>
    <x v="1"/>
    <s v="tier - 3"/>
    <x v="0"/>
    <x v="19"/>
  </r>
  <r>
    <s v="Id1639"/>
    <s v="  Alden W"/>
    <x v="97"/>
    <x v="361"/>
    <s v="No"/>
    <x v="0"/>
    <x v="0"/>
    <n v="0"/>
    <x v="1"/>
    <x v="0"/>
    <x v="2"/>
    <d v="1980-10-10T00:00:00"/>
    <x v="1638"/>
    <x v="1"/>
    <s v="tier - 2"/>
    <x v="3"/>
    <x v="25"/>
  </r>
  <r>
    <s v="Id1640"/>
    <s v="  Suzanne M"/>
    <x v="1080"/>
    <x v="452"/>
    <s v="Yes"/>
    <x v="0"/>
    <x v="0"/>
    <n v="2"/>
    <x v="1"/>
    <x v="3"/>
    <x v="0"/>
    <d v="1970-06-25T00:00:00"/>
    <x v="1639"/>
    <x v="1"/>
    <s v="tier - 3"/>
    <x v="0"/>
    <x v="2"/>
  </r>
  <r>
    <s v="Id1641"/>
    <s v="  Heidi Z"/>
    <x v="713"/>
    <x v="249"/>
    <s v="No"/>
    <x v="0"/>
    <x v="0"/>
    <n v="1"/>
    <x v="1"/>
    <x v="0"/>
    <x v="2"/>
    <d v="1984-11-11T00:00:00"/>
    <x v="1640"/>
    <x v="1"/>
    <s v="tier - 2"/>
    <x v="0"/>
    <x v="32"/>
  </r>
  <r>
    <s v="Id1642"/>
    <s v="  Carolyn"/>
    <x v="427"/>
    <x v="189"/>
    <s v="No"/>
    <x v="0"/>
    <x v="0"/>
    <n v="1"/>
    <x v="1"/>
    <x v="1"/>
    <x v="2"/>
    <d v="1984-09-19T00:00:00"/>
    <x v="1641"/>
    <x v="1"/>
    <s v="tier - 3"/>
    <x v="0"/>
    <x v="32"/>
  </r>
  <r>
    <s v="Id1643"/>
    <s v="  Sabine"/>
    <x v="1081"/>
    <x v="141"/>
    <s v="No"/>
    <x v="0"/>
    <x v="0"/>
    <n v="0"/>
    <x v="1"/>
    <x v="0"/>
    <x v="2"/>
    <d v="1989-07-22T00:00:00"/>
    <x v="1642"/>
    <x v="1"/>
    <s v="tier - 2"/>
    <x v="3"/>
    <x v="4"/>
  </r>
  <r>
    <s v="Id1644"/>
    <s v="  Bobby"/>
    <x v="1082"/>
    <x v="212"/>
    <s v="No"/>
    <x v="0"/>
    <x v="0"/>
    <n v="0"/>
    <x v="1"/>
    <x v="1"/>
    <x v="2"/>
    <d v="1980-07-21T00:00:00"/>
    <x v="1643"/>
    <x v="2"/>
    <s v="tier - 3"/>
    <x v="3"/>
    <x v="25"/>
  </r>
  <r>
    <s v="Id1645"/>
    <s v="  Fan"/>
    <x v="332"/>
    <x v="195"/>
    <s v="No"/>
    <x v="0"/>
    <x v="0"/>
    <n v="0"/>
    <x v="1"/>
    <x v="2"/>
    <x v="1"/>
    <d v="1980-08-05T00:00:00"/>
    <x v="1644"/>
    <x v="1"/>
    <s v="tier - 3"/>
    <x v="0"/>
    <x v="25"/>
  </r>
  <r>
    <s v="Id1646"/>
    <s v="  Rachel M"/>
    <x v="173"/>
    <x v="149"/>
    <s v="No"/>
    <x v="1"/>
    <x v="0"/>
    <n v="1"/>
    <x v="1"/>
    <x v="0"/>
    <x v="1"/>
    <d v="2004-07-15T00:00:00"/>
    <x v="1645"/>
    <x v="1"/>
    <s v="tier - 1"/>
    <x v="12"/>
    <x v="41"/>
  </r>
  <r>
    <s v="Id1647"/>
    <s v="  Greg"/>
    <x v="142"/>
    <x v="331"/>
    <s v="No"/>
    <x v="0"/>
    <x v="1"/>
    <n v="1"/>
    <x v="1"/>
    <x v="0"/>
    <x v="1"/>
    <d v="2003-08-13T00:00:00"/>
    <x v="1646"/>
    <x v="1"/>
    <s v="tier - 2"/>
    <x v="1"/>
    <x v="39"/>
  </r>
  <r>
    <s v="Id1648"/>
    <s v="  Dan"/>
    <x v="884"/>
    <x v="361"/>
    <s v="No"/>
    <x v="0"/>
    <x v="0"/>
    <n v="1"/>
    <x v="1"/>
    <x v="0"/>
    <x v="2"/>
    <d v="1987-07-14T00:00:00"/>
    <x v="1647"/>
    <x v="2"/>
    <s v="tier - 2"/>
    <x v="0"/>
    <x v="38"/>
  </r>
  <r>
    <s v="Id1649"/>
    <s v="  Jennifer A"/>
    <x v="1083"/>
    <x v="167"/>
    <s v="No"/>
    <x v="0"/>
    <x v="0"/>
    <n v="0"/>
    <x v="1"/>
    <x v="0"/>
    <x v="2"/>
    <d v="1994-07-30T00:00:00"/>
    <x v="1648"/>
    <x v="1"/>
    <s v="tier - 1"/>
    <x v="1"/>
    <x v="6"/>
  </r>
  <r>
    <s v="Id1650"/>
    <s v="  Jessica"/>
    <x v="620"/>
    <x v="105"/>
    <s v="No"/>
    <x v="0"/>
    <x v="1"/>
    <n v="1"/>
    <x v="1"/>
    <x v="0"/>
    <x v="1"/>
    <d v="1993-08-13T00:00:00"/>
    <x v="1649"/>
    <x v="1"/>
    <s v="tier - 2"/>
    <x v="15"/>
    <x v="20"/>
  </r>
  <r>
    <s v="Id1651"/>
    <s v="  Chaiwat"/>
    <x v="692"/>
    <x v="332"/>
    <s v="No"/>
    <x v="0"/>
    <x v="0"/>
    <n v="1"/>
    <x v="1"/>
    <x v="1"/>
    <x v="2"/>
    <d v="1987-07-29T00:00:00"/>
    <x v="1650"/>
    <x v="2"/>
    <s v="tier - 3"/>
    <x v="3"/>
    <x v="38"/>
  </r>
  <r>
    <s v="Id1652"/>
    <s v="  Kerri"/>
    <x v="71"/>
    <x v="167"/>
    <s v="No"/>
    <x v="0"/>
    <x v="0"/>
    <n v="0"/>
    <x v="1"/>
    <x v="0"/>
    <x v="2"/>
    <d v="1982-12-21T00:00:00"/>
    <x v="1651"/>
    <x v="1"/>
    <s v="tier - 1"/>
    <x v="0"/>
    <x v="37"/>
  </r>
  <r>
    <s v="Id1653"/>
    <s v="  Lisa"/>
    <x v="404"/>
    <x v="197"/>
    <s v="No"/>
    <x v="0"/>
    <x v="0"/>
    <n v="0"/>
    <x v="1"/>
    <x v="1"/>
    <x v="2"/>
    <d v="1982-07-08T00:00:00"/>
    <x v="1652"/>
    <x v="1"/>
    <s v="tier - 1"/>
    <x v="3"/>
    <x v="37"/>
  </r>
  <r>
    <s v="Id1654"/>
    <s v="  Nicholas G"/>
    <x v="1084"/>
    <x v="128"/>
    <s v="No"/>
    <x v="0"/>
    <x v="1"/>
    <n v="1"/>
    <x v="1"/>
    <x v="0"/>
    <x v="1"/>
    <d v="1993-10-19T00:00:00"/>
    <x v="1653"/>
    <x v="1"/>
    <s v="tier - 2"/>
    <x v="14"/>
    <x v="20"/>
  </r>
  <r>
    <s v="Id1655"/>
    <s v="  Vasilis S"/>
    <x v="387"/>
    <x v="125"/>
    <s v="No"/>
    <x v="0"/>
    <x v="0"/>
    <n v="1"/>
    <x v="1"/>
    <x v="2"/>
    <x v="2"/>
    <d v="1984-11-22T00:00:00"/>
    <x v="1654"/>
    <x v="1"/>
    <s v="tier - 3"/>
    <x v="1"/>
    <x v="32"/>
  </r>
  <r>
    <s v="Id1656"/>
    <s v="  Michael P"/>
    <x v="468"/>
    <x v="56"/>
    <s v="Yes"/>
    <x v="0"/>
    <x v="0"/>
    <n v="0"/>
    <x v="1"/>
    <x v="2"/>
    <x v="1"/>
    <d v="1985-06-18T00:00:00"/>
    <x v="1655"/>
    <x v="1"/>
    <s v="tier - 1"/>
    <x v="0"/>
    <x v="17"/>
  </r>
  <r>
    <s v="Id1657"/>
    <s v="  Colleen C"/>
    <x v="1085"/>
    <x v="470"/>
    <s v="No"/>
    <x v="0"/>
    <x v="0"/>
    <n v="1"/>
    <x v="1"/>
    <x v="0"/>
    <x v="2"/>
    <d v="1987-09-30T00:00:00"/>
    <x v="1656"/>
    <x v="1"/>
    <s v="tier - 2"/>
    <x v="0"/>
    <x v="38"/>
  </r>
  <r>
    <s v="Id1658"/>
    <s v="  Annika"/>
    <x v="1086"/>
    <x v="135"/>
    <s v="Yes"/>
    <x v="0"/>
    <x v="0"/>
    <n v="1"/>
    <x v="1"/>
    <x v="0"/>
    <x v="2"/>
    <d v="1995-08-20T00:00:00"/>
    <x v="1657"/>
    <x v="1"/>
    <s v="tier - 2"/>
    <x v="15"/>
    <x v="40"/>
  </r>
  <r>
    <s v="Id1659"/>
    <s v="  Kelly"/>
    <x v="28"/>
    <x v="21"/>
    <s v="No"/>
    <x v="0"/>
    <x v="0"/>
    <n v="1"/>
    <x v="1"/>
    <x v="0"/>
    <x v="1"/>
    <d v="1987-07-27T00:00:00"/>
    <x v="1658"/>
    <x v="1"/>
    <s v="tier - 3"/>
    <x v="0"/>
    <x v="38"/>
  </r>
  <r>
    <s v="Id1660"/>
    <s v="  Nicholas C"/>
    <x v="1087"/>
    <x v="163"/>
    <s v="No"/>
    <x v="0"/>
    <x v="0"/>
    <n v="0"/>
    <x v="1"/>
    <x v="3"/>
    <x v="0"/>
    <d v="1971-09-27T00:00:00"/>
    <x v="1659"/>
    <x v="1"/>
    <s v="tier - 3"/>
    <x v="1"/>
    <x v="14"/>
  </r>
  <r>
    <s v="Id1661"/>
    <s v="  Kelly K"/>
    <x v="1088"/>
    <x v="417"/>
    <s v="No"/>
    <x v="0"/>
    <x v="0"/>
    <n v="0"/>
    <x v="1"/>
    <x v="0"/>
    <x v="0"/>
    <d v="2002-07-22T00:00:00"/>
    <x v="1660"/>
    <x v="1"/>
    <s v="tier - 2"/>
    <x v="12"/>
    <x v="43"/>
  </r>
  <r>
    <s v="Id1662"/>
    <s v="  Andrew"/>
    <x v="1089"/>
    <x v="497"/>
    <s v="No"/>
    <x v="0"/>
    <x v="0"/>
    <n v="2"/>
    <x v="1"/>
    <x v="3"/>
    <x v="2"/>
    <d v="1972-11-02T00:00:00"/>
    <x v="1661"/>
    <x v="1"/>
    <s v="tier - 2"/>
    <x v="0"/>
    <x v="28"/>
  </r>
  <r>
    <s v="Id1663"/>
    <s v="  Hannah"/>
    <x v="1090"/>
    <x v="106"/>
    <s v="No"/>
    <x v="0"/>
    <x v="0"/>
    <n v="0"/>
    <x v="1"/>
    <x v="2"/>
    <x v="1"/>
    <d v="1980-09-18T00:00:00"/>
    <x v="1662"/>
    <x v="1"/>
    <s v="tier - 3"/>
    <x v="0"/>
    <x v="25"/>
  </r>
  <r>
    <s v="Id1664"/>
    <s v="  Patricio Sr"/>
    <x v="1091"/>
    <x v="127"/>
    <s v="No"/>
    <x v="1"/>
    <x v="0"/>
    <n v="1"/>
    <x v="1"/>
    <x v="0"/>
    <x v="2"/>
    <d v="2004-11-01T00:00:00"/>
    <x v="1663"/>
    <x v="1"/>
    <s v="tier - 3"/>
    <x v="13"/>
    <x v="41"/>
  </r>
  <r>
    <s v="Id1665"/>
    <s v="  Robert B"/>
    <x v="1092"/>
    <x v="425"/>
    <s v="Yes"/>
    <x v="0"/>
    <x v="1"/>
    <n v="1"/>
    <x v="1"/>
    <x v="0"/>
    <x v="1"/>
    <d v="1983-08-30T00:00:00"/>
    <x v="1664"/>
    <x v="1"/>
    <s v="tier - 3"/>
    <x v="9"/>
    <x v="33"/>
  </r>
  <r>
    <s v="Id1666"/>
    <s v="  Benjamin M"/>
    <x v="1093"/>
    <x v="45"/>
    <s v="No"/>
    <x v="0"/>
    <x v="1"/>
    <n v="1"/>
    <x v="1"/>
    <x v="0"/>
    <x v="2"/>
    <d v="1993-06-10T00:00:00"/>
    <x v="1665"/>
    <x v="1"/>
    <s v="tier - 1"/>
    <x v="14"/>
    <x v="20"/>
  </r>
  <r>
    <s v="Id1667"/>
    <s v="  Robert"/>
    <x v="1056"/>
    <x v="245"/>
    <s v="No"/>
    <x v="0"/>
    <x v="0"/>
    <n v="2"/>
    <x v="1"/>
    <x v="3"/>
    <x v="1"/>
    <d v="1972-08-21T00:00:00"/>
    <x v="1666"/>
    <x v="1"/>
    <s v="tier - 3"/>
    <x v="0"/>
    <x v="28"/>
  </r>
  <r>
    <s v="Id1668"/>
    <s v="  Eric R"/>
    <x v="838"/>
    <x v="47"/>
    <s v="No"/>
    <x v="0"/>
    <x v="0"/>
    <n v="1"/>
    <x v="1"/>
    <x v="0"/>
    <x v="2"/>
    <d v="1987-10-19T00:00:00"/>
    <x v="1667"/>
    <x v="0"/>
    <s v="tier - 2"/>
    <x v="1"/>
    <x v="38"/>
  </r>
  <r>
    <s v="Id1669"/>
    <s v="  Matthew"/>
    <x v="1094"/>
    <x v="531"/>
    <s v="No"/>
    <x v="0"/>
    <x v="0"/>
    <n v="0"/>
    <x v="1"/>
    <x v="3"/>
    <x v="0"/>
    <d v="1971-12-18T00:00:00"/>
    <x v="1668"/>
    <x v="1"/>
    <s v="tier - 1"/>
    <x v="0"/>
    <x v="14"/>
  </r>
  <r>
    <s v="Id1670"/>
    <s v="  Bob R"/>
    <x v="1095"/>
    <x v="634"/>
    <s v="Yes"/>
    <x v="0"/>
    <x v="0"/>
    <n v="0"/>
    <x v="1"/>
    <x v="0"/>
    <x v="0"/>
    <d v="1981-08-30T00:00:00"/>
    <x v="1669"/>
    <x v="2"/>
    <s v="tier - 3"/>
    <x v="0"/>
    <x v="36"/>
  </r>
  <r>
    <s v="Id1671"/>
    <s v="  Stephanie J"/>
    <x v="380"/>
    <x v="100"/>
    <s v="No"/>
    <x v="0"/>
    <x v="1"/>
    <n v="1"/>
    <x v="1"/>
    <x v="1"/>
    <x v="1"/>
    <d v="1993-11-03T00:00:00"/>
    <x v="1670"/>
    <x v="1"/>
    <s v="tier - 1"/>
    <x v="3"/>
    <x v="20"/>
  </r>
  <r>
    <s v="Id1672"/>
    <s v="  Jake"/>
    <x v="1096"/>
    <x v="333"/>
    <s v="Yes"/>
    <x v="0"/>
    <x v="0"/>
    <n v="0"/>
    <x v="1"/>
    <x v="0"/>
    <x v="0"/>
    <d v="1981-06-15T00:00:00"/>
    <x v="1671"/>
    <x v="1"/>
    <s v="tier - 3"/>
    <x v="0"/>
    <x v="36"/>
  </r>
  <r>
    <s v="Id1673"/>
    <s v="  Alison L"/>
    <x v="1097"/>
    <x v="627"/>
    <s v="No"/>
    <x v="0"/>
    <x v="0"/>
    <n v="0"/>
    <x v="1"/>
    <x v="3"/>
    <x v="0"/>
    <d v="1974-07-06T00:00:00"/>
    <x v="1672"/>
    <x v="1"/>
    <s v="tier - 2"/>
    <x v="1"/>
    <x v="19"/>
  </r>
  <r>
    <s v="Id1674"/>
    <s v="  Lindsay M"/>
    <x v="387"/>
    <x v="458"/>
    <s v="No"/>
    <x v="0"/>
    <x v="0"/>
    <n v="1"/>
    <x v="1"/>
    <x v="2"/>
    <x v="2"/>
    <d v="1992-11-03T00:00:00"/>
    <x v="1673"/>
    <x v="1"/>
    <s v="tier - 3"/>
    <x v="1"/>
    <x v="34"/>
  </r>
  <r>
    <s v="Id1675"/>
    <s v="  Guillaume"/>
    <x v="1098"/>
    <x v="80"/>
    <s v="No"/>
    <x v="0"/>
    <x v="0"/>
    <n v="2"/>
    <x v="1"/>
    <x v="3"/>
    <x v="2"/>
    <d v="1972-10-28T00:00:00"/>
    <x v="1674"/>
    <x v="1"/>
    <s v="tier - 1"/>
    <x v="0"/>
    <x v="28"/>
  </r>
  <r>
    <s v="Id1676"/>
    <s v="  Kaylee"/>
    <x v="1099"/>
    <x v="170"/>
    <s v="No"/>
    <x v="0"/>
    <x v="0"/>
    <n v="1"/>
    <x v="1"/>
    <x v="2"/>
    <x v="2"/>
    <d v="1984-08-12T00:00:00"/>
    <x v="1675"/>
    <x v="1"/>
    <s v="tier - 2"/>
    <x v="0"/>
    <x v="32"/>
  </r>
  <r>
    <s v="Id1677"/>
    <s v="  Theresa"/>
    <x v="23"/>
    <x v="99"/>
    <s v="Yes"/>
    <x v="0"/>
    <x v="1"/>
    <n v="1"/>
    <x v="1"/>
    <x v="0"/>
    <x v="1"/>
    <d v="1983-09-03T00:00:00"/>
    <x v="1676"/>
    <x v="1"/>
    <s v="tier - 1"/>
    <x v="0"/>
    <x v="33"/>
  </r>
  <r>
    <s v="Id1678"/>
    <s v="  Travis G"/>
    <x v="261"/>
    <x v="569"/>
    <s v="No"/>
    <x v="0"/>
    <x v="0"/>
    <n v="0"/>
    <x v="1"/>
    <x v="2"/>
    <x v="0"/>
    <d v="1978-09-27T00:00:00"/>
    <x v="1677"/>
    <x v="1"/>
    <s v="tier - 1"/>
    <x v="0"/>
    <x v="9"/>
  </r>
  <r>
    <s v="Id1679"/>
    <s v="  Emma L"/>
    <x v="5"/>
    <x v="635"/>
    <s v="Yes"/>
    <x v="0"/>
    <x v="1"/>
    <n v="1"/>
    <x v="1"/>
    <x v="0"/>
    <x v="1"/>
    <d v="1983-06-08T00:00:00"/>
    <x v="1678"/>
    <x v="1"/>
    <s v="tier - 3"/>
    <x v="3"/>
    <x v="37"/>
  </r>
  <r>
    <s v="Id1680"/>
    <s v="  Linda"/>
    <x v="673"/>
    <x v="325"/>
    <s v="No"/>
    <x v="0"/>
    <x v="0"/>
    <n v="1"/>
    <x v="1"/>
    <x v="0"/>
    <x v="2"/>
    <d v="1987-12-09T00:00:00"/>
    <x v="1679"/>
    <x v="1"/>
    <s v="tier - 3"/>
    <x v="1"/>
    <x v="38"/>
  </r>
  <r>
    <s v="Id1681"/>
    <s v="  Owen R"/>
    <x v="925"/>
    <x v="195"/>
    <s v="No"/>
    <x v="0"/>
    <x v="0"/>
    <n v="0"/>
    <x v="1"/>
    <x v="2"/>
    <x v="1"/>
    <d v="1994-11-15T00:00:00"/>
    <x v="1680"/>
    <x v="1"/>
    <s v="tier - 3"/>
    <x v="3"/>
    <x v="6"/>
  </r>
  <r>
    <s v="Id1682"/>
    <s v="  Jacob"/>
    <x v="1100"/>
    <x v="534"/>
    <s v="No"/>
    <x v="0"/>
    <x v="0"/>
    <n v="0"/>
    <x v="1"/>
    <x v="2"/>
    <x v="0"/>
    <d v="1978-09-11T00:00:00"/>
    <x v="1681"/>
    <x v="1"/>
    <s v="tier - 3"/>
    <x v="0"/>
    <x v="9"/>
  </r>
  <r>
    <s v="Id1683"/>
    <s v="  Jacqueline"/>
    <x v="781"/>
    <x v="133"/>
    <s v="Yes"/>
    <x v="0"/>
    <x v="0"/>
    <n v="1"/>
    <x v="1"/>
    <x v="0"/>
    <x v="2"/>
    <d v="1988-11-18T00:00:00"/>
    <x v="1682"/>
    <x v="1"/>
    <s v="tier - 3"/>
    <x v="2"/>
    <x v="23"/>
  </r>
  <r>
    <s v="Id1684"/>
    <s v="  Yefeng"/>
    <x v="1101"/>
    <x v="117"/>
    <s v="Yes"/>
    <x v="0"/>
    <x v="1"/>
    <n v="1"/>
    <x v="1"/>
    <x v="2"/>
    <x v="2"/>
    <d v="1983-10-03T00:00:00"/>
    <x v="1683"/>
    <x v="1"/>
    <s v="tier - 1"/>
    <x v="0"/>
    <x v="33"/>
  </r>
  <r>
    <s v="Id1685"/>
    <s v="  Thomas J"/>
    <x v="139"/>
    <x v="636"/>
    <s v="Yes"/>
    <x v="0"/>
    <x v="0"/>
    <n v="1"/>
    <x v="1"/>
    <x v="0"/>
    <x v="0"/>
    <d v="1986-11-21T00:00:00"/>
    <x v="1684"/>
    <x v="2"/>
    <s v="tier - 1"/>
    <x v="0"/>
    <x v="26"/>
  </r>
  <r>
    <s v="Id1686"/>
    <s v="  Ken"/>
    <x v="1102"/>
    <x v="67"/>
    <s v="Yes"/>
    <x v="0"/>
    <x v="0"/>
    <n v="0"/>
    <x v="1"/>
    <x v="2"/>
    <x v="2"/>
    <d v="1985-09-05T00:00:00"/>
    <x v="1685"/>
    <x v="1"/>
    <s v="tier - 1"/>
    <x v="1"/>
    <x v="17"/>
  </r>
  <r>
    <s v="Id1687"/>
    <s v="  Annie E"/>
    <x v="1103"/>
    <x v="564"/>
    <s v="No"/>
    <x v="0"/>
    <x v="0"/>
    <n v="0"/>
    <x v="1"/>
    <x v="3"/>
    <x v="0"/>
    <d v="1974-09-18T00:00:00"/>
    <x v="1686"/>
    <x v="1"/>
    <s v="tier - 3"/>
    <x v="0"/>
    <x v="19"/>
  </r>
  <r>
    <s v="Id1688"/>
    <s v="  Noel K"/>
    <x v="851"/>
    <x v="140"/>
    <s v="No"/>
    <x v="0"/>
    <x v="0"/>
    <n v="0"/>
    <x v="1"/>
    <x v="0"/>
    <x v="2"/>
    <d v="1999-09-22T00:00:00"/>
    <x v="1687"/>
    <x v="1"/>
    <s v="tier - 3"/>
    <x v="12"/>
    <x v="35"/>
  </r>
  <r>
    <s v="Id1689"/>
    <s v="  Mark S"/>
    <x v="1104"/>
    <x v="89"/>
    <s v="No"/>
    <x v="0"/>
    <x v="0"/>
    <n v="0"/>
    <x v="1"/>
    <x v="3"/>
    <x v="2"/>
    <d v="1980-12-07T00:00:00"/>
    <x v="1688"/>
    <x v="1"/>
    <s v="tier - 2"/>
    <x v="1"/>
    <x v="25"/>
  </r>
  <r>
    <s v="Id1690"/>
    <s v="  Federica"/>
    <x v="1105"/>
    <x v="77"/>
    <s v="Yes"/>
    <x v="0"/>
    <x v="0"/>
    <n v="0"/>
    <x v="1"/>
    <x v="2"/>
    <x v="0"/>
    <d v="1981-11-07T00:00:00"/>
    <x v="1689"/>
    <x v="1"/>
    <s v="tier - 2"/>
    <x v="0"/>
    <x v="36"/>
  </r>
  <r>
    <s v="Id1691"/>
    <s v="  Pamela L"/>
    <x v="1106"/>
    <x v="637"/>
    <s v="Yes"/>
    <x v="0"/>
    <x v="0"/>
    <n v="1"/>
    <x v="1"/>
    <x v="2"/>
    <x v="1"/>
    <d v="1988-07-29T00:00:00"/>
    <x v="1690"/>
    <x v="1"/>
    <s v="tier - 2"/>
    <x v="1"/>
    <x v="23"/>
  </r>
  <r>
    <s v="Id1692"/>
    <s v="  Andrew W"/>
    <x v="1107"/>
    <x v="372"/>
    <s v="No"/>
    <x v="0"/>
    <x v="0"/>
    <n v="1"/>
    <x v="1"/>
    <x v="0"/>
    <x v="2"/>
    <d v="1984-08-17T00:00:00"/>
    <x v="1691"/>
    <x v="1"/>
    <s v="tier - 3"/>
    <x v="3"/>
    <x v="32"/>
  </r>
  <r>
    <s v="Id1693"/>
    <s v="  Randall"/>
    <x v="1108"/>
    <x v="473"/>
    <s v="No"/>
    <x v="0"/>
    <x v="0"/>
    <n v="1"/>
    <x v="1"/>
    <x v="1"/>
    <x v="2"/>
    <d v="1984-08-26T00:00:00"/>
    <x v="1692"/>
    <x v="1"/>
    <s v="tier - 2"/>
    <x v="0"/>
    <x v="32"/>
  </r>
  <r>
    <s v="Id1694"/>
    <s v="  Tracy L"/>
    <x v="264"/>
    <x v="269"/>
    <s v="Yes"/>
    <x v="0"/>
    <x v="0"/>
    <n v="1"/>
    <x v="1"/>
    <x v="1"/>
    <x v="0"/>
    <d v="1986-09-30T00:00:00"/>
    <x v="1693"/>
    <x v="1"/>
    <s v="tier - 3"/>
    <x v="0"/>
    <x v="26"/>
  </r>
  <r>
    <s v="Id1695"/>
    <s v="  Azelie"/>
    <x v="436"/>
    <x v="438"/>
    <s v="Yes"/>
    <x v="0"/>
    <x v="0"/>
    <n v="1"/>
    <x v="1"/>
    <x v="1"/>
    <x v="0"/>
    <d v="1986-07-12T00:00:00"/>
    <x v="1694"/>
    <x v="1"/>
    <s v="tier - 3"/>
    <x v="3"/>
    <x v="26"/>
  </r>
  <r>
    <s v="Id1696"/>
    <s v="  Monica M"/>
    <x v="292"/>
    <x v="179"/>
    <s v="Yes"/>
    <x v="0"/>
    <x v="0"/>
    <n v="1"/>
    <x v="1"/>
    <x v="1"/>
    <x v="0"/>
    <d v="1986-12-02T00:00:00"/>
    <x v="1695"/>
    <x v="1"/>
    <s v="tier - 2"/>
    <x v="2"/>
    <x v="26"/>
  </r>
  <r>
    <s v="Id1697"/>
    <s v="  Katarina K"/>
    <x v="1109"/>
    <x v="638"/>
    <s v="No"/>
    <x v="0"/>
    <x v="0"/>
    <n v="2"/>
    <x v="1"/>
    <x v="3"/>
    <x v="0"/>
    <d v="1973-10-24T00:00:00"/>
    <x v="1696"/>
    <x v="1"/>
    <s v="tier - 2"/>
    <x v="0"/>
    <x v="30"/>
  </r>
  <r>
    <s v="Id1698"/>
    <s v="  Jamie L"/>
    <x v="958"/>
    <x v="639"/>
    <s v="Yes"/>
    <x v="0"/>
    <x v="0"/>
    <n v="1"/>
    <x v="1"/>
    <x v="2"/>
    <x v="0"/>
    <d v="1986-12-25T00:00:00"/>
    <x v="1697"/>
    <x v="1"/>
    <s v="tier - 2"/>
    <x v="2"/>
    <x v="26"/>
  </r>
  <r>
    <s v="Id1699"/>
    <s v="  Brian"/>
    <x v="1110"/>
    <x v="123"/>
    <s v="No"/>
    <x v="0"/>
    <x v="0"/>
    <n v="0"/>
    <x v="1"/>
    <x v="0"/>
    <x v="1"/>
    <d v="1982-08-25T00:00:00"/>
    <x v="1698"/>
    <x v="2"/>
    <s v="tier - 2"/>
    <x v="0"/>
    <x v="37"/>
  </r>
  <r>
    <s v="Id1700"/>
    <s v="  Stacey L"/>
    <x v="1111"/>
    <x v="446"/>
    <s v="No"/>
    <x v="0"/>
    <x v="0"/>
    <n v="0"/>
    <x v="1"/>
    <x v="3"/>
    <x v="0"/>
    <d v="1978-06-08T00:00:00"/>
    <x v="1699"/>
    <x v="1"/>
    <s v="tier - 2"/>
    <x v="1"/>
    <x v="29"/>
  </r>
  <r>
    <s v="Id1701"/>
    <s v="  Stephen"/>
    <x v="661"/>
    <x v="193"/>
    <s v="No"/>
    <x v="0"/>
    <x v="0"/>
    <n v="1"/>
    <x v="1"/>
    <x v="0"/>
    <x v="2"/>
    <d v="1992-09-17T00:00:00"/>
    <x v="1700"/>
    <x v="2"/>
    <s v="tier - 1"/>
    <x v="6"/>
    <x v="34"/>
  </r>
  <r>
    <s v="Id1702"/>
    <s v="  Joshua"/>
    <x v="210"/>
    <x v="268"/>
    <s v="No"/>
    <x v="0"/>
    <x v="0"/>
    <n v="0"/>
    <x v="1"/>
    <x v="0"/>
    <x v="1"/>
    <d v="1991-07-06T00:00:00"/>
    <x v="1701"/>
    <x v="1"/>
    <s v="tier - 1"/>
    <x v="1"/>
    <x v="42"/>
  </r>
  <r>
    <s v="Id1703"/>
    <s v="  Josh"/>
    <x v="369"/>
    <x v="372"/>
    <s v="No"/>
    <x v="0"/>
    <x v="0"/>
    <n v="0"/>
    <x v="1"/>
    <x v="1"/>
    <x v="2"/>
    <d v="1982-09-27T00:00:00"/>
    <x v="1702"/>
    <x v="1"/>
    <s v="tier - 3"/>
    <x v="0"/>
    <x v="37"/>
  </r>
  <r>
    <s v="Id1704"/>
    <s v="  Heather"/>
    <x v="1087"/>
    <x v="570"/>
    <s v="Yes"/>
    <x v="0"/>
    <x v="0"/>
    <n v="1"/>
    <x v="1"/>
    <x v="3"/>
    <x v="0"/>
    <d v="1975-09-27T00:00:00"/>
    <x v="1703"/>
    <x v="1"/>
    <s v="tier - 3"/>
    <x v="1"/>
    <x v="27"/>
  </r>
  <r>
    <s v="Id1705"/>
    <s v="  James C"/>
    <x v="1112"/>
    <x v="27"/>
    <s v="Yes"/>
    <x v="0"/>
    <x v="0"/>
    <n v="0"/>
    <x v="1"/>
    <x v="2"/>
    <x v="2"/>
    <d v="1985-12-23T00:00:00"/>
    <x v="1704"/>
    <x v="1"/>
    <s v="tier - 1"/>
    <x v="0"/>
    <x v="17"/>
  </r>
  <r>
    <s v="Id1706"/>
    <s v="  Kim"/>
    <x v="136"/>
    <x v="623"/>
    <s v="No"/>
    <x v="0"/>
    <x v="0"/>
    <n v="1"/>
    <x v="1"/>
    <x v="0"/>
    <x v="1"/>
    <d v="1984-08-01T00:00:00"/>
    <x v="1705"/>
    <x v="1"/>
    <s v="tier - 2"/>
    <x v="0"/>
    <x v="32"/>
  </r>
  <r>
    <s v="Id1707"/>
    <s v="  Marie E"/>
    <x v="816"/>
    <x v="109"/>
    <s v="No"/>
    <x v="0"/>
    <x v="0"/>
    <n v="1"/>
    <x v="1"/>
    <x v="0"/>
    <x v="1"/>
    <d v="1984-09-03T00:00:00"/>
    <x v="1706"/>
    <x v="1"/>
    <s v="tier - 2"/>
    <x v="0"/>
    <x v="32"/>
  </r>
  <r>
    <s v="Id1708"/>
    <s v="  Dariusz"/>
    <x v="1113"/>
    <x v="166"/>
    <s v="No"/>
    <x v="0"/>
    <x v="0"/>
    <n v="0"/>
    <x v="1"/>
    <x v="1"/>
    <x v="2"/>
    <d v="1989-11-06T00:00:00"/>
    <x v="1707"/>
    <x v="1"/>
    <s v="tier - 3"/>
    <x v="0"/>
    <x v="4"/>
  </r>
  <r>
    <s v="Id1709"/>
    <s v="  Jessica E"/>
    <x v="421"/>
    <x v="103"/>
    <s v="Yes"/>
    <x v="0"/>
    <x v="0"/>
    <n v="1"/>
    <x v="1"/>
    <x v="1"/>
    <x v="2"/>
    <d v="1988-08-08T00:00:00"/>
    <x v="1708"/>
    <x v="1"/>
    <s v="tier - 3"/>
    <x v="1"/>
    <x v="23"/>
  </r>
  <r>
    <s v="Id1710"/>
    <s v="  Kristen"/>
    <x v="368"/>
    <x v="196"/>
    <s v="No"/>
    <x v="0"/>
    <x v="0"/>
    <n v="1"/>
    <x v="1"/>
    <x v="1"/>
    <x v="2"/>
    <d v="1984-06-01T00:00:00"/>
    <x v="1709"/>
    <x v="1"/>
    <s v="tier - 3"/>
    <x v="3"/>
    <x v="33"/>
  </r>
  <r>
    <s v="Id1711"/>
    <s v="  Jose Guadalupe P"/>
    <x v="428"/>
    <x v="640"/>
    <s v="Yes"/>
    <x v="0"/>
    <x v="0"/>
    <n v="1"/>
    <x v="1"/>
    <x v="0"/>
    <x v="0"/>
    <d v="1986-07-22T00:00:00"/>
    <x v="1710"/>
    <x v="1"/>
    <s v="tier - 3"/>
    <x v="1"/>
    <x v="26"/>
  </r>
  <r>
    <s v="Id1712"/>
    <s v="  Cynthia"/>
    <x v="174"/>
    <x v="261"/>
    <s v="No"/>
    <x v="0"/>
    <x v="0"/>
    <n v="0"/>
    <x v="1"/>
    <x v="0"/>
    <x v="2"/>
    <d v="1989-11-18T00:00:00"/>
    <x v="1711"/>
    <x v="1"/>
    <s v="tier - 1"/>
    <x v="3"/>
    <x v="4"/>
  </r>
  <r>
    <s v="Id1713"/>
    <s v="  Tyler"/>
    <x v="26"/>
    <x v="114"/>
    <s v="Yes"/>
    <x v="0"/>
    <x v="0"/>
    <n v="1"/>
    <x v="1"/>
    <x v="0"/>
    <x v="0"/>
    <d v="1986-06-01T00:00:00"/>
    <x v="1712"/>
    <x v="1"/>
    <s v="tier - 2"/>
    <x v="1"/>
    <x v="17"/>
  </r>
  <r>
    <s v="Id1714"/>
    <s v="  Holly J"/>
    <x v="1114"/>
    <x v="119"/>
    <s v="No"/>
    <x v="0"/>
    <x v="0"/>
    <n v="0"/>
    <x v="1"/>
    <x v="0"/>
    <x v="1"/>
    <d v="1994-12-07T00:00:00"/>
    <x v="1713"/>
    <x v="1"/>
    <s v="tier - 1"/>
    <x v="3"/>
    <x v="6"/>
  </r>
  <r>
    <s v="Id1715"/>
    <s v="  Kristen"/>
    <x v="905"/>
    <x v="199"/>
    <s v="No"/>
    <x v="0"/>
    <x v="0"/>
    <n v="0"/>
    <x v="1"/>
    <x v="2"/>
    <x v="2"/>
    <d v="1989-11-07T00:00:00"/>
    <x v="1714"/>
    <x v="1"/>
    <s v="tier - 3"/>
    <x v="2"/>
    <x v="4"/>
  </r>
  <r>
    <s v="Id1716"/>
    <s v="  Thomas"/>
    <x v="1115"/>
    <x v="31"/>
    <s v="No"/>
    <x v="0"/>
    <x v="0"/>
    <n v="2"/>
    <x v="1"/>
    <x v="3"/>
    <x v="2"/>
    <d v="1972-12-15T00:00:00"/>
    <x v="1715"/>
    <x v="1"/>
    <s v="tier - 3"/>
    <x v="0"/>
    <x v="28"/>
  </r>
  <r>
    <s v="Id1717"/>
    <s v="  Tricity M"/>
    <x v="101"/>
    <x v="505"/>
    <s v="No"/>
    <x v="0"/>
    <x v="0"/>
    <n v="0"/>
    <x v="1"/>
    <x v="0"/>
    <x v="2"/>
    <d v="1991-08-28T00:00:00"/>
    <x v="1716"/>
    <x v="1"/>
    <s v="tier - 1"/>
    <x v="1"/>
    <x v="42"/>
  </r>
  <r>
    <s v="Id1718"/>
    <s v="  Sarah A"/>
    <x v="107"/>
    <x v="3"/>
    <s v="No"/>
    <x v="0"/>
    <x v="0"/>
    <n v="1"/>
    <x v="1"/>
    <x v="0"/>
    <x v="1"/>
    <d v="1992-06-18T00:00:00"/>
    <x v="1717"/>
    <x v="1"/>
    <s v="tier - 1"/>
    <x v="3"/>
    <x v="34"/>
  </r>
  <r>
    <s v="Id1719"/>
    <s v="  Lisa M"/>
    <x v="1116"/>
    <x v="162"/>
    <s v="No"/>
    <x v="0"/>
    <x v="0"/>
    <n v="0"/>
    <x v="1"/>
    <x v="3"/>
    <x v="0"/>
    <d v="1974-09-02T00:00:00"/>
    <x v="1718"/>
    <x v="1"/>
    <s v="tier - 1"/>
    <x v="1"/>
    <x v="19"/>
  </r>
  <r>
    <s v="Id1720"/>
    <s v="  Tracy A"/>
    <x v="984"/>
    <x v="136"/>
    <s v="No"/>
    <x v="0"/>
    <x v="0"/>
    <n v="0"/>
    <x v="1"/>
    <x v="1"/>
    <x v="1"/>
    <d v="1994-11-13T00:00:00"/>
    <x v="1719"/>
    <x v="1"/>
    <s v="tier - 2"/>
    <x v="1"/>
    <x v="6"/>
  </r>
  <r>
    <s v="Id1721"/>
    <s v="  Patrick"/>
    <x v="1117"/>
    <x v="120"/>
    <s v="No"/>
    <x v="1"/>
    <x v="0"/>
    <n v="1"/>
    <x v="1"/>
    <x v="0"/>
    <x v="2"/>
    <d v="2000-09-09T00:00:00"/>
    <x v="1720"/>
    <x v="1"/>
    <s v="tier - 3"/>
    <x v="1"/>
    <x v="21"/>
  </r>
  <r>
    <s v="Id1722"/>
    <s v="  Trent"/>
    <x v="1118"/>
    <x v="169"/>
    <s v="No"/>
    <x v="1"/>
    <x v="0"/>
    <n v="1"/>
    <x v="1"/>
    <x v="0"/>
    <x v="1"/>
    <d v="2004-08-22T00:00:00"/>
    <x v="1721"/>
    <x v="1"/>
    <s v="tier - 2"/>
    <x v="13"/>
    <x v="41"/>
  </r>
  <r>
    <s v="Id1723"/>
    <s v="  Julie"/>
    <x v="1119"/>
    <x v="327"/>
    <s v="No"/>
    <x v="0"/>
    <x v="0"/>
    <n v="0"/>
    <x v="1"/>
    <x v="3"/>
    <x v="0"/>
    <d v="1974-11-12T00:00:00"/>
    <x v="1722"/>
    <x v="1"/>
    <s v="tier - 2"/>
    <x v="1"/>
    <x v="19"/>
  </r>
  <r>
    <s v="Id1724"/>
    <s v="  Sawomir"/>
    <x v="1120"/>
    <x v="149"/>
    <s v="No"/>
    <x v="0"/>
    <x v="0"/>
    <n v="1"/>
    <x v="1"/>
    <x v="2"/>
    <x v="1"/>
    <d v="1987-09-01T00:00:00"/>
    <x v="1723"/>
    <x v="1"/>
    <s v="tier - 2"/>
    <x v="0"/>
    <x v="38"/>
  </r>
  <r>
    <s v="Id1725"/>
    <s v="  Micah"/>
    <x v="226"/>
    <x v="281"/>
    <s v="Yes"/>
    <x v="0"/>
    <x v="0"/>
    <n v="1"/>
    <x v="1"/>
    <x v="0"/>
    <x v="0"/>
    <d v="1986-10-20T00:00:00"/>
    <x v="1724"/>
    <x v="1"/>
    <s v="tier - 3"/>
    <x v="1"/>
    <x v="26"/>
  </r>
  <r>
    <s v="Id1726"/>
    <s v="  Kelly H"/>
    <x v="295"/>
    <x v="262"/>
    <s v="Yes"/>
    <x v="0"/>
    <x v="0"/>
    <n v="1"/>
    <x v="1"/>
    <x v="1"/>
    <x v="0"/>
    <d v="1986-09-20T00:00:00"/>
    <x v="1725"/>
    <x v="1"/>
    <s v="tier - 2"/>
    <x v="1"/>
    <x v="26"/>
  </r>
  <r>
    <s v="Id1727"/>
    <s v="  Lindsay M"/>
    <x v="304"/>
    <x v="641"/>
    <s v="Yes"/>
    <x v="0"/>
    <x v="0"/>
    <n v="1"/>
    <x v="1"/>
    <x v="1"/>
    <x v="0"/>
    <d v="1986-10-25T00:00:00"/>
    <x v="1726"/>
    <x v="1"/>
    <s v="tier - 2"/>
    <x v="1"/>
    <x v="26"/>
  </r>
  <r>
    <s v="Id1728"/>
    <s v="  Austen G"/>
    <x v="836"/>
    <x v="117"/>
    <s v="No"/>
    <x v="0"/>
    <x v="0"/>
    <n v="0"/>
    <x v="1"/>
    <x v="1"/>
    <x v="2"/>
    <d v="1989-07-19T00:00:00"/>
    <x v="1727"/>
    <x v="1"/>
    <s v="tier - 2"/>
    <x v="1"/>
    <x v="4"/>
  </r>
  <r>
    <s v="Id1729"/>
    <s v="  Tory J"/>
    <x v="403"/>
    <x v="155"/>
    <s v="No"/>
    <x v="0"/>
    <x v="0"/>
    <n v="0"/>
    <x v="1"/>
    <x v="2"/>
    <x v="1"/>
    <d v="1989-11-25T00:00:00"/>
    <x v="1728"/>
    <x v="1"/>
    <s v="tier - 2"/>
    <x v="1"/>
    <x v="4"/>
  </r>
  <r>
    <s v="Id1730"/>
    <s v="  Robert J"/>
    <x v="65"/>
    <x v="103"/>
    <s v="No"/>
    <x v="0"/>
    <x v="0"/>
    <n v="0"/>
    <x v="1"/>
    <x v="0"/>
    <x v="2"/>
    <d v="1990-07-06T00:00:00"/>
    <x v="1729"/>
    <x v="2"/>
    <s v="tier - 3"/>
    <x v="3"/>
    <x v="3"/>
  </r>
  <r>
    <s v="Id1731"/>
    <s v="  Steph"/>
    <x v="105"/>
    <x v="24"/>
    <s v="No"/>
    <x v="0"/>
    <x v="0"/>
    <n v="1"/>
    <x v="1"/>
    <x v="0"/>
    <x v="2"/>
    <d v="1987-09-09T00:00:00"/>
    <x v="1730"/>
    <x v="1"/>
    <s v="tier - 3"/>
    <x v="3"/>
    <x v="38"/>
  </r>
  <r>
    <s v="Id1732"/>
    <s v="  Kate"/>
    <x v="41"/>
    <x v="117"/>
    <s v="No"/>
    <x v="0"/>
    <x v="0"/>
    <n v="1"/>
    <x v="1"/>
    <x v="0"/>
    <x v="2"/>
    <d v="1987-07-05T00:00:00"/>
    <x v="1731"/>
    <x v="1"/>
    <s v="tier - 2"/>
    <x v="0"/>
    <x v="38"/>
  </r>
  <r>
    <s v="Id1733"/>
    <s v="  Kristina"/>
    <x v="1107"/>
    <x v="626"/>
    <s v="No"/>
    <x v="0"/>
    <x v="0"/>
    <n v="1"/>
    <x v="1"/>
    <x v="0"/>
    <x v="2"/>
    <d v="1987-12-26T00:00:00"/>
    <x v="1732"/>
    <x v="1"/>
    <s v="tier - 2"/>
    <x v="3"/>
    <x v="38"/>
  </r>
  <r>
    <s v="Id1734"/>
    <s v="  Flo"/>
    <x v="379"/>
    <x v="122"/>
    <s v="No"/>
    <x v="0"/>
    <x v="0"/>
    <n v="1"/>
    <x v="1"/>
    <x v="1"/>
    <x v="2"/>
    <d v="1987-06-29T00:00:00"/>
    <x v="1733"/>
    <x v="1"/>
    <s v="tier - 1"/>
    <x v="2"/>
    <x v="38"/>
  </r>
  <r>
    <s v="Id1735"/>
    <s v="  Sarah P"/>
    <x v="1121"/>
    <x v="79"/>
    <s v="Yes"/>
    <x v="0"/>
    <x v="0"/>
    <n v="1"/>
    <x v="1"/>
    <x v="0"/>
    <x v="2"/>
    <d v="1995-06-06T00:00:00"/>
    <x v="1734"/>
    <x v="1"/>
    <s v="tier - 2"/>
    <x v="15"/>
    <x v="6"/>
  </r>
  <r>
    <s v="Id1736"/>
    <s v="  Anabel"/>
    <x v="1122"/>
    <x v="40"/>
    <s v="No"/>
    <x v="0"/>
    <x v="0"/>
    <n v="0"/>
    <x v="1"/>
    <x v="0"/>
    <x v="2"/>
    <d v="1999-12-01T00:00:00"/>
    <x v="1735"/>
    <x v="1"/>
    <s v="tier - 1"/>
    <x v="1"/>
    <x v="35"/>
  </r>
  <r>
    <s v="Id1737"/>
    <s v="  Ian"/>
    <x v="878"/>
    <x v="161"/>
    <s v="No"/>
    <x v="0"/>
    <x v="1"/>
    <n v="1"/>
    <x v="1"/>
    <x v="2"/>
    <x v="2"/>
    <d v="1993-06-17T00:00:00"/>
    <x v="1736"/>
    <x v="2"/>
    <s v="tier - 3"/>
    <x v="6"/>
    <x v="20"/>
  </r>
  <r>
    <s v="Id1738"/>
    <s v="  Alex"/>
    <x v="1123"/>
    <x v="391"/>
    <s v="Yes"/>
    <x v="0"/>
    <x v="1"/>
    <n v="1"/>
    <x v="1"/>
    <x v="3"/>
    <x v="2"/>
    <d v="1983-10-24T00:00:00"/>
    <x v="1737"/>
    <x v="1"/>
    <s v="tier - 2"/>
    <x v="1"/>
    <x v="33"/>
  </r>
  <r>
    <s v="Id1739"/>
    <s v="  Richard J"/>
    <x v="1124"/>
    <x v="497"/>
    <s v="No"/>
    <x v="1"/>
    <x v="0"/>
    <n v="1"/>
    <x v="1"/>
    <x v="0"/>
    <x v="2"/>
    <d v="2004-06-06T00:00:00"/>
    <x v="1738"/>
    <x v="1"/>
    <s v="tier - 2"/>
    <x v="13"/>
    <x v="39"/>
  </r>
  <r>
    <s v="Id1740"/>
    <s v="  Jacqueline N"/>
    <x v="1125"/>
    <x v="366"/>
    <s v="No"/>
    <x v="0"/>
    <x v="1"/>
    <n v="1"/>
    <x v="1"/>
    <x v="3"/>
    <x v="1"/>
    <d v="1979-09-12T00:00:00"/>
    <x v="1739"/>
    <x v="1"/>
    <s v="tier - 2"/>
    <x v="0"/>
    <x v="18"/>
  </r>
  <r>
    <s v="Id1741"/>
    <s v="  Cindy"/>
    <x v="1126"/>
    <x v="320"/>
    <s v="No"/>
    <x v="0"/>
    <x v="0"/>
    <n v="1"/>
    <x v="1"/>
    <x v="2"/>
    <x v="2"/>
    <d v="1984-10-16T00:00:00"/>
    <x v="1740"/>
    <x v="1"/>
    <s v="tier - 1"/>
    <x v="0"/>
    <x v="32"/>
  </r>
  <r>
    <s v="Id1742"/>
    <s v="  Marcia"/>
    <x v="1127"/>
    <x v="435"/>
    <s v="No"/>
    <x v="0"/>
    <x v="0"/>
    <n v="0"/>
    <x v="1"/>
    <x v="2"/>
    <x v="2"/>
    <d v="1991-08-29T00:00:00"/>
    <x v="1741"/>
    <x v="1"/>
    <s v="tier - 2"/>
    <x v="1"/>
    <x v="42"/>
  </r>
  <r>
    <s v="Id1743"/>
    <s v="  Samantha R"/>
    <x v="356"/>
    <x v="100"/>
    <s v="No"/>
    <x v="0"/>
    <x v="0"/>
    <n v="0"/>
    <x v="1"/>
    <x v="1"/>
    <x v="1"/>
    <d v="1990-10-09T00:00:00"/>
    <x v="1742"/>
    <x v="1"/>
    <s v="tier - 2"/>
    <x v="3"/>
    <x v="3"/>
  </r>
  <r>
    <s v="Id1744"/>
    <s v="  Katie"/>
    <x v="735"/>
    <x v="380"/>
    <s v="No"/>
    <x v="0"/>
    <x v="0"/>
    <n v="0"/>
    <x v="1"/>
    <x v="0"/>
    <x v="2"/>
    <d v="1990-08-22T00:00:00"/>
    <x v="1743"/>
    <x v="1"/>
    <s v="tier - 2"/>
    <x v="2"/>
    <x v="3"/>
  </r>
  <r>
    <s v="Id1745"/>
    <s v="  John P"/>
    <x v="1128"/>
    <x v="122"/>
    <s v="No"/>
    <x v="0"/>
    <x v="0"/>
    <n v="1"/>
    <x v="1"/>
    <x v="2"/>
    <x v="2"/>
    <d v="1984-08-22T00:00:00"/>
    <x v="1744"/>
    <x v="1"/>
    <s v="tier - 1"/>
    <x v="0"/>
    <x v="32"/>
  </r>
  <r>
    <s v="Id1746"/>
    <s v="  Rachel"/>
    <x v="440"/>
    <x v="226"/>
    <s v="No"/>
    <x v="0"/>
    <x v="1"/>
    <n v="1"/>
    <x v="1"/>
    <x v="0"/>
    <x v="2"/>
    <d v="1993-12-10T00:00:00"/>
    <x v="1745"/>
    <x v="1"/>
    <s v="tier - 2"/>
    <x v="0"/>
    <x v="20"/>
  </r>
  <r>
    <s v="Id1747"/>
    <s v="  Isabelle"/>
    <x v="1129"/>
    <x v="347"/>
    <s v="Yes"/>
    <x v="0"/>
    <x v="0"/>
    <n v="1"/>
    <x v="1"/>
    <x v="2"/>
    <x v="2"/>
    <d v="1988-09-15T00:00:00"/>
    <x v="1746"/>
    <x v="1"/>
    <s v="tier - 1"/>
    <x v="0"/>
    <x v="23"/>
  </r>
  <r>
    <s v="Id1748"/>
    <s v="  Neil"/>
    <x v="377"/>
    <x v="112"/>
    <s v="No"/>
    <x v="0"/>
    <x v="0"/>
    <n v="1"/>
    <x v="1"/>
    <x v="2"/>
    <x v="2"/>
    <d v="1987-09-13T00:00:00"/>
    <x v="1747"/>
    <x v="0"/>
    <s v="tier - 2"/>
    <x v="1"/>
    <x v="38"/>
  </r>
  <r>
    <s v="Id1749"/>
    <s v="  Tom"/>
    <x v="11"/>
    <x v="117"/>
    <s v="Yes"/>
    <x v="0"/>
    <x v="0"/>
    <n v="1"/>
    <x v="1"/>
    <x v="0"/>
    <x v="2"/>
    <d v="1988-11-01T00:00:00"/>
    <x v="1748"/>
    <x v="1"/>
    <s v="tier - 3"/>
    <x v="0"/>
    <x v="23"/>
  </r>
  <r>
    <s v="Id1750"/>
    <s v="  Nathan"/>
    <x v="1130"/>
    <x v="92"/>
    <s v="No"/>
    <x v="0"/>
    <x v="0"/>
    <n v="1"/>
    <x v="1"/>
    <x v="3"/>
    <x v="2"/>
    <d v="1987-11-18T00:00:00"/>
    <x v="1749"/>
    <x v="1"/>
    <s v="tier - 2"/>
    <x v="1"/>
    <x v="38"/>
  </r>
  <r>
    <s v="Id1751"/>
    <s v="  Kelli N"/>
    <x v="176"/>
    <x v="368"/>
    <s v="No"/>
    <x v="0"/>
    <x v="0"/>
    <n v="0"/>
    <x v="1"/>
    <x v="0"/>
    <x v="2"/>
    <d v="1999-06-19T00:00:00"/>
    <x v="1750"/>
    <x v="1"/>
    <s v="tier - 2"/>
    <x v="12"/>
    <x v="35"/>
  </r>
  <r>
    <s v="Id1752"/>
    <s v="  Scott M"/>
    <x v="861"/>
    <x v="87"/>
    <s v="Yes"/>
    <x v="0"/>
    <x v="1"/>
    <n v="1"/>
    <x v="1"/>
    <x v="2"/>
    <x v="1"/>
    <d v="1997-07-14T00:00:00"/>
    <x v="1751"/>
    <x v="2"/>
    <s v="tier - 2"/>
    <x v="3"/>
    <x v="31"/>
  </r>
  <r>
    <s v="Id1753"/>
    <s v="  Grant A"/>
    <x v="1131"/>
    <x v="642"/>
    <s v="No"/>
    <x v="0"/>
    <x v="0"/>
    <n v="0"/>
    <x v="1"/>
    <x v="3"/>
    <x v="0"/>
    <d v="1978-11-22T00:00:00"/>
    <x v="1752"/>
    <x v="1"/>
    <s v="tier - 3"/>
    <x v="1"/>
    <x v="9"/>
  </r>
  <r>
    <s v="Id1754"/>
    <s v="  Jonathan C"/>
    <x v="1132"/>
    <x v="49"/>
    <s v="No"/>
    <x v="0"/>
    <x v="1"/>
    <n v="1"/>
    <x v="1"/>
    <x v="1"/>
    <x v="2"/>
    <d v="1993-06-11T00:00:00"/>
    <x v="1753"/>
    <x v="1"/>
    <s v="tier - 1"/>
    <x v="14"/>
    <x v="20"/>
  </r>
  <r>
    <s v="Id1755"/>
    <s v="  Rachael M"/>
    <x v="1133"/>
    <x v="436"/>
    <s v="No"/>
    <x v="0"/>
    <x v="0"/>
    <n v="0"/>
    <x v="1"/>
    <x v="2"/>
    <x v="2"/>
    <d v="1980-09-07T00:00:00"/>
    <x v="1754"/>
    <x v="1"/>
    <s v="tier - 2"/>
    <x v="0"/>
    <x v="25"/>
  </r>
  <r>
    <s v="Id1756"/>
    <s v="  Pilar"/>
    <x v="1134"/>
    <x v="643"/>
    <s v="Yes"/>
    <x v="0"/>
    <x v="1"/>
    <n v="1"/>
    <x v="1"/>
    <x v="0"/>
    <x v="1"/>
    <d v="1997-07-29T00:00:00"/>
    <x v="1755"/>
    <x v="1"/>
    <s v="tier - 2"/>
    <x v="1"/>
    <x v="31"/>
  </r>
  <r>
    <s v="Id1757"/>
    <s v="  Kyle M"/>
    <x v="1135"/>
    <x v="3"/>
    <s v="Yes"/>
    <x v="0"/>
    <x v="0"/>
    <n v="0"/>
    <x v="1"/>
    <x v="0"/>
    <x v="1"/>
    <d v="2001-10-16T00:00:00"/>
    <x v="1756"/>
    <x v="1"/>
    <s v="tier - 3"/>
    <x v="3"/>
    <x v="47"/>
  </r>
  <r>
    <s v="Id1758"/>
    <s v="  Christie"/>
    <x v="1136"/>
    <x v="70"/>
    <s v="Yes"/>
    <x v="0"/>
    <x v="1"/>
    <n v="1"/>
    <x v="1"/>
    <x v="0"/>
    <x v="2"/>
    <d v="1997-12-04T00:00:00"/>
    <x v="1757"/>
    <x v="1"/>
    <s v="tier - 2"/>
    <x v="15"/>
    <x v="31"/>
  </r>
  <r>
    <s v="Id1759"/>
    <s v="  David A"/>
    <x v="1099"/>
    <x v="379"/>
    <s v="Yes"/>
    <x v="0"/>
    <x v="0"/>
    <n v="1"/>
    <x v="1"/>
    <x v="2"/>
    <x v="0"/>
    <d v="1986-06-29T00:00:00"/>
    <x v="1758"/>
    <x v="1"/>
    <s v="tier - 2"/>
    <x v="0"/>
    <x v="26"/>
  </r>
  <r>
    <s v="Id1760"/>
    <s v="  Masahiro"/>
    <x v="308"/>
    <x v="155"/>
    <s v="No"/>
    <x v="0"/>
    <x v="0"/>
    <n v="0"/>
    <x v="1"/>
    <x v="1"/>
    <x v="1"/>
    <d v="1991-09-10T00:00:00"/>
    <x v="1759"/>
    <x v="2"/>
    <s v="tier - 1"/>
    <x v="4"/>
    <x v="42"/>
  </r>
  <r>
    <s v="Id1761"/>
    <s v="  Logan B"/>
    <x v="366"/>
    <x v="391"/>
    <s v="Yes"/>
    <x v="0"/>
    <x v="0"/>
    <n v="0"/>
    <x v="1"/>
    <x v="1"/>
    <x v="2"/>
    <d v="1985-12-28T00:00:00"/>
    <x v="1760"/>
    <x v="0"/>
    <s v="tier - 2"/>
    <x v="1"/>
    <x v="17"/>
  </r>
  <r>
    <s v="Id1762"/>
    <s v="  Stephanie L"/>
    <x v="742"/>
    <x v="538"/>
    <s v="Yes"/>
    <x v="0"/>
    <x v="0"/>
    <n v="1"/>
    <x v="1"/>
    <x v="0"/>
    <x v="2"/>
    <d v="1988-11-09T00:00:00"/>
    <x v="1761"/>
    <x v="1"/>
    <s v="tier - 3"/>
    <x v="3"/>
    <x v="23"/>
  </r>
  <r>
    <s v="Id1763"/>
    <s v="  Angela H"/>
    <x v="419"/>
    <x v="80"/>
    <s v="Yes"/>
    <x v="0"/>
    <x v="0"/>
    <n v="1"/>
    <x v="1"/>
    <x v="1"/>
    <x v="2"/>
    <d v="1988-07-08T00:00:00"/>
    <x v="1762"/>
    <x v="1"/>
    <s v="tier - 3"/>
    <x v="3"/>
    <x v="23"/>
  </r>
  <r>
    <s v="Id1764"/>
    <s v="  Britt K"/>
    <x v="1111"/>
    <x v="34"/>
    <s v="No"/>
    <x v="0"/>
    <x v="0"/>
    <n v="0"/>
    <x v="1"/>
    <x v="3"/>
    <x v="1"/>
    <d v="1977-06-09T00:00:00"/>
    <x v="1763"/>
    <x v="1"/>
    <s v="tier - 3"/>
    <x v="0"/>
    <x v="29"/>
  </r>
  <r>
    <s v="Id1765"/>
    <s v="  Joyce R"/>
    <x v="1137"/>
    <x v="435"/>
    <s v="Yes"/>
    <x v="0"/>
    <x v="0"/>
    <n v="1"/>
    <x v="1"/>
    <x v="1"/>
    <x v="2"/>
    <d v="1988-09-04T00:00:00"/>
    <x v="1764"/>
    <x v="1"/>
    <s v="tier - 2"/>
    <x v="0"/>
    <x v="23"/>
  </r>
  <r>
    <s v="Id1766"/>
    <s v="  Ben"/>
    <x v="1138"/>
    <x v="195"/>
    <s v="Yes"/>
    <x v="0"/>
    <x v="0"/>
    <n v="0"/>
    <x v="1"/>
    <x v="0"/>
    <x v="1"/>
    <d v="2001-10-05T00:00:00"/>
    <x v="1765"/>
    <x v="1"/>
    <s v="tier - 2"/>
    <x v="3"/>
    <x v="47"/>
  </r>
  <r>
    <s v="Id1767"/>
    <s v="  Sarah M"/>
    <x v="288"/>
    <x v="4"/>
    <s v="Yes"/>
    <x v="0"/>
    <x v="0"/>
    <n v="1"/>
    <x v="1"/>
    <x v="2"/>
    <x v="2"/>
    <d v="1988-06-24T00:00:00"/>
    <x v="1766"/>
    <x v="1"/>
    <s v="tier - 3"/>
    <x v="2"/>
    <x v="23"/>
  </r>
  <r>
    <s v="Id1768"/>
    <s v="  Sarah"/>
    <x v="1139"/>
    <x v="532"/>
    <s v="No"/>
    <x v="0"/>
    <x v="0"/>
    <n v="2"/>
    <x v="1"/>
    <x v="3"/>
    <x v="0"/>
    <d v="1973-11-07T00:00:00"/>
    <x v="1767"/>
    <x v="1"/>
    <s v="tier - 3"/>
    <x v="0"/>
    <x v="30"/>
  </r>
  <r>
    <s v="Id1769"/>
    <s v="  Katie"/>
    <x v="53"/>
    <x v="616"/>
    <s v="No"/>
    <x v="0"/>
    <x v="0"/>
    <n v="0"/>
    <x v="1"/>
    <x v="0"/>
    <x v="2"/>
    <d v="1991-08-30T00:00:00"/>
    <x v="1768"/>
    <x v="1"/>
    <s v="tier - 1"/>
    <x v="0"/>
    <x v="42"/>
  </r>
  <r>
    <s v="Id1770"/>
    <s v="  Michaela L"/>
    <x v="1140"/>
    <x v="644"/>
    <s v="No"/>
    <x v="0"/>
    <x v="0"/>
    <n v="0"/>
    <x v="1"/>
    <x v="3"/>
    <x v="0"/>
    <d v="1974-06-26T00:00:00"/>
    <x v="1769"/>
    <x v="1"/>
    <s v="tier - 2"/>
    <x v="0"/>
    <x v="19"/>
  </r>
  <r>
    <s v="Id1771"/>
    <s v="  Shalaleh"/>
    <x v="809"/>
    <x v="319"/>
    <s v="No"/>
    <x v="0"/>
    <x v="0"/>
    <n v="0"/>
    <x v="1"/>
    <x v="1"/>
    <x v="2"/>
    <d v="1991-11-27T00:00:00"/>
    <x v="1770"/>
    <x v="1"/>
    <s v="tier - 3"/>
    <x v="3"/>
    <x v="42"/>
  </r>
  <r>
    <s v="Id1772"/>
    <s v="  Karen"/>
    <x v="892"/>
    <x v="280"/>
    <s v="No"/>
    <x v="0"/>
    <x v="0"/>
    <n v="0"/>
    <x v="1"/>
    <x v="2"/>
    <x v="2"/>
    <d v="1991-08-23T00:00:00"/>
    <x v="1771"/>
    <x v="1"/>
    <s v="tier - 3"/>
    <x v="3"/>
    <x v="42"/>
  </r>
  <r>
    <s v="Id1773"/>
    <s v="  Zuzana"/>
    <x v="355"/>
    <x v="149"/>
    <s v="No"/>
    <x v="0"/>
    <x v="1"/>
    <n v="1"/>
    <x v="1"/>
    <x v="0"/>
    <x v="1"/>
    <d v="1993-08-10T00:00:00"/>
    <x v="1772"/>
    <x v="1"/>
    <s v="tier - 2"/>
    <x v="1"/>
    <x v="20"/>
  </r>
  <r>
    <s v="Id1774"/>
    <s v="  Daniel J"/>
    <x v="402"/>
    <x v="429"/>
    <s v="No"/>
    <x v="0"/>
    <x v="0"/>
    <n v="0"/>
    <x v="1"/>
    <x v="0"/>
    <x v="0"/>
    <d v="2002-08-21T00:00:00"/>
    <x v="1773"/>
    <x v="1"/>
    <s v="tier - 1"/>
    <x v="6"/>
    <x v="43"/>
  </r>
  <r>
    <s v="Id1775"/>
    <s v="  Alexandra"/>
    <x v="1141"/>
    <x v="445"/>
    <s v="Yes"/>
    <x v="0"/>
    <x v="0"/>
    <n v="0"/>
    <x v="1"/>
    <x v="2"/>
    <x v="0"/>
    <d v="1981-10-18T00:00:00"/>
    <x v="1774"/>
    <x v="1"/>
    <s v="tier - 3"/>
    <x v="0"/>
    <x v="36"/>
  </r>
  <r>
    <s v="Id1776"/>
    <s v="  Jessica"/>
    <x v="429"/>
    <x v="27"/>
    <s v="No"/>
    <x v="0"/>
    <x v="1"/>
    <n v="1"/>
    <x v="1"/>
    <x v="2"/>
    <x v="2"/>
    <d v="1993-07-10T00:00:00"/>
    <x v="1775"/>
    <x v="1"/>
    <s v="tier - 1"/>
    <x v="1"/>
    <x v="20"/>
  </r>
  <r>
    <s v="Id1777"/>
    <s v="  Matthew M"/>
    <x v="397"/>
    <x v="155"/>
    <s v="Yes"/>
    <x v="0"/>
    <x v="0"/>
    <n v="1"/>
    <x v="1"/>
    <x v="1"/>
    <x v="1"/>
    <d v="1988-09-23T00:00:00"/>
    <x v="1776"/>
    <x v="2"/>
    <s v="tier - 3"/>
    <x v="1"/>
    <x v="23"/>
  </r>
  <r>
    <s v="Id1778"/>
    <s v="  Nadine A"/>
    <x v="1142"/>
    <x v="259"/>
    <s v="No"/>
    <x v="0"/>
    <x v="0"/>
    <n v="0"/>
    <x v="1"/>
    <x v="2"/>
    <x v="1"/>
    <d v="1990-11-28T00:00:00"/>
    <x v="1777"/>
    <x v="1"/>
    <s v="tier - 3"/>
    <x v="0"/>
    <x v="3"/>
  </r>
  <r>
    <s v="Id1779"/>
    <s v="  Peter J"/>
    <x v="94"/>
    <x v="103"/>
    <s v="No"/>
    <x v="0"/>
    <x v="0"/>
    <n v="0"/>
    <x v="1"/>
    <x v="0"/>
    <x v="2"/>
    <d v="1989-07-10T00:00:00"/>
    <x v="1778"/>
    <x v="2"/>
    <s v="tier - 2"/>
    <x v="0"/>
    <x v="4"/>
  </r>
  <r>
    <s v="Id1780"/>
    <s v="  Colleen M"/>
    <x v="264"/>
    <x v="221"/>
    <s v="Yes"/>
    <x v="0"/>
    <x v="0"/>
    <n v="1"/>
    <x v="1"/>
    <x v="1"/>
    <x v="0"/>
    <d v="1986-10-27T00:00:00"/>
    <x v="1779"/>
    <x v="1"/>
    <s v="tier - 1"/>
    <x v="0"/>
    <x v="26"/>
  </r>
  <r>
    <s v="Id1781"/>
    <s v="  Julie A"/>
    <x v="1143"/>
    <x v="185"/>
    <s v="Yes"/>
    <x v="0"/>
    <x v="0"/>
    <n v="1"/>
    <x v="1"/>
    <x v="1"/>
    <x v="0"/>
    <d v="1986-12-23T00:00:00"/>
    <x v="1780"/>
    <x v="1"/>
    <s v="tier - 1"/>
    <x v="3"/>
    <x v="26"/>
  </r>
  <r>
    <s v="Id1782"/>
    <s v="  Douglas W"/>
    <x v="312"/>
    <x v="139"/>
    <s v="Yes"/>
    <x v="0"/>
    <x v="1"/>
    <n v="1"/>
    <x v="1"/>
    <x v="1"/>
    <x v="2"/>
    <d v="1997-09-29T00:00:00"/>
    <x v="1781"/>
    <x v="1"/>
    <s v="tier - 3"/>
    <x v="1"/>
    <x v="31"/>
  </r>
  <r>
    <s v="Id1783"/>
    <s v="  Catherine"/>
    <x v="1144"/>
    <x v="335"/>
    <s v="No"/>
    <x v="0"/>
    <x v="0"/>
    <n v="0"/>
    <x v="1"/>
    <x v="2"/>
    <x v="2"/>
    <d v="1989-09-01T00:00:00"/>
    <x v="1782"/>
    <x v="1"/>
    <s v="tier - 3"/>
    <x v="3"/>
    <x v="4"/>
  </r>
  <r>
    <s v="Id1784"/>
    <s v="  James A"/>
    <x v="1145"/>
    <x v="328"/>
    <s v="Yes"/>
    <x v="0"/>
    <x v="0"/>
    <n v="1"/>
    <x v="1"/>
    <x v="0"/>
    <x v="2"/>
    <d v="1995-12-27T00:00:00"/>
    <x v="1783"/>
    <x v="1"/>
    <s v="tier - 3"/>
    <x v="6"/>
    <x v="40"/>
  </r>
  <r>
    <s v="Id1785"/>
    <s v="  Youngseong"/>
    <x v="1146"/>
    <x v="374"/>
    <s v="Yes"/>
    <x v="0"/>
    <x v="0"/>
    <n v="0"/>
    <x v="1"/>
    <x v="0"/>
    <x v="2"/>
    <d v="2001-06-07T00:00:00"/>
    <x v="1784"/>
    <x v="1"/>
    <s v="tier - 3"/>
    <x v="14"/>
    <x v="21"/>
  </r>
  <r>
    <s v="Id1786"/>
    <s v="  John"/>
    <x v="1147"/>
    <x v="645"/>
    <s v="No"/>
    <x v="0"/>
    <x v="0"/>
    <n v="0"/>
    <x v="1"/>
    <x v="3"/>
    <x v="0"/>
    <d v="1974-09-11T00:00:00"/>
    <x v="1785"/>
    <x v="1"/>
    <s v="tier - 2"/>
    <x v="0"/>
    <x v="19"/>
  </r>
  <r>
    <s v="Id1787"/>
    <s v="  Brandon S"/>
    <x v="1098"/>
    <x v="623"/>
    <s v="No"/>
    <x v="0"/>
    <x v="1"/>
    <n v="1"/>
    <x v="1"/>
    <x v="3"/>
    <x v="1"/>
    <d v="1979-12-13T00:00:00"/>
    <x v="1786"/>
    <x v="1"/>
    <s v="tier - 3"/>
    <x v="0"/>
    <x v="18"/>
  </r>
  <r>
    <s v="Id1788"/>
    <s v="  Sean P"/>
    <x v="1148"/>
    <x v="109"/>
    <s v="Yes"/>
    <x v="0"/>
    <x v="0"/>
    <n v="1"/>
    <x v="1"/>
    <x v="1"/>
    <x v="1"/>
    <d v="1995-09-29T00:00:00"/>
    <x v="1787"/>
    <x v="1"/>
    <s v="tier - 1"/>
    <x v="14"/>
    <x v="40"/>
  </r>
  <r>
    <s v="Id1789"/>
    <s v="  Scott"/>
    <x v="1089"/>
    <x v="120"/>
    <s v="No"/>
    <x v="0"/>
    <x v="0"/>
    <n v="1"/>
    <x v="1"/>
    <x v="3"/>
    <x v="2"/>
    <d v="1984-10-15T00:00:00"/>
    <x v="1788"/>
    <x v="1"/>
    <s v="tier - 1"/>
    <x v="1"/>
    <x v="32"/>
  </r>
  <r>
    <s v="Id1790"/>
    <s v="  Janez"/>
    <x v="671"/>
    <x v="259"/>
    <s v="No"/>
    <x v="0"/>
    <x v="0"/>
    <n v="1"/>
    <x v="1"/>
    <x v="0"/>
    <x v="1"/>
    <d v="1992-09-10T00:00:00"/>
    <x v="1789"/>
    <x v="2"/>
    <s v="tier - 2"/>
    <x v="0"/>
    <x v="34"/>
  </r>
  <r>
    <s v="Id1791"/>
    <s v="  John I"/>
    <x v="314"/>
    <x v="151"/>
    <s v="No"/>
    <x v="1"/>
    <x v="0"/>
    <n v="1"/>
    <x v="1"/>
    <x v="0"/>
    <x v="2"/>
    <d v="2000-12-11T00:00:00"/>
    <x v="1790"/>
    <x v="1"/>
    <s v="tier - 2"/>
    <x v="14"/>
    <x v="21"/>
  </r>
  <r>
    <s v="Id1792"/>
    <s v="  Heather"/>
    <x v="875"/>
    <x v="278"/>
    <s v="No"/>
    <x v="0"/>
    <x v="0"/>
    <n v="0"/>
    <x v="1"/>
    <x v="0"/>
    <x v="0"/>
    <d v="2002-06-27T00:00:00"/>
    <x v="1791"/>
    <x v="1"/>
    <s v="tier - 1"/>
    <x v="3"/>
    <x v="43"/>
  </r>
  <r>
    <s v="Id1793"/>
    <s v="  Michael"/>
    <x v="1149"/>
    <x v="470"/>
    <s v="Yes"/>
    <x v="0"/>
    <x v="0"/>
    <n v="1"/>
    <x v="1"/>
    <x v="2"/>
    <x v="2"/>
    <d v="1995-12-01T00:00:00"/>
    <x v="1792"/>
    <x v="0"/>
    <s v="tier - 2"/>
    <x v="10"/>
    <x v="40"/>
  </r>
  <r>
    <s v="Id1794"/>
    <s v="  Kathleen"/>
    <x v="306"/>
    <x v="646"/>
    <s v="Yes"/>
    <x v="0"/>
    <x v="0"/>
    <n v="0"/>
    <x v="1"/>
    <x v="2"/>
    <x v="0"/>
    <d v="1981-07-03T00:00:00"/>
    <x v="1793"/>
    <x v="1"/>
    <s v="tier - 1"/>
    <x v="0"/>
    <x v="36"/>
  </r>
  <r>
    <s v="Id1795"/>
    <s v="  Ryan M"/>
    <x v="1150"/>
    <x v="647"/>
    <s v="No"/>
    <x v="0"/>
    <x v="0"/>
    <n v="0"/>
    <x v="1"/>
    <x v="3"/>
    <x v="0"/>
    <d v="1978-10-03T00:00:00"/>
    <x v="1794"/>
    <x v="1"/>
    <s v="tier - 3"/>
    <x v="0"/>
    <x v="9"/>
  </r>
  <r>
    <s v="Id1796"/>
    <s v="  Sara"/>
    <x v="754"/>
    <x v="87"/>
    <s v="No"/>
    <x v="0"/>
    <x v="0"/>
    <n v="0"/>
    <x v="1"/>
    <x v="0"/>
    <x v="1"/>
    <d v="1989-12-16T00:00:00"/>
    <x v="1795"/>
    <x v="1"/>
    <s v="tier - 1"/>
    <x v="0"/>
    <x v="4"/>
  </r>
  <r>
    <s v="Id1797"/>
    <s v="  Deniz"/>
    <x v="604"/>
    <x v="236"/>
    <s v="No"/>
    <x v="0"/>
    <x v="0"/>
    <n v="1"/>
    <x v="1"/>
    <x v="2"/>
    <x v="1"/>
    <d v="1987-06-22T00:00:00"/>
    <x v="1796"/>
    <x v="1"/>
    <s v="tier - 3"/>
    <x v="0"/>
    <x v="38"/>
  </r>
  <r>
    <s v="Id1798"/>
    <s v="  Shannon L"/>
    <x v="1108"/>
    <x v="196"/>
    <s v="No"/>
    <x v="0"/>
    <x v="0"/>
    <n v="0"/>
    <x v="1"/>
    <x v="1"/>
    <x v="2"/>
    <d v="1989-12-09T00:00:00"/>
    <x v="1797"/>
    <x v="1"/>
    <s v="tier - 3"/>
    <x v="0"/>
    <x v="4"/>
  </r>
  <r>
    <s v="Id1799"/>
    <s v="  Kaitlin M"/>
    <x v="1151"/>
    <x v="196"/>
    <s v="No"/>
    <x v="0"/>
    <x v="0"/>
    <n v="0"/>
    <x v="1"/>
    <x v="2"/>
    <x v="2"/>
    <d v="1989-08-01T00:00:00"/>
    <x v="1798"/>
    <x v="1"/>
    <s v="tier - 3"/>
    <x v="3"/>
    <x v="4"/>
  </r>
  <r>
    <s v="Id1800"/>
    <s v="  Alfredo"/>
    <x v="795"/>
    <x v="216"/>
    <s v="No"/>
    <x v="0"/>
    <x v="0"/>
    <n v="1"/>
    <x v="1"/>
    <x v="0"/>
    <x v="1"/>
    <d v="1987-09-27T00:00:00"/>
    <x v="1799"/>
    <x v="2"/>
    <s v="tier - 3"/>
    <x v="3"/>
    <x v="38"/>
  </r>
  <r>
    <s v="Id1801"/>
    <s v="  Kristen"/>
    <x v="1152"/>
    <x v="178"/>
    <s v="No"/>
    <x v="0"/>
    <x v="0"/>
    <n v="1"/>
    <x v="1"/>
    <x v="0"/>
    <x v="1"/>
    <d v="1992-08-16T00:00:00"/>
    <x v="1800"/>
    <x v="1"/>
    <s v="tier - 3"/>
    <x v="0"/>
    <x v="34"/>
  </r>
  <r>
    <s v="Id1802"/>
    <s v="  Daniel"/>
    <x v="662"/>
    <x v="358"/>
    <s v="No"/>
    <x v="0"/>
    <x v="0"/>
    <n v="1"/>
    <x v="1"/>
    <x v="0"/>
    <x v="2"/>
    <d v="1987-11-22T00:00:00"/>
    <x v="1801"/>
    <x v="2"/>
    <s v="tier - 1"/>
    <x v="3"/>
    <x v="38"/>
  </r>
  <r>
    <s v="Id1803"/>
    <s v="  Jonathan"/>
    <x v="1153"/>
    <x v="192"/>
    <s v="No"/>
    <x v="0"/>
    <x v="0"/>
    <n v="1"/>
    <x v="1"/>
    <x v="1"/>
    <x v="2"/>
    <d v="1987-09-02T00:00:00"/>
    <x v="1802"/>
    <x v="1"/>
    <s v="tier - 2"/>
    <x v="0"/>
    <x v="38"/>
  </r>
  <r>
    <s v="Id1804"/>
    <s v="  Troy"/>
    <x v="346"/>
    <x v="31"/>
    <s v="No"/>
    <x v="0"/>
    <x v="0"/>
    <n v="1"/>
    <x v="1"/>
    <x v="1"/>
    <x v="2"/>
    <d v="1987-06-05T00:00:00"/>
    <x v="1803"/>
    <x v="1"/>
    <s v="tier - 2"/>
    <x v="3"/>
    <x v="26"/>
  </r>
  <r>
    <s v="Id1805"/>
    <s v="  Daniel C"/>
    <x v="746"/>
    <x v="508"/>
    <s v="No"/>
    <x v="1"/>
    <x v="0"/>
    <n v="1"/>
    <x v="1"/>
    <x v="0"/>
    <x v="2"/>
    <d v="2004-11-24T00:00:00"/>
    <x v="1804"/>
    <x v="1"/>
    <s v="tier - 3"/>
    <x v="14"/>
    <x v="41"/>
  </r>
  <r>
    <s v="Id1806"/>
    <s v="  Lauren"/>
    <x v="349"/>
    <x v="576"/>
    <s v="No"/>
    <x v="0"/>
    <x v="0"/>
    <n v="0"/>
    <x v="1"/>
    <x v="0"/>
    <x v="2"/>
    <d v="1991-10-12T00:00:00"/>
    <x v="1805"/>
    <x v="1"/>
    <s v="tier - 3"/>
    <x v="1"/>
    <x v="42"/>
  </r>
  <r>
    <s v="Id1807"/>
    <s v="  Jennefer"/>
    <x v="1154"/>
    <x v="648"/>
    <s v="Yes"/>
    <x v="0"/>
    <x v="0"/>
    <n v="1"/>
    <x v="1"/>
    <x v="2"/>
    <x v="0"/>
    <d v="1986-09-05T00:00:00"/>
    <x v="1806"/>
    <x v="1"/>
    <s v="tier - 1"/>
    <x v="0"/>
    <x v="26"/>
  </r>
  <r>
    <s v="Id1808"/>
    <s v="  Tracey L"/>
    <x v="1155"/>
    <x v="6"/>
    <s v="No"/>
    <x v="0"/>
    <x v="0"/>
    <n v="0"/>
    <x v="1"/>
    <x v="3"/>
    <x v="1"/>
    <d v="1980-07-02T00:00:00"/>
    <x v="1807"/>
    <x v="1"/>
    <s v="tier - 3"/>
    <x v="1"/>
    <x v="25"/>
  </r>
  <r>
    <s v="Id1809"/>
    <s v="  Ashley"/>
    <x v="374"/>
    <x v="67"/>
    <s v="No"/>
    <x v="0"/>
    <x v="0"/>
    <n v="0"/>
    <x v="1"/>
    <x v="2"/>
    <x v="2"/>
    <d v="1994-08-12T00:00:00"/>
    <x v="1808"/>
    <x v="1"/>
    <s v="tier - 1"/>
    <x v="1"/>
    <x v="6"/>
  </r>
  <r>
    <s v="Id1810"/>
    <s v="  Cindy"/>
    <x v="192"/>
    <x v="219"/>
    <s v="No"/>
    <x v="0"/>
    <x v="0"/>
    <n v="1"/>
    <x v="1"/>
    <x v="2"/>
    <x v="2"/>
    <d v="1992-09-28T00:00:00"/>
    <x v="1809"/>
    <x v="1"/>
    <s v="tier - 2"/>
    <x v="2"/>
    <x v="34"/>
  </r>
  <r>
    <s v="Id1811"/>
    <s v="  Esther"/>
    <x v="1156"/>
    <x v="191"/>
    <s v="No"/>
    <x v="0"/>
    <x v="0"/>
    <n v="1"/>
    <x v="1"/>
    <x v="2"/>
    <x v="2"/>
    <d v="1992-10-09T00:00:00"/>
    <x v="1810"/>
    <x v="1"/>
    <s v="tier - 3"/>
    <x v="2"/>
    <x v="34"/>
  </r>
  <r>
    <s v="Id1812"/>
    <s v="  Jackie"/>
    <x v="1157"/>
    <x v="416"/>
    <s v="Yes"/>
    <x v="0"/>
    <x v="0"/>
    <n v="0"/>
    <x v="1"/>
    <x v="2"/>
    <x v="0"/>
    <d v="1981-08-12T00:00:00"/>
    <x v="1811"/>
    <x v="1"/>
    <s v="tier - 3"/>
    <x v="3"/>
    <x v="36"/>
  </r>
  <r>
    <s v="Id1813"/>
    <s v="  Timothy P"/>
    <x v="1158"/>
    <x v="1"/>
    <s v="No"/>
    <x v="0"/>
    <x v="0"/>
    <n v="0"/>
    <x v="1"/>
    <x v="3"/>
    <x v="1"/>
    <d v="1977-12-04T00:00:00"/>
    <x v="1812"/>
    <x v="1"/>
    <s v="tier - 3"/>
    <x v="0"/>
    <x v="29"/>
  </r>
  <r>
    <s v="Id1814"/>
    <s v="  Lauren"/>
    <x v="747"/>
    <x v="637"/>
    <s v="No"/>
    <x v="0"/>
    <x v="1"/>
    <n v="1"/>
    <x v="1"/>
    <x v="1"/>
    <x v="1"/>
    <d v="2003-06-22T00:00:00"/>
    <x v="1813"/>
    <x v="1"/>
    <s v="tier - 3"/>
    <x v="3"/>
    <x v="39"/>
  </r>
  <r>
    <s v="Id1815"/>
    <s v="  Benjamin"/>
    <x v="1035"/>
    <x v="243"/>
    <s v="No"/>
    <x v="0"/>
    <x v="0"/>
    <n v="0"/>
    <x v="1"/>
    <x v="0"/>
    <x v="2"/>
    <d v="1990-09-04T00:00:00"/>
    <x v="1814"/>
    <x v="2"/>
    <s v="tier - 3"/>
    <x v="0"/>
    <x v="3"/>
  </r>
  <r>
    <s v="Id1816"/>
    <s v="  Hugo M"/>
    <x v="1159"/>
    <x v="199"/>
    <s v="No"/>
    <x v="0"/>
    <x v="1"/>
    <n v="1"/>
    <x v="1"/>
    <x v="0"/>
    <x v="2"/>
    <d v="2003-10-04T00:00:00"/>
    <x v="1815"/>
    <x v="1"/>
    <s v="tier - 1"/>
    <x v="14"/>
    <x v="39"/>
  </r>
  <r>
    <s v="Id1817"/>
    <s v="  Daniel J"/>
    <x v="1160"/>
    <x v="352"/>
    <s v="No"/>
    <x v="0"/>
    <x v="1"/>
    <n v="1"/>
    <x v="1"/>
    <x v="3"/>
    <x v="2"/>
    <d v="1979-10-18T00:00:00"/>
    <x v="1816"/>
    <x v="1"/>
    <s v="tier - 1"/>
    <x v="0"/>
    <x v="18"/>
  </r>
  <r>
    <s v="Id1818"/>
    <s v="  Justin R"/>
    <x v="160"/>
    <x v="166"/>
    <s v="No"/>
    <x v="0"/>
    <x v="0"/>
    <n v="0"/>
    <x v="1"/>
    <x v="0"/>
    <x v="2"/>
    <d v="1990-07-13T00:00:00"/>
    <x v="1817"/>
    <x v="1"/>
    <s v="tier - 1"/>
    <x v="0"/>
    <x v="3"/>
  </r>
  <r>
    <s v="Id1819"/>
    <s v="  Colin"/>
    <x v="40"/>
    <x v="122"/>
    <s v="No"/>
    <x v="0"/>
    <x v="0"/>
    <n v="0"/>
    <x v="1"/>
    <x v="0"/>
    <x v="2"/>
    <d v="1990-09-26T00:00:00"/>
    <x v="1818"/>
    <x v="1"/>
    <s v="tier - 2"/>
    <x v="3"/>
    <x v="3"/>
  </r>
  <r>
    <s v="Id1820"/>
    <s v="  Rob"/>
    <x v="1079"/>
    <x v="436"/>
    <s v="No"/>
    <x v="0"/>
    <x v="0"/>
    <n v="0"/>
    <x v="1"/>
    <x v="0"/>
    <x v="2"/>
    <d v="1990-08-05T00:00:00"/>
    <x v="1819"/>
    <x v="2"/>
    <s v="tier - 3"/>
    <x v="4"/>
    <x v="3"/>
  </r>
  <r>
    <s v="Id1821"/>
    <s v="  Patrick"/>
    <x v="384"/>
    <x v="649"/>
    <s v="Yes"/>
    <x v="0"/>
    <x v="0"/>
    <n v="0"/>
    <x v="1"/>
    <x v="1"/>
    <x v="1"/>
    <d v="1996-10-25T00:00:00"/>
    <x v="1820"/>
    <x v="1"/>
    <s v="tier - 1"/>
    <x v="6"/>
    <x v="45"/>
  </r>
  <r>
    <s v="Id1822"/>
    <s v="  Austin D"/>
    <x v="65"/>
    <x v="166"/>
    <s v="Yes"/>
    <x v="0"/>
    <x v="0"/>
    <n v="0"/>
    <x v="1"/>
    <x v="0"/>
    <x v="2"/>
    <d v="1985-06-22T00:00:00"/>
    <x v="1821"/>
    <x v="0"/>
    <s v="tier - 1"/>
    <x v="3"/>
    <x v="17"/>
  </r>
  <r>
    <s v="Id1823"/>
    <s v="  Brittany"/>
    <x v="43"/>
    <x v="127"/>
    <s v="No"/>
    <x v="0"/>
    <x v="0"/>
    <n v="1"/>
    <x v="1"/>
    <x v="0"/>
    <x v="2"/>
    <d v="1998-06-29T00:00:00"/>
    <x v="1822"/>
    <x v="1"/>
    <s v="tier - 1"/>
    <x v="1"/>
    <x v="44"/>
  </r>
  <r>
    <s v="Id1824"/>
    <s v="  Matthew T"/>
    <x v="722"/>
    <x v="351"/>
    <s v="No"/>
    <x v="1"/>
    <x v="0"/>
    <n v="1"/>
    <x v="1"/>
    <x v="0"/>
    <x v="2"/>
    <d v="2000-07-02T00:00:00"/>
    <x v="1823"/>
    <x v="1"/>
    <s v="tier - 3"/>
    <x v="3"/>
    <x v="21"/>
  </r>
  <r>
    <s v="Id1825"/>
    <s v="  Becky G"/>
    <x v="312"/>
    <x v="124"/>
    <s v="No"/>
    <x v="0"/>
    <x v="0"/>
    <n v="0"/>
    <x v="1"/>
    <x v="1"/>
    <x v="2"/>
    <d v="1989-09-18T00:00:00"/>
    <x v="1824"/>
    <x v="1"/>
    <s v="tier - 2"/>
    <x v="1"/>
    <x v="4"/>
  </r>
  <r>
    <s v="Id1826"/>
    <s v="  Virginie"/>
    <x v="1041"/>
    <x v="82"/>
    <s v="Yes"/>
    <x v="0"/>
    <x v="0"/>
    <n v="0"/>
    <x v="1"/>
    <x v="1"/>
    <x v="2"/>
    <d v="1996-12-25T00:00:00"/>
    <x v="1825"/>
    <x v="1"/>
    <s v="tier - 2"/>
    <x v="2"/>
    <x v="45"/>
  </r>
  <r>
    <s v="Id1827"/>
    <s v="  Allison A"/>
    <x v="1161"/>
    <x v="81"/>
    <s v="No"/>
    <x v="0"/>
    <x v="0"/>
    <n v="0"/>
    <x v="1"/>
    <x v="1"/>
    <x v="2"/>
    <d v="1990-09-20T00:00:00"/>
    <x v="1826"/>
    <x v="1"/>
    <s v="tier - 2"/>
    <x v="0"/>
    <x v="3"/>
  </r>
  <r>
    <s v="Id1828"/>
    <s v="  Julie"/>
    <x v="32"/>
    <x v="267"/>
    <s v="No"/>
    <x v="1"/>
    <x v="0"/>
    <n v="1"/>
    <x v="1"/>
    <x v="0"/>
    <x v="2"/>
    <d v="2004-12-22T00:00:00"/>
    <x v="1827"/>
    <x v="1"/>
    <s v="tier - 2"/>
    <x v="2"/>
    <x v="41"/>
  </r>
  <r>
    <s v="Id1829"/>
    <s v="  Katherine"/>
    <x v="559"/>
    <x v="249"/>
    <s v="No"/>
    <x v="0"/>
    <x v="0"/>
    <n v="0"/>
    <x v="1"/>
    <x v="2"/>
    <x v="2"/>
    <d v="1990-11-17T00:00:00"/>
    <x v="1828"/>
    <x v="1"/>
    <s v="tier - 1"/>
    <x v="2"/>
    <x v="3"/>
  </r>
  <r>
    <s v="Id1830"/>
    <s v="  Caleb"/>
    <x v="19"/>
    <x v="189"/>
    <s v="Yes"/>
    <x v="0"/>
    <x v="0"/>
    <n v="1"/>
    <x v="1"/>
    <x v="0"/>
    <x v="2"/>
    <d v="1988-06-13T00:00:00"/>
    <x v="1829"/>
    <x v="1"/>
    <s v="tier - 2"/>
    <x v="3"/>
    <x v="23"/>
  </r>
  <r>
    <s v="Id1831"/>
    <s v="  Jaime"/>
    <x v="473"/>
    <x v="236"/>
    <s v="No"/>
    <x v="0"/>
    <x v="1"/>
    <n v="1"/>
    <x v="1"/>
    <x v="2"/>
    <x v="1"/>
    <d v="1993-06-29T00:00:00"/>
    <x v="1830"/>
    <x v="1"/>
    <s v="tier - 1"/>
    <x v="3"/>
    <x v="20"/>
  </r>
  <r>
    <s v="Id1832"/>
    <s v="  Hannah"/>
    <x v="1022"/>
    <x v="198"/>
    <s v="No"/>
    <x v="0"/>
    <x v="0"/>
    <n v="1"/>
    <x v="1"/>
    <x v="1"/>
    <x v="2"/>
    <d v="1992-08-13T00:00:00"/>
    <x v="1831"/>
    <x v="1"/>
    <s v="tier - 2"/>
    <x v="1"/>
    <x v="34"/>
  </r>
  <r>
    <s v="Id1833"/>
    <s v="  Zachariah"/>
    <x v="1162"/>
    <x v="268"/>
    <s v="Yes"/>
    <x v="0"/>
    <x v="0"/>
    <n v="1"/>
    <x v="1"/>
    <x v="0"/>
    <x v="1"/>
    <d v="1988-12-21T00:00:00"/>
    <x v="1832"/>
    <x v="1"/>
    <s v="tier - 2"/>
    <x v="6"/>
    <x v="23"/>
  </r>
  <r>
    <s v="Id1834"/>
    <s v="  Patricia A"/>
    <x v="1163"/>
    <x v="100"/>
    <s v="No"/>
    <x v="0"/>
    <x v="0"/>
    <n v="1"/>
    <x v="1"/>
    <x v="2"/>
    <x v="1"/>
    <d v="1987-12-05T00:00:00"/>
    <x v="1833"/>
    <x v="1"/>
    <s v="tier - 3"/>
    <x v="1"/>
    <x v="38"/>
  </r>
  <r>
    <s v="Id1835"/>
    <s v="  Elizabeth A"/>
    <x v="1164"/>
    <x v="120"/>
    <s v="No"/>
    <x v="0"/>
    <x v="1"/>
    <n v="1"/>
    <x v="1"/>
    <x v="0"/>
    <x v="2"/>
    <d v="2003-10-02T00:00:00"/>
    <x v="1834"/>
    <x v="1"/>
    <s v="tier - 3"/>
    <x v="12"/>
    <x v="39"/>
  </r>
  <r>
    <s v="Id1836"/>
    <s v="  Benjamin"/>
    <x v="910"/>
    <x v="203"/>
    <s v="No"/>
    <x v="0"/>
    <x v="0"/>
    <n v="0"/>
    <x v="1"/>
    <x v="3"/>
    <x v="2"/>
    <d v="1980-06-16T00:00:00"/>
    <x v="1835"/>
    <x v="1"/>
    <s v="tier - 3"/>
    <x v="0"/>
    <x v="25"/>
  </r>
  <r>
    <s v="Id1837"/>
    <s v="  Breno"/>
    <x v="1165"/>
    <x v="106"/>
    <s v="No"/>
    <x v="0"/>
    <x v="0"/>
    <n v="0"/>
    <x v="1"/>
    <x v="3"/>
    <x v="1"/>
    <d v="1982-09-27T00:00:00"/>
    <x v="1836"/>
    <x v="1"/>
    <s v="tier - 3"/>
    <x v="0"/>
    <x v="37"/>
  </r>
  <r>
    <s v="Id1838"/>
    <s v="  Takaya"/>
    <x v="534"/>
    <x v="337"/>
    <s v="Yes"/>
    <x v="0"/>
    <x v="1"/>
    <n v="1"/>
    <x v="1"/>
    <x v="0"/>
    <x v="2"/>
    <d v="1997-10-13T00:00:00"/>
    <x v="1837"/>
    <x v="0"/>
    <s v="tier - 2"/>
    <x v="0"/>
    <x v="31"/>
  </r>
  <r>
    <s v="Id1839"/>
    <s v="  Thomas IV"/>
    <x v="982"/>
    <x v="366"/>
    <s v="Yes"/>
    <x v="0"/>
    <x v="0"/>
    <n v="1"/>
    <x v="1"/>
    <x v="2"/>
    <x v="1"/>
    <d v="1988-06-26T00:00:00"/>
    <x v="1838"/>
    <x v="1"/>
    <s v="tier - 1"/>
    <x v="6"/>
    <x v="23"/>
  </r>
  <r>
    <s v="Id1840"/>
    <s v="  Bradley E"/>
    <x v="1166"/>
    <x v="214"/>
    <s v="No"/>
    <x v="0"/>
    <x v="0"/>
    <n v="1"/>
    <x v="1"/>
    <x v="1"/>
    <x v="1"/>
    <d v="1992-07-12T00:00:00"/>
    <x v="1839"/>
    <x v="1"/>
    <s v="tier - 3"/>
    <x v="1"/>
    <x v="34"/>
  </r>
  <r>
    <s v="Id1841"/>
    <s v="  Megan"/>
    <x v="1167"/>
    <x v="6"/>
    <s v="No"/>
    <x v="1"/>
    <x v="0"/>
    <n v="1"/>
    <x v="1"/>
    <x v="0"/>
    <x v="1"/>
    <d v="2004-07-18T00:00:00"/>
    <x v="1840"/>
    <x v="1"/>
    <s v="tier - 2"/>
    <x v="1"/>
    <x v="41"/>
  </r>
  <r>
    <s v="Id1842"/>
    <s v="  Ruby J"/>
    <x v="37"/>
    <x v="507"/>
    <s v="No"/>
    <x v="0"/>
    <x v="0"/>
    <n v="0"/>
    <x v="1"/>
    <x v="0"/>
    <x v="2"/>
    <d v="1999-11-20T00:00:00"/>
    <x v="1841"/>
    <x v="1"/>
    <s v="tier - 2"/>
    <x v="1"/>
    <x v="35"/>
  </r>
  <r>
    <s v="Id1843"/>
    <s v="  Bart"/>
    <x v="66"/>
    <x v="3"/>
    <s v="No"/>
    <x v="0"/>
    <x v="0"/>
    <n v="0"/>
    <x v="1"/>
    <x v="0"/>
    <x v="1"/>
    <d v="1991-07-04T00:00:00"/>
    <x v="1842"/>
    <x v="2"/>
    <s v="tier - 3"/>
    <x v="0"/>
    <x v="42"/>
  </r>
  <r>
    <s v="Id1844"/>
    <s v="  Robert A"/>
    <x v="428"/>
    <x v="347"/>
    <s v="No"/>
    <x v="0"/>
    <x v="0"/>
    <n v="0"/>
    <x v="1"/>
    <x v="0"/>
    <x v="2"/>
    <d v="1990-07-15T00:00:00"/>
    <x v="1843"/>
    <x v="1"/>
    <s v="tier - 3"/>
    <x v="1"/>
    <x v="3"/>
  </r>
  <r>
    <s v="Id1845"/>
    <s v="  Adam"/>
    <x v="422"/>
    <x v="191"/>
    <s v="No"/>
    <x v="0"/>
    <x v="0"/>
    <n v="0"/>
    <x v="1"/>
    <x v="1"/>
    <x v="2"/>
    <d v="1990-08-08T00:00:00"/>
    <x v="1844"/>
    <x v="1"/>
    <s v="tier - 3"/>
    <x v="1"/>
    <x v="3"/>
  </r>
  <r>
    <s v="Id1846"/>
    <s v="  Yemane Adhane"/>
    <x v="409"/>
    <x v="125"/>
    <s v="No"/>
    <x v="0"/>
    <x v="0"/>
    <n v="0"/>
    <x v="1"/>
    <x v="0"/>
    <x v="2"/>
    <d v="1994-06-28T00:00:00"/>
    <x v="1845"/>
    <x v="0"/>
    <s v="tier - 2"/>
    <x v="0"/>
    <x v="6"/>
  </r>
  <r>
    <s v="Id1847"/>
    <s v="  Jesse A"/>
    <x v="295"/>
    <x v="236"/>
    <s v="No"/>
    <x v="0"/>
    <x v="0"/>
    <n v="0"/>
    <x v="1"/>
    <x v="1"/>
    <x v="1"/>
    <d v="1991-09-03T00:00:00"/>
    <x v="1846"/>
    <x v="0"/>
    <s v="tier - 2"/>
    <x v="7"/>
    <x v="42"/>
  </r>
  <r>
    <s v="Id1848"/>
    <s v="  Bird"/>
    <x v="1034"/>
    <x v="321"/>
    <s v="No"/>
    <x v="0"/>
    <x v="0"/>
    <n v="0"/>
    <x v="1"/>
    <x v="1"/>
    <x v="2"/>
    <d v="1994-10-24T00:00:00"/>
    <x v="1847"/>
    <x v="1"/>
    <s v="tier - 3"/>
    <x v="6"/>
    <x v="6"/>
  </r>
  <r>
    <s v="Id1849"/>
    <s v="  Patrick M"/>
    <x v="303"/>
    <x v="500"/>
    <s v="No"/>
    <x v="0"/>
    <x v="0"/>
    <n v="0"/>
    <x v="1"/>
    <x v="1"/>
    <x v="2"/>
    <d v="1994-10-08T00:00:00"/>
    <x v="1848"/>
    <x v="2"/>
    <s v="tier - 2"/>
    <x v="4"/>
    <x v="6"/>
  </r>
  <r>
    <s v="Id1850"/>
    <s v="  Kyle"/>
    <x v="355"/>
    <x v="27"/>
    <s v="No"/>
    <x v="0"/>
    <x v="1"/>
    <n v="1"/>
    <x v="1"/>
    <x v="0"/>
    <x v="2"/>
    <d v="1993-12-23T00:00:00"/>
    <x v="1849"/>
    <x v="1"/>
    <s v="tier - 2"/>
    <x v="1"/>
    <x v="20"/>
  </r>
  <r>
    <s v="Id1851"/>
    <s v="  Ryan"/>
    <x v="170"/>
    <x v="361"/>
    <s v="No"/>
    <x v="0"/>
    <x v="1"/>
    <n v="1"/>
    <x v="1"/>
    <x v="0"/>
    <x v="2"/>
    <d v="1993-09-04T00:00:00"/>
    <x v="1850"/>
    <x v="1"/>
    <s v="tier - 3"/>
    <x v="1"/>
    <x v="20"/>
  </r>
  <r>
    <s v="Id1852"/>
    <s v="  Yuri"/>
    <x v="878"/>
    <x v="180"/>
    <s v="No"/>
    <x v="0"/>
    <x v="0"/>
    <n v="0"/>
    <x v="1"/>
    <x v="2"/>
    <x v="2"/>
    <d v="1994-12-29T00:00:00"/>
    <x v="1851"/>
    <x v="2"/>
    <s v="tier - 1"/>
    <x v="6"/>
    <x v="6"/>
  </r>
  <r>
    <s v="Id1853"/>
    <s v="  Ryan"/>
    <x v="436"/>
    <x v="4"/>
    <s v="No"/>
    <x v="0"/>
    <x v="0"/>
    <n v="1"/>
    <x v="1"/>
    <x v="1"/>
    <x v="2"/>
    <d v="1992-08-15T00:00:00"/>
    <x v="1852"/>
    <x v="1"/>
    <s v="tier - 3"/>
    <x v="16"/>
    <x v="34"/>
  </r>
  <r>
    <s v="Id1854"/>
    <s v="  Debbie"/>
    <x v="586"/>
    <x v="52"/>
    <s v="Yes"/>
    <x v="0"/>
    <x v="0"/>
    <n v="1"/>
    <x v="1"/>
    <x v="1"/>
    <x v="2"/>
    <d v="1988-09-16T00:00:00"/>
    <x v="1853"/>
    <x v="1"/>
    <s v="tier - 1"/>
    <x v="0"/>
    <x v="23"/>
  </r>
  <r>
    <s v="Id1855"/>
    <s v="  Mark D"/>
    <x v="1168"/>
    <x v="385"/>
    <s v="Yes"/>
    <x v="0"/>
    <x v="0"/>
    <n v="1"/>
    <x v="1"/>
    <x v="0"/>
    <x v="0"/>
    <d v="1986-07-13T00:00:00"/>
    <x v="1854"/>
    <x v="1"/>
    <s v="tier - 2"/>
    <x v="3"/>
    <x v="26"/>
  </r>
  <r>
    <s v="Id1856"/>
    <s v="  Christopher"/>
    <x v="425"/>
    <x v="650"/>
    <s v="Yes"/>
    <x v="0"/>
    <x v="0"/>
    <n v="1"/>
    <x v="1"/>
    <x v="1"/>
    <x v="0"/>
    <d v="1986-08-11T00:00:00"/>
    <x v="1855"/>
    <x v="2"/>
    <s v="tier - 2"/>
    <x v="0"/>
    <x v="26"/>
  </r>
  <r>
    <s v="Id1857"/>
    <s v="  Daniell L"/>
    <x v="1169"/>
    <x v="332"/>
    <s v="Yes"/>
    <x v="0"/>
    <x v="0"/>
    <n v="1"/>
    <x v="1"/>
    <x v="2"/>
    <x v="2"/>
    <d v="1988-07-18T00:00:00"/>
    <x v="1856"/>
    <x v="1"/>
    <s v="tier - 2"/>
    <x v="0"/>
    <x v="23"/>
  </r>
  <r>
    <s v="Id1858"/>
    <s v="  Janne"/>
    <x v="1170"/>
    <x v="363"/>
    <s v="No"/>
    <x v="0"/>
    <x v="0"/>
    <n v="0"/>
    <x v="1"/>
    <x v="3"/>
    <x v="2"/>
    <d v="1982-06-29T00:00:00"/>
    <x v="1857"/>
    <x v="1"/>
    <s v="tier - 2"/>
    <x v="0"/>
    <x v="37"/>
  </r>
  <r>
    <s v="Id1859"/>
    <s v="  Martina"/>
    <x v="925"/>
    <x v="166"/>
    <s v="Yes"/>
    <x v="0"/>
    <x v="1"/>
    <n v="1"/>
    <x v="1"/>
    <x v="2"/>
    <x v="2"/>
    <d v="1997-11-29T00:00:00"/>
    <x v="1858"/>
    <x v="1"/>
    <s v="tier - 2"/>
    <x v="3"/>
    <x v="31"/>
  </r>
  <r>
    <s v="Id1860"/>
    <s v="  Elizabeth L"/>
    <x v="252"/>
    <x v="123"/>
    <s v="No"/>
    <x v="0"/>
    <x v="0"/>
    <n v="0"/>
    <x v="1"/>
    <x v="1"/>
    <x v="1"/>
    <d v="1990-08-28T00:00:00"/>
    <x v="1859"/>
    <x v="1"/>
    <s v="tier - 3"/>
    <x v="1"/>
    <x v="3"/>
  </r>
  <r>
    <s v="Id1861"/>
    <s v="  Stephanie C"/>
    <x v="1034"/>
    <x v="577"/>
    <s v="No"/>
    <x v="0"/>
    <x v="0"/>
    <n v="0"/>
    <x v="1"/>
    <x v="1"/>
    <x v="2"/>
    <d v="1991-09-13T00:00:00"/>
    <x v="1860"/>
    <x v="1"/>
    <s v="tier - 2"/>
    <x v="0"/>
    <x v="42"/>
  </r>
  <r>
    <s v="Id1862"/>
    <s v="  Katie"/>
    <x v="409"/>
    <x v="288"/>
    <s v="No"/>
    <x v="0"/>
    <x v="0"/>
    <n v="0"/>
    <x v="1"/>
    <x v="0"/>
    <x v="1"/>
    <d v="1994-11-01T00:00:00"/>
    <x v="1861"/>
    <x v="1"/>
    <s v="tier - 2"/>
    <x v="0"/>
    <x v="6"/>
  </r>
  <r>
    <s v="Id1863"/>
    <s v="  Callie"/>
    <x v="210"/>
    <x v="80"/>
    <s v="No"/>
    <x v="0"/>
    <x v="0"/>
    <n v="0"/>
    <x v="1"/>
    <x v="0"/>
    <x v="2"/>
    <d v="1991-06-01T00:00:00"/>
    <x v="1862"/>
    <x v="1"/>
    <s v="tier - 1"/>
    <x v="2"/>
    <x v="3"/>
  </r>
  <r>
    <s v="Id1864"/>
    <s v="  Inna"/>
    <x v="1171"/>
    <x v="331"/>
    <s v="No"/>
    <x v="0"/>
    <x v="0"/>
    <n v="0"/>
    <x v="1"/>
    <x v="1"/>
    <x v="1"/>
    <d v="1994-10-26T00:00:00"/>
    <x v="1863"/>
    <x v="1"/>
    <s v="tier - 1"/>
    <x v="0"/>
    <x v="6"/>
  </r>
  <r>
    <s v="Id1865"/>
    <s v="  Mary K"/>
    <x v="467"/>
    <x v="98"/>
    <s v="No"/>
    <x v="0"/>
    <x v="0"/>
    <n v="0"/>
    <x v="1"/>
    <x v="1"/>
    <x v="2"/>
    <d v="1994-11-02T00:00:00"/>
    <x v="1864"/>
    <x v="1"/>
    <s v="tier - 1"/>
    <x v="2"/>
    <x v="6"/>
  </r>
  <r>
    <s v="Id1866"/>
    <s v="  Samuel M"/>
    <x v="673"/>
    <x v="78"/>
    <s v="Yes"/>
    <x v="0"/>
    <x v="0"/>
    <n v="1"/>
    <x v="1"/>
    <x v="0"/>
    <x v="2"/>
    <d v="1988-12-19T00:00:00"/>
    <x v="1865"/>
    <x v="1"/>
    <s v="tier - 1"/>
    <x v="1"/>
    <x v="23"/>
  </r>
  <r>
    <s v="Id1867"/>
    <s v="  Kimberly"/>
    <x v="1172"/>
    <x v="458"/>
    <s v="No"/>
    <x v="1"/>
    <x v="0"/>
    <n v="1"/>
    <x v="1"/>
    <x v="2"/>
    <x v="2"/>
    <d v="2000-11-25T00:00:00"/>
    <x v="1866"/>
    <x v="1"/>
    <s v="tier - 3"/>
    <x v="1"/>
    <x v="21"/>
  </r>
  <r>
    <s v="Id1868"/>
    <s v="  Tom J"/>
    <x v="1173"/>
    <x v="651"/>
    <s v="No"/>
    <x v="0"/>
    <x v="1"/>
    <n v="1"/>
    <x v="1"/>
    <x v="0"/>
    <x v="1"/>
    <d v="2003-06-08T00:00:00"/>
    <x v="1867"/>
    <x v="1"/>
    <s v="tier - 1"/>
    <x v="14"/>
    <x v="43"/>
  </r>
  <r>
    <s v="Id1869"/>
    <s v="  Zachary"/>
    <x v="1174"/>
    <x v="40"/>
    <s v="No"/>
    <x v="0"/>
    <x v="0"/>
    <n v="1"/>
    <x v="1"/>
    <x v="0"/>
    <x v="2"/>
    <d v="1992-06-18T00:00:00"/>
    <x v="1868"/>
    <x v="2"/>
    <s v="tier - 2"/>
    <x v="0"/>
    <x v="34"/>
  </r>
  <r>
    <s v="Id1870"/>
    <s v="  Dane"/>
    <x v="1175"/>
    <x v="115"/>
    <s v="Yes"/>
    <x v="0"/>
    <x v="1"/>
    <n v="1"/>
    <x v="1"/>
    <x v="3"/>
    <x v="2"/>
    <d v="1983-11-20T00:00:00"/>
    <x v="1869"/>
    <x v="1"/>
    <s v="tier - 1"/>
    <x v="1"/>
    <x v="33"/>
  </r>
  <r>
    <s v="Id1871"/>
    <s v="  Dougie J"/>
    <x v="782"/>
    <x v="372"/>
    <s v="Yes"/>
    <x v="0"/>
    <x v="0"/>
    <n v="1"/>
    <x v="1"/>
    <x v="0"/>
    <x v="2"/>
    <d v="1995-10-14T00:00:00"/>
    <x v="1870"/>
    <x v="2"/>
    <s v="tier - 2"/>
    <x v="3"/>
    <x v="40"/>
  </r>
  <r>
    <s v="Id1872"/>
    <s v="  Jeremiah H"/>
    <x v="1176"/>
    <x v="339"/>
    <s v="No"/>
    <x v="0"/>
    <x v="0"/>
    <n v="0"/>
    <x v="1"/>
    <x v="3"/>
    <x v="2"/>
    <d v="1982-06-16T00:00:00"/>
    <x v="1871"/>
    <x v="1"/>
    <s v="tier - 3"/>
    <x v="0"/>
    <x v="37"/>
  </r>
  <r>
    <s v="Id1873"/>
    <s v="  Ashley J"/>
    <x v="276"/>
    <x v="508"/>
    <s v="No"/>
    <x v="0"/>
    <x v="0"/>
    <n v="0"/>
    <x v="1"/>
    <x v="1"/>
    <x v="2"/>
    <d v="1991-12-01T00:00:00"/>
    <x v="1872"/>
    <x v="2"/>
    <s v="tier - 1"/>
    <x v="1"/>
    <x v="42"/>
  </r>
  <r>
    <s v="Id1874"/>
    <s v="  Turner J"/>
    <x v="751"/>
    <x v="144"/>
    <s v="No"/>
    <x v="0"/>
    <x v="0"/>
    <n v="0"/>
    <x v="1"/>
    <x v="1"/>
    <x v="2"/>
    <d v="1991-11-03T00:00:00"/>
    <x v="1873"/>
    <x v="1"/>
    <s v="tier - 2"/>
    <x v="1"/>
    <x v="42"/>
  </r>
  <r>
    <s v="Id1875"/>
    <s v="  Roger"/>
    <x v="308"/>
    <x v="174"/>
    <s v="No"/>
    <x v="0"/>
    <x v="0"/>
    <n v="1"/>
    <x v="1"/>
    <x v="1"/>
    <x v="2"/>
    <d v="1992-06-27T00:00:00"/>
    <x v="1874"/>
    <x v="2"/>
    <s v="tier - 1"/>
    <x v="4"/>
    <x v="34"/>
  </r>
  <r>
    <s v="Id1876"/>
    <s v="  Pamela"/>
    <x v="1006"/>
    <x v="299"/>
    <s v="No"/>
    <x v="0"/>
    <x v="0"/>
    <n v="1"/>
    <x v="1"/>
    <x v="0"/>
    <x v="2"/>
    <d v="1998-12-14T00:00:00"/>
    <x v="1875"/>
    <x v="1"/>
    <s v="tier - 1"/>
    <x v="3"/>
    <x v="44"/>
  </r>
  <r>
    <s v="Id1877"/>
    <s v="  Allison M"/>
    <x v="666"/>
    <x v="633"/>
    <s v="Yes"/>
    <x v="0"/>
    <x v="1"/>
    <n v="1"/>
    <x v="1"/>
    <x v="1"/>
    <x v="2"/>
    <d v="1997-09-06T00:00:00"/>
    <x v="1876"/>
    <x v="1"/>
    <s v="tier - 2"/>
    <x v="1"/>
    <x v="31"/>
  </r>
  <r>
    <s v="Id1878"/>
    <s v="  Katherine H"/>
    <x v="346"/>
    <x v="138"/>
    <s v="Yes"/>
    <x v="0"/>
    <x v="0"/>
    <n v="1"/>
    <x v="1"/>
    <x v="1"/>
    <x v="2"/>
    <d v="1995-10-03T00:00:00"/>
    <x v="1877"/>
    <x v="1"/>
    <s v="tier - 2"/>
    <x v="15"/>
    <x v="40"/>
  </r>
  <r>
    <s v="Id1879"/>
    <s v="  Robin"/>
    <x v="823"/>
    <x v="66"/>
    <s v="No"/>
    <x v="0"/>
    <x v="0"/>
    <n v="0"/>
    <x v="1"/>
    <x v="2"/>
    <x v="2"/>
    <d v="1989-06-25T00:00:00"/>
    <x v="1878"/>
    <x v="1"/>
    <s v="tier - 3"/>
    <x v="0"/>
    <x v="4"/>
  </r>
  <r>
    <s v="Id1880"/>
    <s v="  Terri"/>
    <x v="1177"/>
    <x v="336"/>
    <s v="No"/>
    <x v="0"/>
    <x v="0"/>
    <n v="1"/>
    <x v="1"/>
    <x v="3"/>
    <x v="1"/>
    <d v="1984-09-16T00:00:00"/>
    <x v="1879"/>
    <x v="1"/>
    <s v="tier - 2"/>
    <x v="1"/>
    <x v="32"/>
  </r>
  <r>
    <s v="Id1881"/>
    <s v="  Eddie"/>
    <x v="750"/>
    <x v="99"/>
    <s v="No"/>
    <x v="0"/>
    <x v="0"/>
    <n v="1"/>
    <x v="1"/>
    <x v="0"/>
    <x v="1"/>
    <d v="1998-11-26T00:00:00"/>
    <x v="1880"/>
    <x v="1"/>
    <s v="tier - 1"/>
    <x v="1"/>
    <x v="44"/>
  </r>
  <r>
    <s v="Id1882"/>
    <s v="  Pamela"/>
    <x v="161"/>
    <x v="48"/>
    <s v="No"/>
    <x v="0"/>
    <x v="0"/>
    <n v="1"/>
    <x v="1"/>
    <x v="0"/>
    <x v="2"/>
    <d v="1992-08-04T00:00:00"/>
    <x v="1881"/>
    <x v="1"/>
    <s v="tier - 2"/>
    <x v="0"/>
    <x v="34"/>
  </r>
  <r>
    <s v="Id1883"/>
    <s v="  Joyce"/>
    <x v="1178"/>
    <x v="31"/>
    <s v="No"/>
    <x v="0"/>
    <x v="0"/>
    <n v="1"/>
    <x v="1"/>
    <x v="0"/>
    <x v="2"/>
    <d v="1992-06-28T00:00:00"/>
    <x v="1882"/>
    <x v="1"/>
    <s v="tier - 1"/>
    <x v="3"/>
    <x v="34"/>
  </r>
  <r>
    <s v="Id1884"/>
    <s v="  Alison W"/>
    <x v="445"/>
    <x v="450"/>
    <s v="No"/>
    <x v="0"/>
    <x v="0"/>
    <n v="1"/>
    <x v="1"/>
    <x v="1"/>
    <x v="2"/>
    <d v="1992-06-18T00:00:00"/>
    <x v="1883"/>
    <x v="1"/>
    <s v="tier - 3"/>
    <x v="2"/>
    <x v="34"/>
  </r>
  <r>
    <s v="Id1885"/>
    <s v="  Tammara C"/>
    <x v="491"/>
    <x v="89"/>
    <s v="No"/>
    <x v="0"/>
    <x v="0"/>
    <n v="0"/>
    <x v="1"/>
    <x v="2"/>
    <x v="2"/>
    <d v="1991-08-06T00:00:00"/>
    <x v="1884"/>
    <x v="1"/>
    <s v="tier - 1"/>
    <x v="1"/>
    <x v="42"/>
  </r>
  <r>
    <s v="Id1886"/>
    <s v="  Dorota"/>
    <x v="751"/>
    <x v="436"/>
    <s v="No"/>
    <x v="0"/>
    <x v="0"/>
    <n v="0"/>
    <x v="1"/>
    <x v="1"/>
    <x v="2"/>
    <d v="1994-08-21T00:00:00"/>
    <x v="1885"/>
    <x v="1"/>
    <s v="tier - 3"/>
    <x v="1"/>
    <x v="6"/>
  </r>
  <r>
    <s v="Id1887"/>
    <s v="  Jose Norberto Sr"/>
    <x v="1168"/>
    <x v="635"/>
    <s v="No"/>
    <x v="0"/>
    <x v="0"/>
    <n v="0"/>
    <x v="1"/>
    <x v="0"/>
    <x v="1"/>
    <d v="1990-12-14T00:00:00"/>
    <x v="1886"/>
    <x v="1"/>
    <s v="tier - 3"/>
    <x v="3"/>
    <x v="3"/>
  </r>
  <r>
    <s v="Id1888"/>
    <s v="  Peter"/>
    <x v="848"/>
    <x v="652"/>
    <s v="No"/>
    <x v="0"/>
    <x v="0"/>
    <n v="0"/>
    <x v="1"/>
    <x v="0"/>
    <x v="1"/>
    <d v="1990-12-01T00:00:00"/>
    <x v="1887"/>
    <x v="2"/>
    <s v="tier - 2"/>
    <x v="0"/>
    <x v="3"/>
  </r>
  <r>
    <s v="Id1889"/>
    <s v="  Bryant"/>
    <x v="596"/>
    <x v="653"/>
    <s v="No"/>
    <x v="0"/>
    <x v="0"/>
    <n v="0"/>
    <x v="1"/>
    <x v="0"/>
    <x v="0"/>
    <d v="2002-10-18T00:00:00"/>
    <x v="1888"/>
    <x v="1"/>
    <s v="tier - 1"/>
    <x v="1"/>
    <x v="43"/>
  </r>
  <r>
    <s v="Id1890"/>
    <s v="  Christina"/>
    <x v="1179"/>
    <x v="614"/>
    <s v="Yes"/>
    <x v="0"/>
    <x v="1"/>
    <n v="1"/>
    <x v="1"/>
    <x v="3"/>
    <x v="2"/>
    <d v="1983-09-16T00:00:00"/>
    <x v="1889"/>
    <x v="1"/>
    <s v="tier - 1"/>
    <x v="0"/>
    <x v="33"/>
  </r>
  <r>
    <s v="Id1891"/>
    <s v="  John"/>
    <x v="893"/>
    <x v="352"/>
    <s v="Yes"/>
    <x v="0"/>
    <x v="0"/>
    <n v="1"/>
    <x v="1"/>
    <x v="0"/>
    <x v="2"/>
    <d v="1995-09-14T00:00:00"/>
    <x v="1890"/>
    <x v="2"/>
    <s v="tier - 3"/>
    <x v="1"/>
    <x v="40"/>
  </r>
  <r>
    <s v="Id1892"/>
    <s v="  Eduardo"/>
    <x v="866"/>
    <x v="202"/>
    <s v="No"/>
    <x v="0"/>
    <x v="1"/>
    <n v="1"/>
    <x v="1"/>
    <x v="0"/>
    <x v="2"/>
    <d v="1993-08-13T00:00:00"/>
    <x v="1891"/>
    <x v="1"/>
    <s v="tier - 1"/>
    <x v="0"/>
    <x v="20"/>
  </r>
  <r>
    <s v="Id1893"/>
    <s v="  Laura M"/>
    <x v="1180"/>
    <x v="635"/>
    <s v="Yes"/>
    <x v="0"/>
    <x v="0"/>
    <n v="1"/>
    <x v="1"/>
    <x v="2"/>
    <x v="1"/>
    <d v="1988-11-30T00:00:00"/>
    <x v="1892"/>
    <x v="1"/>
    <s v="tier - 1"/>
    <x v="0"/>
    <x v="23"/>
  </r>
  <r>
    <s v="Id1894"/>
    <s v="  Charlie"/>
    <x v="331"/>
    <x v="198"/>
    <s v="No"/>
    <x v="0"/>
    <x v="1"/>
    <n v="1"/>
    <x v="1"/>
    <x v="1"/>
    <x v="2"/>
    <d v="1993-12-26T00:00:00"/>
    <x v="1893"/>
    <x v="2"/>
    <s v="tier - 3"/>
    <x v="5"/>
    <x v="20"/>
  </r>
  <r>
    <s v="Id1895"/>
    <s v="  Melissa D"/>
    <x v="1181"/>
    <x v="1"/>
    <s v="Yes"/>
    <x v="0"/>
    <x v="1"/>
    <n v="1"/>
    <x v="1"/>
    <x v="3"/>
    <x v="1"/>
    <d v="1983-11-10T00:00:00"/>
    <x v="1894"/>
    <x v="1"/>
    <s v="tier - 1"/>
    <x v="0"/>
    <x v="33"/>
  </r>
  <r>
    <s v="Id1896"/>
    <s v="  Dan C"/>
    <x v="1182"/>
    <x v="58"/>
    <s v="No"/>
    <x v="0"/>
    <x v="0"/>
    <n v="1"/>
    <x v="1"/>
    <x v="3"/>
    <x v="1"/>
    <d v="1984-07-07T00:00:00"/>
    <x v="1895"/>
    <x v="1"/>
    <s v="tier - 1"/>
    <x v="0"/>
    <x v="32"/>
  </r>
  <r>
    <s v="Id1897"/>
    <s v="  Matthew"/>
    <x v="377"/>
    <x v="495"/>
    <s v="No"/>
    <x v="0"/>
    <x v="0"/>
    <n v="1"/>
    <x v="1"/>
    <x v="2"/>
    <x v="2"/>
    <d v="1992-10-11T00:00:00"/>
    <x v="1896"/>
    <x v="2"/>
    <s v="tier - 3"/>
    <x v="1"/>
    <x v="34"/>
  </r>
  <r>
    <s v="Id1898"/>
    <s v="  Wesley C"/>
    <x v="387"/>
    <x v="273"/>
    <s v="No"/>
    <x v="1"/>
    <x v="0"/>
    <n v="2"/>
    <x v="1"/>
    <x v="2"/>
    <x v="2"/>
    <d v="2000-09-13T00:00:00"/>
    <x v="1897"/>
    <x v="1"/>
    <s v="tier - 1"/>
    <x v="5"/>
    <x v="21"/>
  </r>
  <r>
    <s v="Id1899"/>
    <s v="  Christopher"/>
    <x v="317"/>
    <x v="326"/>
    <s v="No"/>
    <x v="0"/>
    <x v="0"/>
    <n v="0"/>
    <x v="1"/>
    <x v="2"/>
    <x v="2"/>
    <d v="1989-07-10T00:00:00"/>
    <x v="1898"/>
    <x v="1"/>
    <s v="tier - 1"/>
    <x v="0"/>
    <x v="4"/>
  </r>
  <r>
    <s v="Id1900"/>
    <s v="  Jessica"/>
    <x v="1174"/>
    <x v="348"/>
    <s v="No"/>
    <x v="0"/>
    <x v="0"/>
    <n v="0"/>
    <x v="1"/>
    <x v="0"/>
    <x v="1"/>
    <d v="1990-11-01T00:00:00"/>
    <x v="1899"/>
    <x v="1"/>
    <s v="tier - 2"/>
    <x v="0"/>
    <x v="3"/>
  </r>
  <r>
    <s v="Id1901"/>
    <s v="  Christin"/>
    <x v="1183"/>
    <x v="427"/>
    <s v="No"/>
    <x v="0"/>
    <x v="0"/>
    <n v="0"/>
    <x v="1"/>
    <x v="0"/>
    <x v="1"/>
    <d v="1990-11-22T00:00:00"/>
    <x v="1900"/>
    <x v="1"/>
    <s v="tier - 2"/>
    <x v="3"/>
    <x v="3"/>
  </r>
  <r>
    <s v="Id1902"/>
    <s v="  Sara"/>
    <x v="54"/>
    <x v="226"/>
    <s v="Yes"/>
    <x v="0"/>
    <x v="0"/>
    <n v="0"/>
    <x v="1"/>
    <x v="0"/>
    <x v="2"/>
    <d v="1996-09-08T00:00:00"/>
    <x v="1901"/>
    <x v="1"/>
    <s v="tier - 2"/>
    <x v="3"/>
    <x v="45"/>
  </r>
  <r>
    <s v="Id1903"/>
    <s v="  Elizabeth"/>
    <x v="264"/>
    <x v="216"/>
    <s v="Yes"/>
    <x v="0"/>
    <x v="0"/>
    <n v="0"/>
    <x v="1"/>
    <x v="1"/>
    <x v="1"/>
    <d v="1996-08-17T00:00:00"/>
    <x v="1902"/>
    <x v="1"/>
    <s v="tier - 2"/>
    <x v="0"/>
    <x v="45"/>
  </r>
  <r>
    <s v="Id1904"/>
    <s v="  Margaret P"/>
    <x v="427"/>
    <x v="321"/>
    <s v="No"/>
    <x v="0"/>
    <x v="0"/>
    <n v="0"/>
    <x v="1"/>
    <x v="1"/>
    <x v="2"/>
    <d v="1990-07-29T00:00:00"/>
    <x v="1903"/>
    <x v="1"/>
    <s v="tier - 3"/>
    <x v="0"/>
    <x v="3"/>
  </r>
  <r>
    <s v="Id1905"/>
    <s v="  Tiffany K"/>
    <x v="1046"/>
    <x v="85"/>
    <s v="Yes"/>
    <x v="0"/>
    <x v="0"/>
    <n v="1"/>
    <x v="1"/>
    <x v="0"/>
    <x v="1"/>
    <d v="1995-07-11T00:00:00"/>
    <x v="1904"/>
    <x v="1"/>
    <s v="tier - 2"/>
    <x v="1"/>
    <x v="40"/>
  </r>
  <r>
    <s v="Id1906"/>
    <s v="  David M"/>
    <x v="277"/>
    <x v="125"/>
    <s v="No"/>
    <x v="0"/>
    <x v="0"/>
    <n v="0"/>
    <x v="1"/>
    <x v="1"/>
    <x v="2"/>
    <d v="1999-07-10T00:00:00"/>
    <x v="1905"/>
    <x v="1"/>
    <s v="tier - 3"/>
    <x v="14"/>
    <x v="35"/>
  </r>
  <r>
    <s v="Id1907"/>
    <s v="  Christine E"/>
    <x v="1161"/>
    <x v="635"/>
    <s v="No"/>
    <x v="0"/>
    <x v="1"/>
    <n v="1"/>
    <x v="1"/>
    <x v="1"/>
    <x v="1"/>
    <d v="1993-11-11T00:00:00"/>
    <x v="1906"/>
    <x v="1"/>
    <s v="tier - 2"/>
    <x v="0"/>
    <x v="20"/>
  </r>
  <r>
    <s v="Id1908"/>
    <s v="  Donna"/>
    <x v="49"/>
    <x v="326"/>
    <s v="No"/>
    <x v="0"/>
    <x v="1"/>
    <n v="1"/>
    <x v="1"/>
    <x v="0"/>
    <x v="2"/>
    <d v="1993-09-29T00:00:00"/>
    <x v="1907"/>
    <x v="1"/>
    <s v="tier - 3"/>
    <x v="2"/>
    <x v="20"/>
  </r>
  <r>
    <s v="Id1909"/>
    <s v="  Rod"/>
    <x v="41"/>
    <x v="338"/>
    <s v="Yes"/>
    <x v="0"/>
    <x v="0"/>
    <n v="1"/>
    <x v="1"/>
    <x v="0"/>
    <x v="2"/>
    <d v="1988-10-24T00:00:00"/>
    <x v="1908"/>
    <x v="2"/>
    <s v="tier - 1"/>
    <x v="0"/>
    <x v="23"/>
  </r>
  <r>
    <s v="Id1910"/>
    <s v="  Joe"/>
    <x v="1184"/>
    <x v="221"/>
    <s v="No"/>
    <x v="0"/>
    <x v="0"/>
    <n v="0"/>
    <x v="1"/>
    <x v="0"/>
    <x v="0"/>
    <d v="2002-06-15T00:00:00"/>
    <x v="1909"/>
    <x v="1"/>
    <s v="tier - 3"/>
    <x v="3"/>
    <x v="43"/>
  </r>
  <r>
    <s v="Id1911"/>
    <s v="  Kayleigh"/>
    <x v="940"/>
    <x v="39"/>
    <s v="No"/>
    <x v="1"/>
    <x v="0"/>
    <n v="2"/>
    <x v="1"/>
    <x v="0"/>
    <x v="2"/>
    <d v="2000-07-10T00:00:00"/>
    <x v="1910"/>
    <x v="1"/>
    <s v="tier - 2"/>
    <x v="2"/>
    <x v="21"/>
  </r>
  <r>
    <s v="Id1912"/>
    <s v="  Lorcan A"/>
    <x v="279"/>
    <x v="587"/>
    <s v="Yes"/>
    <x v="0"/>
    <x v="0"/>
    <n v="0"/>
    <x v="1"/>
    <x v="3"/>
    <x v="2"/>
    <d v="1985-07-05T00:00:00"/>
    <x v="1911"/>
    <x v="1"/>
    <s v="tier - 2"/>
    <x v="0"/>
    <x v="17"/>
  </r>
  <r>
    <s v="Id1913"/>
    <s v="  Billy"/>
    <x v="190"/>
    <x v="194"/>
    <s v="Yes"/>
    <x v="0"/>
    <x v="1"/>
    <n v="1"/>
    <x v="1"/>
    <x v="1"/>
    <x v="1"/>
    <d v="1997-11-24T00:00:00"/>
    <x v="1912"/>
    <x v="2"/>
    <s v="tier - 3"/>
    <x v="3"/>
    <x v="31"/>
  </r>
  <r>
    <s v="Id1914"/>
    <s v="  Paul M"/>
    <x v="1185"/>
    <x v="269"/>
    <s v="Yes"/>
    <x v="0"/>
    <x v="0"/>
    <n v="0"/>
    <x v="1"/>
    <x v="3"/>
    <x v="0"/>
    <d v="1981-08-27T00:00:00"/>
    <x v="1913"/>
    <x v="1"/>
    <s v="tier - 2"/>
    <x v="0"/>
    <x v="36"/>
  </r>
  <r>
    <s v="Id1915"/>
    <s v="  Brenda M"/>
    <x v="1186"/>
    <x v="46"/>
    <s v="No"/>
    <x v="0"/>
    <x v="1"/>
    <n v="1"/>
    <x v="1"/>
    <x v="1"/>
    <x v="2"/>
    <d v="1993-09-14T00:00:00"/>
    <x v="1914"/>
    <x v="1"/>
    <s v="tier - 2"/>
    <x v="1"/>
    <x v="20"/>
  </r>
  <r>
    <s v="Id1916"/>
    <s v="  Jeff H"/>
    <x v="1187"/>
    <x v="550"/>
    <s v="No"/>
    <x v="1"/>
    <x v="0"/>
    <n v="1"/>
    <x v="1"/>
    <x v="0"/>
    <x v="2"/>
    <d v="2004-07-13T00:00:00"/>
    <x v="1915"/>
    <x v="1"/>
    <s v="tier - 2"/>
    <x v="1"/>
    <x v="41"/>
  </r>
  <r>
    <s v="Id1917"/>
    <s v="  Michael"/>
    <x v="26"/>
    <x v="436"/>
    <s v="Yes"/>
    <x v="0"/>
    <x v="0"/>
    <n v="0"/>
    <x v="1"/>
    <x v="0"/>
    <x v="2"/>
    <d v="1996-10-23T00:00:00"/>
    <x v="1916"/>
    <x v="0"/>
    <s v="tier - 3"/>
    <x v="1"/>
    <x v="45"/>
  </r>
  <r>
    <s v="Id1918"/>
    <s v="  Jan"/>
    <x v="1188"/>
    <x v="273"/>
    <s v="No"/>
    <x v="0"/>
    <x v="0"/>
    <n v="0"/>
    <x v="1"/>
    <x v="0"/>
    <x v="2"/>
    <d v="1991-07-25T00:00:00"/>
    <x v="1917"/>
    <x v="1"/>
    <s v="tier - 3"/>
    <x v="0"/>
    <x v="42"/>
  </r>
  <r>
    <s v="Id1919"/>
    <s v="  Bernard"/>
    <x v="467"/>
    <x v="276"/>
    <s v="No"/>
    <x v="0"/>
    <x v="0"/>
    <n v="0"/>
    <x v="1"/>
    <x v="1"/>
    <x v="2"/>
    <d v="1990-06-24T00:00:00"/>
    <x v="1918"/>
    <x v="0"/>
    <s v="tier - 1"/>
    <x v="1"/>
    <x v="3"/>
  </r>
  <r>
    <s v="Id1920"/>
    <s v="  Craig"/>
    <x v="429"/>
    <x v="170"/>
    <s v="Yes"/>
    <x v="0"/>
    <x v="0"/>
    <n v="0"/>
    <x v="1"/>
    <x v="2"/>
    <x v="2"/>
    <d v="2001-10-18T00:00:00"/>
    <x v="1919"/>
    <x v="1"/>
    <s v="tier - 2"/>
    <x v="4"/>
    <x v="47"/>
  </r>
  <r>
    <s v="Id1921"/>
    <s v="  Bryn"/>
    <x v="1189"/>
    <x v="111"/>
    <s v="Yes"/>
    <x v="0"/>
    <x v="0"/>
    <n v="0"/>
    <x v="1"/>
    <x v="0"/>
    <x v="2"/>
    <d v="2001-06-06T00:00:00"/>
    <x v="1920"/>
    <x v="1"/>
    <s v="tier - 3"/>
    <x v="15"/>
    <x v="21"/>
  </r>
  <r>
    <s v="Id1922"/>
    <s v="  Michael"/>
    <x v="26"/>
    <x v="651"/>
    <s v="No"/>
    <x v="0"/>
    <x v="0"/>
    <n v="0"/>
    <x v="1"/>
    <x v="0"/>
    <x v="1"/>
    <d v="1991-08-19T00:00:00"/>
    <x v="1921"/>
    <x v="2"/>
    <s v="tier - 1"/>
    <x v="4"/>
    <x v="42"/>
  </r>
  <r>
    <s v="Id1923"/>
    <s v="  Benjamin"/>
    <x v="1190"/>
    <x v="337"/>
    <s v="No"/>
    <x v="0"/>
    <x v="0"/>
    <n v="0"/>
    <x v="1"/>
    <x v="2"/>
    <x v="2"/>
    <d v="1994-08-12T00:00:00"/>
    <x v="1922"/>
    <x v="2"/>
    <s v="tier - 2"/>
    <x v="3"/>
    <x v="6"/>
  </r>
  <r>
    <s v="Id1924"/>
    <s v="  Jay"/>
    <x v="1068"/>
    <x v="447"/>
    <s v="Yes"/>
    <x v="0"/>
    <x v="0"/>
    <n v="0"/>
    <x v="1"/>
    <x v="3"/>
    <x v="0"/>
    <d v="1981-09-29T00:00:00"/>
    <x v="1923"/>
    <x v="1"/>
    <s v="tier - 3"/>
    <x v="1"/>
    <x v="36"/>
  </r>
  <r>
    <s v="Id1925"/>
    <s v="  William"/>
    <x v="217"/>
    <x v="124"/>
    <s v="No"/>
    <x v="0"/>
    <x v="0"/>
    <n v="0"/>
    <x v="1"/>
    <x v="0"/>
    <x v="2"/>
    <d v="1999-06-24T00:00:00"/>
    <x v="1924"/>
    <x v="1"/>
    <s v="tier - 3"/>
    <x v="1"/>
    <x v="35"/>
  </r>
  <r>
    <s v="Id1926"/>
    <s v="  Shelley"/>
    <x v="1191"/>
    <x v="507"/>
    <s v="Yes"/>
    <x v="0"/>
    <x v="0"/>
    <n v="1"/>
    <x v="1"/>
    <x v="2"/>
    <x v="2"/>
    <d v="1988-08-28T00:00:00"/>
    <x v="1925"/>
    <x v="1"/>
    <s v="tier - 3"/>
    <x v="0"/>
    <x v="23"/>
  </r>
  <r>
    <s v="Id1927"/>
    <s v="  Jekaterina"/>
    <x v="1192"/>
    <x v="62"/>
    <s v="Yes"/>
    <x v="0"/>
    <x v="0"/>
    <n v="0"/>
    <x v="1"/>
    <x v="3"/>
    <x v="0"/>
    <d v="1981-12-13T00:00:00"/>
    <x v="1926"/>
    <x v="1"/>
    <s v="tier - 1"/>
    <x v="0"/>
    <x v="36"/>
  </r>
  <r>
    <s v="Id1928"/>
    <s v="  Daniel"/>
    <x v="1193"/>
    <x v="329"/>
    <s v="No"/>
    <x v="0"/>
    <x v="0"/>
    <n v="1"/>
    <x v="1"/>
    <x v="2"/>
    <x v="2"/>
    <d v="1987-10-24T00:00:00"/>
    <x v="1927"/>
    <x v="1"/>
    <s v="tier - 3"/>
    <x v="0"/>
    <x v="38"/>
  </r>
  <r>
    <s v="Id1929"/>
    <s v="  Pauline"/>
    <x v="149"/>
    <x v="237"/>
    <s v="No"/>
    <x v="0"/>
    <x v="0"/>
    <n v="0"/>
    <x v="1"/>
    <x v="0"/>
    <x v="2"/>
    <d v="1994-11-21T00:00:00"/>
    <x v="1928"/>
    <x v="1"/>
    <s v="tier - 1"/>
    <x v="0"/>
    <x v="6"/>
  </r>
  <r>
    <s v="Id1930"/>
    <s v="  Colleen"/>
    <x v="770"/>
    <x v="145"/>
    <s v="No"/>
    <x v="0"/>
    <x v="0"/>
    <n v="0"/>
    <x v="1"/>
    <x v="1"/>
    <x v="2"/>
    <d v="1991-10-24T00:00:00"/>
    <x v="1929"/>
    <x v="1"/>
    <s v="tier - 3"/>
    <x v="3"/>
    <x v="42"/>
  </r>
  <r>
    <s v="Id1931"/>
    <s v="  Aleah K"/>
    <x v="234"/>
    <x v="149"/>
    <s v="No"/>
    <x v="0"/>
    <x v="0"/>
    <n v="0"/>
    <x v="1"/>
    <x v="1"/>
    <x v="1"/>
    <d v="1991-08-25T00:00:00"/>
    <x v="1930"/>
    <x v="1"/>
    <s v="tier - 1"/>
    <x v="0"/>
    <x v="42"/>
  </r>
  <r>
    <s v="Id1932"/>
    <s v="  Mare"/>
    <x v="664"/>
    <x v="74"/>
    <s v="No"/>
    <x v="0"/>
    <x v="0"/>
    <n v="0"/>
    <x v="1"/>
    <x v="1"/>
    <x v="1"/>
    <d v="1991-10-28T00:00:00"/>
    <x v="1931"/>
    <x v="1"/>
    <s v="tier - 2"/>
    <x v="0"/>
    <x v="42"/>
  </r>
  <r>
    <s v="Id1933"/>
    <s v="  Kevin"/>
    <x v="1194"/>
    <x v="172"/>
    <s v="Yes"/>
    <x v="0"/>
    <x v="0"/>
    <n v="1"/>
    <x v="1"/>
    <x v="3"/>
    <x v="0"/>
    <d v="1986-09-09T00:00:00"/>
    <x v="1932"/>
    <x v="1"/>
    <s v="tier - 2"/>
    <x v="0"/>
    <x v="26"/>
  </r>
  <r>
    <s v="Id1934"/>
    <s v="  Jessica"/>
    <x v="497"/>
    <x v="412"/>
    <s v="No"/>
    <x v="0"/>
    <x v="1"/>
    <n v="1"/>
    <x v="1"/>
    <x v="1"/>
    <x v="1"/>
    <d v="1993-06-22T00:00:00"/>
    <x v="1933"/>
    <x v="1"/>
    <s v="tier - 2"/>
    <x v="1"/>
    <x v="20"/>
  </r>
  <r>
    <s v="Id1935"/>
    <s v="  Amanda R"/>
    <x v="649"/>
    <x v="244"/>
    <s v="No"/>
    <x v="0"/>
    <x v="0"/>
    <n v="0"/>
    <x v="1"/>
    <x v="3"/>
    <x v="2"/>
    <d v="1994-08-22T00:00:00"/>
    <x v="1934"/>
    <x v="1"/>
    <s v="tier - 3"/>
    <x v="2"/>
    <x v="6"/>
  </r>
  <r>
    <s v="Id1936"/>
    <s v="  Murray W"/>
    <x v="1195"/>
    <x v="654"/>
    <s v="Yes"/>
    <x v="0"/>
    <x v="0"/>
    <n v="1"/>
    <x v="1"/>
    <x v="3"/>
    <x v="0"/>
    <d v="1986-12-01T00:00:00"/>
    <x v="1935"/>
    <x v="1"/>
    <s v="tier - 2"/>
    <x v="0"/>
    <x v="26"/>
  </r>
  <r>
    <s v="Id1937"/>
    <s v="  Meghan P"/>
    <x v="342"/>
    <x v="245"/>
    <s v="No"/>
    <x v="1"/>
    <x v="0"/>
    <n v="1"/>
    <x v="1"/>
    <x v="0"/>
    <x v="1"/>
    <d v="2004-11-05T00:00:00"/>
    <x v="1936"/>
    <x v="1"/>
    <s v="tier - 2"/>
    <x v="15"/>
    <x v="41"/>
  </r>
  <r>
    <s v="Id1938"/>
    <s v="  David"/>
    <x v="215"/>
    <x v="372"/>
    <s v="No"/>
    <x v="0"/>
    <x v="0"/>
    <n v="0"/>
    <x v="1"/>
    <x v="0"/>
    <x v="2"/>
    <d v="1989-12-02T00:00:00"/>
    <x v="1937"/>
    <x v="1"/>
    <s v="tier - 2"/>
    <x v="0"/>
    <x v="4"/>
  </r>
  <r>
    <s v="Id1939"/>
    <s v="  Seth"/>
    <x v="1196"/>
    <x v="60"/>
    <s v="Yes"/>
    <x v="0"/>
    <x v="0"/>
    <n v="1"/>
    <x v="1"/>
    <x v="2"/>
    <x v="1"/>
    <d v="1988-08-18T00:00:00"/>
    <x v="1938"/>
    <x v="1"/>
    <s v="tier - 3"/>
    <x v="0"/>
    <x v="23"/>
  </r>
  <r>
    <s v="Id1940"/>
    <s v="  Michael P"/>
    <x v="595"/>
    <x v="167"/>
    <s v="Yes"/>
    <x v="0"/>
    <x v="0"/>
    <n v="1"/>
    <x v="1"/>
    <x v="0"/>
    <x v="2"/>
    <d v="1995-10-21T00:00:00"/>
    <x v="1939"/>
    <x v="1"/>
    <s v="tier - 3"/>
    <x v="3"/>
    <x v="40"/>
  </r>
  <r>
    <s v="Id1941"/>
    <s v="  Russell M"/>
    <x v="1029"/>
    <x v="356"/>
    <s v="Yes"/>
    <x v="0"/>
    <x v="0"/>
    <n v="0"/>
    <x v="1"/>
    <x v="3"/>
    <x v="0"/>
    <d v="1981-12-14T00:00:00"/>
    <x v="1940"/>
    <x v="1"/>
    <s v="tier - 2"/>
    <x v="0"/>
    <x v="36"/>
  </r>
  <r>
    <s v="Id1942"/>
    <s v="  Martin"/>
    <x v="1197"/>
    <x v="174"/>
    <s v="No"/>
    <x v="0"/>
    <x v="1"/>
    <n v="1"/>
    <x v="1"/>
    <x v="0"/>
    <x v="2"/>
    <d v="2003-07-10T00:00:00"/>
    <x v="1941"/>
    <x v="1"/>
    <s v="tier - 2"/>
    <x v="14"/>
    <x v="39"/>
  </r>
  <r>
    <s v="Id1943"/>
    <s v="  Michael"/>
    <x v="1080"/>
    <x v="52"/>
    <s v="No"/>
    <x v="0"/>
    <x v="0"/>
    <n v="1"/>
    <x v="1"/>
    <x v="3"/>
    <x v="2"/>
    <d v="1984-07-06T00:00:00"/>
    <x v="1942"/>
    <x v="1"/>
    <s v="tier - 3"/>
    <x v="0"/>
    <x v="32"/>
  </r>
  <r>
    <s v="Id1944"/>
    <s v="  Miles"/>
    <x v="199"/>
    <x v="169"/>
    <s v="No"/>
    <x v="0"/>
    <x v="0"/>
    <n v="1"/>
    <x v="1"/>
    <x v="0"/>
    <x v="1"/>
    <d v="1992-09-14T00:00:00"/>
    <x v="1943"/>
    <x v="2"/>
    <s v="tier - 1"/>
    <x v="3"/>
    <x v="34"/>
  </r>
  <r>
    <s v="Id1945"/>
    <s v="  Amanda"/>
    <x v="1198"/>
    <x v="326"/>
    <s v="No"/>
    <x v="0"/>
    <x v="0"/>
    <n v="0"/>
    <x v="1"/>
    <x v="2"/>
    <x v="2"/>
    <d v="1990-11-08T00:00:00"/>
    <x v="1944"/>
    <x v="1"/>
    <s v="tier - 3"/>
    <x v="3"/>
    <x v="3"/>
  </r>
  <r>
    <s v="Id1946"/>
    <s v="  Roger"/>
    <x v="247"/>
    <x v="419"/>
    <s v="No"/>
    <x v="0"/>
    <x v="0"/>
    <n v="1"/>
    <x v="1"/>
    <x v="1"/>
    <x v="2"/>
    <d v="1992-11-17T00:00:00"/>
    <x v="1945"/>
    <x v="0"/>
    <s v="tier - 2"/>
    <x v="7"/>
    <x v="34"/>
  </r>
  <r>
    <s v="Id1947"/>
    <s v="  Brock J"/>
    <x v="1170"/>
    <x v="330"/>
    <s v="Yes"/>
    <x v="0"/>
    <x v="0"/>
    <n v="0"/>
    <x v="1"/>
    <x v="3"/>
    <x v="1"/>
    <d v="1985-06-14T00:00:00"/>
    <x v="1946"/>
    <x v="1"/>
    <s v="tier - 1"/>
    <x v="0"/>
    <x v="17"/>
  </r>
  <r>
    <s v="Id1948"/>
    <s v="  Stephen F"/>
    <x v="1199"/>
    <x v="89"/>
    <s v="No"/>
    <x v="0"/>
    <x v="0"/>
    <n v="0"/>
    <x v="1"/>
    <x v="2"/>
    <x v="2"/>
    <d v="1990-10-11T00:00:00"/>
    <x v="1947"/>
    <x v="1"/>
    <s v="tier - 1"/>
    <x v="0"/>
    <x v="3"/>
  </r>
  <r>
    <s v="Id1949"/>
    <s v="  Missy"/>
    <x v="1038"/>
    <x v="213"/>
    <s v="Yes"/>
    <x v="0"/>
    <x v="0"/>
    <n v="1"/>
    <x v="1"/>
    <x v="2"/>
    <x v="1"/>
    <d v="1988-11-04T00:00:00"/>
    <x v="1948"/>
    <x v="1"/>
    <s v="tier - 1"/>
    <x v="0"/>
    <x v="23"/>
  </r>
  <r>
    <s v="Id1950"/>
    <s v="  William"/>
    <x v="680"/>
    <x v="339"/>
    <s v="No"/>
    <x v="0"/>
    <x v="0"/>
    <n v="0"/>
    <x v="1"/>
    <x v="0"/>
    <x v="2"/>
    <d v="1999-08-12T00:00:00"/>
    <x v="1949"/>
    <x v="1"/>
    <s v="tier - 2"/>
    <x v="3"/>
    <x v="35"/>
  </r>
  <r>
    <s v="Id1951"/>
    <s v="  Lauren M"/>
    <x v="878"/>
    <x v="470"/>
    <s v="Yes"/>
    <x v="0"/>
    <x v="1"/>
    <n v="1"/>
    <x v="1"/>
    <x v="2"/>
    <x v="2"/>
    <d v="1997-11-04T00:00:00"/>
    <x v="1950"/>
    <x v="1"/>
    <s v="tier - 2"/>
    <x v="1"/>
    <x v="31"/>
  </r>
  <r>
    <s v="Id1952"/>
    <s v="  Apolo U"/>
    <x v="204"/>
    <x v="497"/>
    <s v="No"/>
    <x v="0"/>
    <x v="0"/>
    <n v="0"/>
    <x v="1"/>
    <x v="0"/>
    <x v="2"/>
    <d v="1999-06-06T00:00:00"/>
    <x v="1951"/>
    <x v="1"/>
    <s v="tier - 3"/>
    <x v="3"/>
    <x v="44"/>
  </r>
  <r>
    <s v="Id1953"/>
    <s v="  Alfons"/>
    <x v="1200"/>
    <x v="555"/>
    <s v="Yes"/>
    <x v="0"/>
    <x v="0"/>
    <n v="1"/>
    <x v="1"/>
    <x v="3"/>
    <x v="0"/>
    <d v="1986-12-27T00:00:00"/>
    <x v="1952"/>
    <x v="1"/>
    <s v="tier - 2"/>
    <x v="0"/>
    <x v="26"/>
  </r>
  <r>
    <s v="Id1954"/>
    <s v="  Amber"/>
    <x v="44"/>
    <x v="47"/>
    <s v="Yes"/>
    <x v="0"/>
    <x v="0"/>
    <n v="0"/>
    <x v="1"/>
    <x v="0"/>
    <x v="2"/>
    <d v="2001-11-11T00:00:00"/>
    <x v="1953"/>
    <x v="1"/>
    <s v="tier - 2"/>
    <x v="1"/>
    <x v="47"/>
  </r>
  <r>
    <s v="Id1955"/>
    <s v="  Leah C"/>
    <x v="105"/>
    <x v="337"/>
    <s v="Yes"/>
    <x v="0"/>
    <x v="0"/>
    <n v="1"/>
    <x v="1"/>
    <x v="0"/>
    <x v="2"/>
    <d v="1995-08-23T00:00:00"/>
    <x v="1954"/>
    <x v="1"/>
    <s v="tier - 3"/>
    <x v="3"/>
    <x v="40"/>
  </r>
  <r>
    <s v="Id1956"/>
    <s v="  Lilia"/>
    <x v="1201"/>
    <x v="49"/>
    <s v="Yes"/>
    <x v="0"/>
    <x v="0"/>
    <n v="1"/>
    <x v="1"/>
    <x v="3"/>
    <x v="2"/>
    <d v="1988-08-18T00:00:00"/>
    <x v="1955"/>
    <x v="1"/>
    <s v="tier - 1"/>
    <x v="1"/>
    <x v="23"/>
  </r>
  <r>
    <s v="Id1957"/>
    <s v="  Danny"/>
    <x v="1097"/>
    <x v="655"/>
    <s v="Yes"/>
    <x v="0"/>
    <x v="0"/>
    <n v="0"/>
    <x v="1"/>
    <x v="3"/>
    <x v="0"/>
    <d v="1981-10-10T00:00:00"/>
    <x v="1956"/>
    <x v="1"/>
    <s v="tier - 1"/>
    <x v="0"/>
    <x v="36"/>
  </r>
  <r>
    <s v="Id1958"/>
    <s v="  Lauren"/>
    <x v="358"/>
    <x v="39"/>
    <s v="Yes"/>
    <x v="0"/>
    <x v="0"/>
    <n v="1"/>
    <x v="1"/>
    <x v="2"/>
    <x v="2"/>
    <d v="1995-06-16T00:00:00"/>
    <x v="1957"/>
    <x v="1"/>
    <s v="tier - 1"/>
    <x v="0"/>
    <x v="40"/>
  </r>
  <r>
    <s v="Id1959"/>
    <s v="  Courtney"/>
    <x v="524"/>
    <x v="127"/>
    <s v="Yes"/>
    <x v="0"/>
    <x v="0"/>
    <n v="1"/>
    <x v="1"/>
    <x v="1"/>
    <x v="2"/>
    <d v="1995-10-09T00:00:00"/>
    <x v="1958"/>
    <x v="1"/>
    <s v="tier - 3"/>
    <x v="2"/>
    <x v="40"/>
  </r>
  <r>
    <s v="Id1960"/>
    <s v="  Elizabeth"/>
    <x v="838"/>
    <x v="195"/>
    <s v="No"/>
    <x v="0"/>
    <x v="0"/>
    <n v="0"/>
    <x v="1"/>
    <x v="0"/>
    <x v="1"/>
    <d v="1994-09-24T00:00:00"/>
    <x v="1959"/>
    <x v="1"/>
    <s v="tier - 3"/>
    <x v="1"/>
    <x v="6"/>
  </r>
  <r>
    <s v="Id1961"/>
    <s v="  Satomi"/>
    <x v="500"/>
    <x v="374"/>
    <s v="No"/>
    <x v="0"/>
    <x v="0"/>
    <n v="1"/>
    <x v="1"/>
    <x v="1"/>
    <x v="2"/>
    <d v="1992-12-22T00:00:00"/>
    <x v="1960"/>
    <x v="1"/>
    <s v="tier - 3"/>
    <x v="3"/>
    <x v="34"/>
  </r>
  <r>
    <s v="Id1962"/>
    <s v="  Matthew D"/>
    <x v="1202"/>
    <x v="18"/>
    <s v="Yes"/>
    <x v="0"/>
    <x v="0"/>
    <n v="1"/>
    <x v="1"/>
    <x v="2"/>
    <x v="2"/>
    <d v="1988-10-15T00:00:00"/>
    <x v="1961"/>
    <x v="1"/>
    <s v="tier - 1"/>
    <x v="0"/>
    <x v="23"/>
  </r>
  <r>
    <s v="Id1963"/>
    <s v="  Peter T II"/>
    <x v="235"/>
    <x v="145"/>
    <s v="No"/>
    <x v="0"/>
    <x v="1"/>
    <n v="1"/>
    <x v="1"/>
    <x v="0"/>
    <x v="2"/>
    <d v="2003-08-24T00:00:00"/>
    <x v="1962"/>
    <x v="1"/>
    <s v="tier - 2"/>
    <x v="1"/>
    <x v="39"/>
  </r>
  <r>
    <s v="Id1964"/>
    <s v="  Manuel"/>
    <x v="191"/>
    <x v="184"/>
    <s v="No"/>
    <x v="0"/>
    <x v="0"/>
    <n v="1"/>
    <x v="1"/>
    <x v="1"/>
    <x v="1"/>
    <d v="1998-09-16T00:00:00"/>
    <x v="1963"/>
    <x v="2"/>
    <s v="tier - 3"/>
    <x v="1"/>
    <x v="44"/>
  </r>
  <r>
    <s v="Id1965"/>
    <s v="  Kindsey P"/>
    <x v="619"/>
    <x v="178"/>
    <s v="No"/>
    <x v="0"/>
    <x v="0"/>
    <n v="0"/>
    <x v="1"/>
    <x v="0"/>
    <x v="1"/>
    <d v="1999-09-22T00:00:00"/>
    <x v="1964"/>
    <x v="1"/>
    <s v="tier - 2"/>
    <x v="0"/>
    <x v="35"/>
  </r>
  <r>
    <s v="Id1966"/>
    <s v="  Thomas G"/>
    <x v="157"/>
    <x v="544"/>
    <s v="Yes"/>
    <x v="0"/>
    <x v="0"/>
    <n v="0"/>
    <x v="1"/>
    <x v="0"/>
    <x v="2"/>
    <d v="1996-09-18T00:00:00"/>
    <x v="1965"/>
    <x v="0"/>
    <s v="tier - 2"/>
    <x v="5"/>
    <x v="45"/>
  </r>
  <r>
    <s v="Id1967"/>
    <s v="  Kyle S"/>
    <x v="765"/>
    <x v="122"/>
    <s v="Yes"/>
    <x v="0"/>
    <x v="0"/>
    <n v="0"/>
    <x v="1"/>
    <x v="2"/>
    <x v="2"/>
    <d v="1996-09-19T00:00:00"/>
    <x v="1966"/>
    <x v="2"/>
    <s v="tier - 3"/>
    <x v="3"/>
    <x v="45"/>
  </r>
  <r>
    <s v="Id1968"/>
    <s v="  Alexander J"/>
    <x v="217"/>
    <x v="33"/>
    <s v="No"/>
    <x v="1"/>
    <x v="0"/>
    <n v="1"/>
    <x v="1"/>
    <x v="0"/>
    <x v="1"/>
    <d v="2004-06-26T00:00:00"/>
    <x v="1967"/>
    <x v="1"/>
    <s v="tier - 3"/>
    <x v="4"/>
    <x v="41"/>
  </r>
  <r>
    <s v="Id1969"/>
    <s v="  Dustin L"/>
    <x v="42"/>
    <x v="67"/>
    <s v="No"/>
    <x v="0"/>
    <x v="1"/>
    <n v="1"/>
    <x v="1"/>
    <x v="0"/>
    <x v="2"/>
    <d v="1993-10-12T00:00:00"/>
    <x v="1968"/>
    <x v="1"/>
    <s v="tier - 2"/>
    <x v="0"/>
    <x v="20"/>
  </r>
  <r>
    <s v="Id1970"/>
    <s v="  Chloe"/>
    <x v="181"/>
    <x v="95"/>
    <s v="No"/>
    <x v="0"/>
    <x v="1"/>
    <n v="1"/>
    <x v="1"/>
    <x v="0"/>
    <x v="2"/>
    <d v="2003-07-29T00:00:00"/>
    <x v="1969"/>
    <x v="1"/>
    <s v="tier - 1"/>
    <x v="15"/>
    <x v="39"/>
  </r>
  <r>
    <s v="Id1971"/>
    <s v="  Cailtlin"/>
    <x v="1203"/>
    <x v="176"/>
    <s v="No"/>
    <x v="0"/>
    <x v="0"/>
    <n v="1"/>
    <x v="1"/>
    <x v="3"/>
    <x v="2"/>
    <d v="1987-09-14T00:00:00"/>
    <x v="1970"/>
    <x v="1"/>
    <s v="tier - 1"/>
    <x v="3"/>
    <x v="38"/>
  </r>
  <r>
    <s v="Id1972"/>
    <s v="  Joshua"/>
    <x v="105"/>
    <x v="614"/>
    <s v="Yes"/>
    <x v="1"/>
    <x v="0"/>
    <n v="2"/>
    <x v="1"/>
    <x v="0"/>
    <x v="2"/>
    <d v="2000-06-20T00:00:00"/>
    <x v="1971"/>
    <x v="1"/>
    <s v="tier - 1"/>
    <x v="3"/>
    <x v="21"/>
  </r>
  <r>
    <s v="Id1973"/>
    <s v="  Chuy"/>
    <x v="966"/>
    <x v="223"/>
    <s v="Yes"/>
    <x v="0"/>
    <x v="0"/>
    <n v="1"/>
    <x v="1"/>
    <x v="3"/>
    <x v="0"/>
    <d v="1986-08-27T00:00:00"/>
    <x v="1972"/>
    <x v="1"/>
    <s v="tier - 1"/>
    <x v="0"/>
    <x v="26"/>
  </r>
  <r>
    <s v="Id1974"/>
    <s v="  Laurie B"/>
    <x v="812"/>
    <x v="112"/>
    <s v="Yes"/>
    <x v="0"/>
    <x v="0"/>
    <n v="0"/>
    <x v="1"/>
    <x v="0"/>
    <x v="2"/>
    <d v="2001-12-26T00:00:00"/>
    <x v="1973"/>
    <x v="1"/>
    <s v="tier - 2"/>
    <x v="3"/>
    <x v="47"/>
  </r>
  <r>
    <s v="Id1975"/>
    <s v="  Rachel B"/>
    <x v="1021"/>
    <x v="102"/>
    <s v="Yes"/>
    <x v="0"/>
    <x v="0"/>
    <n v="0"/>
    <x v="1"/>
    <x v="0"/>
    <x v="2"/>
    <d v="1996-12-19T00:00:00"/>
    <x v="1974"/>
    <x v="1"/>
    <s v="tier - 2"/>
    <x v="3"/>
    <x v="45"/>
  </r>
  <r>
    <s v="Id1976"/>
    <s v="  Liza"/>
    <x v="1204"/>
    <x v="320"/>
    <s v="No"/>
    <x v="1"/>
    <x v="0"/>
    <n v="1"/>
    <x v="1"/>
    <x v="0"/>
    <x v="2"/>
    <d v="2004-07-16T00:00:00"/>
    <x v="1975"/>
    <x v="1"/>
    <s v="tier - 2"/>
    <x v="8"/>
    <x v="41"/>
  </r>
  <r>
    <s v="Id1977"/>
    <s v="  Lindsey"/>
    <x v="264"/>
    <x v="206"/>
    <s v="Yes"/>
    <x v="0"/>
    <x v="0"/>
    <n v="0"/>
    <x v="1"/>
    <x v="1"/>
    <x v="2"/>
    <d v="1996-10-27T00:00:00"/>
    <x v="1976"/>
    <x v="1"/>
    <s v="tier - 3"/>
    <x v="0"/>
    <x v="45"/>
  </r>
  <r>
    <s v="Id1978"/>
    <s v="  Lindsay E"/>
    <x v="844"/>
    <x v="197"/>
    <s v="Yes"/>
    <x v="0"/>
    <x v="0"/>
    <n v="0"/>
    <x v="1"/>
    <x v="1"/>
    <x v="2"/>
    <d v="1996-08-10T00:00:00"/>
    <x v="1977"/>
    <x v="1"/>
    <s v="tier - 3"/>
    <x v="0"/>
    <x v="45"/>
  </r>
  <r>
    <s v="Id1979"/>
    <s v="  Kathleen M"/>
    <x v="570"/>
    <x v="283"/>
    <s v="Yes"/>
    <x v="0"/>
    <x v="0"/>
    <n v="0"/>
    <x v="1"/>
    <x v="1"/>
    <x v="2"/>
    <d v="1996-11-13T00:00:00"/>
    <x v="1978"/>
    <x v="1"/>
    <s v="tier - 2"/>
    <x v="2"/>
    <x v="45"/>
  </r>
  <r>
    <s v="Id1980"/>
    <s v="  Aya"/>
    <x v="477"/>
    <x v="544"/>
    <s v="Yes"/>
    <x v="0"/>
    <x v="0"/>
    <n v="0"/>
    <x v="1"/>
    <x v="2"/>
    <x v="2"/>
    <d v="1996-12-14T00:00:00"/>
    <x v="1979"/>
    <x v="1"/>
    <s v="tier - 1"/>
    <x v="3"/>
    <x v="45"/>
  </r>
  <r>
    <s v="Id1981"/>
    <s v="  Carolyn R"/>
    <x v="4"/>
    <x v="82"/>
    <s v="No"/>
    <x v="0"/>
    <x v="1"/>
    <n v="1"/>
    <x v="1"/>
    <x v="0"/>
    <x v="2"/>
    <d v="1993-10-07T00:00:00"/>
    <x v="1980"/>
    <x v="1"/>
    <s v="tier - 2"/>
    <x v="0"/>
    <x v="20"/>
  </r>
  <r>
    <s v="Id1982"/>
    <s v="  Bethany"/>
    <x v="675"/>
    <x v="93"/>
    <s v="Yes"/>
    <x v="0"/>
    <x v="0"/>
    <n v="1"/>
    <x v="1"/>
    <x v="2"/>
    <x v="2"/>
    <d v="1995-06-23T00:00:00"/>
    <x v="1981"/>
    <x v="1"/>
    <s v="tier - 3"/>
    <x v="1"/>
    <x v="40"/>
  </r>
  <r>
    <s v="Id1983"/>
    <s v="  Holly A"/>
    <x v="436"/>
    <x v="89"/>
    <s v="No"/>
    <x v="0"/>
    <x v="1"/>
    <n v="1"/>
    <x v="1"/>
    <x v="1"/>
    <x v="2"/>
    <d v="1993-10-28T00:00:00"/>
    <x v="1982"/>
    <x v="1"/>
    <s v="tier - 1"/>
    <x v="3"/>
    <x v="20"/>
  </r>
  <r>
    <s v="Id1984"/>
    <s v="  Ping"/>
    <x v="1205"/>
    <x v="315"/>
    <s v="No"/>
    <x v="0"/>
    <x v="0"/>
    <n v="0"/>
    <x v="1"/>
    <x v="2"/>
    <x v="2"/>
    <d v="1991-09-01T00:00:00"/>
    <x v="1983"/>
    <x v="1"/>
    <s v="tier - 1"/>
    <x v="0"/>
    <x v="42"/>
  </r>
  <r>
    <s v="Id1985"/>
    <s v="  Tim"/>
    <x v="304"/>
    <x v="336"/>
    <s v="Yes"/>
    <x v="0"/>
    <x v="1"/>
    <n v="1"/>
    <x v="1"/>
    <x v="1"/>
    <x v="1"/>
    <d v="1997-06-20T00:00:00"/>
    <x v="1984"/>
    <x v="2"/>
    <s v="tier - 3"/>
    <x v="6"/>
    <x v="31"/>
  </r>
  <r>
    <s v="Id1986"/>
    <s v="  John"/>
    <x v="1084"/>
    <x v="361"/>
    <s v="No"/>
    <x v="0"/>
    <x v="1"/>
    <n v="1"/>
    <x v="1"/>
    <x v="0"/>
    <x v="2"/>
    <d v="2003-11-18T00:00:00"/>
    <x v="1985"/>
    <x v="1"/>
    <s v="tier - 1"/>
    <x v="14"/>
    <x v="39"/>
  </r>
  <r>
    <s v="Id1987"/>
    <s v="  Cynthia"/>
    <x v="1206"/>
    <x v="633"/>
    <s v="No"/>
    <x v="0"/>
    <x v="1"/>
    <n v="1"/>
    <x v="1"/>
    <x v="0"/>
    <x v="2"/>
    <d v="2003-12-05T00:00:00"/>
    <x v="1986"/>
    <x v="1"/>
    <s v="tier - 2"/>
    <x v="15"/>
    <x v="39"/>
  </r>
  <r>
    <s v="Id1988"/>
    <s v="  Emmett"/>
    <x v="629"/>
    <x v="85"/>
    <s v="Yes"/>
    <x v="0"/>
    <x v="0"/>
    <n v="0"/>
    <x v="1"/>
    <x v="0"/>
    <x v="1"/>
    <d v="1996-11-17T00:00:00"/>
    <x v="1987"/>
    <x v="1"/>
    <s v="tier - 2"/>
    <x v="1"/>
    <x v="45"/>
  </r>
  <r>
    <s v="Id1989"/>
    <s v="  Kate"/>
    <x v="1207"/>
    <x v="40"/>
    <s v="No"/>
    <x v="0"/>
    <x v="1"/>
    <n v="1"/>
    <x v="1"/>
    <x v="0"/>
    <x v="2"/>
    <d v="2003-07-03T00:00:00"/>
    <x v="1988"/>
    <x v="1"/>
    <s v="tier - 3"/>
    <x v="3"/>
    <x v="39"/>
  </r>
  <r>
    <s v="Id1990"/>
    <s v="  Christopher L"/>
    <x v="854"/>
    <x v="473"/>
    <s v="Yes"/>
    <x v="0"/>
    <x v="0"/>
    <n v="0"/>
    <x v="1"/>
    <x v="1"/>
    <x v="2"/>
    <d v="2001-10-06T00:00:00"/>
    <x v="1989"/>
    <x v="1"/>
    <s v="tier - 1"/>
    <x v="6"/>
    <x v="47"/>
  </r>
  <r>
    <s v="Id1991"/>
    <s v="  Christopher P"/>
    <x v="680"/>
    <x v="149"/>
    <s v="No"/>
    <x v="0"/>
    <x v="0"/>
    <n v="0"/>
    <x v="1"/>
    <x v="0"/>
    <x v="1"/>
    <d v="1994-07-01T00:00:00"/>
    <x v="1990"/>
    <x v="1"/>
    <s v="tier - 3"/>
    <x v="3"/>
    <x v="6"/>
  </r>
  <r>
    <s v="Id1992"/>
    <s v="  Christopher W"/>
    <x v="1208"/>
    <x v="336"/>
    <s v="No"/>
    <x v="0"/>
    <x v="0"/>
    <n v="0"/>
    <x v="1"/>
    <x v="0"/>
    <x v="1"/>
    <d v="1994-12-02T00:00:00"/>
    <x v="1991"/>
    <x v="2"/>
    <s v="tier - 1"/>
    <x v="4"/>
    <x v="6"/>
  </r>
  <r>
    <s v="Id1993"/>
    <s v="  Norman H"/>
    <x v="1209"/>
    <x v="249"/>
    <s v="No"/>
    <x v="0"/>
    <x v="0"/>
    <n v="0"/>
    <x v="1"/>
    <x v="2"/>
    <x v="2"/>
    <d v="1991-11-13T00:00:00"/>
    <x v="1992"/>
    <x v="2"/>
    <s v="tier - 2"/>
    <x v="3"/>
    <x v="42"/>
  </r>
  <r>
    <s v="Id1994"/>
    <s v="  Susan"/>
    <x v="11"/>
    <x v="186"/>
    <s v="Yes"/>
    <x v="0"/>
    <x v="1"/>
    <n v="1"/>
    <x v="1"/>
    <x v="0"/>
    <x v="1"/>
    <d v="1997-09-02T00:00:00"/>
    <x v="1993"/>
    <x v="1"/>
    <s v="tier - 3"/>
    <x v="0"/>
    <x v="31"/>
  </r>
  <r>
    <s v="Id1995"/>
    <s v="  Tatyana K"/>
    <x v="1210"/>
    <x v="249"/>
    <s v="Yes"/>
    <x v="0"/>
    <x v="1"/>
    <n v="1"/>
    <x v="1"/>
    <x v="0"/>
    <x v="2"/>
    <d v="1997-08-02T00:00:00"/>
    <x v="1994"/>
    <x v="1"/>
    <s v="tier - 3"/>
    <x v="0"/>
    <x v="31"/>
  </r>
  <r>
    <s v="Id1996"/>
    <s v="  Chrissy"/>
    <x v="276"/>
    <x v="419"/>
    <s v="Yes"/>
    <x v="0"/>
    <x v="1"/>
    <n v="1"/>
    <x v="1"/>
    <x v="1"/>
    <x v="2"/>
    <d v="1997-07-06T00:00:00"/>
    <x v="1995"/>
    <x v="1"/>
    <s v="tier - 2"/>
    <x v="2"/>
    <x v="31"/>
  </r>
  <r>
    <s v="Id1997"/>
    <s v="  Carrie"/>
    <x v="1211"/>
    <x v="212"/>
    <s v="Yes"/>
    <x v="0"/>
    <x v="1"/>
    <n v="1"/>
    <x v="1"/>
    <x v="2"/>
    <x v="2"/>
    <d v="1997-12-22T00:00:00"/>
    <x v="1996"/>
    <x v="1"/>
    <s v="tier - 3"/>
    <x v="3"/>
    <x v="31"/>
  </r>
  <r>
    <s v="Id1998"/>
    <s v="  Halle"/>
    <x v="1040"/>
    <x v="106"/>
    <s v="Yes"/>
    <x v="0"/>
    <x v="1"/>
    <n v="1"/>
    <x v="1"/>
    <x v="2"/>
    <x v="1"/>
    <d v="1997-07-05T00:00:00"/>
    <x v="1997"/>
    <x v="1"/>
    <s v="tier - 3"/>
    <x v="2"/>
    <x v="31"/>
  </r>
  <r>
    <s v="Id1999"/>
    <s v="  Carolyn"/>
    <x v="1212"/>
    <x v="169"/>
    <s v="Yes"/>
    <x v="0"/>
    <x v="0"/>
    <n v="0"/>
    <x v="1"/>
    <x v="0"/>
    <x v="1"/>
    <d v="1996-10-11T00:00:00"/>
    <x v="1998"/>
    <x v="1"/>
    <s v="tier - 3"/>
    <x v="1"/>
    <x v="45"/>
  </r>
  <r>
    <s v="Id2000"/>
    <s v="  Tara D"/>
    <x v="1213"/>
    <x v="186"/>
    <s v="Yes"/>
    <x v="0"/>
    <x v="0"/>
    <n v="0"/>
    <x v="1"/>
    <x v="2"/>
    <x v="1"/>
    <d v="2001-09-02T00:00:00"/>
    <x v="1999"/>
    <x v="1"/>
    <s v="tier - 2"/>
    <x v="0"/>
    <x v="47"/>
  </r>
  <r>
    <s v="Id2001"/>
    <s v="  Rasim M"/>
    <x v="1214"/>
    <x v="34"/>
    <s v="Yes"/>
    <x v="1"/>
    <x v="0"/>
    <n v="2"/>
    <x v="1"/>
    <x v="1"/>
    <x v="1"/>
    <d v="2000-09-23T00:00:00"/>
    <x v="2000"/>
    <x v="1"/>
    <s v="tier - 2"/>
    <x v="1"/>
    <x v="21"/>
  </r>
  <r>
    <s v="Id2002"/>
    <s v="  Dina"/>
    <x v="361"/>
    <x v="69"/>
    <s v="Yes"/>
    <x v="0"/>
    <x v="0"/>
    <n v="0"/>
    <x v="1"/>
    <x v="2"/>
    <x v="2"/>
    <d v="1996-07-03T00:00:00"/>
    <x v="2001"/>
    <x v="1"/>
    <s v="tier - 1"/>
    <x v="1"/>
    <x v="45"/>
  </r>
  <r>
    <s v="Id2003"/>
    <s v="  Lisa"/>
    <x v="699"/>
    <x v="34"/>
    <s v="Yes"/>
    <x v="0"/>
    <x v="0"/>
    <n v="0"/>
    <x v="1"/>
    <x v="2"/>
    <x v="1"/>
    <d v="1996-08-14T00:00:00"/>
    <x v="2002"/>
    <x v="1"/>
    <s v="tier - 2"/>
    <x v="1"/>
    <x v="45"/>
  </r>
  <r>
    <s v="Id2004"/>
    <s v="  Caitrin"/>
    <x v="127"/>
    <x v="49"/>
    <s v="No"/>
    <x v="0"/>
    <x v="0"/>
    <n v="0"/>
    <x v="1"/>
    <x v="0"/>
    <x v="2"/>
    <d v="1994-07-06T00:00:00"/>
    <x v="2003"/>
    <x v="1"/>
    <s v="tier - 1"/>
    <x v="3"/>
    <x v="6"/>
  </r>
  <r>
    <s v="Id2005"/>
    <s v="  Adriana S"/>
    <x v="82"/>
    <x v="507"/>
    <s v="No"/>
    <x v="0"/>
    <x v="0"/>
    <n v="0"/>
    <x v="1"/>
    <x v="0"/>
    <x v="2"/>
    <d v="1994-10-25T00:00:00"/>
    <x v="2004"/>
    <x v="1"/>
    <s v="tier - 3"/>
    <x v="0"/>
    <x v="6"/>
  </r>
  <r>
    <s v="Id2006"/>
    <s v="  Megan"/>
    <x v="1026"/>
    <x v="319"/>
    <s v="Yes"/>
    <x v="0"/>
    <x v="0"/>
    <n v="0"/>
    <x v="1"/>
    <x v="3"/>
    <x v="2"/>
    <d v="2001-08-29T00:00:00"/>
    <x v="2005"/>
    <x v="1"/>
    <s v="tier - 3"/>
    <x v="2"/>
    <x v="47"/>
  </r>
  <r>
    <s v="Id2007"/>
    <s v="  Kristen M"/>
    <x v="1215"/>
    <x v="544"/>
    <s v="No"/>
    <x v="0"/>
    <x v="1"/>
    <n v="1"/>
    <x v="1"/>
    <x v="1"/>
    <x v="2"/>
    <d v="1993-09-25T00:00:00"/>
    <x v="2006"/>
    <x v="1"/>
    <s v="tier - 3"/>
    <x v="0"/>
    <x v="20"/>
  </r>
  <r>
    <s v="Id2008"/>
    <s v="  Alix"/>
    <x v="809"/>
    <x v="206"/>
    <s v="No"/>
    <x v="0"/>
    <x v="0"/>
    <n v="0"/>
    <x v="1"/>
    <x v="1"/>
    <x v="2"/>
    <d v="1994-07-10T00:00:00"/>
    <x v="2007"/>
    <x v="1"/>
    <s v="tier - 1"/>
    <x v="3"/>
    <x v="6"/>
  </r>
  <r>
    <s v="Id2009"/>
    <s v="  Kakushin"/>
    <x v="1216"/>
    <x v="45"/>
    <s v="No"/>
    <x v="0"/>
    <x v="0"/>
    <n v="0"/>
    <x v="1"/>
    <x v="1"/>
    <x v="2"/>
    <d v="1999-06-25T00:00:00"/>
    <x v="2008"/>
    <x v="1"/>
    <s v="tier - 3"/>
    <x v="14"/>
    <x v="35"/>
  </r>
  <r>
    <s v="Id2010"/>
    <s v="  Michael J"/>
    <x v="1217"/>
    <x v="198"/>
    <s v="No"/>
    <x v="0"/>
    <x v="0"/>
    <n v="1"/>
    <x v="1"/>
    <x v="3"/>
    <x v="2"/>
    <d v="1987-08-01T00:00:00"/>
    <x v="2009"/>
    <x v="1"/>
    <s v="tier - 2"/>
    <x v="0"/>
    <x v="38"/>
  </r>
  <r>
    <s v="Id2011"/>
    <s v="  Bradley"/>
    <x v="711"/>
    <x v="206"/>
    <s v="Yes"/>
    <x v="0"/>
    <x v="0"/>
    <n v="0"/>
    <x v="1"/>
    <x v="2"/>
    <x v="2"/>
    <d v="2001-10-13T00:00:00"/>
    <x v="2010"/>
    <x v="1"/>
    <s v="tier - 1"/>
    <x v="1"/>
    <x v="47"/>
  </r>
  <r>
    <s v="Id2012"/>
    <s v="  Matt"/>
    <x v="497"/>
    <x v="78"/>
    <s v="Yes"/>
    <x v="0"/>
    <x v="0"/>
    <n v="1"/>
    <x v="1"/>
    <x v="1"/>
    <x v="2"/>
    <d v="1995-09-10T00:00:00"/>
    <x v="2011"/>
    <x v="2"/>
    <s v="tier - 1"/>
    <x v="6"/>
    <x v="40"/>
  </r>
  <r>
    <s v="Id2013"/>
    <s v="  Amanda C"/>
    <x v="1218"/>
    <x v="425"/>
    <s v="No"/>
    <x v="0"/>
    <x v="0"/>
    <n v="0"/>
    <x v="1"/>
    <x v="3"/>
    <x v="1"/>
    <d v="1989-10-01T00:00:00"/>
    <x v="2012"/>
    <x v="1"/>
    <s v="tier - 1"/>
    <x v="1"/>
    <x v="4"/>
  </r>
  <r>
    <s v="Id2014"/>
    <s v="  Valur"/>
    <x v="26"/>
    <x v="540"/>
    <s v="No"/>
    <x v="0"/>
    <x v="0"/>
    <n v="0"/>
    <x v="1"/>
    <x v="0"/>
    <x v="2"/>
    <d v="1994-09-26T00:00:00"/>
    <x v="2013"/>
    <x v="2"/>
    <s v="tier - 1"/>
    <x v="1"/>
    <x v="6"/>
  </r>
  <r>
    <s v="Id2015"/>
    <s v="  Erica J"/>
    <x v="47"/>
    <x v="656"/>
    <s v="No"/>
    <x v="0"/>
    <x v="0"/>
    <n v="0"/>
    <x v="1"/>
    <x v="0"/>
    <x v="0"/>
    <d v="2002-06-21T00:00:00"/>
    <x v="2014"/>
    <x v="1"/>
    <s v="tier - 3"/>
    <x v="0"/>
    <x v="43"/>
  </r>
  <r>
    <s v="Id2016"/>
    <s v="  Stephen F"/>
    <x v="1219"/>
    <x v="21"/>
    <s v="Yes"/>
    <x v="0"/>
    <x v="1"/>
    <n v="1"/>
    <x v="1"/>
    <x v="1"/>
    <x v="1"/>
    <d v="1997-12-22T00:00:00"/>
    <x v="2015"/>
    <x v="1"/>
    <s v="tier - 2"/>
    <x v="3"/>
    <x v="31"/>
  </r>
  <r>
    <s v="Id2017"/>
    <s v="  Lissa"/>
    <x v="401"/>
    <x v="280"/>
    <s v="No"/>
    <x v="0"/>
    <x v="0"/>
    <n v="1"/>
    <x v="1"/>
    <x v="1"/>
    <x v="2"/>
    <d v="1998-08-09T00:00:00"/>
    <x v="2016"/>
    <x v="1"/>
    <s v="tier - 1"/>
    <x v="8"/>
    <x v="44"/>
  </r>
  <r>
    <s v="Id2018"/>
    <s v="  Megan"/>
    <x v="397"/>
    <x v="334"/>
    <s v="No"/>
    <x v="0"/>
    <x v="0"/>
    <n v="1"/>
    <x v="1"/>
    <x v="1"/>
    <x v="1"/>
    <d v="1998-09-15T00:00:00"/>
    <x v="2017"/>
    <x v="1"/>
    <s v="tier - 3"/>
    <x v="2"/>
    <x v="44"/>
  </r>
  <r>
    <s v="Id2019"/>
    <s v="  Alyson"/>
    <x v="2"/>
    <x v="577"/>
    <s v="Yes"/>
    <x v="0"/>
    <x v="1"/>
    <n v="1"/>
    <x v="1"/>
    <x v="0"/>
    <x v="2"/>
    <d v="1997-12-19T00:00:00"/>
    <x v="2018"/>
    <x v="1"/>
    <s v="tier - 3"/>
    <x v="1"/>
    <x v="31"/>
  </r>
  <r>
    <s v="Id2020"/>
    <s v="  Chance B"/>
    <x v="1155"/>
    <x v="212"/>
    <s v="Yes"/>
    <x v="0"/>
    <x v="0"/>
    <n v="1"/>
    <x v="1"/>
    <x v="3"/>
    <x v="2"/>
    <d v="1988-09-28T00:00:00"/>
    <x v="2019"/>
    <x v="1"/>
    <s v="tier - 2"/>
    <x v="1"/>
    <x v="23"/>
  </r>
  <r>
    <s v="Id2021"/>
    <s v="  Sean P"/>
    <x v="1"/>
    <x v="464"/>
    <s v="No"/>
    <x v="0"/>
    <x v="0"/>
    <n v="0"/>
    <x v="1"/>
    <x v="0"/>
    <x v="0"/>
    <d v="2002-12-15T00:00:00"/>
    <x v="2020"/>
    <x v="1"/>
    <s v="tier - 3"/>
    <x v="1"/>
    <x v="43"/>
  </r>
  <r>
    <s v="Id2022"/>
    <s v="  Therese"/>
    <x v="1220"/>
    <x v="237"/>
    <s v="No"/>
    <x v="0"/>
    <x v="0"/>
    <n v="0"/>
    <x v="1"/>
    <x v="2"/>
    <x v="2"/>
    <d v="1991-11-20T00:00:00"/>
    <x v="2021"/>
    <x v="1"/>
    <s v="tier - 2"/>
    <x v="0"/>
    <x v="42"/>
  </r>
  <r>
    <s v="Id2023"/>
    <s v="  Beau"/>
    <x v="1221"/>
    <x v="237"/>
    <s v="No"/>
    <x v="0"/>
    <x v="0"/>
    <n v="1"/>
    <x v="1"/>
    <x v="3"/>
    <x v="2"/>
    <d v="1987-06-18T00:00:00"/>
    <x v="2022"/>
    <x v="1"/>
    <s v="tier - 3"/>
    <x v="0"/>
    <x v="38"/>
  </r>
  <r>
    <s v="Id2024"/>
    <s v="  Kelsey M"/>
    <x v="345"/>
    <x v="171"/>
    <s v="Yes"/>
    <x v="0"/>
    <x v="0"/>
    <n v="1"/>
    <x v="1"/>
    <x v="2"/>
    <x v="2"/>
    <d v="1995-09-24T00:00:00"/>
    <x v="2023"/>
    <x v="1"/>
    <s v="tier - 1"/>
    <x v="3"/>
    <x v="40"/>
  </r>
  <r>
    <s v="Id2025"/>
    <s v="  Gretchen"/>
    <x v="1222"/>
    <x v="207"/>
    <s v="No"/>
    <x v="0"/>
    <x v="0"/>
    <n v="0"/>
    <x v="1"/>
    <x v="1"/>
    <x v="0"/>
    <d v="2002-09-30T00:00:00"/>
    <x v="2024"/>
    <x v="1"/>
    <s v="tier - 3"/>
    <x v="1"/>
    <x v="43"/>
  </r>
  <r>
    <s v="Id2026"/>
    <s v="  Nicholas E"/>
    <x v="1035"/>
    <x v="95"/>
    <s v="Yes"/>
    <x v="0"/>
    <x v="0"/>
    <n v="0"/>
    <x v="1"/>
    <x v="0"/>
    <x v="2"/>
    <d v="1996-06-30T00:00:00"/>
    <x v="2025"/>
    <x v="1"/>
    <s v="tier - 2"/>
    <x v="0"/>
    <x v="45"/>
  </r>
  <r>
    <s v="Id2027"/>
    <s v="  Deborah"/>
    <x v="1023"/>
    <x v="102"/>
    <s v="No"/>
    <x v="0"/>
    <x v="1"/>
    <n v="1"/>
    <x v="1"/>
    <x v="2"/>
    <x v="2"/>
    <d v="2003-06-05T00:00:00"/>
    <x v="2026"/>
    <x v="1"/>
    <s v="tier - 2"/>
    <x v="3"/>
    <x v="43"/>
  </r>
  <r>
    <s v="Id2028"/>
    <s v="  Chuck W"/>
    <x v="391"/>
    <x v="280"/>
    <s v="Yes"/>
    <x v="0"/>
    <x v="0"/>
    <n v="0"/>
    <x v="1"/>
    <x v="0"/>
    <x v="2"/>
    <d v="1996-06-13T00:00:00"/>
    <x v="2027"/>
    <x v="1"/>
    <s v="tier - 2"/>
    <x v="3"/>
    <x v="45"/>
  </r>
  <r>
    <s v="Id2029"/>
    <s v="  Daniel"/>
    <x v="454"/>
    <x v="470"/>
    <s v="Yes"/>
    <x v="0"/>
    <x v="0"/>
    <n v="0"/>
    <x v="1"/>
    <x v="1"/>
    <x v="2"/>
    <d v="1996-10-24T00:00:00"/>
    <x v="2028"/>
    <x v="1"/>
    <s v="tier - 2"/>
    <x v="0"/>
    <x v="45"/>
  </r>
  <r>
    <s v="Id2030"/>
    <s v="  Amany"/>
    <x v="702"/>
    <x v="375"/>
    <s v="No"/>
    <x v="0"/>
    <x v="0"/>
    <n v="0"/>
    <x v="1"/>
    <x v="0"/>
    <x v="2"/>
    <d v="1999-11-01T00:00:00"/>
    <x v="2029"/>
    <x v="1"/>
    <s v="tier - 2"/>
    <x v="2"/>
    <x v="35"/>
  </r>
  <r>
    <s v="Id2031"/>
    <s v="  Kipling"/>
    <x v="389"/>
    <x v="122"/>
    <s v="Yes"/>
    <x v="1"/>
    <x v="0"/>
    <n v="2"/>
    <x v="1"/>
    <x v="1"/>
    <x v="2"/>
    <d v="2000-07-14T00:00:00"/>
    <x v="2030"/>
    <x v="1"/>
    <s v="tier - 1"/>
    <x v="1"/>
    <x v="21"/>
  </r>
  <r>
    <s v="Id2032"/>
    <s v="  Duncan"/>
    <x v="1223"/>
    <x v="219"/>
    <s v="Yes"/>
    <x v="0"/>
    <x v="0"/>
    <n v="0"/>
    <x v="1"/>
    <x v="1"/>
    <x v="2"/>
    <d v="1996-06-21T00:00:00"/>
    <x v="2031"/>
    <x v="2"/>
    <s v="tier - 3"/>
    <x v="4"/>
    <x v="45"/>
  </r>
  <r>
    <s v="Id2033"/>
    <s v="  Louis C"/>
    <x v="438"/>
    <x v="637"/>
    <s v="No"/>
    <x v="0"/>
    <x v="1"/>
    <n v="1"/>
    <x v="1"/>
    <x v="1"/>
    <x v="1"/>
    <d v="1993-08-12T00:00:00"/>
    <x v="2032"/>
    <x v="0"/>
    <s v="tier - 3"/>
    <x v="0"/>
    <x v="20"/>
  </r>
  <r>
    <s v="Id2034"/>
    <s v="  Daniel J"/>
    <x v="755"/>
    <x v="334"/>
    <s v="No"/>
    <x v="0"/>
    <x v="1"/>
    <n v="1"/>
    <x v="1"/>
    <x v="1"/>
    <x v="1"/>
    <d v="1993-11-01T00:00:00"/>
    <x v="2033"/>
    <x v="2"/>
    <s v="tier - 3"/>
    <x v="3"/>
    <x v="20"/>
  </r>
  <r>
    <s v="Id2035"/>
    <s v="  Ildiko M"/>
    <x v="408"/>
    <x v="144"/>
    <s v="No"/>
    <x v="0"/>
    <x v="0"/>
    <n v="1"/>
    <x v="1"/>
    <x v="0"/>
    <x v="2"/>
    <d v="1998-09-04T00:00:00"/>
    <x v="2034"/>
    <x v="1"/>
    <s v="tier - 3"/>
    <x v="1"/>
    <x v="44"/>
  </r>
  <r>
    <s v="Id2036"/>
    <s v="  Melinda E"/>
    <x v="386"/>
    <x v="352"/>
    <s v="No"/>
    <x v="0"/>
    <x v="0"/>
    <n v="1"/>
    <x v="1"/>
    <x v="1"/>
    <x v="2"/>
    <d v="1998-06-17T00:00:00"/>
    <x v="2035"/>
    <x v="1"/>
    <s v="tier - 3"/>
    <x v="1"/>
    <x v="44"/>
  </r>
  <r>
    <s v="Id2037"/>
    <s v="  Ashley M"/>
    <x v="388"/>
    <x v="614"/>
    <s v="No"/>
    <x v="0"/>
    <x v="0"/>
    <n v="1"/>
    <x v="1"/>
    <x v="2"/>
    <x v="2"/>
    <d v="1998-11-15T00:00:00"/>
    <x v="2036"/>
    <x v="1"/>
    <s v="tier - 3"/>
    <x v="1"/>
    <x v="44"/>
  </r>
  <r>
    <s v="Id2038"/>
    <s v="  Stephanie"/>
    <x v="1224"/>
    <x v="251"/>
    <s v="No"/>
    <x v="1"/>
    <x v="0"/>
    <n v="1"/>
    <x v="1"/>
    <x v="1"/>
    <x v="2"/>
    <d v="2000-10-01T00:00:00"/>
    <x v="2037"/>
    <x v="1"/>
    <s v="tier - 3"/>
    <x v="3"/>
    <x v="21"/>
  </r>
  <r>
    <s v="Id2039"/>
    <s v="  Sean P"/>
    <x v="1225"/>
    <x v="3"/>
    <s v="No"/>
    <x v="0"/>
    <x v="1"/>
    <n v="1"/>
    <x v="1"/>
    <x v="2"/>
    <x v="1"/>
    <d v="2003-09-23T00:00:00"/>
    <x v="2038"/>
    <x v="1"/>
    <s v="tier - 1"/>
    <x v="1"/>
    <x v="39"/>
  </r>
  <r>
    <s v="Id2040"/>
    <s v="  Emily G"/>
    <x v="1226"/>
    <x v="196"/>
    <s v="No"/>
    <x v="1"/>
    <x v="0"/>
    <n v="1"/>
    <x v="1"/>
    <x v="0"/>
    <x v="2"/>
    <d v="2004-08-04T00:00:00"/>
    <x v="2039"/>
    <x v="1"/>
    <s v="tier - 3"/>
    <x v="0"/>
    <x v="41"/>
  </r>
  <r>
    <s v="Id2041"/>
    <s v="  Malcolm"/>
    <x v="352"/>
    <x v="21"/>
    <s v="No"/>
    <x v="0"/>
    <x v="0"/>
    <n v="0"/>
    <x v="1"/>
    <x v="1"/>
    <x v="1"/>
    <d v="1999-12-24T00:00:00"/>
    <x v="2040"/>
    <x v="1"/>
    <s v="tier - 3"/>
    <x v="1"/>
    <x v="35"/>
  </r>
  <r>
    <s v="Id2042"/>
    <s v="  Danilo"/>
    <x v="1227"/>
    <x v="85"/>
    <s v="No"/>
    <x v="0"/>
    <x v="0"/>
    <n v="0"/>
    <x v="1"/>
    <x v="3"/>
    <x v="1"/>
    <d v="1999-08-29T00:00:00"/>
    <x v="2041"/>
    <x v="1"/>
    <s v="tier - 1"/>
    <x v="1"/>
    <x v="35"/>
  </r>
  <r>
    <s v="Id2043"/>
    <s v="  Mikko"/>
    <x v="1121"/>
    <x v="268"/>
    <s v="No"/>
    <x v="1"/>
    <x v="0"/>
    <n v="1"/>
    <x v="1"/>
    <x v="0"/>
    <x v="1"/>
    <d v="2004-11-14T00:00:00"/>
    <x v="2042"/>
    <x v="1"/>
    <s v="tier - 1"/>
    <x v="14"/>
    <x v="41"/>
  </r>
  <r>
    <s v="Id2044"/>
    <s v="  Paula C"/>
    <x v="1228"/>
    <x v="60"/>
    <s v="Yes"/>
    <x v="0"/>
    <x v="1"/>
    <n v="1"/>
    <x v="1"/>
    <x v="1"/>
    <x v="1"/>
    <d v="1997-08-10T00:00:00"/>
    <x v="2043"/>
    <x v="1"/>
    <s v="tier - 1"/>
    <x v="1"/>
    <x v="31"/>
  </r>
  <r>
    <s v="Id2045"/>
    <s v="  Kirsten N"/>
    <x v="964"/>
    <x v="24"/>
    <s v="No"/>
    <x v="1"/>
    <x v="0"/>
    <n v="1"/>
    <x v="1"/>
    <x v="0"/>
    <x v="2"/>
    <d v="2000-10-11T00:00:00"/>
    <x v="2044"/>
    <x v="1"/>
    <s v="tier - 1"/>
    <x v="2"/>
    <x v="21"/>
  </r>
  <r>
    <s v="Id2046"/>
    <s v="  Christy"/>
    <x v="217"/>
    <x v="209"/>
    <s v="Yes"/>
    <x v="1"/>
    <x v="0"/>
    <n v="1"/>
    <x v="1"/>
    <x v="0"/>
    <x v="2"/>
    <d v="2000-10-03T00:00:00"/>
    <x v="2045"/>
    <x v="1"/>
    <s v="tier - 3"/>
    <x v="2"/>
    <x v="21"/>
  </r>
  <r>
    <s v="Id2047"/>
    <s v="  Jennifer"/>
    <x v="567"/>
    <x v="180"/>
    <s v="No"/>
    <x v="1"/>
    <x v="0"/>
    <n v="1"/>
    <x v="1"/>
    <x v="2"/>
    <x v="2"/>
    <d v="2000-12-17T00:00:00"/>
    <x v="2046"/>
    <x v="1"/>
    <s v="tier - 3"/>
    <x v="2"/>
    <x v="21"/>
  </r>
  <r>
    <s v="Id2048"/>
    <s v="  Jingjing"/>
    <x v="1229"/>
    <x v="147"/>
    <s v="No"/>
    <x v="0"/>
    <x v="1"/>
    <n v="1"/>
    <x v="1"/>
    <x v="0"/>
    <x v="1"/>
    <d v="2003-12-03T00:00:00"/>
    <x v="2047"/>
    <x v="1"/>
    <s v="tier - 3"/>
    <x v="1"/>
    <x v="39"/>
  </r>
  <r>
    <s v="Id2049"/>
    <s v="  Morgan"/>
    <x v="375"/>
    <x v="562"/>
    <s v="Yes"/>
    <x v="0"/>
    <x v="1"/>
    <n v="1"/>
    <x v="1"/>
    <x v="0"/>
    <x v="1"/>
    <d v="1997-10-06T00:00:00"/>
    <x v="2048"/>
    <x v="2"/>
    <s v="tier - 3"/>
    <x v="4"/>
    <x v="31"/>
  </r>
  <r>
    <s v="Id2050"/>
    <s v="  Patrick J"/>
    <x v="1230"/>
    <x v="24"/>
    <s v="Yes"/>
    <x v="0"/>
    <x v="0"/>
    <n v="1"/>
    <x v="1"/>
    <x v="3"/>
    <x v="2"/>
    <d v="1988-08-20T00:00:00"/>
    <x v="2049"/>
    <x v="1"/>
    <s v="tier - 2"/>
    <x v="0"/>
    <x v="23"/>
  </r>
  <r>
    <s v="Id2051"/>
    <s v="  Frankline"/>
    <x v="577"/>
    <x v="347"/>
    <s v="Yes"/>
    <x v="0"/>
    <x v="1"/>
    <n v="1"/>
    <x v="1"/>
    <x v="1"/>
    <x v="2"/>
    <d v="1997-10-30T00:00:00"/>
    <x v="2050"/>
    <x v="0"/>
    <s v="tier - 3"/>
    <x v="7"/>
    <x v="31"/>
  </r>
  <r>
    <s v="Id2052"/>
    <s v="  Laura T"/>
    <x v="80"/>
    <x v="577"/>
    <s v="No"/>
    <x v="0"/>
    <x v="1"/>
    <n v="1"/>
    <x v="1"/>
    <x v="0"/>
    <x v="2"/>
    <d v="2003-08-06T00:00:00"/>
    <x v="2051"/>
    <x v="1"/>
    <s v="tier - 2"/>
    <x v="1"/>
    <x v="39"/>
  </r>
  <r>
    <s v="Id2053"/>
    <s v="  Natalia"/>
    <x v="854"/>
    <x v="83"/>
    <s v="No"/>
    <x v="0"/>
    <x v="1"/>
    <n v="1"/>
    <x v="1"/>
    <x v="1"/>
    <x v="2"/>
    <d v="2003-12-01T00:00:00"/>
    <x v="2052"/>
    <x v="1"/>
    <s v="tier - 3"/>
    <x v="1"/>
    <x v="39"/>
  </r>
  <r>
    <s v="Id2054"/>
    <s v="  Jennifer L"/>
    <x v="403"/>
    <x v="133"/>
    <s v="No"/>
    <x v="0"/>
    <x v="1"/>
    <n v="1"/>
    <x v="1"/>
    <x v="2"/>
    <x v="2"/>
    <d v="2003-11-21T00:00:00"/>
    <x v="2053"/>
    <x v="1"/>
    <s v="tier - 2"/>
    <x v="1"/>
    <x v="39"/>
  </r>
  <r>
    <s v="Id2055"/>
    <s v="  Brooke"/>
    <x v="1018"/>
    <x v="180"/>
    <s v="No"/>
    <x v="0"/>
    <x v="1"/>
    <n v="1"/>
    <x v="1"/>
    <x v="2"/>
    <x v="2"/>
    <d v="2003-07-17T00:00:00"/>
    <x v="2054"/>
    <x v="1"/>
    <s v="tier - 2"/>
    <x v="1"/>
    <x v="39"/>
  </r>
  <r>
    <s v="Id2056"/>
    <s v="  Jeremy M"/>
    <x v="210"/>
    <x v="90"/>
    <s v="Yes"/>
    <x v="0"/>
    <x v="0"/>
    <n v="0"/>
    <x v="1"/>
    <x v="0"/>
    <x v="2"/>
    <d v="1996-06-13T00:00:00"/>
    <x v="2055"/>
    <x v="1"/>
    <s v="tier - 1"/>
    <x v="1"/>
    <x v="45"/>
  </r>
  <r>
    <s v="Id2057"/>
    <s v="  Megan L"/>
    <x v="389"/>
    <x v="203"/>
    <s v="No"/>
    <x v="0"/>
    <x v="0"/>
    <n v="0"/>
    <x v="1"/>
    <x v="1"/>
    <x v="2"/>
    <d v="1999-06-11T00:00:00"/>
    <x v="2056"/>
    <x v="1"/>
    <s v="tier - 2"/>
    <x v="1"/>
    <x v="35"/>
  </r>
  <r>
    <s v="Id2058"/>
    <s v="  Bryan"/>
    <x v="9"/>
    <x v="635"/>
    <s v="No"/>
    <x v="0"/>
    <x v="0"/>
    <n v="0"/>
    <x v="1"/>
    <x v="0"/>
    <x v="1"/>
    <d v="1994-10-02T00:00:00"/>
    <x v="2057"/>
    <x v="2"/>
    <s v="tier - 2"/>
    <x v="0"/>
    <x v="6"/>
  </r>
  <r>
    <s v="Id2059"/>
    <s v="  Marny"/>
    <x v="1231"/>
    <x v="90"/>
    <s v="No"/>
    <x v="0"/>
    <x v="0"/>
    <n v="0"/>
    <x v="1"/>
    <x v="1"/>
    <x v="2"/>
    <d v="1994-09-17T00:00:00"/>
    <x v="2058"/>
    <x v="1"/>
    <s v="tier - 2"/>
    <x v="0"/>
    <x v="6"/>
  </r>
  <r>
    <s v="Id2060"/>
    <s v="  Marc"/>
    <x v="1232"/>
    <x v="102"/>
    <s v="Yes"/>
    <x v="0"/>
    <x v="0"/>
    <n v="0"/>
    <x v="1"/>
    <x v="3"/>
    <x v="2"/>
    <d v="1996-08-05T00:00:00"/>
    <x v="2059"/>
    <x v="2"/>
    <s v="tier - 2"/>
    <x v="1"/>
    <x v="45"/>
  </r>
  <r>
    <s v="Id2061"/>
    <s v="  Benjamin L"/>
    <x v="32"/>
    <x v="85"/>
    <s v="No"/>
    <x v="1"/>
    <x v="0"/>
    <n v="1"/>
    <x v="1"/>
    <x v="0"/>
    <x v="1"/>
    <d v="2000-12-09T00:00:00"/>
    <x v="2060"/>
    <x v="1"/>
    <s v="tier - 1"/>
    <x v="1"/>
    <x v="21"/>
  </r>
  <r>
    <s v="Id2062"/>
    <s v="  Rob G"/>
    <x v="237"/>
    <x v="652"/>
    <s v="No"/>
    <x v="1"/>
    <x v="0"/>
    <n v="1"/>
    <x v="1"/>
    <x v="1"/>
    <x v="1"/>
    <d v="2000-06-24T00:00:00"/>
    <x v="2061"/>
    <x v="1"/>
    <s v="tier - 2"/>
    <x v="1"/>
    <x v="21"/>
  </r>
  <r>
    <s v="Id2063"/>
    <s v="  Stefanie A"/>
    <x v="782"/>
    <x v="376"/>
    <s v="Yes"/>
    <x v="0"/>
    <x v="1"/>
    <n v="1"/>
    <x v="1"/>
    <x v="0"/>
    <x v="2"/>
    <d v="1997-08-26T00:00:00"/>
    <x v="2062"/>
    <x v="1"/>
    <s v="tier - 1"/>
    <x v="3"/>
    <x v="31"/>
  </r>
  <r>
    <s v="Id2064"/>
    <s v="  Stephanie"/>
    <x v="350"/>
    <x v="21"/>
    <s v="Yes"/>
    <x v="0"/>
    <x v="0"/>
    <n v="0"/>
    <x v="1"/>
    <x v="1"/>
    <x v="1"/>
    <d v="2001-08-26T00:00:00"/>
    <x v="2063"/>
    <x v="1"/>
    <s v="tier - 1"/>
    <x v="3"/>
    <x v="47"/>
  </r>
  <r>
    <s v="Id2065"/>
    <s v="  Caroline F"/>
    <x v="905"/>
    <x v="135"/>
    <s v="Yes"/>
    <x v="0"/>
    <x v="0"/>
    <n v="0"/>
    <x v="1"/>
    <x v="2"/>
    <x v="2"/>
    <d v="2001-07-28T00:00:00"/>
    <x v="2064"/>
    <x v="1"/>
    <s v="tier - 2"/>
    <x v="2"/>
    <x v="47"/>
  </r>
  <r>
    <s v="Id2066"/>
    <s v="  Julia J"/>
    <x v="1233"/>
    <x v="146"/>
    <s v="Yes"/>
    <x v="0"/>
    <x v="0"/>
    <n v="0"/>
    <x v="1"/>
    <x v="3"/>
    <x v="2"/>
    <d v="2001-10-15T00:00:00"/>
    <x v="2065"/>
    <x v="1"/>
    <s v="tier - 3"/>
    <x v="3"/>
    <x v="47"/>
  </r>
  <r>
    <s v="Id2067"/>
    <s v="  Jack"/>
    <x v="1234"/>
    <x v="640"/>
    <s v="No"/>
    <x v="0"/>
    <x v="0"/>
    <n v="0"/>
    <x v="1"/>
    <x v="1"/>
    <x v="0"/>
    <d v="2002-07-20T00:00:00"/>
    <x v="2066"/>
    <x v="1"/>
    <s v="tier - 2"/>
    <x v="14"/>
    <x v="43"/>
  </r>
  <r>
    <s v="Id2068"/>
    <s v="  Bernat"/>
    <x v="201"/>
    <x v="657"/>
    <s v="No"/>
    <x v="0"/>
    <x v="0"/>
    <n v="0"/>
    <x v="1"/>
    <x v="0"/>
    <x v="0"/>
    <d v="2002-10-11T00:00:00"/>
    <x v="2067"/>
    <x v="1"/>
    <s v="tier - 3"/>
    <x v="0"/>
    <x v="43"/>
  </r>
  <r>
    <s v="Id2069"/>
    <s v="  Hicham"/>
    <x v="1235"/>
    <x v="174"/>
    <s v="No"/>
    <x v="0"/>
    <x v="0"/>
    <n v="0"/>
    <x v="1"/>
    <x v="3"/>
    <x v="2"/>
    <d v="1991-11-17T00:00:00"/>
    <x v="2068"/>
    <x v="1"/>
    <s v="tier - 1"/>
    <x v="0"/>
    <x v="42"/>
  </r>
  <r>
    <s v="Id2070"/>
    <s v="  Sarah"/>
    <x v="966"/>
    <x v="505"/>
    <s v="No"/>
    <x v="0"/>
    <x v="0"/>
    <n v="0"/>
    <x v="1"/>
    <x v="3"/>
    <x v="2"/>
    <d v="1990-10-01T00:00:00"/>
    <x v="2069"/>
    <x v="1"/>
    <s v="tier - 2"/>
    <x v="0"/>
    <x v="3"/>
  </r>
  <r>
    <s v="Id2071"/>
    <s v="  Anthony S"/>
    <x v="144"/>
    <x v="82"/>
    <s v="Yes"/>
    <x v="0"/>
    <x v="1"/>
    <n v="1"/>
    <x v="1"/>
    <x v="0"/>
    <x v="2"/>
    <d v="1997-07-28T00:00:00"/>
    <x v="2070"/>
    <x v="2"/>
    <s v="tier - 3"/>
    <x v="1"/>
    <x v="31"/>
  </r>
  <r>
    <s v="Id2072"/>
    <s v="  Elisabetta"/>
    <x v="429"/>
    <x v="331"/>
    <s v="Yes"/>
    <x v="1"/>
    <x v="0"/>
    <n v="2"/>
    <x v="1"/>
    <x v="2"/>
    <x v="1"/>
    <d v="2000-08-25T00:00:00"/>
    <x v="2071"/>
    <x v="1"/>
    <s v="tier - 3"/>
    <x v="1"/>
    <x v="21"/>
  </r>
  <r>
    <s v="Id2073"/>
    <s v="  Trevor N"/>
    <x v="589"/>
    <x v="176"/>
    <s v="Yes"/>
    <x v="0"/>
    <x v="1"/>
    <n v="1"/>
    <x v="1"/>
    <x v="1"/>
    <x v="2"/>
    <d v="1997-11-02T00:00:00"/>
    <x v="2072"/>
    <x v="2"/>
    <s v="tier - 1"/>
    <x v="1"/>
    <x v="31"/>
  </r>
  <r>
    <s v="Id2074"/>
    <s v="  Nancy"/>
    <x v="1236"/>
    <x v="562"/>
    <s v="No"/>
    <x v="0"/>
    <x v="0"/>
    <n v="0"/>
    <x v="1"/>
    <x v="3"/>
    <x v="1"/>
    <d v="1991-08-05T00:00:00"/>
    <x v="2073"/>
    <x v="1"/>
    <s v="tier - 1"/>
    <x v="0"/>
    <x v="42"/>
  </r>
  <r>
    <s v="Id2075"/>
    <s v="  Allison R"/>
    <x v="1237"/>
    <x v="100"/>
    <s v="No"/>
    <x v="1"/>
    <x v="0"/>
    <n v="1"/>
    <x v="1"/>
    <x v="1"/>
    <x v="1"/>
    <d v="2004-09-06T00:00:00"/>
    <x v="2074"/>
    <x v="1"/>
    <s v="tier - 2"/>
    <x v="1"/>
    <x v="41"/>
  </r>
  <r>
    <s v="Id2076"/>
    <s v="  Robert J"/>
    <x v="534"/>
    <x v="267"/>
    <s v="Yes"/>
    <x v="0"/>
    <x v="0"/>
    <n v="1"/>
    <x v="1"/>
    <x v="0"/>
    <x v="2"/>
    <d v="1995-10-15T00:00:00"/>
    <x v="2075"/>
    <x v="2"/>
    <s v="tier - 3"/>
    <x v="0"/>
    <x v="40"/>
  </r>
  <r>
    <s v="Id2077"/>
    <s v="  Nicholas"/>
    <x v="235"/>
    <x v="515"/>
    <s v="Yes"/>
    <x v="0"/>
    <x v="0"/>
    <n v="1"/>
    <x v="1"/>
    <x v="0"/>
    <x v="2"/>
    <d v="1995-07-09T00:00:00"/>
    <x v="2076"/>
    <x v="2"/>
    <s v="tier - 3"/>
    <x v="0"/>
    <x v="40"/>
  </r>
  <r>
    <s v="Id2078"/>
    <s v="  Kevin L"/>
    <x v="662"/>
    <x v="169"/>
    <s v="Yes"/>
    <x v="0"/>
    <x v="0"/>
    <n v="1"/>
    <x v="1"/>
    <x v="0"/>
    <x v="1"/>
    <d v="1995-10-14T00:00:00"/>
    <x v="2077"/>
    <x v="2"/>
    <s v="tier - 1"/>
    <x v="3"/>
    <x v="40"/>
  </r>
  <r>
    <s v="Id2079"/>
    <s v="  Bryan"/>
    <x v="1238"/>
    <x v="563"/>
    <s v="Yes"/>
    <x v="0"/>
    <x v="0"/>
    <n v="1"/>
    <x v="1"/>
    <x v="2"/>
    <x v="1"/>
    <d v="1995-11-06T00:00:00"/>
    <x v="2078"/>
    <x v="2"/>
    <s v="tier - 2"/>
    <x v="0"/>
    <x v="40"/>
  </r>
  <r>
    <s v="Id2080"/>
    <s v="  Janae N"/>
    <x v="1188"/>
    <x v="358"/>
    <s v="No"/>
    <x v="0"/>
    <x v="0"/>
    <n v="1"/>
    <x v="1"/>
    <x v="0"/>
    <x v="2"/>
    <d v="1998-06-20T00:00:00"/>
    <x v="2079"/>
    <x v="1"/>
    <s v="tier - 2"/>
    <x v="0"/>
    <x v="44"/>
  </r>
  <r>
    <s v="Id2081"/>
    <s v="  Audrey"/>
    <x v="1210"/>
    <x v="188"/>
    <s v="No"/>
    <x v="0"/>
    <x v="0"/>
    <n v="1"/>
    <x v="1"/>
    <x v="0"/>
    <x v="2"/>
    <d v="1998-07-02T00:00:00"/>
    <x v="2080"/>
    <x v="1"/>
    <s v="tier - 3"/>
    <x v="0"/>
    <x v="44"/>
  </r>
  <r>
    <s v="Id2082"/>
    <s v="  Laura"/>
    <x v="586"/>
    <x v="658"/>
    <s v="No"/>
    <x v="0"/>
    <x v="0"/>
    <n v="1"/>
    <x v="1"/>
    <x v="1"/>
    <x v="1"/>
    <d v="1998-08-17T00:00:00"/>
    <x v="2081"/>
    <x v="1"/>
    <s v="tier - 3"/>
    <x v="0"/>
    <x v="44"/>
  </r>
  <r>
    <s v="Id2083"/>
    <s v="  Nicole F"/>
    <x v="375"/>
    <x v="659"/>
    <s v="No"/>
    <x v="0"/>
    <x v="0"/>
    <n v="0"/>
    <x v="1"/>
    <x v="0"/>
    <x v="0"/>
    <d v="2002-07-11T00:00:00"/>
    <x v="2082"/>
    <x v="1"/>
    <s v="tier - 2"/>
    <x v="2"/>
    <x v="43"/>
  </r>
  <r>
    <s v="Id2084"/>
    <s v="  Krista L"/>
    <x v="450"/>
    <x v="60"/>
    <s v="No"/>
    <x v="0"/>
    <x v="0"/>
    <n v="1"/>
    <x v="1"/>
    <x v="2"/>
    <x v="1"/>
    <d v="1998-11-19T00:00:00"/>
    <x v="2083"/>
    <x v="1"/>
    <s v="tier - 1"/>
    <x v="3"/>
    <x v="44"/>
  </r>
  <r>
    <s v="Id2085"/>
    <s v="  Denise"/>
    <x v="570"/>
    <x v="163"/>
    <s v="No"/>
    <x v="0"/>
    <x v="0"/>
    <n v="0"/>
    <x v="1"/>
    <x v="1"/>
    <x v="0"/>
    <d v="2002-07-29T00:00:00"/>
    <x v="2084"/>
    <x v="1"/>
    <s v="tier - 1"/>
    <x v="2"/>
    <x v="43"/>
  </r>
  <r>
    <s v="Id2086"/>
    <s v="  Ariel"/>
    <x v="1239"/>
    <x v="330"/>
    <s v="No"/>
    <x v="0"/>
    <x v="0"/>
    <n v="0"/>
    <x v="1"/>
    <x v="0"/>
    <x v="1"/>
    <d v="1999-11-21T00:00:00"/>
    <x v="2085"/>
    <x v="1"/>
    <s v="tier - 2"/>
    <x v="0"/>
    <x v="35"/>
  </r>
  <r>
    <s v="Id2087"/>
    <s v="  Jeremy"/>
    <x v="40"/>
    <x v="141"/>
    <s v="No"/>
    <x v="0"/>
    <x v="0"/>
    <n v="0"/>
    <x v="1"/>
    <x v="0"/>
    <x v="2"/>
    <d v="1999-11-12T00:00:00"/>
    <x v="2086"/>
    <x v="1"/>
    <s v="tier - 2"/>
    <x v="3"/>
    <x v="35"/>
  </r>
  <r>
    <s v="Id2088"/>
    <s v="  Rosalie"/>
    <x v="437"/>
    <x v="335"/>
    <s v="Yes"/>
    <x v="0"/>
    <x v="0"/>
    <n v="0"/>
    <x v="1"/>
    <x v="0"/>
    <x v="2"/>
    <d v="2001-06-03T00:00:00"/>
    <x v="2087"/>
    <x v="1"/>
    <s v="tier - 3"/>
    <x v="1"/>
    <x v="21"/>
  </r>
  <r>
    <s v="Id2089"/>
    <s v="  Jay"/>
    <x v="1018"/>
    <x v="164"/>
    <s v="No"/>
    <x v="0"/>
    <x v="0"/>
    <n v="0"/>
    <x v="1"/>
    <x v="2"/>
    <x v="2"/>
    <d v="1999-08-10T00:00:00"/>
    <x v="2088"/>
    <x v="1"/>
    <s v="tier - 1"/>
    <x v="9"/>
    <x v="35"/>
  </r>
  <r>
    <s v="Id2090"/>
    <s v="  Vitaliy"/>
    <x v="374"/>
    <x v="46"/>
    <s v="No"/>
    <x v="0"/>
    <x v="0"/>
    <n v="0"/>
    <x v="1"/>
    <x v="2"/>
    <x v="2"/>
    <d v="1999-12-17T00:00:00"/>
    <x v="2089"/>
    <x v="1"/>
    <s v="tier - 1"/>
    <x v="7"/>
    <x v="35"/>
  </r>
  <r>
    <s v="Id2091"/>
    <s v="  Benjamin W"/>
    <x v="1240"/>
    <x v="635"/>
    <s v="Yes"/>
    <x v="0"/>
    <x v="0"/>
    <n v="1"/>
    <x v="1"/>
    <x v="3"/>
    <x v="1"/>
    <d v="1988-12-12T00:00:00"/>
    <x v="2090"/>
    <x v="1"/>
    <s v="tier - 2"/>
    <x v="0"/>
    <x v="23"/>
  </r>
  <r>
    <s v="Id2092"/>
    <s v="  Jesse"/>
    <x v="443"/>
    <x v="485"/>
    <s v="No"/>
    <x v="0"/>
    <x v="0"/>
    <n v="0"/>
    <x v="1"/>
    <x v="0"/>
    <x v="0"/>
    <d v="2002-11-05T00:00:00"/>
    <x v="2091"/>
    <x v="1"/>
    <s v="tier - 1"/>
    <x v="1"/>
    <x v="43"/>
  </r>
  <r>
    <s v="Id2093"/>
    <s v="  Mark"/>
    <x v="351"/>
    <x v="563"/>
    <s v="No"/>
    <x v="0"/>
    <x v="0"/>
    <n v="1"/>
    <x v="1"/>
    <x v="2"/>
    <x v="1"/>
    <d v="1998-10-21T00:00:00"/>
    <x v="2092"/>
    <x v="2"/>
    <s v="tier - 3"/>
    <x v="1"/>
    <x v="44"/>
  </r>
  <r>
    <s v="Id2094"/>
    <s v="  Lauren"/>
    <x v="1241"/>
    <x v="412"/>
    <s v="No"/>
    <x v="0"/>
    <x v="1"/>
    <n v="1"/>
    <x v="1"/>
    <x v="1"/>
    <x v="1"/>
    <d v="2003-11-18T00:00:00"/>
    <x v="2093"/>
    <x v="1"/>
    <s v="tier - 3"/>
    <x v="3"/>
    <x v="39"/>
  </r>
  <r>
    <s v="Id2095"/>
    <s v="  Massimiliano"/>
    <x v="768"/>
    <x v="202"/>
    <s v="Yes"/>
    <x v="0"/>
    <x v="0"/>
    <n v="0"/>
    <x v="1"/>
    <x v="0"/>
    <x v="2"/>
    <d v="1996-12-17T00:00:00"/>
    <x v="2094"/>
    <x v="1"/>
    <s v="tier - 1"/>
    <x v="0"/>
    <x v="45"/>
  </r>
  <r>
    <s v="Id2096"/>
    <s v="  Josh"/>
    <x v="993"/>
    <x v="65"/>
    <s v="No"/>
    <x v="1"/>
    <x v="0"/>
    <n v="1"/>
    <x v="1"/>
    <x v="1"/>
    <x v="1"/>
    <d v="2004-09-06T00:00:00"/>
    <x v="2095"/>
    <x v="1"/>
    <s v="tier - 3"/>
    <x v="0"/>
    <x v="41"/>
  </r>
  <r>
    <s v="Id2097"/>
    <s v="  Kiyokatsu"/>
    <x v="1211"/>
    <x v="189"/>
    <s v="Yes"/>
    <x v="0"/>
    <x v="0"/>
    <n v="0"/>
    <x v="1"/>
    <x v="2"/>
    <x v="2"/>
    <d v="1996-11-28T00:00:00"/>
    <x v="2096"/>
    <x v="0"/>
    <s v="tier - 2"/>
    <x v="3"/>
    <x v="45"/>
  </r>
  <r>
    <s v="Id2098"/>
    <s v="  Amanda L"/>
    <x v="1242"/>
    <x v="192"/>
    <s v="No"/>
    <x v="0"/>
    <x v="0"/>
    <n v="0"/>
    <x v="1"/>
    <x v="3"/>
    <x v="2"/>
    <d v="1989-10-05T00:00:00"/>
    <x v="2097"/>
    <x v="1"/>
    <s v="tier - 1"/>
    <x v="0"/>
    <x v="4"/>
  </r>
  <r>
    <s v="Id2099"/>
    <s v="  Matthew"/>
    <x v="1232"/>
    <x v="226"/>
    <s v="No"/>
    <x v="0"/>
    <x v="0"/>
    <n v="0"/>
    <x v="1"/>
    <x v="3"/>
    <x v="2"/>
    <d v="1991-06-16T00:00:00"/>
    <x v="2098"/>
    <x v="1"/>
    <s v="tier - 1"/>
    <x v="0"/>
    <x v="42"/>
  </r>
  <r>
    <s v="Id2100"/>
    <s v="  Julia M"/>
    <x v="141"/>
    <x v="53"/>
    <s v="No"/>
    <x v="0"/>
    <x v="0"/>
    <n v="0"/>
    <x v="1"/>
    <x v="0"/>
    <x v="0"/>
    <d v="2002-11-12T00:00:00"/>
    <x v="2099"/>
    <x v="1"/>
    <s v="tier - 1"/>
    <x v="1"/>
    <x v="43"/>
  </r>
  <r>
    <s v="Id2101"/>
    <s v="  Rhea"/>
    <x v="331"/>
    <x v="580"/>
    <s v="No"/>
    <x v="0"/>
    <x v="0"/>
    <n v="0"/>
    <x v="1"/>
    <x v="1"/>
    <x v="0"/>
    <d v="2002-07-15T00:00:00"/>
    <x v="2100"/>
    <x v="1"/>
    <s v="tier - 1"/>
    <x v="1"/>
    <x v="43"/>
  </r>
  <r>
    <s v="Id2102"/>
    <s v="  Justin"/>
    <x v="170"/>
    <x v="226"/>
    <s v="Yes"/>
    <x v="1"/>
    <x v="0"/>
    <n v="2"/>
    <x v="1"/>
    <x v="0"/>
    <x v="2"/>
    <d v="2000-12-11T00:00:00"/>
    <x v="2101"/>
    <x v="1"/>
    <s v="tier - 3"/>
    <x v="4"/>
    <x v="21"/>
  </r>
  <r>
    <s v="Id2103"/>
    <s v="  Shamus M"/>
    <x v="467"/>
    <x v="34"/>
    <s v="Yes"/>
    <x v="1"/>
    <x v="0"/>
    <n v="2"/>
    <x v="1"/>
    <x v="1"/>
    <x v="1"/>
    <d v="2000-06-30T00:00:00"/>
    <x v="2102"/>
    <x v="1"/>
    <s v="tier - 2"/>
    <x v="11"/>
    <x v="21"/>
  </r>
  <r>
    <s v="Id2104"/>
    <s v="  Mike"/>
    <x v="417"/>
    <x v="78"/>
    <s v="No"/>
    <x v="0"/>
    <x v="1"/>
    <n v="1"/>
    <x v="1"/>
    <x v="1"/>
    <x v="2"/>
    <d v="2003-12-10T00:00:00"/>
    <x v="2103"/>
    <x v="1"/>
    <s v="tier - 3"/>
    <x v="1"/>
    <x v="39"/>
  </r>
  <r>
    <s v="Id2105"/>
    <s v="  Mary Beth"/>
    <x v="866"/>
    <x v="135"/>
    <s v="No"/>
    <x v="1"/>
    <x v="0"/>
    <n v="1"/>
    <x v="1"/>
    <x v="0"/>
    <x v="2"/>
    <d v="2004-12-12T00:00:00"/>
    <x v="2104"/>
    <x v="1"/>
    <s v="tier - 1"/>
    <x v="0"/>
    <x v="41"/>
  </r>
  <r>
    <s v="Id2106"/>
    <s v="  Erin"/>
    <x v="412"/>
    <x v="184"/>
    <s v="No"/>
    <x v="1"/>
    <x v="0"/>
    <n v="1"/>
    <x v="1"/>
    <x v="0"/>
    <x v="1"/>
    <d v="2004-09-25T00:00:00"/>
    <x v="2105"/>
    <x v="1"/>
    <s v="tier - 1"/>
    <x v="2"/>
    <x v="41"/>
  </r>
  <r>
    <s v="Id2107"/>
    <s v="  Hallie"/>
    <x v="1212"/>
    <x v="497"/>
    <s v="No"/>
    <x v="1"/>
    <x v="0"/>
    <n v="1"/>
    <x v="1"/>
    <x v="0"/>
    <x v="2"/>
    <d v="2004-06-13T00:00:00"/>
    <x v="2106"/>
    <x v="1"/>
    <s v="tier - 1"/>
    <x v="2"/>
    <x v="41"/>
  </r>
  <r>
    <s v="Id2108"/>
    <s v="  Paige P"/>
    <x v="1243"/>
    <x v="105"/>
    <s v="No"/>
    <x v="0"/>
    <x v="0"/>
    <n v="0"/>
    <x v="1"/>
    <x v="2"/>
    <x v="1"/>
    <d v="1994-11-17T00:00:00"/>
    <x v="2107"/>
    <x v="1"/>
    <s v="tier - 2"/>
    <x v="0"/>
    <x v="6"/>
  </r>
  <r>
    <s v="Id2109"/>
    <s v="  Ji"/>
    <x v="144"/>
    <x v="200"/>
    <s v="No"/>
    <x v="1"/>
    <x v="0"/>
    <n v="1"/>
    <x v="1"/>
    <x v="0"/>
    <x v="1"/>
    <d v="2004-07-27T00:00:00"/>
    <x v="2108"/>
    <x v="1"/>
    <s v="tier - 2"/>
    <x v="2"/>
    <x v="41"/>
  </r>
  <r>
    <s v="Id2110"/>
    <s v="  Carissa A"/>
    <x v="893"/>
    <x v="192"/>
    <s v="No"/>
    <x v="1"/>
    <x v="0"/>
    <n v="1"/>
    <x v="1"/>
    <x v="0"/>
    <x v="2"/>
    <d v="2004-08-06T00:00:00"/>
    <x v="2109"/>
    <x v="1"/>
    <s v="tier - 2"/>
    <x v="2"/>
    <x v="41"/>
  </r>
  <r>
    <s v="Id2111"/>
    <s v="  Mona"/>
    <x v="141"/>
    <x v="264"/>
    <s v="No"/>
    <x v="1"/>
    <x v="0"/>
    <n v="1"/>
    <x v="1"/>
    <x v="0"/>
    <x v="2"/>
    <d v="2004-11-13T00:00:00"/>
    <x v="2110"/>
    <x v="1"/>
    <s v="tier - 3"/>
    <x v="2"/>
    <x v="41"/>
  </r>
  <r>
    <s v="Id2112"/>
    <s v="  Kristin R"/>
    <x v="703"/>
    <x v="31"/>
    <s v="No"/>
    <x v="1"/>
    <x v="0"/>
    <n v="1"/>
    <x v="1"/>
    <x v="0"/>
    <x v="2"/>
    <d v="2004-10-28T00:00:00"/>
    <x v="2111"/>
    <x v="1"/>
    <s v="tier - 2"/>
    <x v="2"/>
    <x v="41"/>
  </r>
  <r>
    <s v="Id2113"/>
    <s v="  Beth"/>
    <x v="402"/>
    <x v="24"/>
    <s v="No"/>
    <x v="1"/>
    <x v="0"/>
    <n v="1"/>
    <x v="1"/>
    <x v="0"/>
    <x v="2"/>
    <d v="2004-08-06T00:00:00"/>
    <x v="2112"/>
    <x v="1"/>
    <s v="tier - 2"/>
    <x v="2"/>
    <x v="41"/>
  </r>
  <r>
    <s v="Id2114"/>
    <s v="  Allison"/>
    <x v="1244"/>
    <x v="270"/>
    <s v="No"/>
    <x v="1"/>
    <x v="0"/>
    <n v="1"/>
    <x v="1"/>
    <x v="2"/>
    <x v="2"/>
    <d v="2004-07-27T00:00:00"/>
    <x v="2113"/>
    <x v="1"/>
    <s v="tier - 3"/>
    <x v="0"/>
    <x v="41"/>
  </r>
  <r>
    <s v="Id2115"/>
    <s v="  Ashley E"/>
    <x v="360"/>
    <x v="139"/>
    <s v="No"/>
    <x v="1"/>
    <x v="0"/>
    <n v="1"/>
    <x v="1"/>
    <x v="1"/>
    <x v="2"/>
    <d v="2004-09-12T00:00:00"/>
    <x v="2114"/>
    <x v="1"/>
    <s v="tier - 2"/>
    <x v="2"/>
    <x v="41"/>
  </r>
  <r>
    <s v="Id2116"/>
    <s v="  Hilary K"/>
    <x v="984"/>
    <x v="324"/>
    <s v="No"/>
    <x v="1"/>
    <x v="0"/>
    <n v="1"/>
    <x v="1"/>
    <x v="1"/>
    <x v="2"/>
    <d v="2004-09-03T00:00:00"/>
    <x v="2115"/>
    <x v="1"/>
    <s v="tier - 1"/>
    <x v="8"/>
    <x v="41"/>
  </r>
  <r>
    <s v="Id2117"/>
    <s v="  Dominique"/>
    <x v="369"/>
    <x v="111"/>
    <s v="No"/>
    <x v="1"/>
    <x v="0"/>
    <n v="1"/>
    <x v="1"/>
    <x v="1"/>
    <x v="2"/>
    <d v="2004-12-07T00:00:00"/>
    <x v="2116"/>
    <x v="1"/>
    <s v="tier - 3"/>
    <x v="2"/>
    <x v="41"/>
  </r>
  <r>
    <s v="Id2118"/>
    <s v="  Carlos I"/>
    <x v="1245"/>
    <x v="31"/>
    <s v="No"/>
    <x v="0"/>
    <x v="0"/>
    <n v="0"/>
    <x v="1"/>
    <x v="3"/>
    <x v="2"/>
    <d v="1991-12-16T00:00:00"/>
    <x v="2117"/>
    <x v="1"/>
    <s v="tier - 2"/>
    <x v="1"/>
    <x v="42"/>
  </r>
  <r>
    <s v="Id2119"/>
    <s v="  Matthew"/>
    <x v="1246"/>
    <x v="251"/>
    <s v="No"/>
    <x v="0"/>
    <x v="0"/>
    <n v="0"/>
    <x v="1"/>
    <x v="2"/>
    <x v="2"/>
    <d v="1994-09-27T00:00:00"/>
    <x v="2118"/>
    <x v="1"/>
    <s v="tier - 2"/>
    <x v="0"/>
    <x v="6"/>
  </r>
  <r>
    <s v="Id2120"/>
    <s v="  Kara"/>
    <x v="889"/>
    <x v="497"/>
    <s v="No"/>
    <x v="1"/>
    <x v="0"/>
    <n v="1"/>
    <x v="1"/>
    <x v="0"/>
    <x v="2"/>
    <d v="2000-08-23T00:00:00"/>
    <x v="2119"/>
    <x v="1"/>
    <s v="tier - 2"/>
    <x v="3"/>
    <x v="21"/>
  </r>
  <r>
    <s v="Id2121"/>
    <s v="  Sarah S"/>
    <x v="1247"/>
    <x v="450"/>
    <s v="No"/>
    <x v="1"/>
    <x v="0"/>
    <n v="1"/>
    <x v="1"/>
    <x v="1"/>
    <x v="2"/>
    <d v="2000-12-10T00:00:00"/>
    <x v="2120"/>
    <x v="1"/>
    <s v="tier - 2"/>
    <x v="0"/>
    <x v="21"/>
  </r>
  <r>
    <s v="Id2122"/>
    <s v="  Shauna R"/>
    <x v="909"/>
    <x v="58"/>
    <s v="No"/>
    <x v="1"/>
    <x v="0"/>
    <n v="1"/>
    <x v="1"/>
    <x v="1"/>
    <x v="1"/>
    <d v="2000-11-29T00:00:00"/>
    <x v="2121"/>
    <x v="1"/>
    <s v="tier - 3"/>
    <x v="0"/>
    <x v="21"/>
  </r>
  <r>
    <s v="Id2123"/>
    <s v="  Lindsay J"/>
    <x v="346"/>
    <x v="150"/>
    <s v="No"/>
    <x v="1"/>
    <x v="0"/>
    <n v="1"/>
    <x v="1"/>
    <x v="1"/>
    <x v="2"/>
    <d v="2000-10-22T00:00:00"/>
    <x v="2122"/>
    <x v="1"/>
    <s v="tier - 2"/>
    <x v="3"/>
    <x v="21"/>
  </r>
  <r>
    <s v="Id2124"/>
    <s v="  Danya A"/>
    <x v="925"/>
    <x v="148"/>
    <s v="Yes"/>
    <x v="1"/>
    <x v="0"/>
    <n v="1"/>
    <x v="1"/>
    <x v="2"/>
    <x v="1"/>
    <d v="2000-12-27T00:00:00"/>
    <x v="2123"/>
    <x v="1"/>
    <s v="tier - 3"/>
    <x v="3"/>
    <x v="21"/>
  </r>
  <r>
    <s v="Id2125"/>
    <s v="  Lorraine"/>
    <x v="1248"/>
    <x v="87"/>
    <s v="No"/>
    <x v="1"/>
    <x v="0"/>
    <n v="1"/>
    <x v="1"/>
    <x v="0"/>
    <x v="1"/>
    <d v="2004-10-04T00:00:00"/>
    <x v="2124"/>
    <x v="1"/>
    <s v="tier - 1"/>
    <x v="3"/>
    <x v="41"/>
  </r>
  <r>
    <s v="Id2126"/>
    <s v="  Jennifer L"/>
    <x v="661"/>
    <x v="176"/>
    <s v="No"/>
    <x v="0"/>
    <x v="1"/>
    <n v="1"/>
    <x v="1"/>
    <x v="0"/>
    <x v="2"/>
    <d v="2003-08-19T00:00:00"/>
    <x v="2125"/>
    <x v="1"/>
    <s v="tier - 1"/>
    <x v="1"/>
    <x v="39"/>
  </r>
  <r>
    <s v="Id2127"/>
    <s v="  Jesus Sr"/>
    <x v="664"/>
    <x v="652"/>
    <s v="Yes"/>
    <x v="0"/>
    <x v="1"/>
    <n v="1"/>
    <x v="1"/>
    <x v="1"/>
    <x v="1"/>
    <d v="1997-09-03T00:00:00"/>
    <x v="2126"/>
    <x v="2"/>
    <s v="tier - 1"/>
    <x v="0"/>
    <x v="31"/>
  </r>
  <r>
    <s v="Id2128"/>
    <s v="  Kristen"/>
    <x v="879"/>
    <x v="252"/>
    <s v="No"/>
    <x v="0"/>
    <x v="1"/>
    <n v="1"/>
    <x v="1"/>
    <x v="0"/>
    <x v="2"/>
    <d v="2003-09-26T00:00:00"/>
    <x v="2127"/>
    <x v="1"/>
    <s v="tier - 2"/>
    <x v="1"/>
    <x v="39"/>
  </r>
  <r>
    <s v="Id2129"/>
    <s v="  Catherine C"/>
    <x v="1249"/>
    <x v="324"/>
    <s v="No"/>
    <x v="0"/>
    <x v="1"/>
    <n v="1"/>
    <x v="1"/>
    <x v="0"/>
    <x v="2"/>
    <d v="2003-09-01T00:00:00"/>
    <x v="2128"/>
    <x v="1"/>
    <s v="tier - 3"/>
    <x v="1"/>
    <x v="39"/>
  </r>
  <r>
    <s v="Id2130"/>
    <s v="  Paula"/>
    <x v="355"/>
    <x v="46"/>
    <s v="No"/>
    <x v="0"/>
    <x v="1"/>
    <n v="1"/>
    <x v="1"/>
    <x v="0"/>
    <x v="2"/>
    <d v="2003-12-22T00:00:00"/>
    <x v="2129"/>
    <x v="1"/>
    <s v="tier - 3"/>
    <x v="1"/>
    <x v="39"/>
  </r>
  <r>
    <s v="Id2131"/>
    <s v="  Evan"/>
    <x v="88"/>
    <x v="436"/>
    <s v="No"/>
    <x v="0"/>
    <x v="1"/>
    <n v="1"/>
    <x v="1"/>
    <x v="0"/>
    <x v="2"/>
    <d v="2003-08-30T00:00:00"/>
    <x v="2130"/>
    <x v="1"/>
    <s v="tier - 1"/>
    <x v="1"/>
    <x v="39"/>
  </r>
  <r>
    <s v="Id2132"/>
    <s v="  Nathan J"/>
    <x v="1250"/>
    <x v="299"/>
    <s v="No"/>
    <x v="1"/>
    <x v="0"/>
    <n v="1"/>
    <x v="1"/>
    <x v="1"/>
    <x v="2"/>
    <d v="2004-11-04T00:00:00"/>
    <x v="2131"/>
    <x v="1"/>
    <s v="tier - 1"/>
    <x v="1"/>
    <x v="41"/>
  </r>
  <r>
    <s v="Id2133"/>
    <s v="  Ashley M"/>
    <x v="878"/>
    <x v="623"/>
    <s v="No"/>
    <x v="0"/>
    <x v="1"/>
    <n v="1"/>
    <x v="1"/>
    <x v="2"/>
    <x v="1"/>
    <d v="2003-09-30T00:00:00"/>
    <x v="2132"/>
    <x v="1"/>
    <s v="tier - 3"/>
    <x v="1"/>
    <x v="39"/>
  </r>
  <r>
    <s v="Id2134"/>
    <s v="  Jason"/>
    <x v="947"/>
    <x v="80"/>
    <s v="No"/>
    <x v="0"/>
    <x v="0"/>
    <n v="0"/>
    <x v="1"/>
    <x v="3"/>
    <x v="2"/>
    <d v="1989-07-21T00:00:00"/>
    <x v="2133"/>
    <x v="1"/>
    <s v="tier - 2"/>
    <x v="0"/>
    <x v="4"/>
  </r>
  <r>
    <s v="Id2135"/>
    <s v="  Marshall"/>
    <x v="352"/>
    <x v="450"/>
    <s v="Yes"/>
    <x v="0"/>
    <x v="0"/>
    <n v="0"/>
    <x v="1"/>
    <x v="1"/>
    <x v="2"/>
    <d v="2001-11-28T00:00:00"/>
    <x v="2134"/>
    <x v="1"/>
    <s v="tier - 1"/>
    <x v="4"/>
    <x v="47"/>
  </r>
  <r>
    <s v="Id2136"/>
    <s v="  Lavar"/>
    <x v="986"/>
    <x v="143"/>
    <s v="Yes"/>
    <x v="0"/>
    <x v="0"/>
    <n v="0"/>
    <x v="1"/>
    <x v="2"/>
    <x v="2"/>
    <d v="2001-06-22T00:00:00"/>
    <x v="2135"/>
    <x v="2"/>
    <s v="tier - 2"/>
    <x v="3"/>
    <x v="47"/>
  </r>
  <r>
    <s v="Id2137"/>
    <s v="  Charlie T"/>
    <x v="497"/>
    <x v="336"/>
    <s v="Yes"/>
    <x v="0"/>
    <x v="0"/>
    <n v="0"/>
    <x v="1"/>
    <x v="1"/>
    <x v="1"/>
    <d v="2001-08-14T00:00:00"/>
    <x v="2136"/>
    <x v="2"/>
    <s v="tier - 2"/>
    <x v="9"/>
    <x v="47"/>
  </r>
  <r>
    <s v="Id2138"/>
    <s v="  Lauren"/>
    <x v="292"/>
    <x v="144"/>
    <s v="No"/>
    <x v="1"/>
    <x v="0"/>
    <n v="1"/>
    <x v="1"/>
    <x v="1"/>
    <x v="2"/>
    <d v="2004-06-12T00:00:00"/>
    <x v="2137"/>
    <x v="2"/>
    <s v="tier - 2"/>
    <x v="15"/>
    <x v="41"/>
  </r>
  <r>
    <s v="Id2139"/>
    <s v="  Arthur"/>
    <x v="355"/>
    <x v="79"/>
    <s v="Yes"/>
    <x v="1"/>
    <x v="0"/>
    <n v="2"/>
    <x v="1"/>
    <x v="0"/>
    <x v="2"/>
    <d v="2000-07-26T00:00:00"/>
    <x v="2138"/>
    <x v="2"/>
    <s v="tier - 3"/>
    <x v="1"/>
    <x v="21"/>
  </r>
  <r>
    <s v="Id2140"/>
    <s v="  Thomas"/>
    <x v="524"/>
    <x v="109"/>
    <s v="Yes"/>
    <x v="1"/>
    <x v="0"/>
    <n v="2"/>
    <x v="1"/>
    <x v="1"/>
    <x v="1"/>
    <d v="2000-09-02T00:00:00"/>
    <x v="2139"/>
    <x v="2"/>
    <s v="tier - 3"/>
    <x v="1"/>
    <x v="21"/>
  </r>
  <r>
    <s v="Id2141"/>
    <s v="  Jennifer"/>
    <x v="1188"/>
    <x v="338"/>
    <s v="Yes"/>
    <x v="0"/>
    <x v="0"/>
    <n v="0"/>
    <x v="1"/>
    <x v="0"/>
    <x v="2"/>
    <d v="2001-08-04T00:00:00"/>
    <x v="2140"/>
    <x v="2"/>
    <s v="tier - 2"/>
    <x v="0"/>
    <x v="47"/>
  </r>
  <r>
    <s v="Id2142"/>
    <s v="  Tammy"/>
    <x v="1251"/>
    <x v="49"/>
    <s v="Yes"/>
    <x v="0"/>
    <x v="0"/>
    <n v="0"/>
    <x v="1"/>
    <x v="0"/>
    <x v="2"/>
    <d v="2001-09-06T00:00:00"/>
    <x v="2141"/>
    <x v="2"/>
    <s v="tier - 2"/>
    <x v="0"/>
    <x v="47"/>
  </r>
  <r>
    <s v="Id2143"/>
    <s v="  Lena"/>
    <x v="72"/>
    <x v="146"/>
    <s v="Yes"/>
    <x v="0"/>
    <x v="0"/>
    <n v="0"/>
    <x v="1"/>
    <x v="0"/>
    <x v="2"/>
    <d v="2001-07-01T00:00:00"/>
    <x v="2142"/>
    <x v="2"/>
    <s v="tier - 1"/>
    <x v="3"/>
    <x v="47"/>
  </r>
  <r>
    <s v="Id2144"/>
    <s v="  Valentina"/>
    <x v="809"/>
    <x v="109"/>
    <s v="Yes"/>
    <x v="0"/>
    <x v="0"/>
    <n v="0"/>
    <x v="1"/>
    <x v="1"/>
    <x v="1"/>
    <d v="2001-08-14T00:00:00"/>
    <x v="2143"/>
    <x v="2"/>
    <s v="tier - 2"/>
    <x v="3"/>
    <x v="47"/>
  </r>
  <r>
    <s v="Id2145"/>
    <s v="  Russell N"/>
    <x v="28"/>
    <x v="280"/>
    <s v="No"/>
    <x v="0"/>
    <x v="0"/>
    <n v="1"/>
    <x v="1"/>
    <x v="0"/>
    <x v="2"/>
    <d v="1998-09-14T00:00:00"/>
    <x v="2144"/>
    <x v="2"/>
    <s v="tier - 2"/>
    <x v="0"/>
    <x v="44"/>
  </r>
  <r>
    <s v="Id2146"/>
    <s v="  Scott R"/>
    <x v="1252"/>
    <x v="660"/>
    <s v="No"/>
    <x v="0"/>
    <x v="0"/>
    <n v="0"/>
    <x v="1"/>
    <x v="0"/>
    <x v="0"/>
    <d v="2002-09-29T00:00:00"/>
    <x v="2145"/>
    <x v="2"/>
    <s v="tier - 3"/>
    <x v="4"/>
    <x v="43"/>
  </r>
  <r>
    <s v="Id2147"/>
    <s v="  Jose Francisco Sr"/>
    <x v="701"/>
    <x v="589"/>
    <s v="No"/>
    <x v="0"/>
    <x v="0"/>
    <n v="1"/>
    <x v="1"/>
    <x v="0"/>
    <x v="1"/>
    <d v="1998-12-29T00:00:00"/>
    <x v="2146"/>
    <x v="2"/>
    <s v="tier - 1"/>
    <x v="0"/>
    <x v="44"/>
  </r>
  <r>
    <s v="Id2148"/>
    <s v="  Paul J"/>
    <x v="409"/>
    <x v="101"/>
    <s v="No"/>
    <x v="0"/>
    <x v="0"/>
    <n v="0"/>
    <x v="1"/>
    <x v="0"/>
    <x v="0"/>
    <d v="2002-07-16T00:00:00"/>
    <x v="2147"/>
    <x v="2"/>
    <s v="tier - 3"/>
    <x v="3"/>
    <x v="43"/>
  </r>
  <r>
    <s v="Id2149"/>
    <s v="  Adam"/>
    <x v="514"/>
    <x v="259"/>
    <s v="No"/>
    <x v="0"/>
    <x v="0"/>
    <n v="1"/>
    <x v="1"/>
    <x v="1"/>
    <x v="1"/>
    <d v="1998-09-29T00:00:00"/>
    <x v="2148"/>
    <x v="2"/>
    <s v="tier - 1"/>
    <x v="3"/>
    <x v="44"/>
  </r>
  <r>
    <s v="Id2150"/>
    <s v="  Edward J"/>
    <x v="809"/>
    <x v="351"/>
    <s v="No"/>
    <x v="0"/>
    <x v="0"/>
    <n v="1"/>
    <x v="1"/>
    <x v="1"/>
    <x v="2"/>
    <d v="1998-10-05T00:00:00"/>
    <x v="2149"/>
    <x v="2"/>
    <s v="tier - 1"/>
    <x v="3"/>
    <x v="44"/>
  </r>
  <r>
    <s v="Id2151"/>
    <s v="  Patrick A"/>
    <x v="1023"/>
    <x v="180"/>
    <s v="No"/>
    <x v="0"/>
    <x v="0"/>
    <n v="1"/>
    <x v="1"/>
    <x v="2"/>
    <x v="2"/>
    <d v="1998-09-28T00:00:00"/>
    <x v="2150"/>
    <x v="2"/>
    <s v="tier - 3"/>
    <x v="3"/>
    <x v="44"/>
  </r>
  <r>
    <s v="Id2152"/>
    <s v="  Geraint H"/>
    <x v="445"/>
    <x v="502"/>
    <s v="No"/>
    <x v="0"/>
    <x v="0"/>
    <n v="0"/>
    <x v="1"/>
    <x v="1"/>
    <x v="0"/>
    <d v="2002-07-29T00:00:00"/>
    <x v="2151"/>
    <x v="2"/>
    <s v="tier - 2"/>
    <x v="4"/>
    <x v="43"/>
  </r>
  <r>
    <s v="Id2153"/>
    <s v="  Dj"/>
    <x v="1253"/>
    <x v="292"/>
    <s v="No"/>
    <x v="0"/>
    <x v="0"/>
    <n v="0"/>
    <x v="1"/>
    <x v="2"/>
    <x v="0"/>
    <d v="2002-09-07T00:00:00"/>
    <x v="2152"/>
    <x v="2"/>
    <s v="tier - 1"/>
    <x v="3"/>
    <x v="43"/>
  </r>
  <r>
    <s v="Id2154"/>
    <s v="  Zachary A"/>
    <x v="27"/>
    <x v="482"/>
    <s v="Yes"/>
    <x v="0"/>
    <x v="0"/>
    <n v="0"/>
    <x v="1"/>
    <x v="0"/>
    <x v="2"/>
    <d v="2001-12-09T00:00:00"/>
    <x v="2153"/>
    <x v="2"/>
    <s v="tier - 2"/>
    <x v="1"/>
    <x v="47"/>
  </r>
  <r>
    <s v="Id2155"/>
    <s v="  Brian W"/>
    <x v="1046"/>
    <x v="206"/>
    <s v="Yes"/>
    <x v="0"/>
    <x v="0"/>
    <n v="0"/>
    <x v="1"/>
    <x v="0"/>
    <x v="2"/>
    <d v="2001-08-03T00:00:00"/>
    <x v="2154"/>
    <x v="2"/>
    <s v="tier - 3"/>
    <x v="1"/>
    <x v="47"/>
  </r>
  <r>
    <s v="Id2156"/>
    <s v="  Joe"/>
    <x v="1254"/>
    <x v="47"/>
    <s v="No"/>
    <x v="0"/>
    <x v="0"/>
    <n v="0"/>
    <x v="1"/>
    <x v="2"/>
    <x v="2"/>
    <d v="1994-10-06T00:00:00"/>
    <x v="2155"/>
    <x v="2"/>
    <s v="tier - 3"/>
    <x v="0"/>
    <x v="6"/>
  </r>
  <r>
    <s v="Id2157"/>
    <s v="  Stephen"/>
    <x v="331"/>
    <x v="83"/>
    <s v="Yes"/>
    <x v="0"/>
    <x v="0"/>
    <n v="0"/>
    <x v="1"/>
    <x v="1"/>
    <x v="2"/>
    <d v="2001-08-10T00:00:00"/>
    <x v="2156"/>
    <x v="2"/>
    <s v="tier - 1"/>
    <x v="1"/>
    <x v="47"/>
  </r>
  <r>
    <s v="Id2158"/>
    <s v="  Ellen L"/>
    <x v="766"/>
    <x v="661"/>
    <s v="No"/>
    <x v="0"/>
    <x v="0"/>
    <n v="0"/>
    <x v="1"/>
    <x v="0"/>
    <x v="0"/>
    <d v="2002-08-21T00:00:00"/>
    <x v="2157"/>
    <x v="2"/>
    <s v="tier - 1"/>
    <x v="3"/>
    <x v="43"/>
  </r>
  <r>
    <s v="Id2159"/>
    <s v="  Cindy"/>
    <x v="409"/>
    <x v="307"/>
    <s v="No"/>
    <x v="0"/>
    <x v="0"/>
    <n v="0"/>
    <x v="1"/>
    <x v="0"/>
    <x v="0"/>
    <d v="2002-08-29T00:00:00"/>
    <x v="2158"/>
    <x v="2"/>
    <s v="tier - 2"/>
    <x v="0"/>
    <x v="43"/>
  </r>
  <r>
    <s v="Id2160"/>
    <s v="  Abigail R"/>
    <x v="336"/>
    <x v="217"/>
    <s v="No"/>
    <x v="0"/>
    <x v="0"/>
    <n v="0"/>
    <x v="1"/>
    <x v="0"/>
    <x v="0"/>
    <d v="2002-10-29T00:00:00"/>
    <x v="2159"/>
    <x v="2"/>
    <s v="tier - 1"/>
    <x v="0"/>
    <x v="43"/>
  </r>
  <r>
    <s v="Id2161"/>
    <s v="  Amy L"/>
    <x v="404"/>
    <x v="303"/>
    <s v="No"/>
    <x v="0"/>
    <x v="0"/>
    <n v="0"/>
    <x v="1"/>
    <x v="1"/>
    <x v="0"/>
    <d v="2002-09-22T00:00:00"/>
    <x v="2160"/>
    <x v="2"/>
    <s v="tier - 2"/>
    <x v="3"/>
    <x v="43"/>
  </r>
  <r>
    <s v="Id2162"/>
    <s v="  Amy"/>
    <x v="1255"/>
    <x v="46"/>
    <s v="Yes"/>
    <x v="0"/>
    <x v="0"/>
    <n v="0"/>
    <x v="1"/>
    <x v="2"/>
    <x v="2"/>
    <d v="1996-07-02T00:00:00"/>
    <x v="2161"/>
    <x v="2"/>
    <s v="tier - 3"/>
    <x v="1"/>
    <x v="45"/>
  </r>
  <r>
    <s v="Id2163"/>
    <s v="  Grace H"/>
    <x v="481"/>
    <x v="105"/>
    <s v="No"/>
    <x v="1"/>
    <x v="0"/>
    <n v="1"/>
    <x v="1"/>
    <x v="1"/>
    <x v="1"/>
    <d v="2004-12-27T00:00:00"/>
    <x v="2162"/>
    <x v="2"/>
    <s v="tier - 1"/>
    <x v="15"/>
    <x v="41"/>
  </r>
  <r>
    <s v="Id2164"/>
    <s v="  Caitie J"/>
    <x v="1256"/>
    <x v="189"/>
    <s v="No"/>
    <x v="0"/>
    <x v="0"/>
    <n v="0"/>
    <x v="1"/>
    <x v="2"/>
    <x v="2"/>
    <d v="1994-12-06T00:00:00"/>
    <x v="2163"/>
    <x v="2"/>
    <s v="tier - 2"/>
    <x v="1"/>
    <x v="6"/>
  </r>
  <r>
    <s v="Id2165"/>
    <s v="  Benjamin"/>
    <x v="1241"/>
    <x v="167"/>
    <s v="No"/>
    <x v="0"/>
    <x v="1"/>
    <n v="1"/>
    <x v="1"/>
    <x v="1"/>
    <x v="2"/>
    <d v="2003-07-20T00:00:00"/>
    <x v="2164"/>
    <x v="2"/>
    <s v="tier - 2"/>
    <x v="3"/>
    <x v="39"/>
  </r>
  <r>
    <s v="Id2166"/>
    <s v="  Ian T"/>
    <x v="372"/>
    <x v="366"/>
    <s v="No"/>
    <x v="0"/>
    <x v="0"/>
    <n v="0"/>
    <x v="1"/>
    <x v="0"/>
    <x v="1"/>
    <d v="1999-12-12T00:00:00"/>
    <x v="2165"/>
    <x v="2"/>
    <s v="tier - 2"/>
    <x v="0"/>
    <x v="35"/>
  </r>
  <r>
    <s v="Id2167"/>
    <s v="  Tadese"/>
    <x v="473"/>
    <x v="366"/>
    <s v="No"/>
    <x v="0"/>
    <x v="1"/>
    <n v="1"/>
    <x v="1"/>
    <x v="2"/>
    <x v="1"/>
    <d v="2003-08-04T00:00:00"/>
    <x v="2166"/>
    <x v="2"/>
    <s v="tier - 2"/>
    <x v="3"/>
    <x v="39"/>
  </r>
  <r>
    <s v="Id2168"/>
    <s v="  Jonathan"/>
    <x v="405"/>
    <x v="89"/>
    <s v="No"/>
    <x v="0"/>
    <x v="1"/>
    <n v="1"/>
    <x v="1"/>
    <x v="2"/>
    <x v="2"/>
    <d v="2003-08-11T00:00:00"/>
    <x v="2167"/>
    <x v="2"/>
    <s v="tier - 3"/>
    <x v="3"/>
    <x v="39"/>
  </r>
  <r>
    <s v="Id2169"/>
    <s v="  Dathan"/>
    <x v="169"/>
    <x v="299"/>
    <s v="No"/>
    <x v="0"/>
    <x v="0"/>
    <n v="0"/>
    <x v="1"/>
    <x v="0"/>
    <x v="2"/>
    <d v="1999-10-01T00:00:00"/>
    <x v="2168"/>
    <x v="2"/>
    <s v="tier - 2"/>
    <x v="3"/>
    <x v="35"/>
  </r>
  <r>
    <s v="Id2170"/>
    <s v="  Eric"/>
    <x v="84"/>
    <x v="332"/>
    <s v="No"/>
    <x v="0"/>
    <x v="0"/>
    <n v="0"/>
    <x v="1"/>
    <x v="0"/>
    <x v="2"/>
    <d v="1999-11-17T00:00:00"/>
    <x v="2169"/>
    <x v="2"/>
    <s v="tier - 3"/>
    <x v="0"/>
    <x v="35"/>
  </r>
  <r>
    <s v="Id2171"/>
    <s v="  Allison M"/>
    <x v="1257"/>
    <x v="24"/>
    <s v="No"/>
    <x v="1"/>
    <x v="0"/>
    <n v="1"/>
    <x v="1"/>
    <x v="1"/>
    <x v="2"/>
    <d v="2004-08-19T00:00:00"/>
    <x v="2170"/>
    <x v="2"/>
    <s v="tier - 1"/>
    <x v="1"/>
    <x v="41"/>
  </r>
  <r>
    <s v="Id2172"/>
    <s v="  Paul"/>
    <x v="1171"/>
    <x v="253"/>
    <s v="No"/>
    <x v="0"/>
    <x v="0"/>
    <n v="0"/>
    <x v="1"/>
    <x v="1"/>
    <x v="2"/>
    <d v="1999-09-25T00:00:00"/>
    <x v="2171"/>
    <x v="2"/>
    <s v="tier - 3"/>
    <x v="0"/>
    <x v="35"/>
  </r>
  <r>
    <s v="Id2173"/>
    <s v="  Aaron R"/>
    <x v="252"/>
    <x v="397"/>
    <s v="No"/>
    <x v="0"/>
    <x v="0"/>
    <n v="0"/>
    <x v="1"/>
    <x v="1"/>
    <x v="0"/>
    <d v="2002-12-13T00:00:00"/>
    <x v="2172"/>
    <x v="2"/>
    <s v="tier - 3"/>
    <x v="1"/>
    <x v="43"/>
  </r>
  <r>
    <s v="Id2174"/>
    <s v="  Caitlin H"/>
    <x v="1258"/>
    <x v="66"/>
    <s v="No"/>
    <x v="0"/>
    <x v="1"/>
    <n v="1"/>
    <x v="1"/>
    <x v="0"/>
    <x v="2"/>
    <d v="2003-11-19T00:00:00"/>
    <x v="2173"/>
    <x v="2"/>
    <s v="tier - 1"/>
    <x v="3"/>
    <x v="39"/>
  </r>
  <r>
    <s v="Id2175"/>
    <s v="  Harald E"/>
    <x v="1259"/>
    <x v="70"/>
    <s v="No"/>
    <x v="0"/>
    <x v="0"/>
    <n v="1"/>
    <x v="1"/>
    <x v="1"/>
    <x v="2"/>
    <d v="1998-10-07T00:00:00"/>
    <x v="2174"/>
    <x v="2"/>
    <s v="tier - 3"/>
    <x v="0"/>
    <x v="44"/>
  </r>
  <r>
    <s v="Id2176"/>
    <s v="  Siobhan A"/>
    <x v="174"/>
    <x v="226"/>
    <s v="No"/>
    <x v="0"/>
    <x v="1"/>
    <n v="1"/>
    <x v="1"/>
    <x v="0"/>
    <x v="2"/>
    <d v="2003-09-26T00:00:00"/>
    <x v="2175"/>
    <x v="2"/>
    <s v="tier - 1"/>
    <x v="3"/>
    <x v="39"/>
  </r>
  <r>
    <s v="Id2177"/>
    <s v="  Andrea J"/>
    <x v="356"/>
    <x v="228"/>
    <s v="No"/>
    <x v="0"/>
    <x v="1"/>
    <n v="1"/>
    <x v="1"/>
    <x v="1"/>
    <x v="2"/>
    <d v="2003-07-28T00:00:00"/>
    <x v="2176"/>
    <x v="2"/>
    <s v="tier - 1"/>
    <x v="3"/>
    <x v="39"/>
  </r>
  <r>
    <s v="Id2178"/>
    <s v="  Marie"/>
    <x v="692"/>
    <x v="561"/>
    <s v="No"/>
    <x v="0"/>
    <x v="1"/>
    <n v="1"/>
    <x v="1"/>
    <x v="1"/>
    <x v="1"/>
    <d v="2003-07-25T00:00:00"/>
    <x v="2177"/>
    <x v="2"/>
    <s v="tier - 1"/>
    <x v="3"/>
    <x v="39"/>
  </r>
  <r>
    <s v="Id2179"/>
    <s v="  Rachel A"/>
    <x v="278"/>
    <x v="134"/>
    <s v="No"/>
    <x v="0"/>
    <x v="1"/>
    <n v="1"/>
    <x v="1"/>
    <x v="2"/>
    <x v="2"/>
    <d v="2003-11-14T00:00:00"/>
    <x v="2178"/>
    <x v="2"/>
    <s v="tier - 2"/>
    <x v="3"/>
    <x v="39"/>
  </r>
  <r>
    <s v="Id2180"/>
    <s v="  Emma"/>
    <x v="856"/>
    <x v="39"/>
    <s v="No"/>
    <x v="0"/>
    <x v="1"/>
    <n v="1"/>
    <x v="1"/>
    <x v="2"/>
    <x v="2"/>
    <d v="2003-11-09T00:00:00"/>
    <x v="2179"/>
    <x v="2"/>
    <s v="tier - 2"/>
    <x v="3"/>
    <x v="39"/>
  </r>
  <r>
    <s v="Id2181"/>
    <s v="  Kiersten"/>
    <x v="1260"/>
    <x v="633"/>
    <s v="No"/>
    <x v="0"/>
    <x v="1"/>
    <n v="1"/>
    <x v="1"/>
    <x v="2"/>
    <x v="2"/>
    <d v="2003-09-01T00:00:00"/>
    <x v="2180"/>
    <x v="2"/>
    <s v="tier - 2"/>
    <x v="3"/>
    <x v="39"/>
  </r>
  <r>
    <s v="Id2182"/>
    <s v="  Rachael"/>
    <x v="1031"/>
    <x v="188"/>
    <s v="No"/>
    <x v="0"/>
    <x v="1"/>
    <n v="1"/>
    <x v="1"/>
    <x v="3"/>
    <x v="2"/>
    <d v="2003-11-21T00:00:00"/>
    <x v="2181"/>
    <x v="2"/>
    <s v="tier - 3"/>
    <x v="3"/>
    <x v="39"/>
  </r>
  <r>
    <s v="Id2183"/>
    <s v="  Timothy P"/>
    <x v="40"/>
    <x v="412"/>
    <s v="No"/>
    <x v="1"/>
    <x v="0"/>
    <n v="1"/>
    <x v="1"/>
    <x v="0"/>
    <x v="1"/>
    <d v="2004-09-09T00:00:00"/>
    <x v="2182"/>
    <x v="2"/>
    <s v="tier - 1"/>
    <x v="0"/>
    <x v="41"/>
  </r>
  <r>
    <s v="Id2184"/>
    <s v="  Lelisa"/>
    <x v="1261"/>
    <x v="93"/>
    <s v="No"/>
    <x v="1"/>
    <x v="0"/>
    <n v="1"/>
    <x v="1"/>
    <x v="0"/>
    <x v="2"/>
    <d v="2004-10-21T00:00:00"/>
    <x v="2183"/>
    <x v="2"/>
    <s v="tier - 2"/>
    <x v="0"/>
    <x v="41"/>
  </r>
  <r>
    <s v="Id2185"/>
    <s v="  Nate"/>
    <x v="848"/>
    <x v="299"/>
    <s v="No"/>
    <x v="1"/>
    <x v="0"/>
    <n v="1"/>
    <x v="1"/>
    <x v="0"/>
    <x v="2"/>
    <d v="2004-09-11T00:00:00"/>
    <x v="2184"/>
    <x v="2"/>
    <s v="tier - 3"/>
    <x v="0"/>
    <x v="41"/>
  </r>
  <r>
    <s v="Id2186"/>
    <s v="  Chris C"/>
    <x v="891"/>
    <x v="540"/>
    <s v="No"/>
    <x v="1"/>
    <x v="0"/>
    <n v="1"/>
    <x v="1"/>
    <x v="1"/>
    <x v="2"/>
    <d v="2004-06-10T00:00:00"/>
    <x v="2185"/>
    <x v="2"/>
    <s v="tier - 3"/>
    <x v="0"/>
    <x v="41"/>
  </r>
  <r>
    <s v="Id2187"/>
    <s v="  Scott"/>
    <x v="191"/>
    <x v="79"/>
    <s v="No"/>
    <x v="1"/>
    <x v="0"/>
    <n v="1"/>
    <x v="1"/>
    <x v="1"/>
    <x v="2"/>
    <d v="2004-09-21T00:00:00"/>
    <x v="2186"/>
    <x v="2"/>
    <s v="tier - 1"/>
    <x v="4"/>
    <x v="41"/>
  </r>
  <r>
    <s v="Id2188"/>
    <s v="  Kevin"/>
    <x v="1262"/>
    <x v="133"/>
    <s v="No"/>
    <x v="1"/>
    <x v="0"/>
    <n v="1"/>
    <x v="1"/>
    <x v="2"/>
    <x v="2"/>
    <d v="2004-09-19T00:00:00"/>
    <x v="2187"/>
    <x v="2"/>
    <s v="tier - 3"/>
    <x v="0"/>
    <x v="41"/>
  </r>
  <r>
    <s v="Id2189"/>
    <s v="  Erik C"/>
    <x v="379"/>
    <x v="173"/>
    <s v="No"/>
    <x v="1"/>
    <x v="0"/>
    <n v="1"/>
    <x v="1"/>
    <x v="1"/>
    <x v="2"/>
    <d v="2004-12-12T00:00:00"/>
    <x v="2188"/>
    <x v="2"/>
    <s v="tier - 1"/>
    <x v="9"/>
    <x v="41"/>
  </r>
  <r>
    <s v="Id2190"/>
    <s v="  Shawn C"/>
    <x v="247"/>
    <x v="107"/>
    <s v="No"/>
    <x v="1"/>
    <x v="0"/>
    <n v="1"/>
    <x v="1"/>
    <x v="1"/>
    <x v="2"/>
    <d v="2004-10-17T00:00:00"/>
    <x v="2189"/>
    <x v="2"/>
    <s v="tier - 2"/>
    <x v="4"/>
    <x v="41"/>
  </r>
  <r>
    <s v="Id2191"/>
    <s v="  Vajin L"/>
    <x v="711"/>
    <x v="173"/>
    <s v="No"/>
    <x v="1"/>
    <x v="0"/>
    <n v="1"/>
    <x v="1"/>
    <x v="2"/>
    <x v="2"/>
    <d v="2004-12-06T00:00:00"/>
    <x v="2190"/>
    <x v="1"/>
    <s v="tier - 2"/>
    <x v="5"/>
    <x v="41"/>
  </r>
  <r>
    <s v="Id2192"/>
    <s v="  John K"/>
    <x v="564"/>
    <x v="133"/>
    <s v="No"/>
    <x v="1"/>
    <x v="0"/>
    <n v="1"/>
    <x v="1"/>
    <x v="2"/>
    <x v="2"/>
    <d v="2004-12-14T00:00:00"/>
    <x v="2191"/>
    <x v="1"/>
    <s v="tier - 3"/>
    <x v="11"/>
    <x v="41"/>
  </r>
  <r>
    <s v="Id2193"/>
    <s v="  Kevin J"/>
    <x v="335"/>
    <x v="388"/>
    <s v="No"/>
    <x v="1"/>
    <x v="0"/>
    <n v="1"/>
    <x v="1"/>
    <x v="2"/>
    <x v="2"/>
    <d v="2004-11-07T00:00:00"/>
    <x v="2192"/>
    <x v="1"/>
    <s v="tier - 1"/>
    <x v="4"/>
    <x v="41"/>
  </r>
  <r>
    <s v="Id2194"/>
    <s v="  Kirby W"/>
    <x v="675"/>
    <x v="164"/>
    <s v="No"/>
    <x v="1"/>
    <x v="0"/>
    <n v="1"/>
    <x v="1"/>
    <x v="2"/>
    <x v="2"/>
    <d v="2004-12-10T00:00:00"/>
    <x v="2193"/>
    <x v="1"/>
    <s v="tier - 3"/>
    <x v="9"/>
    <x v="41"/>
  </r>
  <r>
    <s v="Id2195"/>
    <s v="  J A"/>
    <x v="1263"/>
    <x v="576"/>
    <s v="No"/>
    <x v="1"/>
    <x v="0"/>
    <n v="1"/>
    <x v="1"/>
    <x v="3"/>
    <x v="2"/>
    <d v="2004-11-17T00:00:00"/>
    <x v="2194"/>
    <x v="1"/>
    <s v="tier - 2"/>
    <x v="5"/>
    <x v="41"/>
  </r>
  <r>
    <s v="Id2196"/>
    <s v="  Dustin G"/>
    <x v="815"/>
    <x v="203"/>
    <s v="No"/>
    <x v="1"/>
    <x v="0"/>
    <n v="1"/>
    <x v="1"/>
    <x v="0"/>
    <x v="2"/>
    <d v="2000-10-21T00:00:00"/>
    <x v="2195"/>
    <x v="1"/>
    <s v="tier - 2"/>
    <x v="3"/>
    <x v="21"/>
  </r>
  <r>
    <s v="Id2197"/>
    <s v="  Anthony G"/>
    <x v="1261"/>
    <x v="272"/>
    <s v="No"/>
    <x v="1"/>
    <x v="0"/>
    <n v="1"/>
    <x v="1"/>
    <x v="0"/>
    <x v="1"/>
    <d v="2000-06-10T00:00:00"/>
    <x v="2196"/>
    <x v="1"/>
    <s v="tier - 2"/>
    <x v="0"/>
    <x v="21"/>
  </r>
  <r>
    <s v="Id2198"/>
    <s v="  Ryan"/>
    <x v="480"/>
    <x v="74"/>
    <s v="Yes"/>
    <x v="1"/>
    <x v="0"/>
    <n v="1"/>
    <x v="1"/>
    <x v="1"/>
    <x v="1"/>
    <d v="2000-10-23T00:00:00"/>
    <x v="2197"/>
    <x v="1"/>
    <s v="tier - 2"/>
    <x v="0"/>
    <x v="21"/>
  </r>
  <r>
    <s v="Id2199"/>
    <s v="  Eric N"/>
    <x v="4"/>
    <x v="67"/>
    <s v="No"/>
    <x v="0"/>
    <x v="1"/>
    <n v="1"/>
    <x v="1"/>
    <x v="0"/>
    <x v="2"/>
    <d v="2003-12-30T00:00:00"/>
    <x v="2198"/>
    <x v="1"/>
    <s v="tier - 1"/>
    <x v="1"/>
    <x v="39"/>
  </r>
  <r>
    <s v="Id2200"/>
    <s v="  Connor"/>
    <x v="375"/>
    <x v="500"/>
    <s v="No"/>
    <x v="0"/>
    <x v="1"/>
    <n v="1"/>
    <x v="1"/>
    <x v="0"/>
    <x v="2"/>
    <d v="2003-08-21T00:00:00"/>
    <x v="2199"/>
    <x v="1"/>
    <s v="tier - 2"/>
    <x v="1"/>
    <x v="39"/>
  </r>
  <r>
    <s v="Id2201"/>
    <s v="  Patrick H"/>
    <x v="375"/>
    <x v="550"/>
    <s v="No"/>
    <x v="0"/>
    <x v="1"/>
    <n v="1"/>
    <x v="1"/>
    <x v="0"/>
    <x v="2"/>
    <d v="2003-09-16T00:00:00"/>
    <x v="2199"/>
    <x v="1"/>
    <s v="tier - 2"/>
    <x v="1"/>
    <x v="39"/>
  </r>
  <r>
    <s v="Id2202"/>
    <s v="  Tyler"/>
    <x v="422"/>
    <x v="321"/>
    <s v="No"/>
    <x v="0"/>
    <x v="1"/>
    <n v="1"/>
    <x v="1"/>
    <x v="1"/>
    <x v="2"/>
    <d v="2003-12-30T00:00:00"/>
    <x v="2200"/>
    <x v="1"/>
    <s v="tier - 3"/>
    <x v="1"/>
    <x v="39"/>
  </r>
  <r>
    <s v="Id2203"/>
    <s v="  Deborah L"/>
    <x v="1095"/>
    <x v="315"/>
    <s v="No"/>
    <x v="1"/>
    <x v="0"/>
    <n v="1"/>
    <x v="1"/>
    <x v="0"/>
    <x v="2"/>
    <d v="2004-06-13T00:00:00"/>
    <x v="2201"/>
    <x v="1"/>
    <s v="tier - 2"/>
    <x v="0"/>
    <x v="41"/>
  </r>
  <r>
    <s v="Id2204"/>
    <s v="  Andrea K"/>
    <x v="754"/>
    <x v="214"/>
    <s v="No"/>
    <x v="1"/>
    <x v="0"/>
    <n v="1"/>
    <x v="1"/>
    <x v="0"/>
    <x v="1"/>
    <d v="2004-08-08T00:00:00"/>
    <x v="2202"/>
    <x v="1"/>
    <s v="tier - 1"/>
    <x v="0"/>
    <x v="41"/>
  </r>
  <r>
    <s v="Id2205"/>
    <s v="  Elleree"/>
    <x v="568"/>
    <x v="336"/>
    <s v="No"/>
    <x v="1"/>
    <x v="0"/>
    <n v="1"/>
    <x v="1"/>
    <x v="0"/>
    <x v="1"/>
    <d v="2004-12-13T00:00:00"/>
    <x v="2203"/>
    <x v="1"/>
    <s v="tier - 2"/>
    <x v="0"/>
    <x v="41"/>
  </r>
  <r>
    <s v="Id2206"/>
    <s v="  Brandon J"/>
    <x v="417"/>
    <x v="161"/>
    <s v="No"/>
    <x v="0"/>
    <x v="1"/>
    <n v="1"/>
    <x v="1"/>
    <x v="1"/>
    <x v="2"/>
    <d v="2003-09-16T00:00:00"/>
    <x v="2204"/>
    <x v="1"/>
    <s v="tier - 2"/>
    <x v="1"/>
    <x v="39"/>
  </r>
  <r>
    <s v="Id2207"/>
    <s v="  Steve"/>
    <x v="524"/>
    <x v="300"/>
    <s v="No"/>
    <x v="0"/>
    <x v="1"/>
    <n v="1"/>
    <x v="1"/>
    <x v="1"/>
    <x v="1"/>
    <d v="2003-10-03T00:00:00"/>
    <x v="2205"/>
    <x v="1"/>
    <s v="tier - 2"/>
    <x v="1"/>
    <x v="39"/>
  </r>
  <r>
    <s v="Id2208"/>
    <s v="  Nina Wavik Sr"/>
    <x v="166"/>
    <x v="125"/>
    <s v="No"/>
    <x v="1"/>
    <x v="0"/>
    <n v="1"/>
    <x v="1"/>
    <x v="0"/>
    <x v="2"/>
    <d v="2004-07-09T00:00:00"/>
    <x v="2206"/>
    <x v="1"/>
    <s v="tier - 1"/>
    <x v="0"/>
    <x v="41"/>
  </r>
  <r>
    <s v="Id2209"/>
    <s v="  Dani"/>
    <x v="168"/>
    <x v="212"/>
    <s v="No"/>
    <x v="1"/>
    <x v="0"/>
    <n v="1"/>
    <x v="1"/>
    <x v="0"/>
    <x v="2"/>
    <d v="2004-12-05T00:00:00"/>
    <x v="2207"/>
    <x v="1"/>
    <s v="tier - 3"/>
    <x v="0"/>
    <x v="41"/>
  </r>
  <r>
    <s v="Id2210"/>
    <s v="  Jennifer A"/>
    <x v="172"/>
    <x v="206"/>
    <s v="No"/>
    <x v="1"/>
    <x v="0"/>
    <n v="1"/>
    <x v="1"/>
    <x v="0"/>
    <x v="2"/>
    <d v="2004-10-04T00:00:00"/>
    <x v="2208"/>
    <x v="1"/>
    <s v="tier - 2"/>
    <x v="0"/>
    <x v="41"/>
  </r>
  <r>
    <s v="Id2211"/>
    <s v="  Martin"/>
    <x v="361"/>
    <x v="251"/>
    <s v="No"/>
    <x v="0"/>
    <x v="1"/>
    <n v="1"/>
    <x v="1"/>
    <x v="2"/>
    <x v="2"/>
    <d v="2003-07-17T00:00:00"/>
    <x v="2209"/>
    <x v="1"/>
    <s v="tier - 1"/>
    <x v="1"/>
    <x v="39"/>
  </r>
  <r>
    <s v="Id2212"/>
    <s v="  Steve"/>
    <x v="491"/>
    <x v="34"/>
    <s v="No"/>
    <x v="0"/>
    <x v="1"/>
    <n v="1"/>
    <x v="1"/>
    <x v="2"/>
    <x v="1"/>
    <d v="2003-12-04T00:00:00"/>
    <x v="2210"/>
    <x v="1"/>
    <s v="tier - 2"/>
    <x v="1"/>
    <x v="39"/>
  </r>
  <r>
    <s v="Id2213"/>
    <s v="  Christopher"/>
    <x v="1264"/>
    <x v="102"/>
    <s v="No"/>
    <x v="0"/>
    <x v="1"/>
    <n v="1"/>
    <x v="1"/>
    <x v="2"/>
    <x v="2"/>
    <d v="2003-09-09T00:00:00"/>
    <x v="2211"/>
    <x v="1"/>
    <s v="tier - 3"/>
    <x v="1"/>
    <x v="39"/>
  </r>
  <r>
    <s v="Id2214"/>
    <s v="  Kathryn M"/>
    <x v="32"/>
    <x v="141"/>
    <s v="No"/>
    <x v="1"/>
    <x v="0"/>
    <n v="1"/>
    <x v="1"/>
    <x v="0"/>
    <x v="2"/>
    <d v="2004-07-25T00:00:00"/>
    <x v="2212"/>
    <x v="1"/>
    <s v="tier - 1"/>
    <x v="0"/>
    <x v="41"/>
  </r>
  <r>
    <s v="Id2215"/>
    <s v="  Emily"/>
    <x v="201"/>
    <x v="214"/>
    <s v="No"/>
    <x v="1"/>
    <x v="0"/>
    <n v="1"/>
    <x v="1"/>
    <x v="0"/>
    <x v="1"/>
    <d v="2004-08-21T00:00:00"/>
    <x v="2213"/>
    <x v="1"/>
    <s v="tier - 2"/>
    <x v="0"/>
    <x v="41"/>
  </r>
  <r>
    <s v="Id2216"/>
    <s v="  Trent A"/>
    <x v="1265"/>
    <x v="662"/>
    <s v="No"/>
    <x v="0"/>
    <x v="1"/>
    <n v="1"/>
    <x v="1"/>
    <x v="3"/>
    <x v="2"/>
    <d v="2003-09-14T00:00:00"/>
    <x v="2214"/>
    <x v="1"/>
    <s v="tier - 2"/>
    <x v="1"/>
    <x v="39"/>
  </r>
  <r>
    <s v="Id2217"/>
    <s v="  Jennifer E"/>
    <x v="1266"/>
    <x v="330"/>
    <s v="Yes"/>
    <x v="0"/>
    <x v="0"/>
    <n v="1"/>
    <x v="1"/>
    <x v="2"/>
    <x v="1"/>
    <d v="1995-08-05T00:00:00"/>
    <x v="2215"/>
    <x v="1"/>
    <s v="tier - 1"/>
    <x v="0"/>
    <x v="40"/>
  </r>
  <r>
    <s v="Id2218"/>
    <s v="  Polly"/>
    <x v="1137"/>
    <x v="31"/>
    <s v="No"/>
    <x v="1"/>
    <x v="0"/>
    <n v="1"/>
    <x v="1"/>
    <x v="1"/>
    <x v="2"/>
    <d v="2004-07-22T00:00:00"/>
    <x v="2216"/>
    <x v="1"/>
    <s v="tier - 1"/>
    <x v="0"/>
    <x v="41"/>
  </r>
  <r>
    <s v="Id2219"/>
    <s v="  Elizabeth"/>
    <x v="1267"/>
    <x v="85"/>
    <s v="No"/>
    <x v="1"/>
    <x v="0"/>
    <n v="1"/>
    <x v="1"/>
    <x v="2"/>
    <x v="1"/>
    <d v="2004-11-19T00:00:00"/>
    <x v="2217"/>
    <x v="1"/>
    <s v="tier - 3"/>
    <x v="0"/>
    <x v="41"/>
  </r>
  <r>
    <s v="Id2220"/>
    <s v="  Tiffany A"/>
    <x v="1268"/>
    <x v="325"/>
    <s v="No"/>
    <x v="0"/>
    <x v="0"/>
    <n v="1"/>
    <x v="1"/>
    <x v="2"/>
    <x v="2"/>
    <d v="1992-09-22T00:00:00"/>
    <x v="2218"/>
    <x v="1"/>
    <s v="tier - 1"/>
    <x v="0"/>
    <x v="34"/>
  </r>
  <r>
    <s v="Id2221"/>
    <s v="  Cole"/>
    <x v="172"/>
    <x v="67"/>
    <s v="Yes"/>
    <x v="0"/>
    <x v="0"/>
    <n v="0"/>
    <x v="1"/>
    <x v="0"/>
    <x v="2"/>
    <d v="2001-12-05T00:00:00"/>
    <x v="2219"/>
    <x v="1"/>
    <s v="tier - 2"/>
    <x v="0"/>
    <x v="47"/>
  </r>
  <r>
    <s v="Id2222"/>
    <s v="  Matthew T"/>
    <x v="4"/>
    <x v="188"/>
    <s v="Yes"/>
    <x v="0"/>
    <x v="0"/>
    <n v="0"/>
    <x v="1"/>
    <x v="0"/>
    <x v="2"/>
    <d v="2001-06-02T00:00:00"/>
    <x v="2220"/>
    <x v="1"/>
    <s v="tier - 2"/>
    <x v="0"/>
    <x v="21"/>
  </r>
  <r>
    <s v="Id2223"/>
    <s v="  Zachary"/>
    <x v="1269"/>
    <x v="161"/>
    <s v="Yes"/>
    <x v="0"/>
    <x v="0"/>
    <n v="0"/>
    <x v="1"/>
    <x v="0"/>
    <x v="2"/>
    <d v="2001-07-07T00:00:00"/>
    <x v="2221"/>
    <x v="1"/>
    <s v="tier - 3"/>
    <x v="3"/>
    <x v="47"/>
  </r>
  <r>
    <s v="Id2224"/>
    <s v="  Matthew T"/>
    <x v="358"/>
    <x v="219"/>
    <s v="Yes"/>
    <x v="0"/>
    <x v="0"/>
    <n v="0"/>
    <x v="1"/>
    <x v="2"/>
    <x v="2"/>
    <d v="2001-08-25T00:00:00"/>
    <x v="2222"/>
    <x v="1"/>
    <s v="tier - 3"/>
    <x v="0"/>
    <x v="47"/>
  </r>
  <r>
    <s v="Id2225"/>
    <s v="  Pat"/>
    <x v="1270"/>
    <x v="10"/>
    <s v="No"/>
    <x v="0"/>
    <x v="0"/>
    <n v="1"/>
    <x v="1"/>
    <x v="3"/>
    <x v="1"/>
    <d v="1998-06-19T00:00:00"/>
    <x v="2223"/>
    <x v="1"/>
    <s v="tier - 2"/>
    <x v="0"/>
    <x v="44"/>
  </r>
  <r>
    <s v="Id2226"/>
    <s v="  Ashley"/>
    <x v="1271"/>
    <x v="70"/>
    <s v="Yes"/>
    <x v="0"/>
    <x v="0"/>
    <n v="1"/>
    <x v="1"/>
    <x v="3"/>
    <x v="2"/>
    <d v="1995-10-07T00:00:00"/>
    <x v="2224"/>
    <x v="1"/>
    <s v="tier - 3"/>
    <x v="0"/>
    <x v="40"/>
  </r>
  <r>
    <s v="Id2227"/>
    <s v="  Elizabeth A"/>
    <x v="1272"/>
    <x v="167"/>
    <s v="Yes"/>
    <x v="0"/>
    <x v="1"/>
    <n v="1"/>
    <x v="1"/>
    <x v="3"/>
    <x v="2"/>
    <d v="1997-06-09T00:00:00"/>
    <x v="2225"/>
    <x v="1"/>
    <s v="tier - 1"/>
    <x v="1"/>
    <x v="31"/>
  </r>
  <r>
    <s v="Id2228"/>
    <s v="  Rebecca M"/>
    <x v="1273"/>
    <x v="146"/>
    <s v="No"/>
    <x v="0"/>
    <x v="0"/>
    <n v="1"/>
    <x v="1"/>
    <x v="3"/>
    <x v="2"/>
    <d v="1998-12-07T00:00:00"/>
    <x v="2226"/>
    <x v="1"/>
    <s v="tier - 1"/>
    <x v="0"/>
    <x v="44"/>
  </r>
  <r>
    <s v="Id2229"/>
    <s v="  Ruth"/>
    <x v="1274"/>
    <x v="450"/>
    <s v="No"/>
    <x v="0"/>
    <x v="1"/>
    <n v="1"/>
    <x v="1"/>
    <x v="2"/>
    <x v="2"/>
    <d v="2003-06-20T00:00:00"/>
    <x v="2227"/>
    <x v="1"/>
    <s v="tier - 2"/>
    <x v="0"/>
    <x v="39"/>
  </r>
  <r>
    <s v="Id2230"/>
    <s v="  Gregory S"/>
    <x v="910"/>
    <x v="109"/>
    <s v="Yes"/>
    <x v="0"/>
    <x v="1"/>
    <n v="1"/>
    <x v="1"/>
    <x v="3"/>
    <x v="1"/>
    <d v="1997-06-19T00:00:00"/>
    <x v="2228"/>
    <x v="1"/>
    <s v="tier - 1"/>
    <x v="0"/>
    <x v="31"/>
  </r>
  <r>
    <s v="Id2231"/>
    <s v="  Alexandra S"/>
    <x v="279"/>
    <x v="40"/>
    <s v="No"/>
    <x v="1"/>
    <x v="0"/>
    <n v="1"/>
    <x v="1"/>
    <x v="3"/>
    <x v="2"/>
    <d v="2000-09-01T00:00:00"/>
    <x v="2229"/>
    <x v="1"/>
    <s v="tier - 2"/>
    <x v="0"/>
    <x v="21"/>
  </r>
  <r>
    <s v="Id2232"/>
    <s v="  Hillary"/>
    <x v="1176"/>
    <x v="577"/>
    <s v="Yes"/>
    <x v="0"/>
    <x v="1"/>
    <n v="1"/>
    <x v="1"/>
    <x v="3"/>
    <x v="2"/>
    <d v="1997-12-05T00:00:00"/>
    <x v="2230"/>
    <x v="1"/>
    <s v="tier - 2"/>
    <x v="0"/>
    <x v="31"/>
  </r>
  <r>
    <s v="Id2233"/>
    <s v="  Amy K"/>
    <x v="1036"/>
    <x v="409"/>
    <s v="Yes"/>
    <x v="0"/>
    <x v="0"/>
    <n v="0"/>
    <x v="1"/>
    <x v="2"/>
    <x v="2"/>
    <d v="2001-08-23T00:00:00"/>
    <x v="2231"/>
    <x v="1"/>
    <s v="tier - 2"/>
    <x v="0"/>
    <x v="47"/>
  </r>
  <r>
    <s v="Id2234"/>
    <s v="  Scott"/>
    <x v="1080"/>
    <x v="92"/>
    <s v="Yes"/>
    <x v="0"/>
    <x v="0"/>
    <n v="0"/>
    <x v="1"/>
    <x v="3"/>
    <x v="2"/>
    <d v="1996-06-23T00:00:00"/>
    <x v="2232"/>
    <x v="1"/>
    <s v="tier - 3"/>
    <x v="0"/>
    <x v="45"/>
  </r>
  <r>
    <s v="Id2235"/>
    <s v="  John"/>
    <x v="1245"/>
    <x v="508"/>
    <s v="Yes"/>
    <x v="0"/>
    <x v="1"/>
    <n v="1"/>
    <x v="1"/>
    <x v="3"/>
    <x v="2"/>
    <d v="1997-10-27T00:00:00"/>
    <x v="2233"/>
    <x v="1"/>
    <s v="tier - 3"/>
    <x v="3"/>
    <x v="31"/>
  </r>
  <r>
    <s v="Id2236"/>
    <s v="  Maaikel"/>
    <x v="1275"/>
    <x v="24"/>
    <s v="No"/>
    <x v="0"/>
    <x v="0"/>
    <n v="1"/>
    <x v="1"/>
    <x v="2"/>
    <x v="2"/>
    <d v="1998-09-05T00:00:00"/>
    <x v="2234"/>
    <x v="1"/>
    <s v="tier - 2"/>
    <x v="0"/>
    <x v="44"/>
  </r>
  <r>
    <s v="Id2237"/>
    <s v="  Daniel C"/>
    <x v="161"/>
    <x v="663"/>
    <s v="No"/>
    <x v="0"/>
    <x v="0"/>
    <n v="0"/>
    <x v="1"/>
    <x v="0"/>
    <x v="0"/>
    <d v="2002-12-22T00:00:00"/>
    <x v="2235"/>
    <x v="1"/>
    <s v="tier - 1"/>
    <x v="0"/>
    <x v="43"/>
  </r>
  <r>
    <s v="Id2238"/>
    <s v="  Christopher S"/>
    <x v="1151"/>
    <x v="496"/>
    <s v="No"/>
    <x v="0"/>
    <x v="0"/>
    <n v="0"/>
    <x v="1"/>
    <x v="2"/>
    <x v="0"/>
    <d v="2002-11-14T00:00:00"/>
    <x v="2236"/>
    <x v="1"/>
    <s v="tier - 2"/>
    <x v="0"/>
    <x v="43"/>
  </r>
  <r>
    <s v="Id2239"/>
    <s v="  William R"/>
    <x v="1276"/>
    <x v="21"/>
    <s v="No"/>
    <x v="0"/>
    <x v="0"/>
    <n v="0"/>
    <x v="1"/>
    <x v="2"/>
    <x v="1"/>
    <d v="1999-07-06T00:00:00"/>
    <x v="2237"/>
    <x v="1"/>
    <s v="tier - 2"/>
    <x v="0"/>
    <x v="35"/>
  </r>
  <r>
    <s v="Id2240"/>
    <s v="  Lyndsy"/>
    <x v="1277"/>
    <x v="564"/>
    <s v="No"/>
    <x v="0"/>
    <x v="0"/>
    <n v="0"/>
    <x v="1"/>
    <x v="3"/>
    <x v="0"/>
    <d v="2002-08-15T00:00:00"/>
    <x v="2238"/>
    <x v="1"/>
    <s v="tier - 1"/>
    <x v="0"/>
    <x v="43"/>
  </r>
  <r>
    <s v="Id2241"/>
    <s v="  Jessica"/>
    <x v="300"/>
    <x v="538"/>
    <s v="No"/>
    <x v="0"/>
    <x v="0"/>
    <n v="1"/>
    <x v="1"/>
    <x v="2"/>
    <x v="2"/>
    <d v="1998-12-03T00:00:00"/>
    <x v="2239"/>
    <x v="1"/>
    <s v="tier - 1"/>
    <x v="0"/>
    <x v="44"/>
  </r>
  <r>
    <s v="Id2242"/>
    <s v="  Anna"/>
    <x v="1169"/>
    <x v="120"/>
    <s v="Yes"/>
    <x v="0"/>
    <x v="1"/>
    <n v="1"/>
    <x v="1"/>
    <x v="2"/>
    <x v="2"/>
    <d v="1997-11-07T00:00:00"/>
    <x v="2240"/>
    <x v="1"/>
    <s v="tier - 2"/>
    <x v="1"/>
    <x v="31"/>
  </r>
  <r>
    <s v="Id2243"/>
    <s v="  Jordan"/>
    <x v="1015"/>
    <x v="198"/>
    <s v="Yes"/>
    <x v="0"/>
    <x v="0"/>
    <n v="1"/>
    <x v="1"/>
    <x v="3"/>
    <x v="2"/>
    <d v="1995-07-30T00:00:00"/>
    <x v="2241"/>
    <x v="1"/>
    <s v="tier - 3"/>
    <x v="1"/>
    <x v="40"/>
  </r>
  <r>
    <s v="Id2244"/>
    <s v="  Brian"/>
    <x v="1278"/>
    <x v="149"/>
    <s v="No"/>
    <x v="0"/>
    <x v="0"/>
    <n v="1"/>
    <x v="1"/>
    <x v="2"/>
    <x v="1"/>
    <d v="1998-07-12T00:00:00"/>
    <x v="2242"/>
    <x v="1"/>
    <s v="tier - 3"/>
    <x v="0"/>
    <x v="44"/>
  </r>
  <r>
    <s v="Id2245"/>
    <s v="  Katherine A"/>
    <x v="496"/>
    <x v="249"/>
    <s v="No"/>
    <x v="0"/>
    <x v="0"/>
    <n v="0"/>
    <x v="1"/>
    <x v="2"/>
    <x v="2"/>
    <d v="1999-10-14T00:00:00"/>
    <x v="2243"/>
    <x v="1"/>
    <s v="tier - 3"/>
    <x v="0"/>
    <x v="35"/>
  </r>
  <r>
    <s v="Id2246"/>
    <s v="  Melanie"/>
    <x v="1279"/>
    <x v="565"/>
    <s v="No"/>
    <x v="0"/>
    <x v="0"/>
    <n v="0"/>
    <x v="1"/>
    <x v="2"/>
    <x v="0"/>
    <d v="2002-10-13T00:00:00"/>
    <x v="2244"/>
    <x v="1"/>
    <s v="tier - 2"/>
    <x v="0"/>
    <x v="43"/>
  </r>
  <r>
    <s v="Id2247"/>
    <s v="  Jessica"/>
    <x v="1280"/>
    <x v="117"/>
    <s v="No"/>
    <x v="0"/>
    <x v="0"/>
    <n v="0"/>
    <x v="1"/>
    <x v="2"/>
    <x v="2"/>
    <d v="1999-12-02T00:00:00"/>
    <x v="2245"/>
    <x v="1"/>
    <s v="tier - 2"/>
    <x v="0"/>
    <x v="35"/>
  </r>
  <r>
    <s v="Id2248"/>
    <s v="  Eric S"/>
    <x v="1281"/>
    <x v="498"/>
    <s v="No"/>
    <x v="0"/>
    <x v="0"/>
    <n v="0"/>
    <x v="1"/>
    <x v="3"/>
    <x v="0"/>
    <d v="2002-12-10T00:00:00"/>
    <x v="2245"/>
    <x v="1"/>
    <s v="tier - 2"/>
    <x v="1"/>
    <x v="43"/>
  </r>
  <r>
    <s v="Id2249"/>
    <s v="  Joseph"/>
    <x v="1282"/>
    <x v="79"/>
    <s v="Yes"/>
    <x v="0"/>
    <x v="0"/>
    <n v="0"/>
    <x v="1"/>
    <x v="3"/>
    <x v="2"/>
    <d v="2001-11-29T00:00:00"/>
    <x v="2246"/>
    <x v="1"/>
    <s v="tier - 3"/>
    <x v="1"/>
    <x v="47"/>
  </r>
  <r>
    <s v="Id2250"/>
    <s v="  Mary"/>
    <x v="1283"/>
    <x v="523"/>
    <s v="No"/>
    <x v="0"/>
    <x v="0"/>
    <n v="1"/>
    <x v="1"/>
    <x v="2"/>
    <x v="2"/>
    <d v="1998-06-04T00:00:00"/>
    <x v="2247"/>
    <x v="1"/>
    <s v="tier - 2"/>
    <x v="0"/>
    <x v="31"/>
  </r>
  <r>
    <s v="Id2251"/>
    <s v="  Natalie"/>
    <x v="1013"/>
    <x v="209"/>
    <s v="No"/>
    <x v="1"/>
    <x v="0"/>
    <n v="1"/>
    <x v="1"/>
    <x v="3"/>
    <x v="2"/>
    <d v="2000-06-26T00:00:00"/>
    <x v="2248"/>
    <x v="1"/>
    <s v="tier - 2"/>
    <x v="0"/>
    <x v="21"/>
  </r>
  <r>
    <s v="Id2252"/>
    <s v="  Christopher"/>
    <x v="1244"/>
    <x v="276"/>
    <s v="No"/>
    <x v="1"/>
    <x v="0"/>
    <n v="1"/>
    <x v="1"/>
    <x v="2"/>
    <x v="2"/>
    <d v="2004-07-28T00:00:00"/>
    <x v="2249"/>
    <x v="1"/>
    <s v="tier - 3"/>
    <x v="0"/>
    <x v="41"/>
  </r>
  <r>
    <s v="Id2253"/>
    <s v="  Sonja"/>
    <x v="1284"/>
    <x v="561"/>
    <s v="No"/>
    <x v="1"/>
    <x v="0"/>
    <n v="1"/>
    <x v="1"/>
    <x v="2"/>
    <x v="1"/>
    <d v="2004-09-30T00:00:00"/>
    <x v="2250"/>
    <x v="1"/>
    <s v="tier - 1"/>
    <x v="0"/>
    <x v="41"/>
  </r>
  <r>
    <s v="Id2254"/>
    <s v="  Alexandra"/>
    <x v="1285"/>
    <x v="329"/>
    <s v="Yes"/>
    <x v="0"/>
    <x v="1"/>
    <n v="1"/>
    <x v="1"/>
    <x v="3"/>
    <x v="2"/>
    <d v="1997-10-26T00:00:00"/>
    <x v="2251"/>
    <x v="1"/>
    <s v="tier - 2"/>
    <x v="1"/>
    <x v="31"/>
  </r>
  <r>
    <s v="Id2255"/>
    <s v="  Martha L"/>
    <x v="1286"/>
    <x v="403"/>
    <s v="No"/>
    <x v="0"/>
    <x v="0"/>
    <n v="0"/>
    <x v="1"/>
    <x v="2"/>
    <x v="0"/>
    <d v="2002-12-04T00:00:00"/>
    <x v="2252"/>
    <x v="1"/>
    <s v="tier - 1"/>
    <x v="0"/>
    <x v="43"/>
  </r>
  <r>
    <s v="Id2256"/>
    <s v="  Ryan C"/>
    <x v="1287"/>
    <x v="425"/>
    <s v="No"/>
    <x v="0"/>
    <x v="1"/>
    <n v="1"/>
    <x v="1"/>
    <x v="0"/>
    <x v="1"/>
    <d v="2003-11-21T00:00:00"/>
    <x v="2253"/>
    <x v="1"/>
    <s v="tier - 3"/>
    <x v="3"/>
    <x v="39"/>
  </r>
  <r>
    <s v="Id2257"/>
    <s v="  Cliff"/>
    <x v="169"/>
    <x v="155"/>
    <s v="No"/>
    <x v="0"/>
    <x v="1"/>
    <n v="1"/>
    <x v="1"/>
    <x v="0"/>
    <x v="1"/>
    <d v="2003-08-15T00:00:00"/>
    <x v="2254"/>
    <x v="1"/>
    <s v="tier - 3"/>
    <x v="3"/>
    <x v="39"/>
  </r>
  <r>
    <s v="Id2258"/>
    <s v="  Blue"/>
    <x v="97"/>
    <x v="351"/>
    <s v="No"/>
    <x v="0"/>
    <x v="1"/>
    <n v="1"/>
    <x v="1"/>
    <x v="0"/>
    <x v="2"/>
    <d v="2003-10-30T00:00:00"/>
    <x v="2255"/>
    <x v="1"/>
    <s v="tier - 3"/>
    <x v="3"/>
    <x v="39"/>
  </r>
  <r>
    <s v="Id2259"/>
    <s v="  Jeffrey M"/>
    <x v="217"/>
    <x v="372"/>
    <s v="No"/>
    <x v="0"/>
    <x v="1"/>
    <n v="1"/>
    <x v="1"/>
    <x v="0"/>
    <x v="2"/>
    <d v="2003-10-13T00:00:00"/>
    <x v="2256"/>
    <x v="1"/>
    <s v="tier - 3"/>
    <x v="3"/>
    <x v="39"/>
  </r>
  <r>
    <s v="Id2260"/>
    <s v="  Andrew"/>
    <x v="625"/>
    <x v="115"/>
    <s v="No"/>
    <x v="0"/>
    <x v="1"/>
    <n v="1"/>
    <x v="1"/>
    <x v="1"/>
    <x v="2"/>
    <d v="2003-12-10T00:00:00"/>
    <x v="2257"/>
    <x v="1"/>
    <s v="tier - 2"/>
    <x v="3"/>
    <x v="39"/>
  </r>
  <r>
    <s v="Id2261"/>
    <s v="  Julia"/>
    <x v="1165"/>
    <x v="614"/>
    <s v="Yes"/>
    <x v="0"/>
    <x v="1"/>
    <n v="1"/>
    <x v="1"/>
    <x v="3"/>
    <x v="2"/>
    <d v="1997-11-04T00:00:00"/>
    <x v="2258"/>
    <x v="1"/>
    <s v="tier - 2"/>
    <x v="0"/>
    <x v="31"/>
  </r>
  <r>
    <s v="Id2262"/>
    <s v="  Daniel"/>
    <x v="368"/>
    <x v="138"/>
    <s v="No"/>
    <x v="0"/>
    <x v="1"/>
    <n v="1"/>
    <x v="1"/>
    <x v="1"/>
    <x v="2"/>
    <d v="2003-09-15T00:00:00"/>
    <x v="2259"/>
    <x v="1"/>
    <s v="tier - 3"/>
    <x v="3"/>
    <x v="39"/>
  </r>
  <r>
    <s v="Id2263"/>
    <s v="  Jaime"/>
    <x v="1288"/>
    <x v="326"/>
    <s v="No"/>
    <x v="0"/>
    <x v="1"/>
    <n v="1"/>
    <x v="1"/>
    <x v="2"/>
    <x v="2"/>
    <d v="2003-09-08T00:00:00"/>
    <x v="2260"/>
    <x v="1"/>
    <s v="tier - 1"/>
    <x v="3"/>
    <x v="39"/>
  </r>
  <r>
    <s v="Id2264"/>
    <s v="  Mohd Syahidan"/>
    <x v="1289"/>
    <x v="240"/>
    <s v="No"/>
    <x v="0"/>
    <x v="1"/>
    <n v="1"/>
    <x v="1"/>
    <x v="2"/>
    <x v="1"/>
    <d v="2003-09-15T00:00:00"/>
    <x v="2261"/>
    <x v="1"/>
    <s v="tier - 1"/>
    <x v="3"/>
    <x v="39"/>
  </r>
  <r>
    <s v="Id2265"/>
    <s v="  Matthew"/>
    <x v="477"/>
    <x v="89"/>
    <s v="No"/>
    <x v="0"/>
    <x v="1"/>
    <n v="1"/>
    <x v="1"/>
    <x v="2"/>
    <x v="2"/>
    <d v="2003-08-02T00:00:00"/>
    <x v="2262"/>
    <x v="1"/>
    <s v="tier - 2"/>
    <x v="3"/>
    <x v="39"/>
  </r>
  <r>
    <s v="Id2266"/>
    <s v="  Elizabeth S"/>
    <x v="1290"/>
    <x v="350"/>
    <s v="No"/>
    <x v="0"/>
    <x v="0"/>
    <n v="0"/>
    <x v="1"/>
    <x v="2"/>
    <x v="0"/>
    <d v="2002-07-01T00:00:00"/>
    <x v="2263"/>
    <x v="1"/>
    <s v="tier - 2"/>
    <x v="0"/>
    <x v="43"/>
  </r>
  <r>
    <s v="Id2267"/>
    <s v="  Katie"/>
    <x v="1291"/>
    <x v="231"/>
    <s v="No"/>
    <x v="0"/>
    <x v="0"/>
    <n v="1"/>
    <x v="1"/>
    <x v="3"/>
    <x v="1"/>
    <d v="1998-10-11T00:00:00"/>
    <x v="2264"/>
    <x v="1"/>
    <s v="tier - 1"/>
    <x v="1"/>
    <x v="44"/>
  </r>
  <r>
    <s v="Id2268"/>
    <s v="  Christi A"/>
    <x v="1292"/>
    <x v="355"/>
    <s v="No"/>
    <x v="0"/>
    <x v="0"/>
    <n v="0"/>
    <x v="1"/>
    <x v="2"/>
    <x v="0"/>
    <d v="2002-12-12T00:00:00"/>
    <x v="2265"/>
    <x v="1"/>
    <s v="tier - 2"/>
    <x v="0"/>
    <x v="43"/>
  </r>
  <r>
    <s v="Id2269"/>
    <s v="  Sandra K"/>
    <x v="1293"/>
    <x v="49"/>
    <s v="No"/>
    <x v="0"/>
    <x v="0"/>
    <n v="1"/>
    <x v="1"/>
    <x v="2"/>
    <x v="2"/>
    <d v="1998-07-13T00:00:00"/>
    <x v="2266"/>
    <x v="1"/>
    <s v="tier - 1"/>
    <x v="0"/>
    <x v="44"/>
  </r>
  <r>
    <s v="Id2270"/>
    <s v="  Katharine"/>
    <x v="1058"/>
    <x v="70"/>
    <s v="No"/>
    <x v="1"/>
    <x v="0"/>
    <n v="1"/>
    <x v="1"/>
    <x v="2"/>
    <x v="2"/>
    <d v="2004-10-16T00:00:00"/>
    <x v="2267"/>
    <x v="1"/>
    <s v="tier - 1"/>
    <x v="1"/>
    <x v="41"/>
  </r>
  <r>
    <s v="Id2271"/>
    <s v="  Jerome"/>
    <x v="515"/>
    <x v="577"/>
    <s v="No"/>
    <x v="1"/>
    <x v="0"/>
    <n v="1"/>
    <x v="1"/>
    <x v="2"/>
    <x v="2"/>
    <d v="2004-07-09T00:00:00"/>
    <x v="2268"/>
    <x v="1"/>
    <s v="tier - 1"/>
    <x v="0"/>
    <x v="41"/>
  </r>
  <r>
    <s v="Id2272"/>
    <s v="  Julia R"/>
    <x v="1294"/>
    <x v="200"/>
    <s v="Yes"/>
    <x v="0"/>
    <x v="0"/>
    <n v="0"/>
    <x v="1"/>
    <x v="3"/>
    <x v="1"/>
    <d v="1996-11-04T00:00:00"/>
    <x v="2269"/>
    <x v="1"/>
    <s v="tier - 3"/>
    <x v="1"/>
    <x v="45"/>
  </r>
  <r>
    <s v="Id2273"/>
    <s v="  Sean Henry"/>
    <x v="1295"/>
    <x v="193"/>
    <s v="No"/>
    <x v="1"/>
    <x v="0"/>
    <n v="1"/>
    <x v="1"/>
    <x v="3"/>
    <x v="2"/>
    <d v="2004-06-02T00:00:00"/>
    <x v="2270"/>
    <x v="1"/>
    <s v="tier - 1"/>
    <x v="0"/>
    <x v="39"/>
  </r>
  <r>
    <s v="Id2274"/>
    <s v="  Rachel A"/>
    <x v="1296"/>
    <x v="4"/>
    <s v="No"/>
    <x v="0"/>
    <x v="0"/>
    <n v="1"/>
    <x v="1"/>
    <x v="2"/>
    <x v="2"/>
    <d v="1992-10-06T00:00:00"/>
    <x v="2271"/>
    <x v="1"/>
    <s v="tier - 3"/>
    <x v="0"/>
    <x v="34"/>
  </r>
  <r>
    <s v="Id2275"/>
    <s v="  Jim"/>
    <x v="1297"/>
    <x v="614"/>
    <s v="No"/>
    <x v="0"/>
    <x v="0"/>
    <n v="0"/>
    <x v="1"/>
    <x v="3"/>
    <x v="2"/>
    <d v="1999-06-28T00:00:00"/>
    <x v="2272"/>
    <x v="1"/>
    <s v="tier - 3"/>
    <x v="1"/>
    <x v="35"/>
  </r>
  <r>
    <s v="Id2276"/>
    <s v="  Tim"/>
    <x v="1298"/>
    <x v="664"/>
    <s v="No"/>
    <x v="0"/>
    <x v="0"/>
    <n v="0"/>
    <x v="1"/>
    <x v="2"/>
    <x v="0"/>
    <d v="2002-08-26T00:00:00"/>
    <x v="2273"/>
    <x v="1"/>
    <s v="tier - 1"/>
    <x v="0"/>
    <x v="43"/>
  </r>
  <r>
    <s v="Id2277"/>
    <s v="  Abby L"/>
    <x v="1299"/>
    <x v="259"/>
    <s v="Yes"/>
    <x v="0"/>
    <x v="1"/>
    <n v="1"/>
    <x v="1"/>
    <x v="2"/>
    <x v="1"/>
    <d v="1997-06-28T00:00:00"/>
    <x v="2274"/>
    <x v="1"/>
    <s v="tier - 2"/>
    <x v="0"/>
    <x v="31"/>
  </r>
  <r>
    <s v="Id2278"/>
    <s v="  Mark"/>
    <x v="1300"/>
    <x v="273"/>
    <s v="Yes"/>
    <x v="0"/>
    <x v="0"/>
    <n v="0"/>
    <x v="1"/>
    <x v="3"/>
    <x v="2"/>
    <d v="1996-08-11T00:00:00"/>
    <x v="2275"/>
    <x v="1"/>
    <s v="tier - 3"/>
    <x v="0"/>
    <x v="45"/>
  </r>
  <r>
    <s v="Id2279"/>
    <s v="  Ali"/>
    <x v="1010"/>
    <x v="98"/>
    <s v="Yes"/>
    <x v="0"/>
    <x v="0"/>
    <n v="0"/>
    <x v="1"/>
    <x v="2"/>
    <x v="2"/>
    <d v="2001-11-12T00:00:00"/>
    <x v="2276"/>
    <x v="1"/>
    <s v="tier - 1"/>
    <x v="0"/>
    <x v="47"/>
  </r>
  <r>
    <s v="Id2280"/>
    <s v="  Joshua"/>
    <x v="1301"/>
    <x v="400"/>
    <s v="No"/>
    <x v="0"/>
    <x v="0"/>
    <n v="0"/>
    <x v="1"/>
    <x v="3"/>
    <x v="0"/>
    <d v="2002-06-11T00:00:00"/>
    <x v="2277"/>
    <x v="1"/>
    <s v="tier - 3"/>
    <x v="1"/>
    <x v="43"/>
  </r>
  <r>
    <s v="Id2281"/>
    <s v="  Pierre"/>
    <x v="1302"/>
    <x v="321"/>
    <s v="No"/>
    <x v="1"/>
    <x v="0"/>
    <n v="1"/>
    <x v="1"/>
    <x v="0"/>
    <x v="2"/>
    <d v="2004-11-11T00:00:00"/>
    <x v="2278"/>
    <x v="1"/>
    <s v="tier - 3"/>
    <x v="0"/>
    <x v="41"/>
  </r>
  <r>
    <s v="Id2282"/>
    <s v="  Kate"/>
    <x v="1303"/>
    <x v="93"/>
    <s v="No"/>
    <x v="0"/>
    <x v="0"/>
    <n v="0"/>
    <x v="1"/>
    <x v="2"/>
    <x v="2"/>
    <d v="1994-07-26T00:00:00"/>
    <x v="2279"/>
    <x v="1"/>
    <s v="tier - 1"/>
    <x v="0"/>
    <x v="6"/>
  </r>
  <r>
    <s v="Id2283"/>
    <s v="  David"/>
    <x v="1304"/>
    <x v="576"/>
    <s v="No"/>
    <x v="1"/>
    <x v="0"/>
    <n v="1"/>
    <x v="1"/>
    <x v="0"/>
    <x v="2"/>
    <d v="2004-07-18T00:00:00"/>
    <x v="2280"/>
    <x v="1"/>
    <s v="tier - 2"/>
    <x v="0"/>
    <x v="41"/>
  </r>
  <r>
    <s v="Id2284"/>
    <s v="  Carla"/>
    <x v="1305"/>
    <x v="325"/>
    <s v="No"/>
    <x v="0"/>
    <x v="1"/>
    <n v="1"/>
    <x v="1"/>
    <x v="3"/>
    <x v="2"/>
    <d v="2003-06-12T00:00:00"/>
    <x v="2281"/>
    <x v="1"/>
    <s v="tier - 1"/>
    <x v="1"/>
    <x v="39"/>
  </r>
  <r>
    <s v="Id2285"/>
    <s v="  Alvaro Sr"/>
    <x v="8"/>
    <x v="216"/>
    <s v="No"/>
    <x v="1"/>
    <x v="0"/>
    <n v="1"/>
    <x v="1"/>
    <x v="0"/>
    <x v="1"/>
    <d v="2004-06-10T00:00:00"/>
    <x v="2282"/>
    <x v="1"/>
    <s v="tier - 2"/>
    <x v="0"/>
    <x v="41"/>
  </r>
  <r>
    <s v="Id2286"/>
    <s v="  Hope"/>
    <x v="1306"/>
    <x v="582"/>
    <s v="No"/>
    <x v="0"/>
    <x v="0"/>
    <n v="0"/>
    <x v="1"/>
    <x v="3"/>
    <x v="0"/>
    <d v="2002-10-01T00:00:00"/>
    <x v="2283"/>
    <x v="2"/>
    <s v="tier - 2"/>
    <x v="3"/>
    <x v="43"/>
  </r>
  <r>
    <s v="Id2287"/>
    <s v="  Mark P"/>
    <x v="866"/>
    <x v="52"/>
    <s v="No"/>
    <x v="1"/>
    <x v="0"/>
    <n v="1"/>
    <x v="1"/>
    <x v="0"/>
    <x v="2"/>
    <d v="2004-09-12T00:00:00"/>
    <x v="2284"/>
    <x v="2"/>
    <s v="tier - 3"/>
    <x v="0"/>
    <x v="41"/>
  </r>
  <r>
    <s v="Id2288"/>
    <s v="  Desiree"/>
    <x v="1307"/>
    <x v="337"/>
    <s v="Yes"/>
    <x v="0"/>
    <x v="0"/>
    <n v="0"/>
    <x v="1"/>
    <x v="3"/>
    <x v="2"/>
    <d v="2001-10-25T00:00:00"/>
    <x v="2285"/>
    <x v="2"/>
    <s v="tier - 1"/>
    <x v="0"/>
    <x v="47"/>
  </r>
  <r>
    <s v="Id2289"/>
    <s v="  Mario Jr"/>
    <x v="139"/>
    <x v="159"/>
    <s v="No"/>
    <x v="1"/>
    <x v="0"/>
    <n v="1"/>
    <x v="1"/>
    <x v="0"/>
    <x v="2"/>
    <d v="2004-11-27T00:00:00"/>
    <x v="2286"/>
    <x v="2"/>
    <s v="tier - 2"/>
    <x v="0"/>
    <x v="41"/>
  </r>
  <r>
    <s v="Id2290"/>
    <s v="  Lusapho"/>
    <x v="97"/>
    <x v="212"/>
    <s v="No"/>
    <x v="1"/>
    <x v="0"/>
    <n v="1"/>
    <x v="1"/>
    <x v="0"/>
    <x v="2"/>
    <d v="2004-10-15T00:00:00"/>
    <x v="2287"/>
    <x v="2"/>
    <s v="tier - 1"/>
    <x v="0"/>
    <x v="41"/>
  </r>
  <r>
    <s v="Id2291"/>
    <s v="  Erin C"/>
    <x v="515"/>
    <x v="665"/>
    <s v="No"/>
    <x v="0"/>
    <x v="0"/>
    <n v="0"/>
    <x v="1"/>
    <x v="2"/>
    <x v="0"/>
    <d v="2002-08-11T00:00:00"/>
    <x v="2288"/>
    <x v="2"/>
    <s v="tier - 1"/>
    <x v="0"/>
    <x v="43"/>
  </r>
  <r>
    <s v="Id2292"/>
    <s v="  Alan F"/>
    <x v="534"/>
    <x v="268"/>
    <s v="No"/>
    <x v="1"/>
    <x v="0"/>
    <n v="1"/>
    <x v="1"/>
    <x v="0"/>
    <x v="1"/>
    <d v="2004-11-28T00:00:00"/>
    <x v="2289"/>
    <x v="2"/>
    <s v="tier - 3"/>
    <x v="0"/>
    <x v="41"/>
  </r>
  <r>
    <s v="Id2293"/>
    <s v="  Ryan"/>
    <x v="161"/>
    <x v="637"/>
    <s v="No"/>
    <x v="1"/>
    <x v="0"/>
    <n v="1"/>
    <x v="1"/>
    <x v="0"/>
    <x v="1"/>
    <d v="2004-06-11T00:00:00"/>
    <x v="2290"/>
    <x v="2"/>
    <s v="tier - 3"/>
    <x v="0"/>
    <x v="41"/>
  </r>
  <r>
    <s v="Id2294"/>
    <s v="  Hope"/>
    <x v="1308"/>
    <x v="268"/>
    <s v="No"/>
    <x v="1"/>
    <x v="0"/>
    <n v="1"/>
    <x v="1"/>
    <x v="2"/>
    <x v="1"/>
    <d v="2004-10-06T00:00:00"/>
    <x v="2291"/>
    <x v="2"/>
    <s v="tier - 3"/>
    <x v="0"/>
    <x v="41"/>
  </r>
  <r>
    <s v="Id2295"/>
    <s v="  Josh"/>
    <x v="1309"/>
    <x v="402"/>
    <s v="No"/>
    <x v="0"/>
    <x v="0"/>
    <n v="0"/>
    <x v="1"/>
    <x v="3"/>
    <x v="0"/>
    <d v="2002-07-19T00:00:00"/>
    <x v="2292"/>
    <x v="2"/>
    <s v="tier - 1"/>
    <x v="0"/>
    <x v="43"/>
  </r>
  <r>
    <s v="Id2296"/>
    <s v="  Jacob J"/>
    <x v="705"/>
    <x v="206"/>
    <s v="No"/>
    <x v="1"/>
    <x v="0"/>
    <n v="1"/>
    <x v="1"/>
    <x v="0"/>
    <x v="2"/>
    <d v="2004-06-14T00:00:00"/>
    <x v="2293"/>
    <x v="2"/>
    <s v="tier - 1"/>
    <x v="0"/>
    <x v="41"/>
  </r>
  <r>
    <s v="Id2297"/>
    <s v="  Jose Tomas"/>
    <x v="358"/>
    <x v="161"/>
    <s v="No"/>
    <x v="1"/>
    <x v="0"/>
    <n v="1"/>
    <x v="1"/>
    <x v="2"/>
    <x v="2"/>
    <d v="2004-11-12T00:00:00"/>
    <x v="2294"/>
    <x v="2"/>
    <s v="tier - 1"/>
    <x v="0"/>
    <x v="41"/>
  </r>
  <r>
    <s v="Id2298"/>
    <s v="  Mary Evan"/>
    <x v="1310"/>
    <x v="666"/>
    <s v="No"/>
    <x v="0"/>
    <x v="0"/>
    <n v="0"/>
    <x v="1"/>
    <x v="3"/>
    <x v="0"/>
    <d v="2002-08-13T00:00:00"/>
    <x v="2295"/>
    <x v="2"/>
    <s v="tier - 3"/>
    <x v="0"/>
    <x v="43"/>
  </r>
  <r>
    <s v="Id2299"/>
    <s v="  Justin K"/>
    <x v="1158"/>
    <x v="124"/>
    <s v="No"/>
    <x v="0"/>
    <x v="0"/>
    <n v="1"/>
    <x v="1"/>
    <x v="3"/>
    <x v="2"/>
    <d v="1998-12-26T00:00:00"/>
    <x v="2296"/>
    <x v="2"/>
    <s v="tier - 2"/>
    <x v="0"/>
    <x v="44"/>
  </r>
  <r>
    <s v="Id2300"/>
    <s v="  Patrick"/>
    <x v="1033"/>
    <x v="196"/>
    <s v="Yes"/>
    <x v="0"/>
    <x v="1"/>
    <n v="1"/>
    <x v="1"/>
    <x v="3"/>
    <x v="2"/>
    <d v="1997-08-13T00:00:00"/>
    <x v="2297"/>
    <x v="2"/>
    <s v="tier - 3"/>
    <x v="0"/>
    <x v="31"/>
  </r>
  <r>
    <s v="Id2301"/>
    <s v="  Roman"/>
    <x v="1311"/>
    <x v="335"/>
    <s v="No"/>
    <x v="1"/>
    <x v="0"/>
    <n v="1"/>
    <x v="1"/>
    <x v="2"/>
    <x v="2"/>
    <d v="2004-08-24T00:00:00"/>
    <x v="2298"/>
    <x v="2"/>
    <s v="tier - 3"/>
    <x v="0"/>
    <x v="41"/>
  </r>
  <r>
    <s v="Id2302"/>
    <s v="  David"/>
    <x v="1312"/>
    <x v="66"/>
    <s v="No"/>
    <x v="0"/>
    <x v="1"/>
    <n v="1"/>
    <x v="1"/>
    <x v="3"/>
    <x v="2"/>
    <d v="1993-09-28T00:00:00"/>
    <x v="2299"/>
    <x v="2"/>
    <s v="tier - 1"/>
    <x v="0"/>
    <x v="20"/>
  </r>
  <r>
    <s v="Id2303"/>
    <s v="  Evelyn L"/>
    <x v="1313"/>
    <x v="3"/>
    <s v="Yes"/>
    <x v="0"/>
    <x v="0"/>
    <n v="1"/>
    <x v="1"/>
    <x v="3"/>
    <x v="1"/>
    <d v="1995-06-01T00:00:00"/>
    <x v="2300"/>
    <x v="2"/>
    <s v="tier - 2"/>
    <x v="0"/>
    <x v="6"/>
  </r>
  <r>
    <s v="Id2304"/>
    <s v="  Jim"/>
    <x v="1314"/>
    <x v="467"/>
    <s v="No"/>
    <x v="0"/>
    <x v="0"/>
    <n v="0"/>
    <x v="1"/>
    <x v="3"/>
    <x v="0"/>
    <d v="2002-07-01T00:00:00"/>
    <x v="2301"/>
    <x v="2"/>
    <s v="tier - 2"/>
    <x v="1"/>
    <x v="43"/>
  </r>
  <r>
    <s v="Id2305"/>
    <s v="  Matthew S"/>
    <x v="1315"/>
    <x v="456"/>
    <s v="No"/>
    <x v="0"/>
    <x v="0"/>
    <n v="0"/>
    <x v="1"/>
    <x v="3"/>
    <x v="0"/>
    <d v="2002-07-20T00:00:00"/>
    <x v="2302"/>
    <x v="2"/>
    <s v="tier - 1"/>
    <x v="0"/>
    <x v="43"/>
  </r>
  <r>
    <s v="Id2306"/>
    <s v="  Kenneth"/>
    <x v="1316"/>
    <x v="320"/>
    <s v="No"/>
    <x v="0"/>
    <x v="0"/>
    <n v="0"/>
    <x v="1"/>
    <x v="3"/>
    <x v="2"/>
    <d v="1994-11-17T00:00:00"/>
    <x v="2303"/>
    <x v="2"/>
    <s v="tier - 2"/>
    <x v="0"/>
    <x v="6"/>
  </r>
  <r>
    <s v="Id2307"/>
    <s v="  Andrea"/>
    <x v="1317"/>
    <x v="150"/>
    <s v="Yes"/>
    <x v="0"/>
    <x v="0"/>
    <n v="1"/>
    <x v="1"/>
    <x v="2"/>
    <x v="2"/>
    <d v="1995-10-05T00:00:00"/>
    <x v="2304"/>
    <x v="2"/>
    <s v="tier - 1"/>
    <x v="0"/>
    <x v="40"/>
  </r>
  <r>
    <s v="Id2308"/>
    <s v="  Kristina"/>
    <x v="1318"/>
    <x v="67"/>
    <s v="No"/>
    <x v="0"/>
    <x v="0"/>
    <n v="0"/>
    <x v="1"/>
    <x v="3"/>
    <x v="2"/>
    <d v="1999-08-05T00:00:00"/>
    <x v="2305"/>
    <x v="2"/>
    <s v="tier - 2"/>
    <x v="0"/>
    <x v="35"/>
  </r>
  <r>
    <s v="Id2309"/>
    <s v="  Kristen"/>
    <x v="1319"/>
    <x v="330"/>
    <s v="No"/>
    <x v="1"/>
    <x v="0"/>
    <n v="1"/>
    <x v="1"/>
    <x v="2"/>
    <x v="1"/>
    <d v="2000-10-09T00:00:00"/>
    <x v="2306"/>
    <x v="2"/>
    <s v="tier - 2"/>
    <x v="0"/>
    <x v="21"/>
  </r>
  <r>
    <s v="Id2310"/>
    <s v="  Matthew"/>
    <x v="1209"/>
    <x v="173"/>
    <s v="No"/>
    <x v="0"/>
    <x v="0"/>
    <n v="0"/>
    <x v="1"/>
    <x v="2"/>
    <x v="2"/>
    <d v="1994-11-22T00:00:00"/>
    <x v="2307"/>
    <x v="2"/>
    <s v="tier - 2"/>
    <x v="0"/>
    <x v="6"/>
  </r>
  <r>
    <s v="Id2311"/>
    <s v="  Kathleen"/>
    <x v="1320"/>
    <x v="409"/>
    <s v="Yes"/>
    <x v="0"/>
    <x v="0"/>
    <n v="0"/>
    <x v="1"/>
    <x v="1"/>
    <x v="2"/>
    <d v="2001-08-19T00:00:00"/>
    <x v="2308"/>
    <x v="2"/>
    <s v="tier - 2"/>
    <x v="0"/>
    <x v="47"/>
  </r>
  <r>
    <s v="Id2312"/>
    <s v="  Lindsey"/>
    <x v="1321"/>
    <x v="267"/>
    <s v="Yes"/>
    <x v="0"/>
    <x v="0"/>
    <n v="1"/>
    <x v="1"/>
    <x v="2"/>
    <x v="2"/>
    <d v="1995-10-28T00:00:00"/>
    <x v="2309"/>
    <x v="2"/>
    <s v="tier - 1"/>
    <x v="0"/>
    <x v="40"/>
  </r>
  <r>
    <s v="Id2313"/>
    <s v="  Robert"/>
    <x v="447"/>
    <x v="140"/>
    <s v="No"/>
    <x v="0"/>
    <x v="0"/>
    <n v="0"/>
    <x v="1"/>
    <x v="2"/>
    <x v="2"/>
    <d v="1994-10-30T00:00:00"/>
    <x v="2310"/>
    <x v="2"/>
    <s v="tier - 1"/>
    <x v="0"/>
    <x v="6"/>
  </r>
  <r>
    <s v="Id2314"/>
    <s v="  Sarah E"/>
    <x v="1322"/>
    <x v="184"/>
    <s v="No"/>
    <x v="0"/>
    <x v="1"/>
    <n v="1"/>
    <x v="1"/>
    <x v="2"/>
    <x v="1"/>
    <d v="1993-11-27T00:00:00"/>
    <x v="2311"/>
    <x v="2"/>
    <s v="tier - 1"/>
    <x v="0"/>
    <x v="20"/>
  </r>
  <r>
    <s v="Id2315"/>
    <s v="  Flannery"/>
    <x v="254"/>
    <x v="319"/>
    <s v="No"/>
    <x v="1"/>
    <x v="0"/>
    <n v="1"/>
    <x v="1"/>
    <x v="2"/>
    <x v="2"/>
    <d v="2000-11-18T00:00:00"/>
    <x v="2312"/>
    <x v="2"/>
    <s v="tier - 1"/>
    <x v="0"/>
    <x v="21"/>
  </r>
  <r>
    <s v="Id2316"/>
    <s v="  John T"/>
    <x v="1323"/>
    <x v="119"/>
    <s v="No"/>
    <x v="1"/>
    <x v="0"/>
    <n v="1"/>
    <x v="1"/>
    <x v="1"/>
    <x v="1"/>
    <d v="2004-10-07T00:00:00"/>
    <x v="2313"/>
    <x v="2"/>
    <s v="tier - 2"/>
    <x v="3"/>
    <x v="41"/>
  </r>
  <r>
    <s v="Id2317"/>
    <s v="  Koji"/>
    <x v="1324"/>
    <x v="336"/>
    <s v="Yes"/>
    <x v="0"/>
    <x v="0"/>
    <n v="1"/>
    <x v="1"/>
    <x v="2"/>
    <x v="1"/>
    <d v="1995-12-07T00:00:00"/>
    <x v="2314"/>
    <x v="2"/>
    <s v="tier - 2"/>
    <x v="0"/>
    <x v="40"/>
  </r>
  <r>
    <s v="Id2318"/>
    <s v="  Candice M"/>
    <x v="1325"/>
    <x v="49"/>
    <s v="Yes"/>
    <x v="0"/>
    <x v="0"/>
    <n v="0"/>
    <x v="1"/>
    <x v="2"/>
    <x v="2"/>
    <d v="1996-09-18T00:00:00"/>
    <x v="2315"/>
    <x v="2"/>
    <s v="tier - 2"/>
    <x v="1"/>
    <x v="45"/>
  </r>
  <r>
    <s v="Id2319"/>
    <s v="  Theodore A"/>
    <x v="1326"/>
    <x v="208"/>
    <s v="No"/>
    <x v="0"/>
    <x v="1"/>
    <n v="1"/>
    <x v="1"/>
    <x v="3"/>
    <x v="1"/>
    <d v="1993-06-28T00:00:00"/>
    <x v="2316"/>
    <x v="2"/>
    <s v="tier - 3"/>
    <x v="0"/>
    <x v="20"/>
  </r>
  <r>
    <s v="Id2320"/>
    <s v="  Lindy"/>
    <x v="1058"/>
    <x v="102"/>
    <s v="Yes"/>
    <x v="0"/>
    <x v="0"/>
    <n v="0"/>
    <x v="1"/>
    <x v="2"/>
    <x v="2"/>
    <d v="1996-10-22T00:00:00"/>
    <x v="2317"/>
    <x v="2"/>
    <s v="tier - 3"/>
    <x v="0"/>
    <x v="45"/>
  </r>
  <r>
    <s v="Id2321"/>
    <s v="  Thomas"/>
    <x v="1130"/>
    <x v="508"/>
    <s v="No"/>
    <x v="0"/>
    <x v="1"/>
    <n v="1"/>
    <x v="1"/>
    <x v="3"/>
    <x v="2"/>
    <d v="1993-08-09T00:00:00"/>
    <x v="2317"/>
    <x v="2"/>
    <s v="tier - 1"/>
    <x v="0"/>
    <x v="20"/>
  </r>
  <r>
    <s v="Id2322"/>
    <s v="  Holly"/>
    <x v="1327"/>
    <x v="126"/>
    <s v="No"/>
    <x v="0"/>
    <x v="0"/>
    <n v="0"/>
    <x v="1"/>
    <x v="2"/>
    <x v="0"/>
    <d v="2002-09-19T00:00:00"/>
    <x v="2318"/>
    <x v="2"/>
    <s v="tier - 1"/>
    <x v="1"/>
    <x v="43"/>
  </r>
  <r>
    <s v="Id2323"/>
    <s v="  Matthew"/>
    <x v="1328"/>
    <x v="425"/>
    <s v="No"/>
    <x v="0"/>
    <x v="0"/>
    <n v="0"/>
    <x v="1"/>
    <x v="2"/>
    <x v="1"/>
    <d v="1999-12-14T00:00:00"/>
    <x v="2319"/>
    <x v="2"/>
    <s v="tier - 1"/>
    <x v="0"/>
    <x v="35"/>
  </r>
  <r>
    <s v="Id2324"/>
    <s v="  Meghan K"/>
    <x v="1329"/>
    <x v="264"/>
    <s v="No"/>
    <x v="0"/>
    <x v="0"/>
    <n v="0"/>
    <x v="1"/>
    <x v="2"/>
    <x v="2"/>
    <d v="1999-12-26T00:00:00"/>
    <x v="2320"/>
    <x v="1"/>
    <s v="tier - 3"/>
    <x v="0"/>
    <x v="35"/>
  </r>
  <r>
    <s v="Id2325"/>
    <s v="  Fred"/>
    <x v="1330"/>
    <x v="117"/>
    <s v="Yes"/>
    <x v="0"/>
    <x v="0"/>
    <n v="0"/>
    <x v="1"/>
    <x v="2"/>
    <x v="2"/>
    <d v="2001-09-12T00:00:00"/>
    <x v="2321"/>
    <x v="2"/>
    <s v="tier - 2"/>
    <x v="0"/>
    <x v="47"/>
  </r>
  <r>
    <s v="Id2326"/>
    <s v="  Sebastian"/>
    <x v="698"/>
    <x v="374"/>
    <s v="Yes"/>
    <x v="0"/>
    <x v="1"/>
    <n v="1"/>
    <x v="1"/>
    <x v="2"/>
    <x v="2"/>
    <d v="1997-11-09T00:00:00"/>
    <x v="2322"/>
    <x v="2"/>
    <s v="tier - 3"/>
    <x v="0"/>
    <x v="31"/>
  </r>
  <r>
    <s v="Id2327"/>
    <s v="  Laura"/>
    <x v="1331"/>
    <x v="156"/>
    <s v="No"/>
    <x v="0"/>
    <x v="0"/>
    <n v="0"/>
    <x v="1"/>
    <x v="2"/>
    <x v="0"/>
    <d v="2002-11-29T00:00:00"/>
    <x v="2323"/>
    <x v="2"/>
    <s v="tier - 2"/>
    <x v="1"/>
    <x v="43"/>
  </r>
  <r>
    <s v="Id2328"/>
    <s v="  Nicole"/>
    <x v="1332"/>
    <x v="274"/>
    <s v="Yes"/>
    <x v="0"/>
    <x v="0"/>
    <n v="1"/>
    <x v="1"/>
    <x v="3"/>
    <x v="2"/>
    <d v="1995-07-04T00:00:00"/>
    <x v="2324"/>
    <x v="2"/>
    <s v="tier - 3"/>
    <x v="0"/>
    <x v="40"/>
  </r>
  <r>
    <s v="Id2329"/>
    <s v="  Susan E"/>
    <x v="1333"/>
    <x v="151"/>
    <s v="No"/>
    <x v="0"/>
    <x v="1"/>
    <n v="1"/>
    <x v="1"/>
    <x v="3"/>
    <x v="2"/>
    <d v="1993-06-01T00:00:00"/>
    <x v="2324"/>
    <x v="2"/>
    <s v="tier - 3"/>
    <x v="0"/>
    <x v="34"/>
  </r>
  <r>
    <s v="Id2330"/>
    <s v="  Katy"/>
    <x v="1329"/>
    <x v="144"/>
    <s v="Yes"/>
    <x v="0"/>
    <x v="0"/>
    <n v="0"/>
    <x v="1"/>
    <x v="2"/>
    <x v="2"/>
    <d v="2001-11-20T00:00:00"/>
    <x v="2325"/>
    <x v="2"/>
    <s v="tier - 3"/>
    <x v="1"/>
    <x v="47"/>
  </r>
  <r>
    <s v="Id2331"/>
    <s v="  Jordan"/>
    <x v="1112"/>
    <x v="252"/>
    <s v="No"/>
    <x v="0"/>
    <x v="0"/>
    <n v="1"/>
    <x v="1"/>
    <x v="2"/>
    <x v="2"/>
    <d v="1998-07-27T00:00:00"/>
    <x v="2326"/>
    <x v="2"/>
    <s v="tier - 3"/>
    <x v="0"/>
    <x v="44"/>
  </r>
  <r>
    <s v="Id2332"/>
    <s v="  Juan D"/>
    <x v="1056"/>
    <x v="288"/>
    <s v="No"/>
    <x v="0"/>
    <x v="0"/>
    <n v="1"/>
    <x v="1"/>
    <x v="3"/>
    <x v="1"/>
    <d v="1992-09-13T00:00:00"/>
    <x v="2327"/>
    <x v="2"/>
    <s v="tier - 3"/>
    <x v="0"/>
    <x v="34"/>
  </r>
  <r>
    <s v="Id2333"/>
    <s v="  Julie"/>
    <x v="1140"/>
    <x v="348"/>
    <s v="No"/>
    <x v="0"/>
    <x v="1"/>
    <n v="1"/>
    <x v="1"/>
    <x v="3"/>
    <x v="1"/>
    <d v="1993-06-30T00:00:00"/>
    <x v="2328"/>
    <x v="1"/>
    <s v="tier - 1"/>
    <x v="0"/>
    <x v="20"/>
  </r>
  <r>
    <s v="Id2334"/>
    <s v="  Evan P"/>
    <x v="318"/>
    <x v="495"/>
    <s v="No"/>
    <x v="0"/>
    <x v="0"/>
    <n v="1"/>
    <x v="1"/>
    <x v="3"/>
    <x v="2"/>
    <d v="1992-11-30T00:00:00"/>
    <x v="2329"/>
    <x v="1"/>
    <s v="tier - 1"/>
    <x v="0"/>
    <x v="34"/>
  </r>
  <r>
    <s v="Id2335"/>
    <s v="  Aaron K"/>
    <x v="1334"/>
    <x v="523"/>
    <s v="No"/>
    <x v="0"/>
    <x v="0"/>
    <n v="1"/>
    <x v="1"/>
    <x v="3"/>
    <x v="2"/>
    <d v="1992-07-09T00:00:00"/>
    <x v="23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9D8121-7262-411A-9A2D-F25697F8DD46}"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History of transplants">
  <location ref="A11:C13" firstHeaderRow="0" firstDataRow="1" firstDataCol="1"/>
  <pivotFields count="17">
    <pivotField showAll="0"/>
    <pivotField showAll="0"/>
    <pivotField numFmtId="165" showAll="0"/>
    <pivotField dataField="1" numFmtId="165" showAll="0"/>
    <pivotField showAll="0"/>
    <pivotField axis="axisRow" showAll="0">
      <items count="3">
        <item n="Without transplant" x="0"/>
        <item n="With transplant" x="1"/>
        <item t="default"/>
      </items>
    </pivotField>
    <pivotField showAll="0"/>
    <pivotField dataField="1" numFmtId="1" showAll="0"/>
    <pivotField showAll="0"/>
    <pivotField showAll="0">
      <items count="5">
        <item x="2"/>
        <item x="0"/>
        <item x="1"/>
        <item x="3"/>
        <item t="default"/>
      </items>
    </pivotField>
    <pivotField showAll="0">
      <items count="4">
        <item h="1" x="0"/>
        <item x="2"/>
        <item h="1" x="1"/>
        <item t="default"/>
      </items>
    </pivotField>
    <pivotField numFmtId="170" showAll="0"/>
    <pivotField numFmtId="168" showAll="0"/>
    <pivotField showAll="0"/>
    <pivotField showAll="0"/>
    <pivotField showAll="0"/>
    <pivotField showAll="0"/>
  </pivotFields>
  <rowFields count="1">
    <field x="5"/>
  </rowFields>
  <rowItems count="2">
    <i>
      <x/>
    </i>
    <i>
      <x v="1"/>
    </i>
  </rowItems>
  <colFields count="1">
    <field x="-2"/>
  </colFields>
  <colItems count="2">
    <i>
      <x/>
    </i>
    <i i="1">
      <x v="1"/>
    </i>
  </colItems>
  <dataFields count="2">
    <dataField name="Total number of Major Surgeries" fld="7" baseField="5" baseItem="0"/>
    <dataField name="Average of HBA1C" fld="3" subtotal="average" baseField="5" baseItem="0"/>
  </dataFields>
  <formats count="3">
    <format dxfId="50">
      <pivotArea collapsedLevelsAreSubtotals="1" fieldPosition="0">
        <references count="2">
          <reference field="4294967294" count="1" selected="0">
            <x v="1"/>
          </reference>
          <reference field="5" count="1">
            <x v="0"/>
          </reference>
        </references>
      </pivotArea>
    </format>
    <format dxfId="49">
      <pivotArea collapsedLevelsAreSubtotals="1" fieldPosition="0">
        <references count="2">
          <reference field="4294967294" count="1" selected="0">
            <x v="1"/>
          </reference>
          <reference field="5" count="1">
            <x v="1"/>
          </reference>
        </references>
      </pivotArea>
    </format>
    <format dxfId="48">
      <pivotArea field="5" grandRow="1" outline="0" collapsedLevelsAreSubtotals="1" axis="axisRow" fieldPosition="0">
        <references count="1">
          <reference field="4294967294" count="1" selected="0">
            <x v="1"/>
          </reference>
        </references>
      </pivotArea>
    </format>
  </formats>
  <chartFormats count="1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 chart="5" format="3">
      <pivotArea type="data" outline="0" fieldPosition="0">
        <references count="2">
          <reference field="4294967294" count="1" selected="0">
            <x v="0"/>
          </reference>
          <reference field="5" count="1" selected="0">
            <x v="0"/>
          </reference>
        </references>
      </pivotArea>
    </chartFormat>
    <chartFormat chart="5" format="4">
      <pivotArea type="data" outline="0" fieldPosition="0">
        <references count="2">
          <reference field="4294967294" count="1" selected="0">
            <x v="1"/>
          </reference>
          <reference field="5" count="1" selected="0">
            <x v="0"/>
          </reference>
        </references>
      </pivotArea>
    </chartFormat>
    <chartFormat chart="5" format="5">
      <pivotArea type="data" outline="0" fieldPosition="0">
        <references count="2">
          <reference field="4294967294" count="1" selected="0">
            <x v="1"/>
          </reference>
          <reference field="5" count="1" selected="0">
            <x v="1"/>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5" count="1" selected="0">
            <x v="0"/>
          </reference>
        </references>
      </pivotArea>
    </chartFormat>
    <chartFormat chart="16" format="14">
      <pivotArea type="data" outline="0" fieldPosition="0">
        <references count="2">
          <reference field="4294967294" count="1" selected="0">
            <x v="0"/>
          </reference>
          <reference field="5" count="1" selected="0">
            <x v="1"/>
          </reference>
        </references>
      </pivotArea>
    </chartFormat>
    <chartFormat chart="16" format="15" series="1">
      <pivotArea type="data" outline="0" fieldPosition="0">
        <references count="1">
          <reference field="4294967294" count="1" selected="0">
            <x v="1"/>
          </reference>
        </references>
      </pivotArea>
    </chartFormat>
    <chartFormat chart="16" format="16">
      <pivotArea type="data" outline="0" fieldPosition="0">
        <references count="2">
          <reference field="4294967294" count="1" selected="0">
            <x v="1"/>
          </reference>
          <reference field="5" count="1" selected="0">
            <x v="0"/>
          </reference>
        </references>
      </pivotArea>
    </chartFormat>
    <chartFormat chart="16"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3671F4-46B9-46D0-8170-83BC0634761B}"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rowHeaderCaption="Customers">
  <location ref="A3:B5" firstHeaderRow="1" firstDataRow="1" firstDataCol="1"/>
  <pivotFields count="17">
    <pivotField showAll="0"/>
    <pivotField showAll="0"/>
    <pivotField numFmtId="165" showAll="0"/>
    <pivotField numFmtId="165" showAll="0"/>
    <pivotField showAll="0"/>
    <pivotField showAll="0"/>
    <pivotField dataField="1" showAll="0">
      <items count="3">
        <item x="0"/>
        <item x="1"/>
        <item t="default"/>
      </items>
    </pivotField>
    <pivotField numFmtId="1" showAll="0"/>
    <pivotField axis="axisRow" showAll="0">
      <items count="3">
        <item n="Non-smokers" x="1"/>
        <item n="Smokers" x="0"/>
        <item t="default"/>
      </items>
    </pivotField>
    <pivotField showAll="0">
      <items count="5">
        <item x="2"/>
        <item x="0"/>
        <item x="1"/>
        <item x="3"/>
        <item t="default"/>
      </items>
    </pivotField>
    <pivotField showAll="0">
      <items count="4">
        <item h="1" x="0"/>
        <item x="2"/>
        <item h="1" x="1"/>
        <item t="default"/>
      </items>
    </pivotField>
    <pivotField numFmtId="170" showAll="0"/>
    <pivotField numFmtId="168" showAll="0"/>
    <pivotField showAll="0"/>
    <pivotField showAll="0"/>
    <pivotField showAll="0"/>
    <pivotField showAll="0"/>
  </pivotFields>
  <rowFields count="1">
    <field x="8"/>
  </rowFields>
  <rowItems count="2">
    <i>
      <x/>
    </i>
    <i>
      <x v="1"/>
    </i>
  </rowItems>
  <colItems count="1">
    <i/>
  </colItems>
  <dataFields count="1">
    <dataField name="Count of Cancer history" fld="6" subtotal="count" baseField="0" baseItem="0"/>
  </dataField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40" format="3" series="1">
      <pivotArea type="data" outline="0" fieldPosition="0">
        <references count="1">
          <reference field="4294967294" count="1" selected="0">
            <x v="0"/>
          </reference>
        </references>
      </pivotArea>
    </chartFormat>
    <chartFormat chart="40" format="4">
      <pivotArea type="data" outline="0" fieldPosition="0">
        <references count="2">
          <reference field="4294967294" count="1" selected="0">
            <x v="0"/>
          </reference>
          <reference field="8" count="1" selected="0">
            <x v="0"/>
          </reference>
        </references>
      </pivotArea>
    </chartFormat>
    <chartFormat chart="40" format="5">
      <pivotArea type="data" outline="0" fieldPosition="0">
        <references count="2">
          <reference field="4294967294" count="1" selected="0">
            <x v="0"/>
          </reference>
          <reference field="8" count="1" selected="0">
            <x v="1"/>
          </reference>
        </references>
      </pivotArea>
    </chartFormat>
    <chartFormat chart="45" format="6" series="1">
      <pivotArea type="data" outline="0" fieldPosition="0">
        <references count="1">
          <reference field="4294967294" count="1" selected="0">
            <x v="0"/>
          </reference>
        </references>
      </pivotArea>
    </chartFormat>
    <chartFormat chart="45" format="7">
      <pivotArea type="data" outline="0" fieldPosition="0">
        <references count="2">
          <reference field="4294967294" count="1" selected="0">
            <x v="0"/>
          </reference>
          <reference field="8" count="1" selected="0">
            <x v="0"/>
          </reference>
        </references>
      </pivotArea>
    </chartFormat>
    <chartFormat chart="45"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A05D91-6810-48DB-881F-B121C1B5B71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12" firstHeaderRow="1" firstDataRow="1" firstDataCol="1"/>
  <pivotFields count="17">
    <pivotField showAll="0"/>
    <pivotField showAll="0"/>
    <pivotField numFmtId="165" showAll="0"/>
    <pivotField numFmtId="165" showAll="0"/>
    <pivotField showAll="0"/>
    <pivotField showAll="0"/>
    <pivotField showAll="0"/>
    <pivotField numFmtId="1" showAll="0"/>
    <pivotField showAll="0"/>
    <pivotField showAll="0">
      <items count="5">
        <item x="2"/>
        <item x="0"/>
        <item x="1"/>
        <item x="3"/>
        <item t="default"/>
      </items>
    </pivotField>
    <pivotField showAll="0">
      <items count="4">
        <item h="1" x="0"/>
        <item x="2"/>
        <item h="1" x="1"/>
        <item t="default"/>
      </items>
    </pivotField>
    <pivotField numFmtId="170" showAll="0"/>
    <pivotField dataField="1" numFmtId="168"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4">
        <item x="0"/>
        <item x="1"/>
        <item x="2"/>
        <item t="default"/>
      </items>
    </pivotField>
    <pivotField showAll="0"/>
    <pivotField axis="axisRow" showAll="0">
      <items count="18">
        <item x="3"/>
        <item x="1"/>
        <item h="1" x="0"/>
        <item h="1" x="7"/>
        <item h="1" x="5"/>
        <item h="1" x="4"/>
        <item h="1" x="6"/>
        <item h="1" x="11"/>
        <item h="1" x="9"/>
        <item h="1" x="16"/>
        <item h="1" x="14"/>
        <item h="1" x="13"/>
        <item h="1" x="8"/>
        <item h="1" x="2"/>
        <item h="1" x="15"/>
        <item h="1" x="12"/>
        <item h="1" x="10"/>
        <item t="default"/>
      </items>
    </pivotField>
    <pivotField showAll="0"/>
  </pivotFields>
  <rowFields count="2">
    <field x="13"/>
    <field x="15"/>
  </rowFields>
  <rowItems count="10">
    <i>
      <x/>
    </i>
    <i r="1">
      <x/>
    </i>
    <i r="1">
      <x v="1"/>
    </i>
    <i>
      <x v="1"/>
    </i>
    <i r="1">
      <x/>
    </i>
    <i r="1">
      <x v="1"/>
    </i>
    <i>
      <x v="2"/>
    </i>
    <i r="1">
      <x/>
    </i>
    <i r="1">
      <x v="1"/>
    </i>
    <i t="grand">
      <x/>
    </i>
  </rowItems>
  <colItems count="1">
    <i/>
  </colItems>
  <dataFields count="1">
    <dataField name="Average of charges" fld="12" subtotal="average" baseField="0" baseItem="0" numFmtId="168"/>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548633-5777-4130-93CD-46716C2A891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2:B11" firstHeaderRow="1" firstDataRow="1" firstDataCol="1"/>
  <pivotFields count="17">
    <pivotField showAll="0"/>
    <pivotField showAll="0"/>
    <pivotField numFmtId="165"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numFmtId="165"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pivotField numFmtId="1" showAll="0"/>
    <pivotField showAll="0"/>
    <pivotField axis="axisRow" showAll="0">
      <items count="5">
        <item x="2"/>
        <item x="0"/>
        <item x="1"/>
        <item x="3"/>
        <item t="default"/>
      </items>
    </pivotField>
    <pivotField axis="axisRow" showAll="0">
      <items count="4">
        <item h="1" x="0"/>
        <item x="2"/>
        <item h="1" x="1"/>
        <item t="default"/>
      </items>
    </pivotField>
    <pivotField numFmtId="170" showAll="0"/>
    <pivotField dataField="1" numFmtId="168" showAll="0"/>
    <pivotField showAll="0"/>
    <pivotField showAll="0"/>
    <pivotField showAll="0"/>
    <pivotField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2">
    <field x="9"/>
    <field x="10"/>
  </rowFields>
  <rowItems count="9">
    <i>
      <x/>
    </i>
    <i r="1">
      <x v="1"/>
    </i>
    <i>
      <x v="1"/>
    </i>
    <i r="1">
      <x v="1"/>
    </i>
    <i>
      <x v="2"/>
    </i>
    <i r="1">
      <x v="1"/>
    </i>
    <i>
      <x v="3"/>
    </i>
    <i r="1">
      <x v="1"/>
    </i>
    <i t="grand">
      <x/>
    </i>
  </rowItems>
  <colItems count="1">
    <i/>
  </colItems>
  <dataFields count="1">
    <dataField name="Average of charges" fld="12" subtotal="average" baseField="9" baseItem="0" numFmtId="168"/>
  </dataFields>
  <chartFormats count="5">
    <chartFormat chart="6" format="99"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8EBEEC-47E4-473C-A025-F66138752A1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location ref="A3:C24" firstHeaderRow="0" firstDataRow="1" firstDataCol="1"/>
  <pivotFields count="17">
    <pivotField showAll="0"/>
    <pivotField showAll="0"/>
    <pivotField dataField="1" numFmtId="165" showAll="0"/>
    <pivotField dataField="1" numFmtId="165" showAll="0"/>
    <pivotField showAll="0"/>
    <pivotField showAll="0"/>
    <pivotField showAll="0"/>
    <pivotField numFmtId="1" showAll="0"/>
    <pivotField showAll="0"/>
    <pivotField showAll="0">
      <items count="5">
        <item x="2"/>
        <item x="0"/>
        <item x="1"/>
        <item x="3"/>
        <item t="default"/>
      </items>
    </pivotField>
    <pivotField showAll="0">
      <items count="4">
        <item h="1" x="0"/>
        <item x="2"/>
        <item h="1" x="1"/>
        <item t="default"/>
      </items>
    </pivotField>
    <pivotField numFmtId="170" showAll="0"/>
    <pivotField numFmtId="168" showAll="0"/>
    <pivotField showAll="0"/>
    <pivotField showAll="0"/>
    <pivotField showAll="0"/>
    <pivotField axis="axisRow" showAll="0">
      <items count="49">
        <item h="1" x="41"/>
        <item h="1" x="39"/>
        <item h="1" x="43"/>
        <item h="1" x="47"/>
        <item h="1" x="21"/>
        <item h="1" x="35"/>
        <item h="1" x="44"/>
        <item h="1" x="31"/>
        <item x="45"/>
        <item x="40"/>
        <item x="6"/>
        <item x="20"/>
        <item x="34"/>
        <item x="42"/>
        <item x="3"/>
        <item x="4"/>
        <item x="23"/>
        <item x="38"/>
        <item x="26"/>
        <item x="17"/>
        <item x="32"/>
        <item x="33"/>
        <item x="37"/>
        <item x="36"/>
        <item x="25"/>
        <item x="18"/>
        <item x="9"/>
        <item x="29"/>
        <item x="1"/>
        <item x="27"/>
        <item x="19"/>
        <item x="30"/>
        <item x="28"/>
        <item h="1" x="14"/>
        <item h="1" x="2"/>
        <item h="1" x="16"/>
        <item h="1" x="0"/>
        <item h="1" x="22"/>
        <item h="1" x="24"/>
        <item h="1" x="11"/>
        <item h="1" x="13"/>
        <item h="1" x="8"/>
        <item h="1" x="5"/>
        <item h="1" x="12"/>
        <item h="1" x="15"/>
        <item h="1" x="10"/>
        <item h="1" x="7"/>
        <item h="1" x="46"/>
        <item t="default"/>
      </items>
    </pivotField>
  </pivotFields>
  <rowFields count="1">
    <field x="16"/>
  </rowFields>
  <rowItems count="21">
    <i>
      <x v="8"/>
    </i>
    <i>
      <x v="9"/>
    </i>
    <i>
      <x v="10"/>
    </i>
    <i>
      <x v="11"/>
    </i>
    <i>
      <x v="12"/>
    </i>
    <i>
      <x v="13"/>
    </i>
    <i>
      <x v="14"/>
    </i>
    <i>
      <x v="15"/>
    </i>
    <i>
      <x v="16"/>
    </i>
    <i>
      <x v="17"/>
    </i>
    <i>
      <x v="18"/>
    </i>
    <i>
      <x v="19"/>
    </i>
    <i>
      <x v="20"/>
    </i>
    <i>
      <x v="21"/>
    </i>
    <i>
      <x v="22"/>
    </i>
    <i>
      <x v="24"/>
    </i>
    <i>
      <x v="25"/>
    </i>
    <i>
      <x v="27"/>
    </i>
    <i>
      <x v="28"/>
    </i>
    <i>
      <x v="32"/>
    </i>
    <i t="grand">
      <x/>
    </i>
  </rowItems>
  <colFields count="1">
    <field x="-2"/>
  </colFields>
  <colItems count="2">
    <i>
      <x/>
    </i>
    <i i="1">
      <x v="1"/>
    </i>
  </colItems>
  <dataFields count="2">
    <dataField name="Sum of BMI" fld="2" baseField="0" baseItem="0" numFmtId="165"/>
    <dataField name="Sum of HBA1C" fld="3" baseField="0" baseItem="0" numFmtId="165"/>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1"/>
          </reference>
          <reference field="16" count="1" selected="0">
            <x v="40"/>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4888777-ABB1-47E8-9FE6-66957CAC3062}" sourceName="Weight status">
  <pivotTables>
    <pivotTable tabId="7" name="PivotTable1"/>
    <pivotTable tabId="12" name="PivotTable1"/>
    <pivotTable tabId="13" name="PivotTable1"/>
    <pivotTable tabId="8" name="PivotTable2"/>
    <pivotTable tabId="8" name="PivotTable3"/>
  </pivotTables>
  <data>
    <tabular pivotCacheId="149739262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064BC47F-BC95-4C69-B293-9E9B9412AD66}" sourceName="Diabetes status">
  <pivotTables>
    <pivotTable tabId="7" name="PivotTable1"/>
    <pivotTable tabId="12" name="PivotTable1"/>
    <pivotTable tabId="13" name="PivotTable1"/>
    <pivotTable tabId="8" name="PivotTable2"/>
    <pivotTable tabId="8" name="PivotTable3"/>
  </pivotTables>
  <data>
    <tabular pivotCacheId="1497392627">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533CD99-6A99-46A4-BE16-9FB34D4BA42D}" cache="Slicer_Weight_status" caption="Weight status" style="SlicerStyleDark6" rowHeight="241300"/>
  <slicer name="Diabetes status" xr10:uid="{33FBA26B-A715-4310-AE7F-F060A6DEF56A}" cache="Slicer_Diabetes_status" caption="Diabetes status"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C953-C61A-4F2B-96C6-ADE184AD01B0}">
  <dimension ref="A1:S2339"/>
  <sheetViews>
    <sheetView workbookViewId="0">
      <selection activeCell="U2338" sqref="U2338"/>
    </sheetView>
  </sheetViews>
  <sheetFormatPr defaultRowHeight="15" x14ac:dyDescent="0.25"/>
  <cols>
    <col min="1" max="1" width="10.7109375" style="36" customWidth="1"/>
    <col min="2" max="2" width="15" customWidth="1"/>
    <col min="3" max="3" width="10.5703125" style="41" customWidth="1"/>
    <col min="4" max="4" width="10.85546875" style="41" customWidth="1"/>
    <col min="5" max="5" width="10.85546875" style="42" customWidth="1"/>
    <col min="6" max="6" width="12.7109375" style="42" customWidth="1"/>
    <col min="7" max="7" width="9.140625" style="42"/>
    <col min="8" max="8" width="12.28515625" style="45" customWidth="1"/>
    <col min="9" max="9" width="9.140625" style="42"/>
    <col min="10" max="10" width="15.42578125" style="42" customWidth="1"/>
    <col min="11" max="11" width="14.85546875" style="42" customWidth="1"/>
    <col min="12" max="12" width="13.140625" style="49" customWidth="1"/>
    <col min="13" max="13" width="13.85546875" style="53" customWidth="1"/>
    <col min="14" max="17" width="9.140625" style="36"/>
  </cols>
  <sheetData>
    <row r="1" spans="1:19" s="8" customFormat="1" ht="45" customHeight="1" x14ac:dyDescent="0.25">
      <c r="A1" s="28" t="s">
        <v>0</v>
      </c>
      <c r="B1" s="29" t="s">
        <v>8335</v>
      </c>
      <c r="C1" s="30" t="s">
        <v>2373</v>
      </c>
      <c r="D1" s="30" t="s">
        <v>2374</v>
      </c>
      <c r="E1" s="28" t="s">
        <v>2375</v>
      </c>
      <c r="F1" s="28" t="s">
        <v>8337</v>
      </c>
      <c r="G1" s="28" t="s">
        <v>2377</v>
      </c>
      <c r="H1" s="31" t="s">
        <v>8325</v>
      </c>
      <c r="I1" s="28" t="s">
        <v>8326</v>
      </c>
      <c r="J1" s="28" t="s">
        <v>8331</v>
      </c>
      <c r="K1" s="28" t="s">
        <v>8332</v>
      </c>
      <c r="L1" s="46" t="s">
        <v>8333</v>
      </c>
      <c r="M1" s="50" t="s">
        <v>8358</v>
      </c>
      <c r="N1" s="28" t="s">
        <v>6</v>
      </c>
      <c r="O1" s="29" t="s">
        <v>7</v>
      </c>
      <c r="P1" s="29" t="s">
        <v>8</v>
      </c>
      <c r="Q1" s="29" t="s">
        <v>8345</v>
      </c>
    </row>
    <row r="2" spans="1:19" x14ac:dyDescent="0.25">
      <c r="A2" s="34" t="s">
        <v>2372</v>
      </c>
      <c r="B2" s="33" t="s">
        <v>4744</v>
      </c>
      <c r="C2" s="37">
        <v>47.41</v>
      </c>
      <c r="D2" s="37">
        <v>7.47</v>
      </c>
      <c r="E2" s="39" t="s">
        <v>2380</v>
      </c>
      <c r="F2" s="39" t="s">
        <v>2380</v>
      </c>
      <c r="G2" s="39" t="s">
        <v>2380</v>
      </c>
      <c r="H2" s="43">
        <v>0</v>
      </c>
      <c r="I2" s="39" t="s">
        <v>2383</v>
      </c>
      <c r="J2" s="39" t="s">
        <v>8338</v>
      </c>
      <c r="K2" s="39" t="s">
        <v>8342</v>
      </c>
      <c r="L2" s="47">
        <f>VLOOKUP(A2,'Hospitalisation Details'!$A$1:$N$2344,5,FALSE)</f>
        <v>25123</v>
      </c>
      <c r="M2" s="51">
        <f>VLOOKUP(A2,'Hospitalisation Details'!$A$1:$N$2344,8,FALSE)</f>
        <v>63770.43</v>
      </c>
      <c r="N2" s="34" t="str">
        <f>VLOOKUP(A2,'Hospitalisation Details'!$A$1:$N$2344,12,FALSE)</f>
        <v>tier - 1</v>
      </c>
      <c r="O2" s="34" t="str">
        <f>VLOOKUP(A2,'Hospitalisation Details'!$A$1:$N$2344,13,FALSE)</f>
        <v>tier - 3</v>
      </c>
      <c r="P2" s="34" t="str">
        <f>VLOOKUP(A2,'Hospitalisation Details'!$A$1:$N$2344,14,FALSE)</f>
        <v>R1013</v>
      </c>
      <c r="Q2" s="34">
        <f>VLOOKUP(A2,'Hospitalisation Details'!$A$1:$N$2344,6,FALSE)</f>
        <v>54</v>
      </c>
    </row>
    <row r="3" spans="1:19" x14ac:dyDescent="0.25">
      <c r="A3" s="35" t="s">
        <v>2371</v>
      </c>
      <c r="B3" s="32" t="s">
        <v>4746</v>
      </c>
      <c r="C3" s="38">
        <v>30.36</v>
      </c>
      <c r="D3" s="38">
        <v>5.77</v>
      </c>
      <c r="E3" s="40" t="s">
        <v>2380</v>
      </c>
      <c r="F3" s="40" t="s">
        <v>2380</v>
      </c>
      <c r="G3" s="40" t="s">
        <v>2380</v>
      </c>
      <c r="H3" s="44">
        <v>0</v>
      </c>
      <c r="I3" s="40" t="s">
        <v>2383</v>
      </c>
      <c r="J3" s="40" t="s">
        <v>8338</v>
      </c>
      <c r="K3" s="40" t="s">
        <v>8343</v>
      </c>
      <c r="L3" s="48">
        <f>VLOOKUP(A3,'Hospitalisation Details'!$A$1:$N$2344,5,FALSE)</f>
        <v>28284</v>
      </c>
      <c r="M3" s="52">
        <f>VLOOKUP(A3,'Hospitalisation Details'!$A$1:$N$2344,8,FALSE)</f>
        <v>62592.87</v>
      </c>
      <c r="N3" s="35" t="str">
        <f>VLOOKUP(A3,'Hospitalisation Details'!$A$1:$N$2344,12,FALSE)</f>
        <v>tier - 2</v>
      </c>
      <c r="O3" s="35" t="str">
        <f>VLOOKUP(A3,'Hospitalisation Details'!$A$1:$N$2344,13,FALSE)</f>
        <v>tier - 3</v>
      </c>
      <c r="P3" s="35" t="str">
        <f>VLOOKUP(A3,'Hospitalisation Details'!$A$1:$N$2344,14,FALSE)</f>
        <v>R1013</v>
      </c>
      <c r="Q3" s="35">
        <f>VLOOKUP(A3,'Hospitalisation Details'!$A$1:$N$2344,6,FALSE)</f>
        <v>46</v>
      </c>
    </row>
    <row r="4" spans="1:19" x14ac:dyDescent="0.25">
      <c r="A4" s="34" t="s">
        <v>2370</v>
      </c>
      <c r="B4" s="33" t="s">
        <v>4747</v>
      </c>
      <c r="C4" s="39">
        <v>34.484999999999999</v>
      </c>
      <c r="D4" s="39">
        <v>11.87</v>
      </c>
      <c r="E4" s="39" t="s">
        <v>2383</v>
      </c>
      <c r="F4" s="39" t="s">
        <v>2380</v>
      </c>
      <c r="G4" s="39" t="s">
        <v>2380</v>
      </c>
      <c r="H4" s="34">
        <v>2</v>
      </c>
      <c r="I4" s="39" t="s">
        <v>2383</v>
      </c>
      <c r="J4" s="39" t="s">
        <v>8338</v>
      </c>
      <c r="K4" s="39" t="s">
        <v>8342</v>
      </c>
      <c r="L4" s="47">
        <f>VLOOKUP(A4,'Hospitalisation Details'!$A$1:$N$2344,5,FALSE)</f>
        <v>25822</v>
      </c>
      <c r="M4" s="51">
        <f>VLOOKUP(A4,'Hospitalisation Details'!$A$1:$N$2344,8,FALSE)</f>
        <v>60021.4</v>
      </c>
      <c r="N4" s="34" t="str">
        <f>VLOOKUP(A4,'Hospitalisation Details'!$A$1:$N$2344,12,FALSE)</f>
        <v>tier - 1</v>
      </c>
      <c r="O4" s="34" t="str">
        <f>VLOOKUP(A4,'Hospitalisation Details'!$A$1:$N$2344,13,FALSE)</f>
        <v>tier - 1</v>
      </c>
      <c r="P4" s="34" t="str">
        <f>VLOOKUP(A4,'Hospitalisation Details'!$A$1:$N$2344,14,FALSE)</f>
        <v>R1012</v>
      </c>
      <c r="Q4" s="34">
        <f>VLOOKUP(A4,'Hospitalisation Details'!$A$1:$N$2344,6,FALSE)</f>
        <v>52</v>
      </c>
    </row>
    <row r="5" spans="1:19" x14ac:dyDescent="0.25">
      <c r="A5" s="35" t="s">
        <v>2369</v>
      </c>
      <c r="B5" s="32" t="s">
        <v>4748</v>
      </c>
      <c r="C5" s="40">
        <v>38.094999999999999</v>
      </c>
      <c r="D5" s="40">
        <v>6.05</v>
      </c>
      <c r="E5" s="40" t="s">
        <v>2380</v>
      </c>
      <c r="F5" s="40" t="s">
        <v>2380</v>
      </c>
      <c r="G5" s="40" t="s">
        <v>2380</v>
      </c>
      <c r="H5" s="35">
        <v>0</v>
      </c>
      <c r="I5" s="40" t="s">
        <v>2383</v>
      </c>
      <c r="J5" s="40" t="s">
        <v>8338</v>
      </c>
      <c r="K5" s="40" t="s">
        <v>8343</v>
      </c>
      <c r="L5" s="48">
        <f>VLOOKUP(A5,'Hospitalisation Details'!$A$1:$N$2344,5,FALSE)</f>
        <v>33395</v>
      </c>
      <c r="M5" s="52">
        <f>VLOOKUP(A5,'Hospitalisation Details'!$A$1:$N$2344,8,FALSE)</f>
        <v>58571.07</v>
      </c>
      <c r="N5" s="35" t="str">
        <f>VLOOKUP(A5,'Hospitalisation Details'!$A$1:$N$2344,12,FALSE)</f>
        <v>tier - 1</v>
      </c>
      <c r="O5" s="35" t="str">
        <f>VLOOKUP(A5,'Hospitalisation Details'!$A$1:$N$2344,13,FALSE)</f>
        <v>tier - 3</v>
      </c>
      <c r="P5" s="35" t="str">
        <f>VLOOKUP(A5,'Hospitalisation Details'!$A$1:$N$2344,14,FALSE)</f>
        <v>R1024</v>
      </c>
      <c r="Q5" s="35">
        <f>VLOOKUP(A5,'Hospitalisation Details'!$A$1:$N$2344,6,FALSE)</f>
        <v>32</v>
      </c>
    </row>
    <row r="6" spans="1:19" x14ac:dyDescent="0.25">
      <c r="A6" s="34" t="s">
        <v>2368</v>
      </c>
      <c r="B6" s="33" t="s">
        <v>4749</v>
      </c>
      <c r="C6" s="39">
        <v>35.53</v>
      </c>
      <c r="D6" s="39">
        <v>5.45</v>
      </c>
      <c r="E6" s="39" t="s">
        <v>2380</v>
      </c>
      <c r="F6" s="39" t="s">
        <v>2380</v>
      </c>
      <c r="G6" s="39" t="s">
        <v>2380</v>
      </c>
      <c r="H6" s="34">
        <v>0</v>
      </c>
      <c r="I6" s="39" t="s">
        <v>2383</v>
      </c>
      <c r="J6" s="39" t="s">
        <v>8338</v>
      </c>
      <c r="K6" s="39" t="s">
        <v>8344</v>
      </c>
      <c r="L6" s="47">
        <f>VLOOKUP(A6,'Hospitalisation Details'!$A$1:$N$2344,5,FALSE)</f>
        <v>32678</v>
      </c>
      <c r="M6" s="51">
        <f>VLOOKUP(A6,'Hospitalisation Details'!$A$1:$N$2344,8,FALSE)</f>
        <v>55135.4</v>
      </c>
      <c r="N6" s="34" t="str">
        <f>VLOOKUP(A6,'Hospitalisation Details'!$A$1:$N$2344,12,FALSE)</f>
        <v>tier - 1</v>
      </c>
      <c r="O6" s="34" t="str">
        <f>VLOOKUP(A6,'Hospitalisation Details'!$A$1:$N$2344,13,FALSE)</f>
        <v>tier - 2</v>
      </c>
      <c r="P6" s="34" t="str">
        <f>VLOOKUP(A6,'Hospitalisation Details'!$A$1:$N$2344,14,FALSE)</f>
        <v>R1012</v>
      </c>
      <c r="Q6" s="34">
        <f>VLOOKUP(A6,'Hospitalisation Details'!$A$1:$N$2344,6,FALSE)</f>
        <v>33</v>
      </c>
    </row>
    <row r="7" spans="1:19" x14ac:dyDescent="0.25">
      <c r="A7" s="35" t="s">
        <v>2367</v>
      </c>
      <c r="B7" s="32" t="s">
        <v>4750</v>
      </c>
      <c r="C7" s="40">
        <v>32.799999999999997</v>
      </c>
      <c r="D7" s="40">
        <v>6.59</v>
      </c>
      <c r="E7" s="40" t="s">
        <v>2380</v>
      </c>
      <c r="F7" s="40" t="s">
        <v>2380</v>
      </c>
      <c r="G7" s="40" t="s">
        <v>2380</v>
      </c>
      <c r="H7" s="35">
        <v>0</v>
      </c>
      <c r="I7" s="40" t="s">
        <v>2383</v>
      </c>
      <c r="J7" s="40" t="s">
        <v>8338</v>
      </c>
      <c r="K7" s="40" t="s">
        <v>8342</v>
      </c>
      <c r="L7" s="48">
        <f>VLOOKUP(A7,'Hospitalisation Details'!$A$1:$N$2344,5,FALSE)</f>
        <v>22862</v>
      </c>
      <c r="M7" s="52">
        <f>VLOOKUP(A7,'Hospitalisation Details'!$A$1:$N$2344,8,FALSE)</f>
        <v>52590.83</v>
      </c>
      <c r="N7" s="35" t="str">
        <f>VLOOKUP(A7,'Hospitalisation Details'!$A$1:$N$2344,12,FALSE)</f>
        <v>tier - 1</v>
      </c>
      <c r="O7" s="35" t="str">
        <f>VLOOKUP(A7,'Hospitalisation Details'!$A$1:$N$2344,13,FALSE)</f>
        <v>tier - 3</v>
      </c>
      <c r="P7" s="35" t="str">
        <f>VLOOKUP(A7,'Hospitalisation Details'!$A$1:$N$2344,14,FALSE)</f>
        <v>R1011</v>
      </c>
      <c r="Q7" s="35">
        <f>VLOOKUP(A7,'Hospitalisation Details'!$A$1:$N$2344,6,FALSE)</f>
        <v>60</v>
      </c>
    </row>
    <row r="8" spans="1:19" x14ac:dyDescent="0.25">
      <c r="A8" s="34" t="s">
        <v>2366</v>
      </c>
      <c r="B8" s="33" t="s">
        <v>4751</v>
      </c>
      <c r="C8" s="39">
        <v>36.4</v>
      </c>
      <c r="D8" s="39">
        <v>6.07</v>
      </c>
      <c r="E8" s="39" t="s">
        <v>2380</v>
      </c>
      <c r="F8" s="39" t="s">
        <v>2380</v>
      </c>
      <c r="G8" s="39" t="s">
        <v>2380</v>
      </c>
      <c r="H8" s="34">
        <v>0</v>
      </c>
      <c r="I8" s="39" t="s">
        <v>2383</v>
      </c>
      <c r="J8" s="39" t="s">
        <v>8338</v>
      </c>
      <c r="K8" s="39" t="s">
        <v>8343</v>
      </c>
      <c r="L8" s="47">
        <f>VLOOKUP(A8,'Hospitalisation Details'!$A$1:$N$2344,5,FALSE)</f>
        <v>34634</v>
      </c>
      <c r="M8" s="51">
        <f>VLOOKUP(A8,'Hospitalisation Details'!$A$1:$N$2344,8,FALSE)</f>
        <v>51194.559999999998</v>
      </c>
      <c r="N8" s="34" t="str">
        <f>VLOOKUP(A8,'Hospitalisation Details'!$A$1:$N$2344,12,FALSE)</f>
        <v>tier - 1</v>
      </c>
      <c r="O8" s="34" t="str">
        <f>VLOOKUP(A8,'Hospitalisation Details'!$A$1:$N$2344,13,FALSE)</f>
        <v>tier - 3</v>
      </c>
      <c r="P8" s="34" t="str">
        <f>VLOOKUP(A8,'Hospitalisation Details'!$A$1:$N$2344,14,FALSE)</f>
        <v>R1011</v>
      </c>
      <c r="Q8" s="34">
        <f>VLOOKUP(A8,'Hospitalisation Details'!$A$1:$N$2344,6,FALSE)</f>
        <v>28</v>
      </c>
    </row>
    <row r="9" spans="1:19" x14ac:dyDescent="0.25">
      <c r="A9" s="35" t="s">
        <v>2365</v>
      </c>
      <c r="B9" s="32" t="s">
        <v>4752</v>
      </c>
      <c r="C9" s="40">
        <v>36.96</v>
      </c>
      <c r="D9" s="40">
        <v>7.93</v>
      </c>
      <c r="E9" s="40" t="s">
        <v>2380</v>
      </c>
      <c r="F9" s="40" t="s">
        <v>2380</v>
      </c>
      <c r="G9" s="40" t="s">
        <v>2380</v>
      </c>
      <c r="H9" s="35">
        <v>3</v>
      </c>
      <c r="I9" s="40" t="s">
        <v>2383</v>
      </c>
      <c r="J9" s="40" t="s">
        <v>8338</v>
      </c>
      <c r="K9" s="40" t="s">
        <v>8342</v>
      </c>
      <c r="L9" s="48">
        <f>VLOOKUP(A9,'Hospitalisation Details'!$A$1:$N$2344,5,FALSE)</f>
        <v>21363</v>
      </c>
      <c r="M9" s="52">
        <f>VLOOKUP(A9,'Hospitalisation Details'!$A$1:$N$2344,8,FALSE)</f>
        <v>49577.66</v>
      </c>
      <c r="N9" s="35" t="str">
        <f>VLOOKUP(A9,'Hospitalisation Details'!$A$1:$N$2344,12,FALSE)</f>
        <v>tier - 2</v>
      </c>
      <c r="O9" s="35" t="str">
        <f>VLOOKUP(A9,'Hospitalisation Details'!$A$1:$N$2344,13,FALSE)</f>
        <v>tier - 2</v>
      </c>
      <c r="P9" s="35" t="str">
        <f>VLOOKUP(A9,'Hospitalisation Details'!$A$1:$N$2344,14,FALSE)</f>
        <v>R1013</v>
      </c>
      <c r="Q9" s="35">
        <f>VLOOKUP(A9,'Hospitalisation Details'!$A$1:$N$2344,6,FALSE)</f>
        <v>64</v>
      </c>
      <c r="S9" s="27"/>
    </row>
    <row r="10" spans="1:19" x14ac:dyDescent="0.25">
      <c r="A10" s="34" t="s">
        <v>2364</v>
      </c>
      <c r="B10" s="33" t="s">
        <v>4753</v>
      </c>
      <c r="C10" s="39">
        <v>41.14</v>
      </c>
      <c r="D10" s="39">
        <v>9.58</v>
      </c>
      <c r="E10" s="39" t="s">
        <v>2383</v>
      </c>
      <c r="F10" s="39" t="s">
        <v>2380</v>
      </c>
      <c r="G10" s="39" t="s">
        <v>2383</v>
      </c>
      <c r="H10" s="34">
        <v>1</v>
      </c>
      <c r="I10" s="39" t="s">
        <v>2383</v>
      </c>
      <c r="J10" s="39" t="s">
        <v>8338</v>
      </c>
      <c r="K10" s="39" t="s">
        <v>8342</v>
      </c>
      <c r="L10" s="47">
        <f>VLOOKUP(A10,'Hospitalisation Details'!$A$1:$N$2344,5,FALSE)</f>
        <v>23258</v>
      </c>
      <c r="M10" s="51">
        <f>VLOOKUP(A10,'Hospitalisation Details'!$A$1:$N$2344,8,FALSE)</f>
        <v>48970.25</v>
      </c>
      <c r="N10" s="34" t="str">
        <f>VLOOKUP(A10,'Hospitalisation Details'!$A$1:$N$2344,12,FALSE)</f>
        <v>tier - 1</v>
      </c>
      <c r="O10" s="34" t="str">
        <f>VLOOKUP(A10,'Hospitalisation Details'!$A$1:$N$2344,13,FALSE)</f>
        <v>tier - 2</v>
      </c>
      <c r="P10" s="34" t="str">
        <f>VLOOKUP(A10,'Hospitalisation Details'!$A$1:$N$2344,14,FALSE)</f>
        <v>R1013</v>
      </c>
      <c r="Q10" s="34">
        <f>VLOOKUP(A10,'Hospitalisation Details'!$A$1:$N$2344,6,FALSE)</f>
        <v>59</v>
      </c>
    </row>
    <row r="11" spans="1:19" x14ac:dyDescent="0.25">
      <c r="A11" s="35" t="s">
        <v>2363</v>
      </c>
      <c r="B11" s="32" t="s">
        <v>4754</v>
      </c>
      <c r="C11" s="40">
        <v>38.06</v>
      </c>
      <c r="D11" s="40">
        <v>10.79</v>
      </c>
      <c r="E11" s="40" t="s">
        <v>2380</v>
      </c>
      <c r="F11" s="40" t="s">
        <v>2380</v>
      </c>
      <c r="G11" s="40" t="s">
        <v>2380</v>
      </c>
      <c r="H11" s="35">
        <v>0</v>
      </c>
      <c r="I11" s="40" t="s">
        <v>2383</v>
      </c>
      <c r="J11" s="40" t="s">
        <v>8338</v>
      </c>
      <c r="K11" s="40" t="s">
        <v>8342</v>
      </c>
      <c r="L11" s="48">
        <f>VLOOKUP(A11,'Hospitalisation Details'!$A$1:$N$2344,5,FALSE)</f>
        <v>28853</v>
      </c>
      <c r="M11" s="52">
        <f>VLOOKUP(A11,'Hospitalisation Details'!$A$1:$N$2344,8,FALSE)</f>
        <v>48885.14</v>
      </c>
      <c r="N11" s="35" t="str">
        <f>VLOOKUP(A11,'Hospitalisation Details'!$A$1:$N$2344,12,FALSE)</f>
        <v>tier - 1</v>
      </c>
      <c r="O11" s="35" t="str">
        <f>VLOOKUP(A11,'Hospitalisation Details'!$A$1:$N$2344,13,FALSE)</f>
        <v>tier - 2</v>
      </c>
      <c r="P11" s="35" t="str">
        <f>VLOOKUP(A11,'Hospitalisation Details'!$A$1:$N$2344,14,FALSE)</f>
        <v>R1013</v>
      </c>
      <c r="Q11" s="35">
        <f>VLOOKUP(A11,'Hospitalisation Details'!$A$1:$N$2344,6,FALSE)</f>
        <v>44</v>
      </c>
    </row>
    <row r="12" spans="1:19" x14ac:dyDescent="0.25">
      <c r="A12" s="34" t="s">
        <v>2362</v>
      </c>
      <c r="B12" s="33" t="s">
        <v>4755</v>
      </c>
      <c r="C12" s="39">
        <v>37.700000000000003</v>
      </c>
      <c r="D12" s="39">
        <v>5.96</v>
      </c>
      <c r="E12" s="39" t="s">
        <v>2383</v>
      </c>
      <c r="F12" s="39" t="s">
        <v>2380</v>
      </c>
      <c r="G12" s="39" t="s">
        <v>2380</v>
      </c>
      <c r="H12" s="34">
        <v>2</v>
      </c>
      <c r="I12" s="39" t="s">
        <v>2383</v>
      </c>
      <c r="J12" s="39" t="s">
        <v>8338</v>
      </c>
      <c r="K12" s="39" t="s">
        <v>8343</v>
      </c>
      <c r="L12" s="47">
        <f>VLOOKUP(A12,'Hospitalisation Details'!$A$1:$N$2344,5,FALSE)</f>
        <v>21753</v>
      </c>
      <c r="M12" s="51">
        <f>VLOOKUP(A12,'Hospitalisation Details'!$A$1:$N$2344,8,FALSE)</f>
        <v>48824.45</v>
      </c>
      <c r="N12" s="34" t="str">
        <f>VLOOKUP(A12,'Hospitalisation Details'!$A$1:$N$2344,12,FALSE)</f>
        <v>tier - 2</v>
      </c>
      <c r="O12" s="34" t="str">
        <f>VLOOKUP(A12,'Hospitalisation Details'!$A$1:$N$2344,13,FALSE)</f>
        <v>tier - 1</v>
      </c>
      <c r="P12" s="34" t="str">
        <f>VLOOKUP(A12,'Hospitalisation Details'!$A$1:$N$2344,14,FALSE)</f>
        <v>R1011</v>
      </c>
      <c r="Q12" s="34">
        <f>VLOOKUP(A12,'Hospitalisation Details'!$A$1:$N$2344,6,FALSE)</f>
        <v>63</v>
      </c>
    </row>
    <row r="13" spans="1:19" x14ac:dyDescent="0.25">
      <c r="A13" s="35" t="s">
        <v>2361</v>
      </c>
      <c r="B13" s="32" t="s">
        <v>4756</v>
      </c>
      <c r="C13" s="40">
        <v>42.13</v>
      </c>
      <c r="D13" s="40">
        <v>11.9</v>
      </c>
      <c r="E13" s="40" t="s">
        <v>2380</v>
      </c>
      <c r="F13" s="40" t="s">
        <v>2380</v>
      </c>
      <c r="G13" s="40" t="s">
        <v>2380</v>
      </c>
      <c r="H13" s="35">
        <v>0</v>
      </c>
      <c r="I13" s="40" t="s">
        <v>2383</v>
      </c>
      <c r="J13" s="40" t="s">
        <v>8338</v>
      </c>
      <c r="K13" s="40" t="s">
        <v>8342</v>
      </c>
      <c r="L13" s="48">
        <f>VLOOKUP(A13,'Hospitalisation Details'!$A$1:$N$2344,5,FALSE)</f>
        <v>24042</v>
      </c>
      <c r="M13" s="52">
        <f>VLOOKUP(A13,'Hospitalisation Details'!$A$1:$N$2344,8,FALSE)</f>
        <v>48675.519999999997</v>
      </c>
      <c r="N13" s="35" t="str">
        <f>VLOOKUP(A13,'Hospitalisation Details'!$A$1:$N$2344,12,FALSE)</f>
        <v>tier - 1</v>
      </c>
      <c r="O13" s="35" t="str">
        <f>VLOOKUP(A13,'Hospitalisation Details'!$A$1:$N$2344,13,FALSE)</f>
        <v>tier - 2</v>
      </c>
      <c r="P13" s="35" t="str">
        <f>VLOOKUP(A13,'Hospitalisation Details'!$A$1:$N$2344,14,FALSE)</f>
        <v>R1013</v>
      </c>
      <c r="Q13" s="35">
        <f>VLOOKUP(A13,'Hospitalisation Details'!$A$1:$N$2344,6,FALSE)</f>
        <v>57</v>
      </c>
    </row>
    <row r="14" spans="1:19" x14ac:dyDescent="0.25">
      <c r="A14" s="34" t="s">
        <v>2360</v>
      </c>
      <c r="B14" s="33" t="s">
        <v>4757</v>
      </c>
      <c r="C14" s="39">
        <v>40.92</v>
      </c>
      <c r="D14" s="39">
        <v>8.41</v>
      </c>
      <c r="E14" s="39" t="s">
        <v>2380</v>
      </c>
      <c r="F14" s="39" t="s">
        <v>2380</v>
      </c>
      <c r="G14" s="39" t="s">
        <v>2380</v>
      </c>
      <c r="H14" s="34">
        <v>0</v>
      </c>
      <c r="I14" s="39" t="s">
        <v>2383</v>
      </c>
      <c r="J14" s="39" t="s">
        <v>8338</v>
      </c>
      <c r="K14" s="39" t="s">
        <v>8342</v>
      </c>
      <c r="L14" s="47">
        <f>VLOOKUP(A14,'Hospitalisation Details'!$A$1:$N$2344,5,FALSE)</f>
        <v>22930</v>
      </c>
      <c r="M14" s="51">
        <f>VLOOKUP(A14,'Hospitalisation Details'!$A$1:$N$2344,8,FALSE)</f>
        <v>48673.56</v>
      </c>
      <c r="N14" s="34" t="str">
        <f>VLOOKUP(A14,'Hospitalisation Details'!$A$1:$N$2344,12,FALSE)</f>
        <v>tier - 1</v>
      </c>
      <c r="O14" s="34" t="str">
        <f>VLOOKUP(A14,'Hospitalisation Details'!$A$1:$N$2344,13,FALSE)</f>
        <v>tier - 2</v>
      </c>
      <c r="P14" s="34" t="str">
        <f>VLOOKUP(A14,'Hospitalisation Details'!$A$1:$N$2344,14,FALSE)</f>
        <v>R1013</v>
      </c>
      <c r="Q14" s="34">
        <f>VLOOKUP(A14,'Hospitalisation Details'!$A$1:$N$2344,6,FALSE)</f>
        <v>60</v>
      </c>
    </row>
    <row r="15" spans="1:19" x14ac:dyDescent="0.25">
      <c r="A15" s="35" t="s">
        <v>2359</v>
      </c>
      <c r="B15" s="32" t="s">
        <v>4758</v>
      </c>
      <c r="C15" s="40">
        <v>40.564999999999998</v>
      </c>
      <c r="D15" s="40">
        <v>7.02</v>
      </c>
      <c r="E15" s="40" t="s">
        <v>2380</v>
      </c>
      <c r="F15" s="40" t="s">
        <v>2380</v>
      </c>
      <c r="G15" s="40" t="s">
        <v>2380</v>
      </c>
      <c r="H15" s="35">
        <v>0</v>
      </c>
      <c r="I15" s="40" t="s">
        <v>2383</v>
      </c>
      <c r="J15" s="40" t="s">
        <v>8338</v>
      </c>
      <c r="K15" s="40" t="s">
        <v>8342</v>
      </c>
      <c r="L15" s="48">
        <f>VLOOKUP(A15,'Hospitalisation Details'!$A$1:$N$2344,5,FALSE)</f>
        <v>25173</v>
      </c>
      <c r="M15" s="52">
        <f>VLOOKUP(A15,'Hospitalisation Details'!$A$1:$N$2344,8,FALSE)</f>
        <v>48549.18</v>
      </c>
      <c r="N15" s="35" t="str">
        <f>VLOOKUP(A15,'Hospitalisation Details'!$A$1:$N$2344,12,FALSE)</f>
        <v>tier - 1</v>
      </c>
      <c r="O15" s="35" t="str">
        <f>VLOOKUP(A15,'Hospitalisation Details'!$A$1:$N$2344,13,FALSE)</f>
        <v>tier - 3</v>
      </c>
      <c r="P15" s="35" t="str">
        <f>VLOOKUP(A15,'Hospitalisation Details'!$A$1:$N$2344,14,FALSE)</f>
        <v>R1016</v>
      </c>
      <c r="Q15" s="35">
        <f>VLOOKUP(A15,'Hospitalisation Details'!$A$1:$N$2344,6,FALSE)</f>
        <v>54</v>
      </c>
    </row>
    <row r="16" spans="1:19" x14ac:dyDescent="0.25">
      <c r="A16" s="34" t="s">
        <v>2358</v>
      </c>
      <c r="B16" s="33" t="s">
        <v>4759</v>
      </c>
      <c r="C16" s="39">
        <v>36.384999999999998</v>
      </c>
      <c r="D16" s="39">
        <v>7.59</v>
      </c>
      <c r="E16" s="39" t="s">
        <v>2383</v>
      </c>
      <c r="F16" s="39" t="s">
        <v>2380</v>
      </c>
      <c r="G16" s="39" t="s">
        <v>2380</v>
      </c>
      <c r="H16" s="34">
        <v>2</v>
      </c>
      <c r="I16" s="39" t="s">
        <v>2383</v>
      </c>
      <c r="J16" s="39" t="s">
        <v>8338</v>
      </c>
      <c r="K16" s="39" t="s">
        <v>8342</v>
      </c>
      <c r="L16" s="47">
        <f>VLOOKUP(A16,'Hospitalisation Details'!$A$1:$N$2344,5,FALSE)</f>
        <v>22636</v>
      </c>
      <c r="M16" s="51">
        <f>VLOOKUP(A16,'Hospitalisation Details'!$A$1:$N$2344,8,FALSE)</f>
        <v>48517.56</v>
      </c>
      <c r="N16" s="34" t="str">
        <f>VLOOKUP(A16,'Hospitalisation Details'!$A$1:$N$2344,12,FALSE)</f>
        <v>tier - 1</v>
      </c>
      <c r="O16" s="34" t="str">
        <f>VLOOKUP(A16,'Hospitalisation Details'!$A$1:$N$2344,13,FALSE)</f>
        <v>tier - 3</v>
      </c>
      <c r="P16" s="34" t="str">
        <f>VLOOKUP(A16,'Hospitalisation Details'!$A$1:$N$2344,14,FALSE)</f>
        <v>R1024</v>
      </c>
      <c r="Q16" s="34">
        <f>VLOOKUP(A16,'Hospitalisation Details'!$A$1:$N$2344,6,FALSE)</f>
        <v>61</v>
      </c>
    </row>
    <row r="17" spans="1:17" x14ac:dyDescent="0.25">
      <c r="A17" s="35" t="s">
        <v>2357</v>
      </c>
      <c r="B17" s="32" t="s">
        <v>4760</v>
      </c>
      <c r="C17" s="40">
        <v>39.9</v>
      </c>
      <c r="D17" s="40">
        <v>11.32</v>
      </c>
      <c r="E17" s="40" t="s">
        <v>2380</v>
      </c>
      <c r="F17" s="40" t="s">
        <v>2380</v>
      </c>
      <c r="G17" s="40" t="s">
        <v>2380</v>
      </c>
      <c r="H17" s="35">
        <v>0</v>
      </c>
      <c r="I17" s="40" t="s">
        <v>2383</v>
      </c>
      <c r="J17" s="40" t="s">
        <v>8338</v>
      </c>
      <c r="K17" s="40" t="s">
        <v>8342</v>
      </c>
      <c r="L17" s="48">
        <f>VLOOKUP(A17,'Hospitalisation Details'!$A$1:$N$2344,5,FALSE)</f>
        <v>22885</v>
      </c>
      <c r="M17" s="52">
        <f>VLOOKUP(A17,'Hospitalisation Details'!$A$1:$N$2344,8,FALSE)</f>
        <v>48173.36</v>
      </c>
      <c r="N17" s="35" t="str">
        <f>VLOOKUP(A17,'Hospitalisation Details'!$A$1:$N$2344,12,FALSE)</f>
        <v>tier - 1</v>
      </c>
      <c r="O17" s="35" t="str">
        <f>VLOOKUP(A17,'Hospitalisation Details'!$A$1:$N$2344,13,FALSE)</f>
        <v>tier - 3</v>
      </c>
      <c r="P17" s="35" t="str">
        <f>VLOOKUP(A17,'Hospitalisation Details'!$A$1:$N$2344,14,FALSE)</f>
        <v>R1011</v>
      </c>
      <c r="Q17" s="35">
        <f>VLOOKUP(A17,'Hospitalisation Details'!$A$1:$N$2344,6,FALSE)</f>
        <v>60</v>
      </c>
    </row>
    <row r="18" spans="1:17" x14ac:dyDescent="0.25">
      <c r="A18" s="34" t="s">
        <v>2356</v>
      </c>
      <c r="B18" s="33" t="s">
        <v>4761</v>
      </c>
      <c r="C18" s="39">
        <v>33.799999999999997</v>
      </c>
      <c r="D18" s="39">
        <v>7.67</v>
      </c>
      <c r="E18" s="39" t="s">
        <v>2380</v>
      </c>
      <c r="F18" s="39" t="s">
        <v>2380</v>
      </c>
      <c r="G18" s="39" t="s">
        <v>2380</v>
      </c>
      <c r="H18" s="34">
        <v>3</v>
      </c>
      <c r="I18" s="39" t="s">
        <v>2383</v>
      </c>
      <c r="J18" s="39" t="s">
        <v>8338</v>
      </c>
      <c r="K18" s="39" t="s">
        <v>8342</v>
      </c>
      <c r="L18" s="47">
        <f>VLOOKUP(A18,'Hospitalisation Details'!$A$1:$N$2344,5,FALSE)</f>
        <v>21505</v>
      </c>
      <c r="M18" s="51">
        <f>VLOOKUP(A18,'Hospitalisation Details'!$A$1:$N$2344,8,FALSE)</f>
        <v>47928.03</v>
      </c>
      <c r="N18" s="34" t="str">
        <f>VLOOKUP(A18,'Hospitalisation Details'!$A$1:$N$2344,12,FALSE)</f>
        <v>tier - 2</v>
      </c>
      <c r="O18" s="34" t="str">
        <f>VLOOKUP(A18,'Hospitalisation Details'!$A$1:$N$2344,13,FALSE)</f>
        <v>tier - 3</v>
      </c>
      <c r="P18" s="34" t="str">
        <f>VLOOKUP(A18,'Hospitalisation Details'!$A$1:$N$2344,14,FALSE)</f>
        <v>R1011</v>
      </c>
      <c r="Q18" s="34">
        <f>VLOOKUP(A18,'Hospitalisation Details'!$A$1:$N$2344,6,FALSE)</f>
        <v>64</v>
      </c>
    </row>
    <row r="19" spans="1:17" x14ac:dyDescent="0.25">
      <c r="A19" s="35" t="s">
        <v>2355</v>
      </c>
      <c r="B19" s="32" t="s">
        <v>4762</v>
      </c>
      <c r="C19" s="40">
        <v>36.765000000000001</v>
      </c>
      <c r="D19" s="40">
        <v>7.29</v>
      </c>
      <c r="E19" s="40" t="s">
        <v>2383</v>
      </c>
      <c r="F19" s="40" t="s">
        <v>2380</v>
      </c>
      <c r="G19" s="40" t="s">
        <v>2383</v>
      </c>
      <c r="H19" s="35">
        <v>1</v>
      </c>
      <c r="I19" s="40" t="s">
        <v>2383</v>
      </c>
      <c r="J19" s="40" t="s">
        <v>8338</v>
      </c>
      <c r="K19" s="40" t="s">
        <v>8342</v>
      </c>
      <c r="L19" s="48">
        <f>VLOOKUP(A19,'Hospitalisation Details'!$A$1:$N$2344,5,FALSE)</f>
        <v>23228</v>
      </c>
      <c r="M19" s="52">
        <f>VLOOKUP(A19,'Hospitalisation Details'!$A$1:$N$2344,8,FALSE)</f>
        <v>47896.79</v>
      </c>
      <c r="N19" s="35" t="str">
        <f>VLOOKUP(A19,'Hospitalisation Details'!$A$1:$N$2344,12,FALSE)</f>
        <v>tier - 1</v>
      </c>
      <c r="O19" s="35" t="str">
        <f>VLOOKUP(A19,'Hospitalisation Details'!$A$1:$N$2344,13,FALSE)</f>
        <v>tier - 3</v>
      </c>
      <c r="P19" s="35" t="str">
        <f>VLOOKUP(A19,'Hospitalisation Details'!$A$1:$N$2344,14,FALSE)</f>
        <v>R1024</v>
      </c>
      <c r="Q19" s="35">
        <f>VLOOKUP(A19,'Hospitalisation Details'!$A$1:$N$2344,6,FALSE)</f>
        <v>59</v>
      </c>
    </row>
    <row r="20" spans="1:17" x14ac:dyDescent="0.25">
      <c r="A20" s="34" t="s">
        <v>2354</v>
      </c>
      <c r="B20" s="33" t="s">
        <v>4764</v>
      </c>
      <c r="C20" s="39">
        <v>36.954999999999998</v>
      </c>
      <c r="D20" s="39">
        <v>4.72</v>
      </c>
      <c r="E20" s="39" t="s">
        <v>2383</v>
      </c>
      <c r="F20" s="39" t="s">
        <v>2380</v>
      </c>
      <c r="G20" s="39" t="s">
        <v>2380</v>
      </c>
      <c r="H20" s="34">
        <v>1</v>
      </c>
      <c r="I20" s="39" t="s">
        <v>2383</v>
      </c>
      <c r="J20" s="39" t="s">
        <v>8338</v>
      </c>
      <c r="K20" s="39" t="s">
        <v>8344</v>
      </c>
      <c r="L20" s="47">
        <f>VLOOKUP(A20,'Hospitalisation Details'!$A$1:$N$2344,5,FALSE)</f>
        <v>23688</v>
      </c>
      <c r="M20" s="51">
        <f>VLOOKUP(A20,'Hospitalisation Details'!$A$1:$N$2344,8,FALSE)</f>
        <v>47496.49</v>
      </c>
      <c r="N20" s="34" t="str">
        <f>VLOOKUP(A20,'Hospitalisation Details'!$A$1:$N$2344,12,FALSE)</f>
        <v>tier - 1</v>
      </c>
      <c r="O20" s="34" t="str">
        <f>VLOOKUP(A20,'Hospitalisation Details'!$A$1:$N$2344,13,FALSE)</f>
        <v>tier - 3</v>
      </c>
      <c r="P20" s="34" t="str">
        <f>VLOOKUP(A20,'Hospitalisation Details'!$A$1:$N$2344,14,FALSE)</f>
        <v>R1012</v>
      </c>
      <c r="Q20" s="34">
        <f>VLOOKUP(A20,'Hospitalisation Details'!$A$1:$N$2344,6,FALSE)</f>
        <v>58</v>
      </c>
    </row>
    <row r="21" spans="1:17" x14ac:dyDescent="0.25">
      <c r="A21" s="35" t="s">
        <v>2353</v>
      </c>
      <c r="B21" s="32" t="s">
        <v>4766</v>
      </c>
      <c r="C21" s="40">
        <v>42.9</v>
      </c>
      <c r="D21" s="40">
        <v>11.41</v>
      </c>
      <c r="E21" s="40" t="s">
        <v>2380</v>
      </c>
      <c r="F21" s="40" t="s">
        <v>2380</v>
      </c>
      <c r="G21" s="40" t="s">
        <v>2380</v>
      </c>
      <c r="H21" s="35">
        <v>0</v>
      </c>
      <c r="I21" s="40" t="s">
        <v>2383</v>
      </c>
      <c r="J21" s="40" t="s">
        <v>8338</v>
      </c>
      <c r="K21" s="40" t="s">
        <v>8342</v>
      </c>
      <c r="L21" s="48">
        <f>VLOOKUP(A21,'Hospitalisation Details'!$A$1:$N$2344,5,FALSE)</f>
        <v>26203</v>
      </c>
      <c r="M21" s="52">
        <f>VLOOKUP(A21,'Hospitalisation Details'!$A$1:$N$2344,8,FALSE)</f>
        <v>47462.89</v>
      </c>
      <c r="N21" s="35" t="str">
        <f>VLOOKUP(A21,'Hospitalisation Details'!$A$1:$N$2344,12,FALSE)</f>
        <v>tier - 1</v>
      </c>
      <c r="O21" s="35" t="str">
        <f>VLOOKUP(A21,'Hospitalisation Details'!$A$1:$N$2344,13,FALSE)</f>
        <v>tier - 2</v>
      </c>
      <c r="P21" s="35" t="str">
        <f>VLOOKUP(A21,'Hospitalisation Details'!$A$1:$N$2344,14,FALSE)</f>
        <v>R1013</v>
      </c>
      <c r="Q21" s="35">
        <f>VLOOKUP(A21,'Hospitalisation Details'!$A$1:$N$2344,6,FALSE)</f>
        <v>51</v>
      </c>
    </row>
    <row r="22" spans="1:17" x14ac:dyDescent="0.25">
      <c r="A22" s="34" t="s">
        <v>2352</v>
      </c>
      <c r="B22" s="33" t="s">
        <v>4768</v>
      </c>
      <c r="C22" s="39">
        <v>36.299999999999997</v>
      </c>
      <c r="D22" s="39">
        <v>11.5</v>
      </c>
      <c r="E22" s="39" t="s">
        <v>2383</v>
      </c>
      <c r="F22" s="39" t="s">
        <v>2380</v>
      </c>
      <c r="G22" s="39" t="s">
        <v>2380</v>
      </c>
      <c r="H22" s="34">
        <v>2</v>
      </c>
      <c r="I22" s="39" t="s">
        <v>2383</v>
      </c>
      <c r="J22" s="39" t="s">
        <v>8338</v>
      </c>
      <c r="K22" s="39" t="s">
        <v>8342</v>
      </c>
      <c r="L22" s="47">
        <f>VLOOKUP(A22,'Hospitalisation Details'!$A$1:$N$2344,5,FALSE)</f>
        <v>22445</v>
      </c>
      <c r="M22" s="51">
        <f>VLOOKUP(A22,'Hospitalisation Details'!$A$1:$N$2344,8,FALSE)</f>
        <v>47403.88</v>
      </c>
      <c r="N22" s="34" t="str">
        <f>VLOOKUP(A22,'Hospitalisation Details'!$A$1:$N$2344,12,FALSE)</f>
        <v>tier - 1</v>
      </c>
      <c r="O22" s="34" t="str">
        <f>VLOOKUP(A22,'Hospitalisation Details'!$A$1:$N$2344,13,FALSE)</f>
        <v>tier - 3</v>
      </c>
      <c r="P22" s="34" t="str">
        <f>VLOOKUP(A22,'Hospitalisation Details'!$A$1:$N$2344,14,FALSE)</f>
        <v>R1011</v>
      </c>
      <c r="Q22" s="34">
        <f>VLOOKUP(A22,'Hospitalisation Details'!$A$1:$N$2344,6,FALSE)</f>
        <v>61</v>
      </c>
    </row>
    <row r="23" spans="1:17" x14ac:dyDescent="0.25">
      <c r="A23" s="35" t="s">
        <v>2351</v>
      </c>
      <c r="B23" s="32" t="s">
        <v>4770</v>
      </c>
      <c r="C23" s="40">
        <v>32.200000000000003</v>
      </c>
      <c r="D23" s="40">
        <v>6.22</v>
      </c>
      <c r="E23" s="40" t="s">
        <v>2383</v>
      </c>
      <c r="F23" s="40" t="s">
        <v>2380</v>
      </c>
      <c r="G23" s="40" t="s">
        <v>2380</v>
      </c>
      <c r="H23" s="35">
        <v>2</v>
      </c>
      <c r="I23" s="40" t="s">
        <v>2383</v>
      </c>
      <c r="J23" s="40" t="s">
        <v>8338</v>
      </c>
      <c r="K23" s="40" t="s">
        <v>8343</v>
      </c>
      <c r="L23" s="48">
        <f>VLOOKUP(A23,'Hospitalisation Details'!$A$1:$N$2344,5,FALSE)</f>
        <v>21827</v>
      </c>
      <c r="M23" s="52">
        <f>VLOOKUP(A23,'Hospitalisation Details'!$A$1:$N$2344,8,FALSE)</f>
        <v>47305.31</v>
      </c>
      <c r="N23" s="35" t="str">
        <f>VLOOKUP(A23,'Hospitalisation Details'!$A$1:$N$2344,12,FALSE)</f>
        <v>tier - 2</v>
      </c>
      <c r="O23" s="35" t="str">
        <f>VLOOKUP(A23,'Hospitalisation Details'!$A$1:$N$2344,13,FALSE)</f>
        <v>tier - 1</v>
      </c>
      <c r="P23" s="35" t="str">
        <f>VLOOKUP(A23,'Hospitalisation Details'!$A$1:$N$2344,14,FALSE)</f>
        <v>R1011</v>
      </c>
      <c r="Q23" s="35">
        <f>VLOOKUP(A23,'Hospitalisation Details'!$A$1:$N$2344,6,FALSE)</f>
        <v>63</v>
      </c>
    </row>
    <row r="24" spans="1:17" x14ac:dyDescent="0.25">
      <c r="A24" s="34" t="s">
        <v>2350</v>
      </c>
      <c r="B24" s="33" t="s">
        <v>4772</v>
      </c>
      <c r="C24" s="39">
        <v>31.3</v>
      </c>
      <c r="D24" s="39">
        <v>11.38</v>
      </c>
      <c r="E24" s="39" t="s">
        <v>2380</v>
      </c>
      <c r="F24" s="39" t="s">
        <v>2380</v>
      </c>
      <c r="G24" s="39" t="s">
        <v>2380</v>
      </c>
      <c r="H24" s="34">
        <v>3</v>
      </c>
      <c r="I24" s="39" t="s">
        <v>2383</v>
      </c>
      <c r="J24" s="39" t="s">
        <v>8338</v>
      </c>
      <c r="K24" s="39" t="s">
        <v>8342</v>
      </c>
      <c r="L24" s="47">
        <f>VLOOKUP(A24,'Hospitalisation Details'!$A$1:$N$2344,5,FALSE)</f>
        <v>21431</v>
      </c>
      <c r="M24" s="51">
        <f>VLOOKUP(A24,'Hospitalisation Details'!$A$1:$N$2344,8,FALSE)</f>
        <v>47291.06</v>
      </c>
      <c r="N24" s="34" t="str">
        <f>VLOOKUP(A24,'Hospitalisation Details'!$A$1:$N$2344,12,FALSE)</f>
        <v>tier - 2</v>
      </c>
      <c r="O24" s="34" t="str">
        <f>VLOOKUP(A24,'Hospitalisation Details'!$A$1:$N$2344,13,FALSE)</f>
        <v>tier - 1</v>
      </c>
      <c r="P24" s="34" t="str">
        <f>VLOOKUP(A24,'Hospitalisation Details'!$A$1:$N$2344,14,FALSE)</f>
        <v>R1011</v>
      </c>
      <c r="Q24" s="34">
        <f>VLOOKUP(A24,'Hospitalisation Details'!$A$1:$N$2344,6,FALSE)</f>
        <v>64</v>
      </c>
    </row>
    <row r="25" spans="1:17" x14ac:dyDescent="0.25">
      <c r="A25" s="35" t="s">
        <v>2349</v>
      </c>
      <c r="B25" s="32" t="s">
        <v>4774</v>
      </c>
      <c r="C25" s="40">
        <v>41.8</v>
      </c>
      <c r="D25" s="40">
        <v>7.89</v>
      </c>
      <c r="E25" s="40" t="s">
        <v>2383</v>
      </c>
      <c r="F25" s="40" t="s">
        <v>2380</v>
      </c>
      <c r="G25" s="40" t="s">
        <v>2380</v>
      </c>
      <c r="H25" s="35">
        <v>2</v>
      </c>
      <c r="I25" s="40" t="s">
        <v>2383</v>
      </c>
      <c r="J25" s="40" t="s">
        <v>8338</v>
      </c>
      <c r="K25" s="40" t="s">
        <v>8342</v>
      </c>
      <c r="L25" s="48">
        <f>VLOOKUP(A25,'Hospitalisation Details'!$A$1:$N$2344,5,FALSE)</f>
        <v>25930</v>
      </c>
      <c r="M25" s="52">
        <f>VLOOKUP(A25,'Hospitalisation Details'!$A$1:$N$2344,8,FALSE)</f>
        <v>47269.85</v>
      </c>
      <c r="N25" s="35" t="str">
        <f>VLOOKUP(A25,'Hospitalisation Details'!$A$1:$N$2344,12,FALSE)</f>
        <v>tier - 1</v>
      </c>
      <c r="O25" s="35" t="str">
        <f>VLOOKUP(A25,'Hospitalisation Details'!$A$1:$N$2344,13,FALSE)</f>
        <v>tier - 2</v>
      </c>
      <c r="P25" s="35" t="str">
        <f>VLOOKUP(A25,'Hospitalisation Details'!$A$1:$N$2344,14,FALSE)</f>
        <v>R1013</v>
      </c>
      <c r="Q25" s="35">
        <f>VLOOKUP(A25,'Hospitalisation Details'!$A$1:$N$2344,6,FALSE)</f>
        <v>52</v>
      </c>
    </row>
    <row r="26" spans="1:17" x14ac:dyDescent="0.25">
      <c r="A26" s="34" t="s">
        <v>2348</v>
      </c>
      <c r="B26" s="33" t="s">
        <v>4776</v>
      </c>
      <c r="C26" s="39">
        <v>35.090000000000003</v>
      </c>
      <c r="D26" s="39">
        <v>4.38</v>
      </c>
      <c r="E26" s="39" t="s">
        <v>2383</v>
      </c>
      <c r="F26" s="39" t="s">
        <v>2380</v>
      </c>
      <c r="G26" s="39" t="s">
        <v>2380</v>
      </c>
      <c r="H26" s="34">
        <v>2</v>
      </c>
      <c r="I26" s="39" t="s">
        <v>2383</v>
      </c>
      <c r="J26" s="39" t="s">
        <v>8338</v>
      </c>
      <c r="K26" s="39" t="s">
        <v>8344</v>
      </c>
      <c r="L26" s="47">
        <f>VLOOKUP(A26,'Hospitalisation Details'!$A$1:$N$2344,5,FALSE)</f>
        <v>21745</v>
      </c>
      <c r="M26" s="51">
        <f>VLOOKUP(A26,'Hospitalisation Details'!$A$1:$N$2344,8,FALSE)</f>
        <v>47055.53</v>
      </c>
      <c r="N26" s="34" t="str">
        <f>VLOOKUP(A26,'Hospitalisation Details'!$A$1:$N$2344,12,FALSE)</f>
        <v>tier - 2</v>
      </c>
      <c r="O26" s="34" t="str">
        <f>VLOOKUP(A26,'Hospitalisation Details'!$A$1:$N$2344,13,FALSE)</f>
        <v>tier - 1</v>
      </c>
      <c r="P26" s="34" t="str">
        <f>VLOOKUP(A26,'Hospitalisation Details'!$A$1:$N$2344,14,FALSE)</f>
        <v>R1013</v>
      </c>
      <c r="Q26" s="34">
        <f>VLOOKUP(A26,'Hospitalisation Details'!$A$1:$N$2344,6,FALSE)</f>
        <v>63</v>
      </c>
    </row>
    <row r="27" spans="1:17" x14ac:dyDescent="0.25">
      <c r="A27" s="35" t="s">
        <v>2347</v>
      </c>
      <c r="B27" s="32" t="s">
        <v>4778</v>
      </c>
      <c r="C27" s="40">
        <v>33.880000000000003</v>
      </c>
      <c r="D27" s="40">
        <v>7.01</v>
      </c>
      <c r="E27" s="40" t="s">
        <v>2380</v>
      </c>
      <c r="F27" s="40" t="s">
        <v>2380</v>
      </c>
      <c r="G27" s="40" t="s">
        <v>2380</v>
      </c>
      <c r="H27" s="35">
        <v>3</v>
      </c>
      <c r="I27" s="40" t="s">
        <v>2383</v>
      </c>
      <c r="J27" s="40" t="s">
        <v>8338</v>
      </c>
      <c r="K27" s="40" t="s">
        <v>8342</v>
      </c>
      <c r="L27" s="48">
        <f>VLOOKUP(A27,'Hospitalisation Details'!$A$1:$N$2344,5,FALSE)</f>
        <v>21443</v>
      </c>
      <c r="M27" s="52">
        <f>VLOOKUP(A27,'Hospitalisation Details'!$A$1:$N$2344,8,FALSE)</f>
        <v>46889.26</v>
      </c>
      <c r="N27" s="35" t="str">
        <f>VLOOKUP(A27,'Hospitalisation Details'!$A$1:$N$2344,12,FALSE)</f>
        <v>tier - 2</v>
      </c>
      <c r="O27" s="35" t="str">
        <f>VLOOKUP(A27,'Hospitalisation Details'!$A$1:$N$2344,13,FALSE)</f>
        <v>tier - 3</v>
      </c>
      <c r="P27" s="35" t="str">
        <f>VLOOKUP(A27,'Hospitalisation Details'!$A$1:$N$2344,14,FALSE)</f>
        <v>R1013</v>
      </c>
      <c r="Q27" s="35">
        <f>VLOOKUP(A27,'Hospitalisation Details'!$A$1:$N$2344,6,FALSE)</f>
        <v>64</v>
      </c>
    </row>
    <row r="28" spans="1:17" x14ac:dyDescent="0.25">
      <c r="A28" s="34" t="s">
        <v>2346</v>
      </c>
      <c r="B28" s="33" t="s">
        <v>4780</v>
      </c>
      <c r="C28" s="39">
        <v>30.875</v>
      </c>
      <c r="D28" s="39">
        <v>11.88</v>
      </c>
      <c r="E28" s="39" t="s">
        <v>2380</v>
      </c>
      <c r="F28" s="39" t="s">
        <v>2380</v>
      </c>
      <c r="G28" s="39" t="s">
        <v>2380</v>
      </c>
      <c r="H28" s="34">
        <v>0</v>
      </c>
      <c r="I28" s="39" t="s">
        <v>2383</v>
      </c>
      <c r="J28" s="39" t="s">
        <v>8338</v>
      </c>
      <c r="K28" s="39" t="s">
        <v>8342</v>
      </c>
      <c r="L28" s="47">
        <f>VLOOKUP(A28,'Hospitalisation Details'!$A$1:$N$2344,5,FALSE)</f>
        <v>22237</v>
      </c>
      <c r="M28" s="51">
        <f>VLOOKUP(A28,'Hospitalisation Details'!$A$1:$N$2344,8,FALSE)</f>
        <v>46718.16</v>
      </c>
      <c r="N28" s="34" t="str">
        <f>VLOOKUP(A28,'Hospitalisation Details'!$A$1:$N$2344,12,FALSE)</f>
        <v>tier - 1</v>
      </c>
      <c r="O28" s="34" t="str">
        <f>VLOOKUP(A28,'Hospitalisation Details'!$A$1:$N$2344,13,FALSE)</f>
        <v>tier - 1</v>
      </c>
      <c r="P28" s="34" t="str">
        <f>VLOOKUP(A28,'Hospitalisation Details'!$A$1:$N$2344,14,FALSE)</f>
        <v>R1012</v>
      </c>
      <c r="Q28" s="34">
        <f>VLOOKUP(A28,'Hospitalisation Details'!$A$1:$N$2344,6,FALSE)</f>
        <v>62</v>
      </c>
    </row>
    <row r="29" spans="1:17" x14ac:dyDescent="0.25">
      <c r="A29" s="35" t="s">
        <v>2345</v>
      </c>
      <c r="B29" s="32" t="s">
        <v>4782</v>
      </c>
      <c r="C29" s="40">
        <v>36.86</v>
      </c>
      <c r="D29" s="40">
        <v>5.19</v>
      </c>
      <c r="E29" s="40" t="s">
        <v>2383</v>
      </c>
      <c r="F29" s="40" t="s">
        <v>2380</v>
      </c>
      <c r="G29" s="40" t="s">
        <v>2383</v>
      </c>
      <c r="H29" s="35">
        <v>1</v>
      </c>
      <c r="I29" s="40" t="s">
        <v>2383</v>
      </c>
      <c r="J29" s="40" t="s">
        <v>8338</v>
      </c>
      <c r="K29" s="40" t="s">
        <v>8344</v>
      </c>
      <c r="L29" s="48">
        <f>VLOOKUP(A29,'Hospitalisation Details'!$A$1:$N$2344,5,FALSE)</f>
        <v>25377</v>
      </c>
      <c r="M29" s="52">
        <f>VLOOKUP(A29,'Hospitalisation Details'!$A$1:$N$2344,8,FALSE)</f>
        <v>46661.440000000002</v>
      </c>
      <c r="N29" s="35" t="str">
        <f>VLOOKUP(A29,'Hospitalisation Details'!$A$1:$N$2344,12,FALSE)</f>
        <v>tier - 1</v>
      </c>
      <c r="O29" s="35" t="str">
        <f>VLOOKUP(A29,'Hospitalisation Details'!$A$1:$N$2344,13,FALSE)</f>
        <v>tier - 3</v>
      </c>
      <c r="P29" s="35" t="str">
        <f>VLOOKUP(A29,'Hospitalisation Details'!$A$1:$N$2344,14,FALSE)</f>
        <v>R1012</v>
      </c>
      <c r="Q29" s="35">
        <f>VLOOKUP(A29,'Hospitalisation Details'!$A$1:$N$2344,6,FALSE)</f>
        <v>53</v>
      </c>
    </row>
    <row r="30" spans="1:17" x14ac:dyDescent="0.25">
      <c r="A30" s="34" t="s">
        <v>2344</v>
      </c>
      <c r="B30" s="33" t="s">
        <v>4752</v>
      </c>
      <c r="C30" s="39">
        <v>35.86</v>
      </c>
      <c r="D30" s="39">
        <v>6.74</v>
      </c>
      <c r="E30" s="39" t="s">
        <v>2383</v>
      </c>
      <c r="F30" s="39" t="s">
        <v>2380</v>
      </c>
      <c r="G30" s="39" t="s">
        <v>2380</v>
      </c>
      <c r="H30" s="34">
        <v>2</v>
      </c>
      <c r="I30" s="39" t="s">
        <v>2383</v>
      </c>
      <c r="J30" s="39" t="s">
        <v>8338</v>
      </c>
      <c r="K30" s="39" t="s">
        <v>8342</v>
      </c>
      <c r="L30" s="47">
        <f>VLOOKUP(A30,'Hospitalisation Details'!$A$1:$N$2344,5,FALSE)</f>
        <v>22501</v>
      </c>
      <c r="M30" s="51">
        <f>VLOOKUP(A30,'Hospitalisation Details'!$A$1:$N$2344,8,FALSE)</f>
        <v>46599.11</v>
      </c>
      <c r="N30" s="34" t="str">
        <f>VLOOKUP(A30,'Hospitalisation Details'!$A$1:$N$2344,12,FALSE)</f>
        <v>tier - 1</v>
      </c>
      <c r="O30" s="34" t="str">
        <f>VLOOKUP(A30,'Hospitalisation Details'!$A$1:$N$2344,13,FALSE)</f>
        <v>tier - 1</v>
      </c>
      <c r="P30" s="34" t="str">
        <f>VLOOKUP(A30,'Hospitalisation Details'!$A$1:$N$2344,14,FALSE)</f>
        <v>R1013</v>
      </c>
      <c r="Q30" s="34">
        <f>VLOOKUP(A30,'Hospitalisation Details'!$A$1:$N$2344,6,FALSE)</f>
        <v>61</v>
      </c>
    </row>
    <row r="31" spans="1:17" x14ac:dyDescent="0.25">
      <c r="A31" s="35" t="s">
        <v>2343</v>
      </c>
      <c r="B31" s="32" t="s">
        <v>4785</v>
      </c>
      <c r="C31" s="40">
        <v>37.049999999999997</v>
      </c>
      <c r="D31" s="40">
        <v>8.44</v>
      </c>
      <c r="E31" s="40" t="s">
        <v>2380</v>
      </c>
      <c r="F31" s="40" t="s">
        <v>2380</v>
      </c>
      <c r="G31" s="40" t="s">
        <v>2380</v>
      </c>
      <c r="H31" s="35">
        <v>0</v>
      </c>
      <c r="I31" s="40" t="s">
        <v>2383</v>
      </c>
      <c r="J31" s="40" t="s">
        <v>8338</v>
      </c>
      <c r="K31" s="40" t="s">
        <v>8342</v>
      </c>
      <c r="L31" s="48">
        <f>VLOOKUP(A31,'Hospitalisation Details'!$A$1:$N$2344,5,FALSE)</f>
        <v>26273</v>
      </c>
      <c r="M31" s="52">
        <f>VLOOKUP(A31,'Hospitalisation Details'!$A$1:$N$2344,8,FALSE)</f>
        <v>46255.11</v>
      </c>
      <c r="N31" s="35" t="str">
        <f>VLOOKUP(A31,'Hospitalisation Details'!$A$1:$N$2344,12,FALSE)</f>
        <v>tier - 1</v>
      </c>
      <c r="O31" s="35" t="str">
        <f>VLOOKUP(A31,'Hospitalisation Details'!$A$1:$N$2344,13,FALSE)</f>
        <v>tier - 3</v>
      </c>
      <c r="P31" s="35" t="str">
        <f>VLOOKUP(A31,'Hospitalisation Details'!$A$1:$N$2344,14,FALSE)</f>
        <v>R1024</v>
      </c>
      <c r="Q31" s="35">
        <f>VLOOKUP(A31,'Hospitalisation Details'!$A$1:$N$2344,6,FALSE)</f>
        <v>51</v>
      </c>
    </row>
    <row r="32" spans="1:17" x14ac:dyDescent="0.25">
      <c r="A32" s="34" t="s">
        <v>2342</v>
      </c>
      <c r="B32" s="33" t="s">
        <v>4787</v>
      </c>
      <c r="C32" s="39">
        <v>43.89</v>
      </c>
      <c r="D32" s="39">
        <v>8.7100000000000009</v>
      </c>
      <c r="E32" s="39" t="s">
        <v>2380</v>
      </c>
      <c r="F32" s="39" t="s">
        <v>2380</v>
      </c>
      <c r="G32" s="39" t="s">
        <v>2380</v>
      </c>
      <c r="H32" s="34">
        <v>0</v>
      </c>
      <c r="I32" s="39" t="s">
        <v>2383</v>
      </c>
      <c r="J32" s="39" t="s">
        <v>8338</v>
      </c>
      <c r="K32" s="39" t="s">
        <v>8342</v>
      </c>
      <c r="L32" s="47">
        <f>VLOOKUP(A32,'Hospitalisation Details'!$A$1:$N$2344,5,FALSE)</f>
        <v>28719</v>
      </c>
      <c r="M32" s="51">
        <f>VLOOKUP(A32,'Hospitalisation Details'!$A$1:$N$2344,8,FALSE)</f>
        <v>46200.99</v>
      </c>
      <c r="N32" s="34" t="str">
        <f>VLOOKUP(A32,'Hospitalisation Details'!$A$1:$N$2344,12,FALSE)</f>
        <v>tier - 1</v>
      </c>
      <c r="O32" s="34" t="str">
        <f>VLOOKUP(A32,'Hospitalisation Details'!$A$1:$N$2344,13,FALSE)</f>
        <v>tier - 1</v>
      </c>
      <c r="P32" s="34" t="str">
        <f>VLOOKUP(A32,'Hospitalisation Details'!$A$1:$N$2344,14,FALSE)</f>
        <v>R1013</v>
      </c>
      <c r="Q32" s="34">
        <f>VLOOKUP(A32,'Hospitalisation Details'!$A$1:$N$2344,6,FALSE)</f>
        <v>44</v>
      </c>
    </row>
    <row r="33" spans="1:17" x14ac:dyDescent="0.25">
      <c r="A33" s="35" t="s">
        <v>2341</v>
      </c>
      <c r="B33" s="32" t="s">
        <v>4789</v>
      </c>
      <c r="C33" s="40">
        <v>42.35</v>
      </c>
      <c r="D33" s="40">
        <v>5.08</v>
      </c>
      <c r="E33" s="40" t="s">
        <v>2383</v>
      </c>
      <c r="F33" s="40" t="s">
        <v>2380</v>
      </c>
      <c r="G33" s="40" t="s">
        <v>2380</v>
      </c>
      <c r="H33" s="35">
        <v>0</v>
      </c>
      <c r="I33" s="40" t="s">
        <v>2383</v>
      </c>
      <c r="J33" s="40" t="s">
        <v>8338</v>
      </c>
      <c r="K33" s="40" t="s">
        <v>8344</v>
      </c>
      <c r="L33" s="48">
        <f>VLOOKUP(A33,'Hospitalisation Details'!$A$1:$N$2344,5,FALSE)</f>
        <v>28096</v>
      </c>
      <c r="M33" s="52">
        <f>VLOOKUP(A33,'Hospitalisation Details'!$A$1:$N$2344,8,FALSE)</f>
        <v>46151.12</v>
      </c>
      <c r="N33" s="35" t="str">
        <f>VLOOKUP(A33,'Hospitalisation Details'!$A$1:$N$2344,12,FALSE)</f>
        <v>tier - 1</v>
      </c>
      <c r="O33" s="35" t="str">
        <f>VLOOKUP(A33,'Hospitalisation Details'!$A$1:$N$2344,13,FALSE)</f>
        <v>tier - 3</v>
      </c>
      <c r="P33" s="35" t="str">
        <f>VLOOKUP(A33,'Hospitalisation Details'!$A$1:$N$2344,14,FALSE)</f>
        <v>R1013</v>
      </c>
      <c r="Q33" s="35">
        <f>VLOOKUP(A33,'Hospitalisation Details'!$A$1:$N$2344,6,FALSE)</f>
        <v>46</v>
      </c>
    </row>
    <row r="34" spans="1:17" x14ac:dyDescent="0.25">
      <c r="A34" s="34" t="s">
        <v>2340</v>
      </c>
      <c r="B34" s="33" t="s">
        <v>4791</v>
      </c>
      <c r="C34" s="39">
        <v>31.35</v>
      </c>
      <c r="D34" s="39">
        <v>6.86</v>
      </c>
      <c r="E34" s="39" t="s">
        <v>2380</v>
      </c>
      <c r="F34" s="39" t="s">
        <v>2380</v>
      </c>
      <c r="G34" s="39" t="s">
        <v>2380</v>
      </c>
      <c r="H34" s="34">
        <v>0</v>
      </c>
      <c r="I34" s="39" t="s">
        <v>2383</v>
      </c>
      <c r="J34" s="39" t="s">
        <v>8338</v>
      </c>
      <c r="K34" s="39" t="s">
        <v>8342</v>
      </c>
      <c r="L34" s="47">
        <f>VLOOKUP(A34,'Hospitalisation Details'!$A$1:$N$2344,5,FALSE)</f>
        <v>22984</v>
      </c>
      <c r="M34" s="51">
        <f>VLOOKUP(A34,'Hospitalisation Details'!$A$1:$N$2344,8,FALSE)</f>
        <v>46130.53</v>
      </c>
      <c r="N34" s="34" t="str">
        <f>VLOOKUP(A34,'Hospitalisation Details'!$A$1:$N$2344,12,FALSE)</f>
        <v>tier - 1</v>
      </c>
      <c r="O34" s="34" t="str">
        <f>VLOOKUP(A34,'Hospitalisation Details'!$A$1:$N$2344,13,FALSE)</f>
        <v>tier - 1</v>
      </c>
      <c r="P34" s="34" t="str">
        <f>VLOOKUP(A34,'Hospitalisation Details'!$A$1:$N$2344,14,FALSE)</f>
        <v>R1012</v>
      </c>
      <c r="Q34" s="34">
        <f>VLOOKUP(A34,'Hospitalisation Details'!$A$1:$N$2344,6,FALSE)</f>
        <v>60</v>
      </c>
    </row>
    <row r="35" spans="1:17" x14ac:dyDescent="0.25">
      <c r="A35" s="35" t="s">
        <v>2339</v>
      </c>
      <c r="B35" s="32" t="s">
        <v>4793</v>
      </c>
      <c r="C35" s="40">
        <v>47.6</v>
      </c>
      <c r="D35" s="40">
        <v>5.95</v>
      </c>
      <c r="E35" s="40" t="s">
        <v>2383</v>
      </c>
      <c r="F35" s="40" t="s">
        <v>2380</v>
      </c>
      <c r="G35" s="40" t="s">
        <v>2380</v>
      </c>
      <c r="H35" s="35">
        <v>0</v>
      </c>
      <c r="I35" s="40" t="s">
        <v>2383</v>
      </c>
      <c r="J35" s="40" t="s">
        <v>8338</v>
      </c>
      <c r="K35" s="40" t="s">
        <v>8343</v>
      </c>
      <c r="L35" s="48">
        <f>VLOOKUP(A35,'Hospitalisation Details'!$A$1:$N$2344,5,FALSE)</f>
        <v>31320</v>
      </c>
      <c r="M35" s="52">
        <f>VLOOKUP(A35,'Hospitalisation Details'!$A$1:$N$2344,8,FALSE)</f>
        <v>46113.51</v>
      </c>
      <c r="N35" s="35" t="str">
        <f>VLOOKUP(A35,'Hospitalisation Details'!$A$1:$N$2344,12,FALSE)</f>
        <v>tier - 2</v>
      </c>
      <c r="O35" s="35" t="str">
        <f>VLOOKUP(A35,'Hospitalisation Details'!$A$1:$N$2344,13,FALSE)</f>
        <v>tier - 3</v>
      </c>
      <c r="P35" s="35" t="str">
        <f>VLOOKUP(A35,'Hospitalisation Details'!$A$1:$N$2344,14,FALSE)</f>
        <v>R1011</v>
      </c>
      <c r="Q35" s="35">
        <f>VLOOKUP(A35,'Hospitalisation Details'!$A$1:$N$2344,6,FALSE)</f>
        <v>37</v>
      </c>
    </row>
    <row r="36" spans="1:17" x14ac:dyDescent="0.25">
      <c r="A36" s="34" t="s">
        <v>2338</v>
      </c>
      <c r="B36" s="33" t="s">
        <v>4795</v>
      </c>
      <c r="C36" s="39">
        <v>46.2</v>
      </c>
      <c r="D36" s="39">
        <v>6.09</v>
      </c>
      <c r="E36" s="39" t="s">
        <v>2380</v>
      </c>
      <c r="F36" s="39" t="s">
        <v>2380</v>
      </c>
      <c r="G36" s="39" t="s">
        <v>2383</v>
      </c>
      <c r="H36" s="34">
        <v>1</v>
      </c>
      <c r="I36" s="39" t="s">
        <v>2383</v>
      </c>
      <c r="J36" s="39" t="s">
        <v>8338</v>
      </c>
      <c r="K36" s="39" t="s">
        <v>8343</v>
      </c>
      <c r="L36" s="47">
        <f>VLOOKUP(A36,'Hospitalisation Details'!$A$1:$N$2344,5,FALSE)</f>
        <v>29079</v>
      </c>
      <c r="M36" s="51">
        <f>VLOOKUP(A36,'Hospitalisation Details'!$A$1:$N$2344,8,FALSE)</f>
        <v>45863.21</v>
      </c>
      <c r="N36" s="34" t="str">
        <f>VLOOKUP(A36,'Hospitalisation Details'!$A$1:$N$2344,12,FALSE)</f>
        <v>tier - 2</v>
      </c>
      <c r="O36" s="34" t="str">
        <f>VLOOKUP(A36,'Hospitalisation Details'!$A$1:$N$2344,13,FALSE)</f>
        <v>tier - 1</v>
      </c>
      <c r="P36" s="34" t="str">
        <f>VLOOKUP(A36,'Hospitalisation Details'!$A$1:$N$2344,14,FALSE)</f>
        <v>R1013</v>
      </c>
      <c r="Q36" s="34">
        <f>VLOOKUP(A36,'Hospitalisation Details'!$A$1:$N$2344,6,FALSE)</f>
        <v>43</v>
      </c>
    </row>
    <row r="37" spans="1:17" x14ac:dyDescent="0.25">
      <c r="A37" s="35" t="s">
        <v>2337</v>
      </c>
      <c r="B37" s="32" t="s">
        <v>4797</v>
      </c>
      <c r="C37" s="40">
        <v>32.015000000000001</v>
      </c>
      <c r="D37" s="40">
        <v>11.75</v>
      </c>
      <c r="E37" s="40" t="s">
        <v>2380</v>
      </c>
      <c r="F37" s="40" t="s">
        <v>2380</v>
      </c>
      <c r="G37" s="40" t="s">
        <v>2380</v>
      </c>
      <c r="H37" s="35">
        <v>0</v>
      </c>
      <c r="I37" s="40" t="s">
        <v>2383</v>
      </c>
      <c r="J37" s="40" t="s">
        <v>8338</v>
      </c>
      <c r="K37" s="40" t="s">
        <v>8342</v>
      </c>
      <c r="L37" s="48">
        <f>VLOOKUP(A37,'Hospitalisation Details'!$A$1:$N$2344,5,FALSE)</f>
        <v>22271</v>
      </c>
      <c r="M37" s="52">
        <f>VLOOKUP(A37,'Hospitalisation Details'!$A$1:$N$2344,8,FALSE)</f>
        <v>45710.21</v>
      </c>
      <c r="N37" s="35" t="str">
        <f>VLOOKUP(A37,'Hospitalisation Details'!$A$1:$N$2344,12,FALSE)</f>
        <v>tier - 2</v>
      </c>
      <c r="O37" s="35" t="str">
        <f>VLOOKUP(A37,'Hospitalisation Details'!$A$1:$N$2344,13,FALSE)</f>
        <v>tier - 2</v>
      </c>
      <c r="P37" s="35" t="str">
        <f>VLOOKUP(A37,'Hospitalisation Details'!$A$1:$N$2344,14,FALSE)</f>
        <v>R1016</v>
      </c>
      <c r="Q37" s="35">
        <f>VLOOKUP(A37,'Hospitalisation Details'!$A$1:$N$2344,6,FALSE)</f>
        <v>62</v>
      </c>
    </row>
    <row r="38" spans="1:17" x14ac:dyDescent="0.25">
      <c r="A38" s="34" t="s">
        <v>2336</v>
      </c>
      <c r="B38" s="33" t="s">
        <v>4799</v>
      </c>
      <c r="C38" s="39">
        <v>40.564999999999998</v>
      </c>
      <c r="D38" s="39">
        <v>7.37</v>
      </c>
      <c r="E38" s="39" t="s">
        <v>2380</v>
      </c>
      <c r="F38" s="39" t="s">
        <v>2380</v>
      </c>
      <c r="G38" s="39" t="s">
        <v>2380</v>
      </c>
      <c r="H38" s="34">
        <v>0</v>
      </c>
      <c r="I38" s="39" t="s">
        <v>2383</v>
      </c>
      <c r="J38" s="39" t="s">
        <v>8338</v>
      </c>
      <c r="K38" s="39" t="s">
        <v>8342</v>
      </c>
      <c r="L38" s="47">
        <f>VLOOKUP(A38,'Hospitalisation Details'!$A$1:$N$2344,5,FALSE)</f>
        <v>27250</v>
      </c>
      <c r="M38" s="51">
        <f>VLOOKUP(A38,'Hospitalisation Details'!$A$1:$N$2344,8,FALSE)</f>
        <v>45702.02</v>
      </c>
      <c r="N38" s="34" t="str">
        <f>VLOOKUP(A38,'Hospitalisation Details'!$A$1:$N$2344,12,FALSE)</f>
        <v>tier - 2</v>
      </c>
      <c r="O38" s="34" t="str">
        <f>VLOOKUP(A38,'Hospitalisation Details'!$A$1:$N$2344,13,FALSE)</f>
        <v>tier - 2</v>
      </c>
      <c r="P38" s="34" t="str">
        <f>VLOOKUP(A38,'Hospitalisation Details'!$A$1:$N$2344,14,FALSE)</f>
        <v>R1012</v>
      </c>
      <c r="Q38" s="34">
        <f>VLOOKUP(A38,'Hospitalisation Details'!$A$1:$N$2344,6,FALSE)</f>
        <v>48</v>
      </c>
    </row>
    <row r="39" spans="1:17" x14ac:dyDescent="0.25">
      <c r="A39" s="35" t="s">
        <v>2335</v>
      </c>
      <c r="B39" s="32" t="s">
        <v>4801</v>
      </c>
      <c r="C39" s="40">
        <v>32.450000000000003</v>
      </c>
      <c r="D39" s="40">
        <v>11.91</v>
      </c>
      <c r="E39" s="40" t="s">
        <v>2380</v>
      </c>
      <c r="F39" s="40" t="s">
        <v>2380</v>
      </c>
      <c r="G39" s="40" t="s">
        <v>2380</v>
      </c>
      <c r="H39" s="35">
        <v>0</v>
      </c>
      <c r="I39" s="40" t="s">
        <v>2383</v>
      </c>
      <c r="J39" s="40" t="s">
        <v>8338</v>
      </c>
      <c r="K39" s="40" t="s">
        <v>8342</v>
      </c>
      <c r="L39" s="48">
        <f>VLOOKUP(A39,'Hospitalisation Details'!$A$1:$N$2344,5,FALSE)</f>
        <v>22997</v>
      </c>
      <c r="M39" s="52">
        <f>VLOOKUP(A39,'Hospitalisation Details'!$A$1:$N$2344,8,FALSE)</f>
        <v>45008.959999999999</v>
      </c>
      <c r="N39" s="35" t="str">
        <f>VLOOKUP(A39,'Hospitalisation Details'!$A$1:$N$2344,12,FALSE)</f>
        <v>tier - 2</v>
      </c>
      <c r="O39" s="35" t="str">
        <f>VLOOKUP(A39,'Hospitalisation Details'!$A$1:$N$2344,13,FALSE)</f>
        <v>tier - 2</v>
      </c>
      <c r="P39" s="35" t="str">
        <f>VLOOKUP(A39,'Hospitalisation Details'!$A$1:$N$2344,14,FALSE)</f>
        <v>R1013</v>
      </c>
      <c r="Q39" s="35">
        <f>VLOOKUP(A39,'Hospitalisation Details'!$A$1:$N$2344,6,FALSE)</f>
        <v>60</v>
      </c>
    </row>
    <row r="40" spans="1:17" x14ac:dyDescent="0.25">
      <c r="A40" s="34" t="s">
        <v>2334</v>
      </c>
      <c r="B40" s="33" t="s">
        <v>4803</v>
      </c>
      <c r="C40" s="39">
        <v>34.96</v>
      </c>
      <c r="D40" s="39">
        <v>6.52</v>
      </c>
      <c r="E40" s="39" t="s">
        <v>2380</v>
      </c>
      <c r="F40" s="39" t="s">
        <v>2380</v>
      </c>
      <c r="G40" s="39" t="s">
        <v>2380</v>
      </c>
      <c r="H40" s="34">
        <v>0</v>
      </c>
      <c r="I40" s="39" t="s">
        <v>2383</v>
      </c>
      <c r="J40" s="39" t="s">
        <v>8338</v>
      </c>
      <c r="K40" s="39" t="s">
        <v>8342</v>
      </c>
      <c r="L40" s="47">
        <f>VLOOKUP(A40,'Hospitalisation Details'!$A$1:$N$2344,5,FALSE)</f>
        <v>26158</v>
      </c>
      <c r="M40" s="51">
        <f>VLOOKUP(A40,'Hospitalisation Details'!$A$1:$N$2344,8,FALSE)</f>
        <v>44641.2</v>
      </c>
      <c r="N40" s="34" t="str">
        <f>VLOOKUP(A40,'Hospitalisation Details'!$A$1:$N$2344,12,FALSE)</f>
        <v>tier - 2</v>
      </c>
      <c r="O40" s="34" t="str">
        <f>VLOOKUP(A40,'Hospitalisation Details'!$A$1:$N$2344,13,FALSE)</f>
        <v>tier - 3</v>
      </c>
      <c r="P40" s="34" t="str">
        <f>VLOOKUP(A40,'Hospitalisation Details'!$A$1:$N$2344,14,FALSE)</f>
        <v>R1024</v>
      </c>
      <c r="Q40" s="34">
        <f>VLOOKUP(A40,'Hospitalisation Details'!$A$1:$N$2344,6,FALSE)</f>
        <v>51</v>
      </c>
    </row>
    <row r="41" spans="1:17" x14ac:dyDescent="0.25">
      <c r="A41" s="35" t="s">
        <v>2333</v>
      </c>
      <c r="B41" s="32" t="s">
        <v>4805</v>
      </c>
      <c r="C41" s="40">
        <v>35.5</v>
      </c>
      <c r="D41" s="40">
        <v>5.14</v>
      </c>
      <c r="E41" s="40" t="s">
        <v>2380</v>
      </c>
      <c r="F41" s="40" t="s">
        <v>2380</v>
      </c>
      <c r="G41" s="40" t="s">
        <v>2383</v>
      </c>
      <c r="H41" s="35">
        <v>1</v>
      </c>
      <c r="I41" s="40" t="s">
        <v>2383</v>
      </c>
      <c r="J41" s="40" t="s">
        <v>8338</v>
      </c>
      <c r="K41" s="40" t="s">
        <v>8344</v>
      </c>
      <c r="L41" s="48">
        <f>VLOOKUP(A41,'Hospitalisation Details'!$A$1:$N$2344,5,FALSE)</f>
        <v>34253</v>
      </c>
      <c r="M41" s="52">
        <f>VLOOKUP(A41,'Hospitalisation Details'!$A$1:$N$2344,8,FALSE)</f>
        <v>44585.46</v>
      </c>
      <c r="N41" s="35" t="str">
        <f>VLOOKUP(A41,'Hospitalisation Details'!$A$1:$N$2344,12,FALSE)</f>
        <v>tier - 2</v>
      </c>
      <c r="O41" s="35" t="str">
        <f>VLOOKUP(A41,'Hospitalisation Details'!$A$1:$N$2344,13,FALSE)</f>
        <v>tier - 2</v>
      </c>
      <c r="P41" s="35" t="str">
        <f>VLOOKUP(A41,'Hospitalisation Details'!$A$1:$N$2344,14,FALSE)</f>
        <v>R1011</v>
      </c>
      <c r="Q41" s="35">
        <f>VLOOKUP(A41,'Hospitalisation Details'!$A$1:$N$2344,6,FALSE)</f>
        <v>29</v>
      </c>
    </row>
    <row r="42" spans="1:17" x14ac:dyDescent="0.25">
      <c r="A42" s="34" t="s">
        <v>2332</v>
      </c>
      <c r="B42" s="33" t="s">
        <v>4807</v>
      </c>
      <c r="C42" s="39">
        <v>52.58</v>
      </c>
      <c r="D42" s="39">
        <v>4.1900000000000004</v>
      </c>
      <c r="E42" s="39" t="s">
        <v>2380</v>
      </c>
      <c r="F42" s="39" t="s">
        <v>2383</v>
      </c>
      <c r="G42" s="39" t="s">
        <v>2380</v>
      </c>
      <c r="H42" s="34">
        <v>1</v>
      </c>
      <c r="I42" s="39" t="s">
        <v>2383</v>
      </c>
      <c r="J42" s="39" t="s">
        <v>8338</v>
      </c>
      <c r="K42" s="39" t="s">
        <v>8344</v>
      </c>
      <c r="L42" s="47">
        <f>VLOOKUP(A42,'Hospitalisation Details'!$A$1:$N$2344,5,FALSE)</f>
        <v>36740</v>
      </c>
      <c r="M42" s="51">
        <f>VLOOKUP(A42,'Hospitalisation Details'!$A$1:$N$2344,8,FALSE)</f>
        <v>44501.4</v>
      </c>
      <c r="N42" s="34" t="str">
        <f>VLOOKUP(A42,'Hospitalisation Details'!$A$1:$N$2344,12,FALSE)</f>
        <v>tier - 2</v>
      </c>
      <c r="O42" s="34" t="str">
        <f>VLOOKUP(A42,'Hospitalisation Details'!$A$1:$N$2344,13,FALSE)</f>
        <v>tier - 3</v>
      </c>
      <c r="P42" s="34" t="str">
        <f>VLOOKUP(A42,'Hospitalisation Details'!$A$1:$N$2344,14,FALSE)</f>
        <v>R1013</v>
      </c>
      <c r="Q42" s="34">
        <f>VLOOKUP(A42,'Hospitalisation Details'!$A$1:$N$2344,6,FALSE)</f>
        <v>22</v>
      </c>
    </row>
    <row r="43" spans="1:17" x14ac:dyDescent="0.25">
      <c r="A43" s="35" t="s">
        <v>2331</v>
      </c>
      <c r="B43" s="32" t="s">
        <v>4809</v>
      </c>
      <c r="C43" s="40">
        <v>35.200000000000003</v>
      </c>
      <c r="D43" s="40">
        <v>11.68</v>
      </c>
      <c r="E43" s="40" t="s">
        <v>2383</v>
      </c>
      <c r="F43" s="40" t="s">
        <v>2380</v>
      </c>
      <c r="G43" s="40" t="s">
        <v>2380</v>
      </c>
      <c r="H43" s="35">
        <v>0</v>
      </c>
      <c r="I43" s="40" t="s">
        <v>2383</v>
      </c>
      <c r="J43" s="40" t="s">
        <v>8338</v>
      </c>
      <c r="K43" s="40" t="s">
        <v>8342</v>
      </c>
      <c r="L43" s="48">
        <f>VLOOKUP(A43,'Hospitalisation Details'!$A$1:$N$2344,5,FALSE)</f>
        <v>24729</v>
      </c>
      <c r="M43" s="52">
        <f>VLOOKUP(A43,'Hospitalisation Details'!$A$1:$N$2344,8,FALSE)</f>
        <v>44423.8</v>
      </c>
      <c r="N43" s="35" t="str">
        <f>VLOOKUP(A43,'Hospitalisation Details'!$A$1:$N$2344,12,FALSE)</f>
        <v>tier - 2</v>
      </c>
      <c r="O43" s="35" t="str">
        <f>VLOOKUP(A43,'Hospitalisation Details'!$A$1:$N$2344,13,FALSE)</f>
        <v>tier - 3</v>
      </c>
      <c r="P43" s="35" t="str">
        <f>VLOOKUP(A43,'Hospitalisation Details'!$A$1:$N$2344,14,FALSE)</f>
        <v>R1013</v>
      </c>
      <c r="Q43" s="35">
        <f>VLOOKUP(A43,'Hospitalisation Details'!$A$1:$N$2344,6,FALSE)</f>
        <v>55</v>
      </c>
    </row>
    <row r="44" spans="1:17" x14ac:dyDescent="0.25">
      <c r="A44" s="34" t="s">
        <v>2330</v>
      </c>
      <c r="B44" s="33" t="s">
        <v>4772</v>
      </c>
      <c r="C44" s="39">
        <v>38.06</v>
      </c>
      <c r="D44" s="39">
        <v>6.98</v>
      </c>
      <c r="E44" s="39" t="s">
        <v>2380</v>
      </c>
      <c r="F44" s="39" t="s">
        <v>2380</v>
      </c>
      <c r="G44" s="39" t="s">
        <v>2380</v>
      </c>
      <c r="H44" s="34">
        <v>0</v>
      </c>
      <c r="I44" s="39" t="s">
        <v>2383</v>
      </c>
      <c r="J44" s="39" t="s">
        <v>8338</v>
      </c>
      <c r="K44" s="39" t="s">
        <v>8342</v>
      </c>
      <c r="L44" s="47">
        <f>VLOOKUP(A44,'Hospitalisation Details'!$A$1:$N$2344,5,FALSE)</f>
        <v>26235</v>
      </c>
      <c r="M44" s="51">
        <f>VLOOKUP(A44,'Hospitalisation Details'!$A$1:$N$2344,8,FALSE)</f>
        <v>44400.41</v>
      </c>
      <c r="N44" s="34" t="str">
        <f>VLOOKUP(A44,'Hospitalisation Details'!$A$1:$N$2344,12,FALSE)</f>
        <v>tier - 2</v>
      </c>
      <c r="O44" s="34" t="str">
        <f>VLOOKUP(A44,'Hospitalisation Details'!$A$1:$N$2344,13,FALSE)</f>
        <v>tier - 2</v>
      </c>
      <c r="P44" s="34" t="str">
        <f>VLOOKUP(A44,'Hospitalisation Details'!$A$1:$N$2344,14,FALSE)</f>
        <v>R1013</v>
      </c>
      <c r="Q44" s="34">
        <f>VLOOKUP(A44,'Hospitalisation Details'!$A$1:$N$2344,6,FALSE)</f>
        <v>51</v>
      </c>
    </row>
    <row r="45" spans="1:17" x14ac:dyDescent="0.25">
      <c r="A45" s="35" t="s">
        <v>2329</v>
      </c>
      <c r="B45" s="32" t="s">
        <v>4812</v>
      </c>
      <c r="C45" s="40">
        <v>34.21</v>
      </c>
      <c r="D45" s="40">
        <v>8.34</v>
      </c>
      <c r="E45" s="40" t="s">
        <v>2380</v>
      </c>
      <c r="F45" s="40" t="s">
        <v>2380</v>
      </c>
      <c r="G45" s="40" t="s">
        <v>2380</v>
      </c>
      <c r="H45" s="35">
        <v>0</v>
      </c>
      <c r="I45" s="40" t="s">
        <v>2383</v>
      </c>
      <c r="J45" s="40" t="s">
        <v>8338</v>
      </c>
      <c r="K45" s="40" t="s">
        <v>8342</v>
      </c>
      <c r="L45" s="48">
        <f>VLOOKUP(A45,'Hospitalisation Details'!$A$1:$N$2344,5,FALSE)</f>
        <v>25166</v>
      </c>
      <c r="M45" s="52">
        <f>VLOOKUP(A45,'Hospitalisation Details'!$A$1:$N$2344,8,FALSE)</f>
        <v>44260.75</v>
      </c>
      <c r="N45" s="35" t="str">
        <f>VLOOKUP(A45,'Hospitalisation Details'!$A$1:$N$2344,12,FALSE)</f>
        <v>tier - 2</v>
      </c>
      <c r="O45" s="35" t="str">
        <f>VLOOKUP(A45,'Hospitalisation Details'!$A$1:$N$2344,13,FALSE)</f>
        <v>tier - 1</v>
      </c>
      <c r="P45" s="35" t="str">
        <f>VLOOKUP(A45,'Hospitalisation Details'!$A$1:$N$2344,14,FALSE)</f>
        <v>R1013</v>
      </c>
      <c r="Q45" s="35">
        <f>VLOOKUP(A45,'Hospitalisation Details'!$A$1:$N$2344,6,FALSE)</f>
        <v>54</v>
      </c>
    </row>
    <row r="46" spans="1:17" x14ac:dyDescent="0.25">
      <c r="A46" s="34" t="s">
        <v>2328</v>
      </c>
      <c r="B46" s="33" t="s">
        <v>4814</v>
      </c>
      <c r="C46" s="39">
        <v>38.94</v>
      </c>
      <c r="D46" s="39">
        <v>8.49</v>
      </c>
      <c r="E46" s="39" t="s">
        <v>2383</v>
      </c>
      <c r="F46" s="39" t="s">
        <v>2380</v>
      </c>
      <c r="G46" s="39" t="s">
        <v>2380</v>
      </c>
      <c r="H46" s="34">
        <v>1</v>
      </c>
      <c r="I46" s="39" t="s">
        <v>2383</v>
      </c>
      <c r="J46" s="39" t="s">
        <v>8338</v>
      </c>
      <c r="K46" s="39" t="s">
        <v>8342</v>
      </c>
      <c r="L46" s="47">
        <f>VLOOKUP(A46,'Hospitalisation Details'!$A$1:$N$2344,5,FALSE)</f>
        <v>27546</v>
      </c>
      <c r="M46" s="51">
        <f>VLOOKUP(A46,'Hospitalisation Details'!$A$1:$N$2344,8,FALSE)</f>
        <v>44202.65</v>
      </c>
      <c r="N46" s="34" t="str">
        <f>VLOOKUP(A46,'Hospitalisation Details'!$A$1:$N$2344,12,FALSE)</f>
        <v>tier - 2</v>
      </c>
      <c r="O46" s="34" t="str">
        <f>VLOOKUP(A46,'Hospitalisation Details'!$A$1:$N$2344,13,FALSE)</f>
        <v>tier - 2</v>
      </c>
      <c r="P46" s="34" t="str">
        <f>VLOOKUP(A46,'Hospitalisation Details'!$A$1:$N$2344,14,FALSE)</f>
        <v>R1013</v>
      </c>
      <c r="Q46" s="34">
        <f>VLOOKUP(A46,'Hospitalisation Details'!$A$1:$N$2344,6,FALSE)</f>
        <v>48</v>
      </c>
    </row>
    <row r="47" spans="1:17" x14ac:dyDescent="0.25">
      <c r="A47" s="35" t="s">
        <v>2327</v>
      </c>
      <c r="B47" s="32" t="s">
        <v>4816</v>
      </c>
      <c r="C47" s="40">
        <v>30.21</v>
      </c>
      <c r="D47" s="40">
        <v>5.34</v>
      </c>
      <c r="E47" s="40" t="s">
        <v>2383</v>
      </c>
      <c r="F47" s="40" t="s">
        <v>2380</v>
      </c>
      <c r="G47" s="40" t="s">
        <v>2380</v>
      </c>
      <c r="H47" s="35">
        <v>1</v>
      </c>
      <c r="I47" s="40" t="s">
        <v>2383</v>
      </c>
      <c r="J47" s="40" t="s">
        <v>8338</v>
      </c>
      <c r="K47" s="40" t="s">
        <v>8344</v>
      </c>
      <c r="L47" s="48">
        <f>VLOOKUP(A47,'Hospitalisation Details'!$A$1:$N$2344,5,FALSE)</f>
        <v>32340</v>
      </c>
      <c r="M47" s="52">
        <f>VLOOKUP(A47,'Hospitalisation Details'!$A$1:$N$2344,8,FALSE)</f>
        <v>43943.88</v>
      </c>
      <c r="N47" s="35" t="str">
        <f>VLOOKUP(A47,'Hospitalisation Details'!$A$1:$N$2344,12,FALSE)</f>
        <v>tier - 2</v>
      </c>
      <c r="O47" s="35" t="str">
        <f>VLOOKUP(A47,'Hospitalisation Details'!$A$1:$N$2344,13,FALSE)</f>
        <v>tier - 1</v>
      </c>
      <c r="P47" s="35" t="str">
        <f>VLOOKUP(A47,'Hospitalisation Details'!$A$1:$N$2344,14,FALSE)</f>
        <v>R1012</v>
      </c>
      <c r="Q47" s="35">
        <f>VLOOKUP(A47,'Hospitalisation Details'!$A$1:$N$2344,6,FALSE)</f>
        <v>34</v>
      </c>
    </row>
    <row r="48" spans="1:17" x14ac:dyDescent="0.25">
      <c r="A48" s="34" t="s">
        <v>2326</v>
      </c>
      <c r="B48" s="33" t="s">
        <v>4818</v>
      </c>
      <c r="C48" s="39">
        <v>33.630000000000003</v>
      </c>
      <c r="D48" s="39">
        <v>4.43</v>
      </c>
      <c r="E48" s="39" t="s">
        <v>2383</v>
      </c>
      <c r="F48" s="39" t="s">
        <v>2380</v>
      </c>
      <c r="G48" s="39" t="s">
        <v>2380</v>
      </c>
      <c r="H48" s="34">
        <v>2</v>
      </c>
      <c r="I48" s="39" t="s">
        <v>2383</v>
      </c>
      <c r="J48" s="39" t="s">
        <v>8338</v>
      </c>
      <c r="K48" s="39" t="s">
        <v>8344</v>
      </c>
      <c r="L48" s="47">
        <f>VLOOKUP(A48,'Hospitalisation Details'!$A$1:$N$2344,5,FALSE)</f>
        <v>24385</v>
      </c>
      <c r="M48" s="51">
        <f>VLOOKUP(A48,'Hospitalisation Details'!$A$1:$N$2344,8,FALSE)</f>
        <v>43921.18</v>
      </c>
      <c r="N48" s="34" t="str">
        <f>VLOOKUP(A48,'Hospitalisation Details'!$A$1:$N$2344,12,FALSE)</f>
        <v>tier - 2</v>
      </c>
      <c r="O48" s="34" t="str">
        <f>VLOOKUP(A48,'Hospitalisation Details'!$A$1:$N$2344,13,FALSE)</f>
        <v>tier - 2</v>
      </c>
      <c r="P48" s="34" t="str">
        <f>VLOOKUP(A48,'Hospitalisation Details'!$A$1:$N$2344,14,FALSE)</f>
        <v>R1012</v>
      </c>
      <c r="Q48" s="34">
        <f>VLOOKUP(A48,'Hospitalisation Details'!$A$1:$N$2344,6,FALSE)</f>
        <v>56</v>
      </c>
    </row>
    <row r="49" spans="1:17" x14ac:dyDescent="0.25">
      <c r="A49" s="35" t="s">
        <v>2325</v>
      </c>
      <c r="B49" s="32" t="s">
        <v>4819</v>
      </c>
      <c r="C49" s="40">
        <v>40.369999999999997</v>
      </c>
      <c r="D49" s="40">
        <v>4.47</v>
      </c>
      <c r="E49" s="40" t="s">
        <v>2380</v>
      </c>
      <c r="F49" s="40" t="s">
        <v>2380</v>
      </c>
      <c r="G49" s="40" t="s">
        <v>2380</v>
      </c>
      <c r="H49" s="35">
        <v>0</v>
      </c>
      <c r="I49" s="40" t="s">
        <v>2383</v>
      </c>
      <c r="J49" s="40" t="s">
        <v>8338</v>
      </c>
      <c r="K49" s="40" t="s">
        <v>8344</v>
      </c>
      <c r="L49" s="48">
        <f>VLOOKUP(A49,'Hospitalisation Details'!$A$1:$N$2344,5,FALSE)</f>
        <v>29535</v>
      </c>
      <c r="M49" s="52">
        <f>VLOOKUP(A49,'Hospitalisation Details'!$A$1:$N$2344,8,FALSE)</f>
        <v>43896.38</v>
      </c>
      <c r="N49" s="35" t="str">
        <f>VLOOKUP(A49,'Hospitalisation Details'!$A$1:$N$2344,12,FALSE)</f>
        <v>tier - 2</v>
      </c>
      <c r="O49" s="35" t="str">
        <f>VLOOKUP(A49,'Hospitalisation Details'!$A$1:$N$2344,13,FALSE)</f>
        <v>tier - 1</v>
      </c>
      <c r="P49" s="35" t="str">
        <f>VLOOKUP(A49,'Hospitalisation Details'!$A$1:$N$2344,14,FALSE)</f>
        <v>R1013</v>
      </c>
      <c r="Q49" s="35">
        <f>VLOOKUP(A49,'Hospitalisation Details'!$A$1:$N$2344,6,FALSE)</f>
        <v>42</v>
      </c>
    </row>
    <row r="50" spans="1:17" x14ac:dyDescent="0.25">
      <c r="A50" s="34" t="s">
        <v>2324</v>
      </c>
      <c r="B50" s="33" t="s">
        <v>4821</v>
      </c>
      <c r="C50" s="39">
        <v>53.09</v>
      </c>
      <c r="D50" s="39">
        <v>4.82</v>
      </c>
      <c r="E50" s="39" t="s">
        <v>2383</v>
      </c>
      <c r="F50" s="39" t="s">
        <v>2380</v>
      </c>
      <c r="G50" s="39" t="s">
        <v>2380</v>
      </c>
      <c r="H50" s="34">
        <v>2</v>
      </c>
      <c r="I50" s="39" t="s">
        <v>2383</v>
      </c>
      <c r="J50" s="39" t="s">
        <v>8338</v>
      </c>
      <c r="K50" s="39" t="s">
        <v>8344</v>
      </c>
      <c r="L50" s="47">
        <f>VLOOKUP(A50,'Hospitalisation Details'!$A$1:$N$2344,5,FALSE)</f>
        <v>24290</v>
      </c>
      <c r="M50" s="51">
        <f>VLOOKUP(A50,'Hospitalisation Details'!$A$1:$N$2344,8,FALSE)</f>
        <v>43817.45</v>
      </c>
      <c r="N50" s="34" t="str">
        <f>VLOOKUP(A50,'Hospitalisation Details'!$A$1:$N$2344,12,FALSE)</f>
        <v>tier - 2</v>
      </c>
      <c r="O50" s="34" t="str">
        <f>VLOOKUP(A50,'Hospitalisation Details'!$A$1:$N$2344,13,FALSE)</f>
        <v>tier - 3</v>
      </c>
      <c r="P50" s="34" t="str">
        <f>VLOOKUP(A50,'Hospitalisation Details'!$A$1:$N$2344,14,FALSE)</f>
        <v>R1012</v>
      </c>
      <c r="Q50" s="34">
        <f>VLOOKUP(A50,'Hospitalisation Details'!$A$1:$N$2344,6,FALSE)</f>
        <v>56</v>
      </c>
    </row>
    <row r="51" spans="1:17" x14ac:dyDescent="0.25">
      <c r="A51" s="35" t="s">
        <v>2323</v>
      </c>
      <c r="B51" s="32" t="s">
        <v>4823</v>
      </c>
      <c r="C51" s="40">
        <v>31.79</v>
      </c>
      <c r="D51" s="40">
        <v>5.51</v>
      </c>
      <c r="E51" s="40" t="s">
        <v>2383</v>
      </c>
      <c r="F51" s="40" t="s">
        <v>2380</v>
      </c>
      <c r="G51" s="40" t="s">
        <v>2380</v>
      </c>
      <c r="H51" s="35">
        <v>2</v>
      </c>
      <c r="I51" s="40" t="s">
        <v>2383</v>
      </c>
      <c r="J51" s="40" t="s">
        <v>8338</v>
      </c>
      <c r="K51" s="40" t="s">
        <v>8344</v>
      </c>
      <c r="L51" s="48">
        <f>VLOOKUP(A51,'Hospitalisation Details'!$A$1:$N$2344,5,FALSE)</f>
        <v>24405</v>
      </c>
      <c r="M51" s="52">
        <f>VLOOKUP(A51,'Hospitalisation Details'!$A$1:$N$2344,8,FALSE)</f>
        <v>43813.87</v>
      </c>
      <c r="N51" s="35" t="str">
        <f>VLOOKUP(A51,'Hospitalisation Details'!$A$1:$N$2344,12,FALSE)</f>
        <v>tier - 2</v>
      </c>
      <c r="O51" s="35" t="str">
        <f>VLOOKUP(A51,'Hospitalisation Details'!$A$1:$N$2344,13,FALSE)</f>
        <v>tier - 2</v>
      </c>
      <c r="P51" s="35" t="str">
        <f>VLOOKUP(A51,'Hospitalisation Details'!$A$1:$N$2344,14,FALSE)</f>
        <v>R1013</v>
      </c>
      <c r="Q51" s="35">
        <f>VLOOKUP(A51,'Hospitalisation Details'!$A$1:$N$2344,6,FALSE)</f>
        <v>56</v>
      </c>
    </row>
    <row r="52" spans="1:17" x14ac:dyDescent="0.25">
      <c r="A52" s="34" t="s">
        <v>2322</v>
      </c>
      <c r="B52" s="33" t="s">
        <v>4825</v>
      </c>
      <c r="C52" s="39">
        <v>41.895000000000003</v>
      </c>
      <c r="D52" s="39">
        <v>10.87</v>
      </c>
      <c r="E52" s="39" t="s">
        <v>2383</v>
      </c>
      <c r="F52" s="39" t="s">
        <v>2380</v>
      </c>
      <c r="G52" s="39" t="s">
        <v>2380</v>
      </c>
      <c r="H52" s="34">
        <v>1</v>
      </c>
      <c r="I52" s="39" t="s">
        <v>2383</v>
      </c>
      <c r="J52" s="39" t="s">
        <v>8338</v>
      </c>
      <c r="K52" s="39" t="s">
        <v>8342</v>
      </c>
      <c r="L52" s="47">
        <f>VLOOKUP(A52,'Hospitalisation Details'!$A$1:$N$2344,5,FALSE)</f>
        <v>31775</v>
      </c>
      <c r="M52" s="51">
        <f>VLOOKUP(A52,'Hospitalisation Details'!$A$1:$N$2344,8,FALSE)</f>
        <v>43753.34</v>
      </c>
      <c r="N52" s="34" t="str">
        <f>VLOOKUP(A52,'Hospitalisation Details'!$A$1:$N$2344,12,FALSE)</f>
        <v>tier - 2</v>
      </c>
      <c r="O52" s="34" t="str">
        <f>VLOOKUP(A52,'Hospitalisation Details'!$A$1:$N$2344,13,FALSE)</f>
        <v>tier - 1</v>
      </c>
      <c r="P52" s="34" t="str">
        <f>VLOOKUP(A52,'Hospitalisation Details'!$A$1:$N$2344,14,FALSE)</f>
        <v>R1015</v>
      </c>
      <c r="Q52" s="34">
        <f>VLOOKUP(A52,'Hospitalisation Details'!$A$1:$N$2344,6,FALSE)</f>
        <v>36</v>
      </c>
    </row>
    <row r="53" spans="1:17" x14ac:dyDescent="0.25">
      <c r="A53" s="35" t="s">
        <v>2321</v>
      </c>
      <c r="B53" s="32" t="s">
        <v>4827</v>
      </c>
      <c r="C53" s="40">
        <v>31.16</v>
      </c>
      <c r="D53" s="40">
        <v>9.34</v>
      </c>
      <c r="E53" s="40" t="s">
        <v>2380</v>
      </c>
      <c r="F53" s="40" t="s">
        <v>2380</v>
      </c>
      <c r="G53" s="40" t="s">
        <v>2380</v>
      </c>
      <c r="H53" s="35">
        <v>0</v>
      </c>
      <c r="I53" s="40" t="s">
        <v>2383</v>
      </c>
      <c r="J53" s="40" t="s">
        <v>8338</v>
      </c>
      <c r="K53" s="40" t="s">
        <v>8342</v>
      </c>
      <c r="L53" s="48">
        <f>VLOOKUP(A53,'Hospitalisation Details'!$A$1:$N$2344,5,FALSE)</f>
        <v>23976</v>
      </c>
      <c r="M53" s="52">
        <f>VLOOKUP(A53,'Hospitalisation Details'!$A$1:$N$2344,8,FALSE)</f>
        <v>43578.94</v>
      </c>
      <c r="N53" s="35" t="str">
        <f>VLOOKUP(A53,'Hospitalisation Details'!$A$1:$N$2344,12,FALSE)</f>
        <v>tier - 2</v>
      </c>
      <c r="O53" s="35" t="str">
        <f>VLOOKUP(A53,'Hospitalisation Details'!$A$1:$N$2344,13,FALSE)</f>
        <v>tier - 2</v>
      </c>
      <c r="P53" s="35" t="str">
        <f>VLOOKUP(A53,'Hospitalisation Details'!$A$1:$N$2344,14,FALSE)</f>
        <v>R1012</v>
      </c>
      <c r="Q53" s="35">
        <f>VLOOKUP(A53,'Hospitalisation Details'!$A$1:$N$2344,6,FALSE)</f>
        <v>57</v>
      </c>
    </row>
    <row r="54" spans="1:17" x14ac:dyDescent="0.25">
      <c r="A54" s="34" t="s">
        <v>2320</v>
      </c>
      <c r="B54" s="33" t="s">
        <v>4756</v>
      </c>
      <c r="C54" s="39">
        <v>34.104999999999997</v>
      </c>
      <c r="D54" s="39">
        <v>5.03</v>
      </c>
      <c r="E54" s="39" t="s">
        <v>2383</v>
      </c>
      <c r="F54" s="39" t="s">
        <v>2380</v>
      </c>
      <c r="G54" s="39" t="s">
        <v>2383</v>
      </c>
      <c r="H54" s="34">
        <v>1</v>
      </c>
      <c r="I54" s="39" t="s">
        <v>2383</v>
      </c>
      <c r="J54" s="39" t="s">
        <v>8338</v>
      </c>
      <c r="K54" s="39" t="s">
        <v>8344</v>
      </c>
      <c r="L54" s="47">
        <f>VLOOKUP(A54,'Hospitalisation Details'!$A$1:$N$2344,5,FALSE)</f>
        <v>25540</v>
      </c>
      <c r="M54" s="51">
        <f>VLOOKUP(A54,'Hospitalisation Details'!$A$1:$N$2344,8,FALSE)</f>
        <v>43254.42</v>
      </c>
      <c r="N54" s="34" t="str">
        <f>VLOOKUP(A54,'Hospitalisation Details'!$A$1:$N$2344,12,FALSE)</f>
        <v>tier - 2</v>
      </c>
      <c r="O54" s="34" t="str">
        <f>VLOOKUP(A54,'Hospitalisation Details'!$A$1:$N$2344,13,FALSE)</f>
        <v>tier - 2</v>
      </c>
      <c r="P54" s="34" t="str">
        <f>VLOOKUP(A54,'Hospitalisation Details'!$A$1:$N$2344,14,FALSE)</f>
        <v>R1016</v>
      </c>
      <c r="Q54" s="34">
        <f>VLOOKUP(A54,'Hospitalisation Details'!$A$1:$N$2344,6,FALSE)</f>
        <v>53</v>
      </c>
    </row>
    <row r="55" spans="1:17" x14ac:dyDescent="0.25">
      <c r="A55" s="35" t="s">
        <v>2319</v>
      </c>
      <c r="B55" s="32" t="s">
        <v>4830</v>
      </c>
      <c r="C55" s="40">
        <v>51.93</v>
      </c>
      <c r="D55" s="40">
        <v>11.05</v>
      </c>
      <c r="E55" s="40" t="s">
        <v>2380</v>
      </c>
      <c r="F55" s="40" t="s">
        <v>2380</v>
      </c>
      <c r="G55" s="40" t="s">
        <v>2380</v>
      </c>
      <c r="H55" s="35">
        <v>0</v>
      </c>
      <c r="I55" s="40" t="s">
        <v>2383</v>
      </c>
      <c r="J55" s="40" t="s">
        <v>8338</v>
      </c>
      <c r="K55" s="40" t="s">
        <v>8342</v>
      </c>
      <c r="L55" s="48">
        <f>VLOOKUP(A55,'Hospitalisation Details'!$A$1:$N$2344,5,FALSE)</f>
        <v>24075</v>
      </c>
      <c r="M55" s="52">
        <f>VLOOKUP(A55,'Hospitalisation Details'!$A$1:$N$2344,8,FALSE)</f>
        <v>43073.760000000002</v>
      </c>
      <c r="N55" s="35" t="str">
        <f>VLOOKUP(A55,'Hospitalisation Details'!$A$1:$N$2344,12,FALSE)</f>
        <v>tier - 2</v>
      </c>
      <c r="O55" s="35" t="str">
        <f>VLOOKUP(A55,'Hospitalisation Details'!$A$1:$N$2344,13,FALSE)</f>
        <v>tier - 2</v>
      </c>
      <c r="P55" s="35" t="str">
        <f>VLOOKUP(A55,'Hospitalisation Details'!$A$1:$N$2344,14,FALSE)</f>
        <v>R1011</v>
      </c>
      <c r="Q55" s="35">
        <f>VLOOKUP(A55,'Hospitalisation Details'!$A$1:$N$2344,6,FALSE)</f>
        <v>57</v>
      </c>
    </row>
    <row r="56" spans="1:17" x14ac:dyDescent="0.25">
      <c r="A56" s="34" t="s">
        <v>2318</v>
      </c>
      <c r="B56" s="33" t="s">
        <v>4832</v>
      </c>
      <c r="C56" s="39">
        <v>38.950000000000003</v>
      </c>
      <c r="D56" s="39">
        <v>11.95</v>
      </c>
      <c r="E56" s="39" t="s">
        <v>2380</v>
      </c>
      <c r="F56" s="39" t="s">
        <v>2380</v>
      </c>
      <c r="G56" s="39" t="s">
        <v>2380</v>
      </c>
      <c r="H56" s="34">
        <v>0</v>
      </c>
      <c r="I56" s="39" t="s">
        <v>2383</v>
      </c>
      <c r="J56" s="39" t="s">
        <v>8338</v>
      </c>
      <c r="K56" s="39" t="s">
        <v>8342</v>
      </c>
      <c r="L56" s="47">
        <f>VLOOKUP(A56,'Hospitalisation Details'!$A$1:$N$2344,5,FALSE)</f>
        <v>28798</v>
      </c>
      <c r="M56" s="51">
        <f>VLOOKUP(A56,'Hospitalisation Details'!$A$1:$N$2344,8,FALSE)</f>
        <v>42983.46</v>
      </c>
      <c r="N56" s="34" t="str">
        <f>VLOOKUP(A56,'Hospitalisation Details'!$A$1:$N$2344,12,FALSE)</f>
        <v>tier - 1</v>
      </c>
      <c r="O56" s="34" t="str">
        <f>VLOOKUP(A56,'Hospitalisation Details'!$A$1:$N$2344,13,FALSE)</f>
        <v>tier - 2</v>
      </c>
      <c r="P56" s="34" t="str">
        <f>VLOOKUP(A56,'Hospitalisation Details'!$A$1:$N$2344,14,FALSE)</f>
        <v>R1012</v>
      </c>
      <c r="Q56" s="34">
        <f>VLOOKUP(A56,'Hospitalisation Details'!$A$1:$N$2344,6,FALSE)</f>
        <v>44</v>
      </c>
    </row>
    <row r="57" spans="1:17" x14ac:dyDescent="0.25">
      <c r="A57" s="35" t="s">
        <v>2317</v>
      </c>
      <c r="B57" s="32" t="s">
        <v>4834</v>
      </c>
      <c r="C57" s="40">
        <v>36.630000000000003</v>
      </c>
      <c r="D57" s="40">
        <v>7.72</v>
      </c>
      <c r="E57" s="40" t="s">
        <v>2383</v>
      </c>
      <c r="F57" s="40" t="s">
        <v>2380</v>
      </c>
      <c r="G57" s="40" t="s">
        <v>2380</v>
      </c>
      <c r="H57" s="35">
        <v>1</v>
      </c>
      <c r="I57" s="40" t="s">
        <v>2383</v>
      </c>
      <c r="J57" s="40" t="s">
        <v>8338</v>
      </c>
      <c r="K57" s="40" t="s">
        <v>8342</v>
      </c>
      <c r="L57" s="48">
        <f>VLOOKUP(A57,'Hospitalisation Details'!$A$1:$N$2344,5,FALSE)</f>
        <v>27690</v>
      </c>
      <c r="M57" s="52">
        <f>VLOOKUP(A57,'Hospitalisation Details'!$A$1:$N$2344,8,FALSE)</f>
        <v>42969.85</v>
      </c>
      <c r="N57" s="35" t="str">
        <f>VLOOKUP(A57,'Hospitalisation Details'!$A$1:$N$2344,12,FALSE)</f>
        <v>tier - 1</v>
      </c>
      <c r="O57" s="35" t="str">
        <f>VLOOKUP(A57,'Hospitalisation Details'!$A$1:$N$2344,13,FALSE)</f>
        <v>tier - 3</v>
      </c>
      <c r="P57" s="35" t="str">
        <f>VLOOKUP(A57,'Hospitalisation Details'!$A$1:$N$2344,14,FALSE)</f>
        <v>R1013</v>
      </c>
      <c r="Q57" s="35">
        <f>VLOOKUP(A57,'Hospitalisation Details'!$A$1:$N$2344,6,FALSE)</f>
        <v>47</v>
      </c>
    </row>
    <row r="58" spans="1:17" x14ac:dyDescent="0.25">
      <c r="A58" s="34" t="s">
        <v>2316</v>
      </c>
      <c r="B58" s="33" t="s">
        <v>4836</v>
      </c>
      <c r="C58" s="39">
        <v>34.200000000000003</v>
      </c>
      <c r="D58" s="39">
        <v>5.75</v>
      </c>
      <c r="E58" s="39" t="s">
        <v>2380</v>
      </c>
      <c r="F58" s="39" t="s">
        <v>2380</v>
      </c>
      <c r="G58" s="39" t="s">
        <v>2380</v>
      </c>
      <c r="H58" s="34">
        <v>2</v>
      </c>
      <c r="I58" s="39" t="s">
        <v>2383</v>
      </c>
      <c r="J58" s="39" t="s">
        <v>8338</v>
      </c>
      <c r="K58" s="39" t="s">
        <v>8343</v>
      </c>
      <c r="L58" s="47">
        <f>VLOOKUP(A58,'Hospitalisation Details'!$A$1:$N$2344,5,FALSE)</f>
        <v>26552</v>
      </c>
      <c r="M58" s="51">
        <f>VLOOKUP(A58,'Hospitalisation Details'!$A$1:$N$2344,8,FALSE)</f>
        <v>42856.84</v>
      </c>
      <c r="N58" s="34" t="str">
        <f>VLOOKUP(A58,'Hospitalisation Details'!$A$1:$N$2344,12,FALSE)</f>
        <v>tier - 1</v>
      </c>
      <c r="O58" s="34" t="str">
        <f>VLOOKUP(A58,'Hospitalisation Details'!$A$1:$N$2344,13,FALSE)</f>
        <v>tier - 1</v>
      </c>
      <c r="P58" s="34" t="str">
        <f>VLOOKUP(A58,'Hospitalisation Details'!$A$1:$N$2344,14,FALSE)</f>
        <v>R1011</v>
      </c>
      <c r="Q58" s="34">
        <f>VLOOKUP(A58,'Hospitalisation Details'!$A$1:$N$2344,6,FALSE)</f>
        <v>50</v>
      </c>
    </row>
    <row r="59" spans="1:17" x14ac:dyDescent="0.25">
      <c r="A59" s="35" t="s">
        <v>2315</v>
      </c>
      <c r="B59" s="32" t="s">
        <v>4838</v>
      </c>
      <c r="C59" s="40">
        <v>50.63</v>
      </c>
      <c r="D59" s="40">
        <v>11.89</v>
      </c>
      <c r="E59" s="40" t="s">
        <v>2380</v>
      </c>
      <c r="F59" s="40" t="s">
        <v>2380</v>
      </c>
      <c r="G59" s="40" t="s">
        <v>2380</v>
      </c>
      <c r="H59" s="35">
        <v>0</v>
      </c>
      <c r="I59" s="40" t="s">
        <v>2383</v>
      </c>
      <c r="J59" s="40" t="s">
        <v>8338</v>
      </c>
      <c r="K59" s="40" t="s">
        <v>8342</v>
      </c>
      <c r="L59" s="48">
        <f>VLOOKUP(A59,'Hospitalisation Details'!$A$1:$N$2344,5,FALSE)</f>
        <v>24044</v>
      </c>
      <c r="M59" s="52">
        <f>VLOOKUP(A59,'Hospitalisation Details'!$A$1:$N$2344,8,FALSE)</f>
        <v>42764.12</v>
      </c>
      <c r="N59" s="35" t="str">
        <f>VLOOKUP(A59,'Hospitalisation Details'!$A$1:$N$2344,12,FALSE)</f>
        <v>tier - 1</v>
      </c>
      <c r="O59" s="35" t="str">
        <f>VLOOKUP(A59,'Hospitalisation Details'!$A$1:$N$2344,13,FALSE)</f>
        <v>tier - 2</v>
      </c>
      <c r="P59" s="35" t="str">
        <f>VLOOKUP(A59,'Hospitalisation Details'!$A$1:$N$2344,14,FALSE)</f>
        <v>R1011</v>
      </c>
      <c r="Q59" s="35">
        <f>VLOOKUP(A59,'Hospitalisation Details'!$A$1:$N$2344,6,FALSE)</f>
        <v>57</v>
      </c>
    </row>
    <row r="60" spans="1:17" x14ac:dyDescent="0.25">
      <c r="A60" s="34" t="s">
        <v>2314</v>
      </c>
      <c r="B60" s="33" t="s">
        <v>4840</v>
      </c>
      <c r="C60" s="39">
        <v>36.479999999999997</v>
      </c>
      <c r="D60" s="39">
        <v>6.2</v>
      </c>
      <c r="E60" s="39" t="s">
        <v>2380</v>
      </c>
      <c r="F60" s="39" t="s">
        <v>2380</v>
      </c>
      <c r="G60" s="39" t="s">
        <v>2380</v>
      </c>
      <c r="H60" s="34">
        <v>0</v>
      </c>
      <c r="I60" s="39" t="s">
        <v>2383</v>
      </c>
      <c r="J60" s="39" t="s">
        <v>8338</v>
      </c>
      <c r="K60" s="39" t="s">
        <v>8343</v>
      </c>
      <c r="L60" s="47">
        <f>VLOOKUP(A60,'Hospitalisation Details'!$A$1:$N$2344,5,FALSE)</f>
        <v>28419</v>
      </c>
      <c r="M60" s="51">
        <f>VLOOKUP(A60,'Hospitalisation Details'!$A$1:$N$2344,8,FALSE)</f>
        <v>42760.5</v>
      </c>
      <c r="N60" s="34" t="str">
        <f>VLOOKUP(A60,'Hospitalisation Details'!$A$1:$N$2344,12,FALSE)</f>
        <v>tier - 1</v>
      </c>
      <c r="O60" s="34" t="str">
        <f>VLOOKUP(A60,'Hospitalisation Details'!$A$1:$N$2344,13,FALSE)</f>
        <v>tier - 2</v>
      </c>
      <c r="P60" s="34" t="str">
        <f>VLOOKUP(A60,'Hospitalisation Details'!$A$1:$N$2344,14,FALSE)</f>
        <v>R1012</v>
      </c>
      <c r="Q60" s="34">
        <f>VLOOKUP(A60,'Hospitalisation Details'!$A$1:$N$2344,6,FALSE)</f>
        <v>45</v>
      </c>
    </row>
    <row r="61" spans="1:17" x14ac:dyDescent="0.25">
      <c r="A61" s="35" t="s">
        <v>2313</v>
      </c>
      <c r="B61" s="32" t="s">
        <v>4842</v>
      </c>
      <c r="C61" s="40">
        <v>54.82</v>
      </c>
      <c r="D61" s="40">
        <v>10.61</v>
      </c>
      <c r="E61" s="40" t="s">
        <v>2380</v>
      </c>
      <c r="F61" s="40" t="s">
        <v>2380</v>
      </c>
      <c r="G61" s="40" t="s">
        <v>2380</v>
      </c>
      <c r="H61" s="35">
        <v>0</v>
      </c>
      <c r="I61" s="40" t="s">
        <v>2383</v>
      </c>
      <c r="J61" s="40" t="s">
        <v>8338</v>
      </c>
      <c r="K61" s="40" t="s">
        <v>8342</v>
      </c>
      <c r="L61" s="48">
        <f>VLOOKUP(A61,'Hospitalisation Details'!$A$1:$N$2344,5,FALSE)</f>
        <v>26240</v>
      </c>
      <c r="M61" s="52">
        <f>VLOOKUP(A61,'Hospitalisation Details'!$A$1:$N$2344,8,FALSE)</f>
        <v>42644.2</v>
      </c>
      <c r="N61" s="35" t="str">
        <f>VLOOKUP(A61,'Hospitalisation Details'!$A$1:$N$2344,12,FALSE)</f>
        <v>tier - 1</v>
      </c>
      <c r="O61" s="35" t="str">
        <f>VLOOKUP(A61,'Hospitalisation Details'!$A$1:$N$2344,13,FALSE)</f>
        <v>tier - 3</v>
      </c>
      <c r="P61" s="35" t="str">
        <f>VLOOKUP(A61,'Hospitalisation Details'!$A$1:$N$2344,14,FALSE)</f>
        <v>R1011</v>
      </c>
      <c r="Q61" s="35">
        <f>VLOOKUP(A61,'Hospitalisation Details'!$A$1:$N$2344,6,FALSE)</f>
        <v>51</v>
      </c>
    </row>
    <row r="62" spans="1:17" x14ac:dyDescent="0.25">
      <c r="A62" s="34" t="s">
        <v>2312</v>
      </c>
      <c r="B62" s="33" t="s">
        <v>4844</v>
      </c>
      <c r="C62" s="39">
        <v>38.06</v>
      </c>
      <c r="D62" s="39">
        <v>6.04</v>
      </c>
      <c r="E62" s="39" t="s">
        <v>2380</v>
      </c>
      <c r="F62" s="39" t="s">
        <v>2380</v>
      </c>
      <c r="G62" s="39" t="s">
        <v>2383</v>
      </c>
      <c r="H62" s="34">
        <v>1</v>
      </c>
      <c r="I62" s="39" t="s">
        <v>2383</v>
      </c>
      <c r="J62" s="39" t="s">
        <v>8338</v>
      </c>
      <c r="K62" s="39" t="s">
        <v>8343</v>
      </c>
      <c r="L62" s="47">
        <f>VLOOKUP(A62,'Hospitalisation Details'!$A$1:$N$2344,5,FALSE)</f>
        <v>29216</v>
      </c>
      <c r="M62" s="51">
        <f>VLOOKUP(A62,'Hospitalisation Details'!$A$1:$N$2344,8,FALSE)</f>
        <v>42560.43</v>
      </c>
      <c r="N62" s="34" t="str">
        <f>VLOOKUP(A62,'Hospitalisation Details'!$A$1:$N$2344,12,FALSE)</f>
        <v>tier - 1</v>
      </c>
      <c r="O62" s="34" t="str">
        <f>VLOOKUP(A62,'Hospitalisation Details'!$A$1:$N$2344,13,FALSE)</f>
        <v>tier - 3</v>
      </c>
      <c r="P62" s="34" t="str">
        <f>VLOOKUP(A62,'Hospitalisation Details'!$A$1:$N$2344,14,FALSE)</f>
        <v>R1013</v>
      </c>
      <c r="Q62" s="34">
        <f>VLOOKUP(A62,'Hospitalisation Details'!$A$1:$N$2344,6,FALSE)</f>
        <v>43</v>
      </c>
    </row>
    <row r="63" spans="1:17" x14ac:dyDescent="0.25">
      <c r="A63" s="35" t="s">
        <v>2311</v>
      </c>
      <c r="B63" s="32" t="s">
        <v>4846</v>
      </c>
      <c r="C63" s="40">
        <v>51.48</v>
      </c>
      <c r="D63" s="40">
        <v>9.33</v>
      </c>
      <c r="E63" s="40" t="s">
        <v>2383</v>
      </c>
      <c r="F63" s="40" t="s">
        <v>2380</v>
      </c>
      <c r="G63" s="40" t="s">
        <v>2380</v>
      </c>
      <c r="H63" s="35">
        <v>0</v>
      </c>
      <c r="I63" s="40" t="s">
        <v>2383</v>
      </c>
      <c r="J63" s="40" t="s">
        <v>8338</v>
      </c>
      <c r="K63" s="40" t="s">
        <v>8342</v>
      </c>
      <c r="L63" s="48">
        <f>VLOOKUP(A63,'Hospitalisation Details'!$A$1:$N$2344,5,FALSE)</f>
        <v>24650</v>
      </c>
      <c r="M63" s="52">
        <f>VLOOKUP(A63,'Hospitalisation Details'!$A$1:$N$2344,8,FALSE)</f>
        <v>42538.720000000001</v>
      </c>
      <c r="N63" s="35" t="str">
        <f>VLOOKUP(A63,'Hospitalisation Details'!$A$1:$N$2344,12,FALSE)</f>
        <v>tier - 1</v>
      </c>
      <c r="O63" s="35" t="str">
        <f>VLOOKUP(A63,'Hospitalisation Details'!$A$1:$N$2344,13,FALSE)</f>
        <v>tier - 3</v>
      </c>
      <c r="P63" s="35" t="str">
        <f>VLOOKUP(A63,'Hospitalisation Details'!$A$1:$N$2344,14,FALSE)</f>
        <v>R1011</v>
      </c>
      <c r="Q63" s="35">
        <f>VLOOKUP(A63,'Hospitalisation Details'!$A$1:$N$2344,6,FALSE)</f>
        <v>55</v>
      </c>
    </row>
    <row r="64" spans="1:17" x14ac:dyDescent="0.25">
      <c r="A64" s="34" t="s">
        <v>2310</v>
      </c>
      <c r="B64" s="33" t="s">
        <v>4848</v>
      </c>
      <c r="C64" s="39">
        <v>52.06</v>
      </c>
      <c r="D64" s="39">
        <v>11.47</v>
      </c>
      <c r="E64" s="39" t="s">
        <v>2380</v>
      </c>
      <c r="F64" s="39" t="s">
        <v>2380</v>
      </c>
      <c r="G64" s="39" t="s">
        <v>2380</v>
      </c>
      <c r="H64" s="34">
        <v>0</v>
      </c>
      <c r="I64" s="39" t="s">
        <v>2383</v>
      </c>
      <c r="J64" s="39" t="s">
        <v>8338</v>
      </c>
      <c r="K64" s="39" t="s">
        <v>8342</v>
      </c>
      <c r="L64" s="47">
        <f>VLOOKUP(A64,'Hospitalisation Details'!$A$1:$N$2344,5,FALSE)</f>
        <v>25053</v>
      </c>
      <c r="M64" s="51">
        <f>VLOOKUP(A64,'Hospitalisation Details'!$A$1:$N$2344,8,FALSE)</f>
        <v>42478.6</v>
      </c>
      <c r="N64" s="34" t="str">
        <f>VLOOKUP(A64,'Hospitalisation Details'!$A$1:$N$2344,12,FALSE)</f>
        <v>tier - 1</v>
      </c>
      <c r="O64" s="34" t="str">
        <f>VLOOKUP(A64,'Hospitalisation Details'!$A$1:$N$2344,13,FALSE)</f>
        <v>tier - 2</v>
      </c>
      <c r="P64" s="34" t="str">
        <f>VLOOKUP(A64,'Hospitalisation Details'!$A$1:$N$2344,14,FALSE)</f>
        <v>R1011</v>
      </c>
      <c r="Q64" s="34">
        <f>VLOOKUP(A64,'Hospitalisation Details'!$A$1:$N$2344,6,FALSE)</f>
        <v>54</v>
      </c>
    </row>
    <row r="65" spans="1:17" x14ac:dyDescent="0.25">
      <c r="A65" s="35" t="s">
        <v>2309</v>
      </c>
      <c r="B65" s="32" t="s">
        <v>4756</v>
      </c>
      <c r="C65" s="40">
        <v>30.684999999999999</v>
      </c>
      <c r="D65" s="40">
        <v>7.02</v>
      </c>
      <c r="E65" s="40" t="s">
        <v>2383</v>
      </c>
      <c r="F65" s="40" t="s">
        <v>2380</v>
      </c>
      <c r="G65" s="40" t="s">
        <v>2380</v>
      </c>
      <c r="H65" s="35">
        <v>0</v>
      </c>
      <c r="I65" s="40" t="s">
        <v>2383</v>
      </c>
      <c r="J65" s="40" t="s">
        <v>8338</v>
      </c>
      <c r="K65" s="40" t="s">
        <v>8342</v>
      </c>
      <c r="L65" s="48">
        <f>VLOOKUP(A65,'Hospitalisation Details'!$A$1:$N$2344,5,FALSE)</f>
        <v>24651</v>
      </c>
      <c r="M65" s="52">
        <f>VLOOKUP(A65,'Hospitalisation Details'!$A$1:$N$2344,8,FALSE)</f>
        <v>42303.69</v>
      </c>
      <c r="N65" s="35" t="str">
        <f>VLOOKUP(A65,'Hospitalisation Details'!$A$1:$N$2344,12,FALSE)</f>
        <v>tier - 1</v>
      </c>
      <c r="O65" s="35" t="str">
        <f>VLOOKUP(A65,'Hospitalisation Details'!$A$1:$N$2344,13,FALSE)</f>
        <v>tier - 2</v>
      </c>
      <c r="P65" s="35" t="str">
        <f>VLOOKUP(A65,'Hospitalisation Details'!$A$1:$N$2344,14,FALSE)</f>
        <v>R1016</v>
      </c>
      <c r="Q65" s="35">
        <f>VLOOKUP(A65,'Hospitalisation Details'!$A$1:$N$2344,6,FALSE)</f>
        <v>55</v>
      </c>
    </row>
    <row r="66" spans="1:17" x14ac:dyDescent="0.25">
      <c r="A66" s="34" t="s">
        <v>2308</v>
      </c>
      <c r="B66" s="33" t="s">
        <v>4851</v>
      </c>
      <c r="C66" s="39">
        <v>36.08</v>
      </c>
      <c r="D66" s="39">
        <v>8.8000000000000007</v>
      </c>
      <c r="E66" s="39" t="s">
        <v>2383</v>
      </c>
      <c r="F66" s="39" t="s">
        <v>2380</v>
      </c>
      <c r="G66" s="39" t="s">
        <v>2380</v>
      </c>
      <c r="H66" s="34">
        <v>1</v>
      </c>
      <c r="I66" s="39" t="s">
        <v>2383</v>
      </c>
      <c r="J66" s="39" t="s">
        <v>8338</v>
      </c>
      <c r="K66" s="39" t="s">
        <v>8342</v>
      </c>
      <c r="L66" s="47">
        <f>VLOOKUP(A66,'Hospitalisation Details'!$A$1:$N$2344,5,FALSE)</f>
        <v>27621</v>
      </c>
      <c r="M66" s="51">
        <f>VLOOKUP(A66,'Hospitalisation Details'!$A$1:$N$2344,8,FALSE)</f>
        <v>42211.14</v>
      </c>
      <c r="N66" s="34" t="str">
        <f>VLOOKUP(A66,'Hospitalisation Details'!$A$1:$N$2344,12,FALSE)</f>
        <v>tier - 1</v>
      </c>
      <c r="O66" s="34" t="str">
        <f>VLOOKUP(A66,'Hospitalisation Details'!$A$1:$N$2344,13,FALSE)</f>
        <v>tier - 3</v>
      </c>
      <c r="P66" s="34" t="str">
        <f>VLOOKUP(A66,'Hospitalisation Details'!$A$1:$N$2344,14,FALSE)</f>
        <v>R1013</v>
      </c>
      <c r="Q66" s="34">
        <f>VLOOKUP(A66,'Hospitalisation Details'!$A$1:$N$2344,6,FALSE)</f>
        <v>47</v>
      </c>
    </row>
    <row r="67" spans="1:17" x14ac:dyDescent="0.25">
      <c r="A67" s="35" t="s">
        <v>2307</v>
      </c>
      <c r="B67" s="32" t="s">
        <v>4853</v>
      </c>
      <c r="C67" s="40">
        <v>54.99</v>
      </c>
      <c r="D67" s="40">
        <v>8.68</v>
      </c>
      <c r="E67" s="40" t="s">
        <v>2380</v>
      </c>
      <c r="F67" s="40" t="s">
        <v>2380</v>
      </c>
      <c r="G67" s="40" t="s">
        <v>2380</v>
      </c>
      <c r="H67" s="35">
        <v>2</v>
      </c>
      <c r="I67" s="40" t="s">
        <v>2383</v>
      </c>
      <c r="J67" s="40" t="s">
        <v>8338</v>
      </c>
      <c r="K67" s="40" t="s">
        <v>8342</v>
      </c>
      <c r="L67" s="48">
        <f>VLOOKUP(A67,'Hospitalisation Details'!$A$1:$N$2344,5,FALSE)</f>
        <v>26925</v>
      </c>
      <c r="M67" s="52">
        <f>VLOOKUP(A67,'Hospitalisation Details'!$A$1:$N$2344,8,FALSE)</f>
        <v>42188.15</v>
      </c>
      <c r="N67" s="35" t="str">
        <f>VLOOKUP(A67,'Hospitalisation Details'!$A$1:$N$2344,12,FALSE)</f>
        <v>tier - 1</v>
      </c>
      <c r="O67" s="35" t="str">
        <f>VLOOKUP(A67,'Hospitalisation Details'!$A$1:$N$2344,13,FALSE)</f>
        <v>tier - 1</v>
      </c>
      <c r="P67" s="35" t="str">
        <f>VLOOKUP(A67,'Hospitalisation Details'!$A$1:$N$2344,14,FALSE)</f>
        <v>R1011</v>
      </c>
      <c r="Q67" s="35">
        <f>VLOOKUP(A67,'Hospitalisation Details'!$A$1:$N$2344,6,FALSE)</f>
        <v>49</v>
      </c>
    </row>
    <row r="68" spans="1:17" x14ac:dyDescent="0.25">
      <c r="A68" s="34" t="s">
        <v>2306</v>
      </c>
      <c r="B68" s="33" t="s">
        <v>4855</v>
      </c>
      <c r="C68" s="39">
        <v>35.97</v>
      </c>
      <c r="D68" s="39">
        <v>6.12</v>
      </c>
      <c r="E68" s="39" t="s">
        <v>2380</v>
      </c>
      <c r="F68" s="39" t="s">
        <v>2380</v>
      </c>
      <c r="G68" s="39" t="s">
        <v>2383</v>
      </c>
      <c r="H68" s="34">
        <v>1</v>
      </c>
      <c r="I68" s="39" t="s">
        <v>2383</v>
      </c>
      <c r="J68" s="39" t="s">
        <v>8338</v>
      </c>
      <c r="K68" s="39" t="s">
        <v>8343</v>
      </c>
      <c r="L68" s="47">
        <f>VLOOKUP(A68,'Hospitalisation Details'!$A$1:$N$2344,5,FALSE)</f>
        <v>29039</v>
      </c>
      <c r="M68" s="51">
        <f>VLOOKUP(A68,'Hospitalisation Details'!$A$1:$N$2344,8,FALSE)</f>
        <v>42124.52</v>
      </c>
      <c r="N68" s="34" t="str">
        <f>VLOOKUP(A68,'Hospitalisation Details'!$A$1:$N$2344,12,FALSE)</f>
        <v>tier - 1</v>
      </c>
      <c r="O68" s="34" t="str">
        <f>VLOOKUP(A68,'Hospitalisation Details'!$A$1:$N$2344,13,FALSE)</f>
        <v>tier - 1</v>
      </c>
      <c r="P68" s="34" t="str">
        <f>VLOOKUP(A68,'Hospitalisation Details'!$A$1:$N$2344,14,FALSE)</f>
        <v>R1013</v>
      </c>
      <c r="Q68" s="34">
        <f>VLOOKUP(A68,'Hospitalisation Details'!$A$1:$N$2344,6,FALSE)</f>
        <v>43</v>
      </c>
    </row>
    <row r="69" spans="1:17" x14ac:dyDescent="0.25">
      <c r="A69" s="35" t="s">
        <v>2305</v>
      </c>
      <c r="B69" s="32" t="s">
        <v>4857</v>
      </c>
      <c r="C69" s="40">
        <v>45.54</v>
      </c>
      <c r="D69" s="40">
        <v>5.4</v>
      </c>
      <c r="E69" s="40" t="s">
        <v>2383</v>
      </c>
      <c r="F69" s="40" t="s">
        <v>2380</v>
      </c>
      <c r="G69" s="40" t="s">
        <v>2383</v>
      </c>
      <c r="H69" s="35">
        <v>1</v>
      </c>
      <c r="I69" s="40" t="s">
        <v>2383</v>
      </c>
      <c r="J69" s="40" t="s">
        <v>8338</v>
      </c>
      <c r="K69" s="40" t="s">
        <v>8344</v>
      </c>
      <c r="L69" s="48">
        <f>VLOOKUP(A69,'Hospitalisation Details'!$A$1:$N$2344,5,FALSE)</f>
        <v>35773</v>
      </c>
      <c r="M69" s="52">
        <f>VLOOKUP(A69,'Hospitalisation Details'!$A$1:$N$2344,8,FALSE)</f>
        <v>42112.24</v>
      </c>
      <c r="N69" s="35" t="str">
        <f>VLOOKUP(A69,'Hospitalisation Details'!$A$1:$N$2344,12,FALSE)</f>
        <v>tier - 1</v>
      </c>
      <c r="O69" s="35" t="str">
        <f>VLOOKUP(A69,'Hospitalisation Details'!$A$1:$N$2344,13,FALSE)</f>
        <v>tier - 3</v>
      </c>
      <c r="P69" s="35" t="str">
        <f>VLOOKUP(A69,'Hospitalisation Details'!$A$1:$N$2344,14,FALSE)</f>
        <v>R1013</v>
      </c>
      <c r="Q69" s="35">
        <f>VLOOKUP(A69,'Hospitalisation Details'!$A$1:$N$2344,6,FALSE)</f>
        <v>25</v>
      </c>
    </row>
    <row r="70" spans="1:17" x14ac:dyDescent="0.25">
      <c r="A70" s="34" t="s">
        <v>2304</v>
      </c>
      <c r="B70" s="33" t="s">
        <v>4859</v>
      </c>
      <c r="C70" s="39">
        <v>35.53</v>
      </c>
      <c r="D70" s="39">
        <v>4.3600000000000003</v>
      </c>
      <c r="E70" s="39" t="s">
        <v>2383</v>
      </c>
      <c r="F70" s="39" t="s">
        <v>2380</v>
      </c>
      <c r="G70" s="39" t="s">
        <v>2380</v>
      </c>
      <c r="H70" s="34">
        <v>0</v>
      </c>
      <c r="I70" s="39" t="s">
        <v>2383</v>
      </c>
      <c r="J70" s="39" t="s">
        <v>8338</v>
      </c>
      <c r="K70" s="39" t="s">
        <v>8344</v>
      </c>
      <c r="L70" s="47">
        <f>VLOOKUP(A70,'Hospitalisation Details'!$A$1:$N$2344,5,FALSE)</f>
        <v>28092</v>
      </c>
      <c r="M70" s="51">
        <f>VLOOKUP(A70,'Hospitalisation Details'!$A$1:$N$2344,8,FALSE)</f>
        <v>42111.66</v>
      </c>
      <c r="N70" s="34" t="str">
        <f>VLOOKUP(A70,'Hospitalisation Details'!$A$1:$N$2344,12,FALSE)</f>
        <v>tier - 1</v>
      </c>
      <c r="O70" s="34" t="str">
        <f>VLOOKUP(A70,'Hospitalisation Details'!$A$1:$N$2344,13,FALSE)</f>
        <v>tier - 1</v>
      </c>
      <c r="P70" s="34" t="str">
        <f>VLOOKUP(A70,'Hospitalisation Details'!$A$1:$N$2344,14,FALSE)</f>
        <v>R1024</v>
      </c>
      <c r="Q70" s="34">
        <f>VLOOKUP(A70,'Hospitalisation Details'!$A$1:$N$2344,6,FALSE)</f>
        <v>46</v>
      </c>
    </row>
    <row r="71" spans="1:17" x14ac:dyDescent="0.25">
      <c r="A71" s="35" t="s">
        <v>2303</v>
      </c>
      <c r="B71" s="32" t="s">
        <v>4861</v>
      </c>
      <c r="C71" s="40">
        <v>30.8</v>
      </c>
      <c r="D71" s="40">
        <v>9.77</v>
      </c>
      <c r="E71" s="40" t="s">
        <v>2380</v>
      </c>
      <c r="F71" s="40" t="s">
        <v>2380</v>
      </c>
      <c r="G71" s="40" t="s">
        <v>2380</v>
      </c>
      <c r="H71" s="35">
        <v>0</v>
      </c>
      <c r="I71" s="40" t="s">
        <v>2383</v>
      </c>
      <c r="J71" s="40" t="s">
        <v>8338</v>
      </c>
      <c r="K71" s="40" t="s">
        <v>8342</v>
      </c>
      <c r="L71" s="48">
        <f>VLOOKUP(A71,'Hospitalisation Details'!$A$1:$N$2344,5,FALSE)</f>
        <v>25191</v>
      </c>
      <c r="M71" s="52">
        <f>VLOOKUP(A71,'Hospitalisation Details'!$A$1:$N$2344,8,FALSE)</f>
        <v>41999.519999999997</v>
      </c>
      <c r="N71" s="35" t="str">
        <f>VLOOKUP(A71,'Hospitalisation Details'!$A$1:$N$2344,12,FALSE)</f>
        <v>tier - 1</v>
      </c>
      <c r="O71" s="35" t="str">
        <f>VLOOKUP(A71,'Hospitalisation Details'!$A$1:$N$2344,13,FALSE)</f>
        <v>tier - 3</v>
      </c>
      <c r="P71" s="35" t="str">
        <f>VLOOKUP(A71,'Hospitalisation Details'!$A$1:$N$2344,14,FALSE)</f>
        <v>R1013</v>
      </c>
      <c r="Q71" s="35">
        <f>VLOOKUP(A71,'Hospitalisation Details'!$A$1:$N$2344,6,FALSE)</f>
        <v>54</v>
      </c>
    </row>
    <row r="72" spans="1:17" x14ac:dyDescent="0.25">
      <c r="A72" s="34" t="s">
        <v>2302</v>
      </c>
      <c r="B72" s="33" t="s">
        <v>4863</v>
      </c>
      <c r="C72" s="39">
        <v>38.39</v>
      </c>
      <c r="D72" s="39">
        <v>4.25</v>
      </c>
      <c r="E72" s="39" t="s">
        <v>2380</v>
      </c>
      <c r="F72" s="39" t="s">
        <v>2380</v>
      </c>
      <c r="G72" s="39" t="s">
        <v>2380</v>
      </c>
      <c r="H72" s="34">
        <v>1</v>
      </c>
      <c r="I72" s="39" t="s">
        <v>2383</v>
      </c>
      <c r="J72" s="39" t="s">
        <v>8338</v>
      </c>
      <c r="K72" s="39" t="s">
        <v>8344</v>
      </c>
      <c r="L72" s="47">
        <f>VLOOKUP(A72,'Hospitalisation Details'!$A$1:$N$2344,5,FALSE)</f>
        <v>30996</v>
      </c>
      <c r="M72" s="51">
        <f>VLOOKUP(A72,'Hospitalisation Details'!$A$1:$N$2344,8,FALSE)</f>
        <v>41949.24</v>
      </c>
      <c r="N72" s="34" t="str">
        <f>VLOOKUP(A72,'Hospitalisation Details'!$A$1:$N$2344,12,FALSE)</f>
        <v>tier - 1</v>
      </c>
      <c r="O72" s="34" t="str">
        <f>VLOOKUP(A72,'Hospitalisation Details'!$A$1:$N$2344,13,FALSE)</f>
        <v>tier - 1</v>
      </c>
      <c r="P72" s="34" t="str">
        <f>VLOOKUP(A72,'Hospitalisation Details'!$A$1:$N$2344,14,FALSE)</f>
        <v>R1013</v>
      </c>
      <c r="Q72" s="34">
        <f>VLOOKUP(A72,'Hospitalisation Details'!$A$1:$N$2344,6,FALSE)</f>
        <v>38</v>
      </c>
    </row>
    <row r="73" spans="1:17" x14ac:dyDescent="0.25">
      <c r="A73" s="35" t="s">
        <v>2301</v>
      </c>
      <c r="B73" s="32" t="s">
        <v>4865</v>
      </c>
      <c r="C73" s="40">
        <v>32.299999999999997</v>
      </c>
      <c r="D73" s="40">
        <v>4.76</v>
      </c>
      <c r="E73" s="40" t="s">
        <v>2380</v>
      </c>
      <c r="F73" s="40" t="s">
        <v>2380</v>
      </c>
      <c r="G73" s="40" t="s">
        <v>2380</v>
      </c>
      <c r="H73" s="35">
        <v>2</v>
      </c>
      <c r="I73" s="40" t="s">
        <v>2383</v>
      </c>
      <c r="J73" s="40" t="s">
        <v>8338</v>
      </c>
      <c r="K73" s="40" t="s">
        <v>8344</v>
      </c>
      <c r="L73" s="48">
        <f>VLOOKUP(A73,'Hospitalisation Details'!$A$1:$N$2344,5,FALSE)</f>
        <v>26458</v>
      </c>
      <c r="M73" s="52">
        <f>VLOOKUP(A73,'Hospitalisation Details'!$A$1:$N$2344,8,FALSE)</f>
        <v>41919.1</v>
      </c>
      <c r="N73" s="35" t="str">
        <f>VLOOKUP(A73,'Hospitalisation Details'!$A$1:$N$2344,12,FALSE)</f>
        <v>tier - 1</v>
      </c>
      <c r="O73" s="35" t="str">
        <f>VLOOKUP(A73,'Hospitalisation Details'!$A$1:$N$2344,13,FALSE)</f>
        <v>tier - 1</v>
      </c>
      <c r="P73" s="35" t="str">
        <f>VLOOKUP(A73,'Hospitalisation Details'!$A$1:$N$2344,14,FALSE)</f>
        <v>R1016</v>
      </c>
      <c r="Q73" s="35">
        <f>VLOOKUP(A73,'Hospitalisation Details'!$A$1:$N$2344,6,FALSE)</f>
        <v>51</v>
      </c>
    </row>
    <row r="74" spans="1:17" x14ac:dyDescent="0.25">
      <c r="A74" s="34" t="s">
        <v>2300</v>
      </c>
      <c r="B74" s="33" t="s">
        <v>4867</v>
      </c>
      <c r="C74" s="39">
        <v>48.8</v>
      </c>
      <c r="D74" s="39">
        <v>6.22</v>
      </c>
      <c r="E74" s="39" t="s">
        <v>2383</v>
      </c>
      <c r="F74" s="39" t="s">
        <v>2380</v>
      </c>
      <c r="G74" s="39" t="s">
        <v>2380</v>
      </c>
      <c r="H74" s="34">
        <v>2</v>
      </c>
      <c r="I74" s="39" t="s">
        <v>2383</v>
      </c>
      <c r="J74" s="39" t="s">
        <v>8338</v>
      </c>
      <c r="K74" s="39" t="s">
        <v>8343</v>
      </c>
      <c r="L74" s="47">
        <f>VLOOKUP(A74,'Hospitalisation Details'!$A$1:$N$2344,5,FALSE)</f>
        <v>24371</v>
      </c>
      <c r="M74" s="51">
        <f>VLOOKUP(A74,'Hospitalisation Details'!$A$1:$N$2344,8,FALSE)</f>
        <v>41886.54</v>
      </c>
      <c r="N74" s="34" t="str">
        <f>VLOOKUP(A74,'Hospitalisation Details'!$A$1:$N$2344,12,FALSE)</f>
        <v>tier - 1</v>
      </c>
      <c r="O74" s="34" t="str">
        <f>VLOOKUP(A74,'Hospitalisation Details'!$A$1:$N$2344,13,FALSE)</f>
        <v>tier - 3</v>
      </c>
      <c r="P74" s="34" t="str">
        <f>VLOOKUP(A74,'Hospitalisation Details'!$A$1:$N$2344,14,FALSE)</f>
        <v>R1011</v>
      </c>
      <c r="Q74" s="34">
        <f>VLOOKUP(A74,'Hospitalisation Details'!$A$1:$N$2344,6,FALSE)</f>
        <v>56</v>
      </c>
    </row>
    <row r="75" spans="1:17" x14ac:dyDescent="0.25">
      <c r="A75" s="35" t="s">
        <v>2299</v>
      </c>
      <c r="B75" s="32" t="s">
        <v>4869</v>
      </c>
      <c r="C75" s="40">
        <v>45.5</v>
      </c>
      <c r="D75" s="40">
        <v>7.96</v>
      </c>
      <c r="E75" s="40" t="s">
        <v>2380</v>
      </c>
      <c r="F75" s="40" t="s">
        <v>2380</v>
      </c>
      <c r="G75" s="40" t="s">
        <v>2380</v>
      </c>
      <c r="H75" s="35">
        <v>0</v>
      </c>
      <c r="I75" s="40" t="s">
        <v>2383</v>
      </c>
      <c r="J75" s="40" t="s">
        <v>8338</v>
      </c>
      <c r="K75" s="40" t="s">
        <v>8342</v>
      </c>
      <c r="L75" s="48">
        <f>VLOOKUP(A75,'Hospitalisation Details'!$A$1:$N$2344,5,FALSE)</f>
        <v>22911</v>
      </c>
      <c r="M75" s="52">
        <f>VLOOKUP(A75,'Hospitalisation Details'!$A$1:$N$2344,8,FALSE)</f>
        <v>41794.629999999997</v>
      </c>
      <c r="N75" s="35" t="str">
        <f>VLOOKUP(A75,'Hospitalisation Details'!$A$1:$N$2344,12,FALSE)</f>
        <v>tier - 1</v>
      </c>
      <c r="O75" s="35" t="str">
        <f>VLOOKUP(A75,'Hospitalisation Details'!$A$1:$N$2344,13,FALSE)</f>
        <v>tier - 3</v>
      </c>
      <c r="P75" s="35" t="str">
        <f>VLOOKUP(A75,'Hospitalisation Details'!$A$1:$N$2344,14,FALSE)</f>
        <v>R1011</v>
      </c>
      <c r="Q75" s="35">
        <f>VLOOKUP(A75,'Hospitalisation Details'!$A$1:$N$2344,6,FALSE)</f>
        <v>60</v>
      </c>
    </row>
    <row r="76" spans="1:17" x14ac:dyDescent="0.25">
      <c r="A76" s="34" t="s">
        <v>2298</v>
      </c>
      <c r="B76" s="33" t="s">
        <v>4871</v>
      </c>
      <c r="C76" s="39">
        <v>53.61</v>
      </c>
      <c r="D76" s="39">
        <v>10.92</v>
      </c>
      <c r="E76" s="39" t="s">
        <v>2383</v>
      </c>
      <c r="F76" s="39" t="s">
        <v>2380</v>
      </c>
      <c r="G76" s="39" t="s">
        <v>2380</v>
      </c>
      <c r="H76" s="34">
        <v>1</v>
      </c>
      <c r="I76" s="39" t="s">
        <v>2383</v>
      </c>
      <c r="J76" s="39" t="s">
        <v>8338</v>
      </c>
      <c r="K76" s="39" t="s">
        <v>8342</v>
      </c>
      <c r="L76" s="47">
        <f>VLOOKUP(A76,'Hospitalisation Details'!$A$1:$N$2344,5,FALSE)</f>
        <v>27666</v>
      </c>
      <c r="M76" s="51">
        <f>VLOOKUP(A76,'Hospitalisation Details'!$A$1:$N$2344,8,FALSE)</f>
        <v>41681.86</v>
      </c>
      <c r="N76" s="34" t="str">
        <f>VLOOKUP(A76,'Hospitalisation Details'!$A$1:$N$2344,12,FALSE)</f>
        <v>tier - 1</v>
      </c>
      <c r="O76" s="34" t="str">
        <f>VLOOKUP(A76,'Hospitalisation Details'!$A$1:$N$2344,13,FALSE)</f>
        <v>tier - 1</v>
      </c>
      <c r="P76" s="34" t="str">
        <f>VLOOKUP(A76,'Hospitalisation Details'!$A$1:$N$2344,14,FALSE)</f>
        <v>R1011</v>
      </c>
      <c r="Q76" s="34">
        <f>VLOOKUP(A76,'Hospitalisation Details'!$A$1:$N$2344,6,FALSE)</f>
        <v>47</v>
      </c>
    </row>
    <row r="77" spans="1:17" x14ac:dyDescent="0.25">
      <c r="A77" s="35" t="s">
        <v>2297</v>
      </c>
      <c r="B77" s="32" t="s">
        <v>4873</v>
      </c>
      <c r="C77" s="40">
        <v>36.19</v>
      </c>
      <c r="D77" s="40">
        <v>11.51</v>
      </c>
      <c r="E77" s="40" t="s">
        <v>2383</v>
      </c>
      <c r="F77" s="40" t="s">
        <v>2380</v>
      </c>
      <c r="G77" s="40" t="s">
        <v>2380</v>
      </c>
      <c r="H77" s="35">
        <v>1</v>
      </c>
      <c r="I77" s="40" t="s">
        <v>2383</v>
      </c>
      <c r="J77" s="40" t="s">
        <v>8338</v>
      </c>
      <c r="K77" s="40" t="s">
        <v>8342</v>
      </c>
      <c r="L77" s="48">
        <f>VLOOKUP(A77,'Hospitalisation Details'!$A$1:$N$2344,5,FALSE)</f>
        <v>27712</v>
      </c>
      <c r="M77" s="52">
        <f>VLOOKUP(A77,'Hospitalisation Details'!$A$1:$N$2344,8,FALSE)</f>
        <v>41676.080000000002</v>
      </c>
      <c r="N77" s="35" t="str">
        <f>VLOOKUP(A77,'Hospitalisation Details'!$A$1:$N$2344,12,FALSE)</f>
        <v>tier - 1</v>
      </c>
      <c r="O77" s="35" t="str">
        <f>VLOOKUP(A77,'Hospitalisation Details'!$A$1:$N$2344,13,FALSE)</f>
        <v>tier - 2</v>
      </c>
      <c r="P77" s="35" t="str">
        <f>VLOOKUP(A77,'Hospitalisation Details'!$A$1:$N$2344,14,FALSE)</f>
        <v>R1013</v>
      </c>
      <c r="Q77" s="35">
        <f>VLOOKUP(A77,'Hospitalisation Details'!$A$1:$N$2344,6,FALSE)</f>
        <v>47</v>
      </c>
    </row>
    <row r="78" spans="1:17" x14ac:dyDescent="0.25">
      <c r="A78" s="34" t="s">
        <v>2296</v>
      </c>
      <c r="B78" s="33" t="s">
        <v>4875</v>
      </c>
      <c r="C78" s="39">
        <v>34.6</v>
      </c>
      <c r="D78" s="39">
        <v>5.99</v>
      </c>
      <c r="E78" s="39" t="s">
        <v>2383</v>
      </c>
      <c r="F78" s="39" t="s">
        <v>2380</v>
      </c>
      <c r="G78" s="39" t="s">
        <v>2380</v>
      </c>
      <c r="H78" s="34">
        <v>0</v>
      </c>
      <c r="I78" s="39" t="s">
        <v>2383</v>
      </c>
      <c r="J78" s="39" t="s">
        <v>8338</v>
      </c>
      <c r="K78" s="39" t="s">
        <v>8343</v>
      </c>
      <c r="L78" s="47">
        <f>VLOOKUP(A78,'Hospitalisation Details'!$A$1:$N$2344,5,FALSE)</f>
        <v>28062</v>
      </c>
      <c r="M78" s="51">
        <f>VLOOKUP(A78,'Hospitalisation Details'!$A$1:$N$2344,8,FALSE)</f>
        <v>41661.599999999999</v>
      </c>
      <c r="N78" s="34" t="str">
        <f>VLOOKUP(A78,'Hospitalisation Details'!$A$1:$N$2344,12,FALSE)</f>
        <v>tier - 1</v>
      </c>
      <c r="O78" s="34" t="str">
        <f>VLOOKUP(A78,'Hospitalisation Details'!$A$1:$N$2344,13,FALSE)</f>
        <v>tier - 3</v>
      </c>
      <c r="P78" s="34" t="str">
        <f>VLOOKUP(A78,'Hospitalisation Details'!$A$1:$N$2344,14,FALSE)</f>
        <v>R1011</v>
      </c>
      <c r="Q78" s="34">
        <f>VLOOKUP(A78,'Hospitalisation Details'!$A$1:$N$2344,6,FALSE)</f>
        <v>46</v>
      </c>
    </row>
    <row r="79" spans="1:17" x14ac:dyDescent="0.25">
      <c r="A79" s="35" t="s">
        <v>2295</v>
      </c>
      <c r="B79" s="32" t="s">
        <v>4877</v>
      </c>
      <c r="C79" s="40">
        <v>54.12</v>
      </c>
      <c r="D79" s="40">
        <v>11.57</v>
      </c>
      <c r="E79" s="40" t="s">
        <v>2380</v>
      </c>
      <c r="F79" s="40" t="s">
        <v>2380</v>
      </c>
      <c r="G79" s="40" t="s">
        <v>2380</v>
      </c>
      <c r="H79" s="35">
        <v>0</v>
      </c>
      <c r="I79" s="40" t="s">
        <v>2383</v>
      </c>
      <c r="J79" s="40" t="s">
        <v>8338</v>
      </c>
      <c r="K79" s="40" t="s">
        <v>8342</v>
      </c>
      <c r="L79" s="48">
        <f>VLOOKUP(A79,'Hospitalisation Details'!$A$1:$N$2344,5,FALSE)</f>
        <v>27357</v>
      </c>
      <c r="M79" s="52">
        <f>VLOOKUP(A79,'Hospitalisation Details'!$A$1:$N$2344,8,FALSE)</f>
        <v>41636.199999999997</v>
      </c>
      <c r="N79" s="35" t="str">
        <f>VLOOKUP(A79,'Hospitalisation Details'!$A$1:$N$2344,12,FALSE)</f>
        <v>tier - 1</v>
      </c>
      <c r="O79" s="35" t="str">
        <f>VLOOKUP(A79,'Hospitalisation Details'!$A$1:$N$2344,13,FALSE)</f>
        <v>tier - 1</v>
      </c>
      <c r="P79" s="35" t="str">
        <f>VLOOKUP(A79,'Hospitalisation Details'!$A$1:$N$2344,14,FALSE)</f>
        <v>R1011</v>
      </c>
      <c r="Q79" s="35">
        <f>VLOOKUP(A79,'Hospitalisation Details'!$A$1:$N$2344,6,FALSE)</f>
        <v>48</v>
      </c>
    </row>
    <row r="80" spans="1:17" x14ac:dyDescent="0.25">
      <c r="A80" s="34" t="s">
        <v>2294</v>
      </c>
      <c r="B80" s="33" t="s">
        <v>4879</v>
      </c>
      <c r="C80" s="39">
        <v>48.82</v>
      </c>
      <c r="D80" s="39">
        <v>6.67</v>
      </c>
      <c r="E80" s="39" t="s">
        <v>2383</v>
      </c>
      <c r="F80" s="39" t="s">
        <v>2380</v>
      </c>
      <c r="G80" s="39" t="s">
        <v>2380</v>
      </c>
      <c r="H80" s="34">
        <v>0</v>
      </c>
      <c r="I80" s="39" t="s">
        <v>2383</v>
      </c>
      <c r="J80" s="39" t="s">
        <v>8338</v>
      </c>
      <c r="K80" s="39" t="s">
        <v>8342</v>
      </c>
      <c r="L80" s="47">
        <f>VLOOKUP(A80,'Hospitalisation Details'!$A$1:$N$2344,5,FALSE)</f>
        <v>24828</v>
      </c>
      <c r="M80" s="51">
        <f>VLOOKUP(A80,'Hospitalisation Details'!$A$1:$N$2344,8,FALSE)</f>
        <v>41505.15</v>
      </c>
      <c r="N80" s="34" t="str">
        <f>VLOOKUP(A80,'Hospitalisation Details'!$A$1:$N$2344,12,FALSE)</f>
        <v>tier - 1</v>
      </c>
      <c r="O80" s="34" t="str">
        <f>VLOOKUP(A80,'Hospitalisation Details'!$A$1:$N$2344,13,FALSE)</f>
        <v>tier - 2</v>
      </c>
      <c r="P80" s="34" t="str">
        <f>VLOOKUP(A80,'Hospitalisation Details'!$A$1:$N$2344,14,FALSE)</f>
        <v>R1011</v>
      </c>
      <c r="Q80" s="34">
        <f>VLOOKUP(A80,'Hospitalisation Details'!$A$1:$N$2344,6,FALSE)</f>
        <v>55</v>
      </c>
    </row>
    <row r="81" spans="1:17" x14ac:dyDescent="0.25">
      <c r="A81" s="35" t="s">
        <v>2293</v>
      </c>
      <c r="B81" s="32" t="s">
        <v>4881</v>
      </c>
      <c r="C81" s="40">
        <v>51.01</v>
      </c>
      <c r="D81" s="40">
        <v>9.1999999999999993</v>
      </c>
      <c r="E81" s="40" t="s">
        <v>2380</v>
      </c>
      <c r="F81" s="40" t="s">
        <v>2380</v>
      </c>
      <c r="G81" s="40" t="s">
        <v>2380</v>
      </c>
      <c r="H81" s="35">
        <v>0</v>
      </c>
      <c r="I81" s="40" t="s">
        <v>2383</v>
      </c>
      <c r="J81" s="40" t="s">
        <v>8338</v>
      </c>
      <c r="K81" s="40" t="s">
        <v>8342</v>
      </c>
      <c r="L81" s="48">
        <f>VLOOKUP(A81,'Hospitalisation Details'!$A$1:$N$2344,5,FALSE)</f>
        <v>26222</v>
      </c>
      <c r="M81" s="52">
        <f>VLOOKUP(A81,'Hospitalisation Details'!$A$1:$N$2344,8,FALSE)</f>
        <v>41351.879999999997</v>
      </c>
      <c r="N81" s="35" t="str">
        <f>VLOOKUP(A81,'Hospitalisation Details'!$A$1:$N$2344,12,FALSE)</f>
        <v>tier - 1</v>
      </c>
      <c r="O81" s="35" t="str">
        <f>VLOOKUP(A81,'Hospitalisation Details'!$A$1:$N$2344,13,FALSE)</f>
        <v>tier - 2</v>
      </c>
      <c r="P81" s="35" t="str">
        <f>VLOOKUP(A81,'Hospitalisation Details'!$A$1:$N$2344,14,FALSE)</f>
        <v>R1011</v>
      </c>
      <c r="Q81" s="35">
        <f>VLOOKUP(A81,'Hospitalisation Details'!$A$1:$N$2344,6,FALSE)</f>
        <v>51</v>
      </c>
    </row>
    <row r="82" spans="1:17" x14ac:dyDescent="0.25">
      <c r="A82" s="34" t="s">
        <v>2292</v>
      </c>
      <c r="B82" s="33" t="s">
        <v>4883</v>
      </c>
      <c r="C82" s="39">
        <v>45.65</v>
      </c>
      <c r="D82" s="39">
        <v>5.1100000000000003</v>
      </c>
      <c r="E82" s="39" t="s">
        <v>2383</v>
      </c>
      <c r="F82" s="39" t="s">
        <v>2380</v>
      </c>
      <c r="G82" s="39" t="s">
        <v>2380</v>
      </c>
      <c r="H82" s="34">
        <v>1</v>
      </c>
      <c r="I82" s="39" t="s">
        <v>2383</v>
      </c>
      <c r="J82" s="39" t="s">
        <v>8338</v>
      </c>
      <c r="K82" s="39" t="s">
        <v>8344</v>
      </c>
      <c r="L82" s="47">
        <f>VLOOKUP(A82,'Hospitalisation Details'!$A$1:$N$2344,5,FALSE)</f>
        <v>23657</v>
      </c>
      <c r="M82" s="51">
        <f>VLOOKUP(A82,'Hospitalisation Details'!$A$1:$N$2344,8,FALSE)</f>
        <v>41331.79</v>
      </c>
      <c r="N82" s="34" t="str">
        <f>VLOOKUP(A82,'Hospitalisation Details'!$A$1:$N$2344,12,FALSE)</f>
        <v>tier - 1</v>
      </c>
      <c r="O82" s="34" t="str">
        <f>VLOOKUP(A82,'Hospitalisation Details'!$A$1:$N$2344,13,FALSE)</f>
        <v>tier - 2</v>
      </c>
      <c r="P82" s="34" t="str">
        <f>VLOOKUP(A82,'Hospitalisation Details'!$A$1:$N$2344,14,FALSE)</f>
        <v>R1011</v>
      </c>
      <c r="Q82" s="34">
        <f>VLOOKUP(A82,'Hospitalisation Details'!$A$1:$N$2344,6,FALSE)</f>
        <v>58</v>
      </c>
    </row>
    <row r="83" spans="1:17" x14ac:dyDescent="0.25">
      <c r="A83" s="35" t="s">
        <v>2291</v>
      </c>
      <c r="B83" s="32" t="s">
        <v>4885</v>
      </c>
      <c r="C83" s="40">
        <v>52.9</v>
      </c>
      <c r="D83" s="40">
        <v>5.34</v>
      </c>
      <c r="E83" s="40" t="s">
        <v>2380</v>
      </c>
      <c r="F83" s="40" t="s">
        <v>2380</v>
      </c>
      <c r="G83" s="40" t="s">
        <v>2380</v>
      </c>
      <c r="H83" s="35">
        <v>0</v>
      </c>
      <c r="I83" s="40" t="s">
        <v>2383</v>
      </c>
      <c r="J83" s="40" t="s">
        <v>8338</v>
      </c>
      <c r="K83" s="40" t="s">
        <v>8344</v>
      </c>
      <c r="L83" s="48">
        <f>VLOOKUP(A83,'Hospitalisation Details'!$A$1:$N$2344,5,FALSE)</f>
        <v>28364</v>
      </c>
      <c r="M83" s="52">
        <f>VLOOKUP(A83,'Hospitalisation Details'!$A$1:$N$2344,8,FALSE)</f>
        <v>41271.5</v>
      </c>
      <c r="N83" s="35" t="str">
        <f>VLOOKUP(A83,'Hospitalisation Details'!$A$1:$N$2344,12,FALSE)</f>
        <v>tier - 1</v>
      </c>
      <c r="O83" s="35" t="str">
        <f>VLOOKUP(A83,'Hospitalisation Details'!$A$1:$N$2344,13,FALSE)</f>
        <v>tier - 2</v>
      </c>
      <c r="P83" s="35" t="str">
        <f>VLOOKUP(A83,'Hospitalisation Details'!$A$1:$N$2344,14,FALSE)</f>
        <v>R1011</v>
      </c>
      <c r="Q83" s="35">
        <f>VLOOKUP(A83,'Hospitalisation Details'!$A$1:$N$2344,6,FALSE)</f>
        <v>45</v>
      </c>
    </row>
    <row r="84" spans="1:17" x14ac:dyDescent="0.25">
      <c r="A84" s="34" t="s">
        <v>2290</v>
      </c>
      <c r="B84" s="33" t="s">
        <v>4887</v>
      </c>
      <c r="C84" s="39">
        <v>45.41</v>
      </c>
      <c r="D84" s="39">
        <v>4.03</v>
      </c>
      <c r="E84" s="39" t="s">
        <v>2383</v>
      </c>
      <c r="F84" s="39" t="s">
        <v>2380</v>
      </c>
      <c r="G84" s="39" t="s">
        <v>2380</v>
      </c>
      <c r="H84" s="34">
        <v>1</v>
      </c>
      <c r="I84" s="39" t="s">
        <v>2383</v>
      </c>
      <c r="J84" s="39" t="s">
        <v>8338</v>
      </c>
      <c r="K84" s="39" t="s">
        <v>8344</v>
      </c>
      <c r="L84" s="47">
        <f>VLOOKUP(A84,'Hospitalisation Details'!$A$1:$N$2344,5,FALSE)</f>
        <v>23534</v>
      </c>
      <c r="M84" s="51">
        <f>VLOOKUP(A84,'Hospitalisation Details'!$A$1:$N$2344,8,FALSE)</f>
        <v>41250.39</v>
      </c>
      <c r="N84" s="34" t="str">
        <f>VLOOKUP(A84,'Hospitalisation Details'!$A$1:$N$2344,12,FALSE)</f>
        <v>tier - 1</v>
      </c>
      <c r="O84" s="34" t="str">
        <f>VLOOKUP(A84,'Hospitalisation Details'!$A$1:$N$2344,13,FALSE)</f>
        <v>tier - 3</v>
      </c>
      <c r="P84" s="34" t="str">
        <f>VLOOKUP(A84,'Hospitalisation Details'!$A$1:$N$2344,14,FALSE)</f>
        <v>R1011</v>
      </c>
      <c r="Q84" s="34">
        <f>VLOOKUP(A84,'Hospitalisation Details'!$A$1:$N$2344,6,FALSE)</f>
        <v>59</v>
      </c>
    </row>
    <row r="85" spans="1:17" x14ac:dyDescent="0.25">
      <c r="A85" s="35" t="s">
        <v>2289</v>
      </c>
      <c r="B85" s="32" t="s">
        <v>4889</v>
      </c>
      <c r="C85" s="40">
        <v>49.41</v>
      </c>
      <c r="D85" s="40">
        <v>4.2300000000000004</v>
      </c>
      <c r="E85" s="40" t="s">
        <v>2383</v>
      </c>
      <c r="F85" s="40" t="s">
        <v>2380</v>
      </c>
      <c r="G85" s="40" t="s">
        <v>2383</v>
      </c>
      <c r="H85" s="35">
        <v>1</v>
      </c>
      <c r="I85" s="40" t="s">
        <v>2383</v>
      </c>
      <c r="J85" s="40" t="s">
        <v>8338</v>
      </c>
      <c r="K85" s="40" t="s">
        <v>8344</v>
      </c>
      <c r="L85" s="48">
        <f>VLOOKUP(A85,'Hospitalisation Details'!$A$1:$N$2344,5,FALSE)</f>
        <v>25423</v>
      </c>
      <c r="M85" s="52">
        <f>VLOOKUP(A85,'Hospitalisation Details'!$A$1:$N$2344,8,FALSE)</f>
        <v>41191.57</v>
      </c>
      <c r="N85" s="35" t="str">
        <f>VLOOKUP(A85,'Hospitalisation Details'!$A$1:$N$2344,12,FALSE)</f>
        <v>tier - 1</v>
      </c>
      <c r="O85" s="35" t="str">
        <f>VLOOKUP(A85,'Hospitalisation Details'!$A$1:$N$2344,13,FALSE)</f>
        <v>tier - 2</v>
      </c>
      <c r="P85" s="35" t="str">
        <f>VLOOKUP(A85,'Hospitalisation Details'!$A$1:$N$2344,14,FALSE)</f>
        <v>R1011</v>
      </c>
      <c r="Q85" s="35">
        <f>VLOOKUP(A85,'Hospitalisation Details'!$A$1:$N$2344,6,FALSE)</f>
        <v>53</v>
      </c>
    </row>
    <row r="86" spans="1:17" x14ac:dyDescent="0.25">
      <c r="A86" s="34" t="s">
        <v>2288</v>
      </c>
      <c r="B86" s="33" t="s">
        <v>4891</v>
      </c>
      <c r="C86" s="39">
        <v>31.824999999999999</v>
      </c>
      <c r="D86" s="39">
        <v>4.0599999999999996</v>
      </c>
      <c r="E86" s="39" t="s">
        <v>2380</v>
      </c>
      <c r="F86" s="39" t="s">
        <v>2380</v>
      </c>
      <c r="G86" s="39" t="s">
        <v>2380</v>
      </c>
      <c r="H86" s="34">
        <v>2</v>
      </c>
      <c r="I86" s="39" t="s">
        <v>2383</v>
      </c>
      <c r="J86" s="39" t="s">
        <v>8338</v>
      </c>
      <c r="K86" s="39" t="s">
        <v>8344</v>
      </c>
      <c r="L86" s="47">
        <f>VLOOKUP(A86,'Hospitalisation Details'!$A$1:$N$2344,5,FALSE)</f>
        <v>26548</v>
      </c>
      <c r="M86" s="51">
        <f>VLOOKUP(A86,'Hospitalisation Details'!$A$1:$N$2344,8,FALSE)</f>
        <v>41097.160000000003</v>
      </c>
      <c r="N86" s="34" t="str">
        <f>VLOOKUP(A86,'Hospitalisation Details'!$A$1:$N$2344,12,FALSE)</f>
        <v>tier - 1</v>
      </c>
      <c r="O86" s="34" t="str">
        <f>VLOOKUP(A86,'Hospitalisation Details'!$A$1:$N$2344,13,FALSE)</f>
        <v>tier - 3</v>
      </c>
      <c r="P86" s="34" t="str">
        <f>VLOOKUP(A86,'Hospitalisation Details'!$A$1:$N$2344,14,FALSE)</f>
        <v>R1016</v>
      </c>
      <c r="Q86" s="34">
        <f>VLOOKUP(A86,'Hospitalisation Details'!$A$1:$N$2344,6,FALSE)</f>
        <v>50</v>
      </c>
    </row>
    <row r="87" spans="1:17" x14ac:dyDescent="0.25">
      <c r="A87" s="35" t="s">
        <v>2287</v>
      </c>
      <c r="B87" s="32" t="s">
        <v>4893</v>
      </c>
      <c r="C87" s="40">
        <v>51.28</v>
      </c>
      <c r="D87" s="40">
        <v>4.68</v>
      </c>
      <c r="E87" s="40" t="s">
        <v>2380</v>
      </c>
      <c r="F87" s="40" t="s">
        <v>2380</v>
      </c>
      <c r="G87" s="40" t="s">
        <v>2380</v>
      </c>
      <c r="H87" s="35">
        <v>2</v>
      </c>
      <c r="I87" s="40" t="s">
        <v>2383</v>
      </c>
      <c r="J87" s="40" t="s">
        <v>8338</v>
      </c>
      <c r="K87" s="40" t="s">
        <v>8344</v>
      </c>
      <c r="L87" s="48">
        <f>VLOOKUP(A87,'Hospitalisation Details'!$A$1:$N$2344,5,FALSE)</f>
        <v>26523</v>
      </c>
      <c r="M87" s="52">
        <f>VLOOKUP(A87,'Hospitalisation Details'!$A$1:$N$2344,8,FALSE)</f>
        <v>41055.29</v>
      </c>
      <c r="N87" s="35" t="str">
        <f>VLOOKUP(A87,'Hospitalisation Details'!$A$1:$N$2344,12,FALSE)</f>
        <v>tier - 1</v>
      </c>
      <c r="O87" s="35" t="str">
        <f>VLOOKUP(A87,'Hospitalisation Details'!$A$1:$N$2344,13,FALSE)</f>
        <v>tier - 2</v>
      </c>
      <c r="P87" s="35" t="str">
        <f>VLOOKUP(A87,'Hospitalisation Details'!$A$1:$N$2344,14,FALSE)</f>
        <v>R1011</v>
      </c>
      <c r="Q87" s="35">
        <f>VLOOKUP(A87,'Hospitalisation Details'!$A$1:$N$2344,6,FALSE)</f>
        <v>50</v>
      </c>
    </row>
    <row r="88" spans="1:17" x14ac:dyDescent="0.25">
      <c r="A88" s="34" t="s">
        <v>2286</v>
      </c>
      <c r="B88" s="33" t="s">
        <v>4895</v>
      </c>
      <c r="C88" s="39">
        <v>34.96</v>
      </c>
      <c r="D88" s="39">
        <v>4.34</v>
      </c>
      <c r="E88" s="39" t="s">
        <v>2380</v>
      </c>
      <c r="F88" s="39" t="s">
        <v>2380</v>
      </c>
      <c r="G88" s="39" t="s">
        <v>2383</v>
      </c>
      <c r="H88" s="34">
        <v>1</v>
      </c>
      <c r="I88" s="39" t="s">
        <v>2383</v>
      </c>
      <c r="J88" s="39" t="s">
        <v>8338</v>
      </c>
      <c r="K88" s="39" t="s">
        <v>8344</v>
      </c>
      <c r="L88" s="47">
        <f>VLOOKUP(A88,'Hospitalisation Details'!$A$1:$N$2344,5,FALSE)</f>
        <v>29139</v>
      </c>
      <c r="M88" s="51">
        <f>VLOOKUP(A88,'Hospitalisation Details'!$A$1:$N$2344,8,FALSE)</f>
        <v>41034.22</v>
      </c>
      <c r="N88" s="34" t="str">
        <f>VLOOKUP(A88,'Hospitalisation Details'!$A$1:$N$2344,12,FALSE)</f>
        <v>tier - 1</v>
      </c>
      <c r="O88" s="34" t="str">
        <f>VLOOKUP(A88,'Hospitalisation Details'!$A$1:$N$2344,13,FALSE)</f>
        <v>tier - 3</v>
      </c>
      <c r="P88" s="34" t="str">
        <f>VLOOKUP(A88,'Hospitalisation Details'!$A$1:$N$2344,14,FALSE)</f>
        <v>R1017</v>
      </c>
      <c r="Q88" s="34">
        <f>VLOOKUP(A88,'Hospitalisation Details'!$A$1:$N$2344,6,FALSE)</f>
        <v>43</v>
      </c>
    </row>
    <row r="89" spans="1:17" x14ac:dyDescent="0.25">
      <c r="A89" s="35" t="s">
        <v>2285</v>
      </c>
      <c r="B89" s="32" t="s">
        <v>4897</v>
      </c>
      <c r="C89" s="40">
        <v>33.11</v>
      </c>
      <c r="D89" s="40">
        <v>10.51</v>
      </c>
      <c r="E89" s="40" t="s">
        <v>2380</v>
      </c>
      <c r="F89" s="40" t="s">
        <v>2380</v>
      </c>
      <c r="G89" s="40" t="s">
        <v>2380</v>
      </c>
      <c r="H89" s="35">
        <v>0</v>
      </c>
      <c r="I89" s="40" t="s">
        <v>2383</v>
      </c>
      <c r="J89" s="40" t="s">
        <v>8338</v>
      </c>
      <c r="K89" s="40" t="s">
        <v>8342</v>
      </c>
      <c r="L89" s="48">
        <f>VLOOKUP(A89,'Hospitalisation Details'!$A$1:$N$2344,5,FALSE)</f>
        <v>27185</v>
      </c>
      <c r="M89" s="52">
        <f>VLOOKUP(A89,'Hospitalisation Details'!$A$1:$N$2344,8,FALSE)</f>
        <v>40974.160000000003</v>
      </c>
      <c r="N89" s="35" t="str">
        <f>VLOOKUP(A89,'Hospitalisation Details'!$A$1:$N$2344,12,FALSE)</f>
        <v>tier - 1</v>
      </c>
      <c r="O89" s="35" t="str">
        <f>VLOOKUP(A89,'Hospitalisation Details'!$A$1:$N$2344,13,FALSE)</f>
        <v>tier - 2</v>
      </c>
      <c r="P89" s="35" t="str">
        <f>VLOOKUP(A89,'Hospitalisation Details'!$A$1:$N$2344,14,FALSE)</f>
        <v>R1013</v>
      </c>
      <c r="Q89" s="35">
        <f>VLOOKUP(A89,'Hospitalisation Details'!$A$1:$N$2344,6,FALSE)</f>
        <v>49</v>
      </c>
    </row>
    <row r="90" spans="1:17" x14ac:dyDescent="0.25">
      <c r="A90" s="34" t="s">
        <v>2284</v>
      </c>
      <c r="B90" s="33" t="s">
        <v>4899</v>
      </c>
      <c r="C90" s="39">
        <v>54.74</v>
      </c>
      <c r="D90" s="39">
        <v>5.84</v>
      </c>
      <c r="E90" s="39" t="s">
        <v>2383</v>
      </c>
      <c r="F90" s="39" t="s">
        <v>2380</v>
      </c>
      <c r="G90" s="39" t="s">
        <v>2383</v>
      </c>
      <c r="H90" s="34">
        <v>1</v>
      </c>
      <c r="I90" s="39" t="s">
        <v>2383</v>
      </c>
      <c r="J90" s="39" t="s">
        <v>8338</v>
      </c>
      <c r="K90" s="39" t="s">
        <v>8343</v>
      </c>
      <c r="L90" s="47">
        <f>VLOOKUP(A90,'Hospitalisation Details'!$A$1:$N$2344,5,FALSE)</f>
        <v>30567</v>
      </c>
      <c r="M90" s="51">
        <f>VLOOKUP(A90,'Hospitalisation Details'!$A$1:$N$2344,8,FALSE)</f>
        <v>40961.29</v>
      </c>
      <c r="N90" s="34" t="str">
        <f>VLOOKUP(A90,'Hospitalisation Details'!$A$1:$N$2344,12,FALSE)</f>
        <v>tier - 1</v>
      </c>
      <c r="O90" s="34" t="str">
        <f>VLOOKUP(A90,'Hospitalisation Details'!$A$1:$N$2344,13,FALSE)</f>
        <v>tier - 2</v>
      </c>
      <c r="P90" s="34" t="str">
        <f>VLOOKUP(A90,'Hospitalisation Details'!$A$1:$N$2344,14,FALSE)</f>
        <v>R1011</v>
      </c>
      <c r="Q90" s="34">
        <f>VLOOKUP(A90,'Hospitalisation Details'!$A$1:$N$2344,6,FALSE)</f>
        <v>39</v>
      </c>
    </row>
    <row r="91" spans="1:17" x14ac:dyDescent="0.25">
      <c r="A91" s="35" t="s">
        <v>2283</v>
      </c>
      <c r="B91" s="32" t="s">
        <v>4901</v>
      </c>
      <c r="C91" s="40">
        <v>32.56</v>
      </c>
      <c r="D91" s="40">
        <v>5.41</v>
      </c>
      <c r="E91" s="40" t="s">
        <v>2380</v>
      </c>
      <c r="F91" s="40" t="s">
        <v>2380</v>
      </c>
      <c r="G91" s="40" t="s">
        <v>2383</v>
      </c>
      <c r="H91" s="35">
        <v>1</v>
      </c>
      <c r="I91" s="40" t="s">
        <v>2383</v>
      </c>
      <c r="J91" s="40" t="s">
        <v>8338</v>
      </c>
      <c r="K91" s="40" t="s">
        <v>8344</v>
      </c>
      <c r="L91" s="48">
        <f>VLOOKUP(A91,'Hospitalisation Details'!$A$1:$N$2344,5,FALSE)</f>
        <v>29114</v>
      </c>
      <c r="M91" s="52">
        <f>VLOOKUP(A91,'Hospitalisation Details'!$A$1:$N$2344,8,FALSE)</f>
        <v>40941.29</v>
      </c>
      <c r="N91" s="35" t="str">
        <f>VLOOKUP(A91,'Hospitalisation Details'!$A$1:$N$2344,12,FALSE)</f>
        <v>tier - 1</v>
      </c>
      <c r="O91" s="35" t="str">
        <f>VLOOKUP(A91,'Hospitalisation Details'!$A$1:$N$2344,13,FALSE)</f>
        <v>tier - 2</v>
      </c>
      <c r="P91" s="35" t="str">
        <f>VLOOKUP(A91,'Hospitalisation Details'!$A$1:$N$2344,14,FALSE)</f>
        <v>R1013</v>
      </c>
      <c r="Q91" s="35">
        <f>VLOOKUP(A91,'Hospitalisation Details'!$A$1:$N$2344,6,FALSE)</f>
        <v>43</v>
      </c>
    </row>
    <row r="92" spans="1:17" x14ac:dyDescent="0.25">
      <c r="A92" s="34" t="s">
        <v>2282</v>
      </c>
      <c r="B92" s="33" t="s">
        <v>4903</v>
      </c>
      <c r="C92" s="39">
        <v>39.049999999999997</v>
      </c>
      <c r="D92" s="39">
        <v>6.06</v>
      </c>
      <c r="E92" s="39" t="s">
        <v>2380</v>
      </c>
      <c r="F92" s="39" t="s">
        <v>2380</v>
      </c>
      <c r="G92" s="39" t="s">
        <v>2380</v>
      </c>
      <c r="H92" s="34">
        <v>1</v>
      </c>
      <c r="I92" s="39" t="s">
        <v>2383</v>
      </c>
      <c r="J92" s="39" t="s">
        <v>8338</v>
      </c>
      <c r="K92" s="39" t="s">
        <v>8343</v>
      </c>
      <c r="L92" s="47">
        <f>VLOOKUP(A92,'Hospitalisation Details'!$A$1:$N$2344,5,FALSE)</f>
        <v>33820</v>
      </c>
      <c r="M92" s="51">
        <f>VLOOKUP(A92,'Hospitalisation Details'!$A$1:$N$2344,8,FALSE)</f>
        <v>40932.43</v>
      </c>
      <c r="N92" s="34" t="str">
        <f>VLOOKUP(A92,'Hospitalisation Details'!$A$1:$N$2344,12,FALSE)</f>
        <v>tier - 1</v>
      </c>
      <c r="O92" s="34" t="str">
        <f>VLOOKUP(A92,'Hospitalisation Details'!$A$1:$N$2344,13,FALSE)</f>
        <v>tier - 2</v>
      </c>
      <c r="P92" s="34" t="str">
        <f>VLOOKUP(A92,'Hospitalisation Details'!$A$1:$N$2344,14,FALSE)</f>
        <v>R1013</v>
      </c>
      <c r="Q92" s="34">
        <f>VLOOKUP(A92,'Hospitalisation Details'!$A$1:$N$2344,6,FALSE)</f>
        <v>30</v>
      </c>
    </row>
    <row r="93" spans="1:17" x14ac:dyDescent="0.25">
      <c r="A93" s="35" t="s">
        <v>2281</v>
      </c>
      <c r="B93" s="32" t="s">
        <v>4905</v>
      </c>
      <c r="C93" s="40">
        <v>42.75</v>
      </c>
      <c r="D93" s="40">
        <v>4.22</v>
      </c>
      <c r="E93" s="40" t="s">
        <v>2380</v>
      </c>
      <c r="F93" s="40" t="s">
        <v>2380</v>
      </c>
      <c r="G93" s="40" t="s">
        <v>2380</v>
      </c>
      <c r="H93" s="35">
        <v>0</v>
      </c>
      <c r="I93" s="40" t="s">
        <v>2383</v>
      </c>
      <c r="J93" s="40" t="s">
        <v>8338</v>
      </c>
      <c r="K93" s="40" t="s">
        <v>8344</v>
      </c>
      <c r="L93" s="48">
        <f>VLOOKUP(A93,'Hospitalisation Details'!$A$1:$N$2344,5,FALSE)</f>
        <v>36343</v>
      </c>
      <c r="M93" s="52">
        <f>VLOOKUP(A93,'Hospitalisation Details'!$A$1:$N$2344,8,FALSE)</f>
        <v>40904.199999999997</v>
      </c>
      <c r="N93" s="35" t="str">
        <f>VLOOKUP(A93,'Hospitalisation Details'!$A$1:$N$2344,12,FALSE)</f>
        <v>tier - 1</v>
      </c>
      <c r="O93" s="35" t="str">
        <f>VLOOKUP(A93,'Hospitalisation Details'!$A$1:$N$2344,13,FALSE)</f>
        <v>tier - 1</v>
      </c>
      <c r="P93" s="35" t="str">
        <f>VLOOKUP(A93,'Hospitalisation Details'!$A$1:$N$2344,14,FALSE)</f>
        <v>R1024</v>
      </c>
      <c r="Q93" s="35">
        <f>VLOOKUP(A93,'Hospitalisation Details'!$A$1:$N$2344,6,FALSE)</f>
        <v>23</v>
      </c>
    </row>
    <row r="94" spans="1:17" x14ac:dyDescent="0.25">
      <c r="A94" s="34" t="s">
        <v>2280</v>
      </c>
      <c r="B94" s="33" t="s">
        <v>4907</v>
      </c>
      <c r="C94" s="39">
        <v>50.58</v>
      </c>
      <c r="D94" s="39">
        <v>5.12</v>
      </c>
      <c r="E94" s="39" t="s">
        <v>2380</v>
      </c>
      <c r="F94" s="39" t="s">
        <v>2380</v>
      </c>
      <c r="G94" s="39" t="s">
        <v>2380</v>
      </c>
      <c r="H94" s="34">
        <v>2</v>
      </c>
      <c r="I94" s="39" t="s">
        <v>2383</v>
      </c>
      <c r="J94" s="39" t="s">
        <v>8338</v>
      </c>
      <c r="K94" s="39" t="s">
        <v>8344</v>
      </c>
      <c r="L94" s="47">
        <f>VLOOKUP(A94,'Hospitalisation Details'!$A$1:$N$2344,5,FALSE)</f>
        <v>26460</v>
      </c>
      <c r="M94" s="51">
        <f>VLOOKUP(A94,'Hospitalisation Details'!$A$1:$N$2344,8,FALSE)</f>
        <v>40817.85</v>
      </c>
      <c r="N94" s="34" t="str">
        <f>VLOOKUP(A94,'Hospitalisation Details'!$A$1:$N$2344,12,FALSE)</f>
        <v>tier - 1</v>
      </c>
      <c r="O94" s="34" t="str">
        <f>VLOOKUP(A94,'Hospitalisation Details'!$A$1:$N$2344,13,FALSE)</f>
        <v>tier - 3</v>
      </c>
      <c r="P94" s="34" t="str">
        <f>VLOOKUP(A94,'Hospitalisation Details'!$A$1:$N$2344,14,FALSE)</f>
        <v>R1011</v>
      </c>
      <c r="Q94" s="34">
        <f>VLOOKUP(A94,'Hospitalisation Details'!$A$1:$N$2344,6,FALSE)</f>
        <v>50</v>
      </c>
    </row>
    <row r="95" spans="1:17" x14ac:dyDescent="0.25">
      <c r="A95" s="35" t="s">
        <v>2279</v>
      </c>
      <c r="B95" s="32" t="s">
        <v>4756</v>
      </c>
      <c r="C95" s="40">
        <v>30.495000000000001</v>
      </c>
      <c r="D95" s="40">
        <v>4.57</v>
      </c>
      <c r="E95" s="40" t="s">
        <v>2383</v>
      </c>
      <c r="F95" s="40" t="s">
        <v>2380</v>
      </c>
      <c r="G95" s="40" t="s">
        <v>2380</v>
      </c>
      <c r="H95" s="35">
        <v>0</v>
      </c>
      <c r="I95" s="40" t="s">
        <v>2383</v>
      </c>
      <c r="J95" s="40" t="s">
        <v>8338</v>
      </c>
      <c r="K95" s="40" t="s">
        <v>8344</v>
      </c>
      <c r="L95" s="48">
        <f>VLOOKUP(A95,'Hospitalisation Details'!$A$1:$N$2344,5,FALSE)</f>
        <v>28120</v>
      </c>
      <c r="M95" s="52">
        <f>VLOOKUP(A95,'Hospitalisation Details'!$A$1:$N$2344,8,FALSE)</f>
        <v>40720.550000000003</v>
      </c>
      <c r="N95" s="35" t="str">
        <f>VLOOKUP(A95,'Hospitalisation Details'!$A$1:$N$2344,12,FALSE)</f>
        <v>tier - 1</v>
      </c>
      <c r="O95" s="35" t="str">
        <f>VLOOKUP(A95,'Hospitalisation Details'!$A$1:$N$2344,13,FALSE)</f>
        <v>tier - 3</v>
      </c>
      <c r="P95" s="35" t="str">
        <f>VLOOKUP(A95,'Hospitalisation Details'!$A$1:$N$2344,14,FALSE)</f>
        <v>R1012</v>
      </c>
      <c r="Q95" s="35">
        <f>VLOOKUP(A95,'Hospitalisation Details'!$A$1:$N$2344,6,FALSE)</f>
        <v>46</v>
      </c>
    </row>
    <row r="96" spans="1:17" x14ac:dyDescent="0.25">
      <c r="A96" s="34" t="s">
        <v>2278</v>
      </c>
      <c r="B96" s="33" t="s">
        <v>4785</v>
      </c>
      <c r="C96" s="39">
        <v>48.31</v>
      </c>
      <c r="D96" s="39">
        <v>9.58</v>
      </c>
      <c r="E96" s="39" t="s">
        <v>2383</v>
      </c>
      <c r="F96" s="39" t="s">
        <v>2380</v>
      </c>
      <c r="G96" s="39" t="s">
        <v>2380</v>
      </c>
      <c r="H96" s="34">
        <v>2</v>
      </c>
      <c r="I96" s="39" t="s">
        <v>2383</v>
      </c>
      <c r="J96" s="39" t="s">
        <v>8338</v>
      </c>
      <c r="K96" s="39" t="s">
        <v>8342</v>
      </c>
      <c r="L96" s="47">
        <f>VLOOKUP(A96,'Hospitalisation Details'!$A$1:$N$2344,5,FALSE)</f>
        <v>25836</v>
      </c>
      <c r="M96" s="51">
        <f>VLOOKUP(A96,'Hospitalisation Details'!$A$1:$N$2344,8,FALSE)</f>
        <v>40692.910000000003</v>
      </c>
      <c r="N96" s="34" t="str">
        <f>VLOOKUP(A96,'Hospitalisation Details'!$A$1:$N$2344,12,FALSE)</f>
        <v>tier - 1</v>
      </c>
      <c r="O96" s="34" t="str">
        <f>VLOOKUP(A96,'Hospitalisation Details'!$A$1:$N$2344,13,FALSE)</f>
        <v>tier - 1</v>
      </c>
      <c r="P96" s="34" t="str">
        <f>VLOOKUP(A96,'Hospitalisation Details'!$A$1:$N$2344,14,FALSE)</f>
        <v>R1011</v>
      </c>
      <c r="Q96" s="34">
        <f>VLOOKUP(A96,'Hospitalisation Details'!$A$1:$N$2344,6,FALSE)</f>
        <v>52</v>
      </c>
    </row>
    <row r="97" spans="1:17" x14ac:dyDescent="0.25">
      <c r="A97" s="35" t="s">
        <v>2277</v>
      </c>
      <c r="B97" s="32" t="s">
        <v>4911</v>
      </c>
      <c r="C97" s="40">
        <v>48.99</v>
      </c>
      <c r="D97" s="40">
        <v>9.7799999999999994</v>
      </c>
      <c r="E97" s="40" t="s">
        <v>2383</v>
      </c>
      <c r="F97" s="40" t="s">
        <v>2380</v>
      </c>
      <c r="G97" s="40" t="s">
        <v>2380</v>
      </c>
      <c r="H97" s="35">
        <v>1</v>
      </c>
      <c r="I97" s="40" t="s">
        <v>2383</v>
      </c>
      <c r="J97" s="40" t="s">
        <v>8338</v>
      </c>
      <c r="K97" s="40" t="s">
        <v>8342</v>
      </c>
      <c r="L97" s="48">
        <f>VLOOKUP(A97,'Hospitalisation Details'!$A$1:$N$2344,5,FALSE)</f>
        <v>27585</v>
      </c>
      <c r="M97" s="52">
        <f>VLOOKUP(A97,'Hospitalisation Details'!$A$1:$N$2344,8,FALSE)</f>
        <v>40590.550000000003</v>
      </c>
      <c r="N97" s="35" t="str">
        <f>VLOOKUP(A97,'Hospitalisation Details'!$A$1:$N$2344,12,FALSE)</f>
        <v>tier - 1</v>
      </c>
      <c r="O97" s="35" t="str">
        <f>VLOOKUP(A97,'Hospitalisation Details'!$A$1:$N$2344,13,FALSE)</f>
        <v>tier - 3</v>
      </c>
      <c r="P97" s="35" t="str">
        <f>VLOOKUP(A97,'Hospitalisation Details'!$A$1:$N$2344,14,FALSE)</f>
        <v>R1012</v>
      </c>
      <c r="Q97" s="35">
        <f>VLOOKUP(A97,'Hospitalisation Details'!$A$1:$N$2344,6,FALSE)</f>
        <v>47</v>
      </c>
    </row>
    <row r="98" spans="1:17" x14ac:dyDescent="0.25">
      <c r="A98" s="34" t="s">
        <v>2276</v>
      </c>
      <c r="B98" s="33" t="s">
        <v>4913</v>
      </c>
      <c r="C98" s="39">
        <v>38.39</v>
      </c>
      <c r="D98" s="39">
        <v>4.1100000000000003</v>
      </c>
      <c r="E98" s="39" t="s">
        <v>2383</v>
      </c>
      <c r="F98" s="39" t="s">
        <v>2380</v>
      </c>
      <c r="G98" s="39" t="s">
        <v>2380</v>
      </c>
      <c r="H98" s="34">
        <v>0</v>
      </c>
      <c r="I98" s="39" t="s">
        <v>2383</v>
      </c>
      <c r="J98" s="39" t="s">
        <v>8338</v>
      </c>
      <c r="K98" s="39" t="s">
        <v>8344</v>
      </c>
      <c r="L98" s="47">
        <f>VLOOKUP(A98,'Hospitalisation Details'!$A$1:$N$2344,5,FALSE)</f>
        <v>31354</v>
      </c>
      <c r="M98" s="51">
        <f>VLOOKUP(A98,'Hospitalisation Details'!$A$1:$N$2344,8,FALSE)</f>
        <v>40419.019999999997</v>
      </c>
      <c r="N98" s="34" t="str">
        <f>VLOOKUP(A98,'Hospitalisation Details'!$A$1:$N$2344,12,FALSE)</f>
        <v>tier - 1</v>
      </c>
      <c r="O98" s="34" t="str">
        <f>VLOOKUP(A98,'Hospitalisation Details'!$A$1:$N$2344,13,FALSE)</f>
        <v>tier - 2</v>
      </c>
      <c r="P98" s="34" t="str">
        <f>VLOOKUP(A98,'Hospitalisation Details'!$A$1:$N$2344,14,FALSE)</f>
        <v>R1013</v>
      </c>
      <c r="Q98" s="34">
        <f>VLOOKUP(A98,'Hospitalisation Details'!$A$1:$N$2344,6,FALSE)</f>
        <v>37</v>
      </c>
    </row>
    <row r="99" spans="1:17" x14ac:dyDescent="0.25">
      <c r="A99" s="35" t="s">
        <v>2275</v>
      </c>
      <c r="B99" s="32" t="s">
        <v>4915</v>
      </c>
      <c r="C99" s="40">
        <v>44.34</v>
      </c>
      <c r="D99" s="40">
        <v>4.0199999999999996</v>
      </c>
      <c r="E99" s="40" t="s">
        <v>2383</v>
      </c>
      <c r="F99" s="40" t="s">
        <v>2380</v>
      </c>
      <c r="G99" s="40" t="s">
        <v>2380</v>
      </c>
      <c r="H99" s="35">
        <v>2</v>
      </c>
      <c r="I99" s="40" t="s">
        <v>2383</v>
      </c>
      <c r="J99" s="40" t="s">
        <v>8338</v>
      </c>
      <c r="K99" s="40" t="s">
        <v>8344</v>
      </c>
      <c r="L99" s="48">
        <f>VLOOKUP(A99,'Hospitalisation Details'!$A$1:$N$2344,5,FALSE)</f>
        <v>24331</v>
      </c>
      <c r="M99" s="52">
        <f>VLOOKUP(A99,'Hospitalisation Details'!$A$1:$N$2344,8,FALSE)</f>
        <v>40373.74</v>
      </c>
      <c r="N99" s="35" t="str">
        <f>VLOOKUP(A99,'Hospitalisation Details'!$A$1:$N$2344,12,FALSE)</f>
        <v>tier - 1</v>
      </c>
      <c r="O99" s="35" t="str">
        <f>VLOOKUP(A99,'Hospitalisation Details'!$A$1:$N$2344,13,FALSE)</f>
        <v>tier - 3</v>
      </c>
      <c r="P99" s="35" t="str">
        <f>VLOOKUP(A99,'Hospitalisation Details'!$A$1:$N$2344,14,FALSE)</f>
        <v>R1011</v>
      </c>
      <c r="Q99" s="35">
        <f>VLOOKUP(A99,'Hospitalisation Details'!$A$1:$N$2344,6,FALSE)</f>
        <v>56</v>
      </c>
    </row>
    <row r="100" spans="1:17" x14ac:dyDescent="0.25">
      <c r="A100" s="34" t="s">
        <v>2274</v>
      </c>
      <c r="B100" s="33" t="s">
        <v>4917</v>
      </c>
      <c r="C100" s="39">
        <v>41.51</v>
      </c>
      <c r="D100" s="39">
        <v>6.92</v>
      </c>
      <c r="E100" s="39" t="s">
        <v>2380</v>
      </c>
      <c r="F100" s="39" t="s">
        <v>2380</v>
      </c>
      <c r="G100" s="39" t="s">
        <v>2380</v>
      </c>
      <c r="H100" s="34">
        <v>0</v>
      </c>
      <c r="I100" s="39" t="s">
        <v>2383</v>
      </c>
      <c r="J100" s="39" t="s">
        <v>8338</v>
      </c>
      <c r="K100" s="39" t="s">
        <v>8342</v>
      </c>
      <c r="L100" s="47">
        <f>VLOOKUP(A100,'Hospitalisation Details'!$A$1:$N$2344,5,FALSE)</f>
        <v>22893</v>
      </c>
      <c r="M100" s="51">
        <f>VLOOKUP(A100,'Hospitalisation Details'!$A$1:$N$2344,8,FALSE)</f>
        <v>40309.93</v>
      </c>
      <c r="N100" s="34" t="str">
        <f>VLOOKUP(A100,'Hospitalisation Details'!$A$1:$N$2344,12,FALSE)</f>
        <v>tier - 1</v>
      </c>
      <c r="O100" s="34" t="str">
        <f>VLOOKUP(A100,'Hospitalisation Details'!$A$1:$N$2344,13,FALSE)</f>
        <v>tier - 3</v>
      </c>
      <c r="P100" s="34" t="str">
        <f>VLOOKUP(A100,'Hospitalisation Details'!$A$1:$N$2344,14,FALSE)</f>
        <v>R1011</v>
      </c>
      <c r="Q100" s="34">
        <f>VLOOKUP(A100,'Hospitalisation Details'!$A$1:$N$2344,6,FALSE)</f>
        <v>60</v>
      </c>
    </row>
    <row r="101" spans="1:17" x14ac:dyDescent="0.25">
      <c r="A101" s="35" t="s">
        <v>2273</v>
      </c>
      <c r="B101" s="32" t="s">
        <v>4855</v>
      </c>
      <c r="C101" s="40">
        <v>48.2</v>
      </c>
      <c r="D101" s="40">
        <v>4.84</v>
      </c>
      <c r="E101" s="40" t="s">
        <v>2380</v>
      </c>
      <c r="F101" s="40" t="s">
        <v>2380</v>
      </c>
      <c r="G101" s="40" t="s">
        <v>2380</v>
      </c>
      <c r="H101" s="35">
        <v>0</v>
      </c>
      <c r="I101" s="40" t="s">
        <v>2383</v>
      </c>
      <c r="J101" s="40" t="s">
        <v>8338</v>
      </c>
      <c r="K101" s="40" t="s">
        <v>8344</v>
      </c>
      <c r="L101" s="48">
        <f>VLOOKUP(A101,'Hospitalisation Details'!$A$1:$N$2344,5,FALSE)</f>
        <v>28303</v>
      </c>
      <c r="M101" s="52">
        <f>VLOOKUP(A101,'Hospitalisation Details'!$A$1:$N$2344,8,FALSE)</f>
        <v>40284.379999999997</v>
      </c>
      <c r="N101" s="35" t="str">
        <f>VLOOKUP(A101,'Hospitalisation Details'!$A$1:$N$2344,12,FALSE)</f>
        <v>tier - 1</v>
      </c>
      <c r="O101" s="35" t="str">
        <f>VLOOKUP(A101,'Hospitalisation Details'!$A$1:$N$2344,13,FALSE)</f>
        <v>tier - 3</v>
      </c>
      <c r="P101" s="35" t="str">
        <f>VLOOKUP(A101,'Hospitalisation Details'!$A$1:$N$2344,14,FALSE)</f>
        <v>R1012</v>
      </c>
      <c r="Q101" s="35">
        <f>VLOOKUP(A101,'Hospitalisation Details'!$A$1:$N$2344,6,FALSE)</f>
        <v>45</v>
      </c>
    </row>
    <row r="102" spans="1:17" x14ac:dyDescent="0.25">
      <c r="A102" s="34" t="s">
        <v>2272</v>
      </c>
      <c r="B102" s="33" t="s">
        <v>4920</v>
      </c>
      <c r="C102" s="39">
        <v>35.75</v>
      </c>
      <c r="D102" s="39">
        <v>8</v>
      </c>
      <c r="E102" s="39" t="s">
        <v>2383</v>
      </c>
      <c r="F102" s="39" t="s">
        <v>2380</v>
      </c>
      <c r="G102" s="39" t="s">
        <v>2380</v>
      </c>
      <c r="H102" s="34">
        <v>0</v>
      </c>
      <c r="I102" s="39" t="s">
        <v>2383</v>
      </c>
      <c r="J102" s="39" t="s">
        <v>8338</v>
      </c>
      <c r="K102" s="39" t="s">
        <v>8342</v>
      </c>
      <c r="L102" s="47">
        <f>VLOOKUP(A102,'Hospitalisation Details'!$A$1:$N$2344,5,FALSE)</f>
        <v>29863</v>
      </c>
      <c r="M102" s="51">
        <f>VLOOKUP(A102,'Hospitalisation Details'!$A$1:$N$2344,8,FALSE)</f>
        <v>40273.65</v>
      </c>
      <c r="N102" s="34" t="str">
        <f>VLOOKUP(A102,'Hospitalisation Details'!$A$1:$N$2344,12,FALSE)</f>
        <v>tier - 1</v>
      </c>
      <c r="O102" s="34" t="str">
        <f>VLOOKUP(A102,'Hospitalisation Details'!$A$1:$N$2344,13,FALSE)</f>
        <v>tier - 3</v>
      </c>
      <c r="P102" s="34" t="str">
        <f>VLOOKUP(A102,'Hospitalisation Details'!$A$1:$N$2344,14,FALSE)</f>
        <v>R1013</v>
      </c>
      <c r="Q102" s="34">
        <f>VLOOKUP(A102,'Hospitalisation Details'!$A$1:$N$2344,6,FALSE)</f>
        <v>41</v>
      </c>
    </row>
    <row r="103" spans="1:17" x14ac:dyDescent="0.25">
      <c r="A103" s="35" t="s">
        <v>2271</v>
      </c>
      <c r="B103" s="32" t="s">
        <v>4922</v>
      </c>
      <c r="C103" s="40">
        <v>53.81</v>
      </c>
      <c r="D103" s="40">
        <v>8.77</v>
      </c>
      <c r="E103" s="40" t="s">
        <v>2383</v>
      </c>
      <c r="F103" s="40" t="s">
        <v>2380</v>
      </c>
      <c r="G103" s="40" t="s">
        <v>2380</v>
      </c>
      <c r="H103" s="35">
        <v>0</v>
      </c>
      <c r="I103" s="40" t="s">
        <v>2383</v>
      </c>
      <c r="J103" s="40" t="s">
        <v>8338</v>
      </c>
      <c r="K103" s="40" t="s">
        <v>8342</v>
      </c>
      <c r="L103" s="48">
        <f>VLOOKUP(A103,'Hospitalisation Details'!$A$1:$N$2344,5,FALSE)</f>
        <v>29795</v>
      </c>
      <c r="M103" s="52">
        <f>VLOOKUP(A103,'Hospitalisation Details'!$A$1:$N$2344,8,FALSE)</f>
        <v>40208.559999999998</v>
      </c>
      <c r="N103" s="35" t="str">
        <f>VLOOKUP(A103,'Hospitalisation Details'!$A$1:$N$2344,12,FALSE)</f>
        <v>tier - 1</v>
      </c>
      <c r="O103" s="35" t="str">
        <f>VLOOKUP(A103,'Hospitalisation Details'!$A$1:$N$2344,13,FALSE)</f>
        <v>tier - 2</v>
      </c>
      <c r="P103" s="35" t="str">
        <f>VLOOKUP(A103,'Hospitalisation Details'!$A$1:$N$2344,14,FALSE)</f>
        <v>R1011</v>
      </c>
      <c r="Q103" s="35">
        <f>VLOOKUP(A103,'Hospitalisation Details'!$A$1:$N$2344,6,FALSE)</f>
        <v>41</v>
      </c>
    </row>
    <row r="104" spans="1:17" x14ac:dyDescent="0.25">
      <c r="A104" s="34" t="s">
        <v>2270</v>
      </c>
      <c r="B104" s="33" t="s">
        <v>4924</v>
      </c>
      <c r="C104" s="39">
        <v>49.48</v>
      </c>
      <c r="D104" s="39">
        <v>4.96</v>
      </c>
      <c r="E104" s="39" t="s">
        <v>2380</v>
      </c>
      <c r="F104" s="39" t="s">
        <v>2380</v>
      </c>
      <c r="G104" s="39" t="s">
        <v>2383</v>
      </c>
      <c r="H104" s="34">
        <v>1</v>
      </c>
      <c r="I104" s="39" t="s">
        <v>2383</v>
      </c>
      <c r="J104" s="39" t="s">
        <v>8338</v>
      </c>
      <c r="K104" s="39" t="s">
        <v>8344</v>
      </c>
      <c r="L104" s="47">
        <f>VLOOKUP(A104,'Hospitalisation Details'!$A$1:$N$2344,5,FALSE)</f>
        <v>29085</v>
      </c>
      <c r="M104" s="51">
        <f>VLOOKUP(A104,'Hospitalisation Details'!$A$1:$N$2344,8,FALSE)</f>
        <v>40204.83</v>
      </c>
      <c r="N104" s="34" t="str">
        <f>VLOOKUP(A104,'Hospitalisation Details'!$A$1:$N$2344,12,FALSE)</f>
        <v>tier - 1</v>
      </c>
      <c r="O104" s="34" t="str">
        <f>VLOOKUP(A104,'Hospitalisation Details'!$A$1:$N$2344,13,FALSE)</f>
        <v>tier - 3</v>
      </c>
      <c r="P104" s="34" t="str">
        <f>VLOOKUP(A104,'Hospitalisation Details'!$A$1:$N$2344,14,FALSE)</f>
        <v>R1012</v>
      </c>
      <c r="Q104" s="34">
        <f>VLOOKUP(A104,'Hospitalisation Details'!$A$1:$N$2344,6,FALSE)</f>
        <v>43</v>
      </c>
    </row>
    <row r="105" spans="1:17" x14ac:dyDescent="0.25">
      <c r="A105" s="35" t="s">
        <v>2269</v>
      </c>
      <c r="B105" s="32" t="s">
        <v>4926</v>
      </c>
      <c r="C105" s="40">
        <v>34.1</v>
      </c>
      <c r="D105" s="40">
        <v>4.43</v>
      </c>
      <c r="E105" s="40" t="s">
        <v>2383</v>
      </c>
      <c r="F105" s="40" t="s">
        <v>2380</v>
      </c>
      <c r="G105" s="40" t="s">
        <v>2380</v>
      </c>
      <c r="H105" s="35">
        <v>0</v>
      </c>
      <c r="I105" s="40" t="s">
        <v>2383</v>
      </c>
      <c r="J105" s="40" t="s">
        <v>8338</v>
      </c>
      <c r="K105" s="40" t="s">
        <v>8344</v>
      </c>
      <c r="L105" s="48">
        <f>VLOOKUP(A105,'Hospitalisation Details'!$A$1:$N$2344,5,FALSE)</f>
        <v>31341</v>
      </c>
      <c r="M105" s="52">
        <f>VLOOKUP(A105,'Hospitalisation Details'!$A$1:$N$2344,8,FALSE)</f>
        <v>40182.25</v>
      </c>
      <c r="N105" s="35" t="str">
        <f>VLOOKUP(A105,'Hospitalisation Details'!$A$1:$N$2344,12,FALSE)</f>
        <v>tier - 1</v>
      </c>
      <c r="O105" s="35" t="str">
        <f>VLOOKUP(A105,'Hospitalisation Details'!$A$1:$N$2344,13,FALSE)</f>
        <v>tier - 2</v>
      </c>
      <c r="P105" s="35" t="str">
        <f>VLOOKUP(A105,'Hospitalisation Details'!$A$1:$N$2344,14,FALSE)</f>
        <v>R1011</v>
      </c>
      <c r="Q105" s="35">
        <f>VLOOKUP(A105,'Hospitalisation Details'!$A$1:$N$2344,6,FALSE)</f>
        <v>37</v>
      </c>
    </row>
    <row r="106" spans="1:17" x14ac:dyDescent="0.25">
      <c r="A106" s="34" t="s">
        <v>2268</v>
      </c>
      <c r="B106" s="33" t="s">
        <v>4928</v>
      </c>
      <c r="C106" s="39">
        <v>35.299999999999997</v>
      </c>
      <c r="D106" s="39">
        <v>5.82</v>
      </c>
      <c r="E106" s="39" t="s">
        <v>2383</v>
      </c>
      <c r="F106" s="39" t="s">
        <v>2380</v>
      </c>
      <c r="G106" s="39" t="s">
        <v>2383</v>
      </c>
      <c r="H106" s="34">
        <v>1</v>
      </c>
      <c r="I106" s="39" t="s">
        <v>2383</v>
      </c>
      <c r="J106" s="39" t="s">
        <v>8338</v>
      </c>
      <c r="K106" s="39" t="s">
        <v>8343</v>
      </c>
      <c r="L106" s="47">
        <f>VLOOKUP(A106,'Hospitalisation Details'!$A$1:$N$2344,5,FALSE)</f>
        <v>30603</v>
      </c>
      <c r="M106" s="51">
        <f>VLOOKUP(A106,'Hospitalisation Details'!$A$1:$N$2344,8,FALSE)</f>
        <v>40103.89</v>
      </c>
      <c r="N106" s="34" t="str">
        <f>VLOOKUP(A106,'Hospitalisation Details'!$A$1:$N$2344,12,FALSE)</f>
        <v>tier - 1</v>
      </c>
      <c r="O106" s="34" t="str">
        <f>VLOOKUP(A106,'Hospitalisation Details'!$A$1:$N$2344,13,FALSE)</f>
        <v>tier - 2</v>
      </c>
      <c r="P106" s="34" t="str">
        <f>VLOOKUP(A106,'Hospitalisation Details'!$A$1:$N$2344,14,FALSE)</f>
        <v>R1011</v>
      </c>
      <c r="Q106" s="34">
        <f>VLOOKUP(A106,'Hospitalisation Details'!$A$1:$N$2344,6,FALSE)</f>
        <v>39</v>
      </c>
    </row>
    <row r="107" spans="1:17" x14ac:dyDescent="0.25">
      <c r="A107" s="35" t="s">
        <v>2267</v>
      </c>
      <c r="B107" s="32" t="s">
        <v>4930</v>
      </c>
      <c r="C107" s="40">
        <v>43.83</v>
      </c>
      <c r="D107" s="40">
        <v>6.03</v>
      </c>
      <c r="E107" s="40" t="s">
        <v>2383</v>
      </c>
      <c r="F107" s="40" t="s">
        <v>2380</v>
      </c>
      <c r="G107" s="40" t="s">
        <v>2380</v>
      </c>
      <c r="H107" s="35">
        <v>2</v>
      </c>
      <c r="I107" s="40" t="s">
        <v>2383</v>
      </c>
      <c r="J107" s="40" t="s">
        <v>8338</v>
      </c>
      <c r="K107" s="40" t="s">
        <v>8343</v>
      </c>
      <c r="L107" s="48">
        <f>VLOOKUP(A107,'Hospitalisation Details'!$A$1:$N$2344,5,FALSE)</f>
        <v>24331</v>
      </c>
      <c r="M107" s="52">
        <f>VLOOKUP(A107,'Hospitalisation Details'!$A$1:$N$2344,8,FALSE)</f>
        <v>40069.440000000002</v>
      </c>
      <c r="N107" s="35" t="str">
        <f>VLOOKUP(A107,'Hospitalisation Details'!$A$1:$N$2344,12,FALSE)</f>
        <v>tier - 1</v>
      </c>
      <c r="O107" s="35" t="str">
        <f>VLOOKUP(A107,'Hospitalisation Details'!$A$1:$N$2344,13,FALSE)</f>
        <v>tier - 3</v>
      </c>
      <c r="P107" s="35" t="str">
        <f>VLOOKUP(A107,'Hospitalisation Details'!$A$1:$N$2344,14,FALSE)</f>
        <v>R1011</v>
      </c>
      <c r="Q107" s="35">
        <f>VLOOKUP(A107,'Hospitalisation Details'!$A$1:$N$2344,6,FALSE)</f>
        <v>56</v>
      </c>
    </row>
    <row r="108" spans="1:17" x14ac:dyDescent="0.25">
      <c r="A108" s="34" t="s">
        <v>2266</v>
      </c>
      <c r="B108" s="33" t="s">
        <v>4932</v>
      </c>
      <c r="C108" s="39">
        <v>50.07</v>
      </c>
      <c r="D108" s="39">
        <v>9.27</v>
      </c>
      <c r="E108" s="39" t="s">
        <v>2380</v>
      </c>
      <c r="F108" s="39" t="s">
        <v>2380</v>
      </c>
      <c r="G108" s="39" t="s">
        <v>2380</v>
      </c>
      <c r="H108" s="34">
        <v>0</v>
      </c>
      <c r="I108" s="39" t="s">
        <v>2383</v>
      </c>
      <c r="J108" s="39" t="s">
        <v>8338</v>
      </c>
      <c r="K108" s="39" t="s">
        <v>8342</v>
      </c>
      <c r="L108" s="47">
        <f>VLOOKUP(A108,'Hospitalisation Details'!$A$1:$N$2344,5,FALSE)</f>
        <v>28844</v>
      </c>
      <c r="M108" s="51">
        <f>VLOOKUP(A108,'Hospitalisation Details'!$A$1:$N$2344,8,FALSE)</f>
        <v>40054.730000000003</v>
      </c>
      <c r="N108" s="34" t="str">
        <f>VLOOKUP(A108,'Hospitalisation Details'!$A$1:$N$2344,12,FALSE)</f>
        <v>tier - 1</v>
      </c>
      <c r="O108" s="34" t="str">
        <f>VLOOKUP(A108,'Hospitalisation Details'!$A$1:$N$2344,13,FALSE)</f>
        <v>tier - 3</v>
      </c>
      <c r="P108" s="34" t="str">
        <f>VLOOKUP(A108,'Hospitalisation Details'!$A$1:$N$2344,14,FALSE)</f>
        <v>R1011</v>
      </c>
      <c r="Q108" s="34">
        <f>VLOOKUP(A108,'Hospitalisation Details'!$A$1:$N$2344,6,FALSE)</f>
        <v>44</v>
      </c>
    </row>
    <row r="109" spans="1:17" x14ac:dyDescent="0.25">
      <c r="A109" s="35" t="s">
        <v>2265</v>
      </c>
      <c r="B109" s="32" t="s">
        <v>4934</v>
      </c>
      <c r="C109" s="40">
        <v>32.774999999999999</v>
      </c>
      <c r="D109" s="40">
        <v>5.53</v>
      </c>
      <c r="E109" s="40" t="s">
        <v>2380</v>
      </c>
      <c r="F109" s="40" t="s">
        <v>2380</v>
      </c>
      <c r="G109" s="40" t="s">
        <v>2380</v>
      </c>
      <c r="H109" s="35">
        <v>0</v>
      </c>
      <c r="I109" s="40" t="s">
        <v>2383</v>
      </c>
      <c r="J109" s="40" t="s">
        <v>8338</v>
      </c>
      <c r="K109" s="40" t="s">
        <v>8344</v>
      </c>
      <c r="L109" s="48">
        <f>VLOOKUP(A109,'Hospitalisation Details'!$A$1:$N$2344,5,FALSE)</f>
        <v>30310</v>
      </c>
      <c r="M109" s="52">
        <f>VLOOKUP(A109,'Hospitalisation Details'!$A$1:$N$2344,8,FALSE)</f>
        <v>40003.33</v>
      </c>
      <c r="N109" s="35" t="str">
        <f>VLOOKUP(A109,'Hospitalisation Details'!$A$1:$N$2344,12,FALSE)</f>
        <v>tier - 1</v>
      </c>
      <c r="O109" s="35" t="str">
        <f>VLOOKUP(A109,'Hospitalisation Details'!$A$1:$N$2344,13,FALSE)</f>
        <v>tier - 1</v>
      </c>
      <c r="P109" s="35" t="str">
        <f>VLOOKUP(A109,'Hospitalisation Details'!$A$1:$N$2344,14,FALSE)</f>
        <v>R1012</v>
      </c>
      <c r="Q109" s="35">
        <f>VLOOKUP(A109,'Hospitalisation Details'!$A$1:$N$2344,6,FALSE)</f>
        <v>40</v>
      </c>
    </row>
    <row r="110" spans="1:17" x14ac:dyDescent="0.25">
      <c r="A110" s="34" t="s">
        <v>2264</v>
      </c>
      <c r="B110" s="33" t="s">
        <v>4936</v>
      </c>
      <c r="C110" s="39">
        <v>34.104999999999997</v>
      </c>
      <c r="D110" s="39">
        <v>5.07</v>
      </c>
      <c r="E110" s="39" t="s">
        <v>2380</v>
      </c>
      <c r="F110" s="39" t="s">
        <v>2380</v>
      </c>
      <c r="G110" s="39" t="s">
        <v>2380</v>
      </c>
      <c r="H110" s="34">
        <v>1</v>
      </c>
      <c r="I110" s="39" t="s">
        <v>2383</v>
      </c>
      <c r="J110" s="39" t="s">
        <v>8338</v>
      </c>
      <c r="K110" s="39" t="s">
        <v>8344</v>
      </c>
      <c r="L110" s="47">
        <f>VLOOKUP(A110,'Hospitalisation Details'!$A$1:$N$2344,5,FALSE)</f>
        <v>31997</v>
      </c>
      <c r="M110" s="51">
        <f>VLOOKUP(A110,'Hospitalisation Details'!$A$1:$N$2344,8,FALSE)</f>
        <v>39983.43</v>
      </c>
      <c r="N110" s="34" t="str">
        <f>VLOOKUP(A110,'Hospitalisation Details'!$A$1:$N$2344,12,FALSE)</f>
        <v>tier - 2</v>
      </c>
      <c r="O110" s="34" t="str">
        <f>VLOOKUP(A110,'Hospitalisation Details'!$A$1:$N$2344,13,FALSE)</f>
        <v>tier - 3</v>
      </c>
      <c r="P110" s="34" t="str">
        <f>VLOOKUP(A110,'Hospitalisation Details'!$A$1:$N$2344,14,FALSE)</f>
        <v>R1012</v>
      </c>
      <c r="Q110" s="34">
        <f>VLOOKUP(A110,'Hospitalisation Details'!$A$1:$N$2344,6,FALSE)</f>
        <v>35</v>
      </c>
    </row>
    <row r="111" spans="1:17" x14ac:dyDescent="0.25">
      <c r="A111" s="35" t="s">
        <v>2263</v>
      </c>
      <c r="B111" s="32" t="s">
        <v>4907</v>
      </c>
      <c r="C111" s="40">
        <v>48.93</v>
      </c>
      <c r="D111" s="40">
        <v>11.17</v>
      </c>
      <c r="E111" s="40" t="s">
        <v>2383</v>
      </c>
      <c r="F111" s="40" t="s">
        <v>2380</v>
      </c>
      <c r="G111" s="40" t="s">
        <v>2380</v>
      </c>
      <c r="H111" s="35">
        <v>1</v>
      </c>
      <c r="I111" s="40" t="s">
        <v>2383</v>
      </c>
      <c r="J111" s="40" t="s">
        <v>8338</v>
      </c>
      <c r="K111" s="40" t="s">
        <v>8342</v>
      </c>
      <c r="L111" s="48">
        <f>VLOOKUP(A111,'Hospitalisation Details'!$A$1:$N$2344,5,FALSE)</f>
        <v>27730</v>
      </c>
      <c r="M111" s="52">
        <f>VLOOKUP(A111,'Hospitalisation Details'!$A$1:$N$2344,8,FALSE)</f>
        <v>39963.120000000003</v>
      </c>
      <c r="N111" s="35" t="str">
        <f>VLOOKUP(A111,'Hospitalisation Details'!$A$1:$N$2344,12,FALSE)</f>
        <v>tier - 2</v>
      </c>
      <c r="O111" s="35" t="str">
        <f>VLOOKUP(A111,'Hospitalisation Details'!$A$1:$N$2344,13,FALSE)</f>
        <v>tier - 2</v>
      </c>
      <c r="P111" s="35" t="str">
        <f>VLOOKUP(A111,'Hospitalisation Details'!$A$1:$N$2344,14,FALSE)</f>
        <v>R1011</v>
      </c>
      <c r="Q111" s="35">
        <f>VLOOKUP(A111,'Hospitalisation Details'!$A$1:$N$2344,6,FALSE)</f>
        <v>47</v>
      </c>
    </row>
    <row r="112" spans="1:17" x14ac:dyDescent="0.25">
      <c r="A112" s="34" t="s">
        <v>2262</v>
      </c>
      <c r="B112" s="33" t="s">
        <v>4939</v>
      </c>
      <c r="C112" s="39">
        <v>37.07</v>
      </c>
      <c r="D112" s="39">
        <v>6.14</v>
      </c>
      <c r="E112" s="39" t="s">
        <v>2383</v>
      </c>
      <c r="F112" s="39" t="s">
        <v>2380</v>
      </c>
      <c r="G112" s="39" t="s">
        <v>2380</v>
      </c>
      <c r="H112" s="34">
        <v>0</v>
      </c>
      <c r="I112" s="39" t="s">
        <v>2383</v>
      </c>
      <c r="J112" s="39" t="s">
        <v>8338</v>
      </c>
      <c r="K112" s="39" t="s">
        <v>8343</v>
      </c>
      <c r="L112" s="47">
        <f>VLOOKUP(A112,'Hospitalisation Details'!$A$1:$N$2344,5,FALSE)</f>
        <v>31281</v>
      </c>
      <c r="M112" s="51">
        <f>VLOOKUP(A112,'Hospitalisation Details'!$A$1:$N$2344,8,FALSE)</f>
        <v>39871.699999999997</v>
      </c>
      <c r="N112" s="34" t="str">
        <f>VLOOKUP(A112,'Hospitalisation Details'!$A$1:$N$2344,12,FALSE)</f>
        <v>tier - 1</v>
      </c>
      <c r="O112" s="34" t="str">
        <f>VLOOKUP(A112,'Hospitalisation Details'!$A$1:$N$2344,13,FALSE)</f>
        <v>tier - 2</v>
      </c>
      <c r="P112" s="34" t="str">
        <f>VLOOKUP(A112,'Hospitalisation Details'!$A$1:$N$2344,14,FALSE)</f>
        <v>R1013</v>
      </c>
      <c r="Q112" s="34">
        <f>VLOOKUP(A112,'Hospitalisation Details'!$A$1:$N$2344,6,FALSE)</f>
        <v>37</v>
      </c>
    </row>
    <row r="113" spans="1:17" x14ac:dyDescent="0.25">
      <c r="A113" s="35" t="s">
        <v>2261</v>
      </c>
      <c r="B113" s="32" t="s">
        <v>4941</v>
      </c>
      <c r="C113" s="40">
        <v>51.51</v>
      </c>
      <c r="D113" s="40">
        <v>6.26</v>
      </c>
      <c r="E113" s="40" t="s">
        <v>2383</v>
      </c>
      <c r="F113" s="40" t="s">
        <v>2380</v>
      </c>
      <c r="G113" s="40" t="s">
        <v>2383</v>
      </c>
      <c r="H113" s="35">
        <v>1</v>
      </c>
      <c r="I113" s="40" t="s">
        <v>2383</v>
      </c>
      <c r="J113" s="40" t="s">
        <v>8338</v>
      </c>
      <c r="K113" s="40" t="s">
        <v>8343</v>
      </c>
      <c r="L113" s="48">
        <f>VLOOKUP(A113,'Hospitalisation Details'!$A$1:$N$2344,5,FALSE)</f>
        <v>30468</v>
      </c>
      <c r="M113" s="52">
        <f>VLOOKUP(A113,'Hospitalisation Details'!$A$1:$N$2344,8,FALSE)</f>
        <v>39865.699999999997</v>
      </c>
      <c r="N113" s="35" t="str">
        <f>VLOOKUP(A113,'Hospitalisation Details'!$A$1:$N$2344,12,FALSE)</f>
        <v>tier - 2</v>
      </c>
      <c r="O113" s="35" t="str">
        <f>VLOOKUP(A113,'Hospitalisation Details'!$A$1:$N$2344,13,FALSE)</f>
        <v>tier - 2</v>
      </c>
      <c r="P113" s="35" t="str">
        <f>VLOOKUP(A113,'Hospitalisation Details'!$A$1:$N$2344,14,FALSE)</f>
        <v>R1011</v>
      </c>
      <c r="Q113" s="35">
        <f>VLOOKUP(A113,'Hospitalisation Details'!$A$1:$N$2344,6,FALSE)</f>
        <v>40</v>
      </c>
    </row>
    <row r="114" spans="1:17" x14ac:dyDescent="0.25">
      <c r="A114" s="34" t="s">
        <v>2260</v>
      </c>
      <c r="B114" s="33" t="s">
        <v>4943</v>
      </c>
      <c r="C114" s="39">
        <v>34.799999999999997</v>
      </c>
      <c r="D114" s="39">
        <v>4.72</v>
      </c>
      <c r="E114" s="39" t="s">
        <v>2383</v>
      </c>
      <c r="F114" s="39" t="s">
        <v>2380</v>
      </c>
      <c r="G114" s="39" t="s">
        <v>2380</v>
      </c>
      <c r="H114" s="34">
        <v>0</v>
      </c>
      <c r="I114" s="39" t="s">
        <v>2383</v>
      </c>
      <c r="J114" s="39" t="s">
        <v>8338</v>
      </c>
      <c r="K114" s="39" t="s">
        <v>8344</v>
      </c>
      <c r="L114" s="47">
        <f>VLOOKUP(A114,'Hospitalisation Details'!$A$1:$N$2344,5,FALSE)</f>
        <v>31245</v>
      </c>
      <c r="M114" s="51">
        <f>VLOOKUP(A114,'Hospitalisation Details'!$A$1:$N$2344,8,FALSE)</f>
        <v>39836.519999999997</v>
      </c>
      <c r="N114" s="34" t="str">
        <f>VLOOKUP(A114,'Hospitalisation Details'!$A$1:$N$2344,12,FALSE)</f>
        <v>tier - 2</v>
      </c>
      <c r="O114" s="34" t="str">
        <f>VLOOKUP(A114,'Hospitalisation Details'!$A$1:$N$2344,13,FALSE)</f>
        <v>tier - 1</v>
      </c>
      <c r="P114" s="34" t="str">
        <f>VLOOKUP(A114,'Hospitalisation Details'!$A$1:$N$2344,14,FALSE)</f>
        <v>R1011</v>
      </c>
      <c r="Q114" s="34">
        <f>VLOOKUP(A114,'Hospitalisation Details'!$A$1:$N$2344,6,FALSE)</f>
        <v>37</v>
      </c>
    </row>
    <row r="115" spans="1:17" x14ac:dyDescent="0.25">
      <c r="A115" s="35" t="s">
        <v>2259</v>
      </c>
      <c r="B115" s="32" t="s">
        <v>4945</v>
      </c>
      <c r="C115" s="40">
        <v>36.67</v>
      </c>
      <c r="D115" s="40">
        <v>5.18</v>
      </c>
      <c r="E115" s="40" t="s">
        <v>2380</v>
      </c>
      <c r="F115" s="40" t="s">
        <v>2380</v>
      </c>
      <c r="G115" s="40" t="s">
        <v>2380</v>
      </c>
      <c r="H115" s="35">
        <v>1</v>
      </c>
      <c r="I115" s="40" t="s">
        <v>2383</v>
      </c>
      <c r="J115" s="40" t="s">
        <v>8338</v>
      </c>
      <c r="K115" s="40" t="s">
        <v>8344</v>
      </c>
      <c r="L115" s="48">
        <f>VLOOKUP(A115,'Hospitalisation Details'!$A$1:$N$2344,5,FALSE)</f>
        <v>31982</v>
      </c>
      <c r="M115" s="52">
        <f>VLOOKUP(A115,'Hospitalisation Details'!$A$1:$N$2344,8,FALSE)</f>
        <v>39774.28</v>
      </c>
      <c r="N115" s="35" t="str">
        <f>VLOOKUP(A115,'Hospitalisation Details'!$A$1:$N$2344,12,FALSE)</f>
        <v>tier - 1</v>
      </c>
      <c r="O115" s="35" t="str">
        <f>VLOOKUP(A115,'Hospitalisation Details'!$A$1:$N$2344,13,FALSE)</f>
        <v>tier - 1</v>
      </c>
      <c r="P115" s="35" t="str">
        <f>VLOOKUP(A115,'Hospitalisation Details'!$A$1:$N$2344,14,FALSE)</f>
        <v>R1014</v>
      </c>
      <c r="Q115" s="35">
        <f>VLOOKUP(A115,'Hospitalisation Details'!$A$1:$N$2344,6,FALSE)</f>
        <v>35</v>
      </c>
    </row>
    <row r="116" spans="1:17" x14ac:dyDescent="0.25">
      <c r="A116" s="34" t="s">
        <v>2258</v>
      </c>
      <c r="B116" s="33" t="s">
        <v>4947</v>
      </c>
      <c r="C116" s="39">
        <v>30.9</v>
      </c>
      <c r="D116" s="39">
        <v>9.4</v>
      </c>
      <c r="E116" s="39" t="s">
        <v>2380</v>
      </c>
      <c r="F116" s="39" t="s">
        <v>2380</v>
      </c>
      <c r="G116" s="39" t="s">
        <v>2380</v>
      </c>
      <c r="H116" s="34">
        <v>2</v>
      </c>
      <c r="I116" s="39" t="s">
        <v>2383</v>
      </c>
      <c r="J116" s="39" t="s">
        <v>8338</v>
      </c>
      <c r="K116" s="39" t="s">
        <v>8342</v>
      </c>
      <c r="L116" s="47">
        <f>VLOOKUP(A116,'Hospitalisation Details'!$A$1:$N$2344,5,FALSE)</f>
        <v>27015</v>
      </c>
      <c r="M116" s="51">
        <f>VLOOKUP(A116,'Hospitalisation Details'!$A$1:$N$2344,8,FALSE)</f>
        <v>39727.61</v>
      </c>
      <c r="N116" s="34" t="str">
        <f>VLOOKUP(A116,'Hospitalisation Details'!$A$1:$N$2344,12,FALSE)</f>
        <v>tier - 1</v>
      </c>
      <c r="O116" s="34" t="str">
        <f>VLOOKUP(A116,'Hospitalisation Details'!$A$1:$N$2344,13,FALSE)</f>
        <v>tier - 2</v>
      </c>
      <c r="P116" s="34" t="str">
        <f>VLOOKUP(A116,'Hospitalisation Details'!$A$1:$N$2344,14,FALSE)</f>
        <v>R1011</v>
      </c>
      <c r="Q116" s="34">
        <f>VLOOKUP(A116,'Hospitalisation Details'!$A$1:$N$2344,6,FALSE)</f>
        <v>49</v>
      </c>
    </row>
    <row r="117" spans="1:17" x14ac:dyDescent="0.25">
      <c r="A117" s="35" t="s">
        <v>2257</v>
      </c>
      <c r="B117" s="32" t="s">
        <v>4949</v>
      </c>
      <c r="C117" s="40">
        <v>30.495000000000001</v>
      </c>
      <c r="D117" s="40">
        <v>6.29</v>
      </c>
      <c r="E117" s="40" t="s">
        <v>2380</v>
      </c>
      <c r="F117" s="40" t="s">
        <v>2380</v>
      </c>
      <c r="G117" s="40" t="s">
        <v>2380</v>
      </c>
      <c r="H117" s="35">
        <v>0</v>
      </c>
      <c r="I117" s="40" t="s">
        <v>2383</v>
      </c>
      <c r="J117" s="40" t="s">
        <v>8338</v>
      </c>
      <c r="K117" s="40" t="s">
        <v>8343</v>
      </c>
      <c r="L117" s="48">
        <f>VLOOKUP(A117,'Hospitalisation Details'!$A$1:$N$2344,5,FALSE)</f>
        <v>28349</v>
      </c>
      <c r="M117" s="52">
        <f>VLOOKUP(A117,'Hospitalisation Details'!$A$1:$N$2344,8,FALSE)</f>
        <v>39725.519999999997</v>
      </c>
      <c r="N117" s="35" t="str">
        <f>VLOOKUP(A117,'Hospitalisation Details'!$A$1:$N$2344,12,FALSE)</f>
        <v>tier - 2</v>
      </c>
      <c r="O117" s="35" t="str">
        <f>VLOOKUP(A117,'Hospitalisation Details'!$A$1:$N$2344,13,FALSE)</f>
        <v>tier - 1</v>
      </c>
      <c r="P117" s="35" t="str">
        <f>VLOOKUP(A117,'Hospitalisation Details'!$A$1:$N$2344,14,FALSE)</f>
        <v>R1012</v>
      </c>
      <c r="Q117" s="35">
        <f>VLOOKUP(A117,'Hospitalisation Details'!$A$1:$N$2344,6,FALSE)</f>
        <v>45</v>
      </c>
    </row>
    <row r="118" spans="1:17" x14ac:dyDescent="0.25">
      <c r="A118" s="34" t="s">
        <v>2256</v>
      </c>
      <c r="B118" s="33" t="s">
        <v>4951</v>
      </c>
      <c r="C118" s="39">
        <v>44.88</v>
      </c>
      <c r="D118" s="39">
        <v>6.04</v>
      </c>
      <c r="E118" s="39" t="s">
        <v>2380</v>
      </c>
      <c r="F118" s="39" t="s">
        <v>2380</v>
      </c>
      <c r="G118" s="39" t="s">
        <v>2383</v>
      </c>
      <c r="H118" s="34">
        <v>1</v>
      </c>
      <c r="I118" s="39" t="s">
        <v>2383</v>
      </c>
      <c r="J118" s="39" t="s">
        <v>8338</v>
      </c>
      <c r="K118" s="39" t="s">
        <v>8343</v>
      </c>
      <c r="L118" s="47">
        <f>VLOOKUP(A118,'Hospitalisation Details'!$A$1:$N$2344,5,FALSE)</f>
        <v>37818</v>
      </c>
      <c r="M118" s="51">
        <f>VLOOKUP(A118,'Hospitalisation Details'!$A$1:$N$2344,8,FALSE)</f>
        <v>39722.75</v>
      </c>
      <c r="N118" s="34" t="str">
        <f>VLOOKUP(A118,'Hospitalisation Details'!$A$1:$N$2344,12,FALSE)</f>
        <v>tier - 1</v>
      </c>
      <c r="O118" s="34" t="str">
        <f>VLOOKUP(A118,'Hospitalisation Details'!$A$1:$N$2344,13,FALSE)</f>
        <v>tier - 1</v>
      </c>
      <c r="P118" s="34" t="str">
        <f>VLOOKUP(A118,'Hospitalisation Details'!$A$1:$N$2344,14,FALSE)</f>
        <v>R1013</v>
      </c>
      <c r="Q118" s="34">
        <f>VLOOKUP(A118,'Hospitalisation Details'!$A$1:$N$2344,6,FALSE)</f>
        <v>19</v>
      </c>
    </row>
    <row r="119" spans="1:17" x14ac:dyDescent="0.25">
      <c r="A119" s="35" t="s">
        <v>2255</v>
      </c>
      <c r="B119" s="32" t="s">
        <v>4766</v>
      </c>
      <c r="C119" s="40">
        <v>44.32</v>
      </c>
      <c r="D119" s="40">
        <v>10.55</v>
      </c>
      <c r="E119" s="40" t="s">
        <v>2380</v>
      </c>
      <c r="F119" s="40" t="s">
        <v>2380</v>
      </c>
      <c r="G119" s="40" t="s">
        <v>2380</v>
      </c>
      <c r="H119" s="35">
        <v>0</v>
      </c>
      <c r="I119" s="40" t="s">
        <v>2383</v>
      </c>
      <c r="J119" s="40" t="s">
        <v>8338</v>
      </c>
      <c r="K119" s="40" t="s">
        <v>8342</v>
      </c>
      <c r="L119" s="48">
        <f>VLOOKUP(A119,'Hospitalisation Details'!$A$1:$N$2344,5,FALSE)</f>
        <v>25110</v>
      </c>
      <c r="M119" s="52">
        <f>VLOOKUP(A119,'Hospitalisation Details'!$A$1:$N$2344,8,FALSE)</f>
        <v>39721.93</v>
      </c>
      <c r="N119" s="35" t="str">
        <f>VLOOKUP(A119,'Hospitalisation Details'!$A$1:$N$2344,12,FALSE)</f>
        <v>tier - 2</v>
      </c>
      <c r="O119" s="35" t="str">
        <f>VLOOKUP(A119,'Hospitalisation Details'!$A$1:$N$2344,13,FALSE)</f>
        <v>tier - 2</v>
      </c>
      <c r="P119" s="35" t="str">
        <f>VLOOKUP(A119,'Hospitalisation Details'!$A$1:$N$2344,14,FALSE)</f>
        <v>R1011</v>
      </c>
      <c r="Q119" s="35">
        <f>VLOOKUP(A119,'Hospitalisation Details'!$A$1:$N$2344,6,FALSE)</f>
        <v>54</v>
      </c>
    </row>
    <row r="120" spans="1:17" x14ac:dyDescent="0.25">
      <c r="A120" s="34" t="s">
        <v>2254</v>
      </c>
      <c r="B120" s="33" t="s">
        <v>4954</v>
      </c>
      <c r="C120" s="39">
        <v>46.39</v>
      </c>
      <c r="D120" s="39">
        <v>5.09</v>
      </c>
      <c r="E120" s="39" t="s">
        <v>2380</v>
      </c>
      <c r="F120" s="39" t="s">
        <v>2380</v>
      </c>
      <c r="G120" s="39" t="s">
        <v>2380</v>
      </c>
      <c r="H120" s="34">
        <v>0</v>
      </c>
      <c r="I120" s="39" t="s">
        <v>2383</v>
      </c>
      <c r="J120" s="39" t="s">
        <v>8338</v>
      </c>
      <c r="K120" s="39" t="s">
        <v>8344</v>
      </c>
      <c r="L120" s="47">
        <f>VLOOKUP(A120,'Hospitalisation Details'!$A$1:$N$2344,5,FALSE)</f>
        <v>28476</v>
      </c>
      <c r="M120" s="51">
        <f>VLOOKUP(A120,'Hospitalisation Details'!$A$1:$N$2344,8,FALSE)</f>
        <v>39670.44</v>
      </c>
      <c r="N120" s="34" t="str">
        <f>VLOOKUP(A120,'Hospitalisation Details'!$A$1:$N$2344,12,FALSE)</f>
        <v>tier - 2</v>
      </c>
      <c r="O120" s="34" t="str">
        <f>VLOOKUP(A120,'Hospitalisation Details'!$A$1:$N$2344,13,FALSE)</f>
        <v>tier - 1</v>
      </c>
      <c r="P120" s="34" t="str">
        <f>VLOOKUP(A120,'Hospitalisation Details'!$A$1:$N$2344,14,FALSE)</f>
        <v>R1012</v>
      </c>
      <c r="Q120" s="34">
        <f>VLOOKUP(A120,'Hospitalisation Details'!$A$1:$N$2344,6,FALSE)</f>
        <v>45</v>
      </c>
    </row>
    <row r="121" spans="1:17" x14ac:dyDescent="0.25">
      <c r="A121" s="35" t="s">
        <v>2253</v>
      </c>
      <c r="B121" s="32" t="s">
        <v>4956</v>
      </c>
      <c r="C121" s="40">
        <v>42.13</v>
      </c>
      <c r="D121" s="40">
        <v>5.2</v>
      </c>
      <c r="E121" s="40" t="s">
        <v>2383</v>
      </c>
      <c r="F121" s="40" t="s">
        <v>2380</v>
      </c>
      <c r="G121" s="40" t="s">
        <v>2380</v>
      </c>
      <c r="H121" s="35">
        <v>1</v>
      </c>
      <c r="I121" s="40" t="s">
        <v>2383</v>
      </c>
      <c r="J121" s="40" t="s">
        <v>8338</v>
      </c>
      <c r="K121" s="40" t="s">
        <v>8344</v>
      </c>
      <c r="L121" s="48">
        <f>VLOOKUP(A121,'Hospitalisation Details'!$A$1:$N$2344,5,FALSE)</f>
        <v>34918</v>
      </c>
      <c r="M121" s="52">
        <f>VLOOKUP(A121,'Hospitalisation Details'!$A$1:$N$2344,8,FALSE)</f>
        <v>39611.760000000002</v>
      </c>
      <c r="N121" s="35" t="str">
        <f>VLOOKUP(A121,'Hospitalisation Details'!$A$1:$N$2344,12,FALSE)</f>
        <v>tier - 1</v>
      </c>
      <c r="O121" s="35" t="str">
        <f>VLOOKUP(A121,'Hospitalisation Details'!$A$1:$N$2344,13,FALSE)</f>
        <v>tier - 3</v>
      </c>
      <c r="P121" s="35" t="str">
        <f>VLOOKUP(A121,'Hospitalisation Details'!$A$1:$N$2344,14,FALSE)</f>
        <v>R1013</v>
      </c>
      <c r="Q121" s="35">
        <f>VLOOKUP(A121,'Hospitalisation Details'!$A$1:$N$2344,6,FALSE)</f>
        <v>27</v>
      </c>
    </row>
    <row r="122" spans="1:17" x14ac:dyDescent="0.25">
      <c r="A122" s="34" t="s">
        <v>2252</v>
      </c>
      <c r="B122" s="33" t="s">
        <v>4958</v>
      </c>
      <c r="C122" s="39">
        <v>30.78</v>
      </c>
      <c r="D122" s="39">
        <v>8.4499999999999993</v>
      </c>
      <c r="E122" s="39" t="s">
        <v>2383</v>
      </c>
      <c r="F122" s="39" t="s">
        <v>2380</v>
      </c>
      <c r="G122" s="39" t="s">
        <v>2380</v>
      </c>
      <c r="H122" s="34">
        <v>0</v>
      </c>
      <c r="I122" s="39" t="s">
        <v>2383</v>
      </c>
      <c r="J122" s="39" t="s">
        <v>8338</v>
      </c>
      <c r="K122" s="39" t="s">
        <v>8342</v>
      </c>
      <c r="L122" s="47">
        <f>VLOOKUP(A122,'Hospitalisation Details'!$A$1:$N$2344,5,FALSE)</f>
        <v>29772</v>
      </c>
      <c r="M122" s="51">
        <f>VLOOKUP(A122,'Hospitalisation Details'!$A$1:$N$2344,8,FALSE)</f>
        <v>39597.410000000003</v>
      </c>
      <c r="N122" s="34" t="str">
        <f>VLOOKUP(A122,'Hospitalisation Details'!$A$1:$N$2344,12,FALSE)</f>
        <v>tier - 1</v>
      </c>
      <c r="O122" s="34" t="str">
        <f>VLOOKUP(A122,'Hospitalisation Details'!$A$1:$N$2344,13,FALSE)</f>
        <v>tier - 2</v>
      </c>
      <c r="P122" s="34" t="str">
        <f>VLOOKUP(A122,'Hospitalisation Details'!$A$1:$N$2344,14,FALSE)</f>
        <v>R1017</v>
      </c>
      <c r="Q122" s="34">
        <f>VLOOKUP(A122,'Hospitalisation Details'!$A$1:$N$2344,6,FALSE)</f>
        <v>41</v>
      </c>
    </row>
    <row r="123" spans="1:17" x14ac:dyDescent="0.25">
      <c r="A123" s="35" t="s">
        <v>2251</v>
      </c>
      <c r="B123" s="32" t="s">
        <v>4960</v>
      </c>
      <c r="C123" s="40">
        <v>31.35</v>
      </c>
      <c r="D123" s="40">
        <v>9.5399999999999991</v>
      </c>
      <c r="E123" s="40" t="s">
        <v>2380</v>
      </c>
      <c r="F123" s="40" t="s">
        <v>2380</v>
      </c>
      <c r="G123" s="40" t="s">
        <v>2380</v>
      </c>
      <c r="H123" s="35">
        <v>0</v>
      </c>
      <c r="I123" s="40" t="s">
        <v>2383</v>
      </c>
      <c r="J123" s="40" t="s">
        <v>8338</v>
      </c>
      <c r="K123" s="40" t="s">
        <v>8342</v>
      </c>
      <c r="L123" s="48">
        <f>VLOOKUP(A123,'Hospitalisation Details'!$A$1:$N$2344,5,FALSE)</f>
        <v>28683</v>
      </c>
      <c r="M123" s="52">
        <f>VLOOKUP(A123,'Hospitalisation Details'!$A$1:$N$2344,8,FALSE)</f>
        <v>39556.49</v>
      </c>
      <c r="N123" s="35" t="str">
        <f>VLOOKUP(A123,'Hospitalisation Details'!$A$1:$N$2344,12,FALSE)</f>
        <v>tier - 1</v>
      </c>
      <c r="O123" s="35" t="str">
        <f>VLOOKUP(A123,'Hospitalisation Details'!$A$1:$N$2344,13,FALSE)</f>
        <v>tier - 2</v>
      </c>
      <c r="P123" s="35" t="str">
        <f>VLOOKUP(A123,'Hospitalisation Details'!$A$1:$N$2344,14,FALSE)</f>
        <v>R1015</v>
      </c>
      <c r="Q123" s="35">
        <f>VLOOKUP(A123,'Hospitalisation Details'!$A$1:$N$2344,6,FALSE)</f>
        <v>44</v>
      </c>
    </row>
    <row r="124" spans="1:17" x14ac:dyDescent="0.25">
      <c r="A124" s="34" t="s">
        <v>2250</v>
      </c>
      <c r="B124" s="33" t="s">
        <v>4962</v>
      </c>
      <c r="C124" s="39">
        <v>41.46</v>
      </c>
      <c r="D124" s="39">
        <v>4.99</v>
      </c>
      <c r="E124" s="39" t="s">
        <v>2383</v>
      </c>
      <c r="F124" s="39" t="s">
        <v>2380</v>
      </c>
      <c r="G124" s="39" t="s">
        <v>2380</v>
      </c>
      <c r="H124" s="34">
        <v>2</v>
      </c>
      <c r="I124" s="39" t="s">
        <v>2383</v>
      </c>
      <c r="J124" s="39" t="s">
        <v>8338</v>
      </c>
      <c r="K124" s="39" t="s">
        <v>8344</v>
      </c>
      <c r="L124" s="47">
        <f>VLOOKUP(A124,'Hospitalisation Details'!$A$1:$N$2344,5,FALSE)</f>
        <v>24282</v>
      </c>
      <c r="M124" s="51">
        <f>VLOOKUP(A124,'Hospitalisation Details'!$A$1:$N$2344,8,FALSE)</f>
        <v>39396.86</v>
      </c>
      <c r="N124" s="34" t="str">
        <f>VLOOKUP(A124,'Hospitalisation Details'!$A$1:$N$2344,12,FALSE)</f>
        <v>tier - 2</v>
      </c>
      <c r="O124" s="34" t="str">
        <f>VLOOKUP(A124,'Hospitalisation Details'!$A$1:$N$2344,13,FALSE)</f>
        <v>tier - 2</v>
      </c>
      <c r="P124" s="34" t="str">
        <f>VLOOKUP(A124,'Hospitalisation Details'!$A$1:$N$2344,14,FALSE)</f>
        <v>R1011</v>
      </c>
      <c r="Q124" s="34">
        <f>VLOOKUP(A124,'Hospitalisation Details'!$A$1:$N$2344,6,FALSE)</f>
        <v>56</v>
      </c>
    </row>
    <row r="125" spans="1:17" x14ac:dyDescent="0.25">
      <c r="A125" s="35" t="s">
        <v>2249</v>
      </c>
      <c r="B125" s="32" t="s">
        <v>4964</v>
      </c>
      <c r="C125" s="40">
        <v>48</v>
      </c>
      <c r="D125" s="40">
        <v>10.54</v>
      </c>
      <c r="E125" s="40" t="s">
        <v>2380</v>
      </c>
      <c r="F125" s="40" t="s">
        <v>2380</v>
      </c>
      <c r="G125" s="40" t="s">
        <v>2380</v>
      </c>
      <c r="H125" s="35">
        <v>0</v>
      </c>
      <c r="I125" s="40" t="s">
        <v>2383</v>
      </c>
      <c r="J125" s="40" t="s">
        <v>8338</v>
      </c>
      <c r="K125" s="40" t="s">
        <v>8342</v>
      </c>
      <c r="L125" s="48">
        <f>VLOOKUP(A125,'Hospitalisation Details'!$A$1:$N$2344,5,FALSE)</f>
        <v>28707</v>
      </c>
      <c r="M125" s="52">
        <f>VLOOKUP(A125,'Hospitalisation Details'!$A$1:$N$2344,8,FALSE)</f>
        <v>39352.6</v>
      </c>
      <c r="N125" s="35" t="str">
        <f>VLOOKUP(A125,'Hospitalisation Details'!$A$1:$N$2344,12,FALSE)</f>
        <v>tier - 2</v>
      </c>
      <c r="O125" s="35" t="str">
        <f>VLOOKUP(A125,'Hospitalisation Details'!$A$1:$N$2344,13,FALSE)</f>
        <v>tier - 3</v>
      </c>
      <c r="P125" s="35" t="str">
        <f>VLOOKUP(A125,'Hospitalisation Details'!$A$1:$N$2344,14,FALSE)</f>
        <v>R1011</v>
      </c>
      <c r="Q125" s="35">
        <f>VLOOKUP(A125,'Hospitalisation Details'!$A$1:$N$2344,6,FALSE)</f>
        <v>44</v>
      </c>
    </row>
    <row r="126" spans="1:17" x14ac:dyDescent="0.25">
      <c r="A126" s="34" t="s">
        <v>2248</v>
      </c>
      <c r="B126" s="33" t="s">
        <v>4966</v>
      </c>
      <c r="C126" s="39">
        <v>49.13</v>
      </c>
      <c r="D126" s="39">
        <v>4.54</v>
      </c>
      <c r="E126" s="39" t="s">
        <v>2380</v>
      </c>
      <c r="F126" s="39" t="s">
        <v>2380</v>
      </c>
      <c r="G126" s="39" t="s">
        <v>2380</v>
      </c>
      <c r="H126" s="34">
        <v>0</v>
      </c>
      <c r="I126" s="39" t="s">
        <v>2383</v>
      </c>
      <c r="J126" s="39" t="s">
        <v>8338</v>
      </c>
      <c r="K126" s="39" t="s">
        <v>8344</v>
      </c>
      <c r="L126" s="47">
        <f>VLOOKUP(A126,'Hospitalisation Details'!$A$1:$N$2344,5,FALSE)</f>
        <v>30179</v>
      </c>
      <c r="M126" s="51">
        <f>VLOOKUP(A126,'Hospitalisation Details'!$A$1:$N$2344,8,FALSE)</f>
        <v>39315.279999999999</v>
      </c>
      <c r="N126" s="34" t="str">
        <f>VLOOKUP(A126,'Hospitalisation Details'!$A$1:$N$2344,12,FALSE)</f>
        <v>tier - 2</v>
      </c>
      <c r="O126" s="34" t="str">
        <f>VLOOKUP(A126,'Hospitalisation Details'!$A$1:$N$2344,13,FALSE)</f>
        <v>tier - 3</v>
      </c>
      <c r="P126" s="34" t="str">
        <f>VLOOKUP(A126,'Hospitalisation Details'!$A$1:$N$2344,14,FALSE)</f>
        <v>R1011</v>
      </c>
      <c r="Q126" s="34">
        <f>VLOOKUP(A126,'Hospitalisation Details'!$A$1:$N$2344,6,FALSE)</f>
        <v>40</v>
      </c>
    </row>
    <row r="127" spans="1:17" x14ac:dyDescent="0.25">
      <c r="A127" s="35" t="s">
        <v>2247</v>
      </c>
      <c r="B127" s="32" t="s">
        <v>4968</v>
      </c>
      <c r="C127" s="40">
        <v>37.799999999999997</v>
      </c>
      <c r="D127" s="40">
        <v>6.29</v>
      </c>
      <c r="E127" s="40" t="s">
        <v>2380</v>
      </c>
      <c r="F127" s="40" t="s">
        <v>2380</v>
      </c>
      <c r="G127" s="40" t="s">
        <v>2380</v>
      </c>
      <c r="H127" s="35">
        <v>1</v>
      </c>
      <c r="I127" s="40" t="s">
        <v>2383</v>
      </c>
      <c r="J127" s="40" t="s">
        <v>8338</v>
      </c>
      <c r="K127" s="40" t="s">
        <v>8343</v>
      </c>
      <c r="L127" s="48">
        <f>VLOOKUP(A127,'Hospitalisation Details'!$A$1:$N$2344,5,FALSE)</f>
        <v>33938</v>
      </c>
      <c r="M127" s="52">
        <f>VLOOKUP(A127,'Hospitalisation Details'!$A$1:$N$2344,8,FALSE)</f>
        <v>39241.440000000002</v>
      </c>
      <c r="N127" s="35" t="str">
        <f>VLOOKUP(A127,'Hospitalisation Details'!$A$1:$N$2344,12,FALSE)</f>
        <v>tier - 1</v>
      </c>
      <c r="O127" s="35" t="str">
        <f>VLOOKUP(A127,'Hospitalisation Details'!$A$1:$N$2344,13,FALSE)</f>
        <v>tier - 3</v>
      </c>
      <c r="P127" s="35" t="str">
        <f>VLOOKUP(A127,'Hospitalisation Details'!$A$1:$N$2344,14,FALSE)</f>
        <v>R1011</v>
      </c>
      <c r="Q127" s="35">
        <f>VLOOKUP(A127,'Hospitalisation Details'!$A$1:$N$2344,6,FALSE)</f>
        <v>30</v>
      </c>
    </row>
    <row r="128" spans="1:17" x14ac:dyDescent="0.25">
      <c r="A128" s="34" t="s">
        <v>2246</v>
      </c>
      <c r="B128" s="33" t="s">
        <v>4970</v>
      </c>
      <c r="C128" s="39">
        <v>38.299999999999997</v>
      </c>
      <c r="D128" s="39">
        <v>9.51</v>
      </c>
      <c r="E128" s="39" t="s">
        <v>2380</v>
      </c>
      <c r="F128" s="39" t="s">
        <v>2380</v>
      </c>
      <c r="G128" s="39" t="s">
        <v>2380</v>
      </c>
      <c r="H128" s="34">
        <v>0</v>
      </c>
      <c r="I128" s="39" t="s">
        <v>2383</v>
      </c>
      <c r="J128" s="39" t="s">
        <v>8338</v>
      </c>
      <c r="K128" s="39" t="s">
        <v>8342</v>
      </c>
      <c r="L128" s="47">
        <f>VLOOKUP(A128,'Hospitalisation Details'!$A$1:$N$2344,5,FALSE)</f>
        <v>22834</v>
      </c>
      <c r="M128" s="51">
        <f>VLOOKUP(A128,'Hospitalisation Details'!$A$1:$N$2344,8,FALSE)</f>
        <v>39221.120000000003</v>
      </c>
      <c r="N128" s="34" t="str">
        <f>VLOOKUP(A128,'Hospitalisation Details'!$A$1:$N$2344,12,FALSE)</f>
        <v>tier - 2</v>
      </c>
      <c r="O128" s="34" t="str">
        <f>VLOOKUP(A128,'Hospitalisation Details'!$A$1:$N$2344,13,FALSE)</f>
        <v>tier - 1</v>
      </c>
      <c r="P128" s="34" t="str">
        <f>VLOOKUP(A128,'Hospitalisation Details'!$A$1:$N$2344,14,FALSE)</f>
        <v>R1011</v>
      </c>
      <c r="Q128" s="34">
        <f>VLOOKUP(A128,'Hospitalisation Details'!$A$1:$N$2344,6,FALSE)</f>
        <v>60</v>
      </c>
    </row>
    <row r="129" spans="1:17" x14ac:dyDescent="0.25">
      <c r="A129" s="35" t="s">
        <v>2245</v>
      </c>
      <c r="B129" s="32" t="s">
        <v>4972</v>
      </c>
      <c r="C129" s="40">
        <v>32.774999999999999</v>
      </c>
      <c r="D129" s="40">
        <v>4.72</v>
      </c>
      <c r="E129" s="40" t="s">
        <v>2380</v>
      </c>
      <c r="F129" s="40" t="s">
        <v>2380</v>
      </c>
      <c r="G129" s="40" t="s">
        <v>2380</v>
      </c>
      <c r="H129" s="35">
        <v>0</v>
      </c>
      <c r="I129" s="40" t="s">
        <v>2383</v>
      </c>
      <c r="J129" s="40" t="s">
        <v>8338</v>
      </c>
      <c r="K129" s="40" t="s">
        <v>8344</v>
      </c>
      <c r="L129" s="48">
        <f>VLOOKUP(A129,'Hospitalisation Details'!$A$1:$N$2344,5,FALSE)</f>
        <v>30167</v>
      </c>
      <c r="M129" s="52">
        <f>VLOOKUP(A129,'Hospitalisation Details'!$A$1:$N$2344,8,FALSE)</f>
        <v>39125.33</v>
      </c>
      <c r="N129" s="35" t="str">
        <f>VLOOKUP(A129,'Hospitalisation Details'!$A$1:$N$2344,12,FALSE)</f>
        <v>tier - 1</v>
      </c>
      <c r="O129" s="35" t="str">
        <f>VLOOKUP(A129,'Hospitalisation Details'!$A$1:$N$2344,13,FALSE)</f>
        <v>tier - 1</v>
      </c>
      <c r="P129" s="35" t="str">
        <f>VLOOKUP(A129,'Hospitalisation Details'!$A$1:$N$2344,14,FALSE)</f>
        <v>R1016</v>
      </c>
      <c r="Q129" s="35">
        <f>VLOOKUP(A129,'Hospitalisation Details'!$A$1:$N$2344,6,FALSE)</f>
        <v>40</v>
      </c>
    </row>
    <row r="130" spans="1:17" x14ac:dyDescent="0.25">
      <c r="A130" s="34" t="s">
        <v>2244</v>
      </c>
      <c r="B130" s="33" t="s">
        <v>4974</v>
      </c>
      <c r="C130" s="39">
        <v>34.200000000000003</v>
      </c>
      <c r="D130" s="39">
        <v>5.91</v>
      </c>
      <c r="E130" s="39" t="s">
        <v>2383</v>
      </c>
      <c r="F130" s="39" t="s">
        <v>2380</v>
      </c>
      <c r="G130" s="39" t="s">
        <v>2380</v>
      </c>
      <c r="H130" s="34">
        <v>0</v>
      </c>
      <c r="I130" s="39" t="s">
        <v>2383</v>
      </c>
      <c r="J130" s="39" t="s">
        <v>8338</v>
      </c>
      <c r="K130" s="39" t="s">
        <v>8343</v>
      </c>
      <c r="L130" s="47">
        <f>VLOOKUP(A130,'Hospitalisation Details'!$A$1:$N$2344,5,FALSE)</f>
        <v>31310</v>
      </c>
      <c r="M130" s="51">
        <f>VLOOKUP(A130,'Hospitalisation Details'!$A$1:$N$2344,8,FALSE)</f>
        <v>39047.29</v>
      </c>
      <c r="N130" s="34" t="str">
        <f>VLOOKUP(A130,'Hospitalisation Details'!$A$1:$N$2344,12,FALSE)</f>
        <v>tier - 1</v>
      </c>
      <c r="O130" s="34" t="str">
        <f>VLOOKUP(A130,'Hospitalisation Details'!$A$1:$N$2344,13,FALSE)</f>
        <v>tier - 3</v>
      </c>
      <c r="P130" s="34" t="str">
        <f>VLOOKUP(A130,'Hospitalisation Details'!$A$1:$N$2344,14,FALSE)</f>
        <v>R1017</v>
      </c>
      <c r="Q130" s="34">
        <f>VLOOKUP(A130,'Hospitalisation Details'!$A$1:$N$2344,6,FALSE)</f>
        <v>37</v>
      </c>
    </row>
    <row r="131" spans="1:17" x14ac:dyDescent="0.25">
      <c r="A131" s="35" t="s">
        <v>2243</v>
      </c>
      <c r="B131" s="32" t="s">
        <v>4976</v>
      </c>
      <c r="C131" s="40">
        <v>30.2</v>
      </c>
      <c r="D131" s="40">
        <v>9.58</v>
      </c>
      <c r="E131" s="40" t="s">
        <v>2380</v>
      </c>
      <c r="F131" s="40" t="s">
        <v>2380</v>
      </c>
      <c r="G131" s="40" t="s">
        <v>2380</v>
      </c>
      <c r="H131" s="35">
        <v>0</v>
      </c>
      <c r="I131" s="40" t="s">
        <v>2383</v>
      </c>
      <c r="J131" s="40" t="s">
        <v>8338</v>
      </c>
      <c r="K131" s="40" t="s">
        <v>8342</v>
      </c>
      <c r="L131" s="48">
        <f>VLOOKUP(A131,'Hospitalisation Details'!$A$1:$N$2344,5,FALSE)</f>
        <v>28775</v>
      </c>
      <c r="M131" s="52">
        <f>VLOOKUP(A131,'Hospitalisation Details'!$A$1:$N$2344,8,FALSE)</f>
        <v>38998.550000000003</v>
      </c>
      <c r="N131" s="35" t="str">
        <f>VLOOKUP(A131,'Hospitalisation Details'!$A$1:$N$2344,12,FALSE)</f>
        <v>tier - 1</v>
      </c>
      <c r="O131" s="35" t="str">
        <f>VLOOKUP(A131,'Hospitalisation Details'!$A$1:$N$2344,13,FALSE)</f>
        <v>tier - 1</v>
      </c>
      <c r="P131" s="35" t="str">
        <f>VLOOKUP(A131,'Hospitalisation Details'!$A$1:$N$2344,14,FALSE)</f>
        <v>R1011</v>
      </c>
      <c r="Q131" s="35">
        <f>VLOOKUP(A131,'Hospitalisation Details'!$A$1:$N$2344,6,FALSE)</f>
        <v>44</v>
      </c>
    </row>
    <row r="132" spans="1:17" x14ac:dyDescent="0.25">
      <c r="A132" s="34" t="s">
        <v>2242</v>
      </c>
      <c r="B132" s="33" t="s">
        <v>4978</v>
      </c>
      <c r="C132" s="39">
        <v>48.32</v>
      </c>
      <c r="D132" s="39">
        <v>5.77</v>
      </c>
      <c r="E132" s="39" t="s">
        <v>2380</v>
      </c>
      <c r="F132" s="39" t="s">
        <v>2380</v>
      </c>
      <c r="G132" s="39" t="s">
        <v>2380</v>
      </c>
      <c r="H132" s="34">
        <v>0</v>
      </c>
      <c r="I132" s="39" t="s">
        <v>2383</v>
      </c>
      <c r="J132" s="39" t="s">
        <v>8338</v>
      </c>
      <c r="K132" s="39" t="s">
        <v>8343</v>
      </c>
      <c r="L132" s="47">
        <f>VLOOKUP(A132,'Hospitalisation Details'!$A$1:$N$2344,5,FALSE)</f>
        <v>29488</v>
      </c>
      <c r="M132" s="51">
        <f>VLOOKUP(A132,'Hospitalisation Details'!$A$1:$N$2344,8,FALSE)</f>
        <v>38947.43</v>
      </c>
      <c r="N132" s="34" t="str">
        <f>VLOOKUP(A132,'Hospitalisation Details'!$A$1:$N$2344,12,FALSE)</f>
        <v>tier - 2</v>
      </c>
      <c r="O132" s="34" t="str">
        <f>VLOOKUP(A132,'Hospitalisation Details'!$A$1:$N$2344,13,FALSE)</f>
        <v>tier - 3</v>
      </c>
      <c r="P132" s="34" t="str">
        <f>VLOOKUP(A132,'Hospitalisation Details'!$A$1:$N$2344,14,FALSE)</f>
        <v>R1011</v>
      </c>
      <c r="Q132" s="34">
        <f>VLOOKUP(A132,'Hospitalisation Details'!$A$1:$N$2344,6,FALSE)</f>
        <v>42</v>
      </c>
    </row>
    <row r="133" spans="1:17" x14ac:dyDescent="0.25">
      <c r="A133" s="35" t="s">
        <v>2241</v>
      </c>
      <c r="B133" s="32" t="s">
        <v>4980</v>
      </c>
      <c r="C133" s="40">
        <v>44.86</v>
      </c>
      <c r="D133" s="40">
        <v>4.38</v>
      </c>
      <c r="E133" s="40" t="s">
        <v>2383</v>
      </c>
      <c r="F133" s="40" t="s">
        <v>2380</v>
      </c>
      <c r="G133" s="40" t="s">
        <v>2380</v>
      </c>
      <c r="H133" s="35">
        <v>0</v>
      </c>
      <c r="I133" s="40" t="s">
        <v>2383</v>
      </c>
      <c r="J133" s="40" t="s">
        <v>8338</v>
      </c>
      <c r="K133" s="40" t="s">
        <v>8344</v>
      </c>
      <c r="L133" s="48">
        <f>VLOOKUP(A133,'Hospitalisation Details'!$A$1:$N$2344,5,FALSE)</f>
        <v>28109</v>
      </c>
      <c r="M133" s="52">
        <f>VLOOKUP(A133,'Hospitalisation Details'!$A$1:$N$2344,8,FALSE)</f>
        <v>38932.559999999998</v>
      </c>
      <c r="N133" s="35" t="str">
        <f>VLOOKUP(A133,'Hospitalisation Details'!$A$1:$N$2344,12,FALSE)</f>
        <v>tier - 2</v>
      </c>
      <c r="O133" s="35" t="str">
        <f>VLOOKUP(A133,'Hospitalisation Details'!$A$1:$N$2344,13,FALSE)</f>
        <v>tier - 3</v>
      </c>
      <c r="P133" s="35" t="str">
        <f>VLOOKUP(A133,'Hospitalisation Details'!$A$1:$N$2344,14,FALSE)</f>
        <v>R1011</v>
      </c>
      <c r="Q133" s="35">
        <f>VLOOKUP(A133,'Hospitalisation Details'!$A$1:$N$2344,6,FALSE)</f>
        <v>46</v>
      </c>
    </row>
    <row r="134" spans="1:17" x14ac:dyDescent="0.25">
      <c r="A134" s="34" t="s">
        <v>2240</v>
      </c>
      <c r="B134" s="33" t="s">
        <v>4982</v>
      </c>
      <c r="C134" s="39">
        <v>52.15</v>
      </c>
      <c r="D134" s="39">
        <v>5.65</v>
      </c>
      <c r="E134" s="39" t="s">
        <v>2380</v>
      </c>
      <c r="F134" s="39" t="s">
        <v>2380</v>
      </c>
      <c r="G134" s="39" t="s">
        <v>2380</v>
      </c>
      <c r="H134" s="34">
        <v>1</v>
      </c>
      <c r="I134" s="39" t="s">
        <v>2383</v>
      </c>
      <c r="J134" s="39" t="s">
        <v>8338</v>
      </c>
      <c r="K134" s="39" t="s">
        <v>8344</v>
      </c>
      <c r="L134" s="47">
        <f>VLOOKUP(A134,'Hospitalisation Details'!$A$1:$N$2344,5,FALSE)</f>
        <v>31944</v>
      </c>
      <c r="M134" s="51">
        <f>VLOOKUP(A134,'Hospitalisation Details'!$A$1:$N$2344,8,FALSE)</f>
        <v>38924.04</v>
      </c>
      <c r="N134" s="34" t="str">
        <f>VLOOKUP(A134,'Hospitalisation Details'!$A$1:$N$2344,12,FALSE)</f>
        <v>tier - 2</v>
      </c>
      <c r="O134" s="34" t="str">
        <f>VLOOKUP(A134,'Hospitalisation Details'!$A$1:$N$2344,13,FALSE)</f>
        <v>tier - 2</v>
      </c>
      <c r="P134" s="34" t="str">
        <f>VLOOKUP(A134,'Hospitalisation Details'!$A$1:$N$2344,14,FALSE)</f>
        <v>R1011</v>
      </c>
      <c r="Q134" s="34">
        <f>VLOOKUP(A134,'Hospitalisation Details'!$A$1:$N$2344,6,FALSE)</f>
        <v>35</v>
      </c>
    </row>
    <row r="135" spans="1:17" x14ac:dyDescent="0.25">
      <c r="A135" s="35" t="s">
        <v>2239</v>
      </c>
      <c r="B135" s="32" t="s">
        <v>4984</v>
      </c>
      <c r="C135" s="40">
        <v>41.12</v>
      </c>
      <c r="D135" s="40">
        <v>7.54</v>
      </c>
      <c r="E135" s="40" t="s">
        <v>2383</v>
      </c>
      <c r="F135" s="40" t="s">
        <v>2380</v>
      </c>
      <c r="G135" s="40" t="s">
        <v>2380</v>
      </c>
      <c r="H135" s="35">
        <v>0</v>
      </c>
      <c r="I135" s="40" t="s">
        <v>2383</v>
      </c>
      <c r="J135" s="40" t="s">
        <v>8338</v>
      </c>
      <c r="K135" s="40" t="s">
        <v>8342</v>
      </c>
      <c r="L135" s="48">
        <f>VLOOKUP(A135,'Hospitalisation Details'!$A$1:$N$2344,5,FALSE)</f>
        <v>24683</v>
      </c>
      <c r="M135" s="52">
        <f>VLOOKUP(A135,'Hospitalisation Details'!$A$1:$N$2344,8,FALSE)</f>
        <v>38893.360000000001</v>
      </c>
      <c r="N135" s="35" t="str">
        <f>VLOOKUP(A135,'Hospitalisation Details'!$A$1:$N$2344,12,FALSE)</f>
        <v>tier - 1</v>
      </c>
      <c r="O135" s="35" t="str">
        <f>VLOOKUP(A135,'Hospitalisation Details'!$A$1:$N$2344,13,FALSE)</f>
        <v>tier - 2</v>
      </c>
      <c r="P135" s="35" t="str">
        <f>VLOOKUP(A135,'Hospitalisation Details'!$A$1:$N$2344,14,FALSE)</f>
        <v>R1011</v>
      </c>
      <c r="Q135" s="35">
        <f>VLOOKUP(A135,'Hospitalisation Details'!$A$1:$N$2344,6,FALSE)</f>
        <v>55</v>
      </c>
    </row>
    <row r="136" spans="1:17" x14ac:dyDescent="0.25">
      <c r="A136" s="34" t="s">
        <v>2238</v>
      </c>
      <c r="B136" s="33" t="s">
        <v>4986</v>
      </c>
      <c r="C136" s="39">
        <v>38.39</v>
      </c>
      <c r="D136" s="39">
        <v>5.1100000000000003</v>
      </c>
      <c r="E136" s="39" t="s">
        <v>2383</v>
      </c>
      <c r="F136" s="39" t="s">
        <v>2380</v>
      </c>
      <c r="G136" s="39" t="s">
        <v>2380</v>
      </c>
      <c r="H136" s="34">
        <v>1</v>
      </c>
      <c r="I136" s="39" t="s">
        <v>2383</v>
      </c>
      <c r="J136" s="39" t="s">
        <v>8338</v>
      </c>
      <c r="K136" s="39" t="s">
        <v>8344</v>
      </c>
      <c r="L136" s="47">
        <f>VLOOKUP(A136,'Hospitalisation Details'!$A$1:$N$2344,5,FALSE)</f>
        <v>23534</v>
      </c>
      <c r="M136" s="51">
        <f>VLOOKUP(A136,'Hospitalisation Details'!$A$1:$N$2344,8,FALSE)</f>
        <v>38869.25</v>
      </c>
      <c r="N136" s="34" t="str">
        <f>VLOOKUP(A136,'Hospitalisation Details'!$A$1:$N$2344,12,FALSE)</f>
        <v>tier - 2</v>
      </c>
      <c r="O136" s="34" t="str">
        <f>VLOOKUP(A136,'Hospitalisation Details'!$A$1:$N$2344,13,FALSE)</f>
        <v>tier - 2</v>
      </c>
      <c r="P136" s="34" t="str">
        <f>VLOOKUP(A136,'Hospitalisation Details'!$A$1:$N$2344,14,FALSE)</f>
        <v>R1011</v>
      </c>
      <c r="Q136" s="34">
        <f>VLOOKUP(A136,'Hospitalisation Details'!$A$1:$N$2344,6,FALSE)</f>
        <v>59</v>
      </c>
    </row>
    <row r="137" spans="1:17" x14ac:dyDescent="0.25">
      <c r="A137" s="35" t="s">
        <v>2237</v>
      </c>
      <c r="B137" s="32" t="s">
        <v>4988</v>
      </c>
      <c r="C137" s="40">
        <v>46.85</v>
      </c>
      <c r="D137" s="40">
        <v>4.25</v>
      </c>
      <c r="E137" s="40" t="s">
        <v>2380</v>
      </c>
      <c r="F137" s="40" t="s">
        <v>2380</v>
      </c>
      <c r="G137" s="40" t="s">
        <v>2383</v>
      </c>
      <c r="H137" s="35">
        <v>1</v>
      </c>
      <c r="I137" s="40" t="s">
        <v>2383</v>
      </c>
      <c r="J137" s="40" t="s">
        <v>8338</v>
      </c>
      <c r="K137" s="40" t="s">
        <v>8344</v>
      </c>
      <c r="L137" s="48">
        <f>VLOOKUP(A137,'Hospitalisation Details'!$A$1:$N$2344,5,FALSE)</f>
        <v>29192</v>
      </c>
      <c r="M137" s="52">
        <f>VLOOKUP(A137,'Hospitalisation Details'!$A$1:$N$2344,8,FALSE)</f>
        <v>38836.980000000003</v>
      </c>
      <c r="N137" s="35" t="str">
        <f>VLOOKUP(A137,'Hospitalisation Details'!$A$1:$N$2344,12,FALSE)</f>
        <v>tier - 2</v>
      </c>
      <c r="O137" s="35" t="str">
        <f>VLOOKUP(A137,'Hospitalisation Details'!$A$1:$N$2344,13,FALSE)</f>
        <v>tier - 1</v>
      </c>
      <c r="P137" s="35" t="str">
        <f>VLOOKUP(A137,'Hospitalisation Details'!$A$1:$N$2344,14,FALSE)</f>
        <v>R1011</v>
      </c>
      <c r="Q137" s="35">
        <f>VLOOKUP(A137,'Hospitalisation Details'!$A$1:$N$2344,6,FALSE)</f>
        <v>43</v>
      </c>
    </row>
    <row r="138" spans="1:17" x14ac:dyDescent="0.25">
      <c r="A138" s="34" t="s">
        <v>2236</v>
      </c>
      <c r="B138" s="33" t="s">
        <v>4990</v>
      </c>
      <c r="C138" s="39">
        <v>42.24</v>
      </c>
      <c r="D138" s="39">
        <v>5.55</v>
      </c>
      <c r="E138" s="39" t="s">
        <v>2380</v>
      </c>
      <c r="F138" s="39" t="s">
        <v>2383</v>
      </c>
      <c r="G138" s="39" t="s">
        <v>2380</v>
      </c>
      <c r="H138" s="34">
        <v>1</v>
      </c>
      <c r="I138" s="39" t="s">
        <v>2383</v>
      </c>
      <c r="J138" s="39" t="s">
        <v>8338</v>
      </c>
      <c r="K138" s="39" t="s">
        <v>8344</v>
      </c>
      <c r="L138" s="47">
        <f>VLOOKUP(A138,'Hospitalisation Details'!$A$1:$N$2344,5,FALSE)</f>
        <v>38326</v>
      </c>
      <c r="M138" s="51">
        <f>VLOOKUP(A138,'Hospitalisation Details'!$A$1:$N$2344,8,FALSE)</f>
        <v>38792.69</v>
      </c>
      <c r="N138" s="34" t="str">
        <f>VLOOKUP(A138,'Hospitalisation Details'!$A$1:$N$2344,12,FALSE)</f>
        <v>tier - 2</v>
      </c>
      <c r="O138" s="34" t="str">
        <f>VLOOKUP(A138,'Hospitalisation Details'!$A$1:$N$2344,13,FALSE)</f>
        <v>tier - 2</v>
      </c>
      <c r="P138" s="34" t="str">
        <f>VLOOKUP(A138,'Hospitalisation Details'!$A$1:$N$2344,14,FALSE)</f>
        <v>R1013</v>
      </c>
      <c r="Q138" s="34">
        <f>VLOOKUP(A138,'Hospitalisation Details'!$A$1:$N$2344,6,FALSE)</f>
        <v>18</v>
      </c>
    </row>
    <row r="139" spans="1:17" x14ac:dyDescent="0.25">
      <c r="A139" s="35" t="s">
        <v>2235</v>
      </c>
      <c r="B139" s="32" t="s">
        <v>4992</v>
      </c>
      <c r="C139" s="40">
        <v>34.39</v>
      </c>
      <c r="D139" s="40">
        <v>5.78</v>
      </c>
      <c r="E139" s="40" t="s">
        <v>2380</v>
      </c>
      <c r="F139" s="40" t="s">
        <v>2380</v>
      </c>
      <c r="G139" s="40" t="s">
        <v>2380</v>
      </c>
      <c r="H139" s="35">
        <v>0</v>
      </c>
      <c r="I139" s="40" t="s">
        <v>2383</v>
      </c>
      <c r="J139" s="40" t="s">
        <v>8338</v>
      </c>
      <c r="K139" s="40" t="s">
        <v>8343</v>
      </c>
      <c r="L139" s="48">
        <f>VLOOKUP(A139,'Hospitalisation Details'!$A$1:$N$2344,5,FALSE)</f>
        <v>33550</v>
      </c>
      <c r="M139" s="52">
        <f>VLOOKUP(A139,'Hospitalisation Details'!$A$1:$N$2344,8,FALSE)</f>
        <v>38746.36</v>
      </c>
      <c r="N139" s="35" t="str">
        <f>VLOOKUP(A139,'Hospitalisation Details'!$A$1:$N$2344,12,FALSE)</f>
        <v>tier - 1</v>
      </c>
      <c r="O139" s="35" t="str">
        <f>VLOOKUP(A139,'Hospitalisation Details'!$A$1:$N$2344,13,FALSE)</f>
        <v>tier - 2</v>
      </c>
      <c r="P139" s="35" t="str">
        <f>VLOOKUP(A139,'Hospitalisation Details'!$A$1:$N$2344,14,FALSE)</f>
        <v>R1012</v>
      </c>
      <c r="Q139" s="35">
        <f>VLOOKUP(A139,'Hospitalisation Details'!$A$1:$N$2344,6,FALSE)</f>
        <v>31</v>
      </c>
    </row>
    <row r="140" spans="1:17" x14ac:dyDescent="0.25">
      <c r="A140" s="34" t="s">
        <v>2234</v>
      </c>
      <c r="B140" s="33" t="s">
        <v>4994</v>
      </c>
      <c r="C140" s="39">
        <v>42.89</v>
      </c>
      <c r="D140" s="39">
        <v>5.28</v>
      </c>
      <c r="E140" s="39" t="s">
        <v>2383</v>
      </c>
      <c r="F140" s="39" t="s">
        <v>2380</v>
      </c>
      <c r="G140" s="39" t="s">
        <v>2380</v>
      </c>
      <c r="H140" s="34">
        <v>0</v>
      </c>
      <c r="I140" s="39" t="s">
        <v>2383</v>
      </c>
      <c r="J140" s="39" t="s">
        <v>8338</v>
      </c>
      <c r="K140" s="39" t="s">
        <v>8344</v>
      </c>
      <c r="L140" s="47">
        <f>VLOOKUP(A140,'Hospitalisation Details'!$A$1:$N$2344,5,FALSE)</f>
        <v>27926</v>
      </c>
      <c r="M140" s="51">
        <f>VLOOKUP(A140,'Hospitalisation Details'!$A$1:$N$2344,8,FALSE)</f>
        <v>38740.120000000003</v>
      </c>
      <c r="N140" s="34" t="str">
        <f>VLOOKUP(A140,'Hospitalisation Details'!$A$1:$N$2344,12,FALSE)</f>
        <v>tier - 2</v>
      </c>
      <c r="O140" s="34" t="str">
        <f>VLOOKUP(A140,'Hospitalisation Details'!$A$1:$N$2344,13,FALSE)</f>
        <v>tier - 2</v>
      </c>
      <c r="P140" s="34" t="str">
        <f>VLOOKUP(A140,'Hospitalisation Details'!$A$1:$N$2344,14,FALSE)</f>
        <v>R1012</v>
      </c>
      <c r="Q140" s="34">
        <f>VLOOKUP(A140,'Hospitalisation Details'!$A$1:$N$2344,6,FALSE)</f>
        <v>46</v>
      </c>
    </row>
    <row r="141" spans="1:17" x14ac:dyDescent="0.25">
      <c r="A141" s="35" t="s">
        <v>2233</v>
      </c>
      <c r="B141" s="32" t="s">
        <v>4996</v>
      </c>
      <c r="C141" s="40">
        <v>36.299999999999997</v>
      </c>
      <c r="D141" s="40">
        <v>5.39</v>
      </c>
      <c r="E141" s="40" t="s">
        <v>2380</v>
      </c>
      <c r="F141" s="40" t="s">
        <v>2380</v>
      </c>
      <c r="G141" s="40" t="s">
        <v>2380</v>
      </c>
      <c r="H141" s="35">
        <v>0</v>
      </c>
      <c r="I141" s="40" t="s">
        <v>2383</v>
      </c>
      <c r="J141" s="40" t="s">
        <v>8338</v>
      </c>
      <c r="K141" s="40" t="s">
        <v>8344</v>
      </c>
      <c r="L141" s="48">
        <f>VLOOKUP(A141,'Hospitalisation Details'!$A$1:$N$2344,5,FALSE)</f>
        <v>33544</v>
      </c>
      <c r="M141" s="52">
        <f>VLOOKUP(A141,'Hospitalisation Details'!$A$1:$N$2344,8,FALSE)</f>
        <v>38711</v>
      </c>
      <c r="N141" s="35" t="str">
        <f>VLOOKUP(A141,'Hospitalisation Details'!$A$1:$N$2344,12,FALSE)</f>
        <v>tier - 2</v>
      </c>
      <c r="O141" s="35" t="str">
        <f>VLOOKUP(A141,'Hospitalisation Details'!$A$1:$N$2344,13,FALSE)</f>
        <v>tier - 2</v>
      </c>
      <c r="P141" s="35" t="str">
        <f>VLOOKUP(A141,'Hospitalisation Details'!$A$1:$N$2344,14,FALSE)</f>
        <v>R1011</v>
      </c>
      <c r="Q141" s="35">
        <f>VLOOKUP(A141,'Hospitalisation Details'!$A$1:$N$2344,6,FALSE)</f>
        <v>31</v>
      </c>
    </row>
    <row r="142" spans="1:17" x14ac:dyDescent="0.25">
      <c r="A142" s="34" t="s">
        <v>2232</v>
      </c>
      <c r="B142" s="33" t="s">
        <v>4998</v>
      </c>
      <c r="C142" s="39">
        <v>35.200000000000003</v>
      </c>
      <c r="D142" s="39">
        <v>8.01</v>
      </c>
      <c r="E142" s="39" t="s">
        <v>2383</v>
      </c>
      <c r="F142" s="39" t="s">
        <v>2380</v>
      </c>
      <c r="G142" s="39" t="s">
        <v>2380</v>
      </c>
      <c r="H142" s="34">
        <v>1</v>
      </c>
      <c r="I142" s="39" t="s">
        <v>2383</v>
      </c>
      <c r="J142" s="39" t="s">
        <v>8338</v>
      </c>
      <c r="K142" s="39" t="s">
        <v>8342</v>
      </c>
      <c r="L142" s="47">
        <f>VLOOKUP(A142,'Hospitalisation Details'!$A$1:$N$2344,5,FALSE)</f>
        <v>31613</v>
      </c>
      <c r="M142" s="51">
        <f>VLOOKUP(A142,'Hospitalisation Details'!$A$1:$N$2344,8,FALSE)</f>
        <v>38709.18</v>
      </c>
      <c r="N142" s="34" t="str">
        <f>VLOOKUP(A142,'Hospitalisation Details'!$A$1:$N$2344,12,FALSE)</f>
        <v>tier - 1</v>
      </c>
      <c r="O142" s="34" t="str">
        <f>VLOOKUP(A142,'Hospitalisation Details'!$A$1:$N$2344,13,FALSE)</f>
        <v>tier - 3</v>
      </c>
      <c r="P142" s="34" t="str">
        <f>VLOOKUP(A142,'Hospitalisation Details'!$A$1:$N$2344,14,FALSE)</f>
        <v>R1013</v>
      </c>
      <c r="Q142" s="34">
        <f>VLOOKUP(A142,'Hospitalisation Details'!$A$1:$N$2344,6,FALSE)</f>
        <v>36</v>
      </c>
    </row>
    <row r="143" spans="1:17" x14ac:dyDescent="0.25">
      <c r="A143" s="35" t="s">
        <v>2231</v>
      </c>
      <c r="B143" s="32" t="s">
        <v>5000</v>
      </c>
      <c r="C143" s="40">
        <v>53.62</v>
      </c>
      <c r="D143" s="40">
        <v>5.21</v>
      </c>
      <c r="E143" s="40" t="s">
        <v>2380</v>
      </c>
      <c r="F143" s="40" t="s">
        <v>2380</v>
      </c>
      <c r="G143" s="40" t="s">
        <v>2380</v>
      </c>
      <c r="H143" s="35">
        <v>0</v>
      </c>
      <c r="I143" s="40" t="s">
        <v>2383</v>
      </c>
      <c r="J143" s="40" t="s">
        <v>8338</v>
      </c>
      <c r="K143" s="40" t="s">
        <v>8344</v>
      </c>
      <c r="L143" s="48">
        <f>VLOOKUP(A143,'Hospitalisation Details'!$A$1:$N$2344,5,FALSE)</f>
        <v>33067</v>
      </c>
      <c r="M143" s="52">
        <f>VLOOKUP(A143,'Hospitalisation Details'!$A$1:$N$2344,8,FALSE)</f>
        <v>38652.089999999997</v>
      </c>
      <c r="N143" s="35" t="str">
        <f>VLOOKUP(A143,'Hospitalisation Details'!$A$1:$N$2344,12,FALSE)</f>
        <v>tier - 2</v>
      </c>
      <c r="O143" s="35" t="str">
        <f>VLOOKUP(A143,'Hospitalisation Details'!$A$1:$N$2344,13,FALSE)</f>
        <v>tier - 2</v>
      </c>
      <c r="P143" s="35" t="str">
        <f>VLOOKUP(A143,'Hospitalisation Details'!$A$1:$N$2344,14,FALSE)</f>
        <v>R1011</v>
      </c>
      <c r="Q143" s="35">
        <f>VLOOKUP(A143,'Hospitalisation Details'!$A$1:$N$2344,6,FALSE)</f>
        <v>32</v>
      </c>
    </row>
    <row r="144" spans="1:17" x14ac:dyDescent="0.25">
      <c r="A144" s="34" t="s">
        <v>2230</v>
      </c>
      <c r="B144" s="33" t="s">
        <v>5002</v>
      </c>
      <c r="C144" s="39">
        <v>36.67</v>
      </c>
      <c r="D144" s="39">
        <v>6.27</v>
      </c>
      <c r="E144" s="39" t="s">
        <v>2380</v>
      </c>
      <c r="F144" s="39" t="s">
        <v>2380</v>
      </c>
      <c r="G144" s="39" t="s">
        <v>2380</v>
      </c>
      <c r="H144" s="34">
        <v>0</v>
      </c>
      <c r="I144" s="39" t="s">
        <v>2383</v>
      </c>
      <c r="J144" s="39" t="s">
        <v>8338</v>
      </c>
      <c r="K144" s="39" t="s">
        <v>8343</v>
      </c>
      <c r="L144" s="47">
        <f>VLOOKUP(A144,'Hospitalisation Details'!$A$1:$N$2344,5,FALSE)</f>
        <v>36476</v>
      </c>
      <c r="M144" s="51">
        <f>VLOOKUP(A144,'Hospitalisation Details'!$A$1:$N$2344,8,FALSE)</f>
        <v>38511.629999999997</v>
      </c>
      <c r="N144" s="34" t="str">
        <f>VLOOKUP(A144,'Hospitalisation Details'!$A$1:$N$2344,12,FALSE)</f>
        <v>tier - 2</v>
      </c>
      <c r="O144" s="34" t="str">
        <f>VLOOKUP(A144,'Hospitalisation Details'!$A$1:$N$2344,13,FALSE)</f>
        <v>tier - 2</v>
      </c>
      <c r="P144" s="34" t="str">
        <f>VLOOKUP(A144,'Hospitalisation Details'!$A$1:$N$2344,14,FALSE)</f>
        <v>R1024</v>
      </c>
      <c r="Q144" s="34">
        <f>VLOOKUP(A144,'Hospitalisation Details'!$A$1:$N$2344,6,FALSE)</f>
        <v>23</v>
      </c>
    </row>
    <row r="145" spans="1:17" x14ac:dyDescent="0.25">
      <c r="A145" s="35" t="s">
        <v>2229</v>
      </c>
      <c r="B145" s="32" t="s">
        <v>5004</v>
      </c>
      <c r="C145" s="40">
        <v>33.4</v>
      </c>
      <c r="D145" s="40">
        <v>10.73</v>
      </c>
      <c r="E145" s="40" t="s">
        <v>2383</v>
      </c>
      <c r="F145" s="40" t="s">
        <v>2380</v>
      </c>
      <c r="G145" s="40" t="s">
        <v>2380</v>
      </c>
      <c r="H145" s="35">
        <v>1</v>
      </c>
      <c r="I145" s="40" t="s">
        <v>2383</v>
      </c>
      <c r="J145" s="40" t="s">
        <v>8338</v>
      </c>
      <c r="K145" s="40" t="s">
        <v>8342</v>
      </c>
      <c r="L145" s="48">
        <f>VLOOKUP(A145,'Hospitalisation Details'!$A$1:$N$2344,5,FALSE)</f>
        <v>31584</v>
      </c>
      <c r="M145" s="52">
        <f>VLOOKUP(A145,'Hospitalisation Details'!$A$1:$N$2344,8,FALSE)</f>
        <v>38415.47</v>
      </c>
      <c r="N145" s="35" t="str">
        <f>VLOOKUP(A145,'Hospitalisation Details'!$A$1:$N$2344,12,FALSE)</f>
        <v>tier - 1</v>
      </c>
      <c r="O145" s="35" t="str">
        <f>VLOOKUP(A145,'Hospitalisation Details'!$A$1:$N$2344,13,FALSE)</f>
        <v>tier - 2</v>
      </c>
      <c r="P145" s="35" t="str">
        <f>VLOOKUP(A145,'Hospitalisation Details'!$A$1:$N$2344,14,FALSE)</f>
        <v>R1011</v>
      </c>
      <c r="Q145" s="35">
        <f>VLOOKUP(A145,'Hospitalisation Details'!$A$1:$N$2344,6,FALSE)</f>
        <v>36</v>
      </c>
    </row>
    <row r="146" spans="1:17" x14ac:dyDescent="0.25">
      <c r="A146" s="34" t="s">
        <v>2228</v>
      </c>
      <c r="B146" s="33" t="s">
        <v>5006</v>
      </c>
      <c r="C146" s="39">
        <v>42.71</v>
      </c>
      <c r="D146" s="39">
        <v>10.52</v>
      </c>
      <c r="E146" s="39" t="s">
        <v>2380</v>
      </c>
      <c r="F146" s="39" t="s">
        <v>2380</v>
      </c>
      <c r="G146" s="39" t="s">
        <v>2380</v>
      </c>
      <c r="H146" s="34">
        <v>0</v>
      </c>
      <c r="I146" s="39" t="s">
        <v>2383</v>
      </c>
      <c r="J146" s="39" t="s">
        <v>8338</v>
      </c>
      <c r="K146" s="39" t="s">
        <v>8342</v>
      </c>
      <c r="L146" s="47">
        <f>VLOOKUP(A146,'Hospitalisation Details'!$A$1:$N$2344,5,FALSE)</f>
        <v>26290</v>
      </c>
      <c r="M146" s="51">
        <f>VLOOKUP(A146,'Hospitalisation Details'!$A$1:$N$2344,8,FALSE)</f>
        <v>38405.26</v>
      </c>
      <c r="N146" s="34" t="str">
        <f>VLOOKUP(A146,'Hospitalisation Details'!$A$1:$N$2344,12,FALSE)</f>
        <v>tier - 2</v>
      </c>
      <c r="O146" s="34" t="str">
        <f>VLOOKUP(A146,'Hospitalisation Details'!$A$1:$N$2344,13,FALSE)</f>
        <v>tier - 1</v>
      </c>
      <c r="P146" s="34" t="str">
        <f>VLOOKUP(A146,'Hospitalisation Details'!$A$1:$N$2344,14,FALSE)</f>
        <v>R1011</v>
      </c>
      <c r="Q146" s="34">
        <f>VLOOKUP(A146,'Hospitalisation Details'!$A$1:$N$2344,6,FALSE)</f>
        <v>51</v>
      </c>
    </row>
    <row r="147" spans="1:17" x14ac:dyDescent="0.25">
      <c r="A147" s="35" t="s">
        <v>2227</v>
      </c>
      <c r="B147" s="32" t="s">
        <v>5008</v>
      </c>
      <c r="C147" s="40">
        <v>41.52</v>
      </c>
      <c r="D147" s="40">
        <v>11.82</v>
      </c>
      <c r="E147" s="40" t="s">
        <v>2383</v>
      </c>
      <c r="F147" s="40" t="s">
        <v>2380</v>
      </c>
      <c r="G147" s="40" t="s">
        <v>2380</v>
      </c>
      <c r="H147" s="35">
        <v>2</v>
      </c>
      <c r="I147" s="40" t="s">
        <v>2383</v>
      </c>
      <c r="J147" s="40" t="s">
        <v>8338</v>
      </c>
      <c r="K147" s="40" t="s">
        <v>8342</v>
      </c>
      <c r="L147" s="48">
        <f>VLOOKUP(A147,'Hospitalisation Details'!$A$1:$N$2344,5,FALSE)</f>
        <v>25802</v>
      </c>
      <c r="M147" s="52">
        <f>VLOOKUP(A147,'Hospitalisation Details'!$A$1:$N$2344,8,FALSE)</f>
        <v>38389.79</v>
      </c>
      <c r="N147" s="35" t="str">
        <f>VLOOKUP(A147,'Hospitalisation Details'!$A$1:$N$2344,12,FALSE)</f>
        <v>tier - 2</v>
      </c>
      <c r="O147" s="35" t="str">
        <f>VLOOKUP(A147,'Hospitalisation Details'!$A$1:$N$2344,13,FALSE)</f>
        <v>tier - 3</v>
      </c>
      <c r="P147" s="35" t="str">
        <f>VLOOKUP(A147,'Hospitalisation Details'!$A$1:$N$2344,14,FALSE)</f>
        <v>R1011</v>
      </c>
      <c r="Q147" s="35">
        <f>VLOOKUP(A147,'Hospitalisation Details'!$A$1:$N$2344,6,FALSE)</f>
        <v>52</v>
      </c>
    </row>
    <row r="148" spans="1:17" x14ac:dyDescent="0.25">
      <c r="A148" s="34" t="s">
        <v>2226</v>
      </c>
      <c r="B148" s="33" t="s">
        <v>5009</v>
      </c>
      <c r="C148" s="39">
        <v>39.4</v>
      </c>
      <c r="D148" s="39">
        <v>6.76</v>
      </c>
      <c r="E148" s="39" t="s">
        <v>2380</v>
      </c>
      <c r="F148" s="39" t="s">
        <v>2380</v>
      </c>
      <c r="G148" s="39" t="s">
        <v>2380</v>
      </c>
      <c r="H148" s="34">
        <v>0</v>
      </c>
      <c r="I148" s="39" t="s">
        <v>2383</v>
      </c>
      <c r="J148" s="39" t="s">
        <v>8338</v>
      </c>
      <c r="K148" s="39" t="s">
        <v>8342</v>
      </c>
      <c r="L148" s="47">
        <f>VLOOKUP(A148,'Hospitalisation Details'!$A$1:$N$2344,5,FALSE)</f>
        <v>37516</v>
      </c>
      <c r="M148" s="51">
        <f>VLOOKUP(A148,'Hospitalisation Details'!$A$1:$N$2344,8,FALSE)</f>
        <v>38344.57</v>
      </c>
      <c r="N148" s="34" t="str">
        <f>VLOOKUP(A148,'Hospitalisation Details'!$A$1:$N$2344,12,FALSE)</f>
        <v>tier - 1</v>
      </c>
      <c r="O148" s="34" t="str">
        <f>VLOOKUP(A148,'Hospitalisation Details'!$A$1:$N$2344,13,FALSE)</f>
        <v>tier - 3</v>
      </c>
      <c r="P148" s="34" t="str">
        <f>VLOOKUP(A148,'Hospitalisation Details'!$A$1:$N$2344,14,FALSE)</f>
        <v>R1011</v>
      </c>
      <c r="Q148" s="34">
        <f>VLOOKUP(A148,'Hospitalisation Details'!$A$1:$N$2344,6,FALSE)</f>
        <v>20</v>
      </c>
    </row>
    <row r="149" spans="1:17" x14ac:dyDescent="0.25">
      <c r="A149" s="35" t="s">
        <v>2225</v>
      </c>
      <c r="B149" s="32" t="s">
        <v>5011</v>
      </c>
      <c r="C149" s="40">
        <v>46.45</v>
      </c>
      <c r="D149" s="40">
        <v>5.62</v>
      </c>
      <c r="E149" s="40" t="s">
        <v>2380</v>
      </c>
      <c r="F149" s="40" t="s">
        <v>2380</v>
      </c>
      <c r="G149" s="40" t="s">
        <v>2380</v>
      </c>
      <c r="H149" s="35">
        <v>0</v>
      </c>
      <c r="I149" s="40" t="s">
        <v>2383</v>
      </c>
      <c r="J149" s="40" t="s">
        <v>8338</v>
      </c>
      <c r="K149" s="40" t="s">
        <v>8344</v>
      </c>
      <c r="L149" s="48">
        <f>VLOOKUP(A149,'Hospitalisation Details'!$A$1:$N$2344,5,FALSE)</f>
        <v>29384</v>
      </c>
      <c r="M149" s="52">
        <f>VLOOKUP(A149,'Hospitalisation Details'!$A$1:$N$2344,8,FALSE)</f>
        <v>38313.129999999997</v>
      </c>
      <c r="N149" s="35" t="str">
        <f>VLOOKUP(A149,'Hospitalisation Details'!$A$1:$N$2344,12,FALSE)</f>
        <v>tier - 1</v>
      </c>
      <c r="O149" s="35" t="str">
        <f>VLOOKUP(A149,'Hospitalisation Details'!$A$1:$N$2344,13,FALSE)</f>
        <v>tier - 3</v>
      </c>
      <c r="P149" s="35" t="str">
        <f>VLOOKUP(A149,'Hospitalisation Details'!$A$1:$N$2344,14,FALSE)</f>
        <v>R1011</v>
      </c>
      <c r="Q149" s="35">
        <f>VLOOKUP(A149,'Hospitalisation Details'!$A$1:$N$2344,6,FALSE)</f>
        <v>42</v>
      </c>
    </row>
    <row r="150" spans="1:17" x14ac:dyDescent="0.25">
      <c r="A150" s="34" t="s">
        <v>2224</v>
      </c>
      <c r="B150" s="33" t="s">
        <v>5013</v>
      </c>
      <c r="C150" s="39">
        <v>35.75</v>
      </c>
      <c r="D150" s="39">
        <v>4.1900000000000004</v>
      </c>
      <c r="E150" s="39" t="s">
        <v>2380</v>
      </c>
      <c r="F150" s="39" t="s">
        <v>2380</v>
      </c>
      <c r="G150" s="39" t="s">
        <v>2380</v>
      </c>
      <c r="H150" s="34">
        <v>0</v>
      </c>
      <c r="I150" s="39" t="s">
        <v>2383</v>
      </c>
      <c r="J150" s="39" t="s">
        <v>8338</v>
      </c>
      <c r="K150" s="39" t="s">
        <v>8344</v>
      </c>
      <c r="L150" s="47">
        <f>VLOOKUP(A150,'Hospitalisation Details'!$A$1:$N$2344,5,FALSE)</f>
        <v>32811</v>
      </c>
      <c r="M150" s="51">
        <f>VLOOKUP(A150,'Hospitalisation Details'!$A$1:$N$2344,8,FALSE)</f>
        <v>38282.75</v>
      </c>
      <c r="N150" s="34" t="str">
        <f>VLOOKUP(A150,'Hospitalisation Details'!$A$1:$N$2344,12,FALSE)</f>
        <v>tier - 1</v>
      </c>
      <c r="O150" s="34" t="str">
        <f>VLOOKUP(A150,'Hospitalisation Details'!$A$1:$N$2344,13,FALSE)</f>
        <v>tier - 2</v>
      </c>
      <c r="P150" s="34" t="str">
        <f>VLOOKUP(A150,'Hospitalisation Details'!$A$1:$N$2344,14,FALSE)</f>
        <v>R1013</v>
      </c>
      <c r="Q150" s="34">
        <f>VLOOKUP(A150,'Hospitalisation Details'!$A$1:$N$2344,6,FALSE)</f>
        <v>33</v>
      </c>
    </row>
    <row r="151" spans="1:17" x14ac:dyDescent="0.25">
      <c r="A151" s="35" t="s">
        <v>2223</v>
      </c>
      <c r="B151" s="32" t="s">
        <v>5015</v>
      </c>
      <c r="C151" s="40">
        <v>26.07</v>
      </c>
      <c r="D151" s="40">
        <v>5.32</v>
      </c>
      <c r="E151" s="40" t="s">
        <v>2380</v>
      </c>
      <c r="F151" s="40" t="s">
        <v>2380</v>
      </c>
      <c r="G151" s="40" t="s">
        <v>2380</v>
      </c>
      <c r="H151" s="35">
        <v>0</v>
      </c>
      <c r="I151" s="40" t="s">
        <v>2383</v>
      </c>
      <c r="J151" s="40" t="s">
        <v>8339</v>
      </c>
      <c r="K151" s="40" t="s">
        <v>8344</v>
      </c>
      <c r="L151" s="48">
        <f>VLOOKUP(A151,'Hospitalisation Details'!$A$1:$N$2344,5,FALSE)</f>
        <v>29449</v>
      </c>
      <c r="M151" s="52">
        <f>VLOOKUP(A151,'Hospitalisation Details'!$A$1:$N$2344,8,FALSE)</f>
        <v>38245.589999999997</v>
      </c>
      <c r="N151" s="35" t="str">
        <f>VLOOKUP(A151,'Hospitalisation Details'!$A$1:$N$2344,12,FALSE)</f>
        <v>tier - 1</v>
      </c>
      <c r="O151" s="35" t="str">
        <f>VLOOKUP(A151,'Hospitalisation Details'!$A$1:$N$2344,13,FALSE)</f>
        <v>tier - 2</v>
      </c>
      <c r="P151" s="35" t="str">
        <f>VLOOKUP(A151,'Hospitalisation Details'!$A$1:$N$2344,14,FALSE)</f>
        <v>R1013</v>
      </c>
      <c r="Q151" s="35">
        <f>VLOOKUP(A151,'Hospitalisation Details'!$A$1:$N$2344,6,FALSE)</f>
        <v>42</v>
      </c>
    </row>
    <row r="152" spans="1:17" x14ac:dyDescent="0.25">
      <c r="A152" s="34" t="s">
        <v>2222</v>
      </c>
      <c r="B152" s="33" t="s">
        <v>5017</v>
      </c>
      <c r="C152" s="39">
        <v>36.54</v>
      </c>
      <c r="D152" s="39">
        <v>4.46</v>
      </c>
      <c r="E152" s="39" t="s">
        <v>2383</v>
      </c>
      <c r="F152" s="39" t="s">
        <v>2380</v>
      </c>
      <c r="G152" s="39" t="s">
        <v>2380</v>
      </c>
      <c r="H152" s="34">
        <v>1</v>
      </c>
      <c r="I152" s="39" t="s">
        <v>2383</v>
      </c>
      <c r="J152" s="39" t="s">
        <v>8338</v>
      </c>
      <c r="K152" s="39" t="s">
        <v>8344</v>
      </c>
      <c r="L152" s="47">
        <f>VLOOKUP(A152,'Hospitalisation Details'!$A$1:$N$2344,5,FALSE)</f>
        <v>23544</v>
      </c>
      <c r="M152" s="51">
        <f>VLOOKUP(A152,'Hospitalisation Details'!$A$1:$N$2344,8,FALSE)</f>
        <v>38241.74</v>
      </c>
      <c r="N152" s="34" t="str">
        <f>VLOOKUP(A152,'Hospitalisation Details'!$A$1:$N$2344,12,FALSE)</f>
        <v>tier - 2</v>
      </c>
      <c r="O152" s="34" t="str">
        <f>VLOOKUP(A152,'Hospitalisation Details'!$A$1:$N$2344,13,FALSE)</f>
        <v>tier - 3</v>
      </c>
      <c r="P152" s="34" t="str">
        <f>VLOOKUP(A152,'Hospitalisation Details'!$A$1:$N$2344,14,FALSE)</f>
        <v>R1011</v>
      </c>
      <c r="Q152" s="34">
        <f>VLOOKUP(A152,'Hospitalisation Details'!$A$1:$N$2344,6,FALSE)</f>
        <v>58</v>
      </c>
    </row>
    <row r="153" spans="1:17" x14ac:dyDescent="0.25">
      <c r="A153" s="35" t="s">
        <v>2221</v>
      </c>
      <c r="B153" s="32" t="s">
        <v>5009</v>
      </c>
      <c r="C153" s="40">
        <v>51.64</v>
      </c>
      <c r="D153" s="40">
        <v>5.65</v>
      </c>
      <c r="E153" s="40" t="s">
        <v>2380</v>
      </c>
      <c r="F153" s="40" t="s">
        <v>2380</v>
      </c>
      <c r="G153" s="40" t="s">
        <v>2380</v>
      </c>
      <c r="H153" s="35">
        <v>0</v>
      </c>
      <c r="I153" s="40" t="s">
        <v>2383</v>
      </c>
      <c r="J153" s="40" t="s">
        <v>8338</v>
      </c>
      <c r="K153" s="40" t="s">
        <v>8344</v>
      </c>
      <c r="L153" s="48">
        <f>VLOOKUP(A153,'Hospitalisation Details'!$A$1:$N$2344,5,FALSE)</f>
        <v>32759</v>
      </c>
      <c r="M153" s="52">
        <f>VLOOKUP(A153,'Hospitalisation Details'!$A$1:$N$2344,8,FALSE)</f>
        <v>38237.339999999997</v>
      </c>
      <c r="N153" s="35" t="str">
        <f>VLOOKUP(A153,'Hospitalisation Details'!$A$1:$N$2344,12,FALSE)</f>
        <v>tier - 2</v>
      </c>
      <c r="O153" s="35" t="str">
        <f>VLOOKUP(A153,'Hospitalisation Details'!$A$1:$N$2344,13,FALSE)</f>
        <v>tier - 3</v>
      </c>
      <c r="P153" s="35" t="str">
        <f>VLOOKUP(A153,'Hospitalisation Details'!$A$1:$N$2344,14,FALSE)</f>
        <v>R1011</v>
      </c>
      <c r="Q153" s="35">
        <f>VLOOKUP(A153,'Hospitalisation Details'!$A$1:$N$2344,6,FALSE)</f>
        <v>33</v>
      </c>
    </row>
    <row r="154" spans="1:17" x14ac:dyDescent="0.25">
      <c r="A154" s="34" t="s">
        <v>2220</v>
      </c>
      <c r="B154" s="33" t="s">
        <v>5020</v>
      </c>
      <c r="C154" s="39">
        <v>42.83</v>
      </c>
      <c r="D154" s="39">
        <v>6.04</v>
      </c>
      <c r="E154" s="39" t="s">
        <v>2380</v>
      </c>
      <c r="F154" s="39" t="s">
        <v>2380</v>
      </c>
      <c r="G154" s="39" t="s">
        <v>2380</v>
      </c>
      <c r="H154" s="34">
        <v>2</v>
      </c>
      <c r="I154" s="39" t="s">
        <v>2383</v>
      </c>
      <c r="J154" s="39" t="s">
        <v>8338</v>
      </c>
      <c r="K154" s="39" t="s">
        <v>8343</v>
      </c>
      <c r="L154" s="47">
        <f>VLOOKUP(A154,'Hospitalisation Details'!$A$1:$N$2344,5,FALSE)</f>
        <v>26622</v>
      </c>
      <c r="M154" s="51">
        <f>VLOOKUP(A154,'Hospitalisation Details'!$A$1:$N$2344,8,FALSE)</f>
        <v>38189.1</v>
      </c>
      <c r="N154" s="34" t="str">
        <f>VLOOKUP(A154,'Hospitalisation Details'!$A$1:$N$2344,12,FALSE)</f>
        <v>tier - 2</v>
      </c>
      <c r="O154" s="34" t="str">
        <f>VLOOKUP(A154,'Hospitalisation Details'!$A$1:$N$2344,13,FALSE)</f>
        <v>tier - 2</v>
      </c>
      <c r="P154" s="34" t="str">
        <f>VLOOKUP(A154,'Hospitalisation Details'!$A$1:$N$2344,14,FALSE)</f>
        <v>R1011</v>
      </c>
      <c r="Q154" s="34">
        <f>VLOOKUP(A154,'Hospitalisation Details'!$A$1:$N$2344,6,FALSE)</f>
        <v>50</v>
      </c>
    </row>
    <row r="155" spans="1:17" x14ac:dyDescent="0.25">
      <c r="A155" s="35" t="s">
        <v>2219</v>
      </c>
      <c r="B155" s="32" t="s">
        <v>5022</v>
      </c>
      <c r="C155" s="40">
        <v>40.15</v>
      </c>
      <c r="D155" s="40">
        <v>5.76</v>
      </c>
      <c r="E155" s="40" t="s">
        <v>2380</v>
      </c>
      <c r="F155" s="40" t="s">
        <v>2380</v>
      </c>
      <c r="G155" s="40" t="s">
        <v>2380</v>
      </c>
      <c r="H155" s="35">
        <v>1</v>
      </c>
      <c r="I155" s="40" t="s">
        <v>2383</v>
      </c>
      <c r="J155" s="40" t="s">
        <v>8338</v>
      </c>
      <c r="K155" s="40" t="s">
        <v>8343</v>
      </c>
      <c r="L155" s="48">
        <f>VLOOKUP(A155,'Hospitalisation Details'!$A$1:$N$2344,5,FALSE)</f>
        <v>36005</v>
      </c>
      <c r="M155" s="52">
        <f>VLOOKUP(A155,'Hospitalisation Details'!$A$1:$N$2344,8,FALSE)</f>
        <v>38126.25</v>
      </c>
      <c r="N155" s="35" t="str">
        <f>VLOOKUP(A155,'Hospitalisation Details'!$A$1:$N$2344,12,FALSE)</f>
        <v>tier - 1</v>
      </c>
      <c r="O155" s="35" t="str">
        <f>VLOOKUP(A155,'Hospitalisation Details'!$A$1:$N$2344,13,FALSE)</f>
        <v>tier - 3</v>
      </c>
      <c r="P155" s="35" t="str">
        <f>VLOOKUP(A155,'Hospitalisation Details'!$A$1:$N$2344,14,FALSE)</f>
        <v>R1013</v>
      </c>
      <c r="Q155" s="35">
        <f>VLOOKUP(A155,'Hospitalisation Details'!$A$1:$N$2344,6,FALSE)</f>
        <v>24</v>
      </c>
    </row>
    <row r="156" spans="1:17" x14ac:dyDescent="0.25">
      <c r="A156" s="34" t="s">
        <v>2218</v>
      </c>
      <c r="B156" s="33" t="s">
        <v>5024</v>
      </c>
      <c r="C156" s="39">
        <v>27.8</v>
      </c>
      <c r="D156" s="39">
        <v>4.3600000000000003</v>
      </c>
      <c r="E156" s="39" t="s">
        <v>2380</v>
      </c>
      <c r="F156" s="39" t="s">
        <v>2380</v>
      </c>
      <c r="G156" s="39" t="s">
        <v>2383</v>
      </c>
      <c r="H156" s="34">
        <v>1</v>
      </c>
      <c r="I156" s="39" t="s">
        <v>2383</v>
      </c>
      <c r="J156" s="39" t="s">
        <v>8339</v>
      </c>
      <c r="K156" s="39" t="s">
        <v>8344</v>
      </c>
      <c r="L156" s="47">
        <f>VLOOKUP(A156,'Hospitalisation Details'!$A$1:$N$2344,5,FALSE)</f>
        <v>29107</v>
      </c>
      <c r="M156" s="51">
        <f>VLOOKUP(A156,'Hospitalisation Details'!$A$1:$N$2344,8,FALSE)</f>
        <v>37829.72</v>
      </c>
      <c r="N156" s="34" t="str">
        <f>VLOOKUP(A156,'Hospitalisation Details'!$A$1:$N$2344,12,FALSE)</f>
        <v>tier - 1</v>
      </c>
      <c r="O156" s="34" t="str">
        <f>VLOOKUP(A156,'Hospitalisation Details'!$A$1:$N$2344,13,FALSE)</f>
        <v>tier - 2</v>
      </c>
      <c r="P156" s="34" t="str">
        <f>VLOOKUP(A156,'Hospitalisation Details'!$A$1:$N$2344,14,FALSE)</f>
        <v>R1011</v>
      </c>
      <c r="Q156" s="34">
        <f>VLOOKUP(A156,'Hospitalisation Details'!$A$1:$N$2344,6,FALSE)</f>
        <v>43</v>
      </c>
    </row>
    <row r="157" spans="1:17" x14ac:dyDescent="0.25">
      <c r="A157" s="35" t="s">
        <v>2217</v>
      </c>
      <c r="B157" s="32" t="s">
        <v>5026</v>
      </c>
      <c r="C157" s="40">
        <v>45.81</v>
      </c>
      <c r="D157" s="40">
        <v>4.76</v>
      </c>
      <c r="E157" s="40" t="s">
        <v>2383</v>
      </c>
      <c r="F157" s="40" t="s">
        <v>2380</v>
      </c>
      <c r="G157" s="40" t="s">
        <v>2383</v>
      </c>
      <c r="H157" s="35">
        <v>1</v>
      </c>
      <c r="I157" s="40" t="s">
        <v>2383</v>
      </c>
      <c r="J157" s="40" t="s">
        <v>8338</v>
      </c>
      <c r="K157" s="40" t="s">
        <v>8344</v>
      </c>
      <c r="L157" s="48">
        <f>VLOOKUP(A157,'Hospitalisation Details'!$A$1:$N$2344,5,FALSE)</f>
        <v>30523</v>
      </c>
      <c r="M157" s="52">
        <f>VLOOKUP(A157,'Hospitalisation Details'!$A$1:$N$2344,8,FALSE)</f>
        <v>37800.980000000003</v>
      </c>
      <c r="N157" s="35" t="str">
        <f>VLOOKUP(A157,'Hospitalisation Details'!$A$1:$N$2344,12,FALSE)</f>
        <v>tier - 2</v>
      </c>
      <c r="O157" s="35" t="str">
        <f>VLOOKUP(A157,'Hospitalisation Details'!$A$1:$N$2344,13,FALSE)</f>
        <v>tier - 2</v>
      </c>
      <c r="P157" s="35" t="str">
        <f>VLOOKUP(A157,'Hospitalisation Details'!$A$1:$N$2344,14,FALSE)</f>
        <v>R1011</v>
      </c>
      <c r="Q157" s="35">
        <f>VLOOKUP(A157,'Hospitalisation Details'!$A$1:$N$2344,6,FALSE)</f>
        <v>39</v>
      </c>
    </row>
    <row r="158" spans="1:17" x14ac:dyDescent="0.25">
      <c r="A158" s="34" t="s">
        <v>2216</v>
      </c>
      <c r="B158" s="33" t="s">
        <v>4855</v>
      </c>
      <c r="C158" s="39">
        <v>34.43</v>
      </c>
      <c r="D158" s="39">
        <v>10.82</v>
      </c>
      <c r="E158" s="39" t="s">
        <v>2383</v>
      </c>
      <c r="F158" s="39" t="s">
        <v>2380</v>
      </c>
      <c r="G158" s="39" t="s">
        <v>2380</v>
      </c>
      <c r="H158" s="34">
        <v>1</v>
      </c>
      <c r="I158" s="39" t="s">
        <v>2383</v>
      </c>
      <c r="J158" s="39" t="s">
        <v>8338</v>
      </c>
      <c r="K158" s="39" t="s">
        <v>8342</v>
      </c>
      <c r="L158" s="47">
        <f>VLOOKUP(A158,'Hospitalisation Details'!$A$1:$N$2344,5,FALSE)</f>
        <v>31639</v>
      </c>
      <c r="M158" s="51">
        <f>VLOOKUP(A158,'Hospitalisation Details'!$A$1:$N$2344,8,FALSE)</f>
        <v>37742.58</v>
      </c>
      <c r="N158" s="34" t="str">
        <f>VLOOKUP(A158,'Hospitalisation Details'!$A$1:$N$2344,12,FALSE)</f>
        <v>tier - 1</v>
      </c>
      <c r="O158" s="34" t="str">
        <f>VLOOKUP(A158,'Hospitalisation Details'!$A$1:$N$2344,13,FALSE)</f>
        <v>tier - 1</v>
      </c>
      <c r="P158" s="34" t="str">
        <f>VLOOKUP(A158,'Hospitalisation Details'!$A$1:$N$2344,14,FALSE)</f>
        <v>R1013</v>
      </c>
      <c r="Q158" s="34">
        <f>VLOOKUP(A158,'Hospitalisation Details'!$A$1:$N$2344,6,FALSE)</f>
        <v>36</v>
      </c>
    </row>
    <row r="159" spans="1:17" x14ac:dyDescent="0.25">
      <c r="A159" s="35" t="s">
        <v>2215</v>
      </c>
      <c r="B159" s="32" t="s">
        <v>5029</v>
      </c>
      <c r="C159" s="40">
        <v>41.33</v>
      </c>
      <c r="D159" s="40">
        <v>4.01</v>
      </c>
      <c r="E159" s="40" t="s">
        <v>2383</v>
      </c>
      <c r="F159" s="40" t="s">
        <v>2380</v>
      </c>
      <c r="G159" s="40" t="s">
        <v>2380</v>
      </c>
      <c r="H159" s="35">
        <v>0</v>
      </c>
      <c r="I159" s="40" t="s">
        <v>2383</v>
      </c>
      <c r="J159" s="40" t="s">
        <v>8338</v>
      </c>
      <c r="K159" s="40" t="s">
        <v>8344</v>
      </c>
      <c r="L159" s="48">
        <f>VLOOKUP(A159,'Hospitalisation Details'!$A$1:$N$2344,5,FALSE)</f>
        <v>28021</v>
      </c>
      <c r="M159" s="52">
        <f>VLOOKUP(A159,'Hospitalisation Details'!$A$1:$N$2344,8,FALSE)</f>
        <v>37735.199999999997</v>
      </c>
      <c r="N159" s="35" t="str">
        <f>VLOOKUP(A159,'Hospitalisation Details'!$A$1:$N$2344,12,FALSE)</f>
        <v>tier - 2</v>
      </c>
      <c r="O159" s="35" t="str">
        <f>VLOOKUP(A159,'Hospitalisation Details'!$A$1:$N$2344,13,FALSE)</f>
        <v>tier - 2</v>
      </c>
      <c r="P159" s="35" t="str">
        <f>VLOOKUP(A159,'Hospitalisation Details'!$A$1:$N$2344,14,FALSE)</f>
        <v>R1011</v>
      </c>
      <c r="Q159" s="35">
        <f>VLOOKUP(A159,'Hospitalisation Details'!$A$1:$N$2344,6,FALSE)</f>
        <v>46</v>
      </c>
    </row>
    <row r="160" spans="1:17" x14ac:dyDescent="0.25">
      <c r="A160" s="34" t="s">
        <v>2214</v>
      </c>
      <c r="B160" s="33" t="s">
        <v>5031</v>
      </c>
      <c r="C160" s="39">
        <v>31.92</v>
      </c>
      <c r="D160" s="39">
        <v>5.12</v>
      </c>
      <c r="E160" s="39" t="s">
        <v>2383</v>
      </c>
      <c r="F160" s="39" t="s">
        <v>2380</v>
      </c>
      <c r="G160" s="39" t="s">
        <v>2380</v>
      </c>
      <c r="H160" s="34">
        <v>1</v>
      </c>
      <c r="I160" s="39" t="s">
        <v>2383</v>
      </c>
      <c r="J160" s="39" t="s">
        <v>8338</v>
      </c>
      <c r="K160" s="39" t="s">
        <v>8344</v>
      </c>
      <c r="L160" s="47">
        <f>VLOOKUP(A160,'Hospitalisation Details'!$A$1:$N$2344,5,FALSE)</f>
        <v>32426</v>
      </c>
      <c r="M160" s="51">
        <f>VLOOKUP(A160,'Hospitalisation Details'!$A$1:$N$2344,8,FALSE)</f>
        <v>37701.879999999997</v>
      </c>
      <c r="N160" s="34" t="str">
        <f>VLOOKUP(A160,'Hospitalisation Details'!$A$1:$N$2344,12,FALSE)</f>
        <v>tier - 2</v>
      </c>
      <c r="O160" s="34" t="str">
        <f>VLOOKUP(A160,'Hospitalisation Details'!$A$1:$N$2344,13,FALSE)</f>
        <v>tier - 3</v>
      </c>
      <c r="P160" s="34" t="str">
        <f>VLOOKUP(A160,'Hospitalisation Details'!$A$1:$N$2344,14,FALSE)</f>
        <v>R1023</v>
      </c>
      <c r="Q160" s="34">
        <f>VLOOKUP(A160,'Hospitalisation Details'!$A$1:$N$2344,6,FALSE)</f>
        <v>34</v>
      </c>
    </row>
    <row r="161" spans="1:17" x14ac:dyDescent="0.25">
      <c r="A161" s="35" t="s">
        <v>2213</v>
      </c>
      <c r="B161" s="32" t="s">
        <v>5033</v>
      </c>
      <c r="C161" s="40">
        <v>39.799999999999997</v>
      </c>
      <c r="D161" s="40">
        <v>10.54</v>
      </c>
      <c r="E161" s="40" t="s">
        <v>2383</v>
      </c>
      <c r="F161" s="40" t="s">
        <v>2380</v>
      </c>
      <c r="G161" s="40" t="s">
        <v>2380</v>
      </c>
      <c r="H161" s="35">
        <v>2</v>
      </c>
      <c r="I161" s="40" t="s">
        <v>2383</v>
      </c>
      <c r="J161" s="40" t="s">
        <v>8338</v>
      </c>
      <c r="K161" s="40" t="s">
        <v>8342</v>
      </c>
      <c r="L161" s="48">
        <f>VLOOKUP(A161,'Hospitalisation Details'!$A$1:$N$2344,5,FALSE)</f>
        <v>25869</v>
      </c>
      <c r="M161" s="52">
        <f>VLOOKUP(A161,'Hospitalisation Details'!$A$1:$N$2344,8,FALSE)</f>
        <v>37675.06</v>
      </c>
      <c r="N161" s="35" t="str">
        <f>VLOOKUP(A161,'Hospitalisation Details'!$A$1:$N$2344,12,FALSE)</f>
        <v>tier - 2</v>
      </c>
      <c r="O161" s="35" t="str">
        <f>VLOOKUP(A161,'Hospitalisation Details'!$A$1:$N$2344,13,FALSE)</f>
        <v>tier - 3</v>
      </c>
      <c r="P161" s="35" t="str">
        <f>VLOOKUP(A161,'Hospitalisation Details'!$A$1:$N$2344,14,FALSE)</f>
        <v>R1011</v>
      </c>
      <c r="Q161" s="35">
        <f>VLOOKUP(A161,'Hospitalisation Details'!$A$1:$N$2344,6,FALSE)</f>
        <v>52</v>
      </c>
    </row>
    <row r="162" spans="1:17" x14ac:dyDescent="0.25">
      <c r="A162" s="34" t="s">
        <v>2212</v>
      </c>
      <c r="B162" s="33" t="s">
        <v>5035</v>
      </c>
      <c r="C162" s="39">
        <v>42.82</v>
      </c>
      <c r="D162" s="39">
        <v>4.21</v>
      </c>
      <c r="E162" s="39" t="s">
        <v>2380</v>
      </c>
      <c r="F162" s="39" t="s">
        <v>2380</v>
      </c>
      <c r="G162" s="39" t="s">
        <v>2380</v>
      </c>
      <c r="H162" s="34">
        <v>0</v>
      </c>
      <c r="I162" s="39" t="s">
        <v>2383</v>
      </c>
      <c r="J162" s="39" t="s">
        <v>8338</v>
      </c>
      <c r="K162" s="39" t="s">
        <v>8344</v>
      </c>
      <c r="L162" s="47">
        <f>VLOOKUP(A162,'Hospitalisation Details'!$A$1:$N$2344,5,FALSE)</f>
        <v>30122</v>
      </c>
      <c r="M162" s="51">
        <f>VLOOKUP(A162,'Hospitalisation Details'!$A$1:$N$2344,8,FALSE)</f>
        <v>37650.74</v>
      </c>
      <c r="N162" s="34" t="str">
        <f>VLOOKUP(A162,'Hospitalisation Details'!$A$1:$N$2344,12,FALSE)</f>
        <v>tier - 2</v>
      </c>
      <c r="O162" s="34" t="str">
        <f>VLOOKUP(A162,'Hospitalisation Details'!$A$1:$N$2344,13,FALSE)</f>
        <v>tier - 2</v>
      </c>
      <c r="P162" s="34" t="str">
        <f>VLOOKUP(A162,'Hospitalisation Details'!$A$1:$N$2344,14,FALSE)</f>
        <v>R1012</v>
      </c>
      <c r="Q162" s="34">
        <f>VLOOKUP(A162,'Hospitalisation Details'!$A$1:$N$2344,6,FALSE)</f>
        <v>40</v>
      </c>
    </row>
    <row r="163" spans="1:17" x14ac:dyDescent="0.25">
      <c r="A163" s="35" t="s">
        <v>2211</v>
      </c>
      <c r="B163" s="32" t="s">
        <v>5037</v>
      </c>
      <c r="C163" s="40">
        <v>33.630000000000003</v>
      </c>
      <c r="D163" s="40">
        <v>5.42</v>
      </c>
      <c r="E163" s="40" t="s">
        <v>2380</v>
      </c>
      <c r="F163" s="40" t="s">
        <v>2380</v>
      </c>
      <c r="G163" s="40" t="s">
        <v>2380</v>
      </c>
      <c r="H163" s="35">
        <v>0</v>
      </c>
      <c r="I163" s="40" t="s">
        <v>2383</v>
      </c>
      <c r="J163" s="40" t="s">
        <v>8338</v>
      </c>
      <c r="K163" s="40" t="s">
        <v>8344</v>
      </c>
      <c r="L163" s="48">
        <f>VLOOKUP(A163,'Hospitalisation Details'!$A$1:$N$2344,5,FALSE)</f>
        <v>33193</v>
      </c>
      <c r="M163" s="52">
        <f>VLOOKUP(A163,'Hospitalisation Details'!$A$1:$N$2344,8,FALSE)</f>
        <v>37607.53</v>
      </c>
      <c r="N163" s="35" t="str">
        <f>VLOOKUP(A163,'Hospitalisation Details'!$A$1:$N$2344,12,FALSE)</f>
        <v>tier - 1</v>
      </c>
      <c r="O163" s="35" t="str">
        <f>VLOOKUP(A163,'Hospitalisation Details'!$A$1:$N$2344,13,FALSE)</f>
        <v>tier - 2</v>
      </c>
      <c r="P163" s="35" t="str">
        <f>VLOOKUP(A163,'Hospitalisation Details'!$A$1:$N$2344,14,FALSE)</f>
        <v>R1019</v>
      </c>
      <c r="Q163" s="35">
        <f>VLOOKUP(A163,'Hospitalisation Details'!$A$1:$N$2344,6,FALSE)</f>
        <v>32</v>
      </c>
    </row>
    <row r="164" spans="1:17" x14ac:dyDescent="0.25">
      <c r="A164" s="34" t="s">
        <v>2210</v>
      </c>
      <c r="B164" s="33" t="s">
        <v>5039</v>
      </c>
      <c r="C164" s="39">
        <v>37.07</v>
      </c>
      <c r="D164" s="39">
        <v>4.28</v>
      </c>
      <c r="E164" s="39" t="s">
        <v>2380</v>
      </c>
      <c r="F164" s="39" t="s">
        <v>2383</v>
      </c>
      <c r="G164" s="39" t="s">
        <v>2380</v>
      </c>
      <c r="H164" s="34">
        <v>1</v>
      </c>
      <c r="I164" s="39" t="s">
        <v>2383</v>
      </c>
      <c r="J164" s="39" t="s">
        <v>8338</v>
      </c>
      <c r="K164" s="39" t="s">
        <v>8344</v>
      </c>
      <c r="L164" s="47">
        <f>VLOOKUP(A164,'Hospitalisation Details'!$A$1:$N$2344,5,FALSE)</f>
        <v>36811</v>
      </c>
      <c r="M164" s="51">
        <f>VLOOKUP(A164,'Hospitalisation Details'!$A$1:$N$2344,8,FALSE)</f>
        <v>37484.449999999997</v>
      </c>
      <c r="N164" s="34" t="str">
        <f>VLOOKUP(A164,'Hospitalisation Details'!$A$1:$N$2344,12,FALSE)</f>
        <v>tier - 1</v>
      </c>
      <c r="O164" s="34" t="str">
        <f>VLOOKUP(A164,'Hospitalisation Details'!$A$1:$N$2344,13,FALSE)</f>
        <v>tier - 1</v>
      </c>
      <c r="P164" s="34" t="str">
        <f>VLOOKUP(A164,'Hospitalisation Details'!$A$1:$N$2344,14,FALSE)</f>
        <v>R1013</v>
      </c>
      <c r="Q164" s="34">
        <f>VLOOKUP(A164,'Hospitalisation Details'!$A$1:$N$2344,6,FALSE)</f>
        <v>22</v>
      </c>
    </row>
    <row r="165" spans="1:17" x14ac:dyDescent="0.25">
      <c r="A165" s="35" t="s">
        <v>2209</v>
      </c>
      <c r="B165" s="32" t="s">
        <v>5041</v>
      </c>
      <c r="C165" s="40">
        <v>35.625</v>
      </c>
      <c r="D165" s="40">
        <v>8.9</v>
      </c>
      <c r="E165" s="40" t="s">
        <v>2380</v>
      </c>
      <c r="F165" s="40" t="s">
        <v>2380</v>
      </c>
      <c r="G165" s="40" t="s">
        <v>2380</v>
      </c>
      <c r="H165" s="35">
        <v>0</v>
      </c>
      <c r="I165" s="40" t="s">
        <v>2383</v>
      </c>
      <c r="J165" s="40" t="s">
        <v>8338</v>
      </c>
      <c r="K165" s="40" t="s">
        <v>8342</v>
      </c>
      <c r="L165" s="48">
        <f>VLOOKUP(A165,'Hospitalisation Details'!$A$1:$N$2344,5,FALSE)</f>
        <v>37526</v>
      </c>
      <c r="M165" s="52">
        <f>VLOOKUP(A165,'Hospitalisation Details'!$A$1:$N$2344,8,FALSE)</f>
        <v>37465.339999999997</v>
      </c>
      <c r="N165" s="35" t="str">
        <f>VLOOKUP(A165,'Hospitalisation Details'!$A$1:$N$2344,12,FALSE)</f>
        <v>tier - 1</v>
      </c>
      <c r="O165" s="35" t="str">
        <f>VLOOKUP(A165,'Hospitalisation Details'!$A$1:$N$2344,13,FALSE)</f>
        <v>tier - 2</v>
      </c>
      <c r="P165" s="35" t="str">
        <f>VLOOKUP(A165,'Hospitalisation Details'!$A$1:$N$2344,14,FALSE)</f>
        <v>R1012</v>
      </c>
      <c r="Q165" s="35">
        <f>VLOOKUP(A165,'Hospitalisation Details'!$A$1:$N$2344,6,FALSE)</f>
        <v>20</v>
      </c>
    </row>
    <row r="166" spans="1:17" x14ac:dyDescent="0.25">
      <c r="A166" s="34" t="s">
        <v>2208</v>
      </c>
      <c r="B166" s="33" t="s">
        <v>5043</v>
      </c>
      <c r="C166" s="39">
        <v>42.69</v>
      </c>
      <c r="D166" s="39">
        <v>4.8899999999999997</v>
      </c>
      <c r="E166" s="39" t="s">
        <v>2380</v>
      </c>
      <c r="F166" s="39" t="s">
        <v>2380</v>
      </c>
      <c r="G166" s="39" t="s">
        <v>2383</v>
      </c>
      <c r="H166" s="34">
        <v>1</v>
      </c>
      <c r="I166" s="39" t="s">
        <v>2383</v>
      </c>
      <c r="J166" s="39" t="s">
        <v>8338</v>
      </c>
      <c r="K166" s="39" t="s">
        <v>8344</v>
      </c>
      <c r="L166" s="47">
        <f>VLOOKUP(A166,'Hospitalisation Details'!$A$1:$N$2344,5,FALSE)</f>
        <v>29070</v>
      </c>
      <c r="M166" s="51">
        <f>VLOOKUP(A166,'Hospitalisation Details'!$A$1:$N$2344,8,FALSE)</f>
        <v>37425.94</v>
      </c>
      <c r="N166" s="34" t="str">
        <f>VLOOKUP(A166,'Hospitalisation Details'!$A$1:$N$2344,12,FALSE)</f>
        <v>tier - 2</v>
      </c>
      <c r="O166" s="34" t="str">
        <f>VLOOKUP(A166,'Hospitalisation Details'!$A$1:$N$2344,13,FALSE)</f>
        <v>tier - 1</v>
      </c>
      <c r="P166" s="34" t="str">
        <f>VLOOKUP(A166,'Hospitalisation Details'!$A$1:$N$2344,14,FALSE)</f>
        <v>R1011</v>
      </c>
      <c r="Q166" s="34">
        <f>VLOOKUP(A166,'Hospitalisation Details'!$A$1:$N$2344,6,FALSE)</f>
        <v>43</v>
      </c>
    </row>
    <row r="167" spans="1:17" x14ac:dyDescent="0.25">
      <c r="A167" s="35" t="s">
        <v>2207</v>
      </c>
      <c r="B167" s="32" t="s">
        <v>5045</v>
      </c>
      <c r="C167" s="40">
        <v>37.869999999999997</v>
      </c>
      <c r="D167" s="40">
        <v>4.29</v>
      </c>
      <c r="E167" s="40" t="s">
        <v>2383</v>
      </c>
      <c r="F167" s="40" t="s">
        <v>2380</v>
      </c>
      <c r="G167" s="40" t="s">
        <v>2383</v>
      </c>
      <c r="H167" s="35">
        <v>1</v>
      </c>
      <c r="I167" s="40" t="s">
        <v>2383</v>
      </c>
      <c r="J167" s="40" t="s">
        <v>8338</v>
      </c>
      <c r="K167" s="40" t="s">
        <v>8344</v>
      </c>
      <c r="L167" s="48">
        <f>VLOOKUP(A167,'Hospitalisation Details'!$A$1:$N$2344,5,FALSE)</f>
        <v>25506</v>
      </c>
      <c r="M167" s="52">
        <f>VLOOKUP(A167,'Hospitalisation Details'!$A$1:$N$2344,8,FALSE)</f>
        <v>37277.269999999997</v>
      </c>
      <c r="N167" s="35" t="str">
        <f>VLOOKUP(A167,'Hospitalisation Details'!$A$1:$N$2344,12,FALSE)</f>
        <v>tier - 1</v>
      </c>
      <c r="O167" s="35" t="str">
        <f>VLOOKUP(A167,'Hospitalisation Details'!$A$1:$N$2344,13,FALSE)</f>
        <v>tier - 3</v>
      </c>
      <c r="P167" s="35" t="str">
        <f>VLOOKUP(A167,'Hospitalisation Details'!$A$1:$N$2344,14,FALSE)</f>
        <v>R1011</v>
      </c>
      <c r="Q167" s="35">
        <f>VLOOKUP(A167,'Hospitalisation Details'!$A$1:$N$2344,6,FALSE)</f>
        <v>53</v>
      </c>
    </row>
    <row r="168" spans="1:17" x14ac:dyDescent="0.25">
      <c r="A168" s="34" t="s">
        <v>2206</v>
      </c>
      <c r="B168" s="33" t="s">
        <v>5047</v>
      </c>
      <c r="C168" s="39">
        <v>40.61</v>
      </c>
      <c r="D168" s="39">
        <v>8</v>
      </c>
      <c r="E168" s="39" t="s">
        <v>2383</v>
      </c>
      <c r="F168" s="39" t="s">
        <v>2380</v>
      </c>
      <c r="G168" s="39" t="s">
        <v>2380</v>
      </c>
      <c r="H168" s="34">
        <v>1</v>
      </c>
      <c r="I168" s="39" t="s">
        <v>2383</v>
      </c>
      <c r="J168" s="39" t="s">
        <v>8338</v>
      </c>
      <c r="K168" s="39" t="s">
        <v>8342</v>
      </c>
      <c r="L168" s="47">
        <f>VLOOKUP(A168,'Hospitalisation Details'!$A$1:$N$2344,5,FALSE)</f>
        <v>27707</v>
      </c>
      <c r="M168" s="51">
        <f>VLOOKUP(A168,'Hospitalisation Details'!$A$1:$N$2344,8,FALSE)</f>
        <v>37272.339999999997</v>
      </c>
      <c r="N168" s="34" t="str">
        <f>VLOOKUP(A168,'Hospitalisation Details'!$A$1:$N$2344,12,FALSE)</f>
        <v>tier - 2</v>
      </c>
      <c r="O168" s="34" t="str">
        <f>VLOOKUP(A168,'Hospitalisation Details'!$A$1:$N$2344,13,FALSE)</f>
        <v>tier - 3</v>
      </c>
      <c r="P168" s="34" t="str">
        <f>VLOOKUP(A168,'Hospitalisation Details'!$A$1:$N$2344,14,FALSE)</f>
        <v>R1011</v>
      </c>
      <c r="Q168" s="34">
        <f>VLOOKUP(A168,'Hospitalisation Details'!$A$1:$N$2344,6,FALSE)</f>
        <v>47</v>
      </c>
    </row>
    <row r="169" spans="1:17" x14ac:dyDescent="0.25">
      <c r="A169" s="35" t="s">
        <v>2205</v>
      </c>
      <c r="B169" s="32" t="s">
        <v>5049</v>
      </c>
      <c r="C169" s="40">
        <v>30.78</v>
      </c>
      <c r="D169" s="40">
        <v>4.67</v>
      </c>
      <c r="E169" s="40" t="s">
        <v>2383</v>
      </c>
      <c r="F169" s="40" t="s">
        <v>2380</v>
      </c>
      <c r="G169" s="40" t="s">
        <v>2380</v>
      </c>
      <c r="H169" s="35">
        <v>0</v>
      </c>
      <c r="I169" s="40" t="s">
        <v>2383</v>
      </c>
      <c r="J169" s="40" t="s">
        <v>8338</v>
      </c>
      <c r="K169" s="40" t="s">
        <v>8344</v>
      </c>
      <c r="L169" s="48">
        <f>VLOOKUP(A169,'Hospitalisation Details'!$A$1:$N$2344,5,FALSE)</f>
        <v>31368</v>
      </c>
      <c r="M169" s="52">
        <f>VLOOKUP(A169,'Hospitalisation Details'!$A$1:$N$2344,8,FALSE)</f>
        <v>37270.15</v>
      </c>
      <c r="N169" s="35" t="str">
        <f>VLOOKUP(A169,'Hospitalisation Details'!$A$1:$N$2344,12,FALSE)</f>
        <v>tier - 2</v>
      </c>
      <c r="O169" s="35" t="str">
        <f>VLOOKUP(A169,'Hospitalisation Details'!$A$1:$N$2344,13,FALSE)</f>
        <v>tier - 1</v>
      </c>
      <c r="P169" s="35" t="str">
        <f>VLOOKUP(A169,'Hospitalisation Details'!$A$1:$N$2344,14,FALSE)</f>
        <v>R1024</v>
      </c>
      <c r="Q169" s="35">
        <f>VLOOKUP(A169,'Hospitalisation Details'!$A$1:$N$2344,6,FALSE)</f>
        <v>37</v>
      </c>
    </row>
    <row r="170" spans="1:17" x14ac:dyDescent="0.25">
      <c r="A170" s="34" t="s">
        <v>2204</v>
      </c>
      <c r="B170" s="33" t="s">
        <v>5051</v>
      </c>
      <c r="C170" s="39">
        <v>49.49</v>
      </c>
      <c r="D170" s="39">
        <v>4.5</v>
      </c>
      <c r="E170" s="39" t="s">
        <v>2380</v>
      </c>
      <c r="F170" s="39" t="s">
        <v>2380</v>
      </c>
      <c r="G170" s="39" t="s">
        <v>2380</v>
      </c>
      <c r="H170" s="34">
        <v>0</v>
      </c>
      <c r="I170" s="39" t="s">
        <v>2383</v>
      </c>
      <c r="J170" s="39" t="s">
        <v>8338</v>
      </c>
      <c r="K170" s="39" t="s">
        <v>8344</v>
      </c>
      <c r="L170" s="47">
        <f>VLOOKUP(A170,'Hospitalisation Details'!$A$1:$N$2344,5,FALSE)</f>
        <v>33163</v>
      </c>
      <c r="M170" s="51">
        <f>VLOOKUP(A170,'Hospitalisation Details'!$A$1:$N$2344,8,FALSE)</f>
        <v>37251.22</v>
      </c>
      <c r="N170" s="34" t="str">
        <f>VLOOKUP(A170,'Hospitalisation Details'!$A$1:$N$2344,12,FALSE)</f>
        <v>tier - 2</v>
      </c>
      <c r="O170" s="34" t="str">
        <f>VLOOKUP(A170,'Hospitalisation Details'!$A$1:$N$2344,13,FALSE)</f>
        <v>tier - 2</v>
      </c>
      <c r="P170" s="34" t="str">
        <f>VLOOKUP(A170,'Hospitalisation Details'!$A$1:$N$2344,14,FALSE)</f>
        <v>R1011</v>
      </c>
      <c r="Q170" s="34">
        <f>VLOOKUP(A170,'Hospitalisation Details'!$A$1:$N$2344,6,FALSE)</f>
        <v>32</v>
      </c>
    </row>
    <row r="171" spans="1:17" x14ac:dyDescent="0.25">
      <c r="A171" s="35" t="s">
        <v>2203</v>
      </c>
      <c r="B171" s="32" t="s">
        <v>5053</v>
      </c>
      <c r="C171" s="40">
        <v>37.619999999999997</v>
      </c>
      <c r="D171" s="40">
        <v>6.32</v>
      </c>
      <c r="E171" s="40" t="s">
        <v>2383</v>
      </c>
      <c r="F171" s="40" t="s">
        <v>2383</v>
      </c>
      <c r="G171" s="40" t="s">
        <v>2380</v>
      </c>
      <c r="H171" s="35">
        <v>2</v>
      </c>
      <c r="I171" s="40" t="s">
        <v>2383</v>
      </c>
      <c r="J171" s="40" t="s">
        <v>8338</v>
      </c>
      <c r="K171" s="40" t="s">
        <v>8343</v>
      </c>
      <c r="L171" s="48">
        <f>VLOOKUP(A171,'Hospitalisation Details'!$A$1:$N$2344,5,FALSE)</f>
        <v>36774</v>
      </c>
      <c r="M171" s="52">
        <f>VLOOKUP(A171,'Hospitalisation Details'!$A$1:$N$2344,8,FALSE)</f>
        <v>37165.160000000003</v>
      </c>
      <c r="N171" s="35" t="str">
        <f>VLOOKUP(A171,'Hospitalisation Details'!$A$1:$N$2344,12,FALSE)</f>
        <v>tier - 1</v>
      </c>
      <c r="O171" s="35" t="str">
        <f>VLOOKUP(A171,'Hospitalisation Details'!$A$1:$N$2344,13,FALSE)</f>
        <v>tier - 3</v>
      </c>
      <c r="P171" s="35" t="str">
        <f>VLOOKUP(A171,'Hospitalisation Details'!$A$1:$N$2344,14,FALSE)</f>
        <v>Unknown</v>
      </c>
      <c r="Q171" s="35">
        <f>VLOOKUP(A171,'Hospitalisation Details'!$A$1:$N$2344,6,FALSE)</f>
        <v>22</v>
      </c>
    </row>
    <row r="172" spans="1:17" x14ac:dyDescent="0.25">
      <c r="A172" s="34" t="s">
        <v>2202</v>
      </c>
      <c r="B172" s="33" t="s">
        <v>4785</v>
      </c>
      <c r="C172" s="39">
        <v>36.08</v>
      </c>
      <c r="D172" s="39">
        <v>6.1</v>
      </c>
      <c r="E172" s="39" t="s">
        <v>2383</v>
      </c>
      <c r="F172" s="39" t="s">
        <v>2380</v>
      </c>
      <c r="G172" s="39" t="s">
        <v>2380</v>
      </c>
      <c r="H172" s="34">
        <v>1</v>
      </c>
      <c r="I172" s="39" t="s">
        <v>2383</v>
      </c>
      <c r="J172" s="39" t="s">
        <v>8338</v>
      </c>
      <c r="K172" s="39" t="s">
        <v>8343</v>
      </c>
      <c r="L172" s="47">
        <f>VLOOKUP(A172,'Hospitalisation Details'!$A$1:$N$2344,5,FALSE)</f>
        <v>35002</v>
      </c>
      <c r="M172" s="51">
        <f>VLOOKUP(A172,'Hospitalisation Details'!$A$1:$N$2344,8,FALSE)</f>
        <v>37133.9</v>
      </c>
      <c r="N172" s="34" t="str">
        <f>VLOOKUP(A172,'Hospitalisation Details'!$A$1:$N$2344,12,FALSE)</f>
        <v>tier - 2</v>
      </c>
      <c r="O172" s="34" t="str">
        <f>VLOOKUP(A172,'Hospitalisation Details'!$A$1:$N$2344,13,FALSE)</f>
        <v>tier - 2</v>
      </c>
      <c r="P172" s="34" t="str">
        <f>VLOOKUP(A172,'Hospitalisation Details'!$A$1:$N$2344,14,FALSE)</f>
        <v>R1013</v>
      </c>
      <c r="Q172" s="34">
        <f>VLOOKUP(A172,'Hospitalisation Details'!$A$1:$N$2344,6,FALSE)</f>
        <v>27</v>
      </c>
    </row>
    <row r="173" spans="1:17" x14ac:dyDescent="0.25">
      <c r="A173" s="35" t="s">
        <v>2201</v>
      </c>
      <c r="B173" s="32" t="s">
        <v>5056</v>
      </c>
      <c r="C173" s="40">
        <v>33.5</v>
      </c>
      <c r="D173" s="40">
        <v>5.4</v>
      </c>
      <c r="E173" s="40" t="s">
        <v>2380</v>
      </c>
      <c r="F173" s="40" t="s">
        <v>2380</v>
      </c>
      <c r="G173" s="40" t="s">
        <v>2380</v>
      </c>
      <c r="H173" s="35">
        <v>0</v>
      </c>
      <c r="I173" s="40" t="s">
        <v>2383</v>
      </c>
      <c r="J173" s="40" t="s">
        <v>8338</v>
      </c>
      <c r="K173" s="40" t="s">
        <v>8344</v>
      </c>
      <c r="L173" s="48">
        <f>VLOOKUP(A173,'Hospitalisation Details'!$A$1:$N$2344,5,FALSE)</f>
        <v>32669</v>
      </c>
      <c r="M173" s="52">
        <f>VLOOKUP(A173,'Hospitalisation Details'!$A$1:$N$2344,8,FALSE)</f>
        <v>37079.370000000003</v>
      </c>
      <c r="N173" s="35" t="str">
        <f>VLOOKUP(A173,'Hospitalisation Details'!$A$1:$N$2344,12,FALSE)</f>
        <v>tier - 2</v>
      </c>
      <c r="O173" s="35" t="str">
        <f>VLOOKUP(A173,'Hospitalisation Details'!$A$1:$N$2344,13,FALSE)</f>
        <v>tier - 3</v>
      </c>
      <c r="P173" s="35" t="str">
        <f>VLOOKUP(A173,'Hospitalisation Details'!$A$1:$N$2344,14,FALSE)</f>
        <v>R1011</v>
      </c>
      <c r="Q173" s="35">
        <f>VLOOKUP(A173,'Hospitalisation Details'!$A$1:$N$2344,6,FALSE)</f>
        <v>33</v>
      </c>
    </row>
    <row r="174" spans="1:17" x14ac:dyDescent="0.25">
      <c r="A174" s="34" t="s">
        <v>2200</v>
      </c>
      <c r="B174" s="33" t="s">
        <v>5058</v>
      </c>
      <c r="C174" s="39">
        <v>47.46</v>
      </c>
      <c r="D174" s="39">
        <v>6.24</v>
      </c>
      <c r="E174" s="39" t="s">
        <v>2383</v>
      </c>
      <c r="F174" s="39" t="s">
        <v>2380</v>
      </c>
      <c r="G174" s="39" t="s">
        <v>2380</v>
      </c>
      <c r="H174" s="34">
        <v>1</v>
      </c>
      <c r="I174" s="39" t="s">
        <v>2383</v>
      </c>
      <c r="J174" s="39" t="s">
        <v>8338</v>
      </c>
      <c r="K174" s="39" t="s">
        <v>8343</v>
      </c>
      <c r="L174" s="47">
        <f>VLOOKUP(A174,'Hospitalisation Details'!$A$1:$N$2344,5,FALSE)</f>
        <v>32494</v>
      </c>
      <c r="M174" s="51">
        <f>VLOOKUP(A174,'Hospitalisation Details'!$A$1:$N$2344,8,FALSE)</f>
        <v>37076.370000000003</v>
      </c>
      <c r="N174" s="34" t="str">
        <f>VLOOKUP(A174,'Hospitalisation Details'!$A$1:$N$2344,12,FALSE)</f>
        <v>tier - 2</v>
      </c>
      <c r="O174" s="34" t="str">
        <f>VLOOKUP(A174,'Hospitalisation Details'!$A$1:$N$2344,13,FALSE)</f>
        <v>tier - 1</v>
      </c>
      <c r="P174" s="34" t="str">
        <f>VLOOKUP(A174,'Hospitalisation Details'!$A$1:$N$2344,14,FALSE)</f>
        <v>R1011</v>
      </c>
      <c r="Q174" s="34">
        <f>VLOOKUP(A174,'Hospitalisation Details'!$A$1:$N$2344,6,FALSE)</f>
        <v>34</v>
      </c>
    </row>
    <row r="175" spans="1:17" x14ac:dyDescent="0.25">
      <c r="A175" s="35" t="s">
        <v>2199</v>
      </c>
      <c r="B175" s="32" t="s">
        <v>4936</v>
      </c>
      <c r="C175" s="40">
        <v>49.24</v>
      </c>
      <c r="D175" s="40">
        <v>4.45</v>
      </c>
      <c r="E175" s="40" t="s">
        <v>2380</v>
      </c>
      <c r="F175" s="40" t="s">
        <v>2380</v>
      </c>
      <c r="G175" s="40" t="s">
        <v>2380</v>
      </c>
      <c r="H175" s="35">
        <v>0</v>
      </c>
      <c r="I175" s="40" t="s">
        <v>2383</v>
      </c>
      <c r="J175" s="40" t="s">
        <v>8338</v>
      </c>
      <c r="K175" s="40" t="s">
        <v>8344</v>
      </c>
      <c r="L175" s="48">
        <f>VLOOKUP(A175,'Hospitalisation Details'!$A$1:$N$2344,5,FALSE)</f>
        <v>33543</v>
      </c>
      <c r="M175" s="52">
        <f>VLOOKUP(A175,'Hospitalisation Details'!$A$1:$N$2344,8,FALSE)</f>
        <v>37040.879999999997</v>
      </c>
      <c r="N175" s="35" t="str">
        <f>VLOOKUP(A175,'Hospitalisation Details'!$A$1:$N$2344,12,FALSE)</f>
        <v>tier - 2</v>
      </c>
      <c r="O175" s="35" t="str">
        <f>VLOOKUP(A175,'Hospitalisation Details'!$A$1:$N$2344,13,FALSE)</f>
        <v>tier - 2</v>
      </c>
      <c r="P175" s="35" t="str">
        <f>VLOOKUP(A175,'Hospitalisation Details'!$A$1:$N$2344,14,FALSE)</f>
        <v>R1011</v>
      </c>
      <c r="Q175" s="35">
        <f>VLOOKUP(A175,'Hospitalisation Details'!$A$1:$N$2344,6,FALSE)</f>
        <v>31</v>
      </c>
    </row>
    <row r="176" spans="1:17" x14ac:dyDescent="0.25">
      <c r="A176" s="34" t="s">
        <v>2198</v>
      </c>
      <c r="B176" s="33" t="s">
        <v>5061</v>
      </c>
      <c r="C176" s="39">
        <v>54.4</v>
      </c>
      <c r="D176" s="39">
        <v>5.22</v>
      </c>
      <c r="E176" s="39" t="s">
        <v>2380</v>
      </c>
      <c r="F176" s="39" t="s">
        <v>2380</v>
      </c>
      <c r="G176" s="39" t="s">
        <v>2380</v>
      </c>
      <c r="H176" s="34">
        <v>1</v>
      </c>
      <c r="I176" s="39" t="s">
        <v>2383</v>
      </c>
      <c r="J176" s="39" t="s">
        <v>8338</v>
      </c>
      <c r="K176" s="39" t="s">
        <v>8344</v>
      </c>
      <c r="L176" s="47">
        <f>VLOOKUP(A176,'Hospitalisation Details'!$A$1:$N$2344,5,FALSE)</f>
        <v>33860</v>
      </c>
      <c r="M176" s="51">
        <f>VLOOKUP(A176,'Hospitalisation Details'!$A$1:$N$2344,8,FALSE)</f>
        <v>36976.449999999997</v>
      </c>
      <c r="N176" s="34" t="str">
        <f>VLOOKUP(A176,'Hospitalisation Details'!$A$1:$N$2344,12,FALSE)</f>
        <v>tier - 2</v>
      </c>
      <c r="O176" s="34" t="str">
        <f>VLOOKUP(A176,'Hospitalisation Details'!$A$1:$N$2344,13,FALSE)</f>
        <v>tier - 3</v>
      </c>
      <c r="P176" s="34" t="str">
        <f>VLOOKUP(A176,'Hospitalisation Details'!$A$1:$N$2344,14,FALSE)</f>
        <v>R1011</v>
      </c>
      <c r="Q176" s="34">
        <f>VLOOKUP(A176,'Hospitalisation Details'!$A$1:$N$2344,6,FALSE)</f>
        <v>30</v>
      </c>
    </row>
    <row r="177" spans="1:17" x14ac:dyDescent="0.25">
      <c r="A177" s="35" t="s">
        <v>2197</v>
      </c>
      <c r="B177" s="32" t="s">
        <v>4766</v>
      </c>
      <c r="C177" s="40">
        <v>35.53</v>
      </c>
      <c r="D177" s="40">
        <v>4.6100000000000003</v>
      </c>
      <c r="E177" s="40" t="s">
        <v>2380</v>
      </c>
      <c r="F177" s="40" t="s">
        <v>2380</v>
      </c>
      <c r="G177" s="40" t="s">
        <v>2380</v>
      </c>
      <c r="H177" s="35">
        <v>1</v>
      </c>
      <c r="I177" s="40" t="s">
        <v>2383</v>
      </c>
      <c r="J177" s="40" t="s">
        <v>8338</v>
      </c>
      <c r="K177" s="40" t="s">
        <v>8344</v>
      </c>
      <c r="L177" s="48">
        <f>VLOOKUP(A177,'Hospitalisation Details'!$A$1:$N$2344,5,FALSE)</f>
        <v>33841</v>
      </c>
      <c r="M177" s="52">
        <f>VLOOKUP(A177,'Hospitalisation Details'!$A$1:$N$2344,8,FALSE)</f>
        <v>36950.26</v>
      </c>
      <c r="N177" s="35" t="str">
        <f>VLOOKUP(A177,'Hospitalisation Details'!$A$1:$N$2344,12,FALSE)</f>
        <v>tier - 1</v>
      </c>
      <c r="O177" s="35" t="str">
        <f>VLOOKUP(A177,'Hospitalisation Details'!$A$1:$N$2344,13,FALSE)</f>
        <v>tier - 1</v>
      </c>
      <c r="P177" s="35" t="str">
        <f>VLOOKUP(A177,'Hospitalisation Details'!$A$1:$N$2344,14,FALSE)</f>
        <v>R1013</v>
      </c>
      <c r="Q177" s="35">
        <f>VLOOKUP(A177,'Hospitalisation Details'!$A$1:$N$2344,6,FALSE)</f>
        <v>30</v>
      </c>
    </row>
    <row r="178" spans="1:17" x14ac:dyDescent="0.25">
      <c r="A178" s="34" t="s">
        <v>2196</v>
      </c>
      <c r="B178" s="33" t="s">
        <v>5064</v>
      </c>
      <c r="C178" s="39">
        <v>39.729999999999997</v>
      </c>
      <c r="D178" s="39">
        <v>6.24</v>
      </c>
      <c r="E178" s="39" t="s">
        <v>2380</v>
      </c>
      <c r="F178" s="39" t="s">
        <v>2380</v>
      </c>
      <c r="G178" s="39" t="s">
        <v>2380</v>
      </c>
      <c r="H178" s="34">
        <v>0</v>
      </c>
      <c r="I178" s="39" t="s">
        <v>2383</v>
      </c>
      <c r="J178" s="39" t="s">
        <v>8338</v>
      </c>
      <c r="K178" s="39" t="s">
        <v>8343</v>
      </c>
      <c r="L178" s="47">
        <f>VLOOKUP(A178,'Hospitalisation Details'!$A$1:$N$2344,5,FALSE)</f>
        <v>28350</v>
      </c>
      <c r="M178" s="51">
        <f>VLOOKUP(A178,'Hospitalisation Details'!$A$1:$N$2344,8,FALSE)</f>
        <v>36935.64</v>
      </c>
      <c r="N178" s="34" t="str">
        <f>VLOOKUP(A178,'Hospitalisation Details'!$A$1:$N$2344,12,FALSE)</f>
        <v>tier - 2</v>
      </c>
      <c r="O178" s="34" t="str">
        <f>VLOOKUP(A178,'Hospitalisation Details'!$A$1:$N$2344,13,FALSE)</f>
        <v>tier - 1</v>
      </c>
      <c r="P178" s="34" t="str">
        <f>VLOOKUP(A178,'Hospitalisation Details'!$A$1:$N$2344,14,FALSE)</f>
        <v>R1011</v>
      </c>
      <c r="Q178" s="34">
        <f>VLOOKUP(A178,'Hospitalisation Details'!$A$1:$N$2344,6,FALSE)</f>
        <v>45</v>
      </c>
    </row>
    <row r="179" spans="1:17" x14ac:dyDescent="0.25">
      <c r="A179" s="35" t="s">
        <v>2195</v>
      </c>
      <c r="B179" s="32" t="s">
        <v>5066</v>
      </c>
      <c r="C179" s="40">
        <v>35.68</v>
      </c>
      <c r="D179" s="40">
        <v>10.039999999999999</v>
      </c>
      <c r="E179" s="40" t="s">
        <v>2380</v>
      </c>
      <c r="F179" s="40" t="s">
        <v>2380</v>
      </c>
      <c r="G179" s="40" t="s">
        <v>2380</v>
      </c>
      <c r="H179" s="35">
        <v>0</v>
      </c>
      <c r="I179" s="40" t="s">
        <v>2383</v>
      </c>
      <c r="J179" s="40" t="s">
        <v>8338</v>
      </c>
      <c r="K179" s="40" t="s">
        <v>8342</v>
      </c>
      <c r="L179" s="48">
        <f>VLOOKUP(A179,'Hospitalisation Details'!$A$1:$N$2344,5,FALSE)</f>
        <v>25133</v>
      </c>
      <c r="M179" s="52">
        <f>VLOOKUP(A179,'Hospitalisation Details'!$A$1:$N$2344,8,FALSE)</f>
        <v>36922.61</v>
      </c>
      <c r="N179" s="35" t="str">
        <f>VLOOKUP(A179,'Hospitalisation Details'!$A$1:$N$2344,12,FALSE)</f>
        <v>tier - 2</v>
      </c>
      <c r="O179" s="35" t="str">
        <f>VLOOKUP(A179,'Hospitalisation Details'!$A$1:$N$2344,13,FALSE)</f>
        <v>tier - 1</v>
      </c>
      <c r="P179" s="35" t="str">
        <f>VLOOKUP(A179,'Hospitalisation Details'!$A$1:$N$2344,14,FALSE)</f>
        <v>R1011</v>
      </c>
      <c r="Q179" s="35">
        <f>VLOOKUP(A179,'Hospitalisation Details'!$A$1:$N$2344,6,FALSE)</f>
        <v>54</v>
      </c>
    </row>
    <row r="180" spans="1:17" x14ac:dyDescent="0.25">
      <c r="A180" s="34" t="s">
        <v>2194</v>
      </c>
      <c r="B180" s="33" t="s">
        <v>5068</v>
      </c>
      <c r="C180" s="39">
        <v>48.86</v>
      </c>
      <c r="D180" s="39">
        <v>6.09</v>
      </c>
      <c r="E180" s="39" t="s">
        <v>2380</v>
      </c>
      <c r="F180" s="39" t="s">
        <v>2380</v>
      </c>
      <c r="G180" s="39" t="s">
        <v>2380</v>
      </c>
      <c r="H180" s="34">
        <v>0</v>
      </c>
      <c r="I180" s="39" t="s">
        <v>2383</v>
      </c>
      <c r="J180" s="39" t="s">
        <v>8338</v>
      </c>
      <c r="K180" s="39" t="s">
        <v>8343</v>
      </c>
      <c r="L180" s="47">
        <f>VLOOKUP(A180,'Hospitalisation Details'!$A$1:$N$2344,5,FALSE)</f>
        <v>33399</v>
      </c>
      <c r="M180" s="51">
        <f>VLOOKUP(A180,'Hospitalisation Details'!$A$1:$N$2344,8,FALSE)</f>
        <v>36911.99</v>
      </c>
      <c r="N180" s="34" t="str">
        <f>VLOOKUP(A180,'Hospitalisation Details'!$A$1:$N$2344,12,FALSE)</f>
        <v>tier - 2</v>
      </c>
      <c r="O180" s="34" t="str">
        <f>VLOOKUP(A180,'Hospitalisation Details'!$A$1:$N$2344,13,FALSE)</f>
        <v>tier - 2</v>
      </c>
      <c r="P180" s="34" t="str">
        <f>VLOOKUP(A180,'Hospitalisation Details'!$A$1:$N$2344,14,FALSE)</f>
        <v>R1011</v>
      </c>
      <c r="Q180" s="34">
        <f>VLOOKUP(A180,'Hospitalisation Details'!$A$1:$N$2344,6,FALSE)</f>
        <v>31</v>
      </c>
    </row>
    <row r="181" spans="1:17" x14ac:dyDescent="0.25">
      <c r="A181" s="35" t="s">
        <v>2193</v>
      </c>
      <c r="B181" s="32" t="s">
        <v>5070</v>
      </c>
      <c r="C181" s="40">
        <v>34.799999999999997</v>
      </c>
      <c r="D181" s="40">
        <v>11.4</v>
      </c>
      <c r="E181" s="40" t="s">
        <v>2383</v>
      </c>
      <c r="F181" s="40" t="s">
        <v>2380</v>
      </c>
      <c r="G181" s="40" t="s">
        <v>2383</v>
      </c>
      <c r="H181" s="35">
        <v>1</v>
      </c>
      <c r="I181" s="40" t="s">
        <v>2380</v>
      </c>
      <c r="J181" s="40" t="s">
        <v>8338</v>
      </c>
      <c r="K181" s="40" t="s">
        <v>8342</v>
      </c>
      <c r="L181" s="48">
        <f>VLOOKUP(A181,'Hospitalisation Details'!$A$1:$N$2344,5,FALSE)</f>
        <v>23216</v>
      </c>
      <c r="M181" s="52">
        <f>VLOOKUP(A181,'Hospitalisation Details'!$A$1:$N$2344,8,FALSE)</f>
        <v>36910.61</v>
      </c>
      <c r="N181" s="35" t="str">
        <f>VLOOKUP(A181,'Hospitalisation Details'!$A$1:$N$2344,12,FALSE)</f>
        <v>tier - 2</v>
      </c>
      <c r="O181" s="35" t="str">
        <f>VLOOKUP(A181,'Hospitalisation Details'!$A$1:$N$2344,13,FALSE)</f>
        <v>tier - 2</v>
      </c>
      <c r="P181" s="35" t="str">
        <f>VLOOKUP(A181,'Hospitalisation Details'!$A$1:$N$2344,14,FALSE)</f>
        <v>R1011</v>
      </c>
      <c r="Q181" s="35">
        <f>VLOOKUP(A181,'Hospitalisation Details'!$A$1:$N$2344,6,FALSE)</f>
        <v>59</v>
      </c>
    </row>
    <row r="182" spans="1:17" x14ac:dyDescent="0.25">
      <c r="A182" s="34" t="s">
        <v>2192</v>
      </c>
      <c r="B182" s="33" t="s">
        <v>5072</v>
      </c>
      <c r="C182" s="39">
        <v>32.49</v>
      </c>
      <c r="D182" s="39">
        <v>4.29</v>
      </c>
      <c r="E182" s="39" t="s">
        <v>2380</v>
      </c>
      <c r="F182" s="39" t="s">
        <v>2380</v>
      </c>
      <c r="G182" s="39" t="s">
        <v>2383</v>
      </c>
      <c r="H182" s="34">
        <v>1</v>
      </c>
      <c r="I182" s="39" t="s">
        <v>2383</v>
      </c>
      <c r="J182" s="39" t="s">
        <v>8338</v>
      </c>
      <c r="K182" s="39" t="s">
        <v>8344</v>
      </c>
      <c r="L182" s="47">
        <f>VLOOKUP(A182,'Hospitalisation Details'!$A$1:$N$2344,5,FALSE)</f>
        <v>37793</v>
      </c>
      <c r="M182" s="51">
        <f>VLOOKUP(A182,'Hospitalisation Details'!$A$1:$N$2344,8,FALSE)</f>
        <v>36898.730000000003</v>
      </c>
      <c r="N182" s="34" t="str">
        <f>VLOOKUP(A182,'Hospitalisation Details'!$A$1:$N$2344,12,FALSE)</f>
        <v>tier - 2</v>
      </c>
      <c r="O182" s="34" t="str">
        <f>VLOOKUP(A182,'Hospitalisation Details'!$A$1:$N$2344,13,FALSE)</f>
        <v>tier - 1</v>
      </c>
      <c r="P182" s="34" t="str">
        <f>VLOOKUP(A182,'Hospitalisation Details'!$A$1:$N$2344,14,FALSE)</f>
        <v>R1012</v>
      </c>
      <c r="Q182" s="34">
        <f>VLOOKUP(A182,'Hospitalisation Details'!$A$1:$N$2344,6,FALSE)</f>
        <v>19</v>
      </c>
    </row>
    <row r="183" spans="1:17" x14ac:dyDescent="0.25">
      <c r="A183" s="35" t="s">
        <v>2191</v>
      </c>
      <c r="B183" s="32" t="s">
        <v>5074</v>
      </c>
      <c r="C183" s="40">
        <v>39</v>
      </c>
      <c r="D183" s="40">
        <v>5.7</v>
      </c>
      <c r="E183" s="40" t="s">
        <v>2380</v>
      </c>
      <c r="F183" s="40" t="s">
        <v>2380</v>
      </c>
      <c r="G183" s="40" t="s">
        <v>2380</v>
      </c>
      <c r="H183" s="35">
        <v>2</v>
      </c>
      <c r="I183" s="40" t="s">
        <v>2383</v>
      </c>
      <c r="J183" s="40" t="s">
        <v>8338</v>
      </c>
      <c r="K183" s="40" t="s">
        <v>8343</v>
      </c>
      <c r="L183" s="48">
        <f>VLOOKUP(A183,'Hospitalisation Details'!$A$1:$N$2344,5,FALSE)</f>
        <v>26638</v>
      </c>
      <c r="M183" s="52">
        <f>VLOOKUP(A183,'Hospitalisation Details'!$A$1:$N$2344,8,FALSE)</f>
        <v>36889.99</v>
      </c>
      <c r="N183" s="35" t="str">
        <f>VLOOKUP(A183,'Hospitalisation Details'!$A$1:$N$2344,12,FALSE)</f>
        <v>tier - 1</v>
      </c>
      <c r="O183" s="35" t="str">
        <f>VLOOKUP(A183,'Hospitalisation Details'!$A$1:$N$2344,13,FALSE)</f>
        <v>tier - 3</v>
      </c>
      <c r="P183" s="35" t="str">
        <f>VLOOKUP(A183,'Hospitalisation Details'!$A$1:$N$2344,14,FALSE)</f>
        <v>R1011</v>
      </c>
      <c r="Q183" s="35">
        <f>VLOOKUP(A183,'Hospitalisation Details'!$A$1:$N$2344,6,FALSE)</f>
        <v>50</v>
      </c>
    </row>
    <row r="184" spans="1:17" x14ac:dyDescent="0.25">
      <c r="A184" s="34" t="s">
        <v>2190</v>
      </c>
      <c r="B184" s="33" t="s">
        <v>5076</v>
      </c>
      <c r="C184" s="39">
        <v>35.299999999999997</v>
      </c>
      <c r="D184" s="39">
        <v>6.09</v>
      </c>
      <c r="E184" s="39" t="s">
        <v>2380</v>
      </c>
      <c r="F184" s="39" t="s">
        <v>2380</v>
      </c>
      <c r="G184" s="39" t="s">
        <v>2380</v>
      </c>
      <c r="H184" s="34">
        <v>1</v>
      </c>
      <c r="I184" s="39" t="s">
        <v>2383</v>
      </c>
      <c r="J184" s="39" t="s">
        <v>8338</v>
      </c>
      <c r="K184" s="39" t="s">
        <v>8343</v>
      </c>
      <c r="L184" s="47">
        <f>VLOOKUP(A184,'Hospitalisation Details'!$A$1:$N$2344,5,FALSE)</f>
        <v>33789</v>
      </c>
      <c r="M184" s="51">
        <f>VLOOKUP(A184,'Hospitalisation Details'!$A$1:$N$2344,8,FALSE)</f>
        <v>36837.47</v>
      </c>
      <c r="N184" s="34" t="str">
        <f>VLOOKUP(A184,'Hospitalisation Details'!$A$1:$N$2344,12,FALSE)</f>
        <v>tier - 2</v>
      </c>
      <c r="O184" s="34" t="str">
        <f>VLOOKUP(A184,'Hospitalisation Details'!$A$1:$N$2344,13,FALSE)</f>
        <v>tier - 3</v>
      </c>
      <c r="P184" s="34" t="str">
        <f>VLOOKUP(A184,'Hospitalisation Details'!$A$1:$N$2344,14,FALSE)</f>
        <v>R1011</v>
      </c>
      <c r="Q184" s="34">
        <f>VLOOKUP(A184,'Hospitalisation Details'!$A$1:$N$2344,6,FALSE)</f>
        <v>30</v>
      </c>
    </row>
    <row r="185" spans="1:17" x14ac:dyDescent="0.25">
      <c r="A185" s="35" t="s">
        <v>2189</v>
      </c>
      <c r="B185" s="32" t="s">
        <v>5078</v>
      </c>
      <c r="C185" s="40">
        <v>33.42</v>
      </c>
      <c r="D185" s="40">
        <v>10.67</v>
      </c>
      <c r="E185" s="40" t="s">
        <v>2380</v>
      </c>
      <c r="F185" s="40" t="s">
        <v>2380</v>
      </c>
      <c r="G185" s="40" t="s">
        <v>2380</v>
      </c>
      <c r="H185" s="35">
        <v>0</v>
      </c>
      <c r="I185" s="40" t="s">
        <v>2383</v>
      </c>
      <c r="J185" s="40" t="s">
        <v>8338</v>
      </c>
      <c r="K185" s="40" t="s">
        <v>8342</v>
      </c>
      <c r="L185" s="48">
        <f>VLOOKUP(A185,'Hospitalisation Details'!$A$1:$N$2344,5,FALSE)</f>
        <v>24104</v>
      </c>
      <c r="M185" s="52">
        <f>VLOOKUP(A185,'Hospitalisation Details'!$A$1:$N$2344,8,FALSE)</f>
        <v>36795.29</v>
      </c>
      <c r="N185" s="35" t="str">
        <f>VLOOKUP(A185,'Hospitalisation Details'!$A$1:$N$2344,12,FALSE)</f>
        <v>tier - 2</v>
      </c>
      <c r="O185" s="35" t="str">
        <f>VLOOKUP(A185,'Hospitalisation Details'!$A$1:$N$2344,13,FALSE)</f>
        <v>tier - 1</v>
      </c>
      <c r="P185" s="35" t="str">
        <f>VLOOKUP(A185,'Hospitalisation Details'!$A$1:$N$2344,14,FALSE)</f>
        <v>R1011</v>
      </c>
      <c r="Q185" s="35">
        <f>VLOOKUP(A185,'Hospitalisation Details'!$A$1:$N$2344,6,FALSE)</f>
        <v>57</v>
      </c>
    </row>
    <row r="186" spans="1:17" x14ac:dyDescent="0.25">
      <c r="A186" s="34" t="s">
        <v>2188</v>
      </c>
      <c r="B186" s="33" t="s">
        <v>5080</v>
      </c>
      <c r="C186" s="39">
        <v>37.18</v>
      </c>
      <c r="D186" s="39">
        <v>6.75</v>
      </c>
      <c r="E186" s="39" t="s">
        <v>2383</v>
      </c>
      <c r="F186" s="39" t="s">
        <v>2380</v>
      </c>
      <c r="G186" s="39" t="s">
        <v>2380</v>
      </c>
      <c r="H186" s="34">
        <v>2</v>
      </c>
      <c r="I186" s="39" t="s">
        <v>2383</v>
      </c>
      <c r="J186" s="39" t="s">
        <v>8338</v>
      </c>
      <c r="K186" s="39" t="s">
        <v>8342</v>
      </c>
      <c r="L186" s="47">
        <f>VLOOKUP(A186,'Hospitalisation Details'!$A$1:$N$2344,5,FALSE)</f>
        <v>25763</v>
      </c>
      <c r="M186" s="51">
        <f>VLOOKUP(A186,'Hospitalisation Details'!$A$1:$N$2344,8,FALSE)</f>
        <v>36786.370000000003</v>
      </c>
      <c r="N186" s="34" t="str">
        <f>VLOOKUP(A186,'Hospitalisation Details'!$A$1:$N$2344,12,FALSE)</f>
        <v>tier - 1</v>
      </c>
      <c r="O186" s="34" t="str">
        <f>VLOOKUP(A186,'Hospitalisation Details'!$A$1:$N$2344,13,FALSE)</f>
        <v>tier - 1</v>
      </c>
      <c r="P186" s="34" t="str">
        <f>VLOOKUP(A186,'Hospitalisation Details'!$A$1:$N$2344,14,FALSE)</f>
        <v>R1011</v>
      </c>
      <c r="Q186" s="34">
        <f>VLOOKUP(A186,'Hospitalisation Details'!$A$1:$N$2344,6,FALSE)</f>
        <v>52</v>
      </c>
    </row>
    <row r="187" spans="1:17" x14ac:dyDescent="0.25">
      <c r="A187" s="35" t="s">
        <v>2187</v>
      </c>
      <c r="B187" s="32" t="s">
        <v>5082</v>
      </c>
      <c r="C187" s="40">
        <v>33.33</v>
      </c>
      <c r="D187" s="40">
        <v>9.26</v>
      </c>
      <c r="E187" s="40" t="s">
        <v>2383</v>
      </c>
      <c r="F187" s="40" t="s">
        <v>2380</v>
      </c>
      <c r="G187" s="40" t="s">
        <v>2380</v>
      </c>
      <c r="H187" s="35">
        <v>2</v>
      </c>
      <c r="I187" s="40" t="s">
        <v>2380</v>
      </c>
      <c r="J187" s="40" t="s">
        <v>8338</v>
      </c>
      <c r="K187" s="40" t="s">
        <v>8342</v>
      </c>
      <c r="L187" s="48">
        <f>VLOOKUP(A187,'Hospitalisation Details'!$A$1:$N$2344,5,FALSE)</f>
        <v>22491</v>
      </c>
      <c r="M187" s="52">
        <f>VLOOKUP(A187,'Hospitalisation Details'!$A$1:$N$2344,8,FALSE)</f>
        <v>36580.28</v>
      </c>
      <c r="N187" s="35" t="str">
        <f>VLOOKUP(A187,'Hospitalisation Details'!$A$1:$N$2344,12,FALSE)</f>
        <v>tier - 2</v>
      </c>
      <c r="O187" s="35" t="str">
        <f>VLOOKUP(A187,'Hospitalisation Details'!$A$1:$N$2344,13,FALSE)</f>
        <v>tier - 2</v>
      </c>
      <c r="P187" s="35" t="str">
        <f>VLOOKUP(A187,'Hospitalisation Details'!$A$1:$N$2344,14,FALSE)</f>
        <v>R1013</v>
      </c>
      <c r="Q187" s="35">
        <f>VLOOKUP(A187,'Hospitalisation Details'!$A$1:$N$2344,6,FALSE)</f>
        <v>61</v>
      </c>
    </row>
    <row r="188" spans="1:17" x14ac:dyDescent="0.25">
      <c r="A188" s="34" t="s">
        <v>2186</v>
      </c>
      <c r="B188" s="33" t="s">
        <v>5084</v>
      </c>
      <c r="C188" s="39">
        <v>53.21</v>
      </c>
      <c r="D188" s="39">
        <v>4.2699999999999996</v>
      </c>
      <c r="E188" s="39" t="s">
        <v>2380</v>
      </c>
      <c r="F188" s="39" t="s">
        <v>2380</v>
      </c>
      <c r="G188" s="39" t="s">
        <v>2380</v>
      </c>
      <c r="H188" s="34">
        <v>1</v>
      </c>
      <c r="I188" s="39" t="s">
        <v>2383</v>
      </c>
      <c r="J188" s="39" t="s">
        <v>8338</v>
      </c>
      <c r="K188" s="39" t="s">
        <v>8344</v>
      </c>
      <c r="L188" s="47">
        <f>VLOOKUP(A188,'Hospitalisation Details'!$A$1:$N$2344,5,FALSE)</f>
        <v>33886</v>
      </c>
      <c r="M188" s="51">
        <f>VLOOKUP(A188,'Hospitalisation Details'!$A$1:$N$2344,8,FALSE)</f>
        <v>36572.800000000003</v>
      </c>
      <c r="N188" s="34" t="str">
        <f>VLOOKUP(A188,'Hospitalisation Details'!$A$1:$N$2344,12,FALSE)</f>
        <v>tier - 1</v>
      </c>
      <c r="O188" s="34" t="str">
        <f>VLOOKUP(A188,'Hospitalisation Details'!$A$1:$N$2344,13,FALSE)</f>
        <v>tier - 2</v>
      </c>
      <c r="P188" s="34" t="str">
        <f>VLOOKUP(A188,'Hospitalisation Details'!$A$1:$N$2344,14,FALSE)</f>
        <v>R1011</v>
      </c>
      <c r="Q188" s="34">
        <f>VLOOKUP(A188,'Hospitalisation Details'!$A$1:$N$2344,6,FALSE)</f>
        <v>30</v>
      </c>
    </row>
    <row r="189" spans="1:17" x14ac:dyDescent="0.25">
      <c r="A189" s="35" t="s">
        <v>2185</v>
      </c>
      <c r="B189" s="32" t="s">
        <v>5086</v>
      </c>
      <c r="C189" s="40">
        <v>38.729999999999997</v>
      </c>
      <c r="D189" s="40">
        <v>11.51</v>
      </c>
      <c r="E189" s="40" t="s">
        <v>2380</v>
      </c>
      <c r="F189" s="40" t="s">
        <v>2380</v>
      </c>
      <c r="G189" s="40" t="s">
        <v>2380</v>
      </c>
      <c r="H189" s="35">
        <v>2</v>
      </c>
      <c r="I189" s="40" t="s">
        <v>2383</v>
      </c>
      <c r="J189" s="40" t="s">
        <v>8338</v>
      </c>
      <c r="K189" s="40" t="s">
        <v>8342</v>
      </c>
      <c r="L189" s="48">
        <f>VLOOKUP(A189,'Hospitalisation Details'!$A$1:$N$2344,5,FALSE)</f>
        <v>26885</v>
      </c>
      <c r="M189" s="52">
        <f>VLOOKUP(A189,'Hospitalisation Details'!$A$1:$N$2344,8,FALSE)</f>
        <v>36541.550000000003</v>
      </c>
      <c r="N189" s="35" t="str">
        <f>VLOOKUP(A189,'Hospitalisation Details'!$A$1:$N$2344,12,FALSE)</f>
        <v>tier - 2</v>
      </c>
      <c r="O189" s="35" t="str">
        <f>VLOOKUP(A189,'Hospitalisation Details'!$A$1:$N$2344,13,FALSE)</f>
        <v>tier - 3</v>
      </c>
      <c r="P189" s="35" t="str">
        <f>VLOOKUP(A189,'Hospitalisation Details'!$A$1:$N$2344,14,FALSE)</f>
        <v>R1011</v>
      </c>
      <c r="Q189" s="35">
        <f>VLOOKUP(A189,'Hospitalisation Details'!$A$1:$N$2344,6,FALSE)</f>
        <v>49</v>
      </c>
    </row>
    <row r="190" spans="1:17" x14ac:dyDescent="0.25">
      <c r="A190" s="34" t="s">
        <v>2184</v>
      </c>
      <c r="B190" s="33" t="s">
        <v>5088</v>
      </c>
      <c r="C190" s="39">
        <v>29.73</v>
      </c>
      <c r="D190" s="39">
        <v>7.22</v>
      </c>
      <c r="E190" s="39" t="s">
        <v>2380</v>
      </c>
      <c r="F190" s="39" t="s">
        <v>2380</v>
      </c>
      <c r="G190" s="39" t="s">
        <v>2380</v>
      </c>
      <c r="H190" s="34">
        <v>0</v>
      </c>
      <c r="I190" s="39" t="s">
        <v>2383</v>
      </c>
      <c r="J190" s="39" t="s">
        <v>8339</v>
      </c>
      <c r="K190" s="39" t="s">
        <v>8342</v>
      </c>
      <c r="L190" s="47">
        <f>VLOOKUP(A190,'Hospitalisation Details'!$A$1:$N$2344,5,FALSE)</f>
        <v>22969</v>
      </c>
      <c r="M190" s="51">
        <f>VLOOKUP(A190,'Hospitalisation Details'!$A$1:$N$2344,8,FALSE)</f>
        <v>36445.550000000003</v>
      </c>
      <c r="N190" s="34" t="str">
        <f>VLOOKUP(A190,'Hospitalisation Details'!$A$1:$N$2344,12,FALSE)</f>
        <v>tier - 2</v>
      </c>
      <c r="O190" s="34" t="str">
        <f>VLOOKUP(A190,'Hospitalisation Details'!$A$1:$N$2344,13,FALSE)</f>
        <v>tier - 2</v>
      </c>
      <c r="P190" s="34" t="str">
        <f>VLOOKUP(A190,'Hospitalisation Details'!$A$1:$N$2344,14,FALSE)</f>
        <v>R1011</v>
      </c>
      <c r="Q190" s="34">
        <f>VLOOKUP(A190,'Hospitalisation Details'!$A$1:$N$2344,6,FALSE)</f>
        <v>60</v>
      </c>
    </row>
    <row r="191" spans="1:17" x14ac:dyDescent="0.25">
      <c r="A191" s="35" t="s">
        <v>2183</v>
      </c>
      <c r="B191" s="32" t="s">
        <v>5090</v>
      </c>
      <c r="C191" s="40">
        <v>34.700000000000003</v>
      </c>
      <c r="D191" s="40">
        <v>4.37</v>
      </c>
      <c r="E191" s="40" t="s">
        <v>2380</v>
      </c>
      <c r="F191" s="40" t="s">
        <v>2380</v>
      </c>
      <c r="G191" s="40" t="s">
        <v>2383</v>
      </c>
      <c r="H191" s="35">
        <v>1</v>
      </c>
      <c r="I191" s="40" t="s">
        <v>2383</v>
      </c>
      <c r="J191" s="40" t="s">
        <v>8338</v>
      </c>
      <c r="K191" s="40" t="s">
        <v>8344</v>
      </c>
      <c r="L191" s="48">
        <f>VLOOKUP(A191,'Hospitalisation Details'!$A$1:$N$2344,5,FALSE)</f>
        <v>37964</v>
      </c>
      <c r="M191" s="52">
        <f>VLOOKUP(A191,'Hospitalisation Details'!$A$1:$N$2344,8,FALSE)</f>
        <v>36397.58</v>
      </c>
      <c r="N191" s="35" t="str">
        <f>VLOOKUP(A191,'Hospitalisation Details'!$A$1:$N$2344,12,FALSE)</f>
        <v>tier - 2</v>
      </c>
      <c r="O191" s="35" t="str">
        <f>VLOOKUP(A191,'Hospitalisation Details'!$A$1:$N$2344,13,FALSE)</f>
        <v>tier - 3</v>
      </c>
      <c r="P191" s="35" t="str">
        <f>VLOOKUP(A191,'Hospitalisation Details'!$A$1:$N$2344,14,FALSE)</f>
        <v>R1011</v>
      </c>
      <c r="Q191" s="35">
        <f>VLOOKUP(A191,'Hospitalisation Details'!$A$1:$N$2344,6,FALSE)</f>
        <v>19</v>
      </c>
    </row>
    <row r="192" spans="1:17" x14ac:dyDescent="0.25">
      <c r="A192" s="34" t="s">
        <v>2182</v>
      </c>
      <c r="B192" s="33" t="s">
        <v>5092</v>
      </c>
      <c r="C192" s="39">
        <v>38.28</v>
      </c>
      <c r="D192" s="39">
        <v>11.56</v>
      </c>
      <c r="E192" s="39" t="s">
        <v>2383</v>
      </c>
      <c r="F192" s="39" t="s">
        <v>2380</v>
      </c>
      <c r="G192" s="39" t="s">
        <v>2380</v>
      </c>
      <c r="H192" s="34">
        <v>1</v>
      </c>
      <c r="I192" s="39" t="s">
        <v>2383</v>
      </c>
      <c r="J192" s="39" t="s">
        <v>8338</v>
      </c>
      <c r="K192" s="39" t="s">
        <v>8342</v>
      </c>
      <c r="L192" s="47">
        <f>VLOOKUP(A192,'Hospitalisation Details'!$A$1:$N$2344,5,FALSE)</f>
        <v>27550</v>
      </c>
      <c r="M192" s="51">
        <f>VLOOKUP(A192,'Hospitalisation Details'!$A$1:$N$2344,8,FALSE)</f>
        <v>36350.71</v>
      </c>
      <c r="N192" s="34" t="str">
        <f>VLOOKUP(A192,'Hospitalisation Details'!$A$1:$N$2344,12,FALSE)</f>
        <v>tier - 1</v>
      </c>
      <c r="O192" s="34" t="str">
        <f>VLOOKUP(A192,'Hospitalisation Details'!$A$1:$N$2344,13,FALSE)</f>
        <v>tier - 2</v>
      </c>
      <c r="P192" s="34" t="str">
        <f>VLOOKUP(A192,'Hospitalisation Details'!$A$1:$N$2344,14,FALSE)</f>
        <v>R1011</v>
      </c>
      <c r="Q192" s="34">
        <f>VLOOKUP(A192,'Hospitalisation Details'!$A$1:$N$2344,6,FALSE)</f>
        <v>48</v>
      </c>
    </row>
    <row r="193" spans="1:17" x14ac:dyDescent="0.25">
      <c r="A193" s="35" t="s">
        <v>2181</v>
      </c>
      <c r="B193" s="32" t="s">
        <v>5094</v>
      </c>
      <c r="C193" s="40">
        <v>33.57</v>
      </c>
      <c r="D193" s="40">
        <v>8.82</v>
      </c>
      <c r="E193" s="40" t="s">
        <v>2383</v>
      </c>
      <c r="F193" s="40" t="s">
        <v>2380</v>
      </c>
      <c r="G193" s="40" t="s">
        <v>2380</v>
      </c>
      <c r="H193" s="35">
        <v>0</v>
      </c>
      <c r="I193" s="40" t="s">
        <v>2383</v>
      </c>
      <c r="J193" s="40" t="s">
        <v>8338</v>
      </c>
      <c r="K193" s="40" t="s">
        <v>8342</v>
      </c>
      <c r="L193" s="48">
        <f>VLOOKUP(A193,'Hospitalisation Details'!$A$1:$N$2344,5,FALSE)</f>
        <v>24763</v>
      </c>
      <c r="M193" s="52">
        <f>VLOOKUP(A193,'Hospitalisation Details'!$A$1:$N$2344,8,FALSE)</f>
        <v>36332.449999999997</v>
      </c>
      <c r="N193" s="35" t="str">
        <f>VLOOKUP(A193,'Hospitalisation Details'!$A$1:$N$2344,12,FALSE)</f>
        <v>tier - 1</v>
      </c>
      <c r="O193" s="35" t="str">
        <f>VLOOKUP(A193,'Hospitalisation Details'!$A$1:$N$2344,13,FALSE)</f>
        <v>tier - 3</v>
      </c>
      <c r="P193" s="35" t="str">
        <f>VLOOKUP(A193,'Hospitalisation Details'!$A$1:$N$2344,14,FALSE)</f>
        <v>R1011</v>
      </c>
      <c r="Q193" s="35">
        <f>VLOOKUP(A193,'Hospitalisation Details'!$A$1:$N$2344,6,FALSE)</f>
        <v>55</v>
      </c>
    </row>
    <row r="194" spans="1:17" x14ac:dyDescent="0.25">
      <c r="A194" s="34" t="s">
        <v>2180</v>
      </c>
      <c r="B194" s="33" t="s">
        <v>5096</v>
      </c>
      <c r="C194" s="39">
        <v>52.06</v>
      </c>
      <c r="D194" s="39">
        <v>4.6900000000000004</v>
      </c>
      <c r="E194" s="39" t="s">
        <v>2380</v>
      </c>
      <c r="F194" s="39" t="s">
        <v>2380</v>
      </c>
      <c r="G194" s="39" t="s">
        <v>2380</v>
      </c>
      <c r="H194" s="34">
        <v>1</v>
      </c>
      <c r="I194" s="39" t="s">
        <v>2383</v>
      </c>
      <c r="J194" s="39" t="s">
        <v>8338</v>
      </c>
      <c r="K194" s="39" t="s">
        <v>8344</v>
      </c>
      <c r="L194" s="47">
        <f>VLOOKUP(A194,'Hospitalisation Details'!$A$1:$N$2344,5,FALSE)</f>
        <v>33771</v>
      </c>
      <c r="M194" s="51">
        <f>VLOOKUP(A194,'Hospitalisation Details'!$A$1:$N$2344,8,FALSE)</f>
        <v>36314.050000000003</v>
      </c>
      <c r="N194" s="34" t="str">
        <f>VLOOKUP(A194,'Hospitalisation Details'!$A$1:$N$2344,12,FALSE)</f>
        <v>tier - 2</v>
      </c>
      <c r="O194" s="34" t="str">
        <f>VLOOKUP(A194,'Hospitalisation Details'!$A$1:$N$2344,13,FALSE)</f>
        <v>tier - 2</v>
      </c>
      <c r="P194" s="34" t="str">
        <f>VLOOKUP(A194,'Hospitalisation Details'!$A$1:$N$2344,14,FALSE)</f>
        <v>R1011</v>
      </c>
      <c r="Q194" s="34">
        <f>VLOOKUP(A194,'Hospitalisation Details'!$A$1:$N$2344,6,FALSE)</f>
        <v>30</v>
      </c>
    </row>
    <row r="195" spans="1:17" x14ac:dyDescent="0.25">
      <c r="A195" s="35" t="s">
        <v>2179</v>
      </c>
      <c r="B195" s="32" t="s">
        <v>5098</v>
      </c>
      <c r="C195" s="40">
        <v>38.17</v>
      </c>
      <c r="D195" s="40">
        <v>4.53</v>
      </c>
      <c r="E195" s="40" t="s">
        <v>2380</v>
      </c>
      <c r="F195" s="40" t="s">
        <v>2383</v>
      </c>
      <c r="G195" s="40" t="s">
        <v>2380</v>
      </c>
      <c r="H195" s="35">
        <v>1</v>
      </c>
      <c r="I195" s="40" t="s">
        <v>2383</v>
      </c>
      <c r="J195" s="40" t="s">
        <v>8338</v>
      </c>
      <c r="K195" s="40" t="s">
        <v>8344</v>
      </c>
      <c r="L195" s="48">
        <f>VLOOKUP(A195,'Hospitalisation Details'!$A$1:$N$2344,5,FALSE)</f>
        <v>38346</v>
      </c>
      <c r="M195" s="52">
        <f>VLOOKUP(A195,'Hospitalisation Details'!$A$1:$N$2344,8,FALSE)</f>
        <v>36307.800000000003</v>
      </c>
      <c r="N195" s="35" t="str">
        <f>VLOOKUP(A195,'Hospitalisation Details'!$A$1:$N$2344,12,FALSE)</f>
        <v>tier - 1</v>
      </c>
      <c r="O195" s="35" t="str">
        <f>VLOOKUP(A195,'Hospitalisation Details'!$A$1:$N$2344,13,FALSE)</f>
        <v>tier - 2</v>
      </c>
      <c r="P195" s="35" t="str">
        <f>VLOOKUP(A195,'Hospitalisation Details'!$A$1:$N$2344,14,FALSE)</f>
        <v>R1013</v>
      </c>
      <c r="Q195" s="35">
        <f>VLOOKUP(A195,'Hospitalisation Details'!$A$1:$N$2344,6,FALSE)</f>
        <v>18</v>
      </c>
    </row>
    <row r="196" spans="1:17" x14ac:dyDescent="0.25">
      <c r="A196" s="34" t="s">
        <v>2178</v>
      </c>
      <c r="B196" s="33" t="s">
        <v>5100</v>
      </c>
      <c r="C196" s="39">
        <v>36.954999999999998</v>
      </c>
      <c r="D196" s="39">
        <v>5.84</v>
      </c>
      <c r="E196" s="39" t="s">
        <v>2380</v>
      </c>
      <c r="F196" s="39" t="s">
        <v>2380</v>
      </c>
      <c r="G196" s="39" t="s">
        <v>2383</v>
      </c>
      <c r="H196" s="34">
        <v>1</v>
      </c>
      <c r="I196" s="39" t="s">
        <v>2383</v>
      </c>
      <c r="J196" s="39" t="s">
        <v>8338</v>
      </c>
      <c r="K196" s="39" t="s">
        <v>8343</v>
      </c>
      <c r="L196" s="47">
        <f>VLOOKUP(A196,'Hospitalisation Details'!$A$1:$N$2344,5,FALSE)</f>
        <v>37869</v>
      </c>
      <c r="M196" s="51">
        <f>VLOOKUP(A196,'Hospitalisation Details'!$A$1:$N$2344,8,FALSE)</f>
        <v>36219.410000000003</v>
      </c>
      <c r="N196" s="34" t="str">
        <f>VLOOKUP(A196,'Hospitalisation Details'!$A$1:$N$2344,12,FALSE)</f>
        <v>tier - 1</v>
      </c>
      <c r="O196" s="34" t="str">
        <f>VLOOKUP(A196,'Hospitalisation Details'!$A$1:$N$2344,13,FALSE)</f>
        <v>tier - 1</v>
      </c>
      <c r="P196" s="34" t="str">
        <f>VLOOKUP(A196,'Hospitalisation Details'!$A$1:$N$2344,14,FALSE)</f>
        <v>R1012</v>
      </c>
      <c r="Q196" s="34">
        <f>VLOOKUP(A196,'Hospitalisation Details'!$A$1:$N$2344,6,FALSE)</f>
        <v>19</v>
      </c>
    </row>
    <row r="197" spans="1:17" x14ac:dyDescent="0.25">
      <c r="A197" s="35" t="s">
        <v>2177</v>
      </c>
      <c r="B197" s="32" t="s">
        <v>5102</v>
      </c>
      <c r="C197" s="40">
        <v>34.4</v>
      </c>
      <c r="D197" s="40">
        <v>4.9000000000000004</v>
      </c>
      <c r="E197" s="40" t="s">
        <v>2380</v>
      </c>
      <c r="F197" s="40" t="s">
        <v>2380</v>
      </c>
      <c r="G197" s="40" t="s">
        <v>2383</v>
      </c>
      <c r="H197" s="35">
        <v>1</v>
      </c>
      <c r="I197" s="40" t="s">
        <v>2383</v>
      </c>
      <c r="J197" s="40" t="s">
        <v>8338</v>
      </c>
      <c r="K197" s="40" t="s">
        <v>8344</v>
      </c>
      <c r="L197" s="48">
        <f>VLOOKUP(A197,'Hospitalisation Details'!$A$1:$N$2344,5,FALSE)</f>
        <v>34331</v>
      </c>
      <c r="M197" s="52">
        <f>VLOOKUP(A197,'Hospitalisation Details'!$A$1:$N$2344,8,FALSE)</f>
        <v>36197.699999999997</v>
      </c>
      <c r="N197" s="35" t="str">
        <f>VLOOKUP(A197,'Hospitalisation Details'!$A$1:$N$2344,12,FALSE)</f>
        <v>tier - 1</v>
      </c>
      <c r="O197" s="35" t="str">
        <f>VLOOKUP(A197,'Hospitalisation Details'!$A$1:$N$2344,13,FALSE)</f>
        <v>tier - 3</v>
      </c>
      <c r="P197" s="35" t="str">
        <f>VLOOKUP(A197,'Hospitalisation Details'!$A$1:$N$2344,14,FALSE)</f>
        <v>R1011</v>
      </c>
      <c r="Q197" s="35">
        <f>VLOOKUP(A197,'Hospitalisation Details'!$A$1:$N$2344,6,FALSE)</f>
        <v>29</v>
      </c>
    </row>
    <row r="198" spans="1:17" x14ac:dyDescent="0.25">
      <c r="A198" s="34" t="s">
        <v>2176</v>
      </c>
      <c r="B198" s="33" t="s">
        <v>5104</v>
      </c>
      <c r="C198" s="39">
        <v>31.73</v>
      </c>
      <c r="D198" s="39">
        <v>4.3</v>
      </c>
      <c r="E198" s="39" t="s">
        <v>2380</v>
      </c>
      <c r="F198" s="39" t="s">
        <v>2380</v>
      </c>
      <c r="G198" s="39" t="s">
        <v>2380</v>
      </c>
      <c r="H198" s="34">
        <v>0</v>
      </c>
      <c r="I198" s="39" t="s">
        <v>2383</v>
      </c>
      <c r="J198" s="39" t="s">
        <v>8338</v>
      </c>
      <c r="K198" s="39" t="s">
        <v>8344</v>
      </c>
      <c r="L198" s="47">
        <f>VLOOKUP(A198,'Hospitalisation Details'!$A$1:$N$2344,5,FALSE)</f>
        <v>36434</v>
      </c>
      <c r="M198" s="51">
        <f>VLOOKUP(A198,'Hospitalisation Details'!$A$1:$N$2344,8,FALSE)</f>
        <v>36189.1</v>
      </c>
      <c r="N198" s="34" t="str">
        <f>VLOOKUP(A198,'Hospitalisation Details'!$A$1:$N$2344,12,FALSE)</f>
        <v>tier - 1</v>
      </c>
      <c r="O198" s="34" t="str">
        <f>VLOOKUP(A198,'Hospitalisation Details'!$A$1:$N$2344,13,FALSE)</f>
        <v>tier - 3</v>
      </c>
      <c r="P198" s="34" t="str">
        <f>VLOOKUP(A198,'Hospitalisation Details'!$A$1:$N$2344,14,FALSE)</f>
        <v>R1016</v>
      </c>
      <c r="Q198" s="34">
        <f>VLOOKUP(A198,'Hospitalisation Details'!$A$1:$N$2344,6,FALSE)</f>
        <v>23</v>
      </c>
    </row>
    <row r="199" spans="1:17" x14ac:dyDescent="0.25">
      <c r="A199" s="35" t="s">
        <v>2175</v>
      </c>
      <c r="B199" s="32" t="s">
        <v>5000</v>
      </c>
      <c r="C199" s="40">
        <v>36.64</v>
      </c>
      <c r="D199" s="40">
        <v>11.34</v>
      </c>
      <c r="E199" s="40" t="s">
        <v>2380</v>
      </c>
      <c r="F199" s="40" t="s">
        <v>2380</v>
      </c>
      <c r="G199" s="40" t="s">
        <v>2380</v>
      </c>
      <c r="H199" s="35">
        <v>0</v>
      </c>
      <c r="I199" s="40" t="s">
        <v>2383</v>
      </c>
      <c r="J199" s="40" t="s">
        <v>8338</v>
      </c>
      <c r="K199" s="40" t="s">
        <v>8342</v>
      </c>
      <c r="L199" s="48">
        <f>VLOOKUP(A199,'Hospitalisation Details'!$A$1:$N$2344,5,FALSE)</f>
        <v>27369</v>
      </c>
      <c r="M199" s="52">
        <f>VLOOKUP(A199,'Hospitalisation Details'!$A$1:$N$2344,8,FALSE)</f>
        <v>36182.870000000003</v>
      </c>
      <c r="N199" s="35" t="str">
        <f>VLOOKUP(A199,'Hospitalisation Details'!$A$1:$N$2344,12,FALSE)</f>
        <v>tier - 2</v>
      </c>
      <c r="O199" s="35" t="str">
        <f>VLOOKUP(A199,'Hospitalisation Details'!$A$1:$N$2344,13,FALSE)</f>
        <v>tier - 3</v>
      </c>
      <c r="P199" s="35" t="str">
        <f>VLOOKUP(A199,'Hospitalisation Details'!$A$1:$N$2344,14,FALSE)</f>
        <v>R1012</v>
      </c>
      <c r="Q199" s="35">
        <f>VLOOKUP(A199,'Hospitalisation Details'!$A$1:$N$2344,6,FALSE)</f>
        <v>48</v>
      </c>
    </row>
    <row r="200" spans="1:17" x14ac:dyDescent="0.25">
      <c r="A200" s="34" t="s">
        <v>2174</v>
      </c>
      <c r="B200" s="33" t="s">
        <v>5107</v>
      </c>
      <c r="C200" s="39">
        <v>36.85</v>
      </c>
      <c r="D200" s="39">
        <v>5.88</v>
      </c>
      <c r="E200" s="39" t="s">
        <v>2380</v>
      </c>
      <c r="F200" s="39" t="s">
        <v>2383</v>
      </c>
      <c r="G200" s="39" t="s">
        <v>2380</v>
      </c>
      <c r="H200" s="34">
        <v>1</v>
      </c>
      <c r="I200" s="39" t="s">
        <v>2383</v>
      </c>
      <c r="J200" s="39" t="s">
        <v>8338</v>
      </c>
      <c r="K200" s="39" t="s">
        <v>8343</v>
      </c>
      <c r="L200" s="47">
        <f>VLOOKUP(A200,'Hospitalisation Details'!$A$1:$N$2344,5,FALSE)</f>
        <v>38229</v>
      </c>
      <c r="M200" s="51">
        <f>VLOOKUP(A200,'Hospitalisation Details'!$A$1:$N$2344,8,FALSE)</f>
        <v>36149.480000000003</v>
      </c>
      <c r="N200" s="34" t="str">
        <f>VLOOKUP(A200,'Hospitalisation Details'!$A$1:$N$2344,12,FALSE)</f>
        <v>tier - 2</v>
      </c>
      <c r="O200" s="34" t="str">
        <f>VLOOKUP(A200,'Hospitalisation Details'!$A$1:$N$2344,13,FALSE)</f>
        <v>tier - 2</v>
      </c>
      <c r="P200" s="34" t="str">
        <f>VLOOKUP(A200,'Hospitalisation Details'!$A$1:$N$2344,14,FALSE)</f>
        <v>R1013</v>
      </c>
      <c r="Q200" s="34">
        <f>VLOOKUP(A200,'Hospitalisation Details'!$A$1:$N$2344,6,FALSE)</f>
        <v>18</v>
      </c>
    </row>
    <row r="201" spans="1:17" x14ac:dyDescent="0.25">
      <c r="A201" s="35" t="s">
        <v>2173</v>
      </c>
      <c r="B201" s="32" t="s">
        <v>4994</v>
      </c>
      <c r="C201" s="40">
        <v>33.33</v>
      </c>
      <c r="D201" s="40">
        <v>5.01</v>
      </c>
      <c r="E201" s="40" t="s">
        <v>2383</v>
      </c>
      <c r="F201" s="40" t="s">
        <v>2380</v>
      </c>
      <c r="G201" s="40" t="s">
        <v>2383</v>
      </c>
      <c r="H201" s="35">
        <v>1</v>
      </c>
      <c r="I201" s="40" t="s">
        <v>2383</v>
      </c>
      <c r="J201" s="40" t="s">
        <v>8338</v>
      </c>
      <c r="K201" s="40" t="s">
        <v>8344</v>
      </c>
      <c r="L201" s="48">
        <f>VLOOKUP(A201,'Hospitalisation Details'!$A$1:$N$2344,5,FALSE)</f>
        <v>35593</v>
      </c>
      <c r="M201" s="52">
        <f>VLOOKUP(A201,'Hospitalisation Details'!$A$1:$N$2344,8,FALSE)</f>
        <v>36124.57</v>
      </c>
      <c r="N201" s="35" t="str">
        <f>VLOOKUP(A201,'Hospitalisation Details'!$A$1:$N$2344,12,FALSE)</f>
        <v>tier - 1</v>
      </c>
      <c r="O201" s="35" t="str">
        <f>VLOOKUP(A201,'Hospitalisation Details'!$A$1:$N$2344,13,FALSE)</f>
        <v>tier - 3</v>
      </c>
      <c r="P201" s="35" t="str">
        <f>VLOOKUP(A201,'Hospitalisation Details'!$A$1:$N$2344,14,FALSE)</f>
        <v>R1013</v>
      </c>
      <c r="Q201" s="35">
        <f>VLOOKUP(A201,'Hospitalisation Details'!$A$1:$N$2344,6,FALSE)</f>
        <v>25</v>
      </c>
    </row>
    <row r="202" spans="1:17" x14ac:dyDescent="0.25">
      <c r="A202" s="34" t="s">
        <v>2172</v>
      </c>
      <c r="B202" s="33" t="s">
        <v>5110</v>
      </c>
      <c r="C202" s="39">
        <v>39.14</v>
      </c>
      <c r="D202" s="39">
        <v>4.4000000000000004</v>
      </c>
      <c r="E202" s="39" t="s">
        <v>2380</v>
      </c>
      <c r="F202" s="39" t="s">
        <v>2380</v>
      </c>
      <c r="G202" s="39" t="s">
        <v>2383</v>
      </c>
      <c r="H202" s="34">
        <v>1</v>
      </c>
      <c r="I202" s="39" t="s">
        <v>2383</v>
      </c>
      <c r="J202" s="39" t="s">
        <v>8338</v>
      </c>
      <c r="K202" s="39" t="s">
        <v>8344</v>
      </c>
      <c r="L202" s="47">
        <f>VLOOKUP(A202,'Hospitalisation Details'!$A$1:$N$2344,5,FALSE)</f>
        <v>29163</v>
      </c>
      <c r="M202" s="51">
        <f>VLOOKUP(A202,'Hospitalisation Details'!$A$1:$N$2344,8,FALSE)</f>
        <v>36090.49</v>
      </c>
      <c r="N202" s="34" t="str">
        <f>VLOOKUP(A202,'Hospitalisation Details'!$A$1:$N$2344,12,FALSE)</f>
        <v>tier - 2</v>
      </c>
      <c r="O202" s="34" t="str">
        <f>VLOOKUP(A202,'Hospitalisation Details'!$A$1:$N$2344,13,FALSE)</f>
        <v>tier - 2</v>
      </c>
      <c r="P202" s="34" t="str">
        <f>VLOOKUP(A202,'Hospitalisation Details'!$A$1:$N$2344,14,FALSE)</f>
        <v>R1011</v>
      </c>
      <c r="Q202" s="34">
        <f>VLOOKUP(A202,'Hospitalisation Details'!$A$1:$N$2344,6,FALSE)</f>
        <v>43</v>
      </c>
    </row>
    <row r="203" spans="1:17" x14ac:dyDescent="0.25">
      <c r="A203" s="35" t="s">
        <v>2171</v>
      </c>
      <c r="B203" s="32" t="s">
        <v>5112</v>
      </c>
      <c r="C203" s="40">
        <v>32.9</v>
      </c>
      <c r="D203" s="40">
        <v>6.26</v>
      </c>
      <c r="E203" s="40" t="s">
        <v>2383</v>
      </c>
      <c r="F203" s="40" t="s">
        <v>2380</v>
      </c>
      <c r="G203" s="40" t="s">
        <v>2380</v>
      </c>
      <c r="H203" s="35">
        <v>0</v>
      </c>
      <c r="I203" s="40" t="s">
        <v>2383</v>
      </c>
      <c r="J203" s="40" t="s">
        <v>8338</v>
      </c>
      <c r="K203" s="40" t="s">
        <v>8343</v>
      </c>
      <c r="L203" s="48">
        <f>VLOOKUP(A203,'Hospitalisation Details'!$A$1:$N$2344,5,FALSE)</f>
        <v>35297</v>
      </c>
      <c r="M203" s="52">
        <f>VLOOKUP(A203,'Hospitalisation Details'!$A$1:$N$2344,8,FALSE)</f>
        <v>36085.22</v>
      </c>
      <c r="N203" s="35" t="str">
        <f>VLOOKUP(A203,'Hospitalisation Details'!$A$1:$N$2344,12,FALSE)</f>
        <v>tier - 1</v>
      </c>
      <c r="O203" s="35" t="str">
        <f>VLOOKUP(A203,'Hospitalisation Details'!$A$1:$N$2344,13,FALSE)</f>
        <v>tier - 1</v>
      </c>
      <c r="P203" s="35" t="str">
        <f>VLOOKUP(A203,'Hospitalisation Details'!$A$1:$N$2344,14,FALSE)</f>
        <v>R1011</v>
      </c>
      <c r="Q203" s="35">
        <f>VLOOKUP(A203,'Hospitalisation Details'!$A$1:$N$2344,6,FALSE)</f>
        <v>26</v>
      </c>
    </row>
    <row r="204" spans="1:17" x14ac:dyDescent="0.25">
      <c r="A204" s="34" t="s">
        <v>2170</v>
      </c>
      <c r="B204" s="33" t="s">
        <v>5114</v>
      </c>
      <c r="C204" s="39">
        <v>29.78</v>
      </c>
      <c r="D204" s="39">
        <v>10.27</v>
      </c>
      <c r="E204" s="39" t="s">
        <v>2383</v>
      </c>
      <c r="F204" s="39" t="s">
        <v>2380</v>
      </c>
      <c r="G204" s="39" t="s">
        <v>2383</v>
      </c>
      <c r="H204" s="34">
        <v>1</v>
      </c>
      <c r="I204" s="39" t="s">
        <v>2383</v>
      </c>
      <c r="J204" s="39" t="s">
        <v>8339</v>
      </c>
      <c r="K204" s="39" t="s">
        <v>8342</v>
      </c>
      <c r="L204" s="47">
        <f>VLOOKUP(A204,'Hospitalisation Details'!$A$1:$N$2344,5,FALSE)</f>
        <v>23214</v>
      </c>
      <c r="M204" s="51">
        <f>VLOOKUP(A204,'Hospitalisation Details'!$A$1:$N$2344,8,FALSE)</f>
        <v>36074.339999999997</v>
      </c>
      <c r="N204" s="34" t="str">
        <f>VLOOKUP(A204,'Hospitalisation Details'!$A$1:$N$2344,12,FALSE)</f>
        <v>tier - 2</v>
      </c>
      <c r="O204" s="34" t="str">
        <f>VLOOKUP(A204,'Hospitalisation Details'!$A$1:$N$2344,13,FALSE)</f>
        <v>tier - 1</v>
      </c>
      <c r="P204" s="34" t="str">
        <f>VLOOKUP(A204,'Hospitalisation Details'!$A$1:$N$2344,14,FALSE)</f>
        <v>R1011</v>
      </c>
      <c r="Q204" s="34">
        <f>VLOOKUP(A204,'Hospitalisation Details'!$A$1:$N$2344,6,FALSE)</f>
        <v>59</v>
      </c>
    </row>
    <row r="205" spans="1:17" x14ac:dyDescent="0.25">
      <c r="A205" s="35" t="s">
        <v>2169</v>
      </c>
      <c r="B205" s="32" t="s">
        <v>4897</v>
      </c>
      <c r="C205" s="40">
        <v>32.78</v>
      </c>
      <c r="D205" s="40">
        <v>5.27</v>
      </c>
      <c r="E205" s="40" t="s">
        <v>2380</v>
      </c>
      <c r="F205" s="40" t="s">
        <v>2380</v>
      </c>
      <c r="G205" s="40" t="s">
        <v>2380</v>
      </c>
      <c r="H205" s="35">
        <v>0</v>
      </c>
      <c r="I205" s="40" t="s">
        <v>2383</v>
      </c>
      <c r="J205" s="40" t="s">
        <v>8338</v>
      </c>
      <c r="K205" s="40" t="s">
        <v>8344</v>
      </c>
      <c r="L205" s="48">
        <f>VLOOKUP(A205,'Hospitalisation Details'!$A$1:$N$2344,5,FALSE)</f>
        <v>36407</v>
      </c>
      <c r="M205" s="52">
        <f>VLOOKUP(A205,'Hospitalisation Details'!$A$1:$N$2344,8,FALSE)</f>
        <v>36021.01</v>
      </c>
      <c r="N205" s="35" t="str">
        <f>VLOOKUP(A205,'Hospitalisation Details'!$A$1:$N$2344,12,FALSE)</f>
        <v>tier - 2</v>
      </c>
      <c r="O205" s="35" t="str">
        <f>VLOOKUP(A205,'Hospitalisation Details'!$A$1:$N$2344,13,FALSE)</f>
        <v>tier - 3</v>
      </c>
      <c r="P205" s="35" t="str">
        <f>VLOOKUP(A205,'Hospitalisation Details'!$A$1:$N$2344,14,FALSE)</f>
        <v>R1013</v>
      </c>
      <c r="Q205" s="35">
        <f>VLOOKUP(A205,'Hospitalisation Details'!$A$1:$N$2344,6,FALSE)</f>
        <v>23</v>
      </c>
    </row>
    <row r="206" spans="1:17" x14ac:dyDescent="0.25">
      <c r="A206" s="34" t="s">
        <v>2168</v>
      </c>
      <c r="B206" s="33" t="s">
        <v>5117</v>
      </c>
      <c r="C206" s="39">
        <v>41.65</v>
      </c>
      <c r="D206" s="39">
        <v>10.73</v>
      </c>
      <c r="E206" s="39" t="s">
        <v>2383</v>
      </c>
      <c r="F206" s="39" t="s">
        <v>2380</v>
      </c>
      <c r="G206" s="39" t="s">
        <v>2380</v>
      </c>
      <c r="H206" s="34">
        <v>0</v>
      </c>
      <c r="I206" s="39" t="s">
        <v>2383</v>
      </c>
      <c r="J206" s="39" t="s">
        <v>8338</v>
      </c>
      <c r="K206" s="39" t="s">
        <v>8342</v>
      </c>
      <c r="L206" s="47">
        <f>VLOOKUP(A206,'Hospitalisation Details'!$A$1:$N$2344,5,FALSE)</f>
        <v>29912</v>
      </c>
      <c r="M206" s="51">
        <f>VLOOKUP(A206,'Hospitalisation Details'!$A$1:$N$2344,8,FALSE)</f>
        <v>35952.65</v>
      </c>
      <c r="N206" s="34" t="str">
        <f>VLOOKUP(A206,'Hospitalisation Details'!$A$1:$N$2344,12,FALSE)</f>
        <v>tier - 1</v>
      </c>
      <c r="O206" s="34" t="str">
        <f>VLOOKUP(A206,'Hospitalisation Details'!$A$1:$N$2344,13,FALSE)</f>
        <v>tier - 3</v>
      </c>
      <c r="P206" s="34" t="str">
        <f>VLOOKUP(A206,'Hospitalisation Details'!$A$1:$N$2344,14,FALSE)</f>
        <v>R1011</v>
      </c>
      <c r="Q206" s="34">
        <f>VLOOKUP(A206,'Hospitalisation Details'!$A$1:$N$2344,6,FALSE)</f>
        <v>41</v>
      </c>
    </row>
    <row r="207" spans="1:17" x14ac:dyDescent="0.25">
      <c r="A207" s="35" t="s">
        <v>2167</v>
      </c>
      <c r="B207" s="32" t="s">
        <v>5119</v>
      </c>
      <c r="C207" s="40">
        <v>50.79</v>
      </c>
      <c r="D207" s="40">
        <v>4.45</v>
      </c>
      <c r="E207" s="40" t="s">
        <v>2380</v>
      </c>
      <c r="F207" s="40" t="s">
        <v>2380</v>
      </c>
      <c r="G207" s="40" t="s">
        <v>2380</v>
      </c>
      <c r="H207" s="35">
        <v>1</v>
      </c>
      <c r="I207" s="40" t="s">
        <v>2383</v>
      </c>
      <c r="J207" s="40" t="s">
        <v>8338</v>
      </c>
      <c r="K207" s="40" t="s">
        <v>8344</v>
      </c>
      <c r="L207" s="48">
        <f>VLOOKUP(A207,'Hospitalisation Details'!$A$1:$N$2344,5,FALSE)</f>
        <v>33773</v>
      </c>
      <c r="M207" s="52">
        <f>VLOOKUP(A207,'Hospitalisation Details'!$A$1:$N$2344,8,FALSE)</f>
        <v>35883.269999999997</v>
      </c>
      <c r="N207" s="35" t="str">
        <f>VLOOKUP(A207,'Hospitalisation Details'!$A$1:$N$2344,12,FALSE)</f>
        <v>tier - 2</v>
      </c>
      <c r="O207" s="35" t="str">
        <f>VLOOKUP(A207,'Hospitalisation Details'!$A$1:$N$2344,13,FALSE)</f>
        <v>tier - 1</v>
      </c>
      <c r="P207" s="35" t="str">
        <f>VLOOKUP(A207,'Hospitalisation Details'!$A$1:$N$2344,14,FALSE)</f>
        <v>R1011</v>
      </c>
      <c r="Q207" s="35">
        <f>VLOOKUP(A207,'Hospitalisation Details'!$A$1:$N$2344,6,FALSE)</f>
        <v>30</v>
      </c>
    </row>
    <row r="208" spans="1:17" x14ac:dyDescent="0.25">
      <c r="A208" s="34" t="s">
        <v>2166</v>
      </c>
      <c r="B208" s="33" t="s">
        <v>5121</v>
      </c>
      <c r="C208" s="39">
        <v>35.43</v>
      </c>
      <c r="D208" s="39">
        <v>5.25</v>
      </c>
      <c r="E208" s="39" t="s">
        <v>2383</v>
      </c>
      <c r="F208" s="39" t="s">
        <v>2380</v>
      </c>
      <c r="G208" s="39" t="s">
        <v>2380</v>
      </c>
      <c r="H208" s="34">
        <v>0</v>
      </c>
      <c r="I208" s="39" t="s">
        <v>2383</v>
      </c>
      <c r="J208" s="39" t="s">
        <v>8338</v>
      </c>
      <c r="K208" s="39" t="s">
        <v>8344</v>
      </c>
      <c r="L208" s="47">
        <f>VLOOKUP(A208,'Hospitalisation Details'!$A$1:$N$2344,5,FALSE)</f>
        <v>28037</v>
      </c>
      <c r="M208" s="51">
        <f>VLOOKUP(A208,'Hospitalisation Details'!$A$1:$N$2344,8,FALSE)</f>
        <v>35733.96</v>
      </c>
      <c r="N208" s="34" t="str">
        <f>VLOOKUP(A208,'Hospitalisation Details'!$A$1:$N$2344,12,FALSE)</f>
        <v>tier - 2</v>
      </c>
      <c r="O208" s="34" t="str">
        <f>VLOOKUP(A208,'Hospitalisation Details'!$A$1:$N$2344,13,FALSE)</f>
        <v>tier - 2</v>
      </c>
      <c r="P208" s="34" t="str">
        <f>VLOOKUP(A208,'Hospitalisation Details'!$A$1:$N$2344,14,FALSE)</f>
        <v>R1011</v>
      </c>
      <c r="Q208" s="34">
        <f>VLOOKUP(A208,'Hospitalisation Details'!$A$1:$N$2344,6,FALSE)</f>
        <v>46</v>
      </c>
    </row>
    <row r="209" spans="1:17" x14ac:dyDescent="0.25">
      <c r="A209" s="35" t="s">
        <v>2165</v>
      </c>
      <c r="B209" s="32" t="s">
        <v>5123</v>
      </c>
      <c r="C209" s="40">
        <v>35.25</v>
      </c>
      <c r="D209" s="40">
        <v>9.51</v>
      </c>
      <c r="E209" s="40" t="s">
        <v>2380</v>
      </c>
      <c r="F209" s="40" t="s">
        <v>2380</v>
      </c>
      <c r="G209" s="40" t="s">
        <v>2380</v>
      </c>
      <c r="H209" s="35">
        <v>0</v>
      </c>
      <c r="I209" s="40" t="s">
        <v>2383</v>
      </c>
      <c r="J209" s="40" t="s">
        <v>8338</v>
      </c>
      <c r="K209" s="40" t="s">
        <v>8342</v>
      </c>
      <c r="L209" s="48">
        <f>VLOOKUP(A209,'Hospitalisation Details'!$A$1:$N$2344,5,FALSE)</f>
        <v>27225</v>
      </c>
      <c r="M209" s="52">
        <f>VLOOKUP(A209,'Hospitalisation Details'!$A$1:$N$2344,8,FALSE)</f>
        <v>35711.39</v>
      </c>
      <c r="N209" s="35" t="str">
        <f>VLOOKUP(A209,'Hospitalisation Details'!$A$1:$N$2344,12,FALSE)</f>
        <v>tier - 2</v>
      </c>
      <c r="O209" s="35" t="str">
        <f>VLOOKUP(A209,'Hospitalisation Details'!$A$1:$N$2344,13,FALSE)</f>
        <v>tier - 3</v>
      </c>
      <c r="P209" s="35" t="str">
        <f>VLOOKUP(A209,'Hospitalisation Details'!$A$1:$N$2344,14,FALSE)</f>
        <v>R1012</v>
      </c>
      <c r="Q209" s="35">
        <f>VLOOKUP(A209,'Hospitalisation Details'!$A$1:$N$2344,6,FALSE)</f>
        <v>48</v>
      </c>
    </row>
    <row r="210" spans="1:17" x14ac:dyDescent="0.25">
      <c r="A210" s="34" t="s">
        <v>2164</v>
      </c>
      <c r="B210" s="33" t="s">
        <v>5125</v>
      </c>
      <c r="C210" s="39">
        <v>36.85</v>
      </c>
      <c r="D210" s="39">
        <v>11.12</v>
      </c>
      <c r="E210" s="39" t="s">
        <v>2380</v>
      </c>
      <c r="F210" s="39" t="s">
        <v>2380</v>
      </c>
      <c r="G210" s="39" t="s">
        <v>2380</v>
      </c>
      <c r="H210" s="34">
        <v>0</v>
      </c>
      <c r="I210" s="39" t="s">
        <v>2383</v>
      </c>
      <c r="J210" s="39" t="s">
        <v>8338</v>
      </c>
      <c r="K210" s="39" t="s">
        <v>8342</v>
      </c>
      <c r="L210" s="47">
        <f>VLOOKUP(A210,'Hospitalisation Details'!$A$1:$N$2344,5,FALSE)</f>
        <v>28843</v>
      </c>
      <c r="M210" s="51">
        <f>VLOOKUP(A210,'Hospitalisation Details'!$A$1:$N$2344,8,FALSE)</f>
        <v>35701.9</v>
      </c>
      <c r="N210" s="34" t="str">
        <f>VLOOKUP(A210,'Hospitalisation Details'!$A$1:$N$2344,12,FALSE)</f>
        <v>tier - 2</v>
      </c>
      <c r="O210" s="34" t="str">
        <f>VLOOKUP(A210,'Hospitalisation Details'!$A$1:$N$2344,13,FALSE)</f>
        <v>tier - 1</v>
      </c>
      <c r="P210" s="34" t="str">
        <f>VLOOKUP(A210,'Hospitalisation Details'!$A$1:$N$2344,14,FALSE)</f>
        <v>R1011</v>
      </c>
      <c r="Q210" s="34">
        <f>VLOOKUP(A210,'Hospitalisation Details'!$A$1:$N$2344,6,FALSE)</f>
        <v>44</v>
      </c>
    </row>
    <row r="211" spans="1:17" x14ac:dyDescent="0.25">
      <c r="A211" s="35" t="s">
        <v>2163</v>
      </c>
      <c r="B211" s="32" t="s">
        <v>5127</v>
      </c>
      <c r="C211" s="40">
        <v>31.02</v>
      </c>
      <c r="D211" s="40">
        <v>4.5599999999999996</v>
      </c>
      <c r="E211" s="40" t="s">
        <v>2380</v>
      </c>
      <c r="F211" s="40" t="s">
        <v>2383</v>
      </c>
      <c r="G211" s="40" t="s">
        <v>2380</v>
      </c>
      <c r="H211" s="35">
        <v>1</v>
      </c>
      <c r="I211" s="40" t="s">
        <v>2383</v>
      </c>
      <c r="J211" s="40" t="s">
        <v>8338</v>
      </c>
      <c r="K211" s="40" t="s">
        <v>8344</v>
      </c>
      <c r="L211" s="48">
        <f>VLOOKUP(A211,'Hospitalisation Details'!$A$1:$N$2344,5,FALSE)</f>
        <v>36877</v>
      </c>
      <c r="M211" s="52">
        <f>VLOOKUP(A211,'Hospitalisation Details'!$A$1:$N$2344,8,FALSE)</f>
        <v>35595.589999999997</v>
      </c>
      <c r="N211" s="35" t="str">
        <f>VLOOKUP(A211,'Hospitalisation Details'!$A$1:$N$2344,12,FALSE)</f>
        <v>tier - 2</v>
      </c>
      <c r="O211" s="35" t="str">
        <f>VLOOKUP(A211,'Hospitalisation Details'!$A$1:$N$2344,13,FALSE)</f>
        <v>tier - 3</v>
      </c>
      <c r="P211" s="35" t="str">
        <f>VLOOKUP(A211,'Hospitalisation Details'!$A$1:$N$2344,14,FALSE)</f>
        <v>R1013</v>
      </c>
      <c r="Q211" s="35">
        <f>VLOOKUP(A211,'Hospitalisation Details'!$A$1:$N$2344,6,FALSE)</f>
        <v>22</v>
      </c>
    </row>
    <row r="212" spans="1:17" x14ac:dyDescent="0.25">
      <c r="A212" s="34" t="s">
        <v>2162</v>
      </c>
      <c r="B212" s="33" t="s">
        <v>5129</v>
      </c>
      <c r="C212" s="39">
        <v>35.6</v>
      </c>
      <c r="D212" s="39">
        <v>4.0199999999999996</v>
      </c>
      <c r="E212" s="39" t="s">
        <v>2383</v>
      </c>
      <c r="F212" s="39" t="s">
        <v>2383</v>
      </c>
      <c r="G212" s="39" t="s">
        <v>2380</v>
      </c>
      <c r="H212" s="34">
        <v>2</v>
      </c>
      <c r="I212" s="39" t="s">
        <v>2383</v>
      </c>
      <c r="J212" s="39" t="s">
        <v>8338</v>
      </c>
      <c r="K212" s="39" t="s">
        <v>8344</v>
      </c>
      <c r="L212" s="47">
        <f>VLOOKUP(A212,'Hospitalisation Details'!$A$1:$N$2344,5,FALSE)</f>
        <v>36849</v>
      </c>
      <c r="M212" s="51">
        <f>VLOOKUP(A212,'Hospitalisation Details'!$A$1:$N$2344,8,FALSE)</f>
        <v>35585.58</v>
      </c>
      <c r="N212" s="34" t="str">
        <f>VLOOKUP(A212,'Hospitalisation Details'!$A$1:$N$2344,12,FALSE)</f>
        <v>tier - 2</v>
      </c>
      <c r="O212" s="34" t="str">
        <f>VLOOKUP(A212,'Hospitalisation Details'!$A$1:$N$2344,13,FALSE)</f>
        <v>tier - 3</v>
      </c>
      <c r="P212" s="34" t="str">
        <f>VLOOKUP(A212,'Hospitalisation Details'!$A$1:$N$2344,14,FALSE)</f>
        <v>R1011</v>
      </c>
      <c r="Q212" s="34">
        <f>VLOOKUP(A212,'Hospitalisation Details'!$A$1:$N$2344,6,FALSE)</f>
        <v>22</v>
      </c>
    </row>
    <row r="213" spans="1:17" x14ac:dyDescent="0.25">
      <c r="A213" s="35" t="s">
        <v>2161</v>
      </c>
      <c r="B213" s="32" t="s">
        <v>5131</v>
      </c>
      <c r="C213" s="40">
        <v>34.39</v>
      </c>
      <c r="D213" s="40">
        <v>8.7200000000000006</v>
      </c>
      <c r="E213" s="40" t="s">
        <v>2380</v>
      </c>
      <c r="F213" s="40" t="s">
        <v>2380</v>
      </c>
      <c r="G213" s="40" t="s">
        <v>2380</v>
      </c>
      <c r="H213" s="35">
        <v>0</v>
      </c>
      <c r="I213" s="40" t="s">
        <v>2383</v>
      </c>
      <c r="J213" s="40" t="s">
        <v>8338</v>
      </c>
      <c r="K213" s="40" t="s">
        <v>8342</v>
      </c>
      <c r="L213" s="48">
        <f>VLOOKUP(A213,'Hospitalisation Details'!$A$1:$N$2344,5,FALSE)</f>
        <v>26155</v>
      </c>
      <c r="M213" s="52">
        <f>VLOOKUP(A213,'Hospitalisation Details'!$A$1:$N$2344,8,FALSE)</f>
        <v>35583.17</v>
      </c>
      <c r="N213" s="35" t="str">
        <f>VLOOKUP(A213,'Hospitalisation Details'!$A$1:$N$2344,12,FALSE)</f>
        <v>tier - 1</v>
      </c>
      <c r="O213" s="35" t="str">
        <f>VLOOKUP(A213,'Hospitalisation Details'!$A$1:$N$2344,13,FALSE)</f>
        <v>tier - 3</v>
      </c>
      <c r="P213" s="35" t="str">
        <f>VLOOKUP(A213,'Hospitalisation Details'!$A$1:$N$2344,14,FALSE)</f>
        <v>R1011</v>
      </c>
      <c r="Q213" s="35">
        <f>VLOOKUP(A213,'Hospitalisation Details'!$A$1:$N$2344,6,FALSE)</f>
        <v>51</v>
      </c>
    </row>
    <row r="214" spans="1:17" x14ac:dyDescent="0.25">
      <c r="A214" s="34" t="s">
        <v>2160</v>
      </c>
      <c r="B214" s="33" t="s">
        <v>5133</v>
      </c>
      <c r="C214" s="39">
        <v>29.06</v>
      </c>
      <c r="D214" s="39">
        <v>6.25</v>
      </c>
      <c r="E214" s="39" t="s">
        <v>2383</v>
      </c>
      <c r="F214" s="39" t="s">
        <v>2380</v>
      </c>
      <c r="G214" s="39" t="s">
        <v>2380</v>
      </c>
      <c r="H214" s="34">
        <v>1</v>
      </c>
      <c r="I214" s="39" t="s">
        <v>2383</v>
      </c>
      <c r="J214" s="39" t="s">
        <v>8339</v>
      </c>
      <c r="K214" s="39" t="s">
        <v>8343</v>
      </c>
      <c r="L214" s="47">
        <f>VLOOKUP(A214,'Hospitalisation Details'!$A$1:$N$2344,5,FALSE)</f>
        <v>23618</v>
      </c>
      <c r="M214" s="51">
        <f>VLOOKUP(A214,'Hospitalisation Details'!$A$1:$N$2344,8,FALSE)</f>
        <v>35573.26</v>
      </c>
      <c r="N214" s="34" t="str">
        <f>VLOOKUP(A214,'Hospitalisation Details'!$A$1:$N$2344,12,FALSE)</f>
        <v>tier - 2</v>
      </c>
      <c r="O214" s="34" t="str">
        <f>VLOOKUP(A214,'Hospitalisation Details'!$A$1:$N$2344,13,FALSE)</f>
        <v>tier - 1</v>
      </c>
      <c r="P214" s="34" t="str">
        <f>VLOOKUP(A214,'Hospitalisation Details'!$A$1:$N$2344,14,FALSE)</f>
        <v>R1011</v>
      </c>
      <c r="Q214" s="34">
        <f>VLOOKUP(A214,'Hospitalisation Details'!$A$1:$N$2344,6,FALSE)</f>
        <v>58</v>
      </c>
    </row>
    <row r="215" spans="1:17" x14ac:dyDescent="0.25">
      <c r="A215" s="35" t="s">
        <v>2159</v>
      </c>
      <c r="B215" s="32" t="s">
        <v>4746</v>
      </c>
      <c r="C215" s="40">
        <v>35.799999999999997</v>
      </c>
      <c r="D215" s="40">
        <v>7.32</v>
      </c>
      <c r="E215" s="40" t="s">
        <v>2380</v>
      </c>
      <c r="F215" s="40" t="s">
        <v>2380</v>
      </c>
      <c r="G215" s="40" t="s">
        <v>2380</v>
      </c>
      <c r="H215" s="35">
        <v>2</v>
      </c>
      <c r="I215" s="40" t="s">
        <v>2383</v>
      </c>
      <c r="J215" s="40" t="s">
        <v>8338</v>
      </c>
      <c r="K215" s="40" t="s">
        <v>8342</v>
      </c>
      <c r="L215" s="48">
        <f>VLOOKUP(A215,'Hospitalisation Details'!$A$1:$N$2344,5,FALSE)</f>
        <v>26964</v>
      </c>
      <c r="M215" s="52">
        <f>VLOOKUP(A215,'Hospitalisation Details'!$A$1:$N$2344,8,FALSE)</f>
        <v>35547.72</v>
      </c>
      <c r="N215" s="35" t="str">
        <f>VLOOKUP(A215,'Hospitalisation Details'!$A$1:$N$2344,12,FALSE)</f>
        <v>tier - 1</v>
      </c>
      <c r="O215" s="35" t="str">
        <f>VLOOKUP(A215,'Hospitalisation Details'!$A$1:$N$2344,13,FALSE)</f>
        <v>tier - 1</v>
      </c>
      <c r="P215" s="35" t="str">
        <f>VLOOKUP(A215,'Hospitalisation Details'!$A$1:$N$2344,14,FALSE)</f>
        <v>R1011</v>
      </c>
      <c r="Q215" s="35">
        <f>VLOOKUP(A215,'Hospitalisation Details'!$A$1:$N$2344,6,FALSE)</f>
        <v>49</v>
      </c>
    </row>
    <row r="216" spans="1:17" x14ac:dyDescent="0.25">
      <c r="A216" s="34" t="s">
        <v>2158</v>
      </c>
      <c r="B216" s="33" t="s">
        <v>4915</v>
      </c>
      <c r="C216" s="39">
        <v>49.8</v>
      </c>
      <c r="D216" s="39">
        <v>4.24</v>
      </c>
      <c r="E216" s="39" t="s">
        <v>2380</v>
      </c>
      <c r="F216" s="39" t="s">
        <v>2380</v>
      </c>
      <c r="G216" s="39" t="s">
        <v>2380</v>
      </c>
      <c r="H216" s="34">
        <v>1</v>
      </c>
      <c r="I216" s="39" t="s">
        <v>2383</v>
      </c>
      <c r="J216" s="39" t="s">
        <v>8338</v>
      </c>
      <c r="K216" s="39" t="s">
        <v>8344</v>
      </c>
      <c r="L216" s="47">
        <f>VLOOKUP(A216,'Hospitalisation Details'!$A$1:$N$2344,5,FALSE)</f>
        <v>33860</v>
      </c>
      <c r="M216" s="51">
        <f>VLOOKUP(A216,'Hospitalisation Details'!$A$1:$N$2344,8,FALSE)</f>
        <v>35547.47</v>
      </c>
      <c r="N216" s="34" t="str">
        <f>VLOOKUP(A216,'Hospitalisation Details'!$A$1:$N$2344,12,FALSE)</f>
        <v>tier - 2</v>
      </c>
      <c r="O216" s="34" t="str">
        <f>VLOOKUP(A216,'Hospitalisation Details'!$A$1:$N$2344,13,FALSE)</f>
        <v>tier - 3</v>
      </c>
      <c r="P216" s="34" t="str">
        <f>VLOOKUP(A216,'Hospitalisation Details'!$A$1:$N$2344,14,FALSE)</f>
        <v>R1011</v>
      </c>
      <c r="Q216" s="34">
        <f>VLOOKUP(A216,'Hospitalisation Details'!$A$1:$N$2344,6,FALSE)</f>
        <v>30</v>
      </c>
    </row>
    <row r="217" spans="1:17" x14ac:dyDescent="0.25">
      <c r="A217" s="35" t="s">
        <v>2157</v>
      </c>
      <c r="B217" s="32" t="s">
        <v>5137</v>
      </c>
      <c r="C217" s="40">
        <v>35.71</v>
      </c>
      <c r="D217" s="40">
        <v>6.84</v>
      </c>
      <c r="E217" s="40" t="s">
        <v>2380</v>
      </c>
      <c r="F217" s="40" t="s">
        <v>2380</v>
      </c>
      <c r="G217" s="40" t="s">
        <v>2380</v>
      </c>
      <c r="H217" s="35">
        <v>2</v>
      </c>
      <c r="I217" s="40" t="s">
        <v>2383</v>
      </c>
      <c r="J217" s="40" t="s">
        <v>8338</v>
      </c>
      <c r="K217" s="40" t="s">
        <v>8342</v>
      </c>
      <c r="L217" s="48">
        <f>VLOOKUP(A217,'Hospitalisation Details'!$A$1:$N$2344,5,FALSE)</f>
        <v>27014</v>
      </c>
      <c r="M217" s="52">
        <f>VLOOKUP(A217,'Hospitalisation Details'!$A$1:$N$2344,8,FALSE)</f>
        <v>35517.19</v>
      </c>
      <c r="N217" s="35" t="str">
        <f>VLOOKUP(A217,'Hospitalisation Details'!$A$1:$N$2344,12,FALSE)</f>
        <v>tier - 2</v>
      </c>
      <c r="O217" s="35" t="str">
        <f>VLOOKUP(A217,'Hospitalisation Details'!$A$1:$N$2344,13,FALSE)</f>
        <v>tier - 2</v>
      </c>
      <c r="P217" s="35" t="str">
        <f>VLOOKUP(A217,'Hospitalisation Details'!$A$1:$N$2344,14,FALSE)</f>
        <v>R1011</v>
      </c>
      <c r="Q217" s="35">
        <f>VLOOKUP(A217,'Hospitalisation Details'!$A$1:$N$2344,6,FALSE)</f>
        <v>49</v>
      </c>
    </row>
    <row r="218" spans="1:17" x14ac:dyDescent="0.25">
      <c r="A218" s="34" t="s">
        <v>2156</v>
      </c>
      <c r="B218" s="33" t="s">
        <v>4827</v>
      </c>
      <c r="C218" s="39">
        <v>30.8</v>
      </c>
      <c r="D218" s="39">
        <v>5.23</v>
      </c>
      <c r="E218" s="39" t="s">
        <v>2383</v>
      </c>
      <c r="F218" s="39" t="s">
        <v>2380</v>
      </c>
      <c r="G218" s="39" t="s">
        <v>2380</v>
      </c>
      <c r="H218" s="34">
        <v>1</v>
      </c>
      <c r="I218" s="39" t="s">
        <v>2383</v>
      </c>
      <c r="J218" s="39" t="s">
        <v>8338</v>
      </c>
      <c r="K218" s="39" t="s">
        <v>8344</v>
      </c>
      <c r="L218" s="47">
        <f>VLOOKUP(A218,'Hospitalisation Details'!$A$1:$N$2344,5,FALSE)</f>
        <v>32467</v>
      </c>
      <c r="M218" s="51">
        <f>VLOOKUP(A218,'Hospitalisation Details'!$A$1:$N$2344,8,FALSE)</f>
        <v>35491.64</v>
      </c>
      <c r="N218" s="34" t="str">
        <f>VLOOKUP(A218,'Hospitalisation Details'!$A$1:$N$2344,12,FALSE)</f>
        <v>tier - 1</v>
      </c>
      <c r="O218" s="34" t="str">
        <f>VLOOKUP(A218,'Hospitalisation Details'!$A$1:$N$2344,13,FALSE)</f>
        <v>tier - 2</v>
      </c>
      <c r="P218" s="34" t="str">
        <f>VLOOKUP(A218,'Hospitalisation Details'!$A$1:$N$2344,14,FALSE)</f>
        <v>R1011</v>
      </c>
      <c r="Q218" s="34">
        <f>VLOOKUP(A218,'Hospitalisation Details'!$A$1:$N$2344,6,FALSE)</f>
        <v>34</v>
      </c>
    </row>
    <row r="219" spans="1:17" x14ac:dyDescent="0.25">
      <c r="A219" s="35" t="s">
        <v>2155</v>
      </c>
      <c r="B219" s="32" t="s">
        <v>4889</v>
      </c>
      <c r="C219" s="40">
        <v>33.69</v>
      </c>
      <c r="D219" s="40">
        <v>9.68</v>
      </c>
      <c r="E219" s="40" t="s">
        <v>2380</v>
      </c>
      <c r="F219" s="40" t="s">
        <v>2380</v>
      </c>
      <c r="G219" s="40" t="s">
        <v>2380</v>
      </c>
      <c r="H219" s="35">
        <v>0</v>
      </c>
      <c r="I219" s="40" t="s">
        <v>2383</v>
      </c>
      <c r="J219" s="40" t="s">
        <v>8338</v>
      </c>
      <c r="K219" s="40" t="s">
        <v>8342</v>
      </c>
      <c r="L219" s="48">
        <f>VLOOKUP(A219,'Hospitalisation Details'!$A$1:$N$2344,5,FALSE)</f>
        <v>26198</v>
      </c>
      <c r="M219" s="52">
        <f>VLOOKUP(A219,'Hospitalisation Details'!$A$1:$N$2344,8,FALSE)</f>
        <v>35345.730000000003</v>
      </c>
      <c r="N219" s="35" t="str">
        <f>VLOOKUP(A219,'Hospitalisation Details'!$A$1:$N$2344,12,FALSE)</f>
        <v>tier - 2</v>
      </c>
      <c r="O219" s="35" t="str">
        <f>VLOOKUP(A219,'Hospitalisation Details'!$A$1:$N$2344,13,FALSE)</f>
        <v>tier - 3</v>
      </c>
      <c r="P219" s="35" t="str">
        <f>VLOOKUP(A219,'Hospitalisation Details'!$A$1:$N$2344,14,FALSE)</f>
        <v>R1011</v>
      </c>
      <c r="Q219" s="35">
        <f>VLOOKUP(A219,'Hospitalisation Details'!$A$1:$N$2344,6,FALSE)</f>
        <v>51</v>
      </c>
    </row>
    <row r="220" spans="1:17" x14ac:dyDescent="0.25">
      <c r="A220" s="34" t="s">
        <v>2154</v>
      </c>
      <c r="B220" s="33" t="s">
        <v>5141</v>
      </c>
      <c r="C220" s="39">
        <v>42.27</v>
      </c>
      <c r="D220" s="39">
        <v>6.05</v>
      </c>
      <c r="E220" s="39" t="s">
        <v>2383</v>
      </c>
      <c r="F220" s="39" t="s">
        <v>2380</v>
      </c>
      <c r="G220" s="39" t="s">
        <v>2380</v>
      </c>
      <c r="H220" s="34">
        <v>1</v>
      </c>
      <c r="I220" s="39" t="s">
        <v>2383</v>
      </c>
      <c r="J220" s="39" t="s">
        <v>8338</v>
      </c>
      <c r="K220" s="39" t="s">
        <v>8343</v>
      </c>
      <c r="L220" s="47">
        <f>VLOOKUP(A220,'Hospitalisation Details'!$A$1:$N$2344,5,FALSE)</f>
        <v>32405</v>
      </c>
      <c r="M220" s="51">
        <f>VLOOKUP(A220,'Hospitalisation Details'!$A$1:$N$2344,8,FALSE)</f>
        <v>35315.96</v>
      </c>
      <c r="N220" s="34" t="str">
        <f>VLOOKUP(A220,'Hospitalisation Details'!$A$1:$N$2344,12,FALSE)</f>
        <v>tier - 2</v>
      </c>
      <c r="O220" s="34" t="str">
        <f>VLOOKUP(A220,'Hospitalisation Details'!$A$1:$N$2344,13,FALSE)</f>
        <v>tier - 1</v>
      </c>
      <c r="P220" s="34" t="str">
        <f>VLOOKUP(A220,'Hospitalisation Details'!$A$1:$N$2344,14,FALSE)</f>
        <v>R1011</v>
      </c>
      <c r="Q220" s="34">
        <f>VLOOKUP(A220,'Hospitalisation Details'!$A$1:$N$2344,6,FALSE)</f>
        <v>34</v>
      </c>
    </row>
    <row r="221" spans="1:17" x14ac:dyDescent="0.25">
      <c r="A221" s="35" t="s">
        <v>2153</v>
      </c>
      <c r="B221" s="32" t="s">
        <v>5142</v>
      </c>
      <c r="C221" s="40">
        <v>53.25</v>
      </c>
      <c r="D221" s="40">
        <v>6.11</v>
      </c>
      <c r="E221" s="40" t="s">
        <v>2383</v>
      </c>
      <c r="F221" s="40" t="s">
        <v>2380</v>
      </c>
      <c r="G221" s="40" t="s">
        <v>2383</v>
      </c>
      <c r="H221" s="35">
        <v>1</v>
      </c>
      <c r="I221" s="40" t="s">
        <v>2383</v>
      </c>
      <c r="J221" s="40" t="s">
        <v>8338</v>
      </c>
      <c r="K221" s="40" t="s">
        <v>8343</v>
      </c>
      <c r="L221" s="48">
        <f>VLOOKUP(A221,'Hospitalisation Details'!$A$1:$N$2344,5,FALSE)</f>
        <v>35620</v>
      </c>
      <c r="M221" s="52">
        <f>VLOOKUP(A221,'Hospitalisation Details'!$A$1:$N$2344,8,FALSE)</f>
        <v>35302.089999999997</v>
      </c>
      <c r="N221" s="35" t="str">
        <f>VLOOKUP(A221,'Hospitalisation Details'!$A$1:$N$2344,12,FALSE)</f>
        <v>tier - 1</v>
      </c>
      <c r="O221" s="35" t="str">
        <f>VLOOKUP(A221,'Hospitalisation Details'!$A$1:$N$2344,13,FALSE)</f>
        <v>tier - 2</v>
      </c>
      <c r="P221" s="35" t="str">
        <f>VLOOKUP(A221,'Hospitalisation Details'!$A$1:$N$2344,14,FALSE)</f>
        <v>R1011</v>
      </c>
      <c r="Q221" s="35">
        <f>VLOOKUP(A221,'Hospitalisation Details'!$A$1:$N$2344,6,FALSE)</f>
        <v>25</v>
      </c>
    </row>
    <row r="222" spans="1:17" x14ac:dyDescent="0.25">
      <c r="A222" s="34" t="s">
        <v>2152</v>
      </c>
      <c r="B222" s="33" t="s">
        <v>5144</v>
      </c>
      <c r="C222" s="39">
        <v>26.8</v>
      </c>
      <c r="D222" s="39">
        <v>10.93</v>
      </c>
      <c r="E222" s="39" t="s">
        <v>2383</v>
      </c>
      <c r="F222" s="39" t="s">
        <v>2380</v>
      </c>
      <c r="G222" s="39" t="s">
        <v>2380</v>
      </c>
      <c r="H222" s="34">
        <v>0</v>
      </c>
      <c r="I222" s="39" t="s">
        <v>2380</v>
      </c>
      <c r="J222" s="39" t="s">
        <v>8339</v>
      </c>
      <c r="K222" s="39" t="s">
        <v>8342</v>
      </c>
      <c r="L222" s="47">
        <f>VLOOKUP(A222,'Hospitalisation Details'!$A$1:$N$2344,5,FALSE)</f>
        <v>24836</v>
      </c>
      <c r="M222" s="51">
        <f>VLOOKUP(A222,'Hospitalisation Details'!$A$1:$N$2344,8,FALSE)</f>
        <v>35160.129999999997</v>
      </c>
      <c r="N222" s="34" t="str">
        <f>VLOOKUP(A222,'Hospitalisation Details'!$A$1:$N$2344,12,FALSE)</f>
        <v>tier - 2</v>
      </c>
      <c r="O222" s="34" t="str">
        <f>VLOOKUP(A222,'Hospitalisation Details'!$A$1:$N$2344,13,FALSE)</f>
        <v>tier - 2</v>
      </c>
      <c r="P222" s="34" t="str">
        <f>VLOOKUP(A222,'Hospitalisation Details'!$A$1:$N$2344,14,FALSE)</f>
        <v>R1011</v>
      </c>
      <c r="Q222" s="34">
        <f>VLOOKUP(A222,'Hospitalisation Details'!$A$1:$N$2344,6,FALSE)</f>
        <v>55</v>
      </c>
    </row>
    <row r="223" spans="1:17" x14ac:dyDescent="0.25">
      <c r="A223" s="35" t="s">
        <v>2151</v>
      </c>
      <c r="B223" s="32" t="s">
        <v>5146</v>
      </c>
      <c r="C223" s="40">
        <v>28.5</v>
      </c>
      <c r="D223" s="40">
        <v>5.12</v>
      </c>
      <c r="E223" s="40" t="s">
        <v>2380</v>
      </c>
      <c r="F223" s="40" t="s">
        <v>2380</v>
      </c>
      <c r="G223" s="40" t="s">
        <v>2380</v>
      </c>
      <c r="H223" s="35">
        <v>1</v>
      </c>
      <c r="I223" s="40" t="s">
        <v>2383</v>
      </c>
      <c r="J223" s="40" t="s">
        <v>8339</v>
      </c>
      <c r="K223" s="40" t="s">
        <v>8344</v>
      </c>
      <c r="L223" s="48">
        <f>VLOOKUP(A223,'Hospitalisation Details'!$A$1:$N$2344,5,FALSE)</f>
        <v>36151</v>
      </c>
      <c r="M223" s="52">
        <f>VLOOKUP(A223,'Hospitalisation Details'!$A$1:$N$2344,8,FALSE)</f>
        <v>35147.53</v>
      </c>
      <c r="N223" s="35" t="str">
        <f>VLOOKUP(A223,'Hospitalisation Details'!$A$1:$N$2344,12,FALSE)</f>
        <v>tier - 1</v>
      </c>
      <c r="O223" s="35" t="str">
        <f>VLOOKUP(A223,'Hospitalisation Details'!$A$1:$N$2344,13,FALSE)</f>
        <v>tier - 1</v>
      </c>
      <c r="P223" s="35" t="str">
        <f>VLOOKUP(A223,'Hospitalisation Details'!$A$1:$N$2344,14,FALSE)</f>
        <v>R1016</v>
      </c>
      <c r="Q223" s="35">
        <f>VLOOKUP(A223,'Hospitalisation Details'!$A$1:$N$2344,6,FALSE)</f>
        <v>24</v>
      </c>
    </row>
    <row r="224" spans="1:17" x14ac:dyDescent="0.25">
      <c r="A224" s="34" t="s">
        <v>2150</v>
      </c>
      <c r="B224" s="33" t="s">
        <v>5148</v>
      </c>
      <c r="C224" s="39">
        <v>22.895</v>
      </c>
      <c r="D224" s="39">
        <v>5.72</v>
      </c>
      <c r="E224" s="39" t="s">
        <v>2380</v>
      </c>
      <c r="F224" s="39" t="s">
        <v>2380</v>
      </c>
      <c r="G224" s="39" t="s">
        <v>2380</v>
      </c>
      <c r="H224" s="34">
        <v>0</v>
      </c>
      <c r="I224" s="39" t="s">
        <v>2383</v>
      </c>
      <c r="J224" s="39" t="s">
        <v>8340</v>
      </c>
      <c r="K224" s="39" t="s">
        <v>8343</v>
      </c>
      <c r="L224" s="47">
        <f>VLOOKUP(A224,'Hospitalisation Details'!$A$1:$N$2344,5,FALSE)</f>
        <v>28305</v>
      </c>
      <c r="M224" s="51">
        <f>VLOOKUP(A224,'Hospitalisation Details'!$A$1:$N$2344,8,FALSE)</f>
        <v>35069.370000000003</v>
      </c>
      <c r="N224" s="34" t="str">
        <f>VLOOKUP(A224,'Hospitalisation Details'!$A$1:$N$2344,12,FALSE)</f>
        <v>tier - 1</v>
      </c>
      <c r="O224" s="34" t="str">
        <f>VLOOKUP(A224,'Hospitalisation Details'!$A$1:$N$2344,13,FALSE)</f>
        <v>tier - 1</v>
      </c>
      <c r="P224" s="34" t="str">
        <f>VLOOKUP(A224,'Hospitalisation Details'!$A$1:$N$2344,14,FALSE)</f>
        <v>R1017</v>
      </c>
      <c r="Q224" s="34">
        <f>VLOOKUP(A224,'Hospitalisation Details'!$A$1:$N$2344,6,FALSE)</f>
        <v>45</v>
      </c>
    </row>
    <row r="225" spans="1:17" x14ac:dyDescent="0.25">
      <c r="A225" s="35" t="s">
        <v>2149</v>
      </c>
      <c r="B225" s="32" t="s">
        <v>5150</v>
      </c>
      <c r="C225" s="40">
        <v>34.06</v>
      </c>
      <c r="D225" s="40">
        <v>11.83</v>
      </c>
      <c r="E225" s="40" t="s">
        <v>2383</v>
      </c>
      <c r="F225" s="40" t="s">
        <v>2380</v>
      </c>
      <c r="G225" s="40" t="s">
        <v>2380</v>
      </c>
      <c r="H225" s="35">
        <v>1</v>
      </c>
      <c r="I225" s="40" t="s">
        <v>2383</v>
      </c>
      <c r="J225" s="40" t="s">
        <v>8338</v>
      </c>
      <c r="K225" s="40" t="s">
        <v>8342</v>
      </c>
      <c r="L225" s="48">
        <f>VLOOKUP(A225,'Hospitalisation Details'!$A$1:$N$2344,5,FALSE)</f>
        <v>27635</v>
      </c>
      <c r="M225" s="52">
        <f>VLOOKUP(A225,'Hospitalisation Details'!$A$1:$N$2344,8,FALSE)</f>
        <v>35050.620000000003</v>
      </c>
      <c r="N225" s="35" t="str">
        <f>VLOOKUP(A225,'Hospitalisation Details'!$A$1:$N$2344,12,FALSE)</f>
        <v>tier - 2</v>
      </c>
      <c r="O225" s="35" t="str">
        <f>VLOOKUP(A225,'Hospitalisation Details'!$A$1:$N$2344,13,FALSE)</f>
        <v>tier - 1</v>
      </c>
      <c r="P225" s="35" t="str">
        <f>VLOOKUP(A225,'Hospitalisation Details'!$A$1:$N$2344,14,FALSE)</f>
        <v>R1011</v>
      </c>
      <c r="Q225" s="35">
        <f>VLOOKUP(A225,'Hospitalisation Details'!$A$1:$N$2344,6,FALSE)</f>
        <v>47</v>
      </c>
    </row>
    <row r="226" spans="1:17" x14ac:dyDescent="0.25">
      <c r="A226" s="34" t="s">
        <v>2148</v>
      </c>
      <c r="B226" s="33" t="s">
        <v>4881</v>
      </c>
      <c r="C226" s="39">
        <v>36.409999999999997</v>
      </c>
      <c r="D226" s="39">
        <v>4.55</v>
      </c>
      <c r="E226" s="39" t="s">
        <v>2380</v>
      </c>
      <c r="F226" s="39" t="s">
        <v>2380</v>
      </c>
      <c r="G226" s="39" t="s">
        <v>2380</v>
      </c>
      <c r="H226" s="34">
        <v>0</v>
      </c>
      <c r="I226" s="39" t="s">
        <v>2383</v>
      </c>
      <c r="J226" s="39" t="s">
        <v>8338</v>
      </c>
      <c r="K226" s="39" t="s">
        <v>8344</v>
      </c>
      <c r="L226" s="47">
        <f>VLOOKUP(A226,'Hospitalisation Details'!$A$1:$N$2344,5,FALSE)</f>
        <v>30137</v>
      </c>
      <c r="M226" s="51">
        <f>VLOOKUP(A226,'Hospitalisation Details'!$A$1:$N$2344,8,FALSE)</f>
        <v>35000.730000000003</v>
      </c>
      <c r="N226" s="34" t="str">
        <f>VLOOKUP(A226,'Hospitalisation Details'!$A$1:$N$2344,12,FALSE)</f>
        <v>tier - 2</v>
      </c>
      <c r="O226" s="34" t="str">
        <f>VLOOKUP(A226,'Hospitalisation Details'!$A$1:$N$2344,13,FALSE)</f>
        <v>tier - 3</v>
      </c>
      <c r="P226" s="34" t="str">
        <f>VLOOKUP(A226,'Hospitalisation Details'!$A$1:$N$2344,14,FALSE)</f>
        <v>R1011</v>
      </c>
      <c r="Q226" s="34">
        <f>VLOOKUP(A226,'Hospitalisation Details'!$A$1:$N$2344,6,FALSE)</f>
        <v>40</v>
      </c>
    </row>
    <row r="227" spans="1:17" x14ac:dyDescent="0.25">
      <c r="A227" s="35" t="s">
        <v>2147</v>
      </c>
      <c r="B227" s="32" t="s">
        <v>5152</v>
      </c>
      <c r="C227" s="40">
        <v>52.3</v>
      </c>
      <c r="D227" s="40">
        <v>4.87</v>
      </c>
      <c r="E227" s="40" t="s">
        <v>2383</v>
      </c>
      <c r="F227" s="40" t="s">
        <v>2380</v>
      </c>
      <c r="G227" s="40" t="s">
        <v>2383</v>
      </c>
      <c r="H227" s="35">
        <v>1</v>
      </c>
      <c r="I227" s="40" t="s">
        <v>2383</v>
      </c>
      <c r="J227" s="40" t="s">
        <v>8338</v>
      </c>
      <c r="K227" s="40" t="s">
        <v>8344</v>
      </c>
      <c r="L227" s="48">
        <f>VLOOKUP(A227,'Hospitalisation Details'!$A$1:$N$2344,5,FALSE)</f>
        <v>35664</v>
      </c>
      <c r="M227" s="52">
        <f>VLOOKUP(A227,'Hospitalisation Details'!$A$1:$N$2344,8,FALSE)</f>
        <v>34979.86</v>
      </c>
      <c r="N227" s="35" t="str">
        <f>VLOOKUP(A227,'Hospitalisation Details'!$A$1:$N$2344,12,FALSE)</f>
        <v>tier - 2</v>
      </c>
      <c r="O227" s="35" t="str">
        <f>VLOOKUP(A227,'Hospitalisation Details'!$A$1:$N$2344,13,FALSE)</f>
        <v>tier - 2</v>
      </c>
      <c r="P227" s="35" t="str">
        <f>VLOOKUP(A227,'Hospitalisation Details'!$A$1:$N$2344,14,FALSE)</f>
        <v>R1011</v>
      </c>
      <c r="Q227" s="35">
        <f>VLOOKUP(A227,'Hospitalisation Details'!$A$1:$N$2344,6,FALSE)</f>
        <v>25</v>
      </c>
    </row>
    <row r="228" spans="1:17" x14ac:dyDescent="0.25">
      <c r="A228" s="34" t="s">
        <v>2146</v>
      </c>
      <c r="B228" s="33" t="s">
        <v>5154</v>
      </c>
      <c r="C228" s="39">
        <v>52.66</v>
      </c>
      <c r="D228" s="39">
        <v>4.45</v>
      </c>
      <c r="E228" s="39" t="s">
        <v>2380</v>
      </c>
      <c r="F228" s="39" t="s">
        <v>2380</v>
      </c>
      <c r="G228" s="39" t="s">
        <v>2380</v>
      </c>
      <c r="H228" s="34">
        <v>1</v>
      </c>
      <c r="I228" s="39" t="s">
        <v>2383</v>
      </c>
      <c r="J228" s="39" t="s">
        <v>8338</v>
      </c>
      <c r="K228" s="39" t="s">
        <v>8344</v>
      </c>
      <c r="L228" s="47">
        <f>VLOOKUP(A228,'Hospitalisation Details'!$A$1:$N$2344,5,FALSE)</f>
        <v>36029</v>
      </c>
      <c r="M228" s="51">
        <f>VLOOKUP(A228,'Hospitalisation Details'!$A$1:$N$2344,8,FALSE)</f>
        <v>34976.42</v>
      </c>
      <c r="N228" s="34" t="str">
        <f>VLOOKUP(A228,'Hospitalisation Details'!$A$1:$N$2344,12,FALSE)</f>
        <v>tier - 2</v>
      </c>
      <c r="O228" s="34" t="str">
        <f>VLOOKUP(A228,'Hospitalisation Details'!$A$1:$N$2344,13,FALSE)</f>
        <v>tier - 1</v>
      </c>
      <c r="P228" s="34" t="str">
        <f>VLOOKUP(A228,'Hospitalisation Details'!$A$1:$N$2344,14,FALSE)</f>
        <v>R1011</v>
      </c>
      <c r="Q228" s="34">
        <f>VLOOKUP(A228,'Hospitalisation Details'!$A$1:$N$2344,6,FALSE)</f>
        <v>24</v>
      </c>
    </row>
    <row r="229" spans="1:17" x14ac:dyDescent="0.25">
      <c r="A229" s="35" t="s">
        <v>2145</v>
      </c>
      <c r="B229" s="32" t="s">
        <v>5156</v>
      </c>
      <c r="C229" s="40">
        <v>29.57</v>
      </c>
      <c r="D229" s="40">
        <v>9.42</v>
      </c>
      <c r="E229" s="40" t="s">
        <v>2383</v>
      </c>
      <c r="F229" s="40" t="s">
        <v>2380</v>
      </c>
      <c r="G229" s="40" t="s">
        <v>2380</v>
      </c>
      <c r="H229" s="35">
        <v>0</v>
      </c>
      <c r="I229" s="40" t="s">
        <v>2383</v>
      </c>
      <c r="J229" s="40" t="s">
        <v>8339</v>
      </c>
      <c r="K229" s="40" t="s">
        <v>8342</v>
      </c>
      <c r="L229" s="48">
        <f>VLOOKUP(A229,'Hospitalisation Details'!$A$1:$N$2344,5,FALSE)</f>
        <v>24752</v>
      </c>
      <c r="M229" s="52">
        <f>VLOOKUP(A229,'Hospitalisation Details'!$A$1:$N$2344,8,FALSE)</f>
        <v>34975.68</v>
      </c>
      <c r="N229" s="35" t="str">
        <f>VLOOKUP(A229,'Hospitalisation Details'!$A$1:$N$2344,12,FALSE)</f>
        <v>tier - 2</v>
      </c>
      <c r="O229" s="35" t="str">
        <f>VLOOKUP(A229,'Hospitalisation Details'!$A$1:$N$2344,13,FALSE)</f>
        <v>tier - 2</v>
      </c>
      <c r="P229" s="35" t="str">
        <f>VLOOKUP(A229,'Hospitalisation Details'!$A$1:$N$2344,14,FALSE)</f>
        <v>R1011</v>
      </c>
      <c r="Q229" s="35">
        <f>VLOOKUP(A229,'Hospitalisation Details'!$A$1:$N$2344,6,FALSE)</f>
        <v>55</v>
      </c>
    </row>
    <row r="230" spans="1:17" x14ac:dyDescent="0.25">
      <c r="A230" s="34" t="s">
        <v>2144</v>
      </c>
      <c r="B230" s="33" t="s">
        <v>5158</v>
      </c>
      <c r="C230" s="39">
        <v>36.99</v>
      </c>
      <c r="D230" s="39">
        <v>5.37</v>
      </c>
      <c r="E230" s="39" t="s">
        <v>2383</v>
      </c>
      <c r="F230" s="39" t="s">
        <v>2380</v>
      </c>
      <c r="G230" s="39" t="s">
        <v>2383</v>
      </c>
      <c r="H230" s="34">
        <v>1</v>
      </c>
      <c r="I230" s="39" t="s">
        <v>2383</v>
      </c>
      <c r="J230" s="39" t="s">
        <v>8338</v>
      </c>
      <c r="K230" s="39" t="s">
        <v>8344</v>
      </c>
      <c r="L230" s="47">
        <f>VLOOKUP(A230,'Hospitalisation Details'!$A$1:$N$2344,5,FALSE)</f>
        <v>30526</v>
      </c>
      <c r="M230" s="51">
        <f>VLOOKUP(A230,'Hospitalisation Details'!$A$1:$N$2344,8,FALSE)</f>
        <v>34940.61</v>
      </c>
      <c r="N230" s="34" t="str">
        <f>VLOOKUP(A230,'Hospitalisation Details'!$A$1:$N$2344,12,FALSE)</f>
        <v>tier - 2</v>
      </c>
      <c r="O230" s="34" t="str">
        <f>VLOOKUP(A230,'Hospitalisation Details'!$A$1:$N$2344,13,FALSE)</f>
        <v>tier - 3</v>
      </c>
      <c r="P230" s="34" t="str">
        <f>VLOOKUP(A230,'Hospitalisation Details'!$A$1:$N$2344,14,FALSE)</f>
        <v>R1011</v>
      </c>
      <c r="Q230" s="34">
        <f>VLOOKUP(A230,'Hospitalisation Details'!$A$1:$N$2344,6,FALSE)</f>
        <v>39</v>
      </c>
    </row>
    <row r="231" spans="1:17" x14ac:dyDescent="0.25">
      <c r="A231" s="35" t="s">
        <v>2143</v>
      </c>
      <c r="B231" s="32" t="s">
        <v>5160</v>
      </c>
      <c r="C231" s="40">
        <v>31.4</v>
      </c>
      <c r="D231" s="40">
        <v>4.5999999999999996</v>
      </c>
      <c r="E231" s="40" t="s">
        <v>2383</v>
      </c>
      <c r="F231" s="40" t="s">
        <v>2380</v>
      </c>
      <c r="G231" s="40" t="s">
        <v>2380</v>
      </c>
      <c r="H231" s="35">
        <v>1</v>
      </c>
      <c r="I231" s="40" t="s">
        <v>2383</v>
      </c>
      <c r="J231" s="40" t="s">
        <v>8338</v>
      </c>
      <c r="K231" s="40" t="s">
        <v>8344</v>
      </c>
      <c r="L231" s="48">
        <f>VLOOKUP(A231,'Hospitalisation Details'!$A$1:$N$2344,5,FALSE)</f>
        <v>34989</v>
      </c>
      <c r="M231" s="52">
        <f>VLOOKUP(A231,'Hospitalisation Details'!$A$1:$N$2344,8,FALSE)</f>
        <v>34838.870000000003</v>
      </c>
      <c r="N231" s="35" t="str">
        <f>VLOOKUP(A231,'Hospitalisation Details'!$A$1:$N$2344,12,FALSE)</f>
        <v>tier - 2</v>
      </c>
      <c r="O231" s="35" t="str">
        <f>VLOOKUP(A231,'Hospitalisation Details'!$A$1:$N$2344,13,FALSE)</f>
        <v>tier - 3</v>
      </c>
      <c r="P231" s="35" t="str">
        <f>VLOOKUP(A231,'Hospitalisation Details'!$A$1:$N$2344,14,FALSE)</f>
        <v>R1011</v>
      </c>
      <c r="Q231" s="35">
        <f>VLOOKUP(A231,'Hospitalisation Details'!$A$1:$N$2344,6,FALSE)</f>
        <v>27</v>
      </c>
    </row>
    <row r="232" spans="1:17" x14ac:dyDescent="0.25">
      <c r="A232" s="34" t="s">
        <v>2142</v>
      </c>
      <c r="B232" s="33" t="s">
        <v>5162</v>
      </c>
      <c r="C232" s="39">
        <v>34.9</v>
      </c>
      <c r="D232" s="39">
        <v>6.22</v>
      </c>
      <c r="E232" s="39" t="s">
        <v>2380</v>
      </c>
      <c r="F232" s="39" t="s">
        <v>2380</v>
      </c>
      <c r="G232" s="39" t="s">
        <v>2383</v>
      </c>
      <c r="H232" s="34">
        <v>1</v>
      </c>
      <c r="I232" s="39" t="s">
        <v>2383</v>
      </c>
      <c r="J232" s="39" t="s">
        <v>8338</v>
      </c>
      <c r="K232" s="39" t="s">
        <v>8343</v>
      </c>
      <c r="L232" s="47">
        <f>VLOOKUP(A232,'Hospitalisation Details'!$A$1:$N$2344,5,FALSE)</f>
        <v>37881</v>
      </c>
      <c r="M232" s="51">
        <f>VLOOKUP(A232,'Hospitalisation Details'!$A$1:$N$2344,8,FALSE)</f>
        <v>34828.65</v>
      </c>
      <c r="N232" s="34" t="str">
        <f>VLOOKUP(A232,'Hospitalisation Details'!$A$1:$N$2344,12,FALSE)</f>
        <v>tier - 1</v>
      </c>
      <c r="O232" s="34" t="str">
        <f>VLOOKUP(A232,'Hospitalisation Details'!$A$1:$N$2344,13,FALSE)</f>
        <v>tier - 3</v>
      </c>
      <c r="P232" s="34" t="str">
        <f>VLOOKUP(A232,'Hospitalisation Details'!$A$1:$N$2344,14,FALSE)</f>
        <v>R1011</v>
      </c>
      <c r="Q232" s="34">
        <f>VLOOKUP(A232,'Hospitalisation Details'!$A$1:$N$2344,6,FALSE)</f>
        <v>19</v>
      </c>
    </row>
    <row r="233" spans="1:17" x14ac:dyDescent="0.25">
      <c r="A233" s="35" t="s">
        <v>2141</v>
      </c>
      <c r="B233" s="32" t="s">
        <v>5164</v>
      </c>
      <c r="C233" s="40">
        <v>31.13</v>
      </c>
      <c r="D233" s="40">
        <v>4.5199999999999996</v>
      </c>
      <c r="E233" s="40" t="s">
        <v>2383</v>
      </c>
      <c r="F233" s="40" t="s">
        <v>2380</v>
      </c>
      <c r="G233" s="40" t="s">
        <v>2380</v>
      </c>
      <c r="H233" s="35">
        <v>1</v>
      </c>
      <c r="I233" s="40" t="s">
        <v>2383</v>
      </c>
      <c r="J233" s="40" t="s">
        <v>8338</v>
      </c>
      <c r="K233" s="40" t="s">
        <v>8344</v>
      </c>
      <c r="L233" s="48">
        <f>VLOOKUP(A233,'Hospitalisation Details'!$A$1:$N$2344,5,FALSE)</f>
        <v>35060</v>
      </c>
      <c r="M233" s="52">
        <f>VLOOKUP(A233,'Hospitalisation Details'!$A$1:$N$2344,8,FALSE)</f>
        <v>34806.47</v>
      </c>
      <c r="N233" s="35" t="str">
        <f>VLOOKUP(A233,'Hospitalisation Details'!$A$1:$N$2344,12,FALSE)</f>
        <v>tier - 1</v>
      </c>
      <c r="O233" s="35" t="str">
        <f>VLOOKUP(A233,'Hospitalisation Details'!$A$1:$N$2344,13,FALSE)</f>
        <v>tier - 2</v>
      </c>
      <c r="P233" s="35" t="str">
        <f>VLOOKUP(A233,'Hospitalisation Details'!$A$1:$N$2344,14,FALSE)</f>
        <v>R1013</v>
      </c>
      <c r="Q233" s="35">
        <f>VLOOKUP(A233,'Hospitalisation Details'!$A$1:$N$2344,6,FALSE)</f>
        <v>27</v>
      </c>
    </row>
    <row r="234" spans="1:17" x14ac:dyDescent="0.25">
      <c r="A234" s="34" t="s">
        <v>2140</v>
      </c>
      <c r="B234" s="33" t="s">
        <v>5166</v>
      </c>
      <c r="C234" s="39">
        <v>34.799999999999997</v>
      </c>
      <c r="D234" s="39">
        <v>6.18</v>
      </c>
      <c r="E234" s="39" t="s">
        <v>2380</v>
      </c>
      <c r="F234" s="39" t="s">
        <v>2380</v>
      </c>
      <c r="G234" s="39" t="s">
        <v>2383</v>
      </c>
      <c r="H234" s="34">
        <v>1</v>
      </c>
      <c r="I234" s="39" t="s">
        <v>2383</v>
      </c>
      <c r="J234" s="39" t="s">
        <v>8338</v>
      </c>
      <c r="K234" s="39" t="s">
        <v>8343</v>
      </c>
      <c r="L234" s="47">
        <f>VLOOKUP(A234,'Hospitalisation Details'!$A$1:$N$2344,5,FALSE)</f>
        <v>37805</v>
      </c>
      <c r="M234" s="51">
        <f>VLOOKUP(A234,'Hospitalisation Details'!$A$1:$N$2344,8,FALSE)</f>
        <v>34779.620000000003</v>
      </c>
      <c r="N234" s="34" t="str">
        <f>VLOOKUP(A234,'Hospitalisation Details'!$A$1:$N$2344,12,FALSE)</f>
        <v>tier - 1</v>
      </c>
      <c r="O234" s="34" t="str">
        <f>VLOOKUP(A234,'Hospitalisation Details'!$A$1:$N$2344,13,FALSE)</f>
        <v>tier - 2</v>
      </c>
      <c r="P234" s="34" t="str">
        <f>VLOOKUP(A234,'Hospitalisation Details'!$A$1:$N$2344,14,FALSE)</f>
        <v>R1011</v>
      </c>
      <c r="Q234" s="34">
        <f>VLOOKUP(A234,'Hospitalisation Details'!$A$1:$N$2344,6,FALSE)</f>
        <v>19</v>
      </c>
    </row>
    <row r="235" spans="1:17" x14ac:dyDescent="0.25">
      <c r="A235" s="35" t="s">
        <v>2139</v>
      </c>
      <c r="B235" s="32" t="s">
        <v>5168</v>
      </c>
      <c r="C235" s="40">
        <v>31.68</v>
      </c>
      <c r="D235" s="40">
        <v>4.4000000000000004</v>
      </c>
      <c r="E235" s="40" t="s">
        <v>2380</v>
      </c>
      <c r="F235" s="40" t="s">
        <v>2380</v>
      </c>
      <c r="G235" s="40" t="s">
        <v>2380</v>
      </c>
      <c r="H235" s="35">
        <v>0</v>
      </c>
      <c r="I235" s="40" t="s">
        <v>2383</v>
      </c>
      <c r="J235" s="40" t="s">
        <v>8338</v>
      </c>
      <c r="K235" s="40" t="s">
        <v>8344</v>
      </c>
      <c r="L235" s="48">
        <f>VLOOKUP(A235,'Hospitalisation Details'!$A$1:$N$2344,5,FALSE)</f>
        <v>34522</v>
      </c>
      <c r="M235" s="52">
        <f>VLOOKUP(A235,'Hospitalisation Details'!$A$1:$N$2344,8,FALSE)</f>
        <v>34672.15</v>
      </c>
      <c r="N235" s="35" t="str">
        <f>VLOOKUP(A235,'Hospitalisation Details'!$A$1:$N$2344,12,FALSE)</f>
        <v>tier - 1</v>
      </c>
      <c r="O235" s="35" t="str">
        <f>VLOOKUP(A235,'Hospitalisation Details'!$A$1:$N$2344,13,FALSE)</f>
        <v>tier - 3</v>
      </c>
      <c r="P235" s="35" t="str">
        <f>VLOOKUP(A235,'Hospitalisation Details'!$A$1:$N$2344,14,FALSE)</f>
        <v>R1013</v>
      </c>
      <c r="Q235" s="35">
        <f>VLOOKUP(A235,'Hospitalisation Details'!$A$1:$N$2344,6,FALSE)</f>
        <v>28</v>
      </c>
    </row>
    <row r="236" spans="1:17" x14ac:dyDescent="0.25">
      <c r="A236" s="34" t="s">
        <v>2138</v>
      </c>
      <c r="B236" s="33" t="s">
        <v>5156</v>
      </c>
      <c r="C236" s="39">
        <v>33.534999999999997</v>
      </c>
      <c r="D236" s="39">
        <v>6.23</v>
      </c>
      <c r="E236" s="39" t="s">
        <v>2380</v>
      </c>
      <c r="F236" s="39" t="s">
        <v>2383</v>
      </c>
      <c r="G236" s="39" t="s">
        <v>2380</v>
      </c>
      <c r="H236" s="34">
        <v>1</v>
      </c>
      <c r="I236" s="39" t="s">
        <v>2383</v>
      </c>
      <c r="J236" s="39" t="s">
        <v>8338</v>
      </c>
      <c r="K236" s="39" t="s">
        <v>8343</v>
      </c>
      <c r="L236" s="47">
        <f>VLOOKUP(A236,'Hospitalisation Details'!$A$1:$N$2344,5,FALSE)</f>
        <v>38269</v>
      </c>
      <c r="M236" s="51">
        <f>VLOOKUP(A236,'Hospitalisation Details'!$A$1:$N$2344,8,FALSE)</f>
        <v>34617.839999999997</v>
      </c>
      <c r="N236" s="34" t="str">
        <f>VLOOKUP(A236,'Hospitalisation Details'!$A$1:$N$2344,12,FALSE)</f>
        <v>tier - 1</v>
      </c>
      <c r="O236" s="34" t="str">
        <f>VLOOKUP(A236,'Hospitalisation Details'!$A$1:$N$2344,13,FALSE)</f>
        <v>tier - 3</v>
      </c>
      <c r="P236" s="34" t="str">
        <f>VLOOKUP(A236,'Hospitalisation Details'!$A$1:$N$2344,14,FALSE)</f>
        <v>R1016</v>
      </c>
      <c r="Q236" s="34">
        <f>VLOOKUP(A236,'Hospitalisation Details'!$A$1:$N$2344,6,FALSE)</f>
        <v>18</v>
      </c>
    </row>
    <row r="237" spans="1:17" x14ac:dyDescent="0.25">
      <c r="A237" s="35" t="s">
        <v>2137</v>
      </c>
      <c r="B237" s="32" t="s">
        <v>5170</v>
      </c>
      <c r="C237" s="40">
        <v>31.92</v>
      </c>
      <c r="D237" s="40">
        <v>5.33</v>
      </c>
      <c r="E237" s="40" t="s">
        <v>2383</v>
      </c>
      <c r="F237" s="40" t="s">
        <v>2380</v>
      </c>
      <c r="G237" s="40" t="s">
        <v>2380</v>
      </c>
      <c r="H237" s="35">
        <v>0</v>
      </c>
      <c r="I237" s="40" t="s">
        <v>2383</v>
      </c>
      <c r="J237" s="40" t="s">
        <v>8338</v>
      </c>
      <c r="K237" s="40" t="s">
        <v>8344</v>
      </c>
      <c r="L237" s="48">
        <f>VLOOKUP(A237,'Hospitalisation Details'!$A$1:$N$2344,5,FALSE)</f>
        <v>28089</v>
      </c>
      <c r="M237" s="52">
        <f>VLOOKUP(A237,'Hospitalisation Details'!$A$1:$N$2344,8,FALSE)</f>
        <v>34543.39</v>
      </c>
      <c r="N237" s="35" t="str">
        <f>VLOOKUP(A237,'Hospitalisation Details'!$A$1:$N$2344,12,FALSE)</f>
        <v>tier - 2</v>
      </c>
      <c r="O237" s="35" t="str">
        <f>VLOOKUP(A237,'Hospitalisation Details'!$A$1:$N$2344,13,FALSE)</f>
        <v>tier - 3</v>
      </c>
      <c r="P237" s="35" t="str">
        <f>VLOOKUP(A237,'Hospitalisation Details'!$A$1:$N$2344,14,FALSE)</f>
        <v>R1011</v>
      </c>
      <c r="Q237" s="35">
        <f>VLOOKUP(A237,'Hospitalisation Details'!$A$1:$N$2344,6,FALSE)</f>
        <v>46</v>
      </c>
    </row>
    <row r="238" spans="1:17" x14ac:dyDescent="0.25">
      <c r="A238" s="34" t="s">
        <v>2136</v>
      </c>
      <c r="B238" s="33" t="s">
        <v>5172</v>
      </c>
      <c r="C238" s="39">
        <v>32.700000000000003</v>
      </c>
      <c r="D238" s="39">
        <v>4.09</v>
      </c>
      <c r="E238" s="39" t="s">
        <v>2380</v>
      </c>
      <c r="F238" s="39" t="s">
        <v>2380</v>
      </c>
      <c r="G238" s="39" t="s">
        <v>2380</v>
      </c>
      <c r="H238" s="34">
        <v>1</v>
      </c>
      <c r="I238" s="39" t="s">
        <v>2383</v>
      </c>
      <c r="J238" s="39" t="s">
        <v>8338</v>
      </c>
      <c r="K238" s="39" t="s">
        <v>8344</v>
      </c>
      <c r="L238" s="47">
        <f>VLOOKUP(A238,'Hospitalisation Details'!$A$1:$N$2344,5,FALSE)</f>
        <v>35970</v>
      </c>
      <c r="M238" s="51">
        <f>VLOOKUP(A238,'Hospitalisation Details'!$A$1:$N$2344,8,FALSE)</f>
        <v>34472.839999999997</v>
      </c>
      <c r="N238" s="34" t="str">
        <f>VLOOKUP(A238,'Hospitalisation Details'!$A$1:$N$2344,12,FALSE)</f>
        <v>tier - 1</v>
      </c>
      <c r="O238" s="34" t="str">
        <f>VLOOKUP(A238,'Hospitalisation Details'!$A$1:$N$2344,13,FALSE)</f>
        <v>tier - 3</v>
      </c>
      <c r="P238" s="34" t="str">
        <f>VLOOKUP(A238,'Hospitalisation Details'!$A$1:$N$2344,14,FALSE)</f>
        <v>R1011</v>
      </c>
      <c r="Q238" s="34">
        <f>VLOOKUP(A238,'Hospitalisation Details'!$A$1:$N$2344,6,FALSE)</f>
        <v>24</v>
      </c>
    </row>
    <row r="239" spans="1:17" x14ac:dyDescent="0.25">
      <c r="A239" s="35" t="s">
        <v>2135</v>
      </c>
      <c r="B239" s="32" t="s">
        <v>5174</v>
      </c>
      <c r="C239" s="40">
        <v>41.25</v>
      </c>
      <c r="D239" s="40">
        <v>5.19</v>
      </c>
      <c r="E239" s="40" t="s">
        <v>2380</v>
      </c>
      <c r="F239" s="40" t="s">
        <v>2380</v>
      </c>
      <c r="G239" s="40" t="s">
        <v>2380</v>
      </c>
      <c r="H239" s="35">
        <v>0</v>
      </c>
      <c r="I239" s="40" t="s">
        <v>2383</v>
      </c>
      <c r="J239" s="40" t="s">
        <v>8338</v>
      </c>
      <c r="K239" s="40" t="s">
        <v>8344</v>
      </c>
      <c r="L239" s="48">
        <f>VLOOKUP(A239,'Hospitalisation Details'!$A$1:$N$2344,5,FALSE)</f>
        <v>33140</v>
      </c>
      <c r="M239" s="52">
        <f>VLOOKUP(A239,'Hospitalisation Details'!$A$1:$N$2344,8,FALSE)</f>
        <v>34456.269999999997</v>
      </c>
      <c r="N239" s="35" t="str">
        <f>VLOOKUP(A239,'Hospitalisation Details'!$A$1:$N$2344,12,FALSE)</f>
        <v>tier - 1</v>
      </c>
      <c r="O239" s="35" t="str">
        <f>VLOOKUP(A239,'Hospitalisation Details'!$A$1:$N$2344,13,FALSE)</f>
        <v>tier - 2</v>
      </c>
      <c r="P239" s="35" t="str">
        <f>VLOOKUP(A239,'Hospitalisation Details'!$A$1:$N$2344,14,FALSE)</f>
        <v>R1011</v>
      </c>
      <c r="Q239" s="35">
        <f>VLOOKUP(A239,'Hospitalisation Details'!$A$1:$N$2344,6,FALSE)</f>
        <v>32</v>
      </c>
    </row>
    <row r="240" spans="1:17" x14ac:dyDescent="0.25">
      <c r="A240" s="34" t="s">
        <v>2134</v>
      </c>
      <c r="B240" s="33" t="s">
        <v>5176</v>
      </c>
      <c r="C240" s="39">
        <v>33.11</v>
      </c>
      <c r="D240" s="39">
        <v>4.12</v>
      </c>
      <c r="E240" s="39" t="s">
        <v>2380</v>
      </c>
      <c r="F240" s="39" t="s">
        <v>2380</v>
      </c>
      <c r="G240" s="39" t="s">
        <v>2383</v>
      </c>
      <c r="H240" s="34">
        <v>1</v>
      </c>
      <c r="I240" s="39" t="s">
        <v>2383</v>
      </c>
      <c r="J240" s="39" t="s">
        <v>8338</v>
      </c>
      <c r="K240" s="39" t="s">
        <v>8344</v>
      </c>
      <c r="L240" s="47">
        <f>VLOOKUP(A240,'Hospitalisation Details'!$A$1:$N$2344,5,FALSE)</f>
        <v>37899</v>
      </c>
      <c r="M240" s="51">
        <f>VLOOKUP(A240,'Hospitalisation Details'!$A$1:$N$2344,8,FALSE)</f>
        <v>34439.86</v>
      </c>
      <c r="N240" s="34" t="str">
        <f>VLOOKUP(A240,'Hospitalisation Details'!$A$1:$N$2344,12,FALSE)</f>
        <v>tier - 2</v>
      </c>
      <c r="O240" s="34" t="str">
        <f>VLOOKUP(A240,'Hospitalisation Details'!$A$1:$N$2344,13,FALSE)</f>
        <v>tier - 1</v>
      </c>
      <c r="P240" s="34" t="str">
        <f>VLOOKUP(A240,'Hospitalisation Details'!$A$1:$N$2344,14,FALSE)</f>
        <v>R1013</v>
      </c>
      <c r="Q240" s="34">
        <f>VLOOKUP(A240,'Hospitalisation Details'!$A$1:$N$2344,6,FALSE)</f>
        <v>19</v>
      </c>
    </row>
    <row r="241" spans="1:17" x14ac:dyDescent="0.25">
      <c r="A241" s="35" t="s">
        <v>2133</v>
      </c>
      <c r="B241" s="32" t="s">
        <v>5178</v>
      </c>
      <c r="C241" s="40">
        <v>36.159999999999997</v>
      </c>
      <c r="D241" s="40">
        <v>5.0999999999999996</v>
      </c>
      <c r="E241" s="40" t="s">
        <v>2380</v>
      </c>
      <c r="F241" s="40" t="s">
        <v>2380</v>
      </c>
      <c r="G241" s="40" t="s">
        <v>2380</v>
      </c>
      <c r="H241" s="35">
        <v>1</v>
      </c>
      <c r="I241" s="40" t="s">
        <v>2383</v>
      </c>
      <c r="J241" s="40" t="s">
        <v>8338</v>
      </c>
      <c r="K241" s="40" t="s">
        <v>8344</v>
      </c>
      <c r="L241" s="48">
        <f>VLOOKUP(A241,'Hospitalisation Details'!$A$1:$N$2344,5,FALSE)</f>
        <v>30956</v>
      </c>
      <c r="M241" s="52">
        <f>VLOOKUP(A241,'Hospitalisation Details'!$A$1:$N$2344,8,FALSE)</f>
        <v>34402.22</v>
      </c>
      <c r="N241" s="35" t="str">
        <f>VLOOKUP(A241,'Hospitalisation Details'!$A$1:$N$2344,12,FALSE)</f>
        <v>tier - 2</v>
      </c>
      <c r="O241" s="35" t="str">
        <f>VLOOKUP(A241,'Hospitalisation Details'!$A$1:$N$2344,13,FALSE)</f>
        <v>tier - 3</v>
      </c>
      <c r="P241" s="35" t="str">
        <f>VLOOKUP(A241,'Hospitalisation Details'!$A$1:$N$2344,14,FALSE)</f>
        <v>R1011</v>
      </c>
      <c r="Q241" s="35">
        <f>VLOOKUP(A241,'Hospitalisation Details'!$A$1:$N$2344,6,FALSE)</f>
        <v>38</v>
      </c>
    </row>
    <row r="242" spans="1:17" x14ac:dyDescent="0.25">
      <c r="A242" s="34" t="s">
        <v>2132</v>
      </c>
      <c r="B242" s="33" t="s">
        <v>5180</v>
      </c>
      <c r="C242" s="39">
        <v>33.72</v>
      </c>
      <c r="D242" s="39">
        <v>6.21</v>
      </c>
      <c r="E242" s="39" t="s">
        <v>2383</v>
      </c>
      <c r="F242" s="39" t="s">
        <v>2380</v>
      </c>
      <c r="G242" s="39" t="s">
        <v>2383</v>
      </c>
      <c r="H242" s="34">
        <v>1</v>
      </c>
      <c r="I242" s="39" t="s">
        <v>2383</v>
      </c>
      <c r="J242" s="39" t="s">
        <v>8338</v>
      </c>
      <c r="K242" s="39" t="s">
        <v>8343</v>
      </c>
      <c r="L242" s="47">
        <f>VLOOKUP(A242,'Hospitalisation Details'!$A$1:$N$2344,5,FALSE)</f>
        <v>30591</v>
      </c>
      <c r="M242" s="51">
        <f>VLOOKUP(A242,'Hospitalisation Details'!$A$1:$N$2344,8,FALSE)</f>
        <v>34307.22</v>
      </c>
      <c r="N242" s="34" t="str">
        <f>VLOOKUP(A242,'Hospitalisation Details'!$A$1:$N$2344,12,FALSE)</f>
        <v>tier - 2</v>
      </c>
      <c r="O242" s="34" t="str">
        <f>VLOOKUP(A242,'Hospitalisation Details'!$A$1:$N$2344,13,FALSE)</f>
        <v>tier - 2</v>
      </c>
      <c r="P242" s="34" t="str">
        <f>VLOOKUP(A242,'Hospitalisation Details'!$A$1:$N$2344,14,FALSE)</f>
        <v>R1012</v>
      </c>
      <c r="Q242" s="34">
        <f>VLOOKUP(A242,'Hospitalisation Details'!$A$1:$N$2344,6,FALSE)</f>
        <v>39</v>
      </c>
    </row>
    <row r="243" spans="1:17" x14ac:dyDescent="0.25">
      <c r="A243" s="35" t="s">
        <v>2130</v>
      </c>
      <c r="B243" s="32" t="s">
        <v>5182</v>
      </c>
      <c r="C243" s="40">
        <v>37.74</v>
      </c>
      <c r="D243" s="40">
        <v>9.5299999999999994</v>
      </c>
      <c r="E243" s="40" t="s">
        <v>2383</v>
      </c>
      <c r="F243" s="40" t="s">
        <v>2380</v>
      </c>
      <c r="G243" s="40" t="s">
        <v>2380</v>
      </c>
      <c r="H243" s="35">
        <v>1</v>
      </c>
      <c r="I243" s="40" t="s">
        <v>2383</v>
      </c>
      <c r="J243" s="40" t="s">
        <v>8338</v>
      </c>
      <c r="K243" s="40" t="s">
        <v>8342</v>
      </c>
      <c r="L243" s="48">
        <f>VLOOKUP(A243,'Hospitalisation Details'!$A$1:$N$2344,5,FALSE)</f>
        <v>31696</v>
      </c>
      <c r="M243" s="52">
        <f>VLOOKUP(A243,'Hospitalisation Details'!$A$1:$N$2344,8,FALSE)</f>
        <v>34293.120000000003</v>
      </c>
      <c r="N243" s="35" t="str">
        <f>VLOOKUP(A243,'Hospitalisation Details'!$A$1:$N$2344,12,FALSE)</f>
        <v>tier - 1</v>
      </c>
      <c r="O243" s="35" t="str">
        <f>VLOOKUP(A243,'Hospitalisation Details'!$A$1:$N$2344,13,FALSE)</f>
        <v>tier - 2</v>
      </c>
      <c r="P243" s="35" t="str">
        <f>VLOOKUP(A243,'Hospitalisation Details'!$A$1:$N$2344,14,FALSE)</f>
        <v>R1011</v>
      </c>
      <c r="Q243" s="35">
        <f>VLOOKUP(A243,'Hospitalisation Details'!$A$1:$N$2344,6,FALSE)</f>
        <v>36</v>
      </c>
    </row>
    <row r="244" spans="1:17" x14ac:dyDescent="0.25">
      <c r="A244" s="34" t="s">
        <v>2129</v>
      </c>
      <c r="B244" s="33" t="s">
        <v>5184</v>
      </c>
      <c r="C244" s="39">
        <v>48.75</v>
      </c>
      <c r="D244" s="39">
        <v>4.6399999999999997</v>
      </c>
      <c r="E244" s="39" t="s">
        <v>2383</v>
      </c>
      <c r="F244" s="39" t="s">
        <v>2380</v>
      </c>
      <c r="G244" s="39" t="s">
        <v>2380</v>
      </c>
      <c r="H244" s="34">
        <v>1</v>
      </c>
      <c r="I244" s="39" t="s">
        <v>2383</v>
      </c>
      <c r="J244" s="39" t="s">
        <v>8338</v>
      </c>
      <c r="K244" s="39" t="s">
        <v>8344</v>
      </c>
      <c r="L244" s="47">
        <f>VLOOKUP(A244,'Hospitalisation Details'!$A$1:$N$2344,5,FALSE)</f>
        <v>35002</v>
      </c>
      <c r="M244" s="51">
        <f>VLOOKUP(A244,'Hospitalisation Details'!$A$1:$N$2344,8,FALSE)</f>
        <v>34289.43</v>
      </c>
      <c r="N244" s="34" t="str">
        <f>VLOOKUP(A244,'Hospitalisation Details'!$A$1:$N$2344,12,FALSE)</f>
        <v>tier - 1</v>
      </c>
      <c r="O244" s="34" t="str">
        <f>VLOOKUP(A244,'Hospitalisation Details'!$A$1:$N$2344,13,FALSE)</f>
        <v>tier - 1</v>
      </c>
      <c r="P244" s="34" t="str">
        <f>VLOOKUP(A244,'Hospitalisation Details'!$A$1:$N$2344,14,FALSE)</f>
        <v>R1011</v>
      </c>
      <c r="Q244" s="34">
        <f>VLOOKUP(A244,'Hospitalisation Details'!$A$1:$N$2344,6,FALSE)</f>
        <v>27</v>
      </c>
    </row>
    <row r="245" spans="1:17" x14ac:dyDescent="0.25">
      <c r="A245" s="35" t="s">
        <v>2128</v>
      </c>
      <c r="B245" s="32" t="s">
        <v>5186</v>
      </c>
      <c r="C245" s="40">
        <v>31.065000000000001</v>
      </c>
      <c r="D245" s="40">
        <v>5.05</v>
      </c>
      <c r="E245" s="40" t="s">
        <v>2380</v>
      </c>
      <c r="F245" s="40" t="s">
        <v>2380</v>
      </c>
      <c r="G245" s="40" t="s">
        <v>2380</v>
      </c>
      <c r="H245" s="35">
        <v>1</v>
      </c>
      <c r="I245" s="40" t="s">
        <v>2383</v>
      </c>
      <c r="J245" s="40" t="s">
        <v>8338</v>
      </c>
      <c r="K245" s="40" t="s">
        <v>8344</v>
      </c>
      <c r="L245" s="48">
        <f>VLOOKUP(A245,'Hospitalisation Details'!$A$1:$N$2344,5,FALSE)</f>
        <v>35957</v>
      </c>
      <c r="M245" s="52">
        <f>VLOOKUP(A245,'Hospitalisation Details'!$A$1:$N$2344,8,FALSE)</f>
        <v>34254.050000000003</v>
      </c>
      <c r="N245" s="35" t="str">
        <f>VLOOKUP(A245,'Hospitalisation Details'!$A$1:$N$2344,12,FALSE)</f>
        <v>tier - 1</v>
      </c>
      <c r="O245" s="35" t="str">
        <f>VLOOKUP(A245,'Hospitalisation Details'!$A$1:$N$2344,13,FALSE)</f>
        <v>tier - 3</v>
      </c>
      <c r="P245" s="35" t="str">
        <f>VLOOKUP(A245,'Hospitalisation Details'!$A$1:$N$2344,14,FALSE)</f>
        <v>R1019</v>
      </c>
      <c r="Q245" s="35">
        <f>VLOOKUP(A245,'Hospitalisation Details'!$A$1:$N$2344,6,FALSE)</f>
        <v>24</v>
      </c>
    </row>
    <row r="246" spans="1:17" x14ac:dyDescent="0.25">
      <c r="A246" s="34" t="s">
        <v>2127</v>
      </c>
      <c r="B246" s="33" t="s">
        <v>5188</v>
      </c>
      <c r="C246" s="39">
        <v>23.55</v>
      </c>
      <c r="D246" s="39">
        <v>10.38</v>
      </c>
      <c r="E246" s="39" t="s">
        <v>2380</v>
      </c>
      <c r="F246" s="39" t="s">
        <v>2380</v>
      </c>
      <c r="G246" s="39" t="s">
        <v>2380</v>
      </c>
      <c r="H246" s="34">
        <v>0</v>
      </c>
      <c r="I246" s="39" t="s">
        <v>2383</v>
      </c>
      <c r="J246" s="39" t="s">
        <v>8340</v>
      </c>
      <c r="K246" s="39" t="s">
        <v>8342</v>
      </c>
      <c r="L246" s="47">
        <f>VLOOKUP(A246,'Hospitalisation Details'!$A$1:$N$2344,5,FALSE)</f>
        <v>22832</v>
      </c>
      <c r="M246" s="51">
        <f>VLOOKUP(A246,'Hospitalisation Details'!$A$1:$N$2344,8,FALSE)</f>
        <v>34218.019999999997</v>
      </c>
      <c r="N246" s="34" t="str">
        <f>VLOOKUP(A246,'Hospitalisation Details'!$A$1:$N$2344,12,FALSE)</f>
        <v>tier - 1</v>
      </c>
      <c r="O246" s="34" t="str">
        <f>VLOOKUP(A246,'Hospitalisation Details'!$A$1:$N$2344,13,FALSE)</f>
        <v>tier - 1</v>
      </c>
      <c r="P246" s="34" t="str">
        <f>VLOOKUP(A246,'Hospitalisation Details'!$A$1:$N$2344,14,FALSE)</f>
        <v>R1011</v>
      </c>
      <c r="Q246" s="34">
        <f>VLOOKUP(A246,'Hospitalisation Details'!$A$1:$N$2344,6,FALSE)</f>
        <v>60</v>
      </c>
    </row>
    <row r="247" spans="1:17" x14ac:dyDescent="0.25">
      <c r="A247" s="35" t="s">
        <v>2126</v>
      </c>
      <c r="B247" s="32" t="s">
        <v>5190</v>
      </c>
      <c r="C247" s="40">
        <v>30.18</v>
      </c>
      <c r="D247" s="40">
        <v>8.31</v>
      </c>
      <c r="E247" s="40" t="s">
        <v>2383</v>
      </c>
      <c r="F247" s="40" t="s">
        <v>2380</v>
      </c>
      <c r="G247" s="40" t="s">
        <v>2380</v>
      </c>
      <c r="H247" s="35">
        <v>1</v>
      </c>
      <c r="I247" s="40" t="s">
        <v>2383</v>
      </c>
      <c r="J247" s="40" t="s">
        <v>8338</v>
      </c>
      <c r="K247" s="40" t="s">
        <v>8342</v>
      </c>
      <c r="L247" s="48">
        <f>VLOOKUP(A247,'Hospitalisation Details'!$A$1:$N$2344,5,FALSE)</f>
        <v>27596</v>
      </c>
      <c r="M247" s="52">
        <f>VLOOKUP(A247,'Hospitalisation Details'!$A$1:$N$2344,8,FALSE)</f>
        <v>34210.33</v>
      </c>
      <c r="N247" s="35" t="str">
        <f>VLOOKUP(A247,'Hospitalisation Details'!$A$1:$N$2344,12,FALSE)</f>
        <v>tier - 2</v>
      </c>
      <c r="O247" s="35" t="str">
        <f>VLOOKUP(A247,'Hospitalisation Details'!$A$1:$N$2344,13,FALSE)</f>
        <v>tier - 1</v>
      </c>
      <c r="P247" s="35" t="str">
        <f>VLOOKUP(A247,'Hospitalisation Details'!$A$1:$N$2344,14,FALSE)</f>
        <v>R1012</v>
      </c>
      <c r="Q247" s="35">
        <f>VLOOKUP(A247,'Hospitalisation Details'!$A$1:$N$2344,6,FALSE)</f>
        <v>47</v>
      </c>
    </row>
    <row r="248" spans="1:17" x14ac:dyDescent="0.25">
      <c r="A248" s="34" t="s">
        <v>2125</v>
      </c>
      <c r="B248" s="33" t="s">
        <v>5192</v>
      </c>
      <c r="C248" s="39">
        <v>29.94</v>
      </c>
      <c r="D248" s="39">
        <v>7.59</v>
      </c>
      <c r="E248" s="39" t="s">
        <v>2380</v>
      </c>
      <c r="F248" s="39" t="s">
        <v>2380</v>
      </c>
      <c r="G248" s="39" t="s">
        <v>2380</v>
      </c>
      <c r="H248" s="34">
        <v>0</v>
      </c>
      <c r="I248" s="39" t="s">
        <v>2383</v>
      </c>
      <c r="J248" s="39" t="s">
        <v>8339</v>
      </c>
      <c r="K248" s="39" t="s">
        <v>8342</v>
      </c>
      <c r="L248" s="47">
        <f>VLOOKUP(A248,'Hospitalisation Details'!$A$1:$N$2344,5,FALSE)</f>
        <v>26170</v>
      </c>
      <c r="M248" s="51">
        <f>VLOOKUP(A248,'Hospitalisation Details'!$A$1:$N$2344,8,FALSE)</f>
        <v>34205.07</v>
      </c>
      <c r="N248" s="34" t="str">
        <f>VLOOKUP(A248,'Hospitalisation Details'!$A$1:$N$2344,12,FALSE)</f>
        <v>tier - 2</v>
      </c>
      <c r="O248" s="34" t="str">
        <f>VLOOKUP(A248,'Hospitalisation Details'!$A$1:$N$2344,13,FALSE)</f>
        <v>tier - 2</v>
      </c>
      <c r="P248" s="34" t="str">
        <f>VLOOKUP(A248,'Hospitalisation Details'!$A$1:$N$2344,14,FALSE)</f>
        <v>R1011</v>
      </c>
      <c r="Q248" s="34">
        <f>VLOOKUP(A248,'Hospitalisation Details'!$A$1:$N$2344,6,FALSE)</f>
        <v>51</v>
      </c>
    </row>
    <row r="249" spans="1:17" x14ac:dyDescent="0.25">
      <c r="A249" s="35" t="s">
        <v>2124</v>
      </c>
      <c r="B249" s="32" t="s">
        <v>5194</v>
      </c>
      <c r="C249" s="40">
        <v>31.4</v>
      </c>
      <c r="D249" s="40">
        <v>5.49</v>
      </c>
      <c r="E249" s="40" t="s">
        <v>2380</v>
      </c>
      <c r="F249" s="40" t="s">
        <v>2380</v>
      </c>
      <c r="G249" s="40" t="s">
        <v>2380</v>
      </c>
      <c r="H249" s="35">
        <v>0</v>
      </c>
      <c r="I249" s="40" t="s">
        <v>2383</v>
      </c>
      <c r="J249" s="40" t="s">
        <v>8338</v>
      </c>
      <c r="K249" s="40" t="s">
        <v>8344</v>
      </c>
      <c r="L249" s="48">
        <f>VLOOKUP(A249,'Hospitalisation Details'!$A$1:$N$2344,5,FALSE)</f>
        <v>36470</v>
      </c>
      <c r="M249" s="52">
        <f>VLOOKUP(A249,'Hospitalisation Details'!$A$1:$N$2344,8,FALSE)</f>
        <v>34166.269999999997</v>
      </c>
      <c r="N249" s="35" t="str">
        <f>VLOOKUP(A249,'Hospitalisation Details'!$A$1:$N$2344,12,FALSE)</f>
        <v>tier - 2</v>
      </c>
      <c r="O249" s="35" t="str">
        <f>VLOOKUP(A249,'Hospitalisation Details'!$A$1:$N$2344,13,FALSE)</f>
        <v>tier - 3</v>
      </c>
      <c r="P249" s="35" t="str">
        <f>VLOOKUP(A249,'Hospitalisation Details'!$A$1:$N$2344,14,FALSE)</f>
        <v>R1011</v>
      </c>
      <c r="Q249" s="35">
        <f>VLOOKUP(A249,'Hospitalisation Details'!$A$1:$N$2344,6,FALSE)</f>
        <v>23</v>
      </c>
    </row>
    <row r="250" spans="1:17" x14ac:dyDescent="0.25">
      <c r="A250" s="34" t="s">
        <v>2123</v>
      </c>
      <c r="B250" s="33" t="s">
        <v>5196</v>
      </c>
      <c r="C250" s="39">
        <v>53.06</v>
      </c>
      <c r="D250" s="39">
        <v>11.68</v>
      </c>
      <c r="E250" s="39" t="s">
        <v>2380</v>
      </c>
      <c r="F250" s="39" t="s">
        <v>2380</v>
      </c>
      <c r="G250" s="39" t="s">
        <v>2380</v>
      </c>
      <c r="H250" s="34">
        <v>0</v>
      </c>
      <c r="I250" s="39" t="s">
        <v>2383</v>
      </c>
      <c r="J250" s="39" t="s">
        <v>8338</v>
      </c>
      <c r="K250" s="39" t="s">
        <v>8342</v>
      </c>
      <c r="L250" s="47">
        <f>VLOOKUP(A250,'Hospitalisation Details'!$A$1:$N$2344,5,FALSE)</f>
        <v>37616</v>
      </c>
      <c r="M250" s="51">
        <f>VLOOKUP(A250,'Hospitalisation Details'!$A$1:$N$2344,8,FALSE)</f>
        <v>34084.68</v>
      </c>
      <c r="N250" s="34" t="str">
        <f>VLOOKUP(A250,'Hospitalisation Details'!$A$1:$N$2344,12,FALSE)</f>
        <v>tier - 2</v>
      </c>
      <c r="O250" s="34" t="str">
        <f>VLOOKUP(A250,'Hospitalisation Details'!$A$1:$N$2344,13,FALSE)</f>
        <v>tier - 3</v>
      </c>
      <c r="P250" s="34" t="str">
        <f>VLOOKUP(A250,'Hospitalisation Details'!$A$1:$N$2344,14,FALSE)</f>
        <v>R1011</v>
      </c>
      <c r="Q250" s="34">
        <f>VLOOKUP(A250,'Hospitalisation Details'!$A$1:$N$2344,6,FALSE)</f>
        <v>20</v>
      </c>
    </row>
    <row r="251" spans="1:17" x14ac:dyDescent="0.25">
      <c r="A251" s="35" t="s">
        <v>2122</v>
      </c>
      <c r="B251" s="32" t="s">
        <v>5198</v>
      </c>
      <c r="C251" s="40">
        <v>30.25</v>
      </c>
      <c r="D251" s="40">
        <v>4.1900000000000004</v>
      </c>
      <c r="E251" s="40" t="s">
        <v>2380</v>
      </c>
      <c r="F251" s="40" t="s">
        <v>2380</v>
      </c>
      <c r="G251" s="40" t="s">
        <v>2380</v>
      </c>
      <c r="H251" s="35">
        <v>2</v>
      </c>
      <c r="I251" s="40" t="s">
        <v>2383</v>
      </c>
      <c r="J251" s="40" t="s">
        <v>8338</v>
      </c>
      <c r="K251" s="40" t="s">
        <v>8344</v>
      </c>
      <c r="L251" s="48">
        <f>VLOOKUP(A251,'Hospitalisation Details'!$A$1:$N$2344,5,FALSE)</f>
        <v>26506</v>
      </c>
      <c r="M251" s="52">
        <f>VLOOKUP(A251,'Hospitalisation Details'!$A$1:$N$2344,8,FALSE)</f>
        <v>34053.360000000001</v>
      </c>
      <c r="N251" s="35" t="str">
        <f>VLOOKUP(A251,'Hospitalisation Details'!$A$1:$N$2344,12,FALSE)</f>
        <v>tier - 2</v>
      </c>
      <c r="O251" s="35" t="str">
        <f>VLOOKUP(A251,'Hospitalisation Details'!$A$1:$N$2344,13,FALSE)</f>
        <v>tier - 2</v>
      </c>
      <c r="P251" s="35" t="str">
        <f>VLOOKUP(A251,'Hospitalisation Details'!$A$1:$N$2344,14,FALSE)</f>
        <v>R1011</v>
      </c>
      <c r="Q251" s="35">
        <f>VLOOKUP(A251,'Hospitalisation Details'!$A$1:$N$2344,6,FALSE)</f>
        <v>50</v>
      </c>
    </row>
    <row r="252" spans="1:17" x14ac:dyDescent="0.25">
      <c r="A252" s="34" t="s">
        <v>2121</v>
      </c>
      <c r="B252" s="33" t="s">
        <v>5200</v>
      </c>
      <c r="C252" s="39">
        <v>46.68</v>
      </c>
      <c r="D252" s="39">
        <v>4.01</v>
      </c>
      <c r="E252" s="39" t="s">
        <v>2380</v>
      </c>
      <c r="F252" s="39" t="s">
        <v>2380</v>
      </c>
      <c r="G252" s="39" t="s">
        <v>2380</v>
      </c>
      <c r="H252" s="34">
        <v>0</v>
      </c>
      <c r="I252" s="39" t="s">
        <v>2383</v>
      </c>
      <c r="J252" s="39" t="s">
        <v>8338</v>
      </c>
      <c r="K252" s="39" t="s">
        <v>8344</v>
      </c>
      <c r="L252" s="47">
        <f>VLOOKUP(A252,'Hospitalisation Details'!$A$1:$N$2344,5,FALSE)</f>
        <v>34602</v>
      </c>
      <c r="M252" s="51">
        <f>VLOOKUP(A252,'Hospitalisation Details'!$A$1:$N$2344,8,FALSE)</f>
        <v>33975.47</v>
      </c>
      <c r="N252" s="34" t="str">
        <f>VLOOKUP(A252,'Hospitalisation Details'!$A$1:$N$2344,12,FALSE)</f>
        <v>tier - 2</v>
      </c>
      <c r="O252" s="34" t="str">
        <f>VLOOKUP(A252,'Hospitalisation Details'!$A$1:$N$2344,13,FALSE)</f>
        <v>tier - 2</v>
      </c>
      <c r="P252" s="34" t="str">
        <f>VLOOKUP(A252,'Hospitalisation Details'!$A$1:$N$2344,14,FALSE)</f>
        <v>R1011</v>
      </c>
      <c r="Q252" s="34">
        <f>VLOOKUP(A252,'Hospitalisation Details'!$A$1:$N$2344,6,FALSE)</f>
        <v>28</v>
      </c>
    </row>
    <row r="253" spans="1:17" x14ac:dyDescent="0.25">
      <c r="A253" s="35" t="s">
        <v>2120</v>
      </c>
      <c r="B253" s="32" t="s">
        <v>4744</v>
      </c>
      <c r="C253" s="40">
        <v>30.4</v>
      </c>
      <c r="D253" s="40">
        <v>5.91</v>
      </c>
      <c r="E253" s="40" t="s">
        <v>2380</v>
      </c>
      <c r="F253" s="40" t="s">
        <v>2383</v>
      </c>
      <c r="G253" s="40" t="s">
        <v>2380</v>
      </c>
      <c r="H253" s="35">
        <v>2</v>
      </c>
      <c r="I253" s="40" t="s">
        <v>2383</v>
      </c>
      <c r="J253" s="40" t="s">
        <v>8338</v>
      </c>
      <c r="K253" s="40" t="s">
        <v>8343</v>
      </c>
      <c r="L253" s="48">
        <f>VLOOKUP(A253,'Hospitalisation Details'!$A$1:$N$2344,5,FALSE)</f>
        <v>36887</v>
      </c>
      <c r="M253" s="52">
        <f>VLOOKUP(A253,'Hospitalisation Details'!$A$1:$N$2344,8,FALSE)</f>
        <v>33907.550000000003</v>
      </c>
      <c r="N253" s="35" t="str">
        <f>VLOOKUP(A253,'Hospitalisation Details'!$A$1:$N$2344,12,FALSE)</f>
        <v>tier - 2</v>
      </c>
      <c r="O253" s="35" t="str">
        <f>VLOOKUP(A253,'Hospitalisation Details'!$A$1:$N$2344,13,FALSE)</f>
        <v>tier - 2</v>
      </c>
      <c r="P253" s="35" t="str">
        <f>VLOOKUP(A253,'Hospitalisation Details'!$A$1:$N$2344,14,FALSE)</f>
        <v>R1012</v>
      </c>
      <c r="Q253" s="35">
        <f>VLOOKUP(A253,'Hospitalisation Details'!$A$1:$N$2344,6,FALSE)</f>
        <v>22</v>
      </c>
    </row>
    <row r="254" spans="1:17" x14ac:dyDescent="0.25">
      <c r="A254" s="34" t="s">
        <v>2119</v>
      </c>
      <c r="B254" s="33" t="s">
        <v>5203</v>
      </c>
      <c r="C254" s="39">
        <v>30.2</v>
      </c>
      <c r="D254" s="39">
        <v>4.47</v>
      </c>
      <c r="E254" s="39" t="s">
        <v>2383</v>
      </c>
      <c r="F254" s="39" t="s">
        <v>2380</v>
      </c>
      <c r="G254" s="39" t="s">
        <v>2383</v>
      </c>
      <c r="H254" s="34">
        <v>1</v>
      </c>
      <c r="I254" s="39" t="s">
        <v>2383</v>
      </c>
      <c r="J254" s="39" t="s">
        <v>8338</v>
      </c>
      <c r="K254" s="39" t="s">
        <v>8344</v>
      </c>
      <c r="L254" s="47">
        <f>VLOOKUP(A254,'Hospitalisation Details'!$A$1:$N$2344,5,FALSE)</f>
        <v>35651</v>
      </c>
      <c r="M254" s="51">
        <f>VLOOKUP(A254,'Hospitalisation Details'!$A$1:$N$2344,8,FALSE)</f>
        <v>33900.65</v>
      </c>
      <c r="N254" s="34" t="str">
        <f>VLOOKUP(A254,'Hospitalisation Details'!$A$1:$N$2344,12,FALSE)</f>
        <v>tier - 2</v>
      </c>
      <c r="O254" s="34" t="str">
        <f>VLOOKUP(A254,'Hospitalisation Details'!$A$1:$N$2344,13,FALSE)</f>
        <v>tier - 3</v>
      </c>
      <c r="P254" s="34" t="str">
        <f>VLOOKUP(A254,'Hospitalisation Details'!$A$1:$N$2344,14,FALSE)</f>
        <v>R1011</v>
      </c>
      <c r="Q254" s="34">
        <f>VLOOKUP(A254,'Hospitalisation Details'!$A$1:$N$2344,6,FALSE)</f>
        <v>25</v>
      </c>
    </row>
    <row r="255" spans="1:17" x14ac:dyDescent="0.25">
      <c r="A255" s="35" t="s">
        <v>2118</v>
      </c>
      <c r="B255" s="32" t="s">
        <v>4827</v>
      </c>
      <c r="C255" s="40">
        <v>51.18</v>
      </c>
      <c r="D255" s="40">
        <v>4.5599999999999996</v>
      </c>
      <c r="E255" s="40" t="s">
        <v>2383</v>
      </c>
      <c r="F255" s="40" t="s">
        <v>2383</v>
      </c>
      <c r="G255" s="40" t="s">
        <v>2380</v>
      </c>
      <c r="H255" s="35">
        <v>2</v>
      </c>
      <c r="I255" s="40" t="s">
        <v>2383</v>
      </c>
      <c r="J255" s="40" t="s">
        <v>8338</v>
      </c>
      <c r="K255" s="40" t="s">
        <v>8344</v>
      </c>
      <c r="L255" s="48">
        <f>VLOOKUP(A255,'Hospitalisation Details'!$A$1:$N$2344,5,FALSE)</f>
        <v>36825</v>
      </c>
      <c r="M255" s="52">
        <f>VLOOKUP(A255,'Hospitalisation Details'!$A$1:$N$2344,8,FALSE)</f>
        <v>33829.39</v>
      </c>
      <c r="N255" s="35" t="str">
        <f>VLOOKUP(A255,'Hospitalisation Details'!$A$1:$N$2344,12,FALSE)</f>
        <v>tier - 2</v>
      </c>
      <c r="O255" s="35" t="str">
        <f>VLOOKUP(A255,'Hospitalisation Details'!$A$1:$N$2344,13,FALSE)</f>
        <v>tier - 3</v>
      </c>
      <c r="P255" s="35" t="str">
        <f>VLOOKUP(A255,'Hospitalisation Details'!$A$1:$N$2344,14,FALSE)</f>
        <v>R1011</v>
      </c>
      <c r="Q255" s="35">
        <f>VLOOKUP(A255,'Hospitalisation Details'!$A$1:$N$2344,6,FALSE)</f>
        <v>22</v>
      </c>
    </row>
    <row r="256" spans="1:17" x14ac:dyDescent="0.25">
      <c r="A256" s="34" t="s">
        <v>2117</v>
      </c>
      <c r="B256" s="33" t="s">
        <v>5206</v>
      </c>
      <c r="C256" s="39">
        <v>22.18</v>
      </c>
      <c r="D256" s="39">
        <v>9.9</v>
      </c>
      <c r="E256" s="39" t="s">
        <v>2380</v>
      </c>
      <c r="F256" s="39" t="s">
        <v>2380</v>
      </c>
      <c r="G256" s="39" t="s">
        <v>2380</v>
      </c>
      <c r="H256" s="34">
        <v>0</v>
      </c>
      <c r="I256" s="39" t="s">
        <v>2383</v>
      </c>
      <c r="J256" s="39" t="s">
        <v>8340</v>
      </c>
      <c r="K256" s="39" t="s">
        <v>8342</v>
      </c>
      <c r="L256" s="47">
        <f>VLOOKUP(A256,'Hospitalisation Details'!$A$1:$N$2344,5,FALSE)</f>
        <v>22991</v>
      </c>
      <c r="M256" s="51">
        <f>VLOOKUP(A256,'Hospitalisation Details'!$A$1:$N$2344,8,FALSE)</f>
        <v>33753.32</v>
      </c>
      <c r="N256" s="34" t="str">
        <f>VLOOKUP(A256,'Hospitalisation Details'!$A$1:$N$2344,12,FALSE)</f>
        <v>tier - 1</v>
      </c>
      <c r="O256" s="34" t="str">
        <f>VLOOKUP(A256,'Hospitalisation Details'!$A$1:$N$2344,13,FALSE)</f>
        <v>tier - 3</v>
      </c>
      <c r="P256" s="34" t="str">
        <f>VLOOKUP(A256,'Hospitalisation Details'!$A$1:$N$2344,14,FALSE)</f>
        <v>R1011</v>
      </c>
      <c r="Q256" s="34">
        <f>VLOOKUP(A256,'Hospitalisation Details'!$A$1:$N$2344,6,FALSE)</f>
        <v>60</v>
      </c>
    </row>
    <row r="257" spans="1:17" x14ac:dyDescent="0.25">
      <c r="A257" s="35" t="s">
        <v>2116</v>
      </c>
      <c r="B257" s="32" t="s">
        <v>5208</v>
      </c>
      <c r="C257" s="40">
        <v>31.92</v>
      </c>
      <c r="D257" s="40">
        <v>5.1100000000000003</v>
      </c>
      <c r="E257" s="40" t="s">
        <v>2380</v>
      </c>
      <c r="F257" s="40" t="s">
        <v>2380</v>
      </c>
      <c r="G257" s="40" t="s">
        <v>2383</v>
      </c>
      <c r="H257" s="35">
        <v>1</v>
      </c>
      <c r="I257" s="40" t="s">
        <v>2383</v>
      </c>
      <c r="J257" s="40" t="s">
        <v>8338</v>
      </c>
      <c r="K257" s="40" t="s">
        <v>8344</v>
      </c>
      <c r="L257" s="48">
        <f>VLOOKUP(A257,'Hospitalisation Details'!$A$1:$N$2344,5,FALSE)</f>
        <v>37876</v>
      </c>
      <c r="M257" s="52">
        <f>VLOOKUP(A257,'Hospitalisation Details'!$A$1:$N$2344,8,FALSE)</f>
        <v>33750.29</v>
      </c>
      <c r="N257" s="35" t="str">
        <f>VLOOKUP(A257,'Hospitalisation Details'!$A$1:$N$2344,12,FALSE)</f>
        <v>tier - 1</v>
      </c>
      <c r="O257" s="35" t="str">
        <f>VLOOKUP(A257,'Hospitalisation Details'!$A$1:$N$2344,13,FALSE)</f>
        <v>tier - 3</v>
      </c>
      <c r="P257" s="35" t="str">
        <f>VLOOKUP(A257,'Hospitalisation Details'!$A$1:$N$2344,14,FALSE)</f>
        <v>R1012</v>
      </c>
      <c r="Q257" s="35">
        <f>VLOOKUP(A257,'Hospitalisation Details'!$A$1:$N$2344,6,FALSE)</f>
        <v>19</v>
      </c>
    </row>
    <row r="258" spans="1:17" x14ac:dyDescent="0.25">
      <c r="A258" s="34" t="s">
        <v>2115</v>
      </c>
      <c r="B258" s="33" t="s">
        <v>5210</v>
      </c>
      <c r="C258" s="39">
        <v>31.73</v>
      </c>
      <c r="D258" s="39">
        <v>5.73</v>
      </c>
      <c r="E258" s="39" t="s">
        <v>2380</v>
      </c>
      <c r="F258" s="39" t="s">
        <v>2383</v>
      </c>
      <c r="G258" s="39" t="s">
        <v>2380</v>
      </c>
      <c r="H258" s="34">
        <v>1</v>
      </c>
      <c r="I258" s="39" t="s">
        <v>2383</v>
      </c>
      <c r="J258" s="39" t="s">
        <v>8338</v>
      </c>
      <c r="K258" s="39" t="s">
        <v>8343</v>
      </c>
      <c r="L258" s="47">
        <f>VLOOKUP(A258,'Hospitalisation Details'!$A$1:$N$2344,5,FALSE)</f>
        <v>38292</v>
      </c>
      <c r="M258" s="51">
        <f>VLOOKUP(A258,'Hospitalisation Details'!$A$1:$N$2344,8,FALSE)</f>
        <v>33732.69</v>
      </c>
      <c r="N258" s="34" t="str">
        <f>VLOOKUP(A258,'Hospitalisation Details'!$A$1:$N$2344,12,FALSE)</f>
        <v>tier - 1</v>
      </c>
      <c r="O258" s="34" t="str">
        <f>VLOOKUP(A258,'Hospitalisation Details'!$A$1:$N$2344,13,FALSE)</f>
        <v>tier - 1</v>
      </c>
      <c r="P258" s="34" t="str">
        <f>VLOOKUP(A258,'Hospitalisation Details'!$A$1:$N$2344,14,FALSE)</f>
        <v>R1017</v>
      </c>
      <c r="Q258" s="34">
        <f>VLOOKUP(A258,'Hospitalisation Details'!$A$1:$N$2344,6,FALSE)</f>
        <v>18</v>
      </c>
    </row>
    <row r="259" spans="1:17" x14ac:dyDescent="0.25">
      <c r="A259" s="35" t="s">
        <v>2114</v>
      </c>
      <c r="B259" s="32" t="s">
        <v>5212</v>
      </c>
      <c r="C259" s="40">
        <v>45.52</v>
      </c>
      <c r="D259" s="40">
        <v>6.04</v>
      </c>
      <c r="E259" s="40" t="s">
        <v>2380</v>
      </c>
      <c r="F259" s="40" t="s">
        <v>2380</v>
      </c>
      <c r="G259" s="40" t="s">
        <v>2383</v>
      </c>
      <c r="H259" s="35">
        <v>1</v>
      </c>
      <c r="I259" s="40" t="s">
        <v>2383</v>
      </c>
      <c r="J259" s="40" t="s">
        <v>8338</v>
      </c>
      <c r="K259" s="40" t="s">
        <v>8343</v>
      </c>
      <c r="L259" s="48">
        <f>VLOOKUP(A259,'Hospitalisation Details'!$A$1:$N$2344,5,FALSE)</f>
        <v>34301</v>
      </c>
      <c r="M259" s="52">
        <f>VLOOKUP(A259,'Hospitalisation Details'!$A$1:$N$2344,8,FALSE)</f>
        <v>33707.550000000003</v>
      </c>
      <c r="N259" s="35" t="str">
        <f>VLOOKUP(A259,'Hospitalisation Details'!$A$1:$N$2344,12,FALSE)</f>
        <v>tier - 2</v>
      </c>
      <c r="O259" s="35" t="str">
        <f>VLOOKUP(A259,'Hospitalisation Details'!$A$1:$N$2344,13,FALSE)</f>
        <v>tier - 2</v>
      </c>
      <c r="P259" s="35" t="str">
        <f>VLOOKUP(A259,'Hospitalisation Details'!$A$1:$N$2344,14,FALSE)</f>
        <v>R1011</v>
      </c>
      <c r="Q259" s="35">
        <f>VLOOKUP(A259,'Hospitalisation Details'!$A$1:$N$2344,6,FALSE)</f>
        <v>29</v>
      </c>
    </row>
    <row r="260" spans="1:17" x14ac:dyDescent="0.25">
      <c r="A260" s="34" t="s">
        <v>2113</v>
      </c>
      <c r="B260" s="33" t="s">
        <v>5214</v>
      </c>
      <c r="C260" s="39">
        <v>52.81</v>
      </c>
      <c r="D260" s="39">
        <v>5.19</v>
      </c>
      <c r="E260" s="39" t="s">
        <v>2380</v>
      </c>
      <c r="F260" s="39" t="s">
        <v>2380</v>
      </c>
      <c r="G260" s="39" t="s">
        <v>2383</v>
      </c>
      <c r="H260" s="34">
        <v>1</v>
      </c>
      <c r="I260" s="39" t="s">
        <v>2383</v>
      </c>
      <c r="J260" s="39" t="s">
        <v>8338</v>
      </c>
      <c r="K260" s="39" t="s">
        <v>8344</v>
      </c>
      <c r="L260" s="47">
        <f>VLOOKUP(A260,'Hospitalisation Details'!$A$1:$N$2344,5,FALSE)</f>
        <v>37873</v>
      </c>
      <c r="M260" s="51">
        <f>VLOOKUP(A260,'Hospitalisation Details'!$A$1:$N$2344,8,FALSE)</f>
        <v>33611.71</v>
      </c>
      <c r="N260" s="34" t="str">
        <f>VLOOKUP(A260,'Hospitalisation Details'!$A$1:$N$2344,12,FALSE)</f>
        <v>tier - 1</v>
      </c>
      <c r="O260" s="34" t="str">
        <f>VLOOKUP(A260,'Hospitalisation Details'!$A$1:$N$2344,13,FALSE)</f>
        <v>tier - 2</v>
      </c>
      <c r="P260" s="34" t="str">
        <f>VLOOKUP(A260,'Hospitalisation Details'!$A$1:$N$2344,14,FALSE)</f>
        <v>R1011</v>
      </c>
      <c r="Q260" s="34">
        <f>VLOOKUP(A260,'Hospitalisation Details'!$A$1:$N$2344,6,FALSE)</f>
        <v>19</v>
      </c>
    </row>
    <row r="261" spans="1:17" x14ac:dyDescent="0.25">
      <c r="A261" s="35" t="s">
        <v>2112</v>
      </c>
      <c r="B261" s="32" t="s">
        <v>5216</v>
      </c>
      <c r="C261" s="40">
        <v>33.58</v>
      </c>
      <c r="D261" s="40">
        <v>5.56</v>
      </c>
      <c r="E261" s="40" t="s">
        <v>2380</v>
      </c>
      <c r="F261" s="40" t="s">
        <v>2380</v>
      </c>
      <c r="G261" s="40" t="s">
        <v>2380</v>
      </c>
      <c r="H261" s="35">
        <v>1</v>
      </c>
      <c r="I261" s="40" t="s">
        <v>2383</v>
      </c>
      <c r="J261" s="40" t="s">
        <v>8338</v>
      </c>
      <c r="K261" s="40" t="s">
        <v>8344</v>
      </c>
      <c r="L261" s="48">
        <f>VLOOKUP(A261,'Hospitalisation Details'!$A$1:$N$2344,5,FALSE)</f>
        <v>30885</v>
      </c>
      <c r="M261" s="52">
        <f>VLOOKUP(A261,'Hospitalisation Details'!$A$1:$N$2344,8,FALSE)</f>
        <v>33527.1</v>
      </c>
      <c r="N261" s="35" t="str">
        <f>VLOOKUP(A261,'Hospitalisation Details'!$A$1:$N$2344,12,FALSE)</f>
        <v>tier - 2</v>
      </c>
      <c r="O261" s="35" t="str">
        <f>VLOOKUP(A261,'Hospitalisation Details'!$A$1:$N$2344,13,FALSE)</f>
        <v>tier - 3</v>
      </c>
      <c r="P261" s="35" t="str">
        <f>VLOOKUP(A261,'Hospitalisation Details'!$A$1:$N$2344,14,FALSE)</f>
        <v>R1011</v>
      </c>
      <c r="Q261" s="35">
        <f>VLOOKUP(A261,'Hospitalisation Details'!$A$1:$N$2344,6,FALSE)</f>
        <v>38</v>
      </c>
    </row>
    <row r="262" spans="1:17" x14ac:dyDescent="0.25">
      <c r="A262" s="34" t="s">
        <v>2111</v>
      </c>
      <c r="B262" s="33" t="s">
        <v>5218</v>
      </c>
      <c r="C262" s="39">
        <v>30.684999999999999</v>
      </c>
      <c r="D262" s="39">
        <v>8.23</v>
      </c>
      <c r="E262" s="39" t="s">
        <v>2380</v>
      </c>
      <c r="F262" s="39" t="s">
        <v>2380</v>
      </c>
      <c r="G262" s="39" t="s">
        <v>2380</v>
      </c>
      <c r="H262" s="34">
        <v>0</v>
      </c>
      <c r="I262" s="39" t="s">
        <v>2383</v>
      </c>
      <c r="J262" s="39" t="s">
        <v>8338</v>
      </c>
      <c r="K262" s="39" t="s">
        <v>8342</v>
      </c>
      <c r="L262" s="47">
        <f>VLOOKUP(A262,'Hospitalisation Details'!$A$1:$N$2344,5,FALSE)</f>
        <v>37493</v>
      </c>
      <c r="M262" s="51">
        <f>VLOOKUP(A262,'Hospitalisation Details'!$A$1:$N$2344,8,FALSE)</f>
        <v>33475.82</v>
      </c>
      <c r="N262" s="34" t="str">
        <f>VLOOKUP(A262,'Hospitalisation Details'!$A$1:$N$2344,12,FALSE)</f>
        <v>tier - 1</v>
      </c>
      <c r="O262" s="34" t="str">
        <f>VLOOKUP(A262,'Hospitalisation Details'!$A$1:$N$2344,13,FALSE)</f>
        <v>tier - 1</v>
      </c>
      <c r="P262" s="34" t="str">
        <f>VLOOKUP(A262,'Hospitalisation Details'!$A$1:$N$2344,14,FALSE)</f>
        <v>R1018</v>
      </c>
      <c r="Q262" s="34">
        <f>VLOOKUP(A262,'Hospitalisation Details'!$A$1:$N$2344,6,FALSE)</f>
        <v>20</v>
      </c>
    </row>
    <row r="263" spans="1:17" x14ac:dyDescent="0.25">
      <c r="A263" s="35" t="s">
        <v>2110</v>
      </c>
      <c r="B263" s="32" t="s">
        <v>5220</v>
      </c>
      <c r="C263" s="40">
        <v>37.524999999999999</v>
      </c>
      <c r="D263" s="40">
        <v>9.0299999999999994</v>
      </c>
      <c r="E263" s="40" t="s">
        <v>2383</v>
      </c>
      <c r="F263" s="40" t="s">
        <v>2380</v>
      </c>
      <c r="G263" s="40" t="s">
        <v>2380</v>
      </c>
      <c r="H263" s="35">
        <v>2</v>
      </c>
      <c r="I263" s="40" t="s">
        <v>2380</v>
      </c>
      <c r="J263" s="40" t="s">
        <v>8338</v>
      </c>
      <c r="K263" s="40" t="s">
        <v>8342</v>
      </c>
      <c r="L263" s="48">
        <f>VLOOKUP(A263,'Hospitalisation Details'!$A$1:$N$2344,5,FALSE)</f>
        <v>25737</v>
      </c>
      <c r="M263" s="52">
        <f>VLOOKUP(A263,'Hospitalisation Details'!$A$1:$N$2344,8,FALSE)</f>
        <v>33471.97</v>
      </c>
      <c r="N263" s="35" t="str">
        <f>VLOOKUP(A263,'Hospitalisation Details'!$A$1:$N$2344,12,FALSE)</f>
        <v>tier - 2</v>
      </c>
      <c r="O263" s="35" t="str">
        <f>VLOOKUP(A263,'Hospitalisation Details'!$A$1:$N$2344,13,FALSE)</f>
        <v>tier - 2</v>
      </c>
      <c r="P263" s="35" t="str">
        <f>VLOOKUP(A263,'Hospitalisation Details'!$A$1:$N$2344,14,FALSE)</f>
        <v>R1012</v>
      </c>
      <c r="Q263" s="35">
        <f>VLOOKUP(A263,'Hospitalisation Details'!$A$1:$N$2344,6,FALSE)</f>
        <v>52</v>
      </c>
    </row>
    <row r="264" spans="1:17" x14ac:dyDescent="0.25">
      <c r="A264" s="34" t="s">
        <v>2109</v>
      </c>
      <c r="B264" s="33" t="s">
        <v>5222</v>
      </c>
      <c r="C264" s="39">
        <v>34.5</v>
      </c>
      <c r="D264" s="39">
        <v>4.07</v>
      </c>
      <c r="E264" s="39" t="s">
        <v>2383</v>
      </c>
      <c r="F264" s="39" t="s">
        <v>2380</v>
      </c>
      <c r="G264" s="39" t="s">
        <v>2380</v>
      </c>
      <c r="H264" s="34">
        <v>0</v>
      </c>
      <c r="I264" s="39" t="s">
        <v>2383</v>
      </c>
      <c r="J264" s="39" t="s">
        <v>8338</v>
      </c>
      <c r="K264" s="39" t="s">
        <v>8344</v>
      </c>
      <c r="L264" s="47">
        <f>VLOOKUP(A264,'Hospitalisation Details'!$A$1:$N$2344,5,FALSE)</f>
        <v>31388</v>
      </c>
      <c r="M264" s="51">
        <f>VLOOKUP(A264,'Hospitalisation Details'!$A$1:$N$2344,8,FALSE)</f>
        <v>33450.99</v>
      </c>
      <c r="N264" s="34" t="str">
        <f>VLOOKUP(A264,'Hospitalisation Details'!$A$1:$N$2344,12,FALSE)</f>
        <v>tier - 2</v>
      </c>
      <c r="O264" s="34" t="str">
        <f>VLOOKUP(A264,'Hospitalisation Details'!$A$1:$N$2344,13,FALSE)</f>
        <v>tier - 2</v>
      </c>
      <c r="P264" s="34" t="str">
        <f>VLOOKUP(A264,'Hospitalisation Details'!$A$1:$N$2344,14,FALSE)</f>
        <v>R1011</v>
      </c>
      <c r="Q264" s="34">
        <f>VLOOKUP(A264,'Hospitalisation Details'!$A$1:$N$2344,6,FALSE)</f>
        <v>37</v>
      </c>
    </row>
    <row r="265" spans="1:17" x14ac:dyDescent="0.25">
      <c r="A265" s="35" t="s">
        <v>2108</v>
      </c>
      <c r="B265" s="32" t="s">
        <v>5224</v>
      </c>
      <c r="C265" s="40">
        <v>28.16</v>
      </c>
      <c r="D265" s="40">
        <v>5.77</v>
      </c>
      <c r="E265" s="40" t="s">
        <v>2380</v>
      </c>
      <c r="F265" s="40" t="s">
        <v>2380</v>
      </c>
      <c r="G265" s="40" t="s">
        <v>2380</v>
      </c>
      <c r="H265" s="35">
        <v>2</v>
      </c>
      <c r="I265" s="40" t="s">
        <v>2383</v>
      </c>
      <c r="J265" s="40" t="s">
        <v>8339</v>
      </c>
      <c r="K265" s="40" t="s">
        <v>8343</v>
      </c>
      <c r="L265" s="48">
        <f>VLOOKUP(A265,'Hospitalisation Details'!$A$1:$N$2344,5,FALSE)</f>
        <v>26547</v>
      </c>
      <c r="M265" s="52">
        <f>VLOOKUP(A265,'Hospitalisation Details'!$A$1:$N$2344,8,FALSE)</f>
        <v>33344.449999999997</v>
      </c>
      <c r="N265" s="35" t="str">
        <f>VLOOKUP(A265,'Hospitalisation Details'!$A$1:$N$2344,12,FALSE)</f>
        <v>tier - 2</v>
      </c>
      <c r="O265" s="35" t="str">
        <f>VLOOKUP(A265,'Hospitalisation Details'!$A$1:$N$2344,13,FALSE)</f>
        <v>tier - 3</v>
      </c>
      <c r="P265" s="35" t="str">
        <f>VLOOKUP(A265,'Hospitalisation Details'!$A$1:$N$2344,14,FALSE)</f>
        <v>R1011</v>
      </c>
      <c r="Q265" s="35">
        <f>VLOOKUP(A265,'Hospitalisation Details'!$A$1:$N$2344,6,FALSE)</f>
        <v>50</v>
      </c>
    </row>
    <row r="266" spans="1:17" x14ac:dyDescent="0.25">
      <c r="A266" s="34" t="s">
        <v>2107</v>
      </c>
      <c r="B266" s="33" t="s">
        <v>5226</v>
      </c>
      <c r="C266" s="39">
        <v>30.02</v>
      </c>
      <c r="D266" s="39">
        <v>5.98</v>
      </c>
      <c r="E266" s="39" t="s">
        <v>2380</v>
      </c>
      <c r="F266" s="39" t="s">
        <v>2380</v>
      </c>
      <c r="G266" s="39" t="s">
        <v>2383</v>
      </c>
      <c r="H266" s="34">
        <v>1</v>
      </c>
      <c r="I266" s="39" t="s">
        <v>2383</v>
      </c>
      <c r="J266" s="39" t="s">
        <v>8338</v>
      </c>
      <c r="K266" s="39" t="s">
        <v>8343</v>
      </c>
      <c r="L266" s="47">
        <f>VLOOKUP(A266,'Hospitalisation Details'!$A$1:$N$2344,5,FALSE)</f>
        <v>37953</v>
      </c>
      <c r="M266" s="51">
        <f>VLOOKUP(A266,'Hospitalisation Details'!$A$1:$N$2344,8,FALSE)</f>
        <v>33307.550000000003</v>
      </c>
      <c r="N266" s="34" t="str">
        <f>VLOOKUP(A266,'Hospitalisation Details'!$A$1:$N$2344,12,FALSE)</f>
        <v>tier - 2</v>
      </c>
      <c r="O266" s="34" t="str">
        <f>VLOOKUP(A266,'Hospitalisation Details'!$A$1:$N$2344,13,FALSE)</f>
        <v>tier - 3</v>
      </c>
      <c r="P266" s="34" t="str">
        <f>VLOOKUP(A266,'Hospitalisation Details'!$A$1:$N$2344,14,FALSE)</f>
        <v>R1012</v>
      </c>
      <c r="Q266" s="34">
        <f>VLOOKUP(A266,'Hospitalisation Details'!$A$1:$N$2344,6,FALSE)</f>
        <v>19</v>
      </c>
    </row>
    <row r="267" spans="1:17" x14ac:dyDescent="0.25">
      <c r="A267" s="35" t="s">
        <v>2106</v>
      </c>
      <c r="B267" s="32" t="s">
        <v>5148</v>
      </c>
      <c r="C267" s="40">
        <v>37.82</v>
      </c>
      <c r="D267" s="40">
        <v>6.01</v>
      </c>
      <c r="E267" s="40" t="s">
        <v>2380</v>
      </c>
      <c r="F267" s="40" t="s">
        <v>2380</v>
      </c>
      <c r="G267" s="40" t="s">
        <v>2380</v>
      </c>
      <c r="H267" s="35">
        <v>0</v>
      </c>
      <c r="I267" s="40" t="s">
        <v>2383</v>
      </c>
      <c r="J267" s="40" t="s">
        <v>8338</v>
      </c>
      <c r="K267" s="40" t="s">
        <v>8343</v>
      </c>
      <c r="L267" s="48">
        <f>VLOOKUP(A267,'Hospitalisation Details'!$A$1:$N$2344,5,FALSE)</f>
        <v>33158</v>
      </c>
      <c r="M267" s="52">
        <f>VLOOKUP(A267,'Hospitalisation Details'!$A$1:$N$2344,8,FALSE)</f>
        <v>33292.83</v>
      </c>
      <c r="N267" s="35" t="str">
        <f>VLOOKUP(A267,'Hospitalisation Details'!$A$1:$N$2344,12,FALSE)</f>
        <v>tier - 2</v>
      </c>
      <c r="O267" s="35" t="str">
        <f>VLOOKUP(A267,'Hospitalisation Details'!$A$1:$N$2344,13,FALSE)</f>
        <v>tier - 1</v>
      </c>
      <c r="P267" s="35" t="str">
        <f>VLOOKUP(A267,'Hospitalisation Details'!$A$1:$N$2344,14,FALSE)</f>
        <v>R1011</v>
      </c>
      <c r="Q267" s="35">
        <f>VLOOKUP(A267,'Hospitalisation Details'!$A$1:$N$2344,6,FALSE)</f>
        <v>32</v>
      </c>
    </row>
    <row r="268" spans="1:17" x14ac:dyDescent="0.25">
      <c r="A268" s="34" t="s">
        <v>2105</v>
      </c>
      <c r="B268" s="33" t="s">
        <v>5229</v>
      </c>
      <c r="C268" s="39">
        <v>33.14</v>
      </c>
      <c r="D268" s="39">
        <v>5.67</v>
      </c>
      <c r="E268" s="39" t="s">
        <v>2383</v>
      </c>
      <c r="F268" s="39" t="s">
        <v>2380</v>
      </c>
      <c r="G268" s="39" t="s">
        <v>2380</v>
      </c>
      <c r="H268" s="34">
        <v>0</v>
      </c>
      <c r="I268" s="39" t="s">
        <v>2383</v>
      </c>
      <c r="J268" s="39" t="s">
        <v>8338</v>
      </c>
      <c r="K268" s="39" t="s">
        <v>8344</v>
      </c>
      <c r="L268" s="47">
        <f>VLOOKUP(A268,'Hospitalisation Details'!$A$1:$N$2344,5,FALSE)</f>
        <v>31243</v>
      </c>
      <c r="M268" s="51">
        <f>VLOOKUP(A268,'Hospitalisation Details'!$A$1:$N$2344,8,FALSE)</f>
        <v>33121</v>
      </c>
      <c r="N268" s="34" t="str">
        <f>VLOOKUP(A268,'Hospitalisation Details'!$A$1:$N$2344,12,FALSE)</f>
        <v>tier - 2</v>
      </c>
      <c r="O268" s="34" t="str">
        <f>VLOOKUP(A268,'Hospitalisation Details'!$A$1:$N$2344,13,FALSE)</f>
        <v>tier - 1</v>
      </c>
      <c r="P268" s="34" t="str">
        <f>VLOOKUP(A268,'Hospitalisation Details'!$A$1:$N$2344,14,FALSE)</f>
        <v>R1011</v>
      </c>
      <c r="Q268" s="34">
        <f>VLOOKUP(A268,'Hospitalisation Details'!$A$1:$N$2344,6,FALSE)</f>
        <v>37</v>
      </c>
    </row>
    <row r="269" spans="1:17" x14ac:dyDescent="0.25">
      <c r="A269" s="35" t="s">
        <v>2104</v>
      </c>
      <c r="B269" s="32" t="s">
        <v>5230</v>
      </c>
      <c r="C269" s="40">
        <v>25.14</v>
      </c>
      <c r="D269" s="40">
        <v>6.02</v>
      </c>
      <c r="E269" s="40" t="s">
        <v>2383</v>
      </c>
      <c r="F269" s="40" t="s">
        <v>2380</v>
      </c>
      <c r="G269" s="40" t="s">
        <v>2383</v>
      </c>
      <c r="H269" s="35">
        <v>1</v>
      </c>
      <c r="I269" s="40" t="s">
        <v>2383</v>
      </c>
      <c r="J269" s="40" t="s">
        <v>8339</v>
      </c>
      <c r="K269" s="40" t="s">
        <v>8343</v>
      </c>
      <c r="L269" s="48">
        <f>VLOOKUP(A269,'Hospitalisation Details'!$A$1:$N$2344,5,FALSE)</f>
        <v>25506</v>
      </c>
      <c r="M269" s="52">
        <f>VLOOKUP(A269,'Hospitalisation Details'!$A$1:$N$2344,8,FALSE)</f>
        <v>33090.660000000003</v>
      </c>
      <c r="N269" s="35" t="str">
        <f>VLOOKUP(A269,'Hospitalisation Details'!$A$1:$N$2344,12,FALSE)</f>
        <v>tier - 2</v>
      </c>
      <c r="O269" s="35" t="str">
        <f>VLOOKUP(A269,'Hospitalisation Details'!$A$1:$N$2344,13,FALSE)</f>
        <v>tier - 2</v>
      </c>
      <c r="P269" s="35" t="str">
        <f>VLOOKUP(A269,'Hospitalisation Details'!$A$1:$N$2344,14,FALSE)</f>
        <v>R1011</v>
      </c>
      <c r="Q269" s="35">
        <f>VLOOKUP(A269,'Hospitalisation Details'!$A$1:$N$2344,6,FALSE)</f>
        <v>53</v>
      </c>
    </row>
    <row r="270" spans="1:17" x14ac:dyDescent="0.25">
      <c r="A270" s="34" t="s">
        <v>2103</v>
      </c>
      <c r="B270" s="33" t="s">
        <v>4778</v>
      </c>
      <c r="C270" s="39">
        <v>20.18</v>
      </c>
      <c r="D270" s="39">
        <v>11.19</v>
      </c>
      <c r="E270" s="39" t="s">
        <v>2380</v>
      </c>
      <c r="F270" s="39" t="s">
        <v>2380</v>
      </c>
      <c r="G270" s="39" t="s">
        <v>2380</v>
      </c>
      <c r="H270" s="34">
        <v>0</v>
      </c>
      <c r="I270" s="39" t="s">
        <v>2383</v>
      </c>
      <c r="J270" s="39" t="s">
        <v>8340</v>
      </c>
      <c r="K270" s="39" t="s">
        <v>8342</v>
      </c>
      <c r="L270" s="47">
        <f>VLOOKUP(A270,'Hospitalisation Details'!$A$1:$N$2344,5,FALSE)</f>
        <v>22828</v>
      </c>
      <c r="M270" s="51">
        <f>VLOOKUP(A270,'Hospitalisation Details'!$A$1:$N$2344,8,FALSE)</f>
        <v>33074.94</v>
      </c>
      <c r="N270" s="34" t="str">
        <f>VLOOKUP(A270,'Hospitalisation Details'!$A$1:$N$2344,12,FALSE)</f>
        <v>tier - 1</v>
      </c>
      <c r="O270" s="34" t="str">
        <f>VLOOKUP(A270,'Hospitalisation Details'!$A$1:$N$2344,13,FALSE)</f>
        <v>tier - 2</v>
      </c>
      <c r="P270" s="34" t="str">
        <f>VLOOKUP(A270,'Hospitalisation Details'!$A$1:$N$2344,14,FALSE)</f>
        <v>R1011</v>
      </c>
      <c r="Q270" s="34">
        <f>VLOOKUP(A270,'Hospitalisation Details'!$A$1:$N$2344,6,FALSE)</f>
        <v>60</v>
      </c>
    </row>
    <row r="271" spans="1:17" x14ac:dyDescent="0.25">
      <c r="A271" s="35" t="s">
        <v>2102</v>
      </c>
      <c r="B271" s="32" t="s">
        <v>5233</v>
      </c>
      <c r="C271" s="40">
        <v>44.36</v>
      </c>
      <c r="D271" s="40">
        <v>5.1100000000000003</v>
      </c>
      <c r="E271" s="40" t="s">
        <v>2380</v>
      </c>
      <c r="F271" s="40" t="s">
        <v>2380</v>
      </c>
      <c r="G271" s="40" t="s">
        <v>2380</v>
      </c>
      <c r="H271" s="35">
        <v>0</v>
      </c>
      <c r="I271" s="40" t="s">
        <v>2383</v>
      </c>
      <c r="J271" s="40" t="s">
        <v>8338</v>
      </c>
      <c r="K271" s="40" t="s">
        <v>8344</v>
      </c>
      <c r="L271" s="48">
        <f>VLOOKUP(A271,'Hospitalisation Details'!$A$1:$N$2344,5,FALSE)</f>
        <v>34543</v>
      </c>
      <c r="M271" s="52">
        <f>VLOOKUP(A271,'Hospitalisation Details'!$A$1:$N$2344,8,FALSE)</f>
        <v>33057.230000000003</v>
      </c>
      <c r="N271" s="35" t="str">
        <f>VLOOKUP(A271,'Hospitalisation Details'!$A$1:$N$2344,12,FALSE)</f>
        <v>tier - 1</v>
      </c>
      <c r="O271" s="35" t="str">
        <f>VLOOKUP(A271,'Hospitalisation Details'!$A$1:$N$2344,13,FALSE)</f>
        <v>tier - 2</v>
      </c>
      <c r="P271" s="35" t="str">
        <f>VLOOKUP(A271,'Hospitalisation Details'!$A$1:$N$2344,14,FALSE)</f>
        <v>R1011</v>
      </c>
      <c r="Q271" s="35">
        <f>VLOOKUP(A271,'Hospitalisation Details'!$A$1:$N$2344,6,FALSE)</f>
        <v>28</v>
      </c>
    </row>
    <row r="272" spans="1:17" x14ac:dyDescent="0.25">
      <c r="A272" s="34" t="s">
        <v>2101</v>
      </c>
      <c r="B272" s="33" t="s">
        <v>5235</v>
      </c>
      <c r="C272" s="39">
        <v>23.82</v>
      </c>
      <c r="D272" s="39">
        <v>10.85</v>
      </c>
      <c r="E272" s="39" t="s">
        <v>2383</v>
      </c>
      <c r="F272" s="39" t="s">
        <v>2380</v>
      </c>
      <c r="G272" s="39" t="s">
        <v>2380</v>
      </c>
      <c r="H272" s="34">
        <v>0</v>
      </c>
      <c r="I272" s="39" t="s">
        <v>2383</v>
      </c>
      <c r="J272" s="39" t="s">
        <v>8340</v>
      </c>
      <c r="K272" s="39" t="s">
        <v>8342</v>
      </c>
      <c r="L272" s="47">
        <f>VLOOKUP(A272,'Hospitalisation Details'!$A$1:$N$2344,5,FALSE)</f>
        <v>24663</v>
      </c>
      <c r="M272" s="51">
        <f>VLOOKUP(A272,'Hospitalisation Details'!$A$1:$N$2344,8,FALSE)</f>
        <v>33025.32</v>
      </c>
      <c r="N272" s="34" t="str">
        <f>VLOOKUP(A272,'Hospitalisation Details'!$A$1:$N$2344,12,FALSE)</f>
        <v>tier - 2</v>
      </c>
      <c r="O272" s="34" t="str">
        <f>VLOOKUP(A272,'Hospitalisation Details'!$A$1:$N$2344,13,FALSE)</f>
        <v>tier - 3</v>
      </c>
      <c r="P272" s="34" t="str">
        <f>VLOOKUP(A272,'Hospitalisation Details'!$A$1:$N$2344,14,FALSE)</f>
        <v>R1011</v>
      </c>
      <c r="Q272" s="34">
        <f>VLOOKUP(A272,'Hospitalisation Details'!$A$1:$N$2344,6,FALSE)</f>
        <v>55</v>
      </c>
    </row>
    <row r="273" spans="1:17" x14ac:dyDescent="0.25">
      <c r="A273" s="35" t="s">
        <v>2100</v>
      </c>
      <c r="B273" s="32" t="s">
        <v>4752</v>
      </c>
      <c r="C273" s="40">
        <v>45</v>
      </c>
      <c r="D273" s="40">
        <v>5.24</v>
      </c>
      <c r="E273" s="40" t="s">
        <v>2383</v>
      </c>
      <c r="F273" s="40" t="s">
        <v>2380</v>
      </c>
      <c r="G273" s="40" t="s">
        <v>2380</v>
      </c>
      <c r="H273" s="35">
        <v>1</v>
      </c>
      <c r="I273" s="40" t="s">
        <v>2383</v>
      </c>
      <c r="J273" s="40" t="s">
        <v>8338</v>
      </c>
      <c r="K273" s="40" t="s">
        <v>8344</v>
      </c>
      <c r="L273" s="48">
        <f>VLOOKUP(A273,'Hospitalisation Details'!$A$1:$N$2344,5,FALSE)</f>
        <v>34888</v>
      </c>
      <c r="M273" s="52">
        <f>VLOOKUP(A273,'Hospitalisation Details'!$A$1:$N$2344,8,FALSE)</f>
        <v>33017.46</v>
      </c>
      <c r="N273" s="35" t="str">
        <f>VLOOKUP(A273,'Hospitalisation Details'!$A$1:$N$2344,12,FALSE)</f>
        <v>tier - 1</v>
      </c>
      <c r="O273" s="35" t="str">
        <f>VLOOKUP(A273,'Hospitalisation Details'!$A$1:$N$2344,13,FALSE)</f>
        <v>tier - 1</v>
      </c>
      <c r="P273" s="35" t="str">
        <f>VLOOKUP(A273,'Hospitalisation Details'!$A$1:$N$2344,14,FALSE)</f>
        <v>R1011</v>
      </c>
      <c r="Q273" s="35">
        <f>VLOOKUP(A273,'Hospitalisation Details'!$A$1:$N$2344,6,FALSE)</f>
        <v>27</v>
      </c>
    </row>
    <row r="274" spans="1:17" x14ac:dyDescent="0.25">
      <c r="A274" s="34" t="s">
        <v>2099</v>
      </c>
      <c r="B274" s="33" t="s">
        <v>4830</v>
      </c>
      <c r="C274" s="39">
        <v>26.62</v>
      </c>
      <c r="D274" s="39">
        <v>10.08</v>
      </c>
      <c r="E274" s="39" t="s">
        <v>2380</v>
      </c>
      <c r="F274" s="39" t="s">
        <v>2380</v>
      </c>
      <c r="G274" s="39" t="s">
        <v>2380</v>
      </c>
      <c r="H274" s="34">
        <v>0</v>
      </c>
      <c r="I274" s="39" t="s">
        <v>2383</v>
      </c>
      <c r="J274" s="39" t="s">
        <v>8339</v>
      </c>
      <c r="K274" s="39" t="s">
        <v>8342</v>
      </c>
      <c r="L274" s="47">
        <f>VLOOKUP(A274,'Hospitalisation Details'!$A$1:$N$2344,5,FALSE)</f>
        <v>26169</v>
      </c>
      <c r="M274" s="51">
        <f>VLOOKUP(A274,'Hospitalisation Details'!$A$1:$N$2344,8,FALSE)</f>
        <v>32947.629999999997</v>
      </c>
      <c r="N274" s="34" t="str">
        <f>VLOOKUP(A274,'Hospitalisation Details'!$A$1:$N$2344,12,FALSE)</f>
        <v>tier - 2</v>
      </c>
      <c r="O274" s="34" t="str">
        <f>VLOOKUP(A274,'Hospitalisation Details'!$A$1:$N$2344,13,FALSE)</f>
        <v>tier - 1</v>
      </c>
      <c r="P274" s="34" t="str">
        <f>VLOOKUP(A274,'Hospitalisation Details'!$A$1:$N$2344,14,FALSE)</f>
        <v>R1011</v>
      </c>
      <c r="Q274" s="34">
        <f>VLOOKUP(A274,'Hospitalisation Details'!$A$1:$N$2344,6,FALSE)</f>
        <v>51</v>
      </c>
    </row>
    <row r="275" spans="1:17" x14ac:dyDescent="0.25">
      <c r="A275" s="35" t="s">
        <v>2098</v>
      </c>
      <c r="B275" s="32" t="s">
        <v>5239</v>
      </c>
      <c r="C275" s="40">
        <v>32.67</v>
      </c>
      <c r="D275" s="40">
        <v>10.97</v>
      </c>
      <c r="E275" s="40" t="s">
        <v>2383</v>
      </c>
      <c r="F275" s="40" t="s">
        <v>2380</v>
      </c>
      <c r="G275" s="40" t="s">
        <v>2380</v>
      </c>
      <c r="H275" s="35">
        <v>0</v>
      </c>
      <c r="I275" s="40" t="s">
        <v>2383</v>
      </c>
      <c r="J275" s="40" t="s">
        <v>8338</v>
      </c>
      <c r="K275" s="40" t="s">
        <v>8342</v>
      </c>
      <c r="L275" s="48">
        <f>VLOOKUP(A275,'Hospitalisation Details'!$A$1:$N$2344,5,FALSE)</f>
        <v>29907</v>
      </c>
      <c r="M275" s="52">
        <f>VLOOKUP(A275,'Hospitalisation Details'!$A$1:$N$2344,8,FALSE)</f>
        <v>32906.69</v>
      </c>
      <c r="N275" s="35" t="str">
        <f>VLOOKUP(A275,'Hospitalisation Details'!$A$1:$N$2344,12,FALSE)</f>
        <v>tier - 2</v>
      </c>
      <c r="O275" s="35" t="str">
        <f>VLOOKUP(A275,'Hospitalisation Details'!$A$1:$N$2344,13,FALSE)</f>
        <v>tier - 3</v>
      </c>
      <c r="P275" s="35" t="str">
        <f>VLOOKUP(A275,'Hospitalisation Details'!$A$1:$N$2344,14,FALSE)</f>
        <v>R1011</v>
      </c>
      <c r="Q275" s="35">
        <f>VLOOKUP(A275,'Hospitalisation Details'!$A$1:$N$2344,6,FALSE)</f>
        <v>41</v>
      </c>
    </row>
    <row r="276" spans="1:17" x14ac:dyDescent="0.25">
      <c r="A276" s="34" t="s">
        <v>2097</v>
      </c>
      <c r="B276" s="33" t="s">
        <v>5241</v>
      </c>
      <c r="C276" s="39">
        <v>44.44</v>
      </c>
      <c r="D276" s="39">
        <v>4.9000000000000004</v>
      </c>
      <c r="E276" s="39" t="s">
        <v>2383</v>
      </c>
      <c r="F276" s="39" t="s">
        <v>2380</v>
      </c>
      <c r="G276" s="39" t="s">
        <v>2380</v>
      </c>
      <c r="H276" s="34">
        <v>1</v>
      </c>
      <c r="I276" s="39" t="s">
        <v>2383</v>
      </c>
      <c r="J276" s="39" t="s">
        <v>8338</v>
      </c>
      <c r="K276" s="39" t="s">
        <v>8344</v>
      </c>
      <c r="L276" s="47">
        <f>VLOOKUP(A276,'Hospitalisation Details'!$A$1:$N$2344,5,FALSE)</f>
        <v>35037</v>
      </c>
      <c r="M276" s="51">
        <f>VLOOKUP(A276,'Hospitalisation Details'!$A$1:$N$2344,8,FALSE)</f>
        <v>32827.51</v>
      </c>
      <c r="N276" s="34" t="str">
        <f>VLOOKUP(A276,'Hospitalisation Details'!$A$1:$N$2344,12,FALSE)</f>
        <v>tier - 1</v>
      </c>
      <c r="O276" s="34" t="str">
        <f>VLOOKUP(A276,'Hospitalisation Details'!$A$1:$N$2344,13,FALSE)</f>
        <v>tier - 2</v>
      </c>
      <c r="P276" s="34" t="str">
        <f>VLOOKUP(A276,'Hospitalisation Details'!$A$1:$N$2344,14,FALSE)</f>
        <v>R1011</v>
      </c>
      <c r="Q276" s="34">
        <f>VLOOKUP(A276,'Hospitalisation Details'!$A$1:$N$2344,6,FALSE)</f>
        <v>27</v>
      </c>
    </row>
    <row r="277" spans="1:17" x14ac:dyDescent="0.25">
      <c r="A277" s="35" t="s">
        <v>2096</v>
      </c>
      <c r="B277" s="32" t="s">
        <v>5117</v>
      </c>
      <c r="C277" s="40">
        <v>28.31</v>
      </c>
      <c r="D277" s="40">
        <v>5.33</v>
      </c>
      <c r="E277" s="40" t="s">
        <v>2380</v>
      </c>
      <c r="F277" s="40" t="s">
        <v>2380</v>
      </c>
      <c r="G277" s="40" t="s">
        <v>2380</v>
      </c>
      <c r="H277" s="35">
        <v>0</v>
      </c>
      <c r="I277" s="40" t="s">
        <v>2383</v>
      </c>
      <c r="J277" s="40" t="s">
        <v>8339</v>
      </c>
      <c r="K277" s="40" t="s">
        <v>8344</v>
      </c>
      <c r="L277" s="48">
        <f>VLOOKUP(A277,'Hospitalisation Details'!$A$1:$N$2344,5,FALSE)</f>
        <v>29567</v>
      </c>
      <c r="M277" s="52">
        <f>VLOOKUP(A277,'Hospitalisation Details'!$A$1:$N$2344,8,FALSE)</f>
        <v>32787.46</v>
      </c>
      <c r="N277" s="35" t="str">
        <f>VLOOKUP(A277,'Hospitalisation Details'!$A$1:$N$2344,12,FALSE)</f>
        <v>tier - 1</v>
      </c>
      <c r="O277" s="35" t="str">
        <f>VLOOKUP(A277,'Hospitalisation Details'!$A$1:$N$2344,13,FALSE)</f>
        <v>tier - 3</v>
      </c>
      <c r="P277" s="35" t="str">
        <f>VLOOKUP(A277,'Hospitalisation Details'!$A$1:$N$2344,14,FALSE)</f>
        <v>R1012</v>
      </c>
      <c r="Q277" s="35">
        <f>VLOOKUP(A277,'Hospitalisation Details'!$A$1:$N$2344,6,FALSE)</f>
        <v>42</v>
      </c>
    </row>
    <row r="278" spans="1:17" x14ac:dyDescent="0.25">
      <c r="A278" s="34" t="s">
        <v>2095</v>
      </c>
      <c r="B278" s="33" t="s">
        <v>5244</v>
      </c>
      <c r="C278" s="39">
        <v>25.05</v>
      </c>
      <c r="D278" s="39">
        <v>4.6100000000000003</v>
      </c>
      <c r="E278" s="39" t="s">
        <v>2380</v>
      </c>
      <c r="F278" s="39" t="s">
        <v>2380</v>
      </c>
      <c r="G278" s="39" t="s">
        <v>2380</v>
      </c>
      <c r="H278" s="34">
        <v>2</v>
      </c>
      <c r="I278" s="39" t="s">
        <v>2383</v>
      </c>
      <c r="J278" s="39" t="s">
        <v>8339</v>
      </c>
      <c r="K278" s="39" t="s">
        <v>8344</v>
      </c>
      <c r="L278" s="47">
        <f>VLOOKUP(A278,'Hospitalisation Details'!$A$1:$N$2344,5,FALSE)</f>
        <v>26610</v>
      </c>
      <c r="M278" s="51">
        <f>VLOOKUP(A278,'Hospitalisation Details'!$A$1:$N$2344,8,FALSE)</f>
        <v>32765.33</v>
      </c>
      <c r="N278" s="34" t="str">
        <f>VLOOKUP(A278,'Hospitalisation Details'!$A$1:$N$2344,12,FALSE)</f>
        <v>tier - 2</v>
      </c>
      <c r="O278" s="34" t="str">
        <f>VLOOKUP(A278,'Hospitalisation Details'!$A$1:$N$2344,13,FALSE)</f>
        <v>tier - 2</v>
      </c>
      <c r="P278" s="34" t="str">
        <f>VLOOKUP(A278,'Hospitalisation Details'!$A$1:$N$2344,14,FALSE)</f>
        <v>R1012</v>
      </c>
      <c r="Q278" s="34">
        <f>VLOOKUP(A278,'Hospitalisation Details'!$A$1:$N$2344,6,FALSE)</f>
        <v>50</v>
      </c>
    </row>
    <row r="279" spans="1:17" x14ac:dyDescent="0.25">
      <c r="A279" s="35" t="s">
        <v>2094</v>
      </c>
      <c r="B279" s="32" t="s">
        <v>5246</v>
      </c>
      <c r="C279" s="40">
        <v>28.34</v>
      </c>
      <c r="D279" s="40">
        <v>8.18</v>
      </c>
      <c r="E279" s="40" t="s">
        <v>2380</v>
      </c>
      <c r="F279" s="40" t="s">
        <v>2380</v>
      </c>
      <c r="G279" s="40" t="s">
        <v>2380</v>
      </c>
      <c r="H279" s="35">
        <v>0</v>
      </c>
      <c r="I279" s="40" t="s">
        <v>2383</v>
      </c>
      <c r="J279" s="40" t="s">
        <v>8339</v>
      </c>
      <c r="K279" s="40" t="s">
        <v>8342</v>
      </c>
      <c r="L279" s="48">
        <f>VLOOKUP(A279,'Hospitalisation Details'!$A$1:$N$2344,5,FALSE)</f>
        <v>27369</v>
      </c>
      <c r="M279" s="52">
        <f>VLOOKUP(A279,'Hospitalisation Details'!$A$1:$N$2344,8,FALSE)</f>
        <v>32760.48</v>
      </c>
      <c r="N279" s="35" t="str">
        <f>VLOOKUP(A279,'Hospitalisation Details'!$A$1:$N$2344,12,FALSE)</f>
        <v>tier - 1</v>
      </c>
      <c r="O279" s="35" t="str">
        <f>VLOOKUP(A279,'Hospitalisation Details'!$A$1:$N$2344,13,FALSE)</f>
        <v>tier - 1</v>
      </c>
      <c r="P279" s="35" t="str">
        <f>VLOOKUP(A279,'Hospitalisation Details'!$A$1:$N$2344,14,FALSE)</f>
        <v>R1011</v>
      </c>
      <c r="Q279" s="35">
        <f>VLOOKUP(A279,'Hospitalisation Details'!$A$1:$N$2344,6,FALSE)</f>
        <v>48</v>
      </c>
    </row>
    <row r="280" spans="1:17" x14ac:dyDescent="0.25">
      <c r="A280" s="34" t="s">
        <v>2093</v>
      </c>
      <c r="B280" s="33" t="s">
        <v>5247</v>
      </c>
      <c r="C280" s="39">
        <v>17.765000000000001</v>
      </c>
      <c r="D280" s="39">
        <v>5.62</v>
      </c>
      <c r="E280" s="39" t="s">
        <v>2380</v>
      </c>
      <c r="F280" s="39" t="s">
        <v>2380</v>
      </c>
      <c r="G280" s="39" t="s">
        <v>2380</v>
      </c>
      <c r="H280" s="34">
        <v>0</v>
      </c>
      <c r="I280" s="39" t="s">
        <v>2383</v>
      </c>
      <c r="J280" s="39" t="s">
        <v>8341</v>
      </c>
      <c r="K280" s="39" t="s">
        <v>8344</v>
      </c>
      <c r="L280" s="47">
        <f>VLOOKUP(A280,'Hospitalisation Details'!$A$1:$N$2344,5,FALSE)</f>
        <v>33063</v>
      </c>
      <c r="M280" s="51">
        <f>VLOOKUP(A280,'Hospitalisation Details'!$A$1:$N$2344,8,FALSE)</f>
        <v>32734.19</v>
      </c>
      <c r="N280" s="34" t="str">
        <f>VLOOKUP(A280,'Hospitalisation Details'!$A$1:$N$2344,12,FALSE)</f>
        <v>tier - 2</v>
      </c>
      <c r="O280" s="34" t="str">
        <f>VLOOKUP(A280,'Hospitalisation Details'!$A$1:$N$2344,13,FALSE)</f>
        <v>tier - 1</v>
      </c>
      <c r="P280" s="34" t="str">
        <f>VLOOKUP(A280,'Hospitalisation Details'!$A$1:$N$2344,14,FALSE)</f>
        <v>R1012</v>
      </c>
      <c r="Q280" s="34">
        <f>VLOOKUP(A280,'Hospitalisation Details'!$A$1:$N$2344,6,FALSE)</f>
        <v>32</v>
      </c>
    </row>
    <row r="281" spans="1:17" x14ac:dyDescent="0.25">
      <c r="A281" s="35" t="s">
        <v>2092</v>
      </c>
      <c r="B281" s="32" t="s">
        <v>5249</v>
      </c>
      <c r="C281" s="40">
        <v>36.119999999999997</v>
      </c>
      <c r="D281" s="40">
        <v>5.82</v>
      </c>
      <c r="E281" s="40" t="s">
        <v>2380</v>
      </c>
      <c r="F281" s="40" t="s">
        <v>2380</v>
      </c>
      <c r="G281" s="40" t="s">
        <v>2380</v>
      </c>
      <c r="H281" s="35">
        <v>0</v>
      </c>
      <c r="I281" s="40" t="s">
        <v>2383</v>
      </c>
      <c r="J281" s="40" t="s">
        <v>8338</v>
      </c>
      <c r="K281" s="40" t="s">
        <v>8343</v>
      </c>
      <c r="L281" s="48">
        <f>VLOOKUP(A281,'Hospitalisation Details'!$A$1:$N$2344,5,FALSE)</f>
        <v>33146</v>
      </c>
      <c r="M281" s="52">
        <f>VLOOKUP(A281,'Hospitalisation Details'!$A$1:$N$2344,8,FALSE)</f>
        <v>32716.2</v>
      </c>
      <c r="N281" s="35" t="str">
        <f>VLOOKUP(A281,'Hospitalisation Details'!$A$1:$N$2344,12,FALSE)</f>
        <v>tier - 1</v>
      </c>
      <c r="O281" s="35" t="str">
        <f>VLOOKUP(A281,'Hospitalisation Details'!$A$1:$N$2344,13,FALSE)</f>
        <v>tier - 2</v>
      </c>
      <c r="P281" s="35" t="str">
        <f>VLOOKUP(A281,'Hospitalisation Details'!$A$1:$N$2344,14,FALSE)</f>
        <v>R1011</v>
      </c>
      <c r="Q281" s="35">
        <f>VLOOKUP(A281,'Hospitalisation Details'!$A$1:$N$2344,6,FALSE)</f>
        <v>32</v>
      </c>
    </row>
    <row r="282" spans="1:17" x14ac:dyDescent="0.25">
      <c r="A282" s="34" t="s">
        <v>2091</v>
      </c>
      <c r="B282" s="33" t="s">
        <v>5251</v>
      </c>
      <c r="C282" s="39">
        <v>23.19</v>
      </c>
      <c r="D282" s="39">
        <v>7.66</v>
      </c>
      <c r="E282" s="39" t="s">
        <v>2380</v>
      </c>
      <c r="F282" s="39" t="s">
        <v>2380</v>
      </c>
      <c r="G282" s="39" t="s">
        <v>2380</v>
      </c>
      <c r="H282" s="34">
        <v>0</v>
      </c>
      <c r="I282" s="39" t="s">
        <v>2383</v>
      </c>
      <c r="J282" s="39" t="s">
        <v>8340</v>
      </c>
      <c r="K282" s="39" t="s">
        <v>8342</v>
      </c>
      <c r="L282" s="47">
        <f>VLOOKUP(A282,'Hospitalisation Details'!$A$1:$N$2344,5,FALSE)</f>
        <v>25143</v>
      </c>
      <c r="M282" s="51">
        <f>VLOOKUP(A282,'Hospitalisation Details'!$A$1:$N$2344,8,FALSE)</f>
        <v>32686.080000000002</v>
      </c>
      <c r="N282" s="34" t="str">
        <f>VLOOKUP(A282,'Hospitalisation Details'!$A$1:$N$2344,12,FALSE)</f>
        <v>tier - 2</v>
      </c>
      <c r="O282" s="34" t="str">
        <f>VLOOKUP(A282,'Hospitalisation Details'!$A$1:$N$2344,13,FALSE)</f>
        <v>tier - 3</v>
      </c>
      <c r="P282" s="34" t="str">
        <f>VLOOKUP(A282,'Hospitalisation Details'!$A$1:$N$2344,14,FALSE)</f>
        <v>R1011</v>
      </c>
      <c r="Q282" s="34">
        <f>VLOOKUP(A282,'Hospitalisation Details'!$A$1:$N$2344,6,FALSE)</f>
        <v>54</v>
      </c>
    </row>
    <row r="283" spans="1:17" x14ac:dyDescent="0.25">
      <c r="A283" s="35" t="s">
        <v>2090</v>
      </c>
      <c r="B283" s="32" t="s">
        <v>5252</v>
      </c>
      <c r="C283" s="40">
        <v>35.99</v>
      </c>
      <c r="D283" s="40">
        <v>4.2300000000000004</v>
      </c>
      <c r="E283" s="40" t="s">
        <v>2380</v>
      </c>
      <c r="F283" s="40" t="s">
        <v>2380</v>
      </c>
      <c r="G283" s="40" t="s">
        <v>2380</v>
      </c>
      <c r="H283" s="35">
        <v>0</v>
      </c>
      <c r="I283" s="40" t="s">
        <v>2383</v>
      </c>
      <c r="J283" s="40" t="s">
        <v>8338</v>
      </c>
      <c r="K283" s="40" t="s">
        <v>8344</v>
      </c>
      <c r="L283" s="48">
        <f>VLOOKUP(A283,'Hospitalisation Details'!$A$1:$N$2344,5,FALSE)</f>
        <v>33067</v>
      </c>
      <c r="M283" s="52">
        <f>VLOOKUP(A283,'Hospitalisation Details'!$A$1:$N$2344,8,FALSE)</f>
        <v>32672.11</v>
      </c>
      <c r="N283" s="35" t="str">
        <f>VLOOKUP(A283,'Hospitalisation Details'!$A$1:$N$2344,12,FALSE)</f>
        <v>tier - 1</v>
      </c>
      <c r="O283" s="35" t="str">
        <f>VLOOKUP(A283,'Hospitalisation Details'!$A$1:$N$2344,13,FALSE)</f>
        <v>tier - 1</v>
      </c>
      <c r="P283" s="35" t="str">
        <f>VLOOKUP(A283,'Hospitalisation Details'!$A$1:$N$2344,14,FALSE)</f>
        <v>R1011</v>
      </c>
      <c r="Q283" s="35">
        <f>VLOOKUP(A283,'Hospitalisation Details'!$A$1:$N$2344,6,FALSE)</f>
        <v>32</v>
      </c>
    </row>
    <row r="284" spans="1:17" x14ac:dyDescent="0.25">
      <c r="A284" s="34" t="s">
        <v>2089</v>
      </c>
      <c r="B284" s="33" t="s">
        <v>5254</v>
      </c>
      <c r="C284" s="39">
        <v>30.25</v>
      </c>
      <c r="D284" s="39">
        <v>5.58</v>
      </c>
      <c r="E284" s="39" t="s">
        <v>2380</v>
      </c>
      <c r="F284" s="39" t="s">
        <v>2380</v>
      </c>
      <c r="G284" s="39" t="s">
        <v>2383</v>
      </c>
      <c r="H284" s="34">
        <v>1</v>
      </c>
      <c r="I284" s="39" t="s">
        <v>2383</v>
      </c>
      <c r="J284" s="39" t="s">
        <v>8338</v>
      </c>
      <c r="K284" s="39" t="s">
        <v>8344</v>
      </c>
      <c r="L284" s="47">
        <f>VLOOKUP(A284,'Hospitalisation Details'!$A$1:$N$2344,5,FALSE)</f>
        <v>37902</v>
      </c>
      <c r="M284" s="51">
        <f>VLOOKUP(A284,'Hospitalisation Details'!$A$1:$N$2344,8,FALSE)</f>
        <v>32548.34</v>
      </c>
      <c r="N284" s="34" t="str">
        <f>VLOOKUP(A284,'Hospitalisation Details'!$A$1:$N$2344,12,FALSE)</f>
        <v>tier - 1</v>
      </c>
      <c r="O284" s="34" t="str">
        <f>VLOOKUP(A284,'Hospitalisation Details'!$A$1:$N$2344,13,FALSE)</f>
        <v>tier - 2</v>
      </c>
      <c r="P284" s="34" t="str">
        <f>VLOOKUP(A284,'Hospitalisation Details'!$A$1:$N$2344,14,FALSE)</f>
        <v>R1013</v>
      </c>
      <c r="Q284" s="34">
        <f>VLOOKUP(A284,'Hospitalisation Details'!$A$1:$N$2344,6,FALSE)</f>
        <v>19</v>
      </c>
    </row>
    <row r="285" spans="1:17" x14ac:dyDescent="0.25">
      <c r="A285" s="35" t="s">
        <v>2088</v>
      </c>
      <c r="B285" s="32" t="s">
        <v>5256</v>
      </c>
      <c r="C285" s="40">
        <v>26.24</v>
      </c>
      <c r="D285" s="40">
        <v>6.26</v>
      </c>
      <c r="E285" s="40" t="s">
        <v>2383</v>
      </c>
      <c r="F285" s="40" t="s">
        <v>2380</v>
      </c>
      <c r="G285" s="40" t="s">
        <v>2380</v>
      </c>
      <c r="H285" s="35">
        <v>0</v>
      </c>
      <c r="I285" s="40" t="s">
        <v>2383</v>
      </c>
      <c r="J285" s="40" t="s">
        <v>8339</v>
      </c>
      <c r="K285" s="40" t="s">
        <v>8343</v>
      </c>
      <c r="L285" s="48">
        <f>VLOOKUP(A285,'Hospitalisation Details'!$A$1:$N$2344,5,FALSE)</f>
        <v>28022</v>
      </c>
      <c r="M285" s="52">
        <f>VLOOKUP(A285,'Hospitalisation Details'!$A$1:$N$2344,8,FALSE)</f>
        <v>32485.46</v>
      </c>
      <c r="N285" s="35" t="str">
        <f>VLOOKUP(A285,'Hospitalisation Details'!$A$1:$N$2344,12,FALSE)</f>
        <v>tier - 2</v>
      </c>
      <c r="O285" s="35" t="str">
        <f>VLOOKUP(A285,'Hospitalisation Details'!$A$1:$N$2344,13,FALSE)</f>
        <v>tier - 1</v>
      </c>
      <c r="P285" s="35" t="str">
        <f>VLOOKUP(A285,'Hospitalisation Details'!$A$1:$N$2344,14,FALSE)</f>
        <v>R1011</v>
      </c>
      <c r="Q285" s="35">
        <f>VLOOKUP(A285,'Hospitalisation Details'!$A$1:$N$2344,6,FALSE)</f>
        <v>46</v>
      </c>
    </row>
    <row r="286" spans="1:17" x14ac:dyDescent="0.25">
      <c r="A286" s="34" t="s">
        <v>2087</v>
      </c>
      <c r="B286" s="33" t="s">
        <v>5258</v>
      </c>
      <c r="C286" s="39">
        <v>31.36</v>
      </c>
      <c r="D286" s="39">
        <v>10.6</v>
      </c>
      <c r="E286" s="39" t="s">
        <v>2383</v>
      </c>
      <c r="F286" s="39" t="s">
        <v>2380</v>
      </c>
      <c r="G286" s="39" t="s">
        <v>2380</v>
      </c>
      <c r="H286" s="34">
        <v>0</v>
      </c>
      <c r="I286" s="39" t="s">
        <v>2383</v>
      </c>
      <c r="J286" s="39" t="s">
        <v>8338</v>
      </c>
      <c r="K286" s="39" t="s">
        <v>8342</v>
      </c>
      <c r="L286" s="47">
        <f>VLOOKUP(A286,'Hospitalisation Details'!$A$1:$N$2344,5,FALSE)</f>
        <v>29856</v>
      </c>
      <c r="M286" s="51">
        <f>VLOOKUP(A286,'Hospitalisation Details'!$A$1:$N$2344,8,FALSE)</f>
        <v>32462.35</v>
      </c>
      <c r="N286" s="34" t="str">
        <f>VLOOKUP(A286,'Hospitalisation Details'!$A$1:$N$2344,12,FALSE)</f>
        <v>tier - 2</v>
      </c>
      <c r="O286" s="34" t="str">
        <f>VLOOKUP(A286,'Hospitalisation Details'!$A$1:$N$2344,13,FALSE)</f>
        <v>tier - 2</v>
      </c>
      <c r="P286" s="34" t="str">
        <f>VLOOKUP(A286,'Hospitalisation Details'!$A$1:$N$2344,14,FALSE)</f>
        <v>R1011</v>
      </c>
      <c r="Q286" s="34">
        <f>VLOOKUP(A286,'Hospitalisation Details'!$A$1:$N$2344,6,FALSE)</f>
        <v>41</v>
      </c>
    </row>
    <row r="287" spans="1:17" x14ac:dyDescent="0.25">
      <c r="A287" s="35" t="s">
        <v>2086</v>
      </c>
      <c r="B287" s="32" t="s">
        <v>5260</v>
      </c>
      <c r="C287" s="40">
        <v>25.69</v>
      </c>
      <c r="D287" s="40">
        <v>4.78</v>
      </c>
      <c r="E287" s="40" t="s">
        <v>2383</v>
      </c>
      <c r="F287" s="40" t="s">
        <v>2380</v>
      </c>
      <c r="G287" s="40" t="s">
        <v>2380</v>
      </c>
      <c r="H287" s="35">
        <v>0</v>
      </c>
      <c r="I287" s="40" t="s">
        <v>2383</v>
      </c>
      <c r="J287" s="40" t="s">
        <v>8339</v>
      </c>
      <c r="K287" s="40" t="s">
        <v>8344</v>
      </c>
      <c r="L287" s="48">
        <f>VLOOKUP(A287,'Hospitalisation Details'!$A$1:$N$2344,5,FALSE)</f>
        <v>27981</v>
      </c>
      <c r="M287" s="52">
        <f>VLOOKUP(A287,'Hospitalisation Details'!$A$1:$N$2344,8,FALSE)</f>
        <v>32430.22</v>
      </c>
      <c r="N287" s="35" t="str">
        <f>VLOOKUP(A287,'Hospitalisation Details'!$A$1:$N$2344,12,FALSE)</f>
        <v>tier - 2</v>
      </c>
      <c r="O287" s="35" t="str">
        <f>VLOOKUP(A287,'Hospitalisation Details'!$A$1:$N$2344,13,FALSE)</f>
        <v>tier - 3</v>
      </c>
      <c r="P287" s="35" t="str">
        <f>VLOOKUP(A287,'Hospitalisation Details'!$A$1:$N$2344,14,FALSE)</f>
        <v>R1011</v>
      </c>
      <c r="Q287" s="35">
        <f>VLOOKUP(A287,'Hospitalisation Details'!$A$1:$N$2344,6,FALSE)</f>
        <v>46</v>
      </c>
    </row>
    <row r="288" spans="1:17" x14ac:dyDescent="0.25">
      <c r="A288" s="34" t="s">
        <v>2085</v>
      </c>
      <c r="B288" s="33" t="s">
        <v>5262</v>
      </c>
      <c r="C288" s="39">
        <v>25.46</v>
      </c>
      <c r="D288" s="39">
        <v>6.03</v>
      </c>
      <c r="E288" s="39" t="s">
        <v>2380</v>
      </c>
      <c r="F288" s="39" t="s">
        <v>2380</v>
      </c>
      <c r="G288" s="39" t="s">
        <v>2380</v>
      </c>
      <c r="H288" s="34">
        <v>2</v>
      </c>
      <c r="I288" s="39" t="s">
        <v>2383</v>
      </c>
      <c r="J288" s="39" t="s">
        <v>8339</v>
      </c>
      <c r="K288" s="39" t="s">
        <v>8343</v>
      </c>
      <c r="L288" s="47">
        <f>VLOOKUP(A288,'Hospitalisation Details'!$A$1:$N$2344,5,FALSE)</f>
        <v>26591</v>
      </c>
      <c r="M288" s="51">
        <f>VLOOKUP(A288,'Hospitalisation Details'!$A$1:$N$2344,8,FALSE)</f>
        <v>32428.63</v>
      </c>
      <c r="N288" s="34" t="str">
        <f>VLOOKUP(A288,'Hospitalisation Details'!$A$1:$N$2344,12,FALSE)</f>
        <v>tier - 2</v>
      </c>
      <c r="O288" s="34" t="str">
        <f>VLOOKUP(A288,'Hospitalisation Details'!$A$1:$N$2344,13,FALSE)</f>
        <v>tier - 2</v>
      </c>
      <c r="P288" s="34" t="str">
        <f>VLOOKUP(A288,'Hospitalisation Details'!$A$1:$N$2344,14,FALSE)</f>
        <v>R1011</v>
      </c>
      <c r="Q288" s="34">
        <f>VLOOKUP(A288,'Hospitalisation Details'!$A$1:$N$2344,6,FALSE)</f>
        <v>50</v>
      </c>
    </row>
    <row r="289" spans="1:17" x14ac:dyDescent="0.25">
      <c r="A289" s="35" t="s">
        <v>2084</v>
      </c>
      <c r="B289" s="32" t="s">
        <v>5117</v>
      </c>
      <c r="C289" s="40">
        <v>31.83</v>
      </c>
      <c r="D289" s="40">
        <v>11.55</v>
      </c>
      <c r="E289" s="40" t="s">
        <v>2383</v>
      </c>
      <c r="F289" s="40" t="s">
        <v>2380</v>
      </c>
      <c r="G289" s="40" t="s">
        <v>2380</v>
      </c>
      <c r="H289" s="35">
        <v>1</v>
      </c>
      <c r="I289" s="40" t="s">
        <v>2383</v>
      </c>
      <c r="J289" s="40" t="s">
        <v>8338</v>
      </c>
      <c r="K289" s="40" t="s">
        <v>8342</v>
      </c>
      <c r="L289" s="48">
        <f>VLOOKUP(A289,'Hospitalisation Details'!$A$1:$N$2344,5,FALSE)</f>
        <v>31748</v>
      </c>
      <c r="M289" s="52">
        <f>VLOOKUP(A289,'Hospitalisation Details'!$A$1:$N$2344,8,FALSE)</f>
        <v>32288.49</v>
      </c>
      <c r="N289" s="35" t="str">
        <f>VLOOKUP(A289,'Hospitalisation Details'!$A$1:$N$2344,12,FALSE)</f>
        <v>tier - 2</v>
      </c>
      <c r="O289" s="35" t="str">
        <f>VLOOKUP(A289,'Hospitalisation Details'!$A$1:$N$2344,13,FALSE)</f>
        <v>tier - 2</v>
      </c>
      <c r="P289" s="35" t="str">
        <f>VLOOKUP(A289,'Hospitalisation Details'!$A$1:$N$2344,14,FALSE)</f>
        <v>R1011</v>
      </c>
      <c r="Q289" s="35">
        <f>VLOOKUP(A289,'Hospitalisation Details'!$A$1:$N$2344,6,FALSE)</f>
        <v>36</v>
      </c>
    </row>
    <row r="290" spans="1:17" x14ac:dyDescent="0.25">
      <c r="A290" s="34" t="s">
        <v>2083</v>
      </c>
      <c r="B290" s="33" t="s">
        <v>5265</v>
      </c>
      <c r="C290" s="39">
        <v>24.43</v>
      </c>
      <c r="D290" s="39">
        <v>7.59</v>
      </c>
      <c r="E290" s="39" t="s">
        <v>2383</v>
      </c>
      <c r="F290" s="39" t="s">
        <v>2380</v>
      </c>
      <c r="G290" s="39" t="s">
        <v>2380</v>
      </c>
      <c r="H290" s="34">
        <v>1</v>
      </c>
      <c r="I290" s="39" t="s">
        <v>2383</v>
      </c>
      <c r="J290" s="39" t="s">
        <v>8340</v>
      </c>
      <c r="K290" s="39" t="s">
        <v>8342</v>
      </c>
      <c r="L290" s="47">
        <f>VLOOKUP(A290,'Hospitalisation Details'!$A$1:$N$2344,5,FALSE)</f>
        <v>27745</v>
      </c>
      <c r="M290" s="51">
        <f>VLOOKUP(A290,'Hospitalisation Details'!$A$1:$N$2344,8,FALSE)</f>
        <v>32259.96</v>
      </c>
      <c r="N290" s="34" t="str">
        <f>VLOOKUP(A290,'Hospitalisation Details'!$A$1:$N$2344,12,FALSE)</f>
        <v>tier - 2</v>
      </c>
      <c r="O290" s="34" t="str">
        <f>VLOOKUP(A290,'Hospitalisation Details'!$A$1:$N$2344,13,FALSE)</f>
        <v>tier - 3</v>
      </c>
      <c r="P290" s="34" t="str">
        <f>VLOOKUP(A290,'Hospitalisation Details'!$A$1:$N$2344,14,FALSE)</f>
        <v>R1012</v>
      </c>
      <c r="Q290" s="34">
        <f>VLOOKUP(A290,'Hospitalisation Details'!$A$1:$N$2344,6,FALSE)</f>
        <v>47</v>
      </c>
    </row>
    <row r="291" spans="1:17" x14ac:dyDescent="0.25">
      <c r="A291" s="35" t="s">
        <v>2082</v>
      </c>
      <c r="B291" s="32" t="s">
        <v>5152</v>
      </c>
      <c r="C291" s="40">
        <v>41.9</v>
      </c>
      <c r="D291" s="40">
        <v>4.26</v>
      </c>
      <c r="E291" s="40" t="s">
        <v>2380</v>
      </c>
      <c r="F291" s="40" t="s">
        <v>2380</v>
      </c>
      <c r="G291" s="40" t="s">
        <v>2380</v>
      </c>
      <c r="H291" s="35">
        <v>0</v>
      </c>
      <c r="I291" s="40" t="s">
        <v>2383</v>
      </c>
      <c r="J291" s="40" t="s">
        <v>8338</v>
      </c>
      <c r="K291" s="40" t="s">
        <v>8344</v>
      </c>
      <c r="L291" s="48">
        <f>VLOOKUP(A291,'Hospitalisation Details'!$A$1:$N$2344,5,FALSE)</f>
        <v>34585</v>
      </c>
      <c r="M291" s="52">
        <f>VLOOKUP(A291,'Hospitalisation Details'!$A$1:$N$2344,8,FALSE)</f>
        <v>32222.81</v>
      </c>
      <c r="N291" s="35" t="str">
        <f>VLOOKUP(A291,'Hospitalisation Details'!$A$1:$N$2344,12,FALSE)</f>
        <v>tier - 2</v>
      </c>
      <c r="O291" s="35" t="str">
        <f>VLOOKUP(A291,'Hospitalisation Details'!$A$1:$N$2344,13,FALSE)</f>
        <v>tier - 1</v>
      </c>
      <c r="P291" s="35" t="str">
        <f>VLOOKUP(A291,'Hospitalisation Details'!$A$1:$N$2344,14,FALSE)</f>
        <v>R1011</v>
      </c>
      <c r="Q291" s="35">
        <f>VLOOKUP(A291,'Hospitalisation Details'!$A$1:$N$2344,6,FALSE)</f>
        <v>28</v>
      </c>
    </row>
    <row r="292" spans="1:17" x14ac:dyDescent="0.25">
      <c r="A292" s="34" t="s">
        <v>2081</v>
      </c>
      <c r="B292" s="33" t="s">
        <v>5268</v>
      </c>
      <c r="C292" s="39">
        <v>22.88</v>
      </c>
      <c r="D292" s="39">
        <v>5.9</v>
      </c>
      <c r="E292" s="39" t="s">
        <v>2383</v>
      </c>
      <c r="F292" s="39" t="s">
        <v>2380</v>
      </c>
      <c r="G292" s="39" t="s">
        <v>2383</v>
      </c>
      <c r="H292" s="34">
        <v>1</v>
      </c>
      <c r="I292" s="39" t="s">
        <v>2383</v>
      </c>
      <c r="J292" s="39" t="s">
        <v>8340</v>
      </c>
      <c r="K292" s="39" t="s">
        <v>8343</v>
      </c>
      <c r="L292" s="47">
        <f>VLOOKUP(A292,'Hospitalisation Details'!$A$1:$N$2344,5,FALSE)</f>
        <v>25457</v>
      </c>
      <c r="M292" s="51">
        <f>VLOOKUP(A292,'Hospitalisation Details'!$A$1:$N$2344,8,FALSE)</f>
        <v>32192.76</v>
      </c>
      <c r="N292" s="34" t="str">
        <f>VLOOKUP(A292,'Hospitalisation Details'!$A$1:$N$2344,12,FALSE)</f>
        <v>tier - 1</v>
      </c>
      <c r="O292" s="34" t="str">
        <f>VLOOKUP(A292,'Hospitalisation Details'!$A$1:$N$2344,13,FALSE)</f>
        <v>tier - 2</v>
      </c>
      <c r="P292" s="34" t="str">
        <f>VLOOKUP(A292,'Hospitalisation Details'!$A$1:$N$2344,14,FALSE)</f>
        <v>R1011</v>
      </c>
      <c r="Q292" s="34">
        <f>VLOOKUP(A292,'Hospitalisation Details'!$A$1:$N$2344,6,FALSE)</f>
        <v>53</v>
      </c>
    </row>
    <row r="293" spans="1:17" x14ac:dyDescent="0.25">
      <c r="A293" s="35" t="s">
        <v>2080</v>
      </c>
      <c r="B293" s="32" t="s">
        <v>5270</v>
      </c>
      <c r="C293" s="40">
        <v>29.734999999999999</v>
      </c>
      <c r="D293" s="40">
        <v>7.79</v>
      </c>
      <c r="E293" s="40" t="s">
        <v>2380</v>
      </c>
      <c r="F293" s="40" t="s">
        <v>2380</v>
      </c>
      <c r="G293" s="40" t="s">
        <v>2380</v>
      </c>
      <c r="H293" s="35">
        <v>0</v>
      </c>
      <c r="I293" s="40" t="s">
        <v>2380</v>
      </c>
      <c r="J293" s="40" t="s">
        <v>8339</v>
      </c>
      <c r="K293" s="40" t="s">
        <v>8342</v>
      </c>
      <c r="L293" s="48">
        <f>VLOOKUP(A293,'Hospitalisation Details'!$A$1:$N$2344,5,FALSE)</f>
        <v>28804</v>
      </c>
      <c r="M293" s="52">
        <f>VLOOKUP(A293,'Hospitalisation Details'!$A$1:$N$2344,8,FALSE)</f>
        <v>32108.66</v>
      </c>
      <c r="N293" s="35" t="str">
        <f>VLOOKUP(A293,'Hospitalisation Details'!$A$1:$N$2344,12,FALSE)</f>
        <v>tier - 1</v>
      </c>
      <c r="O293" s="35" t="str">
        <f>VLOOKUP(A293,'Hospitalisation Details'!$A$1:$N$2344,13,FALSE)</f>
        <v>tier - 3</v>
      </c>
      <c r="P293" s="35" t="str">
        <f>VLOOKUP(A293,'Hospitalisation Details'!$A$1:$N$2344,14,FALSE)</f>
        <v>R1017</v>
      </c>
      <c r="Q293" s="35">
        <f>VLOOKUP(A293,'Hospitalisation Details'!$A$1:$N$2344,6,FALSE)</f>
        <v>44</v>
      </c>
    </row>
    <row r="294" spans="1:17" x14ac:dyDescent="0.25">
      <c r="A294" s="34" t="s">
        <v>2079</v>
      </c>
      <c r="B294" s="33" t="s">
        <v>5272</v>
      </c>
      <c r="C294" s="39">
        <v>40.74</v>
      </c>
      <c r="D294" s="39">
        <v>5.28</v>
      </c>
      <c r="E294" s="39" t="s">
        <v>2380</v>
      </c>
      <c r="F294" s="39" t="s">
        <v>2380</v>
      </c>
      <c r="G294" s="39" t="s">
        <v>2383</v>
      </c>
      <c r="H294" s="34">
        <v>1</v>
      </c>
      <c r="I294" s="39" t="s">
        <v>2383</v>
      </c>
      <c r="J294" s="39" t="s">
        <v>8338</v>
      </c>
      <c r="K294" s="39" t="s">
        <v>8344</v>
      </c>
      <c r="L294" s="47">
        <f>VLOOKUP(A294,'Hospitalisation Details'!$A$1:$N$2344,5,FALSE)</f>
        <v>34225</v>
      </c>
      <c r="M294" s="51">
        <f>VLOOKUP(A294,'Hospitalisation Details'!$A$1:$N$2344,8,FALSE)</f>
        <v>32086.21</v>
      </c>
      <c r="N294" s="34" t="str">
        <f>VLOOKUP(A294,'Hospitalisation Details'!$A$1:$N$2344,12,FALSE)</f>
        <v>tier - 1</v>
      </c>
      <c r="O294" s="34" t="str">
        <f>VLOOKUP(A294,'Hospitalisation Details'!$A$1:$N$2344,13,FALSE)</f>
        <v>tier - 3</v>
      </c>
      <c r="P294" s="34" t="str">
        <f>VLOOKUP(A294,'Hospitalisation Details'!$A$1:$N$2344,14,FALSE)</f>
        <v>R1011</v>
      </c>
      <c r="Q294" s="34">
        <f>VLOOKUP(A294,'Hospitalisation Details'!$A$1:$N$2344,6,FALSE)</f>
        <v>29</v>
      </c>
    </row>
    <row r="295" spans="1:17" x14ac:dyDescent="0.25">
      <c r="A295" s="35" t="s">
        <v>2078</v>
      </c>
      <c r="B295" s="32" t="s">
        <v>5274</v>
      </c>
      <c r="C295" s="40">
        <v>24.14</v>
      </c>
      <c r="D295" s="40">
        <v>5.87</v>
      </c>
      <c r="E295" s="40" t="s">
        <v>2380</v>
      </c>
      <c r="F295" s="40" t="s">
        <v>2380</v>
      </c>
      <c r="G295" s="40" t="s">
        <v>2380</v>
      </c>
      <c r="H295" s="35">
        <v>2</v>
      </c>
      <c r="I295" s="40" t="s">
        <v>2383</v>
      </c>
      <c r="J295" s="40" t="s">
        <v>8340</v>
      </c>
      <c r="K295" s="40" t="s">
        <v>8343</v>
      </c>
      <c r="L295" s="48">
        <f>VLOOKUP(A295,'Hospitalisation Details'!$A$1:$N$2344,5,FALSE)</f>
        <v>26563</v>
      </c>
      <c r="M295" s="52">
        <f>VLOOKUP(A295,'Hospitalisation Details'!$A$1:$N$2344,8,FALSE)</f>
        <v>31980.89</v>
      </c>
      <c r="N295" s="35" t="str">
        <f>VLOOKUP(A295,'Hospitalisation Details'!$A$1:$N$2344,12,FALSE)</f>
        <v>tier - 2</v>
      </c>
      <c r="O295" s="35" t="str">
        <f>VLOOKUP(A295,'Hospitalisation Details'!$A$1:$N$2344,13,FALSE)</f>
        <v>tier - 1</v>
      </c>
      <c r="P295" s="35" t="str">
        <f>VLOOKUP(A295,'Hospitalisation Details'!$A$1:$N$2344,14,FALSE)</f>
        <v>R1011</v>
      </c>
      <c r="Q295" s="35">
        <f>VLOOKUP(A295,'Hospitalisation Details'!$A$1:$N$2344,6,FALSE)</f>
        <v>50</v>
      </c>
    </row>
    <row r="296" spans="1:17" x14ac:dyDescent="0.25">
      <c r="A296" s="34" t="s">
        <v>2077</v>
      </c>
      <c r="B296" s="33" t="s">
        <v>5276</v>
      </c>
      <c r="C296" s="39">
        <v>25.15</v>
      </c>
      <c r="D296" s="39">
        <v>9.08</v>
      </c>
      <c r="E296" s="39" t="s">
        <v>2383</v>
      </c>
      <c r="F296" s="39" t="s">
        <v>2380</v>
      </c>
      <c r="G296" s="39" t="s">
        <v>2380</v>
      </c>
      <c r="H296" s="34">
        <v>1</v>
      </c>
      <c r="I296" s="39" t="s">
        <v>2383</v>
      </c>
      <c r="J296" s="39" t="s">
        <v>8339</v>
      </c>
      <c r="K296" s="39" t="s">
        <v>8342</v>
      </c>
      <c r="L296" s="47">
        <f>VLOOKUP(A296,'Hospitalisation Details'!$A$1:$N$2344,5,FALSE)</f>
        <v>27662</v>
      </c>
      <c r="M296" s="51">
        <f>VLOOKUP(A296,'Hospitalisation Details'!$A$1:$N$2344,8,FALSE)</f>
        <v>31897.1</v>
      </c>
      <c r="N296" s="34" t="str">
        <f>VLOOKUP(A296,'Hospitalisation Details'!$A$1:$N$2344,12,FALSE)</f>
        <v>tier - 2</v>
      </c>
      <c r="O296" s="34" t="str">
        <f>VLOOKUP(A296,'Hospitalisation Details'!$A$1:$N$2344,13,FALSE)</f>
        <v>tier - 3</v>
      </c>
      <c r="P296" s="34" t="str">
        <f>VLOOKUP(A296,'Hospitalisation Details'!$A$1:$N$2344,14,FALSE)</f>
        <v>R1011</v>
      </c>
      <c r="Q296" s="34">
        <f>VLOOKUP(A296,'Hospitalisation Details'!$A$1:$N$2344,6,FALSE)</f>
        <v>47</v>
      </c>
    </row>
    <row r="297" spans="1:17" x14ac:dyDescent="0.25">
      <c r="A297" s="35" t="s">
        <v>2076</v>
      </c>
      <c r="B297" s="32" t="s">
        <v>5278</v>
      </c>
      <c r="C297" s="40">
        <v>28.71</v>
      </c>
      <c r="D297" s="40">
        <v>5.2</v>
      </c>
      <c r="E297" s="40" t="s">
        <v>2380</v>
      </c>
      <c r="F297" s="40" t="s">
        <v>2380</v>
      </c>
      <c r="G297" s="40" t="s">
        <v>2380</v>
      </c>
      <c r="H297" s="35">
        <v>1</v>
      </c>
      <c r="I297" s="40" t="s">
        <v>2383</v>
      </c>
      <c r="J297" s="40" t="s">
        <v>8339</v>
      </c>
      <c r="K297" s="40" t="s">
        <v>8344</v>
      </c>
      <c r="L297" s="48">
        <f>VLOOKUP(A297,'Hospitalisation Details'!$A$1:$N$2344,5,FALSE)</f>
        <v>30935</v>
      </c>
      <c r="M297" s="52">
        <f>VLOOKUP(A297,'Hospitalisation Details'!$A$1:$N$2344,8,FALSE)</f>
        <v>31743.919999999998</v>
      </c>
      <c r="N297" s="35" t="str">
        <f>VLOOKUP(A297,'Hospitalisation Details'!$A$1:$N$2344,12,FALSE)</f>
        <v>tier - 2</v>
      </c>
      <c r="O297" s="35" t="str">
        <f>VLOOKUP(A297,'Hospitalisation Details'!$A$1:$N$2344,13,FALSE)</f>
        <v>tier - 1</v>
      </c>
      <c r="P297" s="35" t="str">
        <f>VLOOKUP(A297,'Hospitalisation Details'!$A$1:$N$2344,14,FALSE)</f>
        <v>R1011</v>
      </c>
      <c r="Q297" s="35">
        <f>VLOOKUP(A297,'Hospitalisation Details'!$A$1:$N$2344,6,FALSE)</f>
        <v>38</v>
      </c>
    </row>
    <row r="298" spans="1:17" x14ac:dyDescent="0.25">
      <c r="A298" s="34" t="s">
        <v>2075</v>
      </c>
      <c r="B298" s="33" t="s">
        <v>5280</v>
      </c>
      <c r="C298" s="39">
        <v>23</v>
      </c>
      <c r="D298" s="39">
        <v>5.48</v>
      </c>
      <c r="E298" s="39" t="s">
        <v>2380</v>
      </c>
      <c r="F298" s="39" t="s">
        <v>2380</v>
      </c>
      <c r="G298" s="39" t="s">
        <v>2380</v>
      </c>
      <c r="H298" s="34">
        <v>0</v>
      </c>
      <c r="I298" s="39" t="s">
        <v>2383</v>
      </c>
      <c r="J298" s="39" t="s">
        <v>8340</v>
      </c>
      <c r="K298" s="39" t="s">
        <v>8344</v>
      </c>
      <c r="L298" s="47">
        <f>VLOOKUP(A298,'Hospitalisation Details'!$A$1:$N$2344,5,FALSE)</f>
        <v>28412</v>
      </c>
      <c r="M298" s="51">
        <f>VLOOKUP(A298,'Hospitalisation Details'!$A$1:$N$2344,8,FALSE)</f>
        <v>31736.7</v>
      </c>
      <c r="N298" s="34" t="str">
        <f>VLOOKUP(A298,'Hospitalisation Details'!$A$1:$N$2344,12,FALSE)</f>
        <v>tier - 2</v>
      </c>
      <c r="O298" s="34" t="str">
        <f>VLOOKUP(A298,'Hospitalisation Details'!$A$1:$N$2344,13,FALSE)</f>
        <v>tier - 2</v>
      </c>
      <c r="P298" s="34" t="str">
        <f>VLOOKUP(A298,'Hospitalisation Details'!$A$1:$N$2344,14,FALSE)</f>
        <v>R1012</v>
      </c>
      <c r="Q298" s="34">
        <f>VLOOKUP(A298,'Hospitalisation Details'!$A$1:$N$2344,6,FALSE)</f>
        <v>45</v>
      </c>
    </row>
    <row r="299" spans="1:17" x14ac:dyDescent="0.25">
      <c r="A299" s="35" t="s">
        <v>2074</v>
      </c>
      <c r="B299" s="32" t="s">
        <v>5282</v>
      </c>
      <c r="C299" s="40">
        <v>36.86</v>
      </c>
      <c r="D299" s="40">
        <v>11.95</v>
      </c>
      <c r="E299" s="40" t="s">
        <v>2380</v>
      </c>
      <c r="F299" s="40" t="s">
        <v>2380</v>
      </c>
      <c r="G299" s="40" t="s">
        <v>2380</v>
      </c>
      <c r="H299" s="35">
        <v>0</v>
      </c>
      <c r="I299" s="40" t="s">
        <v>2380</v>
      </c>
      <c r="J299" s="40" t="s">
        <v>8338</v>
      </c>
      <c r="K299" s="40" t="s">
        <v>8342</v>
      </c>
      <c r="L299" s="48">
        <f>VLOOKUP(A299,'Hospitalisation Details'!$A$1:$N$2344,5,FALSE)</f>
        <v>22263</v>
      </c>
      <c r="M299" s="52">
        <f>VLOOKUP(A299,'Hospitalisation Details'!$A$1:$N$2344,8,FALSE)</f>
        <v>31620</v>
      </c>
      <c r="N299" s="35" t="str">
        <f>VLOOKUP(A299,'Hospitalisation Details'!$A$1:$N$2344,12,FALSE)</f>
        <v>tier - 2</v>
      </c>
      <c r="O299" s="35" t="str">
        <f>VLOOKUP(A299,'Hospitalisation Details'!$A$1:$N$2344,13,FALSE)</f>
        <v>tier - 1</v>
      </c>
      <c r="P299" s="35" t="str">
        <f>VLOOKUP(A299,'Hospitalisation Details'!$A$1:$N$2344,14,FALSE)</f>
        <v>R1024</v>
      </c>
      <c r="Q299" s="35">
        <f>VLOOKUP(A299,'Hospitalisation Details'!$A$1:$N$2344,6,FALSE)</f>
        <v>62</v>
      </c>
    </row>
    <row r="300" spans="1:17" x14ac:dyDescent="0.25">
      <c r="A300" s="34" t="s">
        <v>2073</v>
      </c>
      <c r="B300" s="33" t="s">
        <v>5284</v>
      </c>
      <c r="C300" s="39">
        <v>24.25</v>
      </c>
      <c r="D300" s="39">
        <v>8.6999999999999993</v>
      </c>
      <c r="E300" s="39" t="s">
        <v>2383</v>
      </c>
      <c r="F300" s="39" t="s">
        <v>2380</v>
      </c>
      <c r="G300" s="39" t="s">
        <v>2380</v>
      </c>
      <c r="H300" s="34">
        <v>1</v>
      </c>
      <c r="I300" s="39" t="s">
        <v>2383</v>
      </c>
      <c r="J300" s="39" t="s">
        <v>8340</v>
      </c>
      <c r="K300" s="39" t="s">
        <v>8342</v>
      </c>
      <c r="L300" s="47">
        <f>VLOOKUP(A300,'Hospitalisation Details'!$A$1:$N$2344,5,FALSE)</f>
        <v>27696</v>
      </c>
      <c r="M300" s="51">
        <f>VLOOKUP(A300,'Hospitalisation Details'!$A$1:$N$2344,8,FALSE)</f>
        <v>31591.82</v>
      </c>
      <c r="N300" s="34" t="str">
        <f>VLOOKUP(A300,'Hospitalisation Details'!$A$1:$N$2344,12,FALSE)</f>
        <v>tier - 2</v>
      </c>
      <c r="O300" s="34" t="str">
        <f>VLOOKUP(A300,'Hospitalisation Details'!$A$1:$N$2344,13,FALSE)</f>
        <v>tier - 1</v>
      </c>
      <c r="P300" s="34" t="str">
        <f>VLOOKUP(A300,'Hospitalisation Details'!$A$1:$N$2344,14,FALSE)</f>
        <v>R1011</v>
      </c>
      <c r="Q300" s="34">
        <f>VLOOKUP(A300,'Hospitalisation Details'!$A$1:$N$2344,6,FALSE)</f>
        <v>47</v>
      </c>
    </row>
    <row r="301" spans="1:17" x14ac:dyDescent="0.25">
      <c r="A301" s="35" t="s">
        <v>2072</v>
      </c>
      <c r="B301" s="32" t="s">
        <v>5286</v>
      </c>
      <c r="C301" s="40">
        <v>23.85</v>
      </c>
      <c r="D301" s="40">
        <v>7.84</v>
      </c>
      <c r="E301" s="40" t="s">
        <v>2380</v>
      </c>
      <c r="F301" s="40" t="s">
        <v>2380</v>
      </c>
      <c r="G301" s="40" t="s">
        <v>2380</v>
      </c>
      <c r="H301" s="35">
        <v>0</v>
      </c>
      <c r="I301" s="40" t="s">
        <v>2383</v>
      </c>
      <c r="J301" s="40" t="s">
        <v>8340</v>
      </c>
      <c r="K301" s="40" t="s">
        <v>8342</v>
      </c>
      <c r="L301" s="48">
        <f>VLOOKUP(A301,'Hospitalisation Details'!$A$1:$N$2344,5,FALSE)</f>
        <v>27310</v>
      </c>
      <c r="M301" s="52">
        <f>VLOOKUP(A301,'Hospitalisation Details'!$A$1:$N$2344,8,FALSE)</f>
        <v>31368.81</v>
      </c>
      <c r="N301" s="35" t="str">
        <f>VLOOKUP(A301,'Hospitalisation Details'!$A$1:$N$2344,12,FALSE)</f>
        <v>tier - 2</v>
      </c>
      <c r="O301" s="35" t="str">
        <f>VLOOKUP(A301,'Hospitalisation Details'!$A$1:$N$2344,13,FALSE)</f>
        <v>tier - 3</v>
      </c>
      <c r="P301" s="35" t="str">
        <f>VLOOKUP(A301,'Hospitalisation Details'!$A$1:$N$2344,14,FALSE)</f>
        <v>R1011</v>
      </c>
      <c r="Q301" s="35">
        <f>VLOOKUP(A301,'Hospitalisation Details'!$A$1:$N$2344,6,FALSE)</f>
        <v>48</v>
      </c>
    </row>
    <row r="302" spans="1:17" x14ac:dyDescent="0.25">
      <c r="A302" s="34" t="s">
        <v>2071</v>
      </c>
      <c r="B302" s="33" t="s">
        <v>5287</v>
      </c>
      <c r="C302" s="39">
        <v>40.020000000000003</v>
      </c>
      <c r="D302" s="39">
        <v>5.19</v>
      </c>
      <c r="E302" s="39" t="s">
        <v>2383</v>
      </c>
      <c r="F302" s="39" t="s">
        <v>2380</v>
      </c>
      <c r="G302" s="39" t="s">
        <v>2380</v>
      </c>
      <c r="H302" s="34">
        <v>1</v>
      </c>
      <c r="I302" s="39" t="s">
        <v>2383</v>
      </c>
      <c r="J302" s="39" t="s">
        <v>8338</v>
      </c>
      <c r="K302" s="39" t="s">
        <v>8344</v>
      </c>
      <c r="L302" s="47">
        <f>VLOOKUP(A302,'Hospitalisation Details'!$A$1:$N$2344,5,FALSE)</f>
        <v>34969</v>
      </c>
      <c r="M302" s="51">
        <f>VLOOKUP(A302,'Hospitalisation Details'!$A$1:$N$2344,8,FALSE)</f>
        <v>31328.27</v>
      </c>
      <c r="N302" s="34" t="str">
        <f>VLOOKUP(A302,'Hospitalisation Details'!$A$1:$N$2344,12,FALSE)</f>
        <v>tier - 2</v>
      </c>
      <c r="O302" s="34" t="str">
        <f>VLOOKUP(A302,'Hospitalisation Details'!$A$1:$N$2344,13,FALSE)</f>
        <v>tier - 2</v>
      </c>
      <c r="P302" s="34" t="str">
        <f>VLOOKUP(A302,'Hospitalisation Details'!$A$1:$N$2344,14,FALSE)</f>
        <v>R1011</v>
      </c>
      <c r="Q302" s="34">
        <f>VLOOKUP(A302,'Hospitalisation Details'!$A$1:$N$2344,6,FALSE)</f>
        <v>27</v>
      </c>
    </row>
    <row r="303" spans="1:17" x14ac:dyDescent="0.25">
      <c r="A303" s="35" t="s">
        <v>2070</v>
      </c>
      <c r="B303" s="32" t="s">
        <v>4887</v>
      </c>
      <c r="C303" s="40">
        <v>19.170000000000002</v>
      </c>
      <c r="D303" s="40">
        <v>8.41</v>
      </c>
      <c r="E303" s="40" t="s">
        <v>2380</v>
      </c>
      <c r="F303" s="40" t="s">
        <v>2380</v>
      </c>
      <c r="G303" s="40" t="s">
        <v>2380</v>
      </c>
      <c r="H303" s="35">
        <v>0</v>
      </c>
      <c r="I303" s="40" t="s">
        <v>2383</v>
      </c>
      <c r="J303" s="40" t="s">
        <v>8340</v>
      </c>
      <c r="K303" s="40" t="s">
        <v>8342</v>
      </c>
      <c r="L303" s="48">
        <f>VLOOKUP(A303,'Hospitalisation Details'!$A$1:$N$2344,5,FALSE)</f>
        <v>25028</v>
      </c>
      <c r="M303" s="52">
        <f>VLOOKUP(A303,'Hospitalisation Details'!$A$1:$N$2344,8,FALSE)</f>
        <v>31322.53</v>
      </c>
      <c r="N303" s="35" t="str">
        <f>VLOOKUP(A303,'Hospitalisation Details'!$A$1:$N$2344,12,FALSE)</f>
        <v>tier - 2</v>
      </c>
      <c r="O303" s="35" t="str">
        <f>VLOOKUP(A303,'Hospitalisation Details'!$A$1:$N$2344,13,FALSE)</f>
        <v>tier - 1</v>
      </c>
      <c r="P303" s="35" t="str">
        <f>VLOOKUP(A303,'Hospitalisation Details'!$A$1:$N$2344,14,FALSE)</f>
        <v>R1011</v>
      </c>
      <c r="Q303" s="35">
        <f>VLOOKUP(A303,'Hospitalisation Details'!$A$1:$N$2344,6,FALSE)</f>
        <v>54</v>
      </c>
    </row>
    <row r="304" spans="1:17" x14ac:dyDescent="0.25">
      <c r="A304" s="34" t="s">
        <v>2069</v>
      </c>
      <c r="B304" s="33" t="s">
        <v>5290</v>
      </c>
      <c r="C304" s="39">
        <v>43.53</v>
      </c>
      <c r="D304" s="39">
        <v>5.86</v>
      </c>
      <c r="E304" s="39" t="s">
        <v>2383</v>
      </c>
      <c r="F304" s="39" t="s">
        <v>2383</v>
      </c>
      <c r="G304" s="39" t="s">
        <v>2380</v>
      </c>
      <c r="H304" s="34">
        <v>2</v>
      </c>
      <c r="I304" s="39" t="s">
        <v>2383</v>
      </c>
      <c r="J304" s="39" t="s">
        <v>8338</v>
      </c>
      <c r="K304" s="39" t="s">
        <v>8343</v>
      </c>
      <c r="L304" s="47">
        <f>VLOOKUP(A304,'Hospitalisation Details'!$A$1:$N$2344,5,FALSE)</f>
        <v>36729</v>
      </c>
      <c r="M304" s="51">
        <f>VLOOKUP(A304,'Hospitalisation Details'!$A$1:$N$2344,8,FALSE)</f>
        <v>31234.560000000001</v>
      </c>
      <c r="N304" s="34" t="str">
        <f>VLOOKUP(A304,'Hospitalisation Details'!$A$1:$N$2344,12,FALSE)</f>
        <v>tier - 1</v>
      </c>
      <c r="O304" s="34" t="str">
        <f>VLOOKUP(A304,'Hospitalisation Details'!$A$1:$N$2344,13,FALSE)</f>
        <v>tier - 1</v>
      </c>
      <c r="P304" s="34" t="str">
        <f>VLOOKUP(A304,'Hospitalisation Details'!$A$1:$N$2344,14,FALSE)</f>
        <v>R1011</v>
      </c>
      <c r="Q304" s="34">
        <f>VLOOKUP(A304,'Hospitalisation Details'!$A$1:$N$2344,6,FALSE)</f>
        <v>22</v>
      </c>
    </row>
    <row r="305" spans="1:17" x14ac:dyDescent="0.25">
      <c r="A305" s="35" t="s">
        <v>2068</v>
      </c>
      <c r="B305" s="32" t="s">
        <v>5292</v>
      </c>
      <c r="C305" s="40">
        <v>46.06</v>
      </c>
      <c r="D305" s="40">
        <v>4.18</v>
      </c>
      <c r="E305" s="40" t="s">
        <v>2380</v>
      </c>
      <c r="F305" s="40" t="s">
        <v>2383</v>
      </c>
      <c r="G305" s="40" t="s">
        <v>2380</v>
      </c>
      <c r="H305" s="35">
        <v>1</v>
      </c>
      <c r="I305" s="40" t="s">
        <v>2383</v>
      </c>
      <c r="J305" s="40" t="s">
        <v>8338</v>
      </c>
      <c r="K305" s="40" t="s">
        <v>8344</v>
      </c>
      <c r="L305" s="48">
        <f>VLOOKUP(A305,'Hospitalisation Details'!$A$1:$N$2344,5,FALSE)</f>
        <v>38300</v>
      </c>
      <c r="M305" s="52">
        <f>VLOOKUP(A305,'Hospitalisation Details'!$A$1:$N$2344,8,FALSE)</f>
        <v>31196.61</v>
      </c>
      <c r="N305" s="35" t="str">
        <f>VLOOKUP(A305,'Hospitalisation Details'!$A$1:$N$2344,12,FALSE)</f>
        <v>tier - 2</v>
      </c>
      <c r="O305" s="35" t="str">
        <f>VLOOKUP(A305,'Hospitalisation Details'!$A$1:$N$2344,13,FALSE)</f>
        <v>tier - 1</v>
      </c>
      <c r="P305" s="35" t="str">
        <f>VLOOKUP(A305,'Hospitalisation Details'!$A$1:$N$2344,14,FALSE)</f>
        <v>R1011</v>
      </c>
      <c r="Q305" s="35">
        <f>VLOOKUP(A305,'Hospitalisation Details'!$A$1:$N$2344,6,FALSE)</f>
        <v>18</v>
      </c>
    </row>
    <row r="306" spans="1:17" x14ac:dyDescent="0.25">
      <c r="A306" s="34" t="s">
        <v>2067</v>
      </c>
      <c r="B306" s="33" t="s">
        <v>5294</v>
      </c>
      <c r="C306" s="39">
        <v>29.92</v>
      </c>
      <c r="D306" s="39">
        <v>11.99</v>
      </c>
      <c r="E306" s="39" t="s">
        <v>2383</v>
      </c>
      <c r="F306" s="39" t="s">
        <v>2380</v>
      </c>
      <c r="G306" s="39" t="s">
        <v>2380</v>
      </c>
      <c r="H306" s="34">
        <v>2</v>
      </c>
      <c r="I306" s="39" t="s">
        <v>2383</v>
      </c>
      <c r="J306" s="39" t="s">
        <v>8339</v>
      </c>
      <c r="K306" s="39" t="s">
        <v>8342</v>
      </c>
      <c r="L306" s="47">
        <f>VLOOKUP(A306,'Hospitalisation Details'!$A$1:$N$2344,5,FALSE)</f>
        <v>22533</v>
      </c>
      <c r="M306" s="51">
        <f>VLOOKUP(A306,'Hospitalisation Details'!$A$1:$N$2344,8,FALSE)</f>
        <v>30942.19</v>
      </c>
      <c r="N306" s="34" t="str">
        <f>VLOOKUP(A306,'Hospitalisation Details'!$A$1:$N$2344,12,FALSE)</f>
        <v>tier - 2</v>
      </c>
      <c r="O306" s="34" t="str">
        <f>VLOOKUP(A306,'Hospitalisation Details'!$A$1:$N$2344,13,FALSE)</f>
        <v>tier - 2</v>
      </c>
      <c r="P306" s="34" t="str">
        <f>VLOOKUP(A306,'Hospitalisation Details'!$A$1:$N$2344,14,FALSE)</f>
        <v>R1013</v>
      </c>
      <c r="Q306" s="34">
        <f>VLOOKUP(A306,'Hospitalisation Details'!$A$1:$N$2344,6,FALSE)</f>
        <v>61</v>
      </c>
    </row>
    <row r="307" spans="1:17" x14ac:dyDescent="0.25">
      <c r="A307" s="35" t="s">
        <v>2066</v>
      </c>
      <c r="B307" s="32" t="s">
        <v>5295</v>
      </c>
      <c r="C307" s="40">
        <v>28.46</v>
      </c>
      <c r="D307" s="40">
        <v>4.8499999999999996</v>
      </c>
      <c r="E307" s="40" t="s">
        <v>2383</v>
      </c>
      <c r="F307" s="40" t="s">
        <v>2380</v>
      </c>
      <c r="G307" s="40" t="s">
        <v>2380</v>
      </c>
      <c r="H307" s="35">
        <v>1</v>
      </c>
      <c r="I307" s="40" t="s">
        <v>2383</v>
      </c>
      <c r="J307" s="40" t="s">
        <v>8339</v>
      </c>
      <c r="K307" s="40" t="s">
        <v>8344</v>
      </c>
      <c r="L307" s="48">
        <f>VLOOKUP(A307,'Hospitalisation Details'!$A$1:$N$2344,5,FALSE)</f>
        <v>32391</v>
      </c>
      <c r="M307" s="52">
        <f>VLOOKUP(A307,'Hospitalisation Details'!$A$1:$N$2344,8,FALSE)</f>
        <v>30763.01</v>
      </c>
      <c r="N307" s="35" t="str">
        <f>VLOOKUP(A307,'Hospitalisation Details'!$A$1:$N$2344,12,FALSE)</f>
        <v>tier - 2</v>
      </c>
      <c r="O307" s="35" t="str">
        <f>VLOOKUP(A307,'Hospitalisation Details'!$A$1:$N$2344,13,FALSE)</f>
        <v>tier - 1</v>
      </c>
      <c r="P307" s="35" t="str">
        <f>VLOOKUP(A307,'Hospitalisation Details'!$A$1:$N$2344,14,FALSE)</f>
        <v>R1011</v>
      </c>
      <c r="Q307" s="35">
        <f>VLOOKUP(A307,'Hospitalisation Details'!$A$1:$N$2344,6,FALSE)</f>
        <v>34</v>
      </c>
    </row>
    <row r="308" spans="1:17" x14ac:dyDescent="0.25">
      <c r="A308" s="34" t="s">
        <v>2065</v>
      </c>
      <c r="B308" s="33" t="s">
        <v>4853</v>
      </c>
      <c r="C308" s="39">
        <v>24.56</v>
      </c>
      <c r="D308" s="39">
        <v>6.18</v>
      </c>
      <c r="E308" s="39" t="s">
        <v>2383</v>
      </c>
      <c r="F308" s="39" t="s">
        <v>2380</v>
      </c>
      <c r="G308" s="39" t="s">
        <v>2383</v>
      </c>
      <c r="H308" s="34">
        <v>1</v>
      </c>
      <c r="I308" s="39" t="s">
        <v>2383</v>
      </c>
      <c r="J308" s="39" t="s">
        <v>8340</v>
      </c>
      <c r="K308" s="39" t="s">
        <v>8343</v>
      </c>
      <c r="L308" s="47">
        <f>VLOOKUP(A308,'Hospitalisation Details'!$A$1:$N$2344,5,FALSE)</f>
        <v>30671</v>
      </c>
      <c r="M308" s="51">
        <f>VLOOKUP(A308,'Hospitalisation Details'!$A$1:$N$2344,8,FALSE)</f>
        <v>30724.44</v>
      </c>
      <c r="N308" s="34" t="str">
        <f>VLOOKUP(A308,'Hospitalisation Details'!$A$1:$N$2344,12,FALSE)</f>
        <v>tier - 2</v>
      </c>
      <c r="O308" s="34" t="str">
        <f>VLOOKUP(A308,'Hospitalisation Details'!$A$1:$N$2344,13,FALSE)</f>
        <v>tier - 3</v>
      </c>
      <c r="P308" s="34" t="str">
        <f>VLOOKUP(A308,'Hospitalisation Details'!$A$1:$N$2344,14,FALSE)</f>
        <v>R1011</v>
      </c>
      <c r="Q308" s="34">
        <f>VLOOKUP(A308,'Hospitalisation Details'!$A$1:$N$2344,6,FALSE)</f>
        <v>39</v>
      </c>
    </row>
    <row r="309" spans="1:17" x14ac:dyDescent="0.25">
      <c r="A309" s="35" t="s">
        <v>2064</v>
      </c>
      <c r="B309" s="32" t="s">
        <v>5298</v>
      </c>
      <c r="C309" s="40">
        <v>41.19</v>
      </c>
      <c r="D309" s="40">
        <v>6.37</v>
      </c>
      <c r="E309" s="40" t="s">
        <v>2380</v>
      </c>
      <c r="F309" s="40" t="s">
        <v>2380</v>
      </c>
      <c r="G309" s="40" t="s">
        <v>2380</v>
      </c>
      <c r="H309" s="35">
        <v>0</v>
      </c>
      <c r="I309" s="40" t="s">
        <v>2383</v>
      </c>
      <c r="J309" s="40" t="s">
        <v>8338</v>
      </c>
      <c r="K309" s="40" t="s">
        <v>8343</v>
      </c>
      <c r="L309" s="48">
        <f>VLOOKUP(A309,'Hospitalisation Details'!$A$1:$N$2344,5,FALSE)</f>
        <v>36424</v>
      </c>
      <c r="M309" s="52">
        <f>VLOOKUP(A309,'Hospitalisation Details'!$A$1:$N$2344,8,FALSE)</f>
        <v>30697.71</v>
      </c>
      <c r="N309" s="35" t="str">
        <f>VLOOKUP(A309,'Hospitalisation Details'!$A$1:$N$2344,12,FALSE)</f>
        <v>tier - 1</v>
      </c>
      <c r="O309" s="35" t="str">
        <f>VLOOKUP(A309,'Hospitalisation Details'!$A$1:$N$2344,13,FALSE)</f>
        <v>tier - 2</v>
      </c>
      <c r="P309" s="35" t="str">
        <f>VLOOKUP(A309,'Hospitalisation Details'!$A$1:$N$2344,14,FALSE)</f>
        <v>R1011</v>
      </c>
      <c r="Q309" s="35">
        <f>VLOOKUP(A309,'Hospitalisation Details'!$A$1:$N$2344,6,FALSE)</f>
        <v>23</v>
      </c>
    </row>
    <row r="310" spans="1:17" x14ac:dyDescent="0.25">
      <c r="A310" s="34" t="s">
        <v>2063</v>
      </c>
      <c r="B310" s="33" t="s">
        <v>5300</v>
      </c>
      <c r="C310" s="39">
        <v>18.63</v>
      </c>
      <c r="D310" s="39">
        <v>9.81</v>
      </c>
      <c r="E310" s="39" t="s">
        <v>2383</v>
      </c>
      <c r="F310" s="39" t="s">
        <v>2380</v>
      </c>
      <c r="G310" s="39" t="s">
        <v>2380</v>
      </c>
      <c r="H310" s="34">
        <v>2</v>
      </c>
      <c r="I310" s="39" t="s">
        <v>2383</v>
      </c>
      <c r="J310" s="39" t="s">
        <v>8340</v>
      </c>
      <c r="K310" s="39" t="s">
        <v>8342</v>
      </c>
      <c r="L310" s="47">
        <f>VLOOKUP(A310,'Hospitalisation Details'!$A$1:$N$2344,5,FALSE)</f>
        <v>25883</v>
      </c>
      <c r="M310" s="51">
        <f>VLOOKUP(A310,'Hospitalisation Details'!$A$1:$N$2344,8,FALSE)</f>
        <v>30625.65</v>
      </c>
      <c r="N310" s="34" t="str">
        <f>VLOOKUP(A310,'Hospitalisation Details'!$A$1:$N$2344,12,FALSE)</f>
        <v>tier - 2</v>
      </c>
      <c r="O310" s="34" t="str">
        <f>VLOOKUP(A310,'Hospitalisation Details'!$A$1:$N$2344,13,FALSE)</f>
        <v>tier - 3</v>
      </c>
      <c r="P310" s="34" t="str">
        <f>VLOOKUP(A310,'Hospitalisation Details'!$A$1:$N$2344,14,FALSE)</f>
        <v>R1011</v>
      </c>
      <c r="Q310" s="34">
        <f>VLOOKUP(A310,'Hospitalisation Details'!$A$1:$N$2344,6,FALSE)</f>
        <v>52</v>
      </c>
    </row>
    <row r="311" spans="1:17" x14ac:dyDescent="0.25">
      <c r="A311" s="35" t="s">
        <v>2062</v>
      </c>
      <c r="B311" s="32" t="s">
        <v>5302</v>
      </c>
      <c r="C311" s="40">
        <v>26.26</v>
      </c>
      <c r="D311" s="40">
        <v>11.8</v>
      </c>
      <c r="E311" s="40" t="s">
        <v>2383</v>
      </c>
      <c r="F311" s="40" t="s">
        <v>2380</v>
      </c>
      <c r="G311" s="40" t="s">
        <v>2380</v>
      </c>
      <c r="H311" s="35">
        <v>1</v>
      </c>
      <c r="I311" s="40" t="s">
        <v>2383</v>
      </c>
      <c r="J311" s="40" t="s">
        <v>8339</v>
      </c>
      <c r="K311" s="40" t="s">
        <v>8342</v>
      </c>
      <c r="L311" s="48">
        <f>VLOOKUP(A311,'Hospitalisation Details'!$A$1:$N$2344,5,FALSE)</f>
        <v>31634</v>
      </c>
      <c r="M311" s="52">
        <f>VLOOKUP(A311,'Hospitalisation Details'!$A$1:$N$2344,8,FALSE)</f>
        <v>30530.5</v>
      </c>
      <c r="N311" s="35" t="str">
        <f>VLOOKUP(A311,'Hospitalisation Details'!$A$1:$N$2344,12,FALSE)</f>
        <v>tier - 2</v>
      </c>
      <c r="O311" s="35" t="str">
        <f>VLOOKUP(A311,'Hospitalisation Details'!$A$1:$N$2344,13,FALSE)</f>
        <v>tier - 1</v>
      </c>
      <c r="P311" s="35" t="str">
        <f>VLOOKUP(A311,'Hospitalisation Details'!$A$1:$N$2344,14,FALSE)</f>
        <v>R1011</v>
      </c>
      <c r="Q311" s="35">
        <f>VLOOKUP(A311,'Hospitalisation Details'!$A$1:$N$2344,6,FALSE)</f>
        <v>36</v>
      </c>
    </row>
    <row r="312" spans="1:17" x14ac:dyDescent="0.25">
      <c r="A312" s="34" t="s">
        <v>2061</v>
      </c>
      <c r="B312" s="33" t="s">
        <v>5303</v>
      </c>
      <c r="C312" s="39">
        <v>22.37</v>
      </c>
      <c r="D312" s="39">
        <v>5.86</v>
      </c>
      <c r="E312" s="39" t="s">
        <v>2383</v>
      </c>
      <c r="F312" s="39" t="s">
        <v>2380</v>
      </c>
      <c r="G312" s="39" t="s">
        <v>2383</v>
      </c>
      <c r="H312" s="34">
        <v>1</v>
      </c>
      <c r="I312" s="39" t="s">
        <v>2383</v>
      </c>
      <c r="J312" s="39" t="s">
        <v>8340</v>
      </c>
      <c r="K312" s="39" t="s">
        <v>8343</v>
      </c>
      <c r="L312" s="47">
        <f>VLOOKUP(A312,'Hospitalisation Details'!$A$1:$N$2344,5,FALSE)</f>
        <v>30562</v>
      </c>
      <c r="M312" s="51">
        <f>VLOOKUP(A312,'Hospitalisation Details'!$A$1:$N$2344,8,FALSE)</f>
        <v>30457.37</v>
      </c>
      <c r="N312" s="34" t="str">
        <f>VLOOKUP(A312,'Hospitalisation Details'!$A$1:$N$2344,12,FALSE)</f>
        <v>tier - 2</v>
      </c>
      <c r="O312" s="34" t="str">
        <f>VLOOKUP(A312,'Hospitalisation Details'!$A$1:$N$2344,13,FALSE)</f>
        <v>tier - 1</v>
      </c>
      <c r="P312" s="34" t="str">
        <f>VLOOKUP(A312,'Hospitalisation Details'!$A$1:$N$2344,14,FALSE)</f>
        <v>R1012</v>
      </c>
      <c r="Q312" s="34">
        <f>VLOOKUP(A312,'Hospitalisation Details'!$A$1:$N$2344,6,FALSE)</f>
        <v>39</v>
      </c>
    </row>
    <row r="313" spans="1:17" x14ac:dyDescent="0.25">
      <c r="A313" s="35" t="s">
        <v>2060</v>
      </c>
      <c r="B313" s="32" t="s">
        <v>5305</v>
      </c>
      <c r="C313" s="40">
        <v>39.619999999999997</v>
      </c>
      <c r="D313" s="40">
        <v>4.28</v>
      </c>
      <c r="E313" s="40" t="s">
        <v>2380</v>
      </c>
      <c r="F313" s="40" t="s">
        <v>2380</v>
      </c>
      <c r="G313" s="40" t="s">
        <v>2380</v>
      </c>
      <c r="H313" s="35">
        <v>1</v>
      </c>
      <c r="I313" s="40" t="s">
        <v>2383</v>
      </c>
      <c r="J313" s="40" t="s">
        <v>8338</v>
      </c>
      <c r="K313" s="40" t="s">
        <v>8344</v>
      </c>
      <c r="L313" s="48">
        <f>VLOOKUP(A313,'Hospitalisation Details'!$A$1:$N$2344,5,FALSE)</f>
        <v>36096</v>
      </c>
      <c r="M313" s="52">
        <f>VLOOKUP(A313,'Hospitalisation Details'!$A$1:$N$2344,8,FALSE)</f>
        <v>30422.03</v>
      </c>
      <c r="N313" s="35" t="str">
        <f>VLOOKUP(A313,'Hospitalisation Details'!$A$1:$N$2344,12,FALSE)</f>
        <v>tier - 2</v>
      </c>
      <c r="O313" s="35" t="str">
        <f>VLOOKUP(A313,'Hospitalisation Details'!$A$1:$N$2344,13,FALSE)</f>
        <v>tier - 3</v>
      </c>
      <c r="P313" s="35" t="str">
        <f>VLOOKUP(A313,'Hospitalisation Details'!$A$1:$N$2344,14,FALSE)</f>
        <v>R1011</v>
      </c>
      <c r="Q313" s="35">
        <f>VLOOKUP(A313,'Hospitalisation Details'!$A$1:$N$2344,6,FALSE)</f>
        <v>24</v>
      </c>
    </row>
    <row r="314" spans="1:17" x14ac:dyDescent="0.25">
      <c r="A314" s="34" t="s">
        <v>2059</v>
      </c>
      <c r="B314" s="33" t="s">
        <v>5307</v>
      </c>
      <c r="C314" s="39">
        <v>18.329999999999998</v>
      </c>
      <c r="D314" s="39">
        <v>4.16</v>
      </c>
      <c r="E314" s="39" t="s">
        <v>2383</v>
      </c>
      <c r="F314" s="39" t="s">
        <v>2380</v>
      </c>
      <c r="G314" s="39" t="s">
        <v>2380</v>
      </c>
      <c r="H314" s="34">
        <v>0</v>
      </c>
      <c r="I314" s="39" t="s">
        <v>2383</v>
      </c>
      <c r="J314" s="39" t="s">
        <v>8341</v>
      </c>
      <c r="K314" s="39" t="s">
        <v>8344</v>
      </c>
      <c r="L314" s="47">
        <f>VLOOKUP(A314,'Hospitalisation Details'!$A$1:$N$2344,5,FALSE)</f>
        <v>28006</v>
      </c>
      <c r="M314" s="51">
        <f>VLOOKUP(A314,'Hospitalisation Details'!$A$1:$N$2344,8,FALSE)</f>
        <v>30409.53</v>
      </c>
      <c r="N314" s="34" t="str">
        <f>VLOOKUP(A314,'Hospitalisation Details'!$A$1:$N$2344,12,FALSE)</f>
        <v>tier - 2</v>
      </c>
      <c r="O314" s="34" t="str">
        <f>VLOOKUP(A314,'Hospitalisation Details'!$A$1:$N$2344,13,FALSE)</f>
        <v>tier - 3</v>
      </c>
      <c r="P314" s="34" t="str">
        <f>VLOOKUP(A314,'Hospitalisation Details'!$A$1:$N$2344,14,FALSE)</f>
        <v>R1012</v>
      </c>
      <c r="Q314" s="34">
        <f>VLOOKUP(A314,'Hospitalisation Details'!$A$1:$N$2344,6,FALSE)</f>
        <v>46</v>
      </c>
    </row>
    <row r="315" spans="1:17" x14ac:dyDescent="0.25">
      <c r="A315" s="35" t="s">
        <v>2058</v>
      </c>
      <c r="B315" s="32" t="s">
        <v>5309</v>
      </c>
      <c r="C315" s="40">
        <v>17.11</v>
      </c>
      <c r="D315" s="40">
        <v>4.9800000000000004</v>
      </c>
      <c r="E315" s="40" t="s">
        <v>2383</v>
      </c>
      <c r="F315" s="40" t="s">
        <v>2380</v>
      </c>
      <c r="G315" s="40" t="s">
        <v>2383</v>
      </c>
      <c r="H315" s="35">
        <v>1</v>
      </c>
      <c r="I315" s="40" t="s">
        <v>2383</v>
      </c>
      <c r="J315" s="40" t="s">
        <v>8341</v>
      </c>
      <c r="K315" s="40" t="s">
        <v>8344</v>
      </c>
      <c r="L315" s="48">
        <f>VLOOKUP(A315,'Hospitalisation Details'!$A$1:$N$2344,5,FALSE)</f>
        <v>25414</v>
      </c>
      <c r="M315" s="52">
        <f>VLOOKUP(A315,'Hospitalisation Details'!$A$1:$N$2344,8,FALSE)</f>
        <v>30366.93</v>
      </c>
      <c r="N315" s="35" t="str">
        <f>VLOOKUP(A315,'Hospitalisation Details'!$A$1:$N$2344,12,FALSE)</f>
        <v>tier - 2</v>
      </c>
      <c r="O315" s="35" t="str">
        <f>VLOOKUP(A315,'Hospitalisation Details'!$A$1:$N$2344,13,FALSE)</f>
        <v>tier - 2</v>
      </c>
      <c r="P315" s="35" t="str">
        <f>VLOOKUP(A315,'Hospitalisation Details'!$A$1:$N$2344,14,FALSE)</f>
        <v>R1011</v>
      </c>
      <c r="Q315" s="35">
        <f>VLOOKUP(A315,'Hospitalisation Details'!$A$1:$N$2344,6,FALSE)</f>
        <v>53</v>
      </c>
    </row>
    <row r="316" spans="1:17" x14ac:dyDescent="0.25">
      <c r="A316" s="34" t="s">
        <v>2057</v>
      </c>
      <c r="B316" s="33" t="s">
        <v>5311</v>
      </c>
      <c r="C316" s="39">
        <v>43.5</v>
      </c>
      <c r="D316" s="39">
        <v>6.38</v>
      </c>
      <c r="E316" s="39" t="s">
        <v>2380</v>
      </c>
      <c r="F316" s="39" t="s">
        <v>2383</v>
      </c>
      <c r="G316" s="39" t="s">
        <v>2380</v>
      </c>
      <c r="H316" s="34">
        <v>1</v>
      </c>
      <c r="I316" s="39" t="s">
        <v>2383</v>
      </c>
      <c r="J316" s="39" t="s">
        <v>8338</v>
      </c>
      <c r="K316" s="39" t="s">
        <v>8343</v>
      </c>
      <c r="L316" s="47">
        <f>VLOOKUP(A316,'Hospitalisation Details'!$A$1:$N$2344,5,FALSE)</f>
        <v>38139</v>
      </c>
      <c r="M316" s="51">
        <f>VLOOKUP(A316,'Hospitalisation Details'!$A$1:$N$2344,8,FALSE)</f>
        <v>30328.27</v>
      </c>
      <c r="N316" s="34" t="str">
        <f>VLOOKUP(A316,'Hospitalisation Details'!$A$1:$N$2344,12,FALSE)</f>
        <v>tier - 2</v>
      </c>
      <c r="O316" s="34" t="str">
        <f>VLOOKUP(A316,'Hospitalisation Details'!$A$1:$N$2344,13,FALSE)</f>
        <v>tier - 2</v>
      </c>
      <c r="P316" s="34" t="str">
        <f>VLOOKUP(A316,'Hospitalisation Details'!$A$1:$N$2344,14,FALSE)</f>
        <v>R1011</v>
      </c>
      <c r="Q316" s="34">
        <f>VLOOKUP(A316,'Hospitalisation Details'!$A$1:$N$2344,6,FALSE)</f>
        <v>19</v>
      </c>
    </row>
    <row r="317" spans="1:17" x14ac:dyDescent="0.25">
      <c r="A317" s="35" t="s">
        <v>2056</v>
      </c>
      <c r="B317" s="32" t="s">
        <v>5061</v>
      </c>
      <c r="C317" s="40">
        <v>25.364999999999998</v>
      </c>
      <c r="D317" s="40">
        <v>5.19</v>
      </c>
      <c r="E317" s="40" t="s">
        <v>2380</v>
      </c>
      <c r="F317" s="40" t="s">
        <v>2380</v>
      </c>
      <c r="G317" s="40" t="s">
        <v>2380</v>
      </c>
      <c r="H317" s="35">
        <v>2</v>
      </c>
      <c r="I317" s="40" t="s">
        <v>2380</v>
      </c>
      <c r="J317" s="40" t="s">
        <v>8339</v>
      </c>
      <c r="K317" s="40" t="s">
        <v>8344</v>
      </c>
      <c r="L317" s="48">
        <f>VLOOKUP(A317,'Hospitalisation Details'!$A$1:$N$2344,5,FALSE)</f>
        <v>26504</v>
      </c>
      <c r="M317" s="52">
        <f>VLOOKUP(A317,'Hospitalisation Details'!$A$1:$N$2344,8,FALSE)</f>
        <v>30284.639999999999</v>
      </c>
      <c r="N317" s="35" t="str">
        <f>VLOOKUP(A317,'Hospitalisation Details'!$A$1:$N$2344,12,FALSE)</f>
        <v>tier - 1</v>
      </c>
      <c r="O317" s="35" t="str">
        <f>VLOOKUP(A317,'Hospitalisation Details'!$A$1:$N$2344,13,FALSE)</f>
        <v>tier - 1</v>
      </c>
      <c r="P317" s="35" t="str">
        <f>VLOOKUP(A317,'Hospitalisation Details'!$A$1:$N$2344,14,FALSE)</f>
        <v>R1012</v>
      </c>
      <c r="Q317" s="35">
        <f>VLOOKUP(A317,'Hospitalisation Details'!$A$1:$N$2344,6,FALSE)</f>
        <v>50</v>
      </c>
    </row>
    <row r="318" spans="1:17" x14ac:dyDescent="0.25">
      <c r="A318" s="34" t="s">
        <v>2055</v>
      </c>
      <c r="B318" s="33" t="s">
        <v>4766</v>
      </c>
      <c r="C318" s="39">
        <v>28.594999999999999</v>
      </c>
      <c r="D318" s="39">
        <v>10.210000000000001</v>
      </c>
      <c r="E318" s="39" t="s">
        <v>2380</v>
      </c>
      <c r="F318" s="39" t="s">
        <v>2380</v>
      </c>
      <c r="G318" s="39" t="s">
        <v>2380</v>
      </c>
      <c r="H318" s="34">
        <v>0</v>
      </c>
      <c r="I318" s="39" t="s">
        <v>2380</v>
      </c>
      <c r="J318" s="39" t="s">
        <v>8339</v>
      </c>
      <c r="K318" s="39" t="s">
        <v>8342</v>
      </c>
      <c r="L318" s="47">
        <f>VLOOKUP(A318,'Hospitalisation Details'!$A$1:$N$2344,5,FALSE)</f>
        <v>22904</v>
      </c>
      <c r="M318" s="51">
        <f>VLOOKUP(A318,'Hospitalisation Details'!$A$1:$N$2344,8,FALSE)</f>
        <v>30260</v>
      </c>
      <c r="N318" s="34" t="str">
        <f>VLOOKUP(A318,'Hospitalisation Details'!$A$1:$N$2344,12,FALSE)</f>
        <v>tier - 1</v>
      </c>
      <c r="O318" s="34" t="str">
        <f>VLOOKUP(A318,'Hospitalisation Details'!$A$1:$N$2344,13,FALSE)</f>
        <v>tier - 1</v>
      </c>
      <c r="P318" s="34" t="str">
        <f>VLOOKUP(A318,'Hospitalisation Details'!$A$1:$N$2344,14,FALSE)</f>
        <v>R1014</v>
      </c>
      <c r="Q318" s="34">
        <f>VLOOKUP(A318,'Hospitalisation Details'!$A$1:$N$2344,6,FALSE)</f>
        <v>60</v>
      </c>
    </row>
    <row r="319" spans="1:17" x14ac:dyDescent="0.25">
      <c r="A319" s="35" t="s">
        <v>2054</v>
      </c>
      <c r="B319" s="32" t="s">
        <v>5315</v>
      </c>
      <c r="C319" s="40">
        <v>29.83</v>
      </c>
      <c r="D319" s="40">
        <v>9.6999999999999993</v>
      </c>
      <c r="E319" s="40" t="s">
        <v>2383</v>
      </c>
      <c r="F319" s="40" t="s">
        <v>2380</v>
      </c>
      <c r="G319" s="40" t="s">
        <v>2383</v>
      </c>
      <c r="H319" s="35">
        <v>1</v>
      </c>
      <c r="I319" s="40" t="s">
        <v>2383</v>
      </c>
      <c r="J319" s="40" t="s">
        <v>8339</v>
      </c>
      <c r="K319" s="40" t="s">
        <v>8342</v>
      </c>
      <c r="L319" s="48">
        <f>VLOOKUP(A319,'Hospitalisation Details'!$A$1:$N$2344,5,FALSE)</f>
        <v>23267</v>
      </c>
      <c r="M319" s="52">
        <f>VLOOKUP(A319,'Hospitalisation Details'!$A$1:$N$2344,8,FALSE)</f>
        <v>30184.94</v>
      </c>
      <c r="N319" s="35" t="str">
        <f>VLOOKUP(A319,'Hospitalisation Details'!$A$1:$N$2344,12,FALSE)</f>
        <v>tier - 1</v>
      </c>
      <c r="O319" s="35" t="str">
        <f>VLOOKUP(A319,'Hospitalisation Details'!$A$1:$N$2344,13,FALSE)</f>
        <v>tier - 1</v>
      </c>
      <c r="P319" s="35" t="str">
        <f>VLOOKUP(A319,'Hospitalisation Details'!$A$1:$N$2344,14,FALSE)</f>
        <v>R1014</v>
      </c>
      <c r="Q319" s="35">
        <f>VLOOKUP(A319,'Hospitalisation Details'!$A$1:$N$2344,6,FALSE)</f>
        <v>59</v>
      </c>
    </row>
    <row r="320" spans="1:17" x14ac:dyDescent="0.25">
      <c r="A320" s="34" t="s">
        <v>2053</v>
      </c>
      <c r="B320" s="33" t="s">
        <v>5317</v>
      </c>
      <c r="C320" s="39">
        <v>24.7</v>
      </c>
      <c r="D320" s="39">
        <v>10.25</v>
      </c>
      <c r="E320" s="39" t="s">
        <v>2380</v>
      </c>
      <c r="F320" s="39" t="s">
        <v>2380</v>
      </c>
      <c r="G320" s="39" t="s">
        <v>2380</v>
      </c>
      <c r="H320" s="34">
        <v>3</v>
      </c>
      <c r="I320" s="39" t="s">
        <v>2380</v>
      </c>
      <c r="J320" s="39" t="s">
        <v>8340</v>
      </c>
      <c r="K320" s="39" t="s">
        <v>8342</v>
      </c>
      <c r="L320" s="47">
        <f>VLOOKUP(A320,'Hospitalisation Details'!$A$1:$N$2344,5,FALSE)</f>
        <v>21408</v>
      </c>
      <c r="M320" s="51">
        <f>VLOOKUP(A320,'Hospitalisation Details'!$A$1:$N$2344,8,FALSE)</f>
        <v>30166.62</v>
      </c>
      <c r="N320" s="34" t="str">
        <f>VLOOKUP(A320,'Hospitalisation Details'!$A$1:$N$2344,12,FALSE)</f>
        <v>tier - 1</v>
      </c>
      <c r="O320" s="34" t="str">
        <f>VLOOKUP(A320,'Hospitalisation Details'!$A$1:$N$2344,13,FALSE)</f>
        <v>tier - 3</v>
      </c>
      <c r="P320" s="34" t="str">
        <f>VLOOKUP(A320,'Hospitalisation Details'!$A$1:$N$2344,14,FALSE)</f>
        <v>R1012</v>
      </c>
      <c r="Q320" s="34">
        <f>VLOOKUP(A320,'Hospitalisation Details'!$A$1:$N$2344,6,FALSE)</f>
        <v>64</v>
      </c>
    </row>
    <row r="321" spans="1:17" x14ac:dyDescent="0.25">
      <c r="A321" s="35" t="s">
        <v>2052</v>
      </c>
      <c r="B321" s="32" t="s">
        <v>5319</v>
      </c>
      <c r="C321" s="40">
        <v>17.940000000000001</v>
      </c>
      <c r="D321" s="40">
        <v>9.77</v>
      </c>
      <c r="E321" s="40" t="s">
        <v>2380</v>
      </c>
      <c r="F321" s="40" t="s">
        <v>2380</v>
      </c>
      <c r="G321" s="40" t="s">
        <v>2380</v>
      </c>
      <c r="H321" s="35">
        <v>0</v>
      </c>
      <c r="I321" s="40" t="s">
        <v>2383</v>
      </c>
      <c r="J321" s="40" t="s">
        <v>8341</v>
      </c>
      <c r="K321" s="40" t="s">
        <v>8342</v>
      </c>
      <c r="L321" s="48">
        <f>VLOOKUP(A321,'Hospitalisation Details'!$A$1:$N$2344,5,FALSE)</f>
        <v>26292</v>
      </c>
      <c r="M321" s="52">
        <f>VLOOKUP(A321,'Hospitalisation Details'!$A$1:$N$2344,8,FALSE)</f>
        <v>30134.75</v>
      </c>
      <c r="N321" s="35" t="str">
        <f>VLOOKUP(A321,'Hospitalisation Details'!$A$1:$N$2344,12,FALSE)</f>
        <v>tier - 2</v>
      </c>
      <c r="O321" s="35" t="str">
        <f>VLOOKUP(A321,'Hospitalisation Details'!$A$1:$N$2344,13,FALSE)</f>
        <v>tier - 3</v>
      </c>
      <c r="P321" s="35" t="str">
        <f>VLOOKUP(A321,'Hospitalisation Details'!$A$1:$N$2344,14,FALSE)</f>
        <v>R1011</v>
      </c>
      <c r="Q321" s="35">
        <f>VLOOKUP(A321,'Hospitalisation Details'!$A$1:$N$2344,6,FALSE)</f>
        <v>51</v>
      </c>
    </row>
    <row r="322" spans="1:17" x14ac:dyDescent="0.25">
      <c r="A322" s="34" t="s">
        <v>2051</v>
      </c>
      <c r="B322" s="33" t="s">
        <v>5321</v>
      </c>
      <c r="C322" s="39">
        <v>21.08</v>
      </c>
      <c r="D322" s="39">
        <v>4.83</v>
      </c>
      <c r="E322" s="39" t="s">
        <v>2380</v>
      </c>
      <c r="F322" s="39" t="s">
        <v>2380</v>
      </c>
      <c r="G322" s="39" t="s">
        <v>2383</v>
      </c>
      <c r="H322" s="34">
        <v>1</v>
      </c>
      <c r="I322" s="39" t="s">
        <v>2383</v>
      </c>
      <c r="J322" s="39" t="s">
        <v>8340</v>
      </c>
      <c r="K322" s="39" t="s">
        <v>8344</v>
      </c>
      <c r="L322" s="47">
        <f>VLOOKUP(A322,'Hospitalisation Details'!$A$1:$N$2344,5,FALSE)</f>
        <v>29100</v>
      </c>
      <c r="M322" s="51">
        <f>VLOOKUP(A322,'Hospitalisation Details'!$A$1:$N$2344,8,FALSE)</f>
        <v>30095.97</v>
      </c>
      <c r="N322" s="34" t="str">
        <f>VLOOKUP(A322,'Hospitalisation Details'!$A$1:$N$2344,12,FALSE)</f>
        <v>tier - 2</v>
      </c>
      <c r="O322" s="34" t="str">
        <f>VLOOKUP(A322,'Hospitalisation Details'!$A$1:$N$2344,13,FALSE)</f>
        <v>tier - 3</v>
      </c>
      <c r="P322" s="34" t="str">
        <f>VLOOKUP(A322,'Hospitalisation Details'!$A$1:$N$2344,14,FALSE)</f>
        <v>R1011</v>
      </c>
      <c r="Q322" s="34">
        <f>VLOOKUP(A322,'Hospitalisation Details'!$A$1:$N$2344,6,FALSE)</f>
        <v>43</v>
      </c>
    </row>
    <row r="323" spans="1:17" x14ac:dyDescent="0.25">
      <c r="A323" s="35" t="s">
        <v>2050</v>
      </c>
      <c r="B323" s="32" t="s">
        <v>5323</v>
      </c>
      <c r="C323" s="40">
        <v>37.715000000000003</v>
      </c>
      <c r="D323" s="40">
        <v>10.86</v>
      </c>
      <c r="E323" s="40" t="s">
        <v>2383</v>
      </c>
      <c r="F323" s="40" t="s">
        <v>2380</v>
      </c>
      <c r="G323" s="40" t="s">
        <v>2380</v>
      </c>
      <c r="H323" s="35">
        <v>0</v>
      </c>
      <c r="I323" s="40" t="s">
        <v>2380</v>
      </c>
      <c r="J323" s="40" t="s">
        <v>8338</v>
      </c>
      <c r="K323" s="40" t="s">
        <v>8342</v>
      </c>
      <c r="L323" s="48">
        <f>VLOOKUP(A323,'Hospitalisation Details'!$A$1:$N$2344,5,FALSE)</f>
        <v>24639</v>
      </c>
      <c r="M323" s="52">
        <f>VLOOKUP(A323,'Hospitalisation Details'!$A$1:$N$2344,8,FALSE)</f>
        <v>30063.58</v>
      </c>
      <c r="N323" s="35" t="str">
        <f>VLOOKUP(A323,'Hospitalisation Details'!$A$1:$N$2344,12,FALSE)</f>
        <v>tier - 1</v>
      </c>
      <c r="O323" s="35" t="str">
        <f>VLOOKUP(A323,'Hospitalisation Details'!$A$1:$N$2344,13,FALSE)</f>
        <v>tier - 1</v>
      </c>
      <c r="P323" s="35" t="str">
        <f>VLOOKUP(A323,'Hospitalisation Details'!$A$1:$N$2344,14,FALSE)</f>
        <v>R1012</v>
      </c>
      <c r="Q323" s="35">
        <f>VLOOKUP(A323,'Hospitalisation Details'!$A$1:$N$2344,6,FALSE)</f>
        <v>55</v>
      </c>
    </row>
    <row r="324" spans="1:17" x14ac:dyDescent="0.25">
      <c r="A324" s="34" t="s">
        <v>2049</v>
      </c>
      <c r="B324" s="33" t="s">
        <v>5324</v>
      </c>
      <c r="C324" s="39">
        <v>22.39</v>
      </c>
      <c r="D324" s="39">
        <v>9.5299999999999994</v>
      </c>
      <c r="E324" s="39" t="s">
        <v>2383</v>
      </c>
      <c r="F324" s="39" t="s">
        <v>2380</v>
      </c>
      <c r="G324" s="39" t="s">
        <v>2380</v>
      </c>
      <c r="H324" s="34">
        <v>0</v>
      </c>
      <c r="I324" s="39" t="s">
        <v>2383</v>
      </c>
      <c r="J324" s="39" t="s">
        <v>8340</v>
      </c>
      <c r="K324" s="39" t="s">
        <v>8342</v>
      </c>
      <c r="L324" s="47">
        <f>VLOOKUP(A324,'Hospitalisation Details'!$A$1:$N$2344,5,FALSE)</f>
        <v>29802</v>
      </c>
      <c r="M324" s="51">
        <f>VLOOKUP(A324,'Hospitalisation Details'!$A$1:$N$2344,8,FALSE)</f>
        <v>30026.87</v>
      </c>
      <c r="N324" s="34" t="str">
        <f>VLOOKUP(A324,'Hospitalisation Details'!$A$1:$N$2344,12,FALSE)</f>
        <v>tier - 2</v>
      </c>
      <c r="O324" s="34" t="str">
        <f>VLOOKUP(A324,'Hospitalisation Details'!$A$1:$N$2344,13,FALSE)</f>
        <v>tier - 3</v>
      </c>
      <c r="P324" s="34" t="str">
        <f>VLOOKUP(A324,'Hospitalisation Details'!$A$1:$N$2344,14,FALSE)</f>
        <v>R1012</v>
      </c>
      <c r="Q324" s="34">
        <f>VLOOKUP(A324,'Hospitalisation Details'!$A$1:$N$2344,6,FALSE)</f>
        <v>41</v>
      </c>
    </row>
    <row r="325" spans="1:17" x14ac:dyDescent="0.25">
      <c r="A325" s="35" t="s">
        <v>2048</v>
      </c>
      <c r="B325" s="32" t="s">
        <v>5022</v>
      </c>
      <c r="C325" s="40">
        <v>28.78</v>
      </c>
      <c r="D325" s="40">
        <v>5.68</v>
      </c>
      <c r="E325" s="40" t="s">
        <v>2380</v>
      </c>
      <c r="F325" s="40" t="s">
        <v>2380</v>
      </c>
      <c r="G325" s="40" t="s">
        <v>2380</v>
      </c>
      <c r="H325" s="35">
        <v>0</v>
      </c>
      <c r="I325" s="40" t="s">
        <v>2383</v>
      </c>
      <c r="J325" s="40" t="s">
        <v>8339</v>
      </c>
      <c r="K325" s="40" t="s">
        <v>8344</v>
      </c>
      <c r="L325" s="48">
        <f>VLOOKUP(A325,'Hospitalisation Details'!$A$1:$N$2344,5,FALSE)</f>
        <v>33516</v>
      </c>
      <c r="M325" s="52">
        <f>VLOOKUP(A325,'Hospitalisation Details'!$A$1:$N$2344,8,FALSE)</f>
        <v>29969.67</v>
      </c>
      <c r="N325" s="35" t="str">
        <f>VLOOKUP(A325,'Hospitalisation Details'!$A$1:$N$2344,12,FALSE)</f>
        <v>tier - 1</v>
      </c>
      <c r="O325" s="35" t="str">
        <f>VLOOKUP(A325,'Hospitalisation Details'!$A$1:$N$2344,13,FALSE)</f>
        <v>tier - 1</v>
      </c>
      <c r="P325" s="35" t="str">
        <f>VLOOKUP(A325,'Hospitalisation Details'!$A$1:$N$2344,14,FALSE)</f>
        <v>R1011</v>
      </c>
      <c r="Q325" s="35">
        <f>VLOOKUP(A325,'Hospitalisation Details'!$A$1:$N$2344,6,FALSE)</f>
        <v>31</v>
      </c>
    </row>
    <row r="326" spans="1:17" x14ac:dyDescent="0.25">
      <c r="A326" s="34" t="s">
        <v>2047</v>
      </c>
      <c r="B326" s="33" t="s">
        <v>5327</v>
      </c>
      <c r="C326" s="39">
        <v>18.329999999999998</v>
      </c>
      <c r="D326" s="39">
        <v>5.57</v>
      </c>
      <c r="E326" s="39" t="s">
        <v>2383</v>
      </c>
      <c r="F326" s="39" t="s">
        <v>2380</v>
      </c>
      <c r="G326" s="39" t="s">
        <v>2380</v>
      </c>
      <c r="H326" s="34">
        <v>0</v>
      </c>
      <c r="I326" s="39" t="s">
        <v>2383</v>
      </c>
      <c r="J326" s="39" t="s">
        <v>8341</v>
      </c>
      <c r="K326" s="39" t="s">
        <v>8344</v>
      </c>
      <c r="L326" s="47">
        <f>VLOOKUP(A326,'Hospitalisation Details'!$A$1:$N$2344,5,FALSE)</f>
        <v>27923</v>
      </c>
      <c r="M326" s="51">
        <f>VLOOKUP(A326,'Hospitalisation Details'!$A$1:$N$2344,8,FALSE)</f>
        <v>29933.75</v>
      </c>
      <c r="N326" s="34" t="str">
        <f>VLOOKUP(A326,'Hospitalisation Details'!$A$1:$N$2344,12,FALSE)</f>
        <v>tier - 1</v>
      </c>
      <c r="O326" s="34" t="str">
        <f>VLOOKUP(A326,'Hospitalisation Details'!$A$1:$N$2344,13,FALSE)</f>
        <v>tier - 1</v>
      </c>
      <c r="P326" s="34" t="str">
        <f>VLOOKUP(A326,'Hospitalisation Details'!$A$1:$N$2344,14,FALSE)</f>
        <v>R1011</v>
      </c>
      <c r="Q326" s="34">
        <f>VLOOKUP(A326,'Hospitalisation Details'!$A$1:$N$2344,6,FALSE)</f>
        <v>46</v>
      </c>
    </row>
    <row r="327" spans="1:17" x14ac:dyDescent="0.25">
      <c r="A327" s="35" t="s">
        <v>2046</v>
      </c>
      <c r="B327" s="32" t="s">
        <v>5329</v>
      </c>
      <c r="C327" s="40">
        <v>26.39</v>
      </c>
      <c r="D327" s="40">
        <v>4.58</v>
      </c>
      <c r="E327" s="40" t="s">
        <v>2383</v>
      </c>
      <c r="F327" s="40" t="s">
        <v>2380</v>
      </c>
      <c r="G327" s="40" t="s">
        <v>2380</v>
      </c>
      <c r="H327" s="35">
        <v>1</v>
      </c>
      <c r="I327" s="40" t="s">
        <v>2383</v>
      </c>
      <c r="J327" s="40" t="s">
        <v>8339</v>
      </c>
      <c r="K327" s="40" t="s">
        <v>8344</v>
      </c>
      <c r="L327" s="48">
        <f>VLOOKUP(A327,'Hospitalisation Details'!$A$1:$N$2344,5,FALSE)</f>
        <v>32507</v>
      </c>
      <c r="M327" s="52">
        <f>VLOOKUP(A327,'Hospitalisation Details'!$A$1:$N$2344,8,FALSE)</f>
        <v>29929.56</v>
      </c>
      <c r="N327" s="35" t="str">
        <f>VLOOKUP(A327,'Hospitalisation Details'!$A$1:$N$2344,12,FALSE)</f>
        <v>tier - 1</v>
      </c>
      <c r="O327" s="35" t="str">
        <f>VLOOKUP(A327,'Hospitalisation Details'!$A$1:$N$2344,13,FALSE)</f>
        <v>tier - 1</v>
      </c>
      <c r="P327" s="35" t="str">
        <f>VLOOKUP(A327,'Hospitalisation Details'!$A$1:$N$2344,14,FALSE)</f>
        <v>R1011</v>
      </c>
      <c r="Q327" s="35">
        <f>VLOOKUP(A327,'Hospitalisation Details'!$A$1:$N$2344,6,FALSE)</f>
        <v>34</v>
      </c>
    </row>
    <row r="328" spans="1:17" x14ac:dyDescent="0.25">
      <c r="A328" s="34" t="s">
        <v>2045</v>
      </c>
      <c r="B328" s="33" t="s">
        <v>5162</v>
      </c>
      <c r="C328" s="39">
        <v>19.260000000000002</v>
      </c>
      <c r="D328" s="39">
        <v>8.9600000000000009</v>
      </c>
      <c r="E328" s="39" t="s">
        <v>2383</v>
      </c>
      <c r="F328" s="39" t="s">
        <v>2380</v>
      </c>
      <c r="G328" s="39" t="s">
        <v>2380</v>
      </c>
      <c r="H328" s="34">
        <v>1</v>
      </c>
      <c r="I328" s="39" t="s">
        <v>2383</v>
      </c>
      <c r="J328" s="39" t="s">
        <v>8340</v>
      </c>
      <c r="K328" s="39" t="s">
        <v>8342</v>
      </c>
      <c r="L328" s="47">
        <f>VLOOKUP(A328,'Hospitalisation Details'!$A$1:$N$2344,5,FALSE)</f>
        <v>27625</v>
      </c>
      <c r="M328" s="51">
        <f>VLOOKUP(A328,'Hospitalisation Details'!$A$1:$N$2344,8,FALSE)</f>
        <v>29899.25</v>
      </c>
      <c r="N328" s="34" t="str">
        <f>VLOOKUP(A328,'Hospitalisation Details'!$A$1:$N$2344,12,FALSE)</f>
        <v>tier - 1</v>
      </c>
      <c r="O328" s="34" t="str">
        <f>VLOOKUP(A328,'Hospitalisation Details'!$A$1:$N$2344,13,FALSE)</f>
        <v>tier - 3</v>
      </c>
      <c r="P328" s="34" t="str">
        <f>VLOOKUP(A328,'Hospitalisation Details'!$A$1:$N$2344,14,FALSE)</f>
        <v>R1011</v>
      </c>
      <c r="Q328" s="34">
        <f>VLOOKUP(A328,'Hospitalisation Details'!$A$1:$N$2344,6,FALSE)</f>
        <v>47</v>
      </c>
    </row>
    <row r="329" spans="1:17" x14ac:dyDescent="0.25">
      <c r="A329" s="35" t="s">
        <v>2044</v>
      </c>
      <c r="B329" s="32" t="s">
        <v>5332</v>
      </c>
      <c r="C329" s="40">
        <v>26.92</v>
      </c>
      <c r="D329" s="40">
        <v>6.09</v>
      </c>
      <c r="E329" s="40" t="s">
        <v>2380</v>
      </c>
      <c r="F329" s="40" t="s">
        <v>2380</v>
      </c>
      <c r="G329" s="40" t="s">
        <v>2380</v>
      </c>
      <c r="H329" s="35">
        <v>0</v>
      </c>
      <c r="I329" s="40" t="s">
        <v>2383</v>
      </c>
      <c r="J329" s="40" t="s">
        <v>8339</v>
      </c>
      <c r="K329" s="40" t="s">
        <v>8343</v>
      </c>
      <c r="L329" s="48">
        <f>VLOOKUP(A329,'Hospitalisation Details'!$A$1:$N$2344,5,FALSE)</f>
        <v>32872</v>
      </c>
      <c r="M329" s="52">
        <f>VLOOKUP(A329,'Hospitalisation Details'!$A$1:$N$2344,8,FALSE)</f>
        <v>29852.48</v>
      </c>
      <c r="N329" s="35" t="str">
        <f>VLOOKUP(A329,'Hospitalisation Details'!$A$1:$N$2344,12,FALSE)</f>
        <v>tier - 1</v>
      </c>
      <c r="O329" s="35" t="str">
        <f>VLOOKUP(A329,'Hospitalisation Details'!$A$1:$N$2344,13,FALSE)</f>
        <v>tier - 3</v>
      </c>
      <c r="P329" s="35" t="str">
        <f>VLOOKUP(A329,'Hospitalisation Details'!$A$1:$N$2344,14,FALSE)</f>
        <v>R1011</v>
      </c>
      <c r="Q329" s="35">
        <f>VLOOKUP(A329,'Hospitalisation Details'!$A$1:$N$2344,6,FALSE)</f>
        <v>33</v>
      </c>
    </row>
    <row r="330" spans="1:17" x14ac:dyDescent="0.25">
      <c r="A330" s="34" t="s">
        <v>2043</v>
      </c>
      <c r="B330" s="33" t="s">
        <v>5152</v>
      </c>
      <c r="C330" s="39">
        <v>19.73</v>
      </c>
      <c r="D330" s="39">
        <v>4.3600000000000003</v>
      </c>
      <c r="E330" s="39" t="s">
        <v>2380</v>
      </c>
      <c r="F330" s="39" t="s">
        <v>2380</v>
      </c>
      <c r="G330" s="39" t="s">
        <v>2380</v>
      </c>
      <c r="H330" s="34">
        <v>0</v>
      </c>
      <c r="I330" s="39" t="s">
        <v>2383</v>
      </c>
      <c r="J330" s="39" t="s">
        <v>8340</v>
      </c>
      <c r="K330" s="39" t="s">
        <v>8344</v>
      </c>
      <c r="L330" s="47">
        <f>VLOOKUP(A330,'Hospitalisation Details'!$A$1:$N$2344,5,FALSE)</f>
        <v>30253</v>
      </c>
      <c r="M330" s="51">
        <f>VLOOKUP(A330,'Hospitalisation Details'!$A$1:$N$2344,8,FALSE)</f>
        <v>29818.76</v>
      </c>
      <c r="N330" s="34" t="str">
        <f>VLOOKUP(A330,'Hospitalisation Details'!$A$1:$N$2344,12,FALSE)</f>
        <v>tier - 1</v>
      </c>
      <c r="O330" s="34" t="str">
        <f>VLOOKUP(A330,'Hospitalisation Details'!$A$1:$N$2344,13,FALSE)</f>
        <v>tier - 1</v>
      </c>
      <c r="P330" s="34" t="str">
        <f>VLOOKUP(A330,'Hospitalisation Details'!$A$1:$N$2344,14,FALSE)</f>
        <v>R1012</v>
      </c>
      <c r="Q330" s="34">
        <f>VLOOKUP(A330,'Hospitalisation Details'!$A$1:$N$2344,6,FALSE)</f>
        <v>40</v>
      </c>
    </row>
    <row r="331" spans="1:17" x14ac:dyDescent="0.25">
      <c r="A331" s="35" t="s">
        <v>2042</v>
      </c>
      <c r="B331" s="32" t="s">
        <v>5335</v>
      </c>
      <c r="C331" s="40">
        <v>23.56</v>
      </c>
      <c r="D331" s="40">
        <v>11.74</v>
      </c>
      <c r="E331" s="40" t="s">
        <v>2383</v>
      </c>
      <c r="F331" s="40" t="s">
        <v>2380</v>
      </c>
      <c r="G331" s="40" t="s">
        <v>2380</v>
      </c>
      <c r="H331" s="35">
        <v>0</v>
      </c>
      <c r="I331" s="40" t="s">
        <v>2383</v>
      </c>
      <c r="J331" s="40" t="s">
        <v>8340</v>
      </c>
      <c r="K331" s="40" t="s">
        <v>8342</v>
      </c>
      <c r="L331" s="48">
        <f>VLOOKUP(A331,'Hospitalisation Details'!$A$1:$N$2344,5,FALSE)</f>
        <v>29811</v>
      </c>
      <c r="M331" s="52">
        <f>VLOOKUP(A331,'Hospitalisation Details'!$A$1:$N$2344,8,FALSE)</f>
        <v>29816.639999999999</v>
      </c>
      <c r="N331" s="35" t="str">
        <f>VLOOKUP(A331,'Hospitalisation Details'!$A$1:$N$2344,12,FALSE)</f>
        <v>tier - 1</v>
      </c>
      <c r="O331" s="35" t="str">
        <f>VLOOKUP(A331,'Hospitalisation Details'!$A$1:$N$2344,13,FALSE)</f>
        <v>tier - 2</v>
      </c>
      <c r="P331" s="35" t="str">
        <f>VLOOKUP(A331,'Hospitalisation Details'!$A$1:$N$2344,14,FALSE)</f>
        <v>R1011</v>
      </c>
      <c r="Q331" s="35">
        <f>VLOOKUP(A331,'Hospitalisation Details'!$A$1:$N$2344,6,FALSE)</f>
        <v>41</v>
      </c>
    </row>
    <row r="332" spans="1:17" x14ac:dyDescent="0.25">
      <c r="A332" s="34" t="s">
        <v>2041</v>
      </c>
      <c r="B332" s="33" t="s">
        <v>5337</v>
      </c>
      <c r="C332" s="39">
        <v>37.67</v>
      </c>
      <c r="D332" s="39">
        <v>5.89</v>
      </c>
      <c r="E332" s="39" t="s">
        <v>2380</v>
      </c>
      <c r="F332" s="39" t="s">
        <v>2380</v>
      </c>
      <c r="G332" s="39" t="s">
        <v>2380</v>
      </c>
      <c r="H332" s="34">
        <v>1</v>
      </c>
      <c r="I332" s="39" t="s">
        <v>2383</v>
      </c>
      <c r="J332" s="39" t="s">
        <v>8338</v>
      </c>
      <c r="K332" s="39" t="s">
        <v>8343</v>
      </c>
      <c r="L332" s="47">
        <f>VLOOKUP(A332,'Hospitalisation Details'!$A$1:$N$2344,5,FALSE)</f>
        <v>35966</v>
      </c>
      <c r="M332" s="51">
        <f>VLOOKUP(A332,'Hospitalisation Details'!$A$1:$N$2344,8,FALSE)</f>
        <v>29760.6</v>
      </c>
      <c r="N332" s="34" t="str">
        <f>VLOOKUP(A332,'Hospitalisation Details'!$A$1:$N$2344,12,FALSE)</f>
        <v>tier - 1</v>
      </c>
      <c r="O332" s="34" t="str">
        <f>VLOOKUP(A332,'Hospitalisation Details'!$A$1:$N$2344,13,FALSE)</f>
        <v>tier - 2</v>
      </c>
      <c r="P332" s="34" t="str">
        <f>VLOOKUP(A332,'Hospitalisation Details'!$A$1:$N$2344,14,FALSE)</f>
        <v>R1011</v>
      </c>
      <c r="Q332" s="34">
        <f>VLOOKUP(A332,'Hospitalisation Details'!$A$1:$N$2344,6,FALSE)</f>
        <v>24</v>
      </c>
    </row>
    <row r="333" spans="1:17" x14ac:dyDescent="0.25">
      <c r="A333" s="35" t="s">
        <v>2040</v>
      </c>
      <c r="B333" s="32" t="s">
        <v>5317</v>
      </c>
      <c r="C333" s="40">
        <v>18.73</v>
      </c>
      <c r="D333" s="40">
        <v>10.64</v>
      </c>
      <c r="E333" s="40" t="s">
        <v>2380</v>
      </c>
      <c r="F333" s="40" t="s">
        <v>2380</v>
      </c>
      <c r="G333" s="40" t="s">
        <v>2380</v>
      </c>
      <c r="H333" s="35">
        <v>2</v>
      </c>
      <c r="I333" s="40" t="s">
        <v>2383</v>
      </c>
      <c r="J333" s="40" t="s">
        <v>8340</v>
      </c>
      <c r="K333" s="40" t="s">
        <v>8342</v>
      </c>
      <c r="L333" s="48">
        <f>VLOOKUP(A333,'Hospitalisation Details'!$A$1:$N$2344,5,FALSE)</f>
        <v>26899</v>
      </c>
      <c r="M333" s="52">
        <f>VLOOKUP(A333,'Hospitalisation Details'!$A$1:$N$2344,8,FALSE)</f>
        <v>29757.69</v>
      </c>
      <c r="N333" s="35" t="str">
        <f>VLOOKUP(A333,'Hospitalisation Details'!$A$1:$N$2344,12,FALSE)</f>
        <v>tier - 1</v>
      </c>
      <c r="O333" s="35" t="str">
        <f>VLOOKUP(A333,'Hospitalisation Details'!$A$1:$N$2344,13,FALSE)</f>
        <v>tier - 3</v>
      </c>
      <c r="P333" s="35" t="str">
        <f>VLOOKUP(A333,'Hospitalisation Details'!$A$1:$N$2344,14,FALSE)</f>
        <v>R1011</v>
      </c>
      <c r="Q333" s="35">
        <f>VLOOKUP(A333,'Hospitalisation Details'!$A$1:$N$2344,6,FALSE)</f>
        <v>49</v>
      </c>
    </row>
    <row r="334" spans="1:17" x14ac:dyDescent="0.25">
      <c r="A334" s="34" t="s">
        <v>2039</v>
      </c>
      <c r="B334" s="33" t="s">
        <v>5340</v>
      </c>
      <c r="C334" s="39">
        <v>33.090000000000003</v>
      </c>
      <c r="D334" s="39">
        <v>6.06</v>
      </c>
      <c r="E334" s="39" t="s">
        <v>2380</v>
      </c>
      <c r="F334" s="39" t="s">
        <v>2380</v>
      </c>
      <c r="G334" s="39" t="s">
        <v>2383</v>
      </c>
      <c r="H334" s="34">
        <v>1</v>
      </c>
      <c r="I334" s="39" t="s">
        <v>2383</v>
      </c>
      <c r="J334" s="39" t="s">
        <v>8338</v>
      </c>
      <c r="K334" s="39" t="s">
        <v>8343</v>
      </c>
      <c r="L334" s="47">
        <f>VLOOKUP(A334,'Hospitalisation Details'!$A$1:$N$2344,5,FALSE)</f>
        <v>34177</v>
      </c>
      <c r="M334" s="51">
        <f>VLOOKUP(A334,'Hospitalisation Details'!$A$1:$N$2344,8,FALSE)</f>
        <v>29622.69</v>
      </c>
      <c r="N334" s="34" t="str">
        <f>VLOOKUP(A334,'Hospitalisation Details'!$A$1:$N$2344,12,FALSE)</f>
        <v>tier - 1</v>
      </c>
      <c r="O334" s="34" t="str">
        <f>VLOOKUP(A334,'Hospitalisation Details'!$A$1:$N$2344,13,FALSE)</f>
        <v>tier - 1</v>
      </c>
      <c r="P334" s="34" t="str">
        <f>VLOOKUP(A334,'Hospitalisation Details'!$A$1:$N$2344,14,FALSE)</f>
        <v>R1011</v>
      </c>
      <c r="Q334" s="34">
        <f>VLOOKUP(A334,'Hospitalisation Details'!$A$1:$N$2344,6,FALSE)</f>
        <v>29</v>
      </c>
    </row>
    <row r="335" spans="1:17" x14ac:dyDescent="0.25">
      <c r="A335" s="35" t="s">
        <v>2038</v>
      </c>
      <c r="B335" s="32" t="s">
        <v>5342</v>
      </c>
      <c r="C335" s="40">
        <v>18.329999999999998</v>
      </c>
      <c r="D335" s="40">
        <v>7.46</v>
      </c>
      <c r="E335" s="40" t="s">
        <v>2383</v>
      </c>
      <c r="F335" s="40" t="s">
        <v>2380</v>
      </c>
      <c r="G335" s="40" t="s">
        <v>2380</v>
      </c>
      <c r="H335" s="35">
        <v>1</v>
      </c>
      <c r="I335" s="40" t="s">
        <v>2383</v>
      </c>
      <c r="J335" s="40" t="s">
        <v>8341</v>
      </c>
      <c r="K335" s="40" t="s">
        <v>8342</v>
      </c>
      <c r="L335" s="48">
        <f>VLOOKUP(A335,'Hospitalisation Details'!$A$1:$N$2344,5,FALSE)</f>
        <v>27701</v>
      </c>
      <c r="M335" s="52">
        <f>VLOOKUP(A335,'Hospitalisation Details'!$A$1:$N$2344,8,FALSE)</f>
        <v>29583.8</v>
      </c>
      <c r="N335" s="35" t="str">
        <f>VLOOKUP(A335,'Hospitalisation Details'!$A$1:$N$2344,12,FALSE)</f>
        <v>tier - 1</v>
      </c>
      <c r="O335" s="35" t="str">
        <f>VLOOKUP(A335,'Hospitalisation Details'!$A$1:$N$2344,13,FALSE)</f>
        <v>tier - 1</v>
      </c>
      <c r="P335" s="35" t="str">
        <f>VLOOKUP(A335,'Hospitalisation Details'!$A$1:$N$2344,14,FALSE)</f>
        <v>R1011</v>
      </c>
      <c r="Q335" s="35">
        <f>VLOOKUP(A335,'Hospitalisation Details'!$A$1:$N$2344,6,FALSE)</f>
        <v>47</v>
      </c>
    </row>
    <row r="336" spans="1:17" x14ac:dyDescent="0.25">
      <c r="A336" s="34" t="s">
        <v>2037</v>
      </c>
      <c r="B336" s="33" t="s">
        <v>5344</v>
      </c>
      <c r="C336" s="39">
        <v>27.74</v>
      </c>
      <c r="D336" s="39">
        <v>4.68</v>
      </c>
      <c r="E336" s="39" t="s">
        <v>2383</v>
      </c>
      <c r="F336" s="39" t="s">
        <v>2380</v>
      </c>
      <c r="G336" s="39" t="s">
        <v>2380</v>
      </c>
      <c r="H336" s="34">
        <v>2</v>
      </c>
      <c r="I336" s="39" t="s">
        <v>2383</v>
      </c>
      <c r="J336" s="39" t="s">
        <v>8339</v>
      </c>
      <c r="K336" s="39" t="s">
        <v>8344</v>
      </c>
      <c r="L336" s="47">
        <f>VLOOKUP(A336,'Hospitalisation Details'!$A$1:$N$2344,5,FALSE)</f>
        <v>21843</v>
      </c>
      <c r="M336" s="51">
        <f>VLOOKUP(A336,'Hospitalisation Details'!$A$1:$N$2344,8,FALSE)</f>
        <v>29523.17</v>
      </c>
      <c r="N336" s="34" t="str">
        <f>VLOOKUP(A336,'Hospitalisation Details'!$A$1:$N$2344,12,FALSE)</f>
        <v>tier - 1</v>
      </c>
      <c r="O336" s="34" t="str">
        <f>VLOOKUP(A336,'Hospitalisation Details'!$A$1:$N$2344,13,FALSE)</f>
        <v>tier - 2</v>
      </c>
      <c r="P336" s="34" t="str">
        <f>VLOOKUP(A336,'Hospitalisation Details'!$A$1:$N$2344,14,FALSE)</f>
        <v>R1024</v>
      </c>
      <c r="Q336" s="34">
        <f>VLOOKUP(A336,'Hospitalisation Details'!$A$1:$N$2344,6,FALSE)</f>
        <v>63</v>
      </c>
    </row>
    <row r="337" spans="1:17" x14ac:dyDescent="0.25">
      <c r="A337" s="35" t="s">
        <v>2036</v>
      </c>
      <c r="B337" s="32" t="s">
        <v>5346</v>
      </c>
      <c r="C337" s="40">
        <v>24.2</v>
      </c>
      <c r="D337" s="40">
        <v>6.15</v>
      </c>
      <c r="E337" s="40" t="s">
        <v>2380</v>
      </c>
      <c r="F337" s="40" t="s">
        <v>2380</v>
      </c>
      <c r="G337" s="40" t="s">
        <v>2380</v>
      </c>
      <c r="H337" s="35">
        <v>1</v>
      </c>
      <c r="I337" s="40" t="s">
        <v>2383</v>
      </c>
      <c r="J337" s="40" t="s">
        <v>8340</v>
      </c>
      <c r="K337" s="40" t="s">
        <v>8343</v>
      </c>
      <c r="L337" s="48">
        <f>VLOOKUP(A337,'Hospitalisation Details'!$A$1:$N$2344,5,FALSE)</f>
        <v>31974</v>
      </c>
      <c r="M337" s="52">
        <f>VLOOKUP(A337,'Hospitalisation Details'!$A$1:$N$2344,8,FALSE)</f>
        <v>29443.59</v>
      </c>
      <c r="N337" s="35" t="str">
        <f>VLOOKUP(A337,'Hospitalisation Details'!$A$1:$N$2344,12,FALSE)</f>
        <v>tier - 1</v>
      </c>
      <c r="O337" s="35" t="str">
        <f>VLOOKUP(A337,'Hospitalisation Details'!$A$1:$N$2344,13,FALSE)</f>
        <v>tier - 1</v>
      </c>
      <c r="P337" s="35" t="str">
        <f>VLOOKUP(A337,'Hospitalisation Details'!$A$1:$N$2344,14,FALSE)</f>
        <v>R1011</v>
      </c>
      <c r="Q337" s="35">
        <f>VLOOKUP(A337,'Hospitalisation Details'!$A$1:$N$2344,6,FALSE)</f>
        <v>35</v>
      </c>
    </row>
    <row r="338" spans="1:17" x14ac:dyDescent="0.25">
      <c r="A338" s="34" t="s">
        <v>2035</v>
      </c>
      <c r="B338" s="33" t="s">
        <v>5348</v>
      </c>
      <c r="C338" s="39">
        <v>22.03</v>
      </c>
      <c r="D338" s="39">
        <v>4.28</v>
      </c>
      <c r="E338" s="39" t="s">
        <v>2383</v>
      </c>
      <c r="F338" s="39" t="s">
        <v>2380</v>
      </c>
      <c r="G338" s="39" t="s">
        <v>2380</v>
      </c>
      <c r="H338" s="34">
        <v>0</v>
      </c>
      <c r="I338" s="39" t="s">
        <v>2383</v>
      </c>
      <c r="J338" s="39" t="s">
        <v>8340</v>
      </c>
      <c r="K338" s="39" t="s">
        <v>8344</v>
      </c>
      <c r="L338" s="47">
        <f>VLOOKUP(A338,'Hospitalisation Details'!$A$1:$N$2344,5,FALSE)</f>
        <v>31358</v>
      </c>
      <c r="M338" s="51">
        <f>VLOOKUP(A338,'Hospitalisation Details'!$A$1:$N$2344,8,FALSE)</f>
        <v>29352.560000000001</v>
      </c>
      <c r="N338" s="34" t="str">
        <f>VLOOKUP(A338,'Hospitalisation Details'!$A$1:$N$2344,12,FALSE)</f>
        <v>tier - 1</v>
      </c>
      <c r="O338" s="34" t="str">
        <f>VLOOKUP(A338,'Hospitalisation Details'!$A$1:$N$2344,13,FALSE)</f>
        <v>tier - 1</v>
      </c>
      <c r="P338" s="34" t="str">
        <f>VLOOKUP(A338,'Hospitalisation Details'!$A$1:$N$2344,14,FALSE)</f>
        <v>R1011</v>
      </c>
      <c r="Q338" s="34">
        <f>VLOOKUP(A338,'Hospitalisation Details'!$A$1:$N$2344,6,FALSE)</f>
        <v>37</v>
      </c>
    </row>
    <row r="339" spans="1:17" x14ac:dyDescent="0.25">
      <c r="A339" s="35" t="s">
        <v>2034</v>
      </c>
      <c r="B339" s="32" t="s">
        <v>5119</v>
      </c>
      <c r="C339" s="40">
        <v>26.885000000000002</v>
      </c>
      <c r="D339" s="40">
        <v>9.86</v>
      </c>
      <c r="E339" s="40" t="s">
        <v>2380</v>
      </c>
      <c r="F339" s="40" t="s">
        <v>2380</v>
      </c>
      <c r="G339" s="40" t="s">
        <v>2380</v>
      </c>
      <c r="H339" s="35">
        <v>3</v>
      </c>
      <c r="I339" s="40" t="s">
        <v>2383</v>
      </c>
      <c r="J339" s="40" t="s">
        <v>8339</v>
      </c>
      <c r="K339" s="40" t="s">
        <v>8342</v>
      </c>
      <c r="L339" s="48">
        <f>VLOOKUP(A339,'Hospitalisation Details'!$A$1:$N$2344,5,FALSE)</f>
        <v>21341</v>
      </c>
      <c r="M339" s="52">
        <f>VLOOKUP(A339,'Hospitalisation Details'!$A$1:$N$2344,8,FALSE)</f>
        <v>29330.98</v>
      </c>
      <c r="N339" s="35" t="str">
        <f>VLOOKUP(A339,'Hospitalisation Details'!$A$1:$N$2344,12,FALSE)</f>
        <v>tier - 1</v>
      </c>
      <c r="O339" s="35" t="str">
        <f>VLOOKUP(A339,'Hospitalisation Details'!$A$1:$N$2344,13,FALSE)</f>
        <v>tier - 2</v>
      </c>
      <c r="P339" s="35" t="str">
        <f>VLOOKUP(A339,'Hospitalisation Details'!$A$1:$N$2344,14,FALSE)</f>
        <v>R1012</v>
      </c>
      <c r="Q339" s="35">
        <f>VLOOKUP(A339,'Hospitalisation Details'!$A$1:$N$2344,6,FALSE)</f>
        <v>65</v>
      </c>
    </row>
    <row r="340" spans="1:17" x14ac:dyDescent="0.25">
      <c r="A340" s="34" t="s">
        <v>2033</v>
      </c>
      <c r="B340" s="33" t="s">
        <v>5041</v>
      </c>
      <c r="C340" s="39">
        <v>16.36</v>
      </c>
      <c r="D340" s="39">
        <v>11.19</v>
      </c>
      <c r="E340" s="39" t="s">
        <v>2380</v>
      </c>
      <c r="F340" s="39" t="s">
        <v>2380</v>
      </c>
      <c r="G340" s="39" t="s">
        <v>2380</v>
      </c>
      <c r="H340" s="34">
        <v>0</v>
      </c>
      <c r="I340" s="39" t="s">
        <v>2383</v>
      </c>
      <c r="J340" s="39" t="s">
        <v>8341</v>
      </c>
      <c r="K340" s="39" t="s">
        <v>8342</v>
      </c>
      <c r="L340" s="47">
        <f>VLOOKUP(A340,'Hospitalisation Details'!$A$1:$N$2344,5,FALSE)</f>
        <v>28692</v>
      </c>
      <c r="M340" s="51">
        <f>VLOOKUP(A340,'Hospitalisation Details'!$A$1:$N$2344,8,FALSE)</f>
        <v>29227.599999999999</v>
      </c>
      <c r="N340" s="34" t="str">
        <f>VLOOKUP(A340,'Hospitalisation Details'!$A$1:$N$2344,12,FALSE)</f>
        <v>tier - 1</v>
      </c>
      <c r="O340" s="34" t="str">
        <f>VLOOKUP(A340,'Hospitalisation Details'!$A$1:$N$2344,13,FALSE)</f>
        <v>tier - 3</v>
      </c>
      <c r="P340" s="34" t="str">
        <f>VLOOKUP(A340,'Hospitalisation Details'!$A$1:$N$2344,14,FALSE)</f>
        <v>R1012</v>
      </c>
      <c r="Q340" s="34">
        <f>VLOOKUP(A340,'Hospitalisation Details'!$A$1:$N$2344,6,FALSE)</f>
        <v>44</v>
      </c>
    </row>
    <row r="341" spans="1:17" x14ac:dyDescent="0.25">
      <c r="A341" s="35" t="s">
        <v>2032</v>
      </c>
      <c r="B341" s="32" t="s">
        <v>5352</v>
      </c>
      <c r="C341" s="40">
        <v>32.299999999999997</v>
      </c>
      <c r="D341" s="40">
        <v>4.8899999999999997</v>
      </c>
      <c r="E341" s="40" t="s">
        <v>2383</v>
      </c>
      <c r="F341" s="40" t="s">
        <v>2380</v>
      </c>
      <c r="G341" s="40" t="s">
        <v>2383</v>
      </c>
      <c r="H341" s="35">
        <v>1</v>
      </c>
      <c r="I341" s="40" t="s">
        <v>2380</v>
      </c>
      <c r="J341" s="40" t="s">
        <v>8338</v>
      </c>
      <c r="K341" s="40" t="s">
        <v>8344</v>
      </c>
      <c r="L341" s="48">
        <f>VLOOKUP(A341,'Hospitalisation Details'!$A$1:$N$2344,5,FALSE)</f>
        <v>25393</v>
      </c>
      <c r="M341" s="52">
        <f>VLOOKUP(A341,'Hospitalisation Details'!$A$1:$N$2344,8,FALSE)</f>
        <v>29186.48</v>
      </c>
      <c r="N341" s="35" t="str">
        <f>VLOOKUP(A341,'Hospitalisation Details'!$A$1:$N$2344,12,FALSE)</f>
        <v>tier - 1</v>
      </c>
      <c r="O341" s="35" t="str">
        <f>VLOOKUP(A341,'Hospitalisation Details'!$A$1:$N$2344,13,FALSE)</f>
        <v>tier - 3</v>
      </c>
      <c r="P341" s="35" t="str">
        <f>VLOOKUP(A341,'Hospitalisation Details'!$A$1:$N$2344,14,FALSE)</f>
        <v>R1024</v>
      </c>
      <c r="Q341" s="35">
        <f>VLOOKUP(A341,'Hospitalisation Details'!$A$1:$N$2344,6,FALSE)</f>
        <v>53</v>
      </c>
    </row>
    <row r="342" spans="1:17" x14ac:dyDescent="0.25">
      <c r="A342" s="34" t="s">
        <v>2031</v>
      </c>
      <c r="B342" s="33" t="s">
        <v>5354</v>
      </c>
      <c r="C342" s="39">
        <v>16.05</v>
      </c>
      <c r="D342" s="39">
        <v>4.3499999999999996</v>
      </c>
      <c r="E342" s="39" t="s">
        <v>2383</v>
      </c>
      <c r="F342" s="39" t="s">
        <v>2380</v>
      </c>
      <c r="G342" s="39" t="s">
        <v>2380</v>
      </c>
      <c r="H342" s="34">
        <v>0</v>
      </c>
      <c r="I342" s="39" t="s">
        <v>2383</v>
      </c>
      <c r="J342" s="39" t="s">
        <v>8341</v>
      </c>
      <c r="K342" s="39" t="s">
        <v>8344</v>
      </c>
      <c r="L342" s="47">
        <f>VLOOKUP(A342,'Hospitalisation Details'!$A$1:$N$2344,5,FALSE)</f>
        <v>28072</v>
      </c>
      <c r="M342" s="51">
        <f>VLOOKUP(A342,'Hospitalisation Details'!$A$1:$N$2344,8,FALSE)</f>
        <v>29160.39</v>
      </c>
      <c r="N342" s="34" t="str">
        <f>VLOOKUP(A342,'Hospitalisation Details'!$A$1:$N$2344,12,FALSE)</f>
        <v>tier - 1</v>
      </c>
      <c r="O342" s="34" t="str">
        <f>VLOOKUP(A342,'Hospitalisation Details'!$A$1:$N$2344,13,FALSE)</f>
        <v>tier - 2</v>
      </c>
      <c r="P342" s="34" t="str">
        <f>VLOOKUP(A342,'Hospitalisation Details'!$A$1:$N$2344,14,FALSE)</f>
        <v>R1011</v>
      </c>
      <c r="Q342" s="34">
        <f>VLOOKUP(A342,'Hospitalisation Details'!$A$1:$N$2344,6,FALSE)</f>
        <v>46</v>
      </c>
    </row>
    <row r="343" spans="1:17" x14ac:dyDescent="0.25">
      <c r="A343" s="35" t="s">
        <v>2030</v>
      </c>
      <c r="B343" s="32" t="s">
        <v>5356</v>
      </c>
      <c r="C343" s="40">
        <v>29.07</v>
      </c>
      <c r="D343" s="40">
        <v>8.66</v>
      </c>
      <c r="E343" s="40" t="s">
        <v>2383</v>
      </c>
      <c r="F343" s="40" t="s">
        <v>2380</v>
      </c>
      <c r="G343" s="40" t="s">
        <v>2380</v>
      </c>
      <c r="H343" s="35">
        <v>2</v>
      </c>
      <c r="I343" s="40" t="s">
        <v>2383</v>
      </c>
      <c r="J343" s="40" t="s">
        <v>8339</v>
      </c>
      <c r="K343" s="40" t="s">
        <v>8342</v>
      </c>
      <c r="L343" s="48">
        <f>VLOOKUP(A343,'Hospitalisation Details'!$A$1:$N$2344,5,FALSE)</f>
        <v>22639</v>
      </c>
      <c r="M343" s="52">
        <f>VLOOKUP(A343,'Hospitalisation Details'!$A$1:$N$2344,8,FALSE)</f>
        <v>29141.360000000001</v>
      </c>
      <c r="N343" s="35" t="str">
        <f>VLOOKUP(A343,'Hospitalisation Details'!$A$1:$N$2344,12,FALSE)</f>
        <v>tier - 1</v>
      </c>
      <c r="O343" s="35" t="str">
        <f>VLOOKUP(A343,'Hospitalisation Details'!$A$1:$N$2344,13,FALSE)</f>
        <v>tier - 3</v>
      </c>
      <c r="P343" s="35" t="str">
        <f>VLOOKUP(A343,'Hospitalisation Details'!$A$1:$N$2344,14,FALSE)</f>
        <v>R1012</v>
      </c>
      <c r="Q343" s="35">
        <f>VLOOKUP(A343,'Hospitalisation Details'!$A$1:$N$2344,6,FALSE)</f>
        <v>61</v>
      </c>
    </row>
    <row r="344" spans="1:17" x14ac:dyDescent="0.25">
      <c r="A344" s="34" t="s">
        <v>2029</v>
      </c>
      <c r="B344" s="33" t="s">
        <v>4915</v>
      </c>
      <c r="C344" s="39">
        <v>17.43</v>
      </c>
      <c r="D344" s="39">
        <v>8.64</v>
      </c>
      <c r="E344" s="39" t="s">
        <v>2380</v>
      </c>
      <c r="F344" s="39" t="s">
        <v>2380</v>
      </c>
      <c r="G344" s="39" t="s">
        <v>2380</v>
      </c>
      <c r="H344" s="34">
        <v>0</v>
      </c>
      <c r="I344" s="39" t="s">
        <v>2383</v>
      </c>
      <c r="J344" s="39" t="s">
        <v>8341</v>
      </c>
      <c r="K344" s="39" t="s">
        <v>8342</v>
      </c>
      <c r="L344" s="47">
        <f>VLOOKUP(A344,'Hospitalisation Details'!$A$1:$N$2344,5,FALSE)</f>
        <v>28823</v>
      </c>
      <c r="M344" s="51">
        <f>VLOOKUP(A344,'Hospitalisation Details'!$A$1:$N$2344,8,FALSE)</f>
        <v>29114.77</v>
      </c>
      <c r="N344" s="34" t="str">
        <f>VLOOKUP(A344,'Hospitalisation Details'!$A$1:$N$2344,12,FALSE)</f>
        <v>tier - 1</v>
      </c>
      <c r="O344" s="34" t="str">
        <f>VLOOKUP(A344,'Hospitalisation Details'!$A$1:$N$2344,13,FALSE)</f>
        <v>tier - 1</v>
      </c>
      <c r="P344" s="34" t="str">
        <f>VLOOKUP(A344,'Hospitalisation Details'!$A$1:$N$2344,14,FALSE)</f>
        <v>R1011</v>
      </c>
      <c r="Q344" s="34">
        <f>VLOOKUP(A344,'Hospitalisation Details'!$A$1:$N$2344,6,FALSE)</f>
        <v>44</v>
      </c>
    </row>
    <row r="345" spans="1:17" x14ac:dyDescent="0.25">
      <c r="A345" s="35" t="s">
        <v>2028</v>
      </c>
      <c r="B345" s="32" t="s">
        <v>5359</v>
      </c>
      <c r="C345" s="40">
        <v>19.329999999999998</v>
      </c>
      <c r="D345" s="40">
        <v>4.2699999999999996</v>
      </c>
      <c r="E345" s="40" t="s">
        <v>2380</v>
      </c>
      <c r="F345" s="40" t="s">
        <v>2380</v>
      </c>
      <c r="G345" s="40" t="s">
        <v>2380</v>
      </c>
      <c r="H345" s="35">
        <v>0</v>
      </c>
      <c r="I345" s="40" t="s">
        <v>2383</v>
      </c>
      <c r="J345" s="40" t="s">
        <v>8340</v>
      </c>
      <c r="K345" s="40" t="s">
        <v>8344</v>
      </c>
      <c r="L345" s="48">
        <f>VLOOKUP(A345,'Hospitalisation Details'!$A$1:$N$2344,5,FALSE)</f>
        <v>29416</v>
      </c>
      <c r="M345" s="52">
        <f>VLOOKUP(A345,'Hospitalisation Details'!$A$1:$N$2344,8,FALSE)</f>
        <v>29114.21</v>
      </c>
      <c r="N345" s="35" t="str">
        <f>VLOOKUP(A345,'Hospitalisation Details'!$A$1:$N$2344,12,FALSE)</f>
        <v>tier - 1</v>
      </c>
      <c r="O345" s="35" t="str">
        <f>VLOOKUP(A345,'Hospitalisation Details'!$A$1:$N$2344,13,FALSE)</f>
        <v>tier - 3</v>
      </c>
      <c r="P345" s="35" t="str">
        <f>VLOOKUP(A345,'Hospitalisation Details'!$A$1:$N$2344,14,FALSE)</f>
        <v>R1011</v>
      </c>
      <c r="Q345" s="35">
        <f>VLOOKUP(A345,'Hospitalisation Details'!$A$1:$N$2344,6,FALSE)</f>
        <v>42</v>
      </c>
    </row>
    <row r="346" spans="1:17" x14ac:dyDescent="0.25">
      <c r="A346" s="34" t="s">
        <v>2027</v>
      </c>
      <c r="B346" s="33" t="s">
        <v>5361</v>
      </c>
      <c r="C346" s="39">
        <v>30.52</v>
      </c>
      <c r="D346" s="39">
        <v>4.21</v>
      </c>
      <c r="E346" s="39" t="s">
        <v>2380</v>
      </c>
      <c r="F346" s="39" t="s">
        <v>2380</v>
      </c>
      <c r="G346" s="39" t="s">
        <v>2380</v>
      </c>
      <c r="H346" s="34">
        <v>1</v>
      </c>
      <c r="I346" s="39" t="s">
        <v>2383</v>
      </c>
      <c r="J346" s="39" t="s">
        <v>8338</v>
      </c>
      <c r="K346" s="39" t="s">
        <v>8344</v>
      </c>
      <c r="L346" s="47">
        <f>VLOOKUP(A346,'Hospitalisation Details'!$A$1:$N$2344,5,FALSE)</f>
        <v>33792</v>
      </c>
      <c r="M346" s="51">
        <f>VLOOKUP(A346,'Hospitalisation Details'!$A$1:$N$2344,8,FALSE)</f>
        <v>29007.82</v>
      </c>
      <c r="N346" s="34" t="str">
        <f>VLOOKUP(A346,'Hospitalisation Details'!$A$1:$N$2344,12,FALSE)</f>
        <v>tier - 1</v>
      </c>
      <c r="O346" s="34" t="str">
        <f>VLOOKUP(A346,'Hospitalisation Details'!$A$1:$N$2344,13,FALSE)</f>
        <v>tier - 3</v>
      </c>
      <c r="P346" s="34" t="str">
        <f>VLOOKUP(A346,'Hospitalisation Details'!$A$1:$N$2344,14,FALSE)</f>
        <v>R1011</v>
      </c>
      <c r="Q346" s="34">
        <f>VLOOKUP(A346,'Hospitalisation Details'!$A$1:$N$2344,6,FALSE)</f>
        <v>30</v>
      </c>
    </row>
    <row r="347" spans="1:17" x14ac:dyDescent="0.25">
      <c r="A347" s="35" t="s">
        <v>2026</v>
      </c>
      <c r="B347" s="32" t="s">
        <v>4827</v>
      </c>
      <c r="C347" s="40">
        <v>39.21</v>
      </c>
      <c r="D347" s="40">
        <v>5.04</v>
      </c>
      <c r="E347" s="40" t="s">
        <v>2380</v>
      </c>
      <c r="F347" s="40" t="s">
        <v>2380</v>
      </c>
      <c r="G347" s="40" t="s">
        <v>2383</v>
      </c>
      <c r="H347" s="35">
        <v>1</v>
      </c>
      <c r="I347" s="40" t="s">
        <v>2383</v>
      </c>
      <c r="J347" s="40" t="s">
        <v>8338</v>
      </c>
      <c r="K347" s="40" t="s">
        <v>8344</v>
      </c>
      <c r="L347" s="48">
        <f>VLOOKUP(A347,'Hospitalisation Details'!$A$1:$N$2344,5,FALSE)</f>
        <v>37865</v>
      </c>
      <c r="M347" s="52">
        <f>VLOOKUP(A347,'Hospitalisation Details'!$A$1:$N$2344,8,FALSE)</f>
        <v>28998.68</v>
      </c>
      <c r="N347" s="35" t="str">
        <f>VLOOKUP(A347,'Hospitalisation Details'!$A$1:$N$2344,12,FALSE)</f>
        <v>tier - 1</v>
      </c>
      <c r="O347" s="35" t="str">
        <f>VLOOKUP(A347,'Hospitalisation Details'!$A$1:$N$2344,13,FALSE)</f>
        <v>tier - 3</v>
      </c>
      <c r="P347" s="35" t="str">
        <f>VLOOKUP(A347,'Hospitalisation Details'!$A$1:$N$2344,14,FALSE)</f>
        <v>R1011</v>
      </c>
      <c r="Q347" s="35">
        <f>VLOOKUP(A347,'Hospitalisation Details'!$A$1:$N$2344,6,FALSE)</f>
        <v>19</v>
      </c>
    </row>
    <row r="348" spans="1:17" x14ac:dyDescent="0.25">
      <c r="A348" s="34" t="s">
        <v>2025</v>
      </c>
      <c r="B348" s="33" t="s">
        <v>5364</v>
      </c>
      <c r="C348" s="39">
        <v>26.98</v>
      </c>
      <c r="D348" s="39">
        <v>5.21</v>
      </c>
      <c r="E348" s="39" t="s">
        <v>2383</v>
      </c>
      <c r="F348" s="39" t="s">
        <v>2380</v>
      </c>
      <c r="G348" s="39" t="s">
        <v>2380</v>
      </c>
      <c r="H348" s="34">
        <v>2</v>
      </c>
      <c r="I348" s="39" t="s">
        <v>2383</v>
      </c>
      <c r="J348" s="39" t="s">
        <v>8339</v>
      </c>
      <c r="K348" s="39" t="s">
        <v>8344</v>
      </c>
      <c r="L348" s="47">
        <f>VLOOKUP(A348,'Hospitalisation Details'!$A$1:$N$2344,5,FALSE)</f>
        <v>21889</v>
      </c>
      <c r="M348" s="51">
        <f>VLOOKUP(A348,'Hospitalisation Details'!$A$1:$N$2344,8,FALSE)</f>
        <v>28950.47</v>
      </c>
      <c r="N348" s="34" t="str">
        <f>VLOOKUP(A348,'Hospitalisation Details'!$A$1:$N$2344,12,FALSE)</f>
        <v>tier - 1</v>
      </c>
      <c r="O348" s="34" t="str">
        <f>VLOOKUP(A348,'Hospitalisation Details'!$A$1:$N$2344,13,FALSE)</f>
        <v>tier - 1</v>
      </c>
      <c r="P348" s="34" t="str">
        <f>VLOOKUP(A348,'Hospitalisation Details'!$A$1:$N$2344,14,FALSE)</f>
        <v>R1012</v>
      </c>
      <c r="Q348" s="34">
        <f>VLOOKUP(A348,'Hospitalisation Details'!$A$1:$N$2344,6,FALSE)</f>
        <v>63</v>
      </c>
    </row>
    <row r="349" spans="1:17" x14ac:dyDescent="0.25">
      <c r="A349" s="35" t="s">
        <v>2024</v>
      </c>
      <c r="B349" s="32" t="s">
        <v>5366</v>
      </c>
      <c r="C349" s="40">
        <v>25.84</v>
      </c>
      <c r="D349" s="40">
        <v>8.83</v>
      </c>
      <c r="E349" s="40" t="s">
        <v>2380</v>
      </c>
      <c r="F349" s="40" t="s">
        <v>2380</v>
      </c>
      <c r="G349" s="40" t="s">
        <v>2380</v>
      </c>
      <c r="H349" s="35">
        <v>0</v>
      </c>
      <c r="I349" s="40" t="s">
        <v>2380</v>
      </c>
      <c r="J349" s="40" t="s">
        <v>8339</v>
      </c>
      <c r="K349" s="40" t="s">
        <v>8342</v>
      </c>
      <c r="L349" s="48">
        <f>VLOOKUP(A349,'Hospitalisation Details'!$A$1:$N$2344,5,FALSE)</f>
        <v>22852</v>
      </c>
      <c r="M349" s="52">
        <f>VLOOKUP(A349,'Hospitalisation Details'!$A$1:$N$2344,8,FALSE)</f>
        <v>28923.14</v>
      </c>
      <c r="N349" s="35" t="str">
        <f>VLOOKUP(A349,'Hospitalisation Details'!$A$1:$N$2344,12,FALSE)</f>
        <v>tier - 1</v>
      </c>
      <c r="O349" s="35" t="str">
        <f>VLOOKUP(A349,'Hospitalisation Details'!$A$1:$N$2344,13,FALSE)</f>
        <v>tier - 1</v>
      </c>
      <c r="P349" s="35" t="str">
        <f>VLOOKUP(A349,'Hospitalisation Details'!$A$1:$N$2344,14,FALSE)</f>
        <v>R1012</v>
      </c>
      <c r="Q349" s="35">
        <f>VLOOKUP(A349,'Hospitalisation Details'!$A$1:$N$2344,6,FALSE)</f>
        <v>60</v>
      </c>
    </row>
    <row r="350" spans="1:17" x14ac:dyDescent="0.25">
      <c r="A350" s="34" t="s">
        <v>2023</v>
      </c>
      <c r="B350" s="33" t="s">
        <v>5368</v>
      </c>
      <c r="C350" s="39">
        <v>28.31</v>
      </c>
      <c r="D350" s="39">
        <v>8.4700000000000006</v>
      </c>
      <c r="E350" s="39" t="s">
        <v>2383</v>
      </c>
      <c r="F350" s="39" t="s">
        <v>2380</v>
      </c>
      <c r="G350" s="39" t="s">
        <v>2380</v>
      </c>
      <c r="H350" s="34">
        <v>2</v>
      </c>
      <c r="I350" s="39" t="s">
        <v>2383</v>
      </c>
      <c r="J350" s="39" t="s">
        <v>8339</v>
      </c>
      <c r="K350" s="39" t="s">
        <v>8342</v>
      </c>
      <c r="L350" s="47">
        <f>VLOOKUP(A350,'Hospitalisation Details'!$A$1:$N$2344,5,FALSE)</f>
        <v>22496</v>
      </c>
      <c r="M350" s="51">
        <f>VLOOKUP(A350,'Hospitalisation Details'!$A$1:$N$2344,8,FALSE)</f>
        <v>28868.66</v>
      </c>
      <c r="N350" s="34" t="str">
        <f>VLOOKUP(A350,'Hospitalisation Details'!$A$1:$N$2344,12,FALSE)</f>
        <v>tier - 1</v>
      </c>
      <c r="O350" s="34" t="str">
        <f>VLOOKUP(A350,'Hospitalisation Details'!$A$1:$N$2344,13,FALSE)</f>
        <v>tier - 2</v>
      </c>
      <c r="P350" s="34" t="str">
        <f>VLOOKUP(A350,'Hospitalisation Details'!$A$1:$N$2344,14,FALSE)</f>
        <v>R1012</v>
      </c>
      <c r="Q350" s="34">
        <f>VLOOKUP(A350,'Hospitalisation Details'!$A$1:$N$2344,6,FALSE)</f>
        <v>61</v>
      </c>
    </row>
    <row r="351" spans="1:17" x14ac:dyDescent="0.25">
      <c r="A351" s="35" t="s">
        <v>2022</v>
      </c>
      <c r="B351" s="32" t="s">
        <v>5370</v>
      </c>
      <c r="C351" s="40">
        <v>23.94</v>
      </c>
      <c r="D351" s="40">
        <v>4.2</v>
      </c>
      <c r="E351" s="40" t="s">
        <v>2380</v>
      </c>
      <c r="F351" s="40" t="s">
        <v>2380</v>
      </c>
      <c r="G351" s="40" t="s">
        <v>2380</v>
      </c>
      <c r="H351" s="35">
        <v>0</v>
      </c>
      <c r="I351" s="40" t="s">
        <v>2383</v>
      </c>
      <c r="J351" s="40" t="s">
        <v>8340</v>
      </c>
      <c r="K351" s="40" t="s">
        <v>8344</v>
      </c>
      <c r="L351" s="48">
        <f>VLOOKUP(A351,'Hospitalisation Details'!$A$1:$N$2344,5,FALSE)</f>
        <v>33212</v>
      </c>
      <c r="M351" s="52">
        <f>VLOOKUP(A351,'Hospitalisation Details'!$A$1:$N$2344,8,FALSE)</f>
        <v>28716.14</v>
      </c>
      <c r="N351" s="35" t="str">
        <f>VLOOKUP(A351,'Hospitalisation Details'!$A$1:$N$2344,12,FALSE)</f>
        <v>tier - 1</v>
      </c>
      <c r="O351" s="35" t="str">
        <f>VLOOKUP(A351,'Hospitalisation Details'!$A$1:$N$2344,13,FALSE)</f>
        <v>tier - 3</v>
      </c>
      <c r="P351" s="35" t="str">
        <f>VLOOKUP(A351,'Hospitalisation Details'!$A$1:$N$2344,14,FALSE)</f>
        <v>R1011</v>
      </c>
      <c r="Q351" s="35">
        <f>VLOOKUP(A351,'Hospitalisation Details'!$A$1:$N$2344,6,FALSE)</f>
        <v>32</v>
      </c>
    </row>
    <row r="352" spans="1:17" x14ac:dyDescent="0.25">
      <c r="A352" s="34" t="s">
        <v>2021</v>
      </c>
      <c r="B352" s="33" t="s">
        <v>5372</v>
      </c>
      <c r="C352" s="39">
        <v>20.03</v>
      </c>
      <c r="D352" s="39">
        <v>6.14</v>
      </c>
      <c r="E352" s="39" t="s">
        <v>2383</v>
      </c>
      <c r="F352" s="39" t="s">
        <v>2380</v>
      </c>
      <c r="G352" s="39" t="s">
        <v>2380</v>
      </c>
      <c r="H352" s="34">
        <v>0</v>
      </c>
      <c r="I352" s="39" t="s">
        <v>2383</v>
      </c>
      <c r="J352" s="39" t="s">
        <v>8340</v>
      </c>
      <c r="K352" s="39" t="s">
        <v>8343</v>
      </c>
      <c r="L352" s="47">
        <f>VLOOKUP(A352,'Hospitalisation Details'!$A$1:$N$2344,5,FALSE)</f>
        <v>31317</v>
      </c>
      <c r="M352" s="51">
        <f>VLOOKUP(A352,'Hospitalisation Details'!$A$1:$N$2344,8,FALSE)</f>
        <v>28542.86</v>
      </c>
      <c r="N352" s="34" t="str">
        <f>VLOOKUP(A352,'Hospitalisation Details'!$A$1:$N$2344,12,FALSE)</f>
        <v>tier - 1</v>
      </c>
      <c r="O352" s="34" t="str">
        <f>VLOOKUP(A352,'Hospitalisation Details'!$A$1:$N$2344,13,FALSE)</f>
        <v>tier - 3</v>
      </c>
      <c r="P352" s="34" t="str">
        <f>VLOOKUP(A352,'Hospitalisation Details'!$A$1:$N$2344,14,FALSE)</f>
        <v>R1011</v>
      </c>
      <c r="Q352" s="34">
        <f>VLOOKUP(A352,'Hospitalisation Details'!$A$1:$N$2344,6,FALSE)</f>
        <v>37</v>
      </c>
    </row>
    <row r="353" spans="1:17" x14ac:dyDescent="0.25">
      <c r="A353" s="35" t="s">
        <v>2020</v>
      </c>
      <c r="B353" s="32" t="s">
        <v>5374</v>
      </c>
      <c r="C353" s="40">
        <v>41.42</v>
      </c>
      <c r="D353" s="40">
        <v>6.07</v>
      </c>
      <c r="E353" s="40" t="s">
        <v>2380</v>
      </c>
      <c r="F353" s="40" t="s">
        <v>2380</v>
      </c>
      <c r="G353" s="40" t="s">
        <v>2380</v>
      </c>
      <c r="H353" s="35">
        <v>0</v>
      </c>
      <c r="I353" s="40" t="s">
        <v>2380</v>
      </c>
      <c r="J353" s="40" t="s">
        <v>8338</v>
      </c>
      <c r="K353" s="40" t="s">
        <v>8343</v>
      </c>
      <c r="L353" s="48">
        <f>VLOOKUP(A353,'Hospitalisation Details'!$A$1:$N$2344,5,FALSE)</f>
        <v>30296</v>
      </c>
      <c r="M353" s="52">
        <f>VLOOKUP(A353,'Hospitalisation Details'!$A$1:$N$2344,8,FALSE)</f>
        <v>28476.73</v>
      </c>
      <c r="N353" s="35" t="str">
        <f>VLOOKUP(A353,'Hospitalisation Details'!$A$1:$N$2344,12,FALSE)</f>
        <v>tier - 1</v>
      </c>
      <c r="O353" s="35" t="str">
        <f>VLOOKUP(A353,'Hospitalisation Details'!$A$1:$N$2344,13,FALSE)</f>
        <v>tier - 2</v>
      </c>
      <c r="P353" s="35" t="str">
        <f>VLOOKUP(A353,'Hospitalisation Details'!$A$1:$N$2344,14,FALSE)</f>
        <v>R1012</v>
      </c>
      <c r="Q353" s="35">
        <f>VLOOKUP(A353,'Hospitalisation Details'!$A$1:$N$2344,6,FALSE)</f>
        <v>40</v>
      </c>
    </row>
    <row r="354" spans="1:17" x14ac:dyDescent="0.25">
      <c r="A354" s="34" t="s">
        <v>2019</v>
      </c>
      <c r="B354" s="33" t="s">
        <v>5375</v>
      </c>
      <c r="C354" s="39">
        <v>36.67</v>
      </c>
      <c r="D354" s="39">
        <v>10.210000000000001</v>
      </c>
      <c r="E354" s="39" t="s">
        <v>2380</v>
      </c>
      <c r="F354" s="39" t="s">
        <v>2380</v>
      </c>
      <c r="G354" s="39" t="s">
        <v>2380</v>
      </c>
      <c r="H354" s="34">
        <v>0</v>
      </c>
      <c r="I354" s="39" t="s">
        <v>2380</v>
      </c>
      <c r="J354" s="39" t="s">
        <v>8338</v>
      </c>
      <c r="K354" s="39" t="s">
        <v>8342</v>
      </c>
      <c r="L354" s="47">
        <f>VLOOKUP(A354,'Hospitalisation Details'!$A$1:$N$2344,5,FALSE)</f>
        <v>27288</v>
      </c>
      <c r="M354" s="51">
        <f>VLOOKUP(A354,'Hospitalisation Details'!$A$1:$N$2344,8,FALSE)</f>
        <v>28468.92</v>
      </c>
      <c r="N354" s="34" t="str">
        <f>VLOOKUP(A354,'Hospitalisation Details'!$A$1:$N$2344,12,FALSE)</f>
        <v>tier - 1</v>
      </c>
      <c r="O354" s="34" t="str">
        <f>VLOOKUP(A354,'Hospitalisation Details'!$A$1:$N$2344,13,FALSE)</f>
        <v>tier - 1</v>
      </c>
      <c r="P354" s="34" t="str">
        <f>VLOOKUP(A354,'Hospitalisation Details'!$A$1:$N$2344,14,FALSE)</f>
        <v>R1012</v>
      </c>
      <c r="Q354" s="34">
        <f>VLOOKUP(A354,'Hospitalisation Details'!$A$1:$N$2344,6,FALSE)</f>
        <v>48</v>
      </c>
    </row>
    <row r="355" spans="1:17" x14ac:dyDescent="0.25">
      <c r="A355" s="35" t="s">
        <v>2018</v>
      </c>
      <c r="B355" s="32" t="s">
        <v>5377</v>
      </c>
      <c r="C355" s="40">
        <v>27.645</v>
      </c>
      <c r="D355" s="40">
        <v>4.6900000000000004</v>
      </c>
      <c r="E355" s="40" t="s">
        <v>2380</v>
      </c>
      <c r="F355" s="40" t="s">
        <v>2380</v>
      </c>
      <c r="G355" s="40" t="s">
        <v>2380</v>
      </c>
      <c r="H355" s="35">
        <v>0</v>
      </c>
      <c r="I355" s="40" t="s">
        <v>2380</v>
      </c>
      <c r="J355" s="40" t="s">
        <v>8339</v>
      </c>
      <c r="K355" s="40" t="s">
        <v>8344</v>
      </c>
      <c r="L355" s="48">
        <f>VLOOKUP(A355,'Hospitalisation Details'!$A$1:$N$2344,5,FALSE)</f>
        <v>28461</v>
      </c>
      <c r="M355" s="52">
        <f>VLOOKUP(A355,'Hospitalisation Details'!$A$1:$N$2344,8,FALSE)</f>
        <v>28340.19</v>
      </c>
      <c r="N355" s="35" t="str">
        <f>VLOOKUP(A355,'Hospitalisation Details'!$A$1:$N$2344,12,FALSE)</f>
        <v>tier - 1</v>
      </c>
      <c r="O355" s="35" t="str">
        <f>VLOOKUP(A355,'Hospitalisation Details'!$A$1:$N$2344,13,FALSE)</f>
        <v>tier - 2</v>
      </c>
      <c r="P355" s="35" t="str">
        <f>VLOOKUP(A355,'Hospitalisation Details'!$A$1:$N$2344,14,FALSE)</f>
        <v>R1012</v>
      </c>
      <c r="Q355" s="35">
        <f>VLOOKUP(A355,'Hospitalisation Details'!$A$1:$N$2344,6,FALSE)</f>
        <v>45</v>
      </c>
    </row>
    <row r="356" spans="1:17" x14ac:dyDescent="0.25">
      <c r="A356" s="34" t="s">
        <v>2017</v>
      </c>
      <c r="B356" s="33" t="s">
        <v>5379</v>
      </c>
      <c r="C356" s="39">
        <v>22.72</v>
      </c>
      <c r="D356" s="39">
        <v>5.71</v>
      </c>
      <c r="E356" s="39" t="s">
        <v>2380</v>
      </c>
      <c r="F356" s="39" t="s">
        <v>2380</v>
      </c>
      <c r="G356" s="39" t="s">
        <v>2380</v>
      </c>
      <c r="H356" s="34">
        <v>0</v>
      </c>
      <c r="I356" s="39" t="s">
        <v>2383</v>
      </c>
      <c r="J356" s="39" t="s">
        <v>8340</v>
      </c>
      <c r="K356" s="39" t="s">
        <v>8343</v>
      </c>
      <c r="L356" s="47">
        <f>VLOOKUP(A356,'Hospitalisation Details'!$A$1:$N$2344,5,FALSE)</f>
        <v>33231</v>
      </c>
      <c r="M356" s="51">
        <f>VLOOKUP(A356,'Hospitalisation Details'!$A$1:$N$2344,8,FALSE)</f>
        <v>28302.33</v>
      </c>
      <c r="N356" s="34" t="str">
        <f>VLOOKUP(A356,'Hospitalisation Details'!$A$1:$N$2344,12,FALSE)</f>
        <v>tier - 1</v>
      </c>
      <c r="O356" s="34" t="str">
        <f>VLOOKUP(A356,'Hospitalisation Details'!$A$1:$N$2344,13,FALSE)</f>
        <v>tier - 2</v>
      </c>
      <c r="P356" s="34" t="str">
        <f>VLOOKUP(A356,'Hospitalisation Details'!$A$1:$N$2344,14,FALSE)</f>
        <v>R1011</v>
      </c>
      <c r="Q356" s="34">
        <f>VLOOKUP(A356,'Hospitalisation Details'!$A$1:$N$2344,6,FALSE)</f>
        <v>32</v>
      </c>
    </row>
    <row r="357" spans="1:17" x14ac:dyDescent="0.25">
      <c r="A357" s="35" t="s">
        <v>2016</v>
      </c>
      <c r="B357" s="32" t="s">
        <v>5381</v>
      </c>
      <c r="C357" s="40">
        <v>36.520000000000003</v>
      </c>
      <c r="D357" s="40">
        <v>9.07</v>
      </c>
      <c r="E357" s="40" t="s">
        <v>2383</v>
      </c>
      <c r="F357" s="40" t="s">
        <v>2380</v>
      </c>
      <c r="G357" s="40" t="s">
        <v>2383</v>
      </c>
      <c r="H357" s="35">
        <v>1</v>
      </c>
      <c r="I357" s="40" t="s">
        <v>2380</v>
      </c>
      <c r="J357" s="40" t="s">
        <v>8338</v>
      </c>
      <c r="K357" s="40" t="s">
        <v>8342</v>
      </c>
      <c r="L357" s="48">
        <f>VLOOKUP(A357,'Hospitalisation Details'!$A$1:$N$2344,5,FALSE)</f>
        <v>23340</v>
      </c>
      <c r="M357" s="52">
        <f>VLOOKUP(A357,'Hospitalisation Details'!$A$1:$N$2344,8,FALSE)</f>
        <v>28287.9</v>
      </c>
      <c r="N357" s="35" t="str">
        <f>VLOOKUP(A357,'Hospitalisation Details'!$A$1:$N$2344,12,FALSE)</f>
        <v>tier - 1</v>
      </c>
      <c r="O357" s="35" t="str">
        <f>VLOOKUP(A357,'Hospitalisation Details'!$A$1:$N$2344,13,FALSE)</f>
        <v>tier - 1</v>
      </c>
      <c r="P357" s="35" t="str">
        <f>VLOOKUP(A357,'Hospitalisation Details'!$A$1:$N$2344,14,FALSE)</f>
        <v>R1013</v>
      </c>
      <c r="Q357" s="35">
        <f>VLOOKUP(A357,'Hospitalisation Details'!$A$1:$N$2344,6,FALSE)</f>
        <v>59</v>
      </c>
    </row>
    <row r="358" spans="1:17" x14ac:dyDescent="0.25">
      <c r="A358" s="34" t="s">
        <v>2015</v>
      </c>
      <c r="B358" s="33" t="s">
        <v>5383</v>
      </c>
      <c r="C358" s="39">
        <v>33.96</v>
      </c>
      <c r="D358" s="39">
        <v>4.99</v>
      </c>
      <c r="E358" s="39" t="s">
        <v>2380</v>
      </c>
      <c r="F358" s="39" t="s">
        <v>2380</v>
      </c>
      <c r="G358" s="39" t="s">
        <v>2380</v>
      </c>
      <c r="H358" s="34">
        <v>0</v>
      </c>
      <c r="I358" s="39" t="s">
        <v>2383</v>
      </c>
      <c r="J358" s="39" t="s">
        <v>8338</v>
      </c>
      <c r="K358" s="39" t="s">
        <v>8344</v>
      </c>
      <c r="L358" s="47">
        <f>VLOOKUP(A358,'Hospitalisation Details'!$A$1:$N$2344,5,FALSE)</f>
        <v>36409</v>
      </c>
      <c r="M358" s="51">
        <f>VLOOKUP(A358,'Hospitalisation Details'!$A$1:$N$2344,8,FALSE)</f>
        <v>28245.34</v>
      </c>
      <c r="N358" s="34" t="str">
        <f>VLOOKUP(A358,'Hospitalisation Details'!$A$1:$N$2344,12,FALSE)</f>
        <v>tier - 1</v>
      </c>
      <c r="O358" s="34" t="str">
        <f>VLOOKUP(A358,'Hospitalisation Details'!$A$1:$N$2344,13,FALSE)</f>
        <v>tier - 3</v>
      </c>
      <c r="P358" s="34" t="str">
        <f>VLOOKUP(A358,'Hospitalisation Details'!$A$1:$N$2344,14,FALSE)</f>
        <v>R1011</v>
      </c>
      <c r="Q358" s="34">
        <f>VLOOKUP(A358,'Hospitalisation Details'!$A$1:$N$2344,6,FALSE)</f>
        <v>23</v>
      </c>
    </row>
    <row r="359" spans="1:17" x14ac:dyDescent="0.25">
      <c r="A359" s="35" t="s">
        <v>2014</v>
      </c>
      <c r="B359" s="32" t="s">
        <v>5385</v>
      </c>
      <c r="C359" s="40">
        <v>26.695</v>
      </c>
      <c r="D359" s="40">
        <v>8.31</v>
      </c>
      <c r="E359" s="40" t="s">
        <v>2380</v>
      </c>
      <c r="F359" s="40" t="s">
        <v>2380</v>
      </c>
      <c r="G359" s="40" t="s">
        <v>2380</v>
      </c>
      <c r="H359" s="35">
        <v>0</v>
      </c>
      <c r="I359" s="40" t="s">
        <v>2383</v>
      </c>
      <c r="J359" s="40" t="s">
        <v>8339</v>
      </c>
      <c r="K359" s="40" t="s">
        <v>8342</v>
      </c>
      <c r="L359" s="48">
        <f>VLOOKUP(A359,'Hospitalisation Details'!$A$1:$N$2344,5,FALSE)</f>
        <v>22242</v>
      </c>
      <c r="M359" s="52">
        <f>VLOOKUP(A359,'Hospitalisation Details'!$A$1:$N$2344,8,FALSE)</f>
        <v>28101.33</v>
      </c>
      <c r="N359" s="35" t="str">
        <f>VLOOKUP(A359,'Hospitalisation Details'!$A$1:$N$2344,12,FALSE)</f>
        <v>tier - 1</v>
      </c>
      <c r="O359" s="35" t="str">
        <f>VLOOKUP(A359,'Hospitalisation Details'!$A$1:$N$2344,13,FALSE)</f>
        <v>tier - 2</v>
      </c>
      <c r="P359" s="35" t="str">
        <f>VLOOKUP(A359,'Hospitalisation Details'!$A$1:$N$2344,14,FALSE)</f>
        <v>R1019</v>
      </c>
      <c r="Q359" s="35">
        <f>VLOOKUP(A359,'Hospitalisation Details'!$A$1:$N$2344,6,FALSE)</f>
        <v>62</v>
      </c>
    </row>
    <row r="360" spans="1:17" x14ac:dyDescent="0.25">
      <c r="A360" s="34" t="s">
        <v>2013</v>
      </c>
      <c r="B360" s="33" t="s">
        <v>5387</v>
      </c>
      <c r="C360" s="39">
        <v>18.45</v>
      </c>
      <c r="D360" s="39">
        <v>5.07</v>
      </c>
      <c r="E360" s="39" t="s">
        <v>2383</v>
      </c>
      <c r="F360" s="39" t="s">
        <v>2380</v>
      </c>
      <c r="G360" s="39" t="s">
        <v>2380</v>
      </c>
      <c r="H360" s="34">
        <v>0</v>
      </c>
      <c r="I360" s="39" t="s">
        <v>2383</v>
      </c>
      <c r="J360" s="39" t="s">
        <v>8341</v>
      </c>
      <c r="K360" s="39" t="s">
        <v>8344</v>
      </c>
      <c r="L360" s="47">
        <f>VLOOKUP(A360,'Hospitalisation Details'!$A$1:$N$2344,5,FALSE)</f>
        <v>31380</v>
      </c>
      <c r="M360" s="51">
        <f>VLOOKUP(A360,'Hospitalisation Details'!$A$1:$N$2344,8,FALSE)</f>
        <v>28006.94</v>
      </c>
      <c r="N360" s="34" t="str">
        <f>VLOOKUP(A360,'Hospitalisation Details'!$A$1:$N$2344,12,FALSE)</f>
        <v>tier - 1</v>
      </c>
      <c r="O360" s="34" t="str">
        <f>VLOOKUP(A360,'Hospitalisation Details'!$A$1:$N$2344,13,FALSE)</f>
        <v>tier - 2</v>
      </c>
      <c r="P360" s="34" t="str">
        <f>VLOOKUP(A360,'Hospitalisation Details'!$A$1:$N$2344,14,FALSE)</f>
        <v>R1011</v>
      </c>
      <c r="Q360" s="34">
        <f>VLOOKUP(A360,'Hospitalisation Details'!$A$1:$N$2344,6,FALSE)</f>
        <v>37</v>
      </c>
    </row>
    <row r="361" spans="1:17" x14ac:dyDescent="0.25">
      <c r="A361" s="35" t="s">
        <v>2012</v>
      </c>
      <c r="B361" s="32" t="s">
        <v>5388</v>
      </c>
      <c r="C361" s="40">
        <v>33.18</v>
      </c>
      <c r="D361" s="40">
        <v>4.79</v>
      </c>
      <c r="E361" s="40" t="s">
        <v>2380</v>
      </c>
      <c r="F361" s="40" t="s">
        <v>2380</v>
      </c>
      <c r="G361" s="40" t="s">
        <v>2380</v>
      </c>
      <c r="H361" s="35">
        <v>0</v>
      </c>
      <c r="I361" s="40" t="s">
        <v>2383</v>
      </c>
      <c r="J361" s="40" t="s">
        <v>8338</v>
      </c>
      <c r="K361" s="40" t="s">
        <v>8344</v>
      </c>
      <c r="L361" s="48">
        <f>VLOOKUP(A361,'Hospitalisation Details'!$A$1:$N$2344,5,FALSE)</f>
        <v>36515</v>
      </c>
      <c r="M361" s="52">
        <f>VLOOKUP(A361,'Hospitalisation Details'!$A$1:$N$2344,8,FALSE)</f>
        <v>27980.77</v>
      </c>
      <c r="N361" s="35" t="str">
        <f>VLOOKUP(A361,'Hospitalisation Details'!$A$1:$N$2344,12,FALSE)</f>
        <v>tier - 1</v>
      </c>
      <c r="O361" s="35" t="str">
        <f>VLOOKUP(A361,'Hospitalisation Details'!$A$1:$N$2344,13,FALSE)</f>
        <v>tier - 1</v>
      </c>
      <c r="P361" s="35" t="str">
        <f>VLOOKUP(A361,'Hospitalisation Details'!$A$1:$N$2344,14,FALSE)</f>
        <v>R1011</v>
      </c>
      <c r="Q361" s="35">
        <f>VLOOKUP(A361,'Hospitalisation Details'!$A$1:$N$2344,6,FALSE)</f>
        <v>23</v>
      </c>
    </row>
    <row r="362" spans="1:17" x14ac:dyDescent="0.25">
      <c r="A362" s="34" t="s">
        <v>2011</v>
      </c>
      <c r="B362" s="33" t="s">
        <v>5390</v>
      </c>
      <c r="C362" s="39">
        <v>36.1</v>
      </c>
      <c r="D362" s="39">
        <v>11.39</v>
      </c>
      <c r="E362" s="39" t="s">
        <v>2383</v>
      </c>
      <c r="F362" s="39" t="s">
        <v>2380</v>
      </c>
      <c r="G362" s="39" t="s">
        <v>2380</v>
      </c>
      <c r="H362" s="34">
        <v>2</v>
      </c>
      <c r="I362" s="39" t="s">
        <v>2380</v>
      </c>
      <c r="J362" s="39" t="s">
        <v>8338</v>
      </c>
      <c r="K362" s="39" t="s">
        <v>8342</v>
      </c>
      <c r="L362" s="47">
        <f>VLOOKUP(A362,'Hospitalisation Details'!$A$1:$N$2344,5,FALSE)</f>
        <v>22490</v>
      </c>
      <c r="M362" s="51">
        <f>VLOOKUP(A362,'Hospitalisation Details'!$A$1:$N$2344,8,FALSE)</f>
        <v>27941.29</v>
      </c>
      <c r="N362" s="34" t="str">
        <f>VLOOKUP(A362,'Hospitalisation Details'!$A$1:$N$2344,12,FALSE)</f>
        <v>tier - 1</v>
      </c>
      <c r="O362" s="34" t="str">
        <f>VLOOKUP(A362,'Hospitalisation Details'!$A$1:$N$2344,13,FALSE)</f>
        <v>tier - 3</v>
      </c>
      <c r="P362" s="34" t="str">
        <f>VLOOKUP(A362,'Hospitalisation Details'!$A$1:$N$2344,14,FALSE)</f>
        <v>R1011</v>
      </c>
      <c r="Q362" s="34">
        <f>VLOOKUP(A362,'Hospitalisation Details'!$A$1:$N$2344,6,FALSE)</f>
        <v>61</v>
      </c>
    </row>
    <row r="363" spans="1:17" x14ac:dyDescent="0.25">
      <c r="A363" s="35" t="s">
        <v>2010</v>
      </c>
      <c r="B363" s="32" t="s">
        <v>4855</v>
      </c>
      <c r="C363" s="40">
        <v>22.77</v>
      </c>
      <c r="D363" s="40">
        <v>6</v>
      </c>
      <c r="E363" s="40" t="s">
        <v>2380</v>
      </c>
      <c r="F363" s="40" t="s">
        <v>2380</v>
      </c>
      <c r="G363" s="40" t="s">
        <v>2380</v>
      </c>
      <c r="H363" s="35">
        <v>0</v>
      </c>
      <c r="I363" s="40" t="s">
        <v>2383</v>
      </c>
      <c r="J363" s="40" t="s">
        <v>8340</v>
      </c>
      <c r="K363" s="40" t="s">
        <v>8343</v>
      </c>
      <c r="L363" s="48">
        <f>VLOOKUP(A363,'Hospitalisation Details'!$A$1:$N$2344,5,FALSE)</f>
        <v>33393</v>
      </c>
      <c r="M363" s="52">
        <f>VLOOKUP(A363,'Hospitalisation Details'!$A$1:$N$2344,8,FALSE)</f>
        <v>27931.11</v>
      </c>
      <c r="N363" s="35" t="str">
        <f>VLOOKUP(A363,'Hospitalisation Details'!$A$1:$N$2344,12,FALSE)</f>
        <v>tier - 1</v>
      </c>
      <c r="O363" s="35" t="str">
        <f>VLOOKUP(A363,'Hospitalisation Details'!$A$1:$N$2344,13,FALSE)</f>
        <v>tier - 3</v>
      </c>
      <c r="P363" s="35" t="str">
        <f>VLOOKUP(A363,'Hospitalisation Details'!$A$1:$N$2344,14,FALSE)</f>
        <v>R1011</v>
      </c>
      <c r="Q363" s="35">
        <f>VLOOKUP(A363,'Hospitalisation Details'!$A$1:$N$2344,6,FALSE)</f>
        <v>32</v>
      </c>
    </row>
    <row r="364" spans="1:17" x14ac:dyDescent="0.25">
      <c r="A364" s="34" t="s">
        <v>2009</v>
      </c>
      <c r="B364" s="33" t="s">
        <v>5393</v>
      </c>
      <c r="C364" s="39">
        <v>21.24</v>
      </c>
      <c r="D364" s="39">
        <v>5.13</v>
      </c>
      <c r="E364" s="39" t="s">
        <v>2380</v>
      </c>
      <c r="F364" s="39" t="s">
        <v>2380</v>
      </c>
      <c r="G364" s="39" t="s">
        <v>2380</v>
      </c>
      <c r="H364" s="34">
        <v>0</v>
      </c>
      <c r="I364" s="39" t="s">
        <v>2383</v>
      </c>
      <c r="J364" s="39" t="s">
        <v>8340</v>
      </c>
      <c r="K364" s="39" t="s">
        <v>8344</v>
      </c>
      <c r="L364" s="47">
        <f>VLOOKUP(A364,'Hospitalisation Details'!$A$1:$N$2344,5,FALSE)</f>
        <v>32833</v>
      </c>
      <c r="M364" s="51">
        <f>VLOOKUP(A364,'Hospitalisation Details'!$A$1:$N$2344,8,FALSE)</f>
        <v>27925.86</v>
      </c>
      <c r="N364" s="34" t="str">
        <f>VLOOKUP(A364,'Hospitalisation Details'!$A$1:$N$2344,12,FALSE)</f>
        <v>tier - 1</v>
      </c>
      <c r="O364" s="34" t="str">
        <f>VLOOKUP(A364,'Hospitalisation Details'!$A$1:$N$2344,13,FALSE)</f>
        <v>tier - 2</v>
      </c>
      <c r="P364" s="34" t="str">
        <f>VLOOKUP(A364,'Hospitalisation Details'!$A$1:$N$2344,14,FALSE)</f>
        <v>R1011</v>
      </c>
      <c r="Q364" s="34">
        <f>VLOOKUP(A364,'Hospitalisation Details'!$A$1:$N$2344,6,FALSE)</f>
        <v>33</v>
      </c>
    </row>
    <row r="365" spans="1:17" x14ac:dyDescent="0.25">
      <c r="A365" s="35" t="s">
        <v>2008</v>
      </c>
      <c r="B365" s="32" t="s">
        <v>5395</v>
      </c>
      <c r="C365" s="40">
        <v>17.600000000000001</v>
      </c>
      <c r="D365" s="40">
        <v>5.26</v>
      </c>
      <c r="E365" s="40" t="s">
        <v>2383</v>
      </c>
      <c r="F365" s="40" t="s">
        <v>2380</v>
      </c>
      <c r="G365" s="40" t="s">
        <v>2380</v>
      </c>
      <c r="H365" s="35">
        <v>0</v>
      </c>
      <c r="I365" s="40" t="s">
        <v>2383</v>
      </c>
      <c r="J365" s="40" t="s">
        <v>8341</v>
      </c>
      <c r="K365" s="40" t="s">
        <v>8344</v>
      </c>
      <c r="L365" s="48">
        <f>VLOOKUP(A365,'Hospitalisation Details'!$A$1:$N$2344,5,FALSE)</f>
        <v>31385</v>
      </c>
      <c r="M365" s="52">
        <f>VLOOKUP(A365,'Hospitalisation Details'!$A$1:$N$2344,8,FALSE)</f>
        <v>27849.94</v>
      </c>
      <c r="N365" s="35" t="str">
        <f>VLOOKUP(A365,'Hospitalisation Details'!$A$1:$N$2344,12,FALSE)</f>
        <v>tier - 1</v>
      </c>
      <c r="O365" s="35" t="str">
        <f>VLOOKUP(A365,'Hospitalisation Details'!$A$1:$N$2344,13,FALSE)</f>
        <v>tier - 1</v>
      </c>
      <c r="P365" s="35" t="str">
        <f>VLOOKUP(A365,'Hospitalisation Details'!$A$1:$N$2344,14,FALSE)</f>
        <v>R1011</v>
      </c>
      <c r="Q365" s="35">
        <f>VLOOKUP(A365,'Hospitalisation Details'!$A$1:$N$2344,6,FALSE)</f>
        <v>37</v>
      </c>
    </row>
    <row r="366" spans="1:17" x14ac:dyDescent="0.25">
      <c r="A366" s="34" t="s">
        <v>2007</v>
      </c>
      <c r="B366" s="33" t="s">
        <v>5397</v>
      </c>
      <c r="C366" s="39">
        <v>26.29</v>
      </c>
      <c r="D366" s="39">
        <v>6.84</v>
      </c>
      <c r="E366" s="39" t="s">
        <v>2380</v>
      </c>
      <c r="F366" s="39" t="s">
        <v>2380</v>
      </c>
      <c r="G366" s="39" t="s">
        <v>2380</v>
      </c>
      <c r="H366" s="34">
        <v>0</v>
      </c>
      <c r="I366" s="39" t="s">
        <v>2383</v>
      </c>
      <c r="J366" s="39" t="s">
        <v>8339</v>
      </c>
      <c r="K366" s="39" t="s">
        <v>8342</v>
      </c>
      <c r="L366" s="47">
        <f>VLOOKUP(A366,'Hospitalisation Details'!$A$1:$N$2344,5,FALSE)</f>
        <v>22103</v>
      </c>
      <c r="M366" s="51">
        <f>VLOOKUP(A366,'Hospitalisation Details'!$A$1:$N$2344,8,FALSE)</f>
        <v>27808.73</v>
      </c>
      <c r="N366" s="34" t="str">
        <f>VLOOKUP(A366,'Hospitalisation Details'!$A$1:$N$2344,12,FALSE)</f>
        <v>tier - 1</v>
      </c>
      <c r="O366" s="34" t="str">
        <f>VLOOKUP(A366,'Hospitalisation Details'!$A$1:$N$2344,13,FALSE)</f>
        <v>tier - 1</v>
      </c>
      <c r="P366" s="34" t="str">
        <f>VLOOKUP(A366,'Hospitalisation Details'!$A$1:$N$2344,14,FALSE)</f>
        <v>R1013</v>
      </c>
      <c r="Q366" s="34">
        <f>VLOOKUP(A366,'Hospitalisation Details'!$A$1:$N$2344,6,FALSE)</f>
        <v>62</v>
      </c>
    </row>
    <row r="367" spans="1:17" x14ac:dyDescent="0.25">
      <c r="A367" s="35" t="s">
        <v>2006</v>
      </c>
      <c r="B367" s="32" t="s">
        <v>5399</v>
      </c>
      <c r="C367" s="40">
        <v>35.31</v>
      </c>
      <c r="D367" s="40">
        <v>9.0399999999999991</v>
      </c>
      <c r="E367" s="40" t="s">
        <v>2380</v>
      </c>
      <c r="F367" s="40" t="s">
        <v>2380</v>
      </c>
      <c r="G367" s="40" t="s">
        <v>2380</v>
      </c>
      <c r="H367" s="35">
        <v>0</v>
      </c>
      <c r="I367" s="40" t="s">
        <v>2380</v>
      </c>
      <c r="J367" s="40" t="s">
        <v>8338</v>
      </c>
      <c r="K367" s="40" t="s">
        <v>8342</v>
      </c>
      <c r="L367" s="48">
        <f>VLOOKUP(A367,'Hospitalisation Details'!$A$1:$N$2344,5,FALSE)</f>
        <v>37596</v>
      </c>
      <c r="M367" s="52">
        <f>VLOOKUP(A367,'Hospitalisation Details'!$A$1:$N$2344,8,FALSE)</f>
        <v>27724.29</v>
      </c>
      <c r="N367" s="35" t="str">
        <f>VLOOKUP(A367,'Hospitalisation Details'!$A$1:$N$2344,12,FALSE)</f>
        <v>tier - 1</v>
      </c>
      <c r="O367" s="35" t="str">
        <f>VLOOKUP(A367,'Hospitalisation Details'!$A$1:$N$2344,13,FALSE)</f>
        <v>tier - 3</v>
      </c>
      <c r="P367" s="35" t="str">
        <f>VLOOKUP(A367,'Hospitalisation Details'!$A$1:$N$2344,14,FALSE)</f>
        <v>R1013</v>
      </c>
      <c r="Q367" s="35">
        <f>VLOOKUP(A367,'Hospitalisation Details'!$A$1:$N$2344,6,FALSE)</f>
        <v>20</v>
      </c>
    </row>
    <row r="368" spans="1:17" x14ac:dyDescent="0.25">
      <c r="A368" s="34" t="s">
        <v>2005</v>
      </c>
      <c r="B368" s="33" t="s">
        <v>5401</v>
      </c>
      <c r="C368" s="39">
        <v>27.04</v>
      </c>
      <c r="D368" s="39">
        <v>4.0999999999999996</v>
      </c>
      <c r="E368" s="39" t="s">
        <v>2380</v>
      </c>
      <c r="F368" s="39" t="s">
        <v>2380</v>
      </c>
      <c r="G368" s="39" t="s">
        <v>2380</v>
      </c>
      <c r="H368" s="34">
        <v>1</v>
      </c>
      <c r="I368" s="39" t="s">
        <v>2383</v>
      </c>
      <c r="J368" s="39" t="s">
        <v>8339</v>
      </c>
      <c r="K368" s="39" t="s">
        <v>8344</v>
      </c>
      <c r="L368" s="47">
        <f>VLOOKUP(A368,'Hospitalisation Details'!$A$1:$N$2344,5,FALSE)</f>
        <v>33788</v>
      </c>
      <c r="M368" s="51">
        <f>VLOOKUP(A368,'Hospitalisation Details'!$A$1:$N$2344,8,FALSE)</f>
        <v>27696.11</v>
      </c>
      <c r="N368" s="34" t="str">
        <f>VLOOKUP(A368,'Hospitalisation Details'!$A$1:$N$2344,12,FALSE)</f>
        <v>tier - 1</v>
      </c>
      <c r="O368" s="34" t="str">
        <f>VLOOKUP(A368,'Hospitalisation Details'!$A$1:$N$2344,13,FALSE)</f>
        <v>tier - 2</v>
      </c>
      <c r="P368" s="34" t="str">
        <f>VLOOKUP(A368,'Hospitalisation Details'!$A$1:$N$2344,14,FALSE)</f>
        <v>R1011</v>
      </c>
      <c r="Q368" s="34">
        <f>VLOOKUP(A368,'Hospitalisation Details'!$A$1:$N$2344,6,FALSE)</f>
        <v>30</v>
      </c>
    </row>
    <row r="369" spans="1:17" x14ac:dyDescent="0.25">
      <c r="A369" s="35" t="s">
        <v>2004</v>
      </c>
      <c r="B369" s="32" t="s">
        <v>5403</v>
      </c>
      <c r="C369" s="40">
        <v>30.23</v>
      </c>
      <c r="D369" s="40">
        <v>4.2300000000000004</v>
      </c>
      <c r="E369" s="40" t="s">
        <v>2383</v>
      </c>
      <c r="F369" s="40" t="s">
        <v>2380</v>
      </c>
      <c r="G369" s="40" t="s">
        <v>2383</v>
      </c>
      <c r="H369" s="35">
        <v>1</v>
      </c>
      <c r="I369" s="40" t="s">
        <v>2383</v>
      </c>
      <c r="J369" s="40" t="s">
        <v>8338</v>
      </c>
      <c r="K369" s="40" t="s">
        <v>8344</v>
      </c>
      <c r="L369" s="48">
        <f>VLOOKUP(A369,'Hospitalisation Details'!$A$1:$N$2344,5,FALSE)</f>
        <v>35710</v>
      </c>
      <c r="M369" s="52">
        <f>VLOOKUP(A369,'Hospitalisation Details'!$A$1:$N$2344,8,FALSE)</f>
        <v>27625.17</v>
      </c>
      <c r="N369" s="35" t="str">
        <f>VLOOKUP(A369,'Hospitalisation Details'!$A$1:$N$2344,12,FALSE)</f>
        <v>tier - 1</v>
      </c>
      <c r="O369" s="35" t="str">
        <f>VLOOKUP(A369,'Hospitalisation Details'!$A$1:$N$2344,13,FALSE)</f>
        <v>tier - 1</v>
      </c>
      <c r="P369" s="35" t="str">
        <f>VLOOKUP(A369,'Hospitalisation Details'!$A$1:$N$2344,14,FALSE)</f>
        <v>R1011</v>
      </c>
      <c r="Q369" s="35">
        <f>VLOOKUP(A369,'Hospitalisation Details'!$A$1:$N$2344,6,FALSE)</f>
        <v>25</v>
      </c>
    </row>
    <row r="370" spans="1:17" x14ac:dyDescent="0.25">
      <c r="A370" s="34" t="s">
        <v>2003</v>
      </c>
      <c r="B370" s="33" t="s">
        <v>5405</v>
      </c>
      <c r="C370" s="39">
        <v>30.6</v>
      </c>
      <c r="D370" s="39">
        <v>6.48</v>
      </c>
      <c r="E370" s="39" t="s">
        <v>2383</v>
      </c>
      <c r="F370" s="39" t="s">
        <v>2380</v>
      </c>
      <c r="G370" s="39" t="s">
        <v>2383</v>
      </c>
      <c r="H370" s="34">
        <v>1</v>
      </c>
      <c r="I370" s="39" t="s">
        <v>2383</v>
      </c>
      <c r="J370" s="39" t="s">
        <v>8338</v>
      </c>
      <c r="K370" s="39" t="s">
        <v>8343</v>
      </c>
      <c r="L370" s="47">
        <f>VLOOKUP(A370,'Hospitalisation Details'!$A$1:$N$2344,5,FALSE)</f>
        <v>35682</v>
      </c>
      <c r="M370" s="51">
        <f>VLOOKUP(A370,'Hospitalisation Details'!$A$1:$N$2344,8,FALSE)</f>
        <v>27619.360000000001</v>
      </c>
      <c r="N370" s="34" t="str">
        <f>VLOOKUP(A370,'Hospitalisation Details'!$A$1:$N$2344,12,FALSE)</f>
        <v>tier - 2</v>
      </c>
      <c r="O370" s="34" t="str">
        <f>VLOOKUP(A370,'Hospitalisation Details'!$A$1:$N$2344,13,FALSE)</f>
        <v>tier - 3</v>
      </c>
      <c r="P370" s="34" t="str">
        <f>VLOOKUP(A370,'Hospitalisation Details'!$A$1:$N$2344,14,FALSE)</f>
        <v>R1011</v>
      </c>
      <c r="Q370" s="34">
        <f>VLOOKUP(A370,'Hospitalisation Details'!$A$1:$N$2344,6,FALSE)</f>
        <v>25</v>
      </c>
    </row>
    <row r="371" spans="1:17" x14ac:dyDescent="0.25">
      <c r="A371" s="35" t="s">
        <v>2002</v>
      </c>
      <c r="B371" s="32" t="s">
        <v>5407</v>
      </c>
      <c r="C371" s="40">
        <v>26.8</v>
      </c>
      <c r="D371" s="40">
        <v>5.53</v>
      </c>
      <c r="E371" s="40" t="s">
        <v>2380</v>
      </c>
      <c r="F371" s="40" t="s">
        <v>2380</v>
      </c>
      <c r="G371" s="40" t="s">
        <v>2380</v>
      </c>
      <c r="H371" s="35">
        <v>1</v>
      </c>
      <c r="I371" s="40" t="s">
        <v>2383</v>
      </c>
      <c r="J371" s="40" t="s">
        <v>8339</v>
      </c>
      <c r="K371" s="40" t="s">
        <v>8344</v>
      </c>
      <c r="L371" s="48">
        <f>VLOOKUP(A371,'Hospitalisation Details'!$A$1:$N$2344,5,FALSE)</f>
        <v>33766</v>
      </c>
      <c r="M371" s="52">
        <f>VLOOKUP(A371,'Hospitalisation Details'!$A$1:$N$2344,8,FALSE)</f>
        <v>27614.71</v>
      </c>
      <c r="N371" s="35" t="str">
        <f>VLOOKUP(A371,'Hospitalisation Details'!$A$1:$N$2344,12,FALSE)</f>
        <v>tier - 2</v>
      </c>
      <c r="O371" s="35" t="str">
        <f>VLOOKUP(A371,'Hospitalisation Details'!$A$1:$N$2344,13,FALSE)</f>
        <v>tier - 3</v>
      </c>
      <c r="P371" s="35" t="str">
        <f>VLOOKUP(A371,'Hospitalisation Details'!$A$1:$N$2344,14,FALSE)</f>
        <v>R1011</v>
      </c>
      <c r="Q371" s="35">
        <f>VLOOKUP(A371,'Hospitalisation Details'!$A$1:$N$2344,6,FALSE)</f>
        <v>30</v>
      </c>
    </row>
    <row r="372" spans="1:17" x14ac:dyDescent="0.25">
      <c r="A372" s="34" t="s">
        <v>2001</v>
      </c>
      <c r="B372" s="33" t="s">
        <v>5409</v>
      </c>
      <c r="C372" s="39">
        <v>16.86</v>
      </c>
      <c r="D372" s="39">
        <v>4.07</v>
      </c>
      <c r="E372" s="39" t="s">
        <v>2383</v>
      </c>
      <c r="F372" s="39" t="s">
        <v>2380</v>
      </c>
      <c r="G372" s="39" t="s">
        <v>2380</v>
      </c>
      <c r="H372" s="34">
        <v>0</v>
      </c>
      <c r="I372" s="39" t="s">
        <v>2383</v>
      </c>
      <c r="J372" s="39" t="s">
        <v>8341</v>
      </c>
      <c r="K372" s="39" t="s">
        <v>8344</v>
      </c>
      <c r="L372" s="47">
        <f>VLOOKUP(A372,'Hospitalisation Details'!$A$1:$N$2344,5,FALSE)</f>
        <v>31357</v>
      </c>
      <c r="M372" s="51">
        <f>VLOOKUP(A372,'Hospitalisation Details'!$A$1:$N$2344,8,FALSE)</f>
        <v>27598.93</v>
      </c>
      <c r="N372" s="34" t="str">
        <f>VLOOKUP(A372,'Hospitalisation Details'!$A$1:$N$2344,12,FALSE)</f>
        <v>tier - 2</v>
      </c>
      <c r="O372" s="34" t="str">
        <f>VLOOKUP(A372,'Hospitalisation Details'!$A$1:$N$2344,13,FALSE)</f>
        <v>tier - 1</v>
      </c>
      <c r="P372" s="34" t="str">
        <f>VLOOKUP(A372,'Hospitalisation Details'!$A$1:$N$2344,14,FALSE)</f>
        <v>R1011</v>
      </c>
      <c r="Q372" s="34">
        <f>VLOOKUP(A372,'Hospitalisation Details'!$A$1:$N$2344,6,FALSE)</f>
        <v>37</v>
      </c>
    </row>
    <row r="373" spans="1:17" x14ac:dyDescent="0.25">
      <c r="A373" s="35" t="s">
        <v>2000</v>
      </c>
      <c r="B373" s="32" t="s">
        <v>5411</v>
      </c>
      <c r="C373" s="40">
        <v>16.3</v>
      </c>
      <c r="D373" s="40">
        <v>5.51</v>
      </c>
      <c r="E373" s="40" t="s">
        <v>2380</v>
      </c>
      <c r="F373" s="40" t="s">
        <v>2380</v>
      </c>
      <c r="G373" s="40" t="s">
        <v>2380</v>
      </c>
      <c r="H373" s="35">
        <v>1</v>
      </c>
      <c r="I373" s="40" t="s">
        <v>2383</v>
      </c>
      <c r="J373" s="40" t="s">
        <v>8341</v>
      </c>
      <c r="K373" s="40" t="s">
        <v>8344</v>
      </c>
      <c r="L373" s="48">
        <f>VLOOKUP(A373,'Hospitalisation Details'!$A$1:$N$2344,5,FALSE)</f>
        <v>30885</v>
      </c>
      <c r="M373" s="52">
        <f>VLOOKUP(A373,'Hospitalisation Details'!$A$1:$N$2344,8,FALSE)</f>
        <v>27534.53</v>
      </c>
      <c r="N373" s="35" t="str">
        <f>VLOOKUP(A373,'Hospitalisation Details'!$A$1:$N$2344,12,FALSE)</f>
        <v>tier - 2</v>
      </c>
      <c r="O373" s="35" t="str">
        <f>VLOOKUP(A373,'Hospitalisation Details'!$A$1:$N$2344,13,FALSE)</f>
        <v>tier - 2</v>
      </c>
      <c r="P373" s="35" t="str">
        <f>VLOOKUP(A373,'Hospitalisation Details'!$A$1:$N$2344,14,FALSE)</f>
        <v>R1011</v>
      </c>
      <c r="Q373" s="35">
        <f>VLOOKUP(A373,'Hospitalisation Details'!$A$1:$N$2344,6,FALSE)</f>
        <v>38</v>
      </c>
    </row>
    <row r="374" spans="1:17" x14ac:dyDescent="0.25">
      <c r="A374" s="34" t="s">
        <v>1999</v>
      </c>
      <c r="B374" s="33" t="s">
        <v>5413</v>
      </c>
      <c r="C374" s="39">
        <v>29.81</v>
      </c>
      <c r="D374" s="39">
        <v>11.66</v>
      </c>
      <c r="E374" s="39" t="s">
        <v>2380</v>
      </c>
      <c r="F374" s="39" t="s">
        <v>2380</v>
      </c>
      <c r="G374" s="39" t="s">
        <v>2380</v>
      </c>
      <c r="H374" s="34">
        <v>0</v>
      </c>
      <c r="I374" s="39" t="s">
        <v>2383</v>
      </c>
      <c r="J374" s="39" t="s">
        <v>8339</v>
      </c>
      <c r="K374" s="39" t="s">
        <v>8342</v>
      </c>
      <c r="L374" s="47">
        <f>VLOOKUP(A374,'Hospitalisation Details'!$A$1:$N$2344,5,FALSE)</f>
        <v>24034</v>
      </c>
      <c r="M374" s="51">
        <f>VLOOKUP(A374,'Hospitalisation Details'!$A$1:$N$2344,8,FALSE)</f>
        <v>27533.91</v>
      </c>
      <c r="N374" s="34" t="str">
        <f>VLOOKUP(A374,'Hospitalisation Details'!$A$1:$N$2344,12,FALSE)</f>
        <v>tier - 2</v>
      </c>
      <c r="O374" s="34" t="str">
        <f>VLOOKUP(A374,'Hospitalisation Details'!$A$1:$N$2344,13,FALSE)</f>
        <v>tier - 3</v>
      </c>
      <c r="P374" s="34" t="str">
        <f>VLOOKUP(A374,'Hospitalisation Details'!$A$1:$N$2344,14,FALSE)</f>
        <v>R1013</v>
      </c>
      <c r="Q374" s="34">
        <f>VLOOKUP(A374,'Hospitalisation Details'!$A$1:$N$2344,6,FALSE)</f>
        <v>57</v>
      </c>
    </row>
    <row r="375" spans="1:17" x14ac:dyDescent="0.25">
      <c r="A375" s="35" t="s">
        <v>1998</v>
      </c>
      <c r="B375" s="32" t="s">
        <v>5260</v>
      </c>
      <c r="C375" s="40">
        <v>16.329999999999998</v>
      </c>
      <c r="D375" s="40">
        <v>7.26</v>
      </c>
      <c r="E375" s="40" t="s">
        <v>2383</v>
      </c>
      <c r="F375" s="40" t="s">
        <v>2380</v>
      </c>
      <c r="G375" s="40" t="s">
        <v>2380</v>
      </c>
      <c r="H375" s="35">
        <v>0</v>
      </c>
      <c r="I375" s="40" t="s">
        <v>2383</v>
      </c>
      <c r="J375" s="40" t="s">
        <v>8341</v>
      </c>
      <c r="K375" s="40" t="s">
        <v>8342</v>
      </c>
      <c r="L375" s="48">
        <f>VLOOKUP(A375,'Hospitalisation Details'!$A$1:$N$2344,5,FALSE)</f>
        <v>29862</v>
      </c>
      <c r="M375" s="52">
        <f>VLOOKUP(A375,'Hospitalisation Details'!$A$1:$N$2344,8,FALSE)</f>
        <v>27495.59</v>
      </c>
      <c r="N375" s="35" t="str">
        <f>VLOOKUP(A375,'Hospitalisation Details'!$A$1:$N$2344,12,FALSE)</f>
        <v>tier - 2</v>
      </c>
      <c r="O375" s="35" t="str">
        <f>VLOOKUP(A375,'Hospitalisation Details'!$A$1:$N$2344,13,FALSE)</f>
        <v>tier - 1</v>
      </c>
      <c r="P375" s="35" t="str">
        <f>VLOOKUP(A375,'Hospitalisation Details'!$A$1:$N$2344,14,FALSE)</f>
        <v>R1011</v>
      </c>
      <c r="Q375" s="35">
        <f>VLOOKUP(A375,'Hospitalisation Details'!$A$1:$N$2344,6,FALSE)</f>
        <v>41</v>
      </c>
    </row>
    <row r="376" spans="1:17" x14ac:dyDescent="0.25">
      <c r="A376" s="34" t="s">
        <v>1997</v>
      </c>
      <c r="B376" s="33" t="s">
        <v>5416</v>
      </c>
      <c r="C376" s="39">
        <v>16.37</v>
      </c>
      <c r="D376" s="39">
        <v>4.79</v>
      </c>
      <c r="E376" s="39" t="s">
        <v>2383</v>
      </c>
      <c r="F376" s="39" t="s">
        <v>2380</v>
      </c>
      <c r="G376" s="39" t="s">
        <v>2380</v>
      </c>
      <c r="H376" s="34">
        <v>0</v>
      </c>
      <c r="I376" s="39" t="s">
        <v>2383</v>
      </c>
      <c r="J376" s="39" t="s">
        <v>8341</v>
      </c>
      <c r="K376" s="39" t="s">
        <v>8344</v>
      </c>
      <c r="L376" s="47">
        <f>VLOOKUP(A376,'Hospitalisation Details'!$A$1:$N$2344,5,FALSE)</f>
        <v>31386</v>
      </c>
      <c r="M376" s="51">
        <f>VLOOKUP(A376,'Hospitalisation Details'!$A$1:$N$2344,8,FALSE)</f>
        <v>27432.73</v>
      </c>
      <c r="N376" s="34" t="str">
        <f>VLOOKUP(A376,'Hospitalisation Details'!$A$1:$N$2344,12,FALSE)</f>
        <v>tier - 2</v>
      </c>
      <c r="O376" s="34" t="str">
        <f>VLOOKUP(A376,'Hospitalisation Details'!$A$1:$N$2344,13,FALSE)</f>
        <v>tier - 1</v>
      </c>
      <c r="P376" s="34" t="str">
        <f>VLOOKUP(A376,'Hospitalisation Details'!$A$1:$N$2344,14,FALSE)</f>
        <v>R1011</v>
      </c>
      <c r="Q376" s="34">
        <f>VLOOKUP(A376,'Hospitalisation Details'!$A$1:$N$2344,6,FALSE)</f>
        <v>37</v>
      </c>
    </row>
    <row r="377" spans="1:17" x14ac:dyDescent="0.25">
      <c r="A377" s="35" t="s">
        <v>1996</v>
      </c>
      <c r="B377" s="32" t="s">
        <v>5418</v>
      </c>
      <c r="C377" s="40">
        <v>22.42</v>
      </c>
      <c r="D377" s="40">
        <v>4.68</v>
      </c>
      <c r="E377" s="40" t="s">
        <v>2383</v>
      </c>
      <c r="F377" s="40" t="s">
        <v>2380</v>
      </c>
      <c r="G377" s="40" t="s">
        <v>2380</v>
      </c>
      <c r="H377" s="35">
        <v>1</v>
      </c>
      <c r="I377" s="40" t="s">
        <v>2380</v>
      </c>
      <c r="J377" s="40" t="s">
        <v>8340</v>
      </c>
      <c r="K377" s="40" t="s">
        <v>8344</v>
      </c>
      <c r="L377" s="48">
        <f>VLOOKUP(A377,'Hospitalisation Details'!$A$1:$N$2344,5,FALSE)</f>
        <v>32401</v>
      </c>
      <c r="M377" s="52">
        <f>VLOOKUP(A377,'Hospitalisation Details'!$A$1:$N$2344,8,FALSE)</f>
        <v>27375.9</v>
      </c>
      <c r="N377" s="35" t="str">
        <f>VLOOKUP(A377,'Hospitalisation Details'!$A$1:$N$2344,12,FALSE)</f>
        <v>tier - 2</v>
      </c>
      <c r="O377" s="35" t="str">
        <f>VLOOKUP(A377,'Hospitalisation Details'!$A$1:$N$2344,13,FALSE)</f>
        <v>tier - 3</v>
      </c>
      <c r="P377" s="35" t="str">
        <f>VLOOKUP(A377,'Hospitalisation Details'!$A$1:$N$2344,14,FALSE)</f>
        <v>R1015</v>
      </c>
      <c r="Q377" s="35">
        <f>VLOOKUP(A377,'Hospitalisation Details'!$A$1:$N$2344,6,FALSE)</f>
        <v>34</v>
      </c>
    </row>
    <row r="378" spans="1:17" x14ac:dyDescent="0.25">
      <c r="A378" s="34" t="s">
        <v>1995</v>
      </c>
      <c r="B378" s="33" t="s">
        <v>5022</v>
      </c>
      <c r="C378" s="39">
        <v>31.35</v>
      </c>
      <c r="D378" s="39">
        <v>4.33</v>
      </c>
      <c r="E378" s="39" t="s">
        <v>2383</v>
      </c>
      <c r="F378" s="39" t="s">
        <v>2380</v>
      </c>
      <c r="G378" s="39" t="s">
        <v>2383</v>
      </c>
      <c r="H378" s="34">
        <v>1</v>
      </c>
      <c r="I378" s="39" t="s">
        <v>2380</v>
      </c>
      <c r="J378" s="39" t="s">
        <v>8338</v>
      </c>
      <c r="K378" s="39" t="s">
        <v>8344</v>
      </c>
      <c r="L378" s="47">
        <f>VLOOKUP(A378,'Hospitalisation Details'!$A$1:$N$2344,5,FALSE)</f>
        <v>25492</v>
      </c>
      <c r="M378" s="51">
        <f>VLOOKUP(A378,'Hospitalisation Details'!$A$1:$N$2344,8,FALSE)</f>
        <v>27346.04</v>
      </c>
      <c r="N378" s="34" t="str">
        <f>VLOOKUP(A378,'Hospitalisation Details'!$A$1:$N$2344,12,FALSE)</f>
        <v>tier - 2</v>
      </c>
      <c r="O378" s="34" t="str">
        <f>VLOOKUP(A378,'Hospitalisation Details'!$A$1:$N$2344,13,FALSE)</f>
        <v>tier - 2</v>
      </c>
      <c r="P378" s="34" t="str">
        <f>VLOOKUP(A378,'Hospitalisation Details'!$A$1:$N$2344,14,FALSE)</f>
        <v>R1013</v>
      </c>
      <c r="Q378" s="34">
        <f>VLOOKUP(A378,'Hospitalisation Details'!$A$1:$N$2344,6,FALSE)</f>
        <v>53</v>
      </c>
    </row>
    <row r="379" spans="1:17" x14ac:dyDescent="0.25">
      <c r="A379" s="35" t="s">
        <v>1994</v>
      </c>
      <c r="B379" s="32" t="s">
        <v>5421</v>
      </c>
      <c r="C379" s="40">
        <v>31.9</v>
      </c>
      <c r="D379" s="40">
        <v>11.89</v>
      </c>
      <c r="E379" s="40" t="s">
        <v>2380</v>
      </c>
      <c r="F379" s="40" t="s">
        <v>2380</v>
      </c>
      <c r="G379" s="40" t="s">
        <v>2380</v>
      </c>
      <c r="H379" s="35">
        <v>0</v>
      </c>
      <c r="I379" s="40" t="s">
        <v>2380</v>
      </c>
      <c r="J379" s="40" t="s">
        <v>8338</v>
      </c>
      <c r="K379" s="40" t="s">
        <v>8342</v>
      </c>
      <c r="L379" s="48">
        <f>VLOOKUP(A379,'Hospitalisation Details'!$A$1:$N$2344,5,FALSE)</f>
        <v>24995</v>
      </c>
      <c r="M379" s="52">
        <f>VLOOKUP(A379,'Hospitalisation Details'!$A$1:$N$2344,8,FALSE)</f>
        <v>27322.73</v>
      </c>
      <c r="N379" s="35" t="str">
        <f>VLOOKUP(A379,'Hospitalisation Details'!$A$1:$N$2344,12,FALSE)</f>
        <v>tier - 2</v>
      </c>
      <c r="O379" s="35" t="str">
        <f>VLOOKUP(A379,'Hospitalisation Details'!$A$1:$N$2344,13,FALSE)</f>
        <v>tier - 2</v>
      </c>
      <c r="P379" s="35" t="str">
        <f>VLOOKUP(A379,'Hospitalisation Details'!$A$1:$N$2344,14,FALSE)</f>
        <v>R1013</v>
      </c>
      <c r="Q379" s="35">
        <f>VLOOKUP(A379,'Hospitalisation Details'!$A$1:$N$2344,6,FALSE)</f>
        <v>55</v>
      </c>
    </row>
    <row r="380" spans="1:17" x14ac:dyDescent="0.25">
      <c r="A380" s="34" t="s">
        <v>1993</v>
      </c>
      <c r="B380" s="33" t="s">
        <v>5096</v>
      </c>
      <c r="C380" s="39">
        <v>30.6</v>
      </c>
      <c r="D380" s="39">
        <v>5.24</v>
      </c>
      <c r="E380" s="39" t="s">
        <v>2380</v>
      </c>
      <c r="F380" s="39" t="s">
        <v>2380</v>
      </c>
      <c r="G380" s="39" t="s">
        <v>2380</v>
      </c>
      <c r="H380" s="34">
        <v>0</v>
      </c>
      <c r="I380" s="39" t="s">
        <v>2383</v>
      </c>
      <c r="J380" s="39" t="s">
        <v>8338</v>
      </c>
      <c r="K380" s="39" t="s">
        <v>8344</v>
      </c>
      <c r="L380" s="47">
        <f>VLOOKUP(A380,'Hospitalisation Details'!$A$1:$N$2344,5,FALSE)</f>
        <v>36496</v>
      </c>
      <c r="M380" s="51">
        <f>VLOOKUP(A380,'Hospitalisation Details'!$A$1:$N$2344,8,FALSE)</f>
        <v>27236.959999999999</v>
      </c>
      <c r="N380" s="34" t="str">
        <f>VLOOKUP(A380,'Hospitalisation Details'!$A$1:$N$2344,12,FALSE)</f>
        <v>tier - 2</v>
      </c>
      <c r="O380" s="34" t="str">
        <f>VLOOKUP(A380,'Hospitalisation Details'!$A$1:$N$2344,13,FALSE)</f>
        <v>tier - 1</v>
      </c>
      <c r="P380" s="34" t="str">
        <f>VLOOKUP(A380,'Hospitalisation Details'!$A$1:$N$2344,14,FALSE)</f>
        <v>R1011</v>
      </c>
      <c r="Q380" s="34">
        <f>VLOOKUP(A380,'Hospitalisation Details'!$A$1:$N$2344,6,FALSE)</f>
        <v>23</v>
      </c>
    </row>
    <row r="381" spans="1:17" x14ac:dyDescent="0.25">
      <c r="A381" s="35" t="s">
        <v>1992</v>
      </c>
      <c r="B381" s="32" t="s">
        <v>5424</v>
      </c>
      <c r="C381" s="40">
        <v>28.975000000000001</v>
      </c>
      <c r="D381" s="40">
        <v>7.63</v>
      </c>
      <c r="E381" s="40" t="s">
        <v>2380</v>
      </c>
      <c r="F381" s="40" t="s">
        <v>2380</v>
      </c>
      <c r="G381" s="40" t="s">
        <v>2380</v>
      </c>
      <c r="H381" s="35">
        <v>0</v>
      </c>
      <c r="I381" s="40" t="s">
        <v>2383</v>
      </c>
      <c r="J381" s="40" t="s">
        <v>8339</v>
      </c>
      <c r="K381" s="40" t="s">
        <v>8342</v>
      </c>
      <c r="L381" s="48">
        <f>VLOOKUP(A381,'Hospitalisation Details'!$A$1:$N$2344,5,FALSE)</f>
        <v>24097</v>
      </c>
      <c r="M381" s="52">
        <f>VLOOKUP(A381,'Hospitalisation Details'!$A$1:$N$2344,8,FALSE)</f>
        <v>27218.44</v>
      </c>
      <c r="N381" s="35" t="str">
        <f>VLOOKUP(A381,'Hospitalisation Details'!$A$1:$N$2344,12,FALSE)</f>
        <v>tier - 2</v>
      </c>
      <c r="O381" s="35" t="str">
        <f>VLOOKUP(A381,'Hospitalisation Details'!$A$1:$N$2344,13,FALSE)</f>
        <v>tier - 1</v>
      </c>
      <c r="P381" s="35" t="str">
        <f>VLOOKUP(A381,'Hospitalisation Details'!$A$1:$N$2344,14,FALSE)</f>
        <v>R1017</v>
      </c>
      <c r="Q381" s="35">
        <f>VLOOKUP(A381,'Hospitalisation Details'!$A$1:$N$2344,6,FALSE)</f>
        <v>57</v>
      </c>
    </row>
    <row r="382" spans="1:17" x14ac:dyDescent="0.25">
      <c r="A382" s="34" t="s">
        <v>1991</v>
      </c>
      <c r="B382" s="33" t="s">
        <v>5426</v>
      </c>
      <c r="C382" s="39">
        <v>24.86</v>
      </c>
      <c r="D382" s="39">
        <v>8.92</v>
      </c>
      <c r="E382" s="39" t="s">
        <v>2383</v>
      </c>
      <c r="F382" s="39" t="s">
        <v>2380</v>
      </c>
      <c r="G382" s="39" t="s">
        <v>2380</v>
      </c>
      <c r="H382" s="34">
        <v>2</v>
      </c>
      <c r="I382" s="39" t="s">
        <v>2380</v>
      </c>
      <c r="J382" s="39" t="s">
        <v>8340</v>
      </c>
      <c r="K382" s="39" t="s">
        <v>8342</v>
      </c>
      <c r="L382" s="47">
        <f>VLOOKUP(A382,'Hospitalisation Details'!$A$1:$N$2344,5,FALSE)</f>
        <v>25843</v>
      </c>
      <c r="M382" s="51">
        <f>VLOOKUP(A382,'Hospitalisation Details'!$A$1:$N$2344,8,FALSE)</f>
        <v>27117.99</v>
      </c>
      <c r="N382" s="34" t="str">
        <f>VLOOKUP(A382,'Hospitalisation Details'!$A$1:$N$2344,12,FALSE)</f>
        <v>tier - 2</v>
      </c>
      <c r="O382" s="34" t="str">
        <f>VLOOKUP(A382,'Hospitalisation Details'!$A$1:$N$2344,13,FALSE)</f>
        <v>tier - 2</v>
      </c>
      <c r="P382" s="34" t="str">
        <f>VLOOKUP(A382,'Hospitalisation Details'!$A$1:$N$2344,14,FALSE)</f>
        <v>R1013</v>
      </c>
      <c r="Q382" s="34">
        <f>VLOOKUP(A382,'Hospitalisation Details'!$A$1:$N$2344,6,FALSE)</f>
        <v>52</v>
      </c>
    </row>
    <row r="383" spans="1:17" x14ac:dyDescent="0.25">
      <c r="A383" s="35" t="s">
        <v>1990</v>
      </c>
      <c r="B383" s="32" t="s">
        <v>4751</v>
      </c>
      <c r="C383" s="40">
        <v>19.54</v>
      </c>
      <c r="D383" s="40">
        <v>5.37</v>
      </c>
      <c r="E383" s="40" t="s">
        <v>2380</v>
      </c>
      <c r="F383" s="40" t="s">
        <v>2380</v>
      </c>
      <c r="G383" s="40" t="s">
        <v>2380</v>
      </c>
      <c r="H383" s="35">
        <v>0</v>
      </c>
      <c r="I383" s="40" t="s">
        <v>2383</v>
      </c>
      <c r="J383" s="40" t="s">
        <v>8340</v>
      </c>
      <c r="K383" s="40" t="s">
        <v>8344</v>
      </c>
      <c r="L383" s="48">
        <f>VLOOKUP(A383,'Hospitalisation Details'!$A$1:$N$2344,5,FALSE)</f>
        <v>33220</v>
      </c>
      <c r="M383" s="52">
        <f>VLOOKUP(A383,'Hospitalisation Details'!$A$1:$N$2344,8,FALSE)</f>
        <v>27092.38</v>
      </c>
      <c r="N383" s="35" t="str">
        <f>VLOOKUP(A383,'Hospitalisation Details'!$A$1:$N$2344,12,FALSE)</f>
        <v>tier - 2</v>
      </c>
      <c r="O383" s="35" t="str">
        <f>VLOOKUP(A383,'Hospitalisation Details'!$A$1:$N$2344,13,FALSE)</f>
        <v>tier - 3</v>
      </c>
      <c r="P383" s="35" t="str">
        <f>VLOOKUP(A383,'Hospitalisation Details'!$A$1:$N$2344,14,FALSE)</f>
        <v>R1011</v>
      </c>
      <c r="Q383" s="35">
        <f>VLOOKUP(A383,'Hospitalisation Details'!$A$1:$N$2344,6,FALSE)</f>
        <v>32</v>
      </c>
    </row>
    <row r="384" spans="1:17" x14ac:dyDescent="0.25">
      <c r="A384" s="34" t="s">
        <v>1989</v>
      </c>
      <c r="B384" s="33" t="s">
        <v>5166</v>
      </c>
      <c r="C384" s="39">
        <v>26.74</v>
      </c>
      <c r="D384" s="39">
        <v>4.3099999999999996</v>
      </c>
      <c r="E384" s="39" t="s">
        <v>2380</v>
      </c>
      <c r="F384" s="39" t="s">
        <v>2380</v>
      </c>
      <c r="G384" s="39" t="s">
        <v>2380</v>
      </c>
      <c r="H384" s="34">
        <v>0</v>
      </c>
      <c r="I384" s="39" t="s">
        <v>2383</v>
      </c>
      <c r="J384" s="39" t="s">
        <v>8339</v>
      </c>
      <c r="K384" s="39" t="s">
        <v>8344</v>
      </c>
      <c r="L384" s="47">
        <f>VLOOKUP(A384,'Hospitalisation Details'!$A$1:$N$2344,5,FALSE)</f>
        <v>34517</v>
      </c>
      <c r="M384" s="51">
        <f>VLOOKUP(A384,'Hospitalisation Details'!$A$1:$N$2344,8,FALSE)</f>
        <v>27080.639999999999</v>
      </c>
      <c r="N384" s="34" t="str">
        <f>VLOOKUP(A384,'Hospitalisation Details'!$A$1:$N$2344,12,FALSE)</f>
        <v>tier - 2</v>
      </c>
      <c r="O384" s="34" t="str">
        <f>VLOOKUP(A384,'Hospitalisation Details'!$A$1:$N$2344,13,FALSE)</f>
        <v>tier - 2</v>
      </c>
      <c r="P384" s="34" t="str">
        <f>VLOOKUP(A384,'Hospitalisation Details'!$A$1:$N$2344,14,FALSE)</f>
        <v>R1011</v>
      </c>
      <c r="Q384" s="34">
        <f>VLOOKUP(A384,'Hospitalisation Details'!$A$1:$N$2344,6,FALSE)</f>
        <v>28</v>
      </c>
    </row>
    <row r="385" spans="1:17" x14ac:dyDescent="0.25">
      <c r="A385" s="35" t="s">
        <v>1988</v>
      </c>
      <c r="B385" s="32" t="s">
        <v>4875</v>
      </c>
      <c r="C385" s="40">
        <v>22.99</v>
      </c>
      <c r="D385" s="40">
        <v>10.46</v>
      </c>
      <c r="E385" s="40" t="s">
        <v>2380</v>
      </c>
      <c r="F385" s="40" t="s">
        <v>2380</v>
      </c>
      <c r="G385" s="40" t="s">
        <v>2380</v>
      </c>
      <c r="H385" s="35">
        <v>3</v>
      </c>
      <c r="I385" s="40" t="s">
        <v>2383</v>
      </c>
      <c r="J385" s="40" t="s">
        <v>8340</v>
      </c>
      <c r="K385" s="40" t="s">
        <v>8342</v>
      </c>
      <c r="L385" s="48">
        <f>VLOOKUP(A385,'Hospitalisation Details'!$A$1:$N$2344,5,FALSE)</f>
        <v>21366</v>
      </c>
      <c r="M385" s="52">
        <f>VLOOKUP(A385,'Hospitalisation Details'!$A$1:$N$2344,8,FALSE)</f>
        <v>27037.91</v>
      </c>
      <c r="N385" s="35" t="str">
        <f>VLOOKUP(A385,'Hospitalisation Details'!$A$1:$N$2344,12,FALSE)</f>
        <v>tier - 2</v>
      </c>
      <c r="O385" s="35" t="str">
        <f>VLOOKUP(A385,'Hospitalisation Details'!$A$1:$N$2344,13,FALSE)</f>
        <v>tier - 2</v>
      </c>
      <c r="P385" s="35" t="str">
        <f>VLOOKUP(A385,'Hospitalisation Details'!$A$1:$N$2344,14,FALSE)</f>
        <v>R1013</v>
      </c>
      <c r="Q385" s="35">
        <f>VLOOKUP(A385,'Hospitalisation Details'!$A$1:$N$2344,6,FALSE)</f>
        <v>64</v>
      </c>
    </row>
    <row r="386" spans="1:17" x14ac:dyDescent="0.25">
      <c r="A386" s="34" t="s">
        <v>1987</v>
      </c>
      <c r="B386" s="33" t="s">
        <v>5431</v>
      </c>
      <c r="C386" s="39">
        <v>31.46</v>
      </c>
      <c r="D386" s="39">
        <v>7.39</v>
      </c>
      <c r="E386" s="39" t="s">
        <v>2380</v>
      </c>
      <c r="F386" s="39" t="s">
        <v>2380</v>
      </c>
      <c r="G386" s="39" t="s">
        <v>2380</v>
      </c>
      <c r="H386" s="34">
        <v>0</v>
      </c>
      <c r="I386" s="39" t="s">
        <v>2380</v>
      </c>
      <c r="J386" s="39" t="s">
        <v>8338</v>
      </c>
      <c r="K386" s="39" t="s">
        <v>8342</v>
      </c>
      <c r="L386" s="47">
        <f>VLOOKUP(A386,'Hospitalisation Details'!$A$1:$N$2344,5,FALSE)</f>
        <v>22106</v>
      </c>
      <c r="M386" s="51">
        <f>VLOOKUP(A386,'Hospitalisation Details'!$A$1:$N$2344,8,FALSE)</f>
        <v>27000.98</v>
      </c>
      <c r="N386" s="34" t="str">
        <f>VLOOKUP(A386,'Hospitalisation Details'!$A$1:$N$2344,12,FALSE)</f>
        <v>tier - 2</v>
      </c>
      <c r="O386" s="34" t="str">
        <f>VLOOKUP(A386,'Hospitalisation Details'!$A$1:$N$2344,13,FALSE)</f>
        <v>tier - 2</v>
      </c>
      <c r="P386" s="34" t="str">
        <f>VLOOKUP(A386,'Hospitalisation Details'!$A$1:$N$2344,14,FALSE)</f>
        <v>R1013</v>
      </c>
      <c r="Q386" s="34">
        <f>VLOOKUP(A386,'Hospitalisation Details'!$A$1:$N$2344,6,FALSE)</f>
        <v>62</v>
      </c>
    </row>
    <row r="387" spans="1:17" x14ac:dyDescent="0.25">
      <c r="A387" s="35" t="s">
        <v>1986</v>
      </c>
      <c r="B387" s="32" t="s">
        <v>5433</v>
      </c>
      <c r="C387" s="40">
        <v>30.86</v>
      </c>
      <c r="D387" s="40">
        <v>6.18</v>
      </c>
      <c r="E387" s="40" t="s">
        <v>2380</v>
      </c>
      <c r="F387" s="40" t="s">
        <v>2383</v>
      </c>
      <c r="G387" s="40" t="s">
        <v>2380</v>
      </c>
      <c r="H387" s="35">
        <v>2</v>
      </c>
      <c r="I387" s="40" t="s">
        <v>2383</v>
      </c>
      <c r="J387" s="40" t="s">
        <v>8338</v>
      </c>
      <c r="K387" s="40" t="s">
        <v>8343</v>
      </c>
      <c r="L387" s="48">
        <f>VLOOKUP(A387,'Hospitalisation Details'!$A$1:$N$2344,5,FALSE)</f>
        <v>36839</v>
      </c>
      <c r="M387" s="52">
        <f>VLOOKUP(A387,'Hospitalisation Details'!$A$1:$N$2344,8,FALSE)</f>
        <v>26936.98</v>
      </c>
      <c r="N387" s="35" t="str">
        <f>VLOOKUP(A387,'Hospitalisation Details'!$A$1:$N$2344,12,FALSE)</f>
        <v>tier - 2</v>
      </c>
      <c r="O387" s="35" t="str">
        <f>VLOOKUP(A387,'Hospitalisation Details'!$A$1:$N$2344,13,FALSE)</f>
        <v>tier - 3</v>
      </c>
      <c r="P387" s="35" t="str">
        <f>VLOOKUP(A387,'Hospitalisation Details'!$A$1:$N$2344,14,FALSE)</f>
        <v>R1011</v>
      </c>
      <c r="Q387" s="35">
        <f>VLOOKUP(A387,'Hospitalisation Details'!$A$1:$N$2344,6,FALSE)</f>
        <v>22</v>
      </c>
    </row>
    <row r="388" spans="1:17" x14ac:dyDescent="0.25">
      <c r="A388" s="34" t="s">
        <v>1985</v>
      </c>
      <c r="B388" s="33" t="s">
        <v>5435</v>
      </c>
      <c r="C388" s="39">
        <v>31.96</v>
      </c>
      <c r="D388" s="39">
        <v>8.86</v>
      </c>
      <c r="E388" s="39" t="s">
        <v>2380</v>
      </c>
      <c r="F388" s="39" t="s">
        <v>2380</v>
      </c>
      <c r="G388" s="39" t="s">
        <v>2380</v>
      </c>
      <c r="H388" s="34">
        <v>0</v>
      </c>
      <c r="I388" s="39" t="s">
        <v>2383</v>
      </c>
      <c r="J388" s="39" t="s">
        <v>8338</v>
      </c>
      <c r="K388" s="39" t="s">
        <v>8342</v>
      </c>
      <c r="L388" s="47">
        <f>VLOOKUP(A388,'Hospitalisation Details'!$A$1:$N$2344,5,FALSE)</f>
        <v>37424</v>
      </c>
      <c r="M388" s="51">
        <f>VLOOKUP(A388,'Hospitalisation Details'!$A$1:$N$2344,8,FALSE)</f>
        <v>26927.69</v>
      </c>
      <c r="N388" s="34" t="str">
        <f>VLOOKUP(A388,'Hospitalisation Details'!$A$1:$N$2344,12,FALSE)</f>
        <v>tier - 2</v>
      </c>
      <c r="O388" s="34" t="str">
        <f>VLOOKUP(A388,'Hospitalisation Details'!$A$1:$N$2344,13,FALSE)</f>
        <v>tier - 2</v>
      </c>
      <c r="P388" s="34" t="str">
        <f>VLOOKUP(A388,'Hospitalisation Details'!$A$1:$N$2344,14,FALSE)</f>
        <v>R1011</v>
      </c>
      <c r="Q388" s="34">
        <f>VLOOKUP(A388,'Hospitalisation Details'!$A$1:$N$2344,6,FALSE)</f>
        <v>20</v>
      </c>
    </row>
    <row r="389" spans="1:17" x14ac:dyDescent="0.25">
      <c r="A389" s="35" t="s">
        <v>1984</v>
      </c>
      <c r="B389" s="32" t="s">
        <v>5437</v>
      </c>
      <c r="C389" s="40">
        <v>23.76</v>
      </c>
      <c r="D389" s="40">
        <v>10.96</v>
      </c>
      <c r="E389" s="40" t="s">
        <v>2380</v>
      </c>
      <c r="F389" s="40" t="s">
        <v>2380</v>
      </c>
      <c r="G389" s="40" t="s">
        <v>2380</v>
      </c>
      <c r="H389" s="35">
        <v>3</v>
      </c>
      <c r="I389" s="40" t="s">
        <v>2383</v>
      </c>
      <c r="J389" s="40" t="s">
        <v>8340</v>
      </c>
      <c r="K389" s="40" t="s">
        <v>8342</v>
      </c>
      <c r="L389" s="48">
        <f>VLOOKUP(A389,'Hospitalisation Details'!$A$1:$N$2344,5,FALSE)</f>
        <v>21544</v>
      </c>
      <c r="M389" s="52">
        <f>VLOOKUP(A389,'Hospitalisation Details'!$A$1:$N$2344,8,FALSE)</f>
        <v>26926.51</v>
      </c>
      <c r="N389" s="35" t="str">
        <f>VLOOKUP(A389,'Hospitalisation Details'!$A$1:$N$2344,12,FALSE)</f>
        <v>tier - 2</v>
      </c>
      <c r="O389" s="35" t="str">
        <f>VLOOKUP(A389,'Hospitalisation Details'!$A$1:$N$2344,13,FALSE)</f>
        <v>tier - 1</v>
      </c>
      <c r="P389" s="35" t="str">
        <f>VLOOKUP(A389,'Hospitalisation Details'!$A$1:$N$2344,14,FALSE)</f>
        <v>R1013</v>
      </c>
      <c r="Q389" s="35">
        <f>VLOOKUP(A389,'Hospitalisation Details'!$A$1:$N$2344,6,FALSE)</f>
        <v>64</v>
      </c>
    </row>
    <row r="390" spans="1:17" x14ac:dyDescent="0.25">
      <c r="A390" s="34" t="s">
        <v>1983</v>
      </c>
      <c r="B390" s="33" t="s">
        <v>5302</v>
      </c>
      <c r="C390" s="39">
        <v>19.38</v>
      </c>
      <c r="D390" s="39">
        <v>6.28</v>
      </c>
      <c r="E390" s="39" t="s">
        <v>2380</v>
      </c>
      <c r="F390" s="39" t="s">
        <v>2380</v>
      </c>
      <c r="G390" s="39" t="s">
        <v>2380</v>
      </c>
      <c r="H390" s="34">
        <v>0</v>
      </c>
      <c r="I390" s="39" t="s">
        <v>2383</v>
      </c>
      <c r="J390" s="39" t="s">
        <v>8340</v>
      </c>
      <c r="K390" s="39" t="s">
        <v>8343</v>
      </c>
      <c r="L390" s="47">
        <f>VLOOKUP(A390,'Hospitalisation Details'!$A$1:$N$2344,5,FALSE)</f>
        <v>33472</v>
      </c>
      <c r="M390" s="51">
        <f>VLOOKUP(A390,'Hospitalisation Details'!$A$1:$N$2344,8,FALSE)</f>
        <v>26912.560000000001</v>
      </c>
      <c r="N390" s="34" t="str">
        <f>VLOOKUP(A390,'Hospitalisation Details'!$A$1:$N$2344,12,FALSE)</f>
        <v>tier - 2</v>
      </c>
      <c r="O390" s="34" t="str">
        <f>VLOOKUP(A390,'Hospitalisation Details'!$A$1:$N$2344,13,FALSE)</f>
        <v>tier - 2</v>
      </c>
      <c r="P390" s="34" t="str">
        <f>VLOOKUP(A390,'Hospitalisation Details'!$A$1:$N$2344,14,FALSE)</f>
        <v>R1011</v>
      </c>
      <c r="Q390" s="34">
        <f>VLOOKUP(A390,'Hospitalisation Details'!$A$1:$N$2344,6,FALSE)</f>
        <v>31</v>
      </c>
    </row>
    <row r="391" spans="1:17" x14ac:dyDescent="0.25">
      <c r="A391" s="35" t="s">
        <v>1982</v>
      </c>
      <c r="B391" s="32" t="s">
        <v>5440</v>
      </c>
      <c r="C391" s="40">
        <v>16.21</v>
      </c>
      <c r="D391" s="40">
        <v>6.29</v>
      </c>
      <c r="E391" s="40" t="s">
        <v>2383</v>
      </c>
      <c r="F391" s="40" t="s">
        <v>2380</v>
      </c>
      <c r="G391" s="40" t="s">
        <v>2380</v>
      </c>
      <c r="H391" s="35">
        <v>1</v>
      </c>
      <c r="I391" s="40" t="s">
        <v>2383</v>
      </c>
      <c r="J391" s="40" t="s">
        <v>8341</v>
      </c>
      <c r="K391" s="40" t="s">
        <v>8343</v>
      </c>
      <c r="L391" s="48">
        <f>VLOOKUP(A391,'Hospitalisation Details'!$A$1:$N$2344,5,FALSE)</f>
        <v>32346</v>
      </c>
      <c r="M391" s="52">
        <f>VLOOKUP(A391,'Hospitalisation Details'!$A$1:$N$2344,8,FALSE)</f>
        <v>26607.89</v>
      </c>
      <c r="N391" s="35" t="str">
        <f>VLOOKUP(A391,'Hospitalisation Details'!$A$1:$N$2344,12,FALSE)</f>
        <v>tier - 2</v>
      </c>
      <c r="O391" s="35" t="str">
        <f>VLOOKUP(A391,'Hospitalisation Details'!$A$1:$N$2344,13,FALSE)</f>
        <v>tier - 1</v>
      </c>
      <c r="P391" s="35" t="str">
        <f>VLOOKUP(A391,'Hospitalisation Details'!$A$1:$N$2344,14,FALSE)</f>
        <v>R1011</v>
      </c>
      <c r="Q391" s="35">
        <f>VLOOKUP(A391,'Hospitalisation Details'!$A$1:$N$2344,6,FALSE)</f>
        <v>34</v>
      </c>
    </row>
    <row r="392" spans="1:17" x14ac:dyDescent="0.25">
      <c r="A392" s="34" t="s">
        <v>1981</v>
      </c>
      <c r="B392" s="33" t="s">
        <v>5442</v>
      </c>
      <c r="C392" s="39">
        <v>32.54</v>
      </c>
      <c r="D392" s="39">
        <v>4.0199999999999996</v>
      </c>
      <c r="E392" s="39" t="s">
        <v>2380</v>
      </c>
      <c r="F392" s="39" t="s">
        <v>2383</v>
      </c>
      <c r="G392" s="39" t="s">
        <v>2380</v>
      </c>
      <c r="H392" s="34">
        <v>1</v>
      </c>
      <c r="I392" s="39" t="s">
        <v>2383</v>
      </c>
      <c r="J392" s="39" t="s">
        <v>8338</v>
      </c>
      <c r="K392" s="39" t="s">
        <v>8344</v>
      </c>
      <c r="L392" s="47">
        <f>VLOOKUP(A392,'Hospitalisation Details'!$A$1:$N$2344,5,FALSE)</f>
        <v>38235</v>
      </c>
      <c r="M392" s="51">
        <f>VLOOKUP(A392,'Hospitalisation Details'!$A$1:$N$2344,8,FALSE)</f>
        <v>26479.4</v>
      </c>
      <c r="N392" s="34" t="str">
        <f>VLOOKUP(A392,'Hospitalisation Details'!$A$1:$N$2344,12,FALSE)</f>
        <v>tier - 2</v>
      </c>
      <c r="O392" s="34" t="str">
        <f>VLOOKUP(A392,'Hospitalisation Details'!$A$1:$N$2344,13,FALSE)</f>
        <v>tier - 2</v>
      </c>
      <c r="P392" s="34" t="str">
        <f>VLOOKUP(A392,'Hospitalisation Details'!$A$1:$N$2344,14,FALSE)</f>
        <v>R1011</v>
      </c>
      <c r="Q392" s="34">
        <f>VLOOKUP(A392,'Hospitalisation Details'!$A$1:$N$2344,6,FALSE)</f>
        <v>18</v>
      </c>
    </row>
    <row r="393" spans="1:17" x14ac:dyDescent="0.25">
      <c r="A393" s="35" t="s">
        <v>1980</v>
      </c>
      <c r="B393" s="32" t="s">
        <v>4823</v>
      </c>
      <c r="C393" s="40">
        <v>36.765000000000001</v>
      </c>
      <c r="D393" s="40">
        <v>11.95</v>
      </c>
      <c r="E393" s="40" t="s">
        <v>2383</v>
      </c>
      <c r="F393" s="40" t="s">
        <v>2380</v>
      </c>
      <c r="G393" s="40" t="s">
        <v>2380</v>
      </c>
      <c r="H393" s="35">
        <v>2</v>
      </c>
      <c r="I393" s="40" t="s">
        <v>2380</v>
      </c>
      <c r="J393" s="40" t="s">
        <v>8338</v>
      </c>
      <c r="K393" s="40" t="s">
        <v>8342</v>
      </c>
      <c r="L393" s="48">
        <f>VLOOKUP(A393,'Hospitalisation Details'!$A$1:$N$2344,5,FALSE)</f>
        <v>25807</v>
      </c>
      <c r="M393" s="52">
        <f>VLOOKUP(A393,'Hospitalisation Details'!$A$1:$N$2344,8,FALSE)</f>
        <v>26467.1</v>
      </c>
      <c r="N393" s="35" t="str">
        <f>VLOOKUP(A393,'Hospitalisation Details'!$A$1:$N$2344,12,FALSE)</f>
        <v>tier - 2</v>
      </c>
      <c r="O393" s="35" t="str">
        <f>VLOOKUP(A393,'Hospitalisation Details'!$A$1:$N$2344,13,FALSE)</f>
        <v>tier - 3</v>
      </c>
      <c r="P393" s="35" t="str">
        <f>VLOOKUP(A393,'Hospitalisation Details'!$A$1:$N$2344,14,FALSE)</f>
        <v>R1012</v>
      </c>
      <c r="Q393" s="35">
        <f>VLOOKUP(A393,'Hospitalisation Details'!$A$1:$N$2344,6,FALSE)</f>
        <v>52</v>
      </c>
    </row>
    <row r="394" spans="1:17" x14ac:dyDescent="0.25">
      <c r="A394" s="34" t="s">
        <v>1979</v>
      </c>
      <c r="B394" s="33" t="s">
        <v>5445</v>
      </c>
      <c r="C394" s="39">
        <v>35.909999999999997</v>
      </c>
      <c r="D394" s="39">
        <v>8.7100000000000009</v>
      </c>
      <c r="E394" s="39" t="s">
        <v>2380</v>
      </c>
      <c r="F394" s="39" t="s">
        <v>2380</v>
      </c>
      <c r="G394" s="39" t="s">
        <v>2380</v>
      </c>
      <c r="H394" s="34">
        <v>0</v>
      </c>
      <c r="I394" s="39" t="s">
        <v>2380</v>
      </c>
      <c r="J394" s="39" t="s">
        <v>8338</v>
      </c>
      <c r="K394" s="39" t="s">
        <v>8342</v>
      </c>
      <c r="L394" s="47">
        <f>VLOOKUP(A394,'Hospitalisation Details'!$A$1:$N$2344,5,FALSE)</f>
        <v>27293</v>
      </c>
      <c r="M394" s="51">
        <f>VLOOKUP(A394,'Hospitalisation Details'!$A$1:$N$2344,8,FALSE)</f>
        <v>26392.26</v>
      </c>
      <c r="N394" s="34" t="str">
        <f>VLOOKUP(A394,'Hospitalisation Details'!$A$1:$N$2344,12,FALSE)</f>
        <v>tier - 2</v>
      </c>
      <c r="O394" s="34" t="str">
        <f>VLOOKUP(A394,'Hospitalisation Details'!$A$1:$N$2344,13,FALSE)</f>
        <v>tier - 2</v>
      </c>
      <c r="P394" s="34" t="str">
        <f>VLOOKUP(A394,'Hospitalisation Details'!$A$1:$N$2344,14,FALSE)</f>
        <v>R1024</v>
      </c>
      <c r="Q394" s="34">
        <f>VLOOKUP(A394,'Hospitalisation Details'!$A$1:$N$2344,6,FALSE)</f>
        <v>48</v>
      </c>
    </row>
    <row r="395" spans="1:17" x14ac:dyDescent="0.25">
      <c r="A395" s="35" t="s">
        <v>1978</v>
      </c>
      <c r="B395" s="32" t="s">
        <v>5446</v>
      </c>
      <c r="C395" s="40">
        <v>32.06</v>
      </c>
      <c r="D395" s="40">
        <v>4.67</v>
      </c>
      <c r="E395" s="40" t="s">
        <v>2380</v>
      </c>
      <c r="F395" s="40" t="s">
        <v>2383</v>
      </c>
      <c r="G395" s="40" t="s">
        <v>2380</v>
      </c>
      <c r="H395" s="35">
        <v>1</v>
      </c>
      <c r="I395" s="40" t="s">
        <v>2383</v>
      </c>
      <c r="J395" s="40" t="s">
        <v>8338</v>
      </c>
      <c r="K395" s="40" t="s">
        <v>8344</v>
      </c>
      <c r="L395" s="48">
        <f>VLOOKUP(A395,'Hospitalisation Details'!$A$1:$N$2344,5,FALSE)</f>
        <v>38326</v>
      </c>
      <c r="M395" s="52">
        <f>VLOOKUP(A395,'Hospitalisation Details'!$A$1:$N$2344,8,FALSE)</f>
        <v>26316.59</v>
      </c>
      <c r="N395" s="35" t="str">
        <f>VLOOKUP(A395,'Hospitalisation Details'!$A$1:$N$2344,12,FALSE)</f>
        <v>tier - 2</v>
      </c>
      <c r="O395" s="35" t="str">
        <f>VLOOKUP(A395,'Hospitalisation Details'!$A$1:$N$2344,13,FALSE)</f>
        <v>tier - 3</v>
      </c>
      <c r="P395" s="35" t="str">
        <f>VLOOKUP(A395,'Hospitalisation Details'!$A$1:$N$2344,14,FALSE)</f>
        <v>R1011</v>
      </c>
      <c r="Q395" s="35">
        <f>VLOOKUP(A395,'Hospitalisation Details'!$A$1:$N$2344,6,FALSE)</f>
        <v>18</v>
      </c>
    </row>
    <row r="396" spans="1:17" x14ac:dyDescent="0.25">
      <c r="A396" s="34" t="s">
        <v>1977</v>
      </c>
      <c r="B396" s="33" t="s">
        <v>5448</v>
      </c>
      <c r="C396" s="39">
        <v>24.1</v>
      </c>
      <c r="D396" s="39">
        <v>11.14</v>
      </c>
      <c r="E396" s="39" t="s">
        <v>2383</v>
      </c>
      <c r="F396" s="39" t="s">
        <v>2380</v>
      </c>
      <c r="G396" s="39" t="s">
        <v>2380</v>
      </c>
      <c r="H396" s="34">
        <v>1</v>
      </c>
      <c r="I396" s="39" t="s">
        <v>2380</v>
      </c>
      <c r="J396" s="39" t="s">
        <v>8340</v>
      </c>
      <c r="K396" s="39" t="s">
        <v>8342</v>
      </c>
      <c r="L396" s="47">
        <f>VLOOKUP(A396,'Hospitalisation Details'!$A$1:$N$2344,5,FALSE)</f>
        <v>27549</v>
      </c>
      <c r="M396" s="51">
        <f>VLOOKUP(A396,'Hospitalisation Details'!$A$1:$N$2344,8,FALSE)</f>
        <v>26236.58</v>
      </c>
      <c r="N396" s="34" t="str">
        <f>VLOOKUP(A396,'Hospitalisation Details'!$A$1:$N$2344,12,FALSE)</f>
        <v>tier - 2</v>
      </c>
      <c r="O396" s="34" t="str">
        <f>VLOOKUP(A396,'Hospitalisation Details'!$A$1:$N$2344,13,FALSE)</f>
        <v>tier - 1</v>
      </c>
      <c r="P396" s="34" t="str">
        <f>VLOOKUP(A396,'Hospitalisation Details'!$A$1:$N$2344,14,FALSE)</f>
        <v>R1011</v>
      </c>
      <c r="Q396" s="34">
        <f>VLOOKUP(A396,'Hospitalisation Details'!$A$1:$N$2344,6,FALSE)</f>
        <v>48</v>
      </c>
    </row>
    <row r="397" spans="1:17" x14ac:dyDescent="0.25">
      <c r="A397" s="35" t="s">
        <v>1976</v>
      </c>
      <c r="B397" s="32" t="s">
        <v>5450</v>
      </c>
      <c r="C397" s="40">
        <v>27.1</v>
      </c>
      <c r="D397" s="40">
        <v>9.0500000000000007</v>
      </c>
      <c r="E397" s="40" t="s">
        <v>2380</v>
      </c>
      <c r="F397" s="40" t="s">
        <v>2380</v>
      </c>
      <c r="G397" s="40" t="s">
        <v>2380</v>
      </c>
      <c r="H397" s="35">
        <v>2</v>
      </c>
      <c r="I397" s="40" t="s">
        <v>2380</v>
      </c>
      <c r="J397" s="40" t="s">
        <v>8339</v>
      </c>
      <c r="K397" s="40" t="s">
        <v>8342</v>
      </c>
      <c r="L397" s="48">
        <f>VLOOKUP(A397,'Hospitalisation Details'!$A$1:$N$2344,5,FALSE)</f>
        <v>26852</v>
      </c>
      <c r="M397" s="52">
        <f>VLOOKUP(A397,'Hospitalisation Details'!$A$1:$N$2344,8,FALSE)</f>
        <v>26140.36</v>
      </c>
      <c r="N397" s="35" t="str">
        <f>VLOOKUP(A397,'Hospitalisation Details'!$A$1:$N$2344,12,FALSE)</f>
        <v>tier - 2</v>
      </c>
      <c r="O397" s="35" t="str">
        <f>VLOOKUP(A397,'Hospitalisation Details'!$A$1:$N$2344,13,FALSE)</f>
        <v>tier - 3</v>
      </c>
      <c r="P397" s="35" t="str">
        <f>VLOOKUP(A397,'Hospitalisation Details'!$A$1:$N$2344,14,FALSE)</f>
        <v>R1011</v>
      </c>
      <c r="Q397" s="35">
        <f>VLOOKUP(A397,'Hospitalisation Details'!$A$1:$N$2344,6,FALSE)</f>
        <v>49</v>
      </c>
    </row>
    <row r="398" spans="1:17" x14ac:dyDescent="0.25">
      <c r="A398" s="34" t="s">
        <v>1975</v>
      </c>
      <c r="B398" s="33" t="s">
        <v>5452</v>
      </c>
      <c r="C398" s="39">
        <v>24.42</v>
      </c>
      <c r="D398" s="39">
        <v>11.31</v>
      </c>
      <c r="E398" s="39" t="s">
        <v>2380</v>
      </c>
      <c r="F398" s="39" t="s">
        <v>2380</v>
      </c>
      <c r="G398" s="39" t="s">
        <v>2380</v>
      </c>
      <c r="H398" s="34">
        <v>0</v>
      </c>
      <c r="I398" s="39" t="s">
        <v>2383</v>
      </c>
      <c r="J398" s="39" t="s">
        <v>8340</v>
      </c>
      <c r="K398" s="39" t="s">
        <v>8342</v>
      </c>
      <c r="L398" s="47">
        <f>VLOOKUP(A398,'Hospitalisation Details'!$A$1:$N$2344,5,FALSE)</f>
        <v>37540</v>
      </c>
      <c r="M398" s="51">
        <f>VLOOKUP(A398,'Hospitalisation Details'!$A$1:$N$2344,8,FALSE)</f>
        <v>26125.67</v>
      </c>
      <c r="N398" s="34" t="str">
        <f>VLOOKUP(A398,'Hospitalisation Details'!$A$1:$N$2344,12,FALSE)</f>
        <v>tier - 2</v>
      </c>
      <c r="O398" s="34" t="str">
        <f>VLOOKUP(A398,'Hospitalisation Details'!$A$1:$N$2344,13,FALSE)</f>
        <v>tier - 1</v>
      </c>
      <c r="P398" s="34" t="str">
        <f>VLOOKUP(A398,'Hospitalisation Details'!$A$1:$N$2344,14,FALSE)</f>
        <v>R1013</v>
      </c>
      <c r="Q398" s="34">
        <f>VLOOKUP(A398,'Hospitalisation Details'!$A$1:$N$2344,6,FALSE)</f>
        <v>20</v>
      </c>
    </row>
    <row r="399" spans="1:17" x14ac:dyDescent="0.25">
      <c r="A399" s="35" t="s">
        <v>1974</v>
      </c>
      <c r="B399" s="32" t="s">
        <v>5454</v>
      </c>
      <c r="C399" s="40">
        <v>26.695</v>
      </c>
      <c r="D399" s="40">
        <v>4.68</v>
      </c>
      <c r="E399" s="40" t="s">
        <v>2383</v>
      </c>
      <c r="F399" s="40" t="s">
        <v>2380</v>
      </c>
      <c r="G399" s="40" t="s">
        <v>2380</v>
      </c>
      <c r="H399" s="35">
        <v>2</v>
      </c>
      <c r="I399" s="40" t="s">
        <v>2383</v>
      </c>
      <c r="J399" s="40" t="s">
        <v>8339</v>
      </c>
      <c r="K399" s="40" t="s">
        <v>8344</v>
      </c>
      <c r="L399" s="48">
        <f>VLOOKUP(A399,'Hospitalisation Details'!$A$1:$N$2344,5,FALSE)</f>
        <v>24297</v>
      </c>
      <c r="M399" s="52">
        <f>VLOOKUP(A399,'Hospitalisation Details'!$A$1:$N$2344,8,FALSE)</f>
        <v>26109.33</v>
      </c>
      <c r="N399" s="35" t="str">
        <f>VLOOKUP(A399,'Hospitalisation Details'!$A$1:$N$2344,12,FALSE)</f>
        <v>tier - 2</v>
      </c>
      <c r="O399" s="35" t="str">
        <f>VLOOKUP(A399,'Hospitalisation Details'!$A$1:$N$2344,13,FALSE)</f>
        <v>tier - 3</v>
      </c>
      <c r="P399" s="35" t="str">
        <f>VLOOKUP(A399,'Hospitalisation Details'!$A$1:$N$2344,14,FALSE)</f>
        <v>R1012</v>
      </c>
      <c r="Q399" s="35">
        <f>VLOOKUP(A399,'Hospitalisation Details'!$A$1:$N$2344,6,FALSE)</f>
        <v>56</v>
      </c>
    </row>
    <row r="400" spans="1:17" x14ac:dyDescent="0.25">
      <c r="A400" s="34" t="s">
        <v>1973</v>
      </c>
      <c r="B400" s="33" t="s">
        <v>4897</v>
      </c>
      <c r="C400" s="39">
        <v>27.79</v>
      </c>
      <c r="D400" s="39">
        <v>6.05</v>
      </c>
      <c r="E400" s="39" t="s">
        <v>2383</v>
      </c>
      <c r="F400" s="39" t="s">
        <v>2383</v>
      </c>
      <c r="G400" s="39" t="s">
        <v>2380</v>
      </c>
      <c r="H400" s="34">
        <v>1</v>
      </c>
      <c r="I400" s="39" t="s">
        <v>2383</v>
      </c>
      <c r="J400" s="39" t="s">
        <v>8339</v>
      </c>
      <c r="K400" s="39" t="s">
        <v>8343</v>
      </c>
      <c r="L400" s="47">
        <f>VLOOKUP(A400,'Hospitalisation Details'!$A$1:$N$2344,5,FALSE)</f>
        <v>36886</v>
      </c>
      <c r="M400" s="51">
        <f>VLOOKUP(A400,'Hospitalisation Details'!$A$1:$N$2344,8,FALSE)</f>
        <v>26026.97</v>
      </c>
      <c r="N400" s="34" t="str">
        <f>VLOOKUP(A400,'Hospitalisation Details'!$A$1:$N$2344,12,FALSE)</f>
        <v>tier - 2</v>
      </c>
      <c r="O400" s="34" t="str">
        <f>VLOOKUP(A400,'Hospitalisation Details'!$A$1:$N$2344,13,FALSE)</f>
        <v>tier - 3</v>
      </c>
      <c r="P400" s="34" t="str">
        <f>VLOOKUP(A400,'Hospitalisation Details'!$A$1:$N$2344,14,FALSE)</f>
        <v>R1011</v>
      </c>
      <c r="Q400" s="34">
        <f>VLOOKUP(A400,'Hospitalisation Details'!$A$1:$N$2344,6,FALSE)</f>
        <v>22</v>
      </c>
    </row>
    <row r="401" spans="1:17" x14ac:dyDescent="0.25">
      <c r="A401" s="35" t="s">
        <v>1972</v>
      </c>
      <c r="B401" s="32" t="s">
        <v>5457</v>
      </c>
      <c r="C401" s="40">
        <v>32.68</v>
      </c>
      <c r="D401" s="40">
        <v>4.68</v>
      </c>
      <c r="E401" s="40" t="s">
        <v>2383</v>
      </c>
      <c r="F401" s="40" t="s">
        <v>2380</v>
      </c>
      <c r="G401" s="40" t="s">
        <v>2380</v>
      </c>
      <c r="H401" s="35">
        <v>0</v>
      </c>
      <c r="I401" s="40" t="s">
        <v>2380</v>
      </c>
      <c r="J401" s="40" t="s">
        <v>8338</v>
      </c>
      <c r="K401" s="40" t="s">
        <v>8344</v>
      </c>
      <c r="L401" s="48">
        <f>VLOOKUP(A401,'Hospitalisation Details'!$A$1:$N$2344,5,FALSE)</f>
        <v>37047</v>
      </c>
      <c r="M401" s="52">
        <f>VLOOKUP(A401,'Hospitalisation Details'!$A$1:$N$2344,8,FALSE)</f>
        <v>26018.95</v>
      </c>
      <c r="N401" s="35" t="str">
        <f>VLOOKUP(A401,'Hospitalisation Details'!$A$1:$N$2344,12,FALSE)</f>
        <v>tier - 2</v>
      </c>
      <c r="O401" s="35" t="str">
        <f>VLOOKUP(A401,'Hospitalisation Details'!$A$1:$N$2344,13,FALSE)</f>
        <v>tier - 2</v>
      </c>
      <c r="P401" s="35" t="str">
        <f>VLOOKUP(A401,'Hospitalisation Details'!$A$1:$N$2344,14,FALSE)</f>
        <v>R1012</v>
      </c>
      <c r="Q401" s="35">
        <f>VLOOKUP(A401,'Hospitalisation Details'!$A$1:$N$2344,6,FALSE)</f>
        <v>22</v>
      </c>
    </row>
    <row r="402" spans="1:17" x14ac:dyDescent="0.25">
      <c r="A402" s="34" t="s">
        <v>1971</v>
      </c>
      <c r="B402" s="33" t="s">
        <v>5459</v>
      </c>
      <c r="C402" s="39">
        <v>26.4</v>
      </c>
      <c r="D402" s="39">
        <v>9.5</v>
      </c>
      <c r="E402" s="39" t="s">
        <v>2383</v>
      </c>
      <c r="F402" s="39" t="s">
        <v>2380</v>
      </c>
      <c r="G402" s="39" t="s">
        <v>2380</v>
      </c>
      <c r="H402" s="34">
        <v>2</v>
      </c>
      <c r="I402" s="39" t="s">
        <v>2380</v>
      </c>
      <c r="J402" s="39" t="s">
        <v>8339</v>
      </c>
      <c r="K402" s="39" t="s">
        <v>8342</v>
      </c>
      <c r="L402" s="47">
        <f>VLOOKUP(A402,'Hospitalisation Details'!$A$1:$N$2344,5,FALSE)</f>
        <v>25905</v>
      </c>
      <c r="M402" s="51">
        <f>VLOOKUP(A402,'Hospitalisation Details'!$A$1:$N$2344,8,FALSE)</f>
        <v>25992.82</v>
      </c>
      <c r="N402" s="34" t="str">
        <f>VLOOKUP(A402,'Hospitalisation Details'!$A$1:$N$2344,12,FALSE)</f>
        <v>tier - 2</v>
      </c>
      <c r="O402" s="34" t="str">
        <f>VLOOKUP(A402,'Hospitalisation Details'!$A$1:$N$2344,13,FALSE)</f>
        <v>tier - 2</v>
      </c>
      <c r="P402" s="34" t="str">
        <f>VLOOKUP(A402,'Hospitalisation Details'!$A$1:$N$2344,14,FALSE)</f>
        <v>R1013</v>
      </c>
      <c r="Q402" s="34">
        <f>VLOOKUP(A402,'Hospitalisation Details'!$A$1:$N$2344,6,FALSE)</f>
        <v>52</v>
      </c>
    </row>
    <row r="403" spans="1:17" x14ac:dyDescent="0.25">
      <c r="A403" s="35" t="s">
        <v>1970</v>
      </c>
      <c r="B403" s="32" t="s">
        <v>5461</v>
      </c>
      <c r="C403" s="40">
        <v>23.655000000000001</v>
      </c>
      <c r="D403" s="40">
        <v>10.84</v>
      </c>
      <c r="E403" s="40" t="s">
        <v>2383</v>
      </c>
      <c r="F403" s="40" t="s">
        <v>2380</v>
      </c>
      <c r="G403" s="40" t="s">
        <v>2383</v>
      </c>
      <c r="H403" s="35">
        <v>1</v>
      </c>
      <c r="I403" s="40" t="s">
        <v>2383</v>
      </c>
      <c r="J403" s="40" t="s">
        <v>8340</v>
      </c>
      <c r="K403" s="40" t="s">
        <v>8342</v>
      </c>
      <c r="L403" s="48">
        <f>VLOOKUP(A403,'Hospitalisation Details'!$A$1:$N$2344,5,FALSE)</f>
        <v>23244</v>
      </c>
      <c r="M403" s="52">
        <f>VLOOKUP(A403,'Hospitalisation Details'!$A$1:$N$2344,8,FALSE)</f>
        <v>25678.78</v>
      </c>
      <c r="N403" s="35" t="str">
        <f>VLOOKUP(A403,'Hospitalisation Details'!$A$1:$N$2344,12,FALSE)</f>
        <v>tier - 2</v>
      </c>
      <c r="O403" s="35" t="str">
        <f>VLOOKUP(A403,'Hospitalisation Details'!$A$1:$N$2344,13,FALSE)</f>
        <v>tier - 3</v>
      </c>
      <c r="P403" s="35" t="str">
        <f>VLOOKUP(A403,'Hospitalisation Details'!$A$1:$N$2344,14,FALSE)</f>
        <v>R1012</v>
      </c>
      <c r="Q403" s="35">
        <f>VLOOKUP(A403,'Hospitalisation Details'!$A$1:$N$2344,6,FALSE)</f>
        <v>59</v>
      </c>
    </row>
    <row r="404" spans="1:17" x14ac:dyDescent="0.25">
      <c r="A404" s="34" t="s">
        <v>1969</v>
      </c>
      <c r="B404" s="33" t="s">
        <v>5463</v>
      </c>
      <c r="C404" s="39">
        <v>27.36</v>
      </c>
      <c r="D404" s="39">
        <v>5.88</v>
      </c>
      <c r="E404" s="39" t="s">
        <v>2380</v>
      </c>
      <c r="F404" s="39" t="s">
        <v>2380</v>
      </c>
      <c r="G404" s="39" t="s">
        <v>2380</v>
      </c>
      <c r="H404" s="34">
        <v>2</v>
      </c>
      <c r="I404" s="39" t="s">
        <v>2380</v>
      </c>
      <c r="J404" s="39" t="s">
        <v>8339</v>
      </c>
      <c r="K404" s="39" t="s">
        <v>8343</v>
      </c>
      <c r="L404" s="47">
        <f>VLOOKUP(A404,'Hospitalisation Details'!$A$1:$N$2344,5,FALSE)</f>
        <v>26497</v>
      </c>
      <c r="M404" s="51">
        <f>VLOOKUP(A404,'Hospitalisation Details'!$A$1:$N$2344,8,FALSE)</f>
        <v>25656.58</v>
      </c>
      <c r="N404" s="34" t="str">
        <f>VLOOKUP(A404,'Hospitalisation Details'!$A$1:$N$2344,12,FALSE)</f>
        <v>tier - 2</v>
      </c>
      <c r="O404" s="34" t="str">
        <f>VLOOKUP(A404,'Hospitalisation Details'!$A$1:$N$2344,13,FALSE)</f>
        <v>tier - 3</v>
      </c>
      <c r="P404" s="34" t="str">
        <f>VLOOKUP(A404,'Hospitalisation Details'!$A$1:$N$2344,14,FALSE)</f>
        <v>R1024</v>
      </c>
      <c r="Q404" s="34">
        <f>VLOOKUP(A404,'Hospitalisation Details'!$A$1:$N$2344,6,FALSE)</f>
        <v>50</v>
      </c>
    </row>
    <row r="405" spans="1:17" x14ac:dyDescent="0.25">
      <c r="A405" s="35" t="s">
        <v>1968</v>
      </c>
      <c r="B405" s="32" t="s">
        <v>5465</v>
      </c>
      <c r="C405" s="40">
        <v>27.82</v>
      </c>
      <c r="D405" s="40">
        <v>5.24</v>
      </c>
      <c r="E405" s="40" t="s">
        <v>2383</v>
      </c>
      <c r="F405" s="40" t="s">
        <v>2380</v>
      </c>
      <c r="G405" s="40" t="s">
        <v>2380</v>
      </c>
      <c r="H405" s="35">
        <v>0</v>
      </c>
      <c r="I405" s="40" t="s">
        <v>2383</v>
      </c>
      <c r="J405" s="40" t="s">
        <v>8339</v>
      </c>
      <c r="K405" s="40" t="s">
        <v>8344</v>
      </c>
      <c r="L405" s="48">
        <f>VLOOKUP(A405,'Hospitalisation Details'!$A$1:$N$2344,5,FALSE)</f>
        <v>37105</v>
      </c>
      <c r="M405" s="52">
        <f>VLOOKUP(A405,'Hospitalisation Details'!$A$1:$N$2344,8,FALSE)</f>
        <v>25648.98</v>
      </c>
      <c r="N405" s="35" t="str">
        <f>VLOOKUP(A405,'Hospitalisation Details'!$A$1:$N$2344,12,FALSE)</f>
        <v>tier - 2</v>
      </c>
      <c r="O405" s="35" t="str">
        <f>VLOOKUP(A405,'Hospitalisation Details'!$A$1:$N$2344,13,FALSE)</f>
        <v>tier - 1</v>
      </c>
      <c r="P405" s="35" t="str">
        <f>VLOOKUP(A405,'Hospitalisation Details'!$A$1:$N$2344,14,FALSE)</f>
        <v>R1011</v>
      </c>
      <c r="Q405" s="35">
        <f>VLOOKUP(A405,'Hospitalisation Details'!$A$1:$N$2344,6,FALSE)</f>
        <v>21</v>
      </c>
    </row>
    <row r="406" spans="1:17" x14ac:dyDescent="0.25">
      <c r="A406" s="34" t="s">
        <v>1967</v>
      </c>
      <c r="B406" s="33" t="s">
        <v>5467</v>
      </c>
      <c r="C406" s="39">
        <v>25.46</v>
      </c>
      <c r="D406" s="39">
        <v>11.75</v>
      </c>
      <c r="E406" s="39" t="s">
        <v>2380</v>
      </c>
      <c r="F406" s="39" t="s">
        <v>2380</v>
      </c>
      <c r="G406" s="39" t="s">
        <v>2380</v>
      </c>
      <c r="H406" s="34">
        <v>0</v>
      </c>
      <c r="I406" s="39" t="s">
        <v>2380</v>
      </c>
      <c r="J406" s="39" t="s">
        <v>8339</v>
      </c>
      <c r="K406" s="39" t="s">
        <v>8342</v>
      </c>
      <c r="L406" s="47">
        <f>VLOOKUP(A406,'Hospitalisation Details'!$A$1:$N$2344,5,FALSE)</f>
        <v>25183</v>
      </c>
      <c r="M406" s="51">
        <f>VLOOKUP(A406,'Hospitalisation Details'!$A$1:$N$2344,8,FALSE)</f>
        <v>25517.11</v>
      </c>
      <c r="N406" s="34" t="str">
        <f>VLOOKUP(A406,'Hospitalisation Details'!$A$1:$N$2344,12,FALSE)</f>
        <v>tier - 2</v>
      </c>
      <c r="O406" s="34" t="str">
        <f>VLOOKUP(A406,'Hospitalisation Details'!$A$1:$N$2344,13,FALSE)</f>
        <v>tier - 3</v>
      </c>
      <c r="P406" s="34" t="str">
        <f>VLOOKUP(A406,'Hospitalisation Details'!$A$1:$N$2344,14,FALSE)</f>
        <v>R1017</v>
      </c>
      <c r="Q406" s="34">
        <f>VLOOKUP(A406,'Hospitalisation Details'!$A$1:$N$2344,6,FALSE)</f>
        <v>54</v>
      </c>
    </row>
    <row r="407" spans="1:17" x14ac:dyDescent="0.25">
      <c r="A407" s="35" t="s">
        <v>1966</v>
      </c>
      <c r="B407" s="32" t="s">
        <v>5469</v>
      </c>
      <c r="C407" s="40">
        <v>25.1</v>
      </c>
      <c r="D407" s="40">
        <v>6.97</v>
      </c>
      <c r="E407" s="40" t="s">
        <v>2380</v>
      </c>
      <c r="F407" s="40" t="s">
        <v>2380</v>
      </c>
      <c r="G407" s="40" t="s">
        <v>2380</v>
      </c>
      <c r="H407" s="35">
        <v>0</v>
      </c>
      <c r="I407" s="40" t="s">
        <v>2383</v>
      </c>
      <c r="J407" s="40" t="s">
        <v>8339</v>
      </c>
      <c r="K407" s="40" t="s">
        <v>8342</v>
      </c>
      <c r="L407" s="48">
        <f>VLOOKUP(A407,'Hospitalisation Details'!$A$1:$N$2344,5,FALSE)</f>
        <v>25072</v>
      </c>
      <c r="M407" s="52">
        <f>VLOOKUP(A407,'Hospitalisation Details'!$A$1:$N$2344,8,FALSE)</f>
        <v>25382.3</v>
      </c>
      <c r="N407" s="35" t="str">
        <f>VLOOKUP(A407,'Hospitalisation Details'!$A$1:$N$2344,12,FALSE)</f>
        <v>tier - 2</v>
      </c>
      <c r="O407" s="35" t="str">
        <f>VLOOKUP(A407,'Hospitalisation Details'!$A$1:$N$2344,13,FALSE)</f>
        <v>tier - 2</v>
      </c>
      <c r="P407" s="35" t="str">
        <f>VLOOKUP(A407,'Hospitalisation Details'!$A$1:$N$2344,14,FALSE)</f>
        <v>R1011</v>
      </c>
      <c r="Q407" s="35">
        <f>VLOOKUP(A407,'Hospitalisation Details'!$A$1:$N$2344,6,FALSE)</f>
        <v>54</v>
      </c>
    </row>
    <row r="408" spans="1:17" x14ac:dyDescent="0.25">
      <c r="A408" s="34" t="s">
        <v>1965</v>
      </c>
      <c r="B408" s="33" t="s">
        <v>5471</v>
      </c>
      <c r="C408" s="39">
        <v>32.11</v>
      </c>
      <c r="D408" s="39">
        <v>4.76</v>
      </c>
      <c r="E408" s="39" t="s">
        <v>2380</v>
      </c>
      <c r="F408" s="39" t="s">
        <v>2380</v>
      </c>
      <c r="G408" s="39" t="s">
        <v>2380</v>
      </c>
      <c r="H408" s="34">
        <v>2</v>
      </c>
      <c r="I408" s="39" t="s">
        <v>2380</v>
      </c>
      <c r="J408" s="39" t="s">
        <v>8338</v>
      </c>
      <c r="K408" s="39" t="s">
        <v>8344</v>
      </c>
      <c r="L408" s="47">
        <f>VLOOKUP(A408,'Hospitalisation Details'!$A$1:$N$2344,5,FALSE)</f>
        <v>26568</v>
      </c>
      <c r="M408" s="51">
        <f>VLOOKUP(A408,'Hospitalisation Details'!$A$1:$N$2344,8,FALSE)</f>
        <v>25333.33</v>
      </c>
      <c r="N408" s="34" t="str">
        <f>VLOOKUP(A408,'Hospitalisation Details'!$A$1:$N$2344,12,FALSE)</f>
        <v>tier - 2</v>
      </c>
      <c r="O408" s="34" t="str">
        <f>VLOOKUP(A408,'Hospitalisation Details'!$A$1:$N$2344,13,FALSE)</f>
        <v>tier - 2</v>
      </c>
      <c r="P408" s="34" t="str">
        <f>VLOOKUP(A408,'Hospitalisation Details'!$A$1:$N$2344,14,FALSE)</f>
        <v>R1017</v>
      </c>
      <c r="Q408" s="34">
        <f>VLOOKUP(A408,'Hospitalisation Details'!$A$1:$N$2344,6,FALSE)</f>
        <v>50</v>
      </c>
    </row>
    <row r="409" spans="1:17" x14ac:dyDescent="0.25">
      <c r="A409" s="35" t="s">
        <v>1964</v>
      </c>
      <c r="B409" s="32" t="s">
        <v>5473</v>
      </c>
      <c r="C409" s="40">
        <v>29.8</v>
      </c>
      <c r="D409" s="40">
        <v>8.24</v>
      </c>
      <c r="E409" s="40" t="s">
        <v>2383</v>
      </c>
      <c r="F409" s="40" t="s">
        <v>2380</v>
      </c>
      <c r="G409" s="40" t="s">
        <v>2380</v>
      </c>
      <c r="H409" s="35">
        <v>1</v>
      </c>
      <c r="I409" s="40" t="s">
        <v>2383</v>
      </c>
      <c r="J409" s="40" t="s">
        <v>8339</v>
      </c>
      <c r="K409" s="40" t="s">
        <v>8342</v>
      </c>
      <c r="L409" s="48">
        <f>VLOOKUP(A409,'Hospitalisation Details'!$A$1:$N$2344,5,FALSE)</f>
        <v>27742</v>
      </c>
      <c r="M409" s="52">
        <f>VLOOKUP(A409,'Hospitalisation Details'!$A$1:$N$2344,8,FALSE)</f>
        <v>25309.49</v>
      </c>
      <c r="N409" s="35" t="str">
        <f>VLOOKUP(A409,'Hospitalisation Details'!$A$1:$N$2344,12,FALSE)</f>
        <v>tier - 2</v>
      </c>
      <c r="O409" s="35" t="str">
        <f>VLOOKUP(A409,'Hospitalisation Details'!$A$1:$N$2344,13,FALSE)</f>
        <v>tier - 1</v>
      </c>
      <c r="P409" s="35" t="str">
        <f>VLOOKUP(A409,'Hospitalisation Details'!$A$1:$N$2344,14,FALSE)</f>
        <v>R1011</v>
      </c>
      <c r="Q409" s="35">
        <f>VLOOKUP(A409,'Hospitalisation Details'!$A$1:$N$2344,6,FALSE)</f>
        <v>47</v>
      </c>
    </row>
    <row r="410" spans="1:17" x14ac:dyDescent="0.25">
      <c r="A410" s="34" t="s">
        <v>1963</v>
      </c>
      <c r="B410" s="33" t="s">
        <v>5475</v>
      </c>
      <c r="C410" s="39">
        <v>24.01</v>
      </c>
      <c r="D410" s="39">
        <v>4.76</v>
      </c>
      <c r="E410" s="39" t="s">
        <v>2380</v>
      </c>
      <c r="F410" s="39" t="s">
        <v>2380</v>
      </c>
      <c r="G410" s="39" t="s">
        <v>2380</v>
      </c>
      <c r="H410" s="34">
        <v>1</v>
      </c>
      <c r="I410" s="39" t="s">
        <v>2383</v>
      </c>
      <c r="J410" s="39" t="s">
        <v>8340</v>
      </c>
      <c r="K410" s="39" t="s">
        <v>8344</v>
      </c>
      <c r="L410" s="47">
        <f>VLOOKUP(A410,'Hospitalisation Details'!$A$1:$N$2344,5,FALSE)</f>
        <v>36123</v>
      </c>
      <c r="M410" s="51">
        <f>VLOOKUP(A410,'Hospitalisation Details'!$A$1:$N$2344,8,FALSE)</f>
        <v>25127.22</v>
      </c>
      <c r="N410" s="34" t="str">
        <f>VLOOKUP(A410,'Hospitalisation Details'!$A$1:$N$2344,12,FALSE)</f>
        <v>tier - 2</v>
      </c>
      <c r="O410" s="34" t="str">
        <f>VLOOKUP(A410,'Hospitalisation Details'!$A$1:$N$2344,13,FALSE)</f>
        <v>tier - 3</v>
      </c>
      <c r="P410" s="34" t="str">
        <f>VLOOKUP(A410,'Hospitalisation Details'!$A$1:$N$2344,14,FALSE)</f>
        <v>R1011</v>
      </c>
      <c r="Q410" s="34">
        <f>VLOOKUP(A410,'Hospitalisation Details'!$A$1:$N$2344,6,FALSE)</f>
        <v>24</v>
      </c>
    </row>
    <row r="411" spans="1:17" x14ac:dyDescent="0.25">
      <c r="A411" s="35" t="s">
        <v>1962</v>
      </c>
      <c r="B411" s="32" t="s">
        <v>5477</v>
      </c>
      <c r="C411" s="40">
        <v>23.21</v>
      </c>
      <c r="D411" s="40">
        <v>6.03</v>
      </c>
      <c r="E411" s="40" t="s">
        <v>2380</v>
      </c>
      <c r="F411" s="40" t="s">
        <v>2380</v>
      </c>
      <c r="G411" s="40" t="s">
        <v>2380</v>
      </c>
      <c r="H411" s="35">
        <v>1</v>
      </c>
      <c r="I411" s="40" t="s">
        <v>2380</v>
      </c>
      <c r="J411" s="40" t="s">
        <v>8340</v>
      </c>
      <c r="K411" s="40" t="s">
        <v>8343</v>
      </c>
      <c r="L411" s="48">
        <f>VLOOKUP(A411,'Hospitalisation Details'!$A$1:$N$2344,5,FALSE)</f>
        <v>35960</v>
      </c>
      <c r="M411" s="52">
        <f>VLOOKUP(A411,'Hospitalisation Details'!$A$1:$N$2344,8,FALSE)</f>
        <v>25081.77</v>
      </c>
      <c r="N411" s="35" t="str">
        <f>VLOOKUP(A411,'Hospitalisation Details'!$A$1:$N$2344,12,FALSE)</f>
        <v>tier - 2</v>
      </c>
      <c r="O411" s="35" t="str">
        <f>VLOOKUP(A411,'Hospitalisation Details'!$A$1:$N$2344,13,FALSE)</f>
        <v>tier - 2</v>
      </c>
      <c r="P411" s="35" t="str">
        <f>VLOOKUP(A411,'Hospitalisation Details'!$A$1:$N$2344,14,FALSE)</f>
        <v>R1013</v>
      </c>
      <c r="Q411" s="35">
        <f>VLOOKUP(A411,'Hospitalisation Details'!$A$1:$N$2344,6,FALSE)</f>
        <v>24</v>
      </c>
    </row>
    <row r="412" spans="1:17" x14ac:dyDescent="0.25">
      <c r="A412" s="34" t="s">
        <v>1961</v>
      </c>
      <c r="B412" s="33" t="s">
        <v>5479</v>
      </c>
      <c r="C412" s="39">
        <v>21.2</v>
      </c>
      <c r="D412" s="39">
        <v>4.07</v>
      </c>
      <c r="E412" s="39" t="s">
        <v>2383</v>
      </c>
      <c r="F412" s="39" t="s">
        <v>2380</v>
      </c>
      <c r="G412" s="39" t="s">
        <v>2380</v>
      </c>
      <c r="H412" s="34">
        <v>1</v>
      </c>
      <c r="I412" s="39" t="s">
        <v>2383</v>
      </c>
      <c r="J412" s="39" t="s">
        <v>8340</v>
      </c>
      <c r="K412" s="39" t="s">
        <v>8344</v>
      </c>
      <c r="L412" s="47">
        <f>VLOOKUP(A412,'Hospitalisation Details'!$A$1:$N$2344,5,FALSE)</f>
        <v>35037</v>
      </c>
      <c r="M412" s="51">
        <f>VLOOKUP(A412,'Hospitalisation Details'!$A$1:$N$2344,8,FALSE)</f>
        <v>25075.97</v>
      </c>
      <c r="N412" s="34" t="str">
        <f>VLOOKUP(A412,'Hospitalisation Details'!$A$1:$N$2344,12,FALSE)</f>
        <v>tier - 2</v>
      </c>
      <c r="O412" s="34" t="str">
        <f>VLOOKUP(A412,'Hospitalisation Details'!$A$1:$N$2344,13,FALSE)</f>
        <v>tier - 2</v>
      </c>
      <c r="P412" s="34" t="str">
        <f>VLOOKUP(A412,'Hospitalisation Details'!$A$1:$N$2344,14,FALSE)</f>
        <v>R1011</v>
      </c>
      <c r="Q412" s="34">
        <f>VLOOKUP(A412,'Hospitalisation Details'!$A$1:$N$2344,6,FALSE)</f>
        <v>27</v>
      </c>
    </row>
    <row r="413" spans="1:17" x14ac:dyDescent="0.25">
      <c r="A413" s="35" t="s">
        <v>1960</v>
      </c>
      <c r="B413" s="32" t="s">
        <v>5481</v>
      </c>
      <c r="C413" s="40">
        <v>28.215</v>
      </c>
      <c r="D413" s="40">
        <v>8.26</v>
      </c>
      <c r="E413" s="40" t="s">
        <v>2383</v>
      </c>
      <c r="F413" s="40" t="s">
        <v>2380</v>
      </c>
      <c r="G413" s="40" t="s">
        <v>2380</v>
      </c>
      <c r="H413" s="35">
        <v>1</v>
      </c>
      <c r="I413" s="40" t="s">
        <v>2383</v>
      </c>
      <c r="J413" s="40" t="s">
        <v>8339</v>
      </c>
      <c r="K413" s="40" t="s">
        <v>8342</v>
      </c>
      <c r="L413" s="48">
        <f>VLOOKUP(A413,'Hospitalisation Details'!$A$1:$N$2344,5,FALSE)</f>
        <v>27712</v>
      </c>
      <c r="M413" s="52">
        <f>VLOOKUP(A413,'Hospitalisation Details'!$A$1:$N$2344,8,FALSE)</f>
        <v>24915.22</v>
      </c>
      <c r="N413" s="35" t="str">
        <f>VLOOKUP(A413,'Hospitalisation Details'!$A$1:$N$2344,12,FALSE)</f>
        <v>tier - 2</v>
      </c>
      <c r="O413" s="35" t="str">
        <f>VLOOKUP(A413,'Hospitalisation Details'!$A$1:$N$2344,13,FALSE)</f>
        <v>tier - 3</v>
      </c>
      <c r="P413" s="35" t="str">
        <f>VLOOKUP(A413,'Hospitalisation Details'!$A$1:$N$2344,14,FALSE)</f>
        <v>R1012</v>
      </c>
      <c r="Q413" s="35">
        <f>VLOOKUP(A413,'Hospitalisation Details'!$A$1:$N$2344,6,FALSE)</f>
        <v>47</v>
      </c>
    </row>
    <row r="414" spans="1:17" x14ac:dyDescent="0.25">
      <c r="A414" s="34" t="s">
        <v>1959</v>
      </c>
      <c r="B414" s="33" t="s">
        <v>5483</v>
      </c>
      <c r="C414" s="39">
        <v>38.094999999999999</v>
      </c>
      <c r="D414" s="39">
        <v>4.76</v>
      </c>
      <c r="E414" s="39" t="s">
        <v>2380</v>
      </c>
      <c r="F414" s="39" t="s">
        <v>2380</v>
      </c>
      <c r="G414" s="39" t="s">
        <v>2380</v>
      </c>
      <c r="H414" s="34">
        <v>1</v>
      </c>
      <c r="I414" s="39" t="s">
        <v>2380</v>
      </c>
      <c r="J414" s="39" t="s">
        <v>8338</v>
      </c>
      <c r="K414" s="39" t="s">
        <v>8344</v>
      </c>
      <c r="L414" s="47">
        <f>VLOOKUP(A414,'Hospitalisation Details'!$A$1:$N$2344,5,FALSE)</f>
        <v>31942</v>
      </c>
      <c r="M414" s="51">
        <f>VLOOKUP(A414,'Hospitalisation Details'!$A$1:$N$2344,8,FALSE)</f>
        <v>24915.05</v>
      </c>
      <c r="N414" s="34" t="str">
        <f>VLOOKUP(A414,'Hospitalisation Details'!$A$1:$N$2344,12,FALSE)</f>
        <v>tier - 2</v>
      </c>
      <c r="O414" s="34" t="str">
        <f>VLOOKUP(A414,'Hospitalisation Details'!$A$1:$N$2344,13,FALSE)</f>
        <v>tier - 1</v>
      </c>
      <c r="P414" s="34" t="str">
        <f>VLOOKUP(A414,'Hospitalisation Details'!$A$1:$N$2344,14,FALSE)</f>
        <v>R1024</v>
      </c>
      <c r="Q414" s="34">
        <f>VLOOKUP(A414,'Hospitalisation Details'!$A$1:$N$2344,6,FALSE)</f>
        <v>35</v>
      </c>
    </row>
    <row r="415" spans="1:17" x14ac:dyDescent="0.25">
      <c r="A415" s="35" t="s">
        <v>1958</v>
      </c>
      <c r="B415" s="32" t="s">
        <v>5485</v>
      </c>
      <c r="C415" s="40">
        <v>22.61</v>
      </c>
      <c r="D415" s="40">
        <v>6.13</v>
      </c>
      <c r="E415" s="40" t="s">
        <v>2383</v>
      </c>
      <c r="F415" s="40" t="s">
        <v>2380</v>
      </c>
      <c r="G415" s="40" t="s">
        <v>2383</v>
      </c>
      <c r="H415" s="35">
        <v>1</v>
      </c>
      <c r="I415" s="40" t="s">
        <v>2383</v>
      </c>
      <c r="J415" s="40" t="s">
        <v>8340</v>
      </c>
      <c r="K415" s="40" t="s">
        <v>8343</v>
      </c>
      <c r="L415" s="48">
        <f>VLOOKUP(A415,'Hospitalisation Details'!$A$1:$N$2344,5,FALSE)</f>
        <v>25407</v>
      </c>
      <c r="M415" s="52">
        <f>VLOOKUP(A415,'Hospitalisation Details'!$A$1:$N$2344,8,FALSE)</f>
        <v>24873.38</v>
      </c>
      <c r="N415" s="35" t="str">
        <f>VLOOKUP(A415,'Hospitalisation Details'!$A$1:$N$2344,12,FALSE)</f>
        <v>tier - 2</v>
      </c>
      <c r="O415" s="35" t="str">
        <f>VLOOKUP(A415,'Hospitalisation Details'!$A$1:$N$2344,13,FALSE)</f>
        <v>tier - 1</v>
      </c>
      <c r="P415" s="35" t="str">
        <f>VLOOKUP(A415,'Hospitalisation Details'!$A$1:$N$2344,14,FALSE)</f>
        <v>R1024</v>
      </c>
      <c r="Q415" s="35">
        <f>VLOOKUP(A415,'Hospitalisation Details'!$A$1:$N$2344,6,FALSE)</f>
        <v>53</v>
      </c>
    </row>
    <row r="416" spans="1:17" x14ac:dyDescent="0.25">
      <c r="A416" s="34" t="s">
        <v>1957</v>
      </c>
      <c r="B416" s="33" t="s">
        <v>5487</v>
      </c>
      <c r="C416" s="39">
        <v>24.32</v>
      </c>
      <c r="D416" s="39">
        <v>10.47</v>
      </c>
      <c r="E416" s="39" t="s">
        <v>2383</v>
      </c>
      <c r="F416" s="39" t="s">
        <v>2380</v>
      </c>
      <c r="G416" s="39" t="s">
        <v>2380</v>
      </c>
      <c r="H416" s="34">
        <v>2</v>
      </c>
      <c r="I416" s="39" t="s">
        <v>2383</v>
      </c>
      <c r="J416" s="39" t="s">
        <v>8340</v>
      </c>
      <c r="K416" s="39" t="s">
        <v>8342</v>
      </c>
      <c r="L416" s="47">
        <f>VLOOKUP(A416,'Hospitalisation Details'!$A$1:$N$2344,5,FALSE)</f>
        <v>25898</v>
      </c>
      <c r="M416" s="51">
        <f>VLOOKUP(A416,'Hospitalisation Details'!$A$1:$N$2344,8,FALSE)</f>
        <v>24869.84</v>
      </c>
      <c r="N416" s="34" t="str">
        <f>VLOOKUP(A416,'Hospitalisation Details'!$A$1:$N$2344,12,FALSE)</f>
        <v>tier - 2</v>
      </c>
      <c r="O416" s="34" t="str">
        <f>VLOOKUP(A416,'Hospitalisation Details'!$A$1:$N$2344,13,FALSE)</f>
        <v>tier - 2</v>
      </c>
      <c r="P416" s="34" t="str">
        <f>VLOOKUP(A416,'Hospitalisation Details'!$A$1:$N$2344,14,FALSE)</f>
        <v>R1016</v>
      </c>
      <c r="Q416" s="34">
        <f>VLOOKUP(A416,'Hospitalisation Details'!$A$1:$N$2344,6,FALSE)</f>
        <v>52</v>
      </c>
    </row>
    <row r="417" spans="1:17" x14ac:dyDescent="0.25">
      <c r="A417" s="35" t="s">
        <v>1956</v>
      </c>
      <c r="B417" s="32" t="s">
        <v>4751</v>
      </c>
      <c r="C417" s="40">
        <v>20.96</v>
      </c>
      <c r="D417" s="40">
        <v>4.04</v>
      </c>
      <c r="E417" s="40" t="s">
        <v>2383</v>
      </c>
      <c r="F417" s="40" t="s">
        <v>2380</v>
      </c>
      <c r="G417" s="40" t="s">
        <v>2380</v>
      </c>
      <c r="H417" s="35">
        <v>1</v>
      </c>
      <c r="I417" s="40" t="s">
        <v>2383</v>
      </c>
      <c r="J417" s="40" t="s">
        <v>8340</v>
      </c>
      <c r="K417" s="40" t="s">
        <v>8344</v>
      </c>
      <c r="L417" s="48">
        <f>VLOOKUP(A417,'Hospitalisation Details'!$A$1:$N$2344,5,FALSE)</f>
        <v>34860</v>
      </c>
      <c r="M417" s="52">
        <f>VLOOKUP(A417,'Hospitalisation Details'!$A$1:$N$2344,8,FALSE)</f>
        <v>24863.25</v>
      </c>
      <c r="N417" s="35" t="str">
        <f>VLOOKUP(A417,'Hospitalisation Details'!$A$1:$N$2344,12,FALSE)</f>
        <v>tier - 2</v>
      </c>
      <c r="O417" s="35" t="str">
        <f>VLOOKUP(A417,'Hospitalisation Details'!$A$1:$N$2344,13,FALSE)</f>
        <v>tier - 3</v>
      </c>
      <c r="P417" s="35" t="str">
        <f>VLOOKUP(A417,'Hospitalisation Details'!$A$1:$N$2344,14,FALSE)</f>
        <v>R1011</v>
      </c>
      <c r="Q417" s="35">
        <f>VLOOKUP(A417,'Hospitalisation Details'!$A$1:$N$2344,6,FALSE)</f>
        <v>27</v>
      </c>
    </row>
    <row r="418" spans="1:17" x14ac:dyDescent="0.25">
      <c r="A418" s="34" t="s">
        <v>1955</v>
      </c>
      <c r="B418" s="33" t="s">
        <v>5490</v>
      </c>
      <c r="C418" s="39">
        <v>19.68</v>
      </c>
      <c r="D418" s="39">
        <v>5.74</v>
      </c>
      <c r="E418" s="39" t="s">
        <v>2380</v>
      </c>
      <c r="F418" s="39" t="s">
        <v>2380</v>
      </c>
      <c r="G418" s="39" t="s">
        <v>2380</v>
      </c>
      <c r="H418" s="34">
        <v>0</v>
      </c>
      <c r="I418" s="39" t="s">
        <v>2383</v>
      </c>
      <c r="J418" s="39" t="s">
        <v>8340</v>
      </c>
      <c r="K418" s="39" t="s">
        <v>8343</v>
      </c>
      <c r="L418" s="47">
        <f>VLOOKUP(A418,'Hospitalisation Details'!$A$1:$N$2344,5,FALSE)</f>
        <v>34586</v>
      </c>
      <c r="M418" s="51">
        <f>VLOOKUP(A418,'Hospitalisation Details'!$A$1:$N$2344,8,FALSE)</f>
        <v>24817.25</v>
      </c>
      <c r="N418" s="34" t="str">
        <f>VLOOKUP(A418,'Hospitalisation Details'!$A$1:$N$2344,12,FALSE)</f>
        <v>tier - 2</v>
      </c>
      <c r="O418" s="34" t="str">
        <f>VLOOKUP(A418,'Hospitalisation Details'!$A$1:$N$2344,13,FALSE)</f>
        <v>tier - 2</v>
      </c>
      <c r="P418" s="34" t="str">
        <f>VLOOKUP(A418,'Hospitalisation Details'!$A$1:$N$2344,14,FALSE)</f>
        <v>R1011</v>
      </c>
      <c r="Q418" s="34">
        <f>VLOOKUP(A418,'Hospitalisation Details'!$A$1:$N$2344,6,FALSE)</f>
        <v>28</v>
      </c>
    </row>
    <row r="419" spans="1:17" x14ac:dyDescent="0.25">
      <c r="A419" s="35" t="s">
        <v>1954</v>
      </c>
      <c r="B419" s="32" t="s">
        <v>5361</v>
      </c>
      <c r="C419" s="40">
        <v>18.100000000000001</v>
      </c>
      <c r="D419" s="40">
        <v>6.33</v>
      </c>
      <c r="E419" s="40" t="s">
        <v>2380</v>
      </c>
      <c r="F419" s="40" t="s">
        <v>2380</v>
      </c>
      <c r="G419" s="40" t="s">
        <v>2380</v>
      </c>
      <c r="H419" s="35">
        <v>1</v>
      </c>
      <c r="I419" s="40" t="s">
        <v>2383</v>
      </c>
      <c r="J419" s="40" t="s">
        <v>8341</v>
      </c>
      <c r="K419" s="40" t="s">
        <v>8343</v>
      </c>
      <c r="L419" s="48">
        <f>VLOOKUP(A419,'Hospitalisation Details'!$A$1:$N$2344,5,FALSE)</f>
        <v>33888</v>
      </c>
      <c r="M419" s="52">
        <f>VLOOKUP(A419,'Hospitalisation Details'!$A$1:$N$2344,8,FALSE)</f>
        <v>24795.040000000001</v>
      </c>
      <c r="N419" s="35" t="str">
        <f>VLOOKUP(A419,'Hospitalisation Details'!$A$1:$N$2344,12,FALSE)</f>
        <v>tier - 2</v>
      </c>
      <c r="O419" s="35" t="str">
        <f>VLOOKUP(A419,'Hospitalisation Details'!$A$1:$N$2344,13,FALSE)</f>
        <v>tier - 3</v>
      </c>
      <c r="P419" s="35" t="str">
        <f>VLOOKUP(A419,'Hospitalisation Details'!$A$1:$N$2344,14,FALSE)</f>
        <v>R1011</v>
      </c>
      <c r="Q419" s="35">
        <f>VLOOKUP(A419,'Hospitalisation Details'!$A$1:$N$2344,6,FALSE)</f>
        <v>30</v>
      </c>
    </row>
    <row r="420" spans="1:17" x14ac:dyDescent="0.25">
      <c r="A420" s="34" t="s">
        <v>1953</v>
      </c>
      <c r="B420" s="33" t="s">
        <v>5493</v>
      </c>
      <c r="C420" s="39">
        <v>29.64</v>
      </c>
      <c r="D420" s="39">
        <v>4.28</v>
      </c>
      <c r="E420" s="39" t="s">
        <v>2383</v>
      </c>
      <c r="F420" s="39" t="s">
        <v>2380</v>
      </c>
      <c r="G420" s="39" t="s">
        <v>2380</v>
      </c>
      <c r="H420" s="34">
        <v>0</v>
      </c>
      <c r="I420" s="39" t="s">
        <v>2380</v>
      </c>
      <c r="J420" s="39" t="s">
        <v>8339</v>
      </c>
      <c r="K420" s="39" t="s">
        <v>8344</v>
      </c>
      <c r="L420" s="47">
        <f>VLOOKUP(A420,'Hospitalisation Details'!$A$1:$N$2344,5,FALSE)</f>
        <v>35305</v>
      </c>
      <c r="M420" s="51">
        <f>VLOOKUP(A420,'Hospitalisation Details'!$A$1:$N$2344,8,FALSE)</f>
        <v>24671.66</v>
      </c>
      <c r="N420" s="34" t="str">
        <f>VLOOKUP(A420,'Hospitalisation Details'!$A$1:$N$2344,12,FALSE)</f>
        <v>tier - 2</v>
      </c>
      <c r="O420" s="34" t="str">
        <f>VLOOKUP(A420,'Hospitalisation Details'!$A$1:$N$2344,13,FALSE)</f>
        <v>tier - 1</v>
      </c>
      <c r="P420" s="34" t="str">
        <f>VLOOKUP(A420,'Hospitalisation Details'!$A$1:$N$2344,14,FALSE)</f>
        <v>R1024</v>
      </c>
      <c r="Q420" s="34">
        <f>VLOOKUP(A420,'Hospitalisation Details'!$A$1:$N$2344,6,FALSE)</f>
        <v>26</v>
      </c>
    </row>
    <row r="421" spans="1:17" x14ac:dyDescent="0.25">
      <c r="A421" s="35" t="s">
        <v>1952</v>
      </c>
      <c r="B421" s="32" t="s">
        <v>5495</v>
      </c>
      <c r="C421" s="40">
        <v>25.3</v>
      </c>
      <c r="D421" s="40">
        <v>9.4700000000000006</v>
      </c>
      <c r="E421" s="40" t="s">
        <v>2383</v>
      </c>
      <c r="F421" s="40" t="s">
        <v>2380</v>
      </c>
      <c r="G421" s="40" t="s">
        <v>2380</v>
      </c>
      <c r="H421" s="35">
        <v>2</v>
      </c>
      <c r="I421" s="40" t="s">
        <v>2383</v>
      </c>
      <c r="J421" s="40" t="s">
        <v>8339</v>
      </c>
      <c r="K421" s="40" t="s">
        <v>8342</v>
      </c>
      <c r="L421" s="48">
        <f>VLOOKUP(A421,'Hospitalisation Details'!$A$1:$N$2344,5,FALSE)</f>
        <v>25731</v>
      </c>
      <c r="M421" s="52">
        <f>VLOOKUP(A421,'Hospitalisation Details'!$A$1:$N$2344,8,FALSE)</f>
        <v>24667.42</v>
      </c>
      <c r="N421" s="35" t="str">
        <f>VLOOKUP(A421,'Hospitalisation Details'!$A$1:$N$2344,12,FALSE)</f>
        <v>tier - 2</v>
      </c>
      <c r="O421" s="35" t="str">
        <f>VLOOKUP(A421,'Hospitalisation Details'!$A$1:$N$2344,13,FALSE)</f>
        <v>tier - 3</v>
      </c>
      <c r="P421" s="35" t="str">
        <f>VLOOKUP(A421,'Hospitalisation Details'!$A$1:$N$2344,14,FALSE)</f>
        <v>R1013</v>
      </c>
      <c r="Q421" s="35">
        <f>VLOOKUP(A421,'Hospitalisation Details'!$A$1:$N$2344,6,FALSE)</f>
        <v>52</v>
      </c>
    </row>
    <row r="422" spans="1:17" x14ac:dyDescent="0.25">
      <c r="A422" s="34" t="s">
        <v>1951</v>
      </c>
      <c r="B422" s="33" t="s">
        <v>5497</v>
      </c>
      <c r="C422" s="39">
        <v>27.6</v>
      </c>
      <c r="D422" s="39">
        <v>4.8499999999999996</v>
      </c>
      <c r="E422" s="39" t="s">
        <v>2383</v>
      </c>
      <c r="F422" s="39" t="s">
        <v>2380</v>
      </c>
      <c r="G422" s="39" t="s">
        <v>2380</v>
      </c>
      <c r="H422" s="34">
        <v>0</v>
      </c>
      <c r="I422" s="39" t="s">
        <v>2380</v>
      </c>
      <c r="J422" s="39" t="s">
        <v>8339</v>
      </c>
      <c r="K422" s="39" t="s">
        <v>8344</v>
      </c>
      <c r="L422" s="47">
        <f>VLOOKUP(A422,'Hospitalisation Details'!$A$1:$N$2344,5,FALSE)</f>
        <v>28045</v>
      </c>
      <c r="M422" s="51">
        <f>VLOOKUP(A422,'Hospitalisation Details'!$A$1:$N$2344,8,FALSE)</f>
        <v>24603.05</v>
      </c>
      <c r="N422" s="34" t="str">
        <f>VLOOKUP(A422,'Hospitalisation Details'!$A$1:$N$2344,12,FALSE)</f>
        <v>tier - 2</v>
      </c>
      <c r="O422" s="34" t="str">
        <f>VLOOKUP(A422,'Hospitalisation Details'!$A$1:$N$2344,13,FALSE)</f>
        <v>tier - 2</v>
      </c>
      <c r="P422" s="34" t="str">
        <f>VLOOKUP(A422,'Hospitalisation Details'!$A$1:$N$2344,14,FALSE)</f>
        <v>R1011</v>
      </c>
      <c r="Q422" s="34">
        <f>VLOOKUP(A422,'Hospitalisation Details'!$A$1:$N$2344,6,FALSE)</f>
        <v>46</v>
      </c>
    </row>
    <row r="423" spans="1:17" x14ac:dyDescent="0.25">
      <c r="A423" s="35" t="s">
        <v>1950</v>
      </c>
      <c r="B423" s="32" t="s">
        <v>5498</v>
      </c>
      <c r="C423" s="40">
        <v>27.645</v>
      </c>
      <c r="D423" s="40">
        <v>11.03</v>
      </c>
      <c r="E423" s="40" t="s">
        <v>2383</v>
      </c>
      <c r="F423" s="40" t="s">
        <v>2380</v>
      </c>
      <c r="G423" s="40" t="s">
        <v>2380</v>
      </c>
      <c r="H423" s="35">
        <v>1</v>
      </c>
      <c r="I423" s="40" t="s">
        <v>2383</v>
      </c>
      <c r="J423" s="40" t="s">
        <v>8339</v>
      </c>
      <c r="K423" s="40" t="s">
        <v>8342</v>
      </c>
      <c r="L423" s="48">
        <f>VLOOKUP(A423,'Hospitalisation Details'!$A$1:$N$2344,5,FALSE)</f>
        <v>27558</v>
      </c>
      <c r="M423" s="52">
        <f>VLOOKUP(A423,'Hospitalisation Details'!$A$1:$N$2344,8,FALSE)</f>
        <v>24535.7</v>
      </c>
      <c r="N423" s="35" t="str">
        <f>VLOOKUP(A423,'Hospitalisation Details'!$A$1:$N$2344,12,FALSE)</f>
        <v>tier - 2</v>
      </c>
      <c r="O423" s="35" t="str">
        <f>VLOOKUP(A423,'Hospitalisation Details'!$A$1:$N$2344,13,FALSE)</f>
        <v>tier - 2</v>
      </c>
      <c r="P423" s="35" t="str">
        <f>VLOOKUP(A423,'Hospitalisation Details'!$A$1:$N$2344,14,FALSE)</f>
        <v>R1012</v>
      </c>
      <c r="Q423" s="35">
        <f>VLOOKUP(A423,'Hospitalisation Details'!$A$1:$N$2344,6,FALSE)</f>
        <v>47</v>
      </c>
    </row>
    <row r="424" spans="1:17" x14ac:dyDescent="0.25">
      <c r="A424" s="34" t="s">
        <v>1949</v>
      </c>
      <c r="B424" s="33" t="s">
        <v>5500</v>
      </c>
      <c r="C424" s="39">
        <v>27.6</v>
      </c>
      <c r="D424" s="39">
        <v>5.22</v>
      </c>
      <c r="E424" s="39" t="s">
        <v>2380</v>
      </c>
      <c r="F424" s="39" t="s">
        <v>2380</v>
      </c>
      <c r="G424" s="39" t="s">
        <v>2380</v>
      </c>
      <c r="H424" s="34">
        <v>2</v>
      </c>
      <c r="I424" s="39" t="s">
        <v>2383</v>
      </c>
      <c r="J424" s="39" t="s">
        <v>8339</v>
      </c>
      <c r="K424" s="39" t="s">
        <v>8344</v>
      </c>
      <c r="L424" s="47">
        <f>VLOOKUP(A424,'Hospitalisation Details'!$A$1:$N$2344,5,FALSE)</f>
        <v>26556</v>
      </c>
      <c r="M424" s="51">
        <f>VLOOKUP(A424,'Hospitalisation Details'!$A$1:$N$2344,8,FALSE)</f>
        <v>24520.26</v>
      </c>
      <c r="N424" s="34" t="str">
        <f>VLOOKUP(A424,'Hospitalisation Details'!$A$1:$N$2344,12,FALSE)</f>
        <v>tier - 2</v>
      </c>
      <c r="O424" s="34" t="str">
        <f>VLOOKUP(A424,'Hospitalisation Details'!$A$1:$N$2344,13,FALSE)</f>
        <v>tier - 3</v>
      </c>
      <c r="P424" s="34" t="str">
        <f>VLOOKUP(A424,'Hospitalisation Details'!$A$1:$N$2344,14,FALSE)</f>
        <v>R1011</v>
      </c>
      <c r="Q424" s="34">
        <f>VLOOKUP(A424,'Hospitalisation Details'!$A$1:$N$2344,6,FALSE)</f>
        <v>50</v>
      </c>
    </row>
    <row r="425" spans="1:17" x14ac:dyDescent="0.25">
      <c r="A425" s="35" t="s">
        <v>1948</v>
      </c>
      <c r="B425" s="32" t="s">
        <v>5502</v>
      </c>
      <c r="C425" s="40">
        <v>25.08</v>
      </c>
      <c r="D425" s="40">
        <v>9.52</v>
      </c>
      <c r="E425" s="40" t="s">
        <v>2383</v>
      </c>
      <c r="F425" s="40" t="s">
        <v>2380</v>
      </c>
      <c r="G425" s="40" t="s">
        <v>2380</v>
      </c>
      <c r="H425" s="35">
        <v>2</v>
      </c>
      <c r="I425" s="40" t="s">
        <v>2380</v>
      </c>
      <c r="J425" s="40" t="s">
        <v>8339</v>
      </c>
      <c r="K425" s="40" t="s">
        <v>8342</v>
      </c>
      <c r="L425" s="48">
        <f>VLOOKUP(A425,'Hospitalisation Details'!$A$1:$N$2344,5,FALSE)</f>
        <v>22575</v>
      </c>
      <c r="M425" s="52">
        <f>VLOOKUP(A425,'Hospitalisation Details'!$A$1:$N$2344,8,FALSE)</f>
        <v>24513.09</v>
      </c>
      <c r="N425" s="35" t="str">
        <f>VLOOKUP(A425,'Hospitalisation Details'!$A$1:$N$2344,12,FALSE)</f>
        <v>tier - 2</v>
      </c>
      <c r="O425" s="35" t="str">
        <f>VLOOKUP(A425,'Hospitalisation Details'!$A$1:$N$2344,13,FALSE)</f>
        <v>tier - 2</v>
      </c>
      <c r="P425" s="35" t="str">
        <f>VLOOKUP(A425,'Hospitalisation Details'!$A$1:$N$2344,14,FALSE)</f>
        <v>R1013</v>
      </c>
      <c r="Q425" s="35">
        <f>VLOOKUP(A425,'Hospitalisation Details'!$A$1:$N$2344,6,FALSE)</f>
        <v>61</v>
      </c>
    </row>
    <row r="426" spans="1:17" x14ac:dyDescent="0.25">
      <c r="A426" s="34" t="s">
        <v>1947</v>
      </c>
      <c r="B426" s="33" t="s">
        <v>5485</v>
      </c>
      <c r="C426" s="39">
        <v>30.02</v>
      </c>
      <c r="D426" s="39">
        <v>11.09</v>
      </c>
      <c r="E426" s="39" t="s">
        <v>2380</v>
      </c>
      <c r="F426" s="39" t="s">
        <v>2380</v>
      </c>
      <c r="G426" s="39" t="s">
        <v>2380</v>
      </c>
      <c r="H426" s="34">
        <v>0</v>
      </c>
      <c r="I426" s="39" t="s">
        <v>2380</v>
      </c>
      <c r="J426" s="39" t="s">
        <v>8338</v>
      </c>
      <c r="K426" s="39" t="s">
        <v>8342</v>
      </c>
      <c r="L426" s="47">
        <f>VLOOKUP(A426,'Hospitalisation Details'!$A$1:$N$2344,5,FALSE)</f>
        <v>25025</v>
      </c>
      <c r="M426" s="51">
        <f>VLOOKUP(A426,'Hospitalisation Details'!$A$1:$N$2344,8,FALSE)</f>
        <v>24476.48</v>
      </c>
      <c r="N426" s="34" t="str">
        <f>VLOOKUP(A426,'Hospitalisation Details'!$A$1:$N$2344,12,FALSE)</f>
        <v>tier - 2</v>
      </c>
      <c r="O426" s="34" t="str">
        <f>VLOOKUP(A426,'Hospitalisation Details'!$A$1:$N$2344,13,FALSE)</f>
        <v>tier - 2</v>
      </c>
      <c r="P426" s="34" t="str">
        <f>VLOOKUP(A426,'Hospitalisation Details'!$A$1:$N$2344,14,FALSE)</f>
        <v>R1012</v>
      </c>
      <c r="Q426" s="34">
        <f>VLOOKUP(A426,'Hospitalisation Details'!$A$1:$N$2344,6,FALSE)</f>
        <v>54</v>
      </c>
    </row>
    <row r="427" spans="1:17" x14ac:dyDescent="0.25">
      <c r="A427" s="35" t="s">
        <v>1946</v>
      </c>
      <c r="B427" s="32" t="s">
        <v>5117</v>
      </c>
      <c r="C427" s="40">
        <v>27.36</v>
      </c>
      <c r="D427" s="40">
        <v>9.4499999999999993</v>
      </c>
      <c r="E427" s="40" t="s">
        <v>2383</v>
      </c>
      <c r="F427" s="40" t="s">
        <v>2380</v>
      </c>
      <c r="G427" s="40" t="s">
        <v>2380</v>
      </c>
      <c r="H427" s="35">
        <v>2</v>
      </c>
      <c r="I427" s="40" t="s">
        <v>2383</v>
      </c>
      <c r="J427" s="40" t="s">
        <v>8339</v>
      </c>
      <c r="K427" s="40" t="s">
        <v>8342</v>
      </c>
      <c r="L427" s="48">
        <f>VLOOKUP(A427,'Hospitalisation Details'!$A$1:$N$2344,5,FALSE)</f>
        <v>25902</v>
      </c>
      <c r="M427" s="52">
        <f>VLOOKUP(A427,'Hospitalisation Details'!$A$1:$N$2344,8,FALSE)</f>
        <v>24393.62</v>
      </c>
      <c r="N427" s="35" t="str">
        <f>VLOOKUP(A427,'Hospitalisation Details'!$A$1:$N$2344,12,FALSE)</f>
        <v>tier - 2</v>
      </c>
      <c r="O427" s="35" t="str">
        <f>VLOOKUP(A427,'Hospitalisation Details'!$A$1:$N$2344,13,FALSE)</f>
        <v>tier - 3</v>
      </c>
      <c r="P427" s="35" t="str">
        <f>VLOOKUP(A427,'Hospitalisation Details'!$A$1:$N$2344,14,FALSE)</f>
        <v>R1012</v>
      </c>
      <c r="Q427" s="35">
        <f>VLOOKUP(A427,'Hospitalisation Details'!$A$1:$N$2344,6,FALSE)</f>
        <v>52</v>
      </c>
    </row>
    <row r="428" spans="1:17" x14ac:dyDescent="0.25">
      <c r="A428" s="34" t="s">
        <v>1945</v>
      </c>
      <c r="B428" s="33" t="s">
        <v>5506</v>
      </c>
      <c r="C428" s="39">
        <v>22.2</v>
      </c>
      <c r="D428" s="39">
        <v>5.51</v>
      </c>
      <c r="E428" s="39" t="s">
        <v>2380</v>
      </c>
      <c r="F428" s="39" t="s">
        <v>2380</v>
      </c>
      <c r="G428" s="39" t="s">
        <v>2380</v>
      </c>
      <c r="H428" s="34">
        <v>0</v>
      </c>
      <c r="I428" s="39" t="s">
        <v>2383</v>
      </c>
      <c r="J428" s="39" t="s">
        <v>8340</v>
      </c>
      <c r="K428" s="39" t="s">
        <v>8344</v>
      </c>
      <c r="L428" s="47">
        <f>VLOOKUP(A428,'Hospitalisation Details'!$A$1:$N$2344,5,FALSE)</f>
        <v>36440</v>
      </c>
      <c r="M428" s="51">
        <f>VLOOKUP(A428,'Hospitalisation Details'!$A$1:$N$2344,8,FALSE)</f>
        <v>24387.74</v>
      </c>
      <c r="N428" s="34" t="str">
        <f>VLOOKUP(A428,'Hospitalisation Details'!$A$1:$N$2344,12,FALSE)</f>
        <v>tier - 2</v>
      </c>
      <c r="O428" s="34" t="str">
        <f>VLOOKUP(A428,'Hospitalisation Details'!$A$1:$N$2344,13,FALSE)</f>
        <v>tier - 1</v>
      </c>
      <c r="P428" s="34" t="str">
        <f>VLOOKUP(A428,'Hospitalisation Details'!$A$1:$N$2344,14,FALSE)</f>
        <v>R1011</v>
      </c>
      <c r="Q428" s="34">
        <f>VLOOKUP(A428,'Hospitalisation Details'!$A$1:$N$2344,6,FALSE)</f>
        <v>23</v>
      </c>
    </row>
    <row r="429" spans="1:17" x14ac:dyDescent="0.25">
      <c r="A429" s="35" t="s">
        <v>1944</v>
      </c>
      <c r="B429" s="32" t="s">
        <v>5508</v>
      </c>
      <c r="C429" s="40">
        <v>25.71</v>
      </c>
      <c r="D429" s="40">
        <v>4.18</v>
      </c>
      <c r="E429" s="40" t="s">
        <v>2380</v>
      </c>
      <c r="F429" s="40" t="s">
        <v>2383</v>
      </c>
      <c r="G429" s="40" t="s">
        <v>2380</v>
      </c>
      <c r="H429" s="35">
        <v>1</v>
      </c>
      <c r="I429" s="40" t="s">
        <v>2383</v>
      </c>
      <c r="J429" s="40" t="s">
        <v>8339</v>
      </c>
      <c r="K429" s="40" t="s">
        <v>8344</v>
      </c>
      <c r="L429" s="48">
        <f>VLOOKUP(A429,'Hospitalisation Details'!$A$1:$N$2344,5,FALSE)</f>
        <v>38202</v>
      </c>
      <c r="M429" s="52">
        <f>VLOOKUP(A429,'Hospitalisation Details'!$A$1:$N$2344,8,FALSE)</f>
        <v>24294.02</v>
      </c>
      <c r="N429" s="35" t="str">
        <f>VLOOKUP(A429,'Hospitalisation Details'!$A$1:$N$2344,12,FALSE)</f>
        <v>tier - 2</v>
      </c>
      <c r="O429" s="35" t="str">
        <f>VLOOKUP(A429,'Hospitalisation Details'!$A$1:$N$2344,13,FALSE)</f>
        <v>tier - 1</v>
      </c>
      <c r="P429" s="35" t="str">
        <f>VLOOKUP(A429,'Hospitalisation Details'!$A$1:$N$2344,14,FALSE)</f>
        <v>R1011</v>
      </c>
      <c r="Q429" s="35">
        <f>VLOOKUP(A429,'Hospitalisation Details'!$A$1:$N$2344,6,FALSE)</f>
        <v>18</v>
      </c>
    </row>
    <row r="430" spans="1:17" x14ac:dyDescent="0.25">
      <c r="A430" s="34" t="s">
        <v>1943</v>
      </c>
      <c r="B430" s="33" t="s">
        <v>4881</v>
      </c>
      <c r="C430" s="39">
        <v>41.91</v>
      </c>
      <c r="D430" s="39">
        <v>5.98</v>
      </c>
      <c r="E430" s="39" t="s">
        <v>2383</v>
      </c>
      <c r="F430" s="39" t="s">
        <v>2380</v>
      </c>
      <c r="G430" s="39" t="s">
        <v>2380</v>
      </c>
      <c r="H430" s="34">
        <v>1</v>
      </c>
      <c r="I430" s="39" t="s">
        <v>2380</v>
      </c>
      <c r="J430" s="39" t="s">
        <v>8338</v>
      </c>
      <c r="K430" s="39" t="s">
        <v>8343</v>
      </c>
      <c r="L430" s="47">
        <f>VLOOKUP(A430,'Hospitalisation Details'!$A$1:$N$2344,5,FALSE)</f>
        <v>23727</v>
      </c>
      <c r="M430" s="51">
        <f>VLOOKUP(A430,'Hospitalisation Details'!$A$1:$N$2344,8,FALSE)</f>
        <v>24227.34</v>
      </c>
      <c r="N430" s="34" t="str">
        <f>VLOOKUP(A430,'Hospitalisation Details'!$A$1:$N$2344,12,FALSE)</f>
        <v>tier - 2</v>
      </c>
      <c r="O430" s="34" t="str">
        <f>VLOOKUP(A430,'Hospitalisation Details'!$A$1:$N$2344,13,FALSE)</f>
        <v>tier - 1</v>
      </c>
      <c r="P430" s="34" t="str">
        <f>VLOOKUP(A430,'Hospitalisation Details'!$A$1:$N$2344,14,FALSE)</f>
        <v>R1013</v>
      </c>
      <c r="Q430" s="34">
        <f>VLOOKUP(A430,'Hospitalisation Details'!$A$1:$N$2344,6,FALSE)</f>
        <v>58</v>
      </c>
    </row>
    <row r="431" spans="1:17" x14ac:dyDescent="0.25">
      <c r="A431" s="35" t="s">
        <v>1942</v>
      </c>
      <c r="B431" s="32" t="s">
        <v>5511</v>
      </c>
      <c r="C431" s="40">
        <v>25.85</v>
      </c>
      <c r="D431" s="40">
        <v>10.16</v>
      </c>
      <c r="E431" s="40" t="s">
        <v>2380</v>
      </c>
      <c r="F431" s="40" t="s">
        <v>2380</v>
      </c>
      <c r="G431" s="40" t="s">
        <v>2380</v>
      </c>
      <c r="H431" s="35">
        <v>0</v>
      </c>
      <c r="I431" s="40" t="s">
        <v>2383</v>
      </c>
      <c r="J431" s="40" t="s">
        <v>8339</v>
      </c>
      <c r="K431" s="40" t="s">
        <v>8342</v>
      </c>
      <c r="L431" s="48">
        <f>VLOOKUP(A431,'Hospitalisation Details'!$A$1:$N$2344,5,FALSE)</f>
        <v>27282</v>
      </c>
      <c r="M431" s="52">
        <f>VLOOKUP(A431,'Hospitalisation Details'!$A$1:$N$2344,8,FALSE)</f>
        <v>24180.93</v>
      </c>
      <c r="N431" s="35" t="str">
        <f>VLOOKUP(A431,'Hospitalisation Details'!$A$1:$N$2344,12,FALSE)</f>
        <v>tier - 2</v>
      </c>
      <c r="O431" s="35" t="str">
        <f>VLOOKUP(A431,'Hospitalisation Details'!$A$1:$N$2344,13,FALSE)</f>
        <v>tier - 1</v>
      </c>
      <c r="P431" s="35" t="str">
        <f>VLOOKUP(A431,'Hospitalisation Details'!$A$1:$N$2344,14,FALSE)</f>
        <v>R1013</v>
      </c>
      <c r="Q431" s="35">
        <f>VLOOKUP(A431,'Hospitalisation Details'!$A$1:$N$2344,6,FALSE)</f>
        <v>48</v>
      </c>
    </row>
    <row r="432" spans="1:17" x14ac:dyDescent="0.25">
      <c r="A432" s="34" t="s">
        <v>1941</v>
      </c>
      <c r="B432" s="33" t="s">
        <v>5513</v>
      </c>
      <c r="C432" s="39">
        <v>23.844999999999999</v>
      </c>
      <c r="D432" s="39">
        <v>11.71</v>
      </c>
      <c r="E432" s="39" t="s">
        <v>2380</v>
      </c>
      <c r="F432" s="39" t="s">
        <v>2380</v>
      </c>
      <c r="G432" s="39" t="s">
        <v>2380</v>
      </c>
      <c r="H432" s="34">
        <v>2</v>
      </c>
      <c r="I432" s="39" t="s">
        <v>2383</v>
      </c>
      <c r="J432" s="39" t="s">
        <v>8340</v>
      </c>
      <c r="K432" s="39" t="s">
        <v>8342</v>
      </c>
      <c r="L432" s="47">
        <f>VLOOKUP(A432,'Hospitalisation Details'!$A$1:$N$2344,5,FALSE)</f>
        <v>26828</v>
      </c>
      <c r="M432" s="51">
        <f>VLOOKUP(A432,'Hospitalisation Details'!$A$1:$N$2344,8,FALSE)</f>
        <v>24106.91</v>
      </c>
      <c r="N432" s="34" t="str">
        <f>VLOOKUP(A432,'Hospitalisation Details'!$A$1:$N$2344,12,FALSE)</f>
        <v>tier - 2</v>
      </c>
      <c r="O432" s="34" t="str">
        <f>VLOOKUP(A432,'Hospitalisation Details'!$A$1:$N$2344,13,FALSE)</f>
        <v>tier - 2</v>
      </c>
      <c r="P432" s="34" t="str">
        <f>VLOOKUP(A432,'Hospitalisation Details'!$A$1:$N$2344,14,FALSE)</f>
        <v>R1024</v>
      </c>
      <c r="Q432" s="34">
        <f>VLOOKUP(A432,'Hospitalisation Details'!$A$1:$N$2344,6,FALSE)</f>
        <v>49</v>
      </c>
    </row>
    <row r="433" spans="1:17" x14ac:dyDescent="0.25">
      <c r="A433" s="35" t="s">
        <v>1940</v>
      </c>
      <c r="B433" s="32" t="s">
        <v>5515</v>
      </c>
      <c r="C433" s="40">
        <v>30.59</v>
      </c>
      <c r="D433" s="40">
        <v>5.23</v>
      </c>
      <c r="E433" s="40" t="s">
        <v>2380</v>
      </c>
      <c r="F433" s="40" t="s">
        <v>2380</v>
      </c>
      <c r="G433" s="40" t="s">
        <v>2383</v>
      </c>
      <c r="H433" s="35">
        <v>1</v>
      </c>
      <c r="I433" s="40" t="s">
        <v>2380</v>
      </c>
      <c r="J433" s="40" t="s">
        <v>8338</v>
      </c>
      <c r="K433" s="40" t="s">
        <v>8344</v>
      </c>
      <c r="L433" s="48">
        <f>VLOOKUP(A433,'Hospitalisation Details'!$A$1:$N$2344,5,FALSE)</f>
        <v>37985</v>
      </c>
      <c r="M433" s="52">
        <f>VLOOKUP(A433,'Hospitalisation Details'!$A$1:$N$2344,8,FALSE)</f>
        <v>24059.68</v>
      </c>
      <c r="N433" s="35" t="str">
        <f>VLOOKUP(A433,'Hospitalisation Details'!$A$1:$N$2344,12,FALSE)</f>
        <v>tier - 2</v>
      </c>
      <c r="O433" s="35" t="str">
        <f>VLOOKUP(A433,'Hospitalisation Details'!$A$1:$N$2344,13,FALSE)</f>
        <v>tier - 2</v>
      </c>
      <c r="P433" s="35" t="str">
        <f>VLOOKUP(A433,'Hospitalisation Details'!$A$1:$N$2344,14,FALSE)</f>
        <v>R1012</v>
      </c>
      <c r="Q433" s="35">
        <f>VLOOKUP(A433,'Hospitalisation Details'!$A$1:$N$2344,6,FALSE)</f>
        <v>19</v>
      </c>
    </row>
    <row r="434" spans="1:17" x14ac:dyDescent="0.25">
      <c r="A434" s="34" t="s">
        <v>1939</v>
      </c>
      <c r="B434" s="33" t="s">
        <v>5471</v>
      </c>
      <c r="C434" s="39">
        <v>24.795000000000002</v>
      </c>
      <c r="D434" s="39">
        <v>6.85</v>
      </c>
      <c r="E434" s="39" t="s">
        <v>2380</v>
      </c>
      <c r="F434" s="39" t="s">
        <v>2380</v>
      </c>
      <c r="G434" s="39" t="s">
        <v>2380</v>
      </c>
      <c r="H434" s="34">
        <v>0</v>
      </c>
      <c r="I434" s="39" t="s">
        <v>2383</v>
      </c>
      <c r="J434" s="39" t="s">
        <v>8340</v>
      </c>
      <c r="K434" s="39" t="s">
        <v>8342</v>
      </c>
      <c r="L434" s="47">
        <f>VLOOKUP(A434,'Hospitalisation Details'!$A$1:$N$2344,5,FALSE)</f>
        <v>26124</v>
      </c>
      <c r="M434" s="51">
        <f>VLOOKUP(A434,'Hospitalisation Details'!$A$1:$N$2344,8,FALSE)</f>
        <v>23967.38</v>
      </c>
      <c r="N434" s="34" t="str">
        <f>VLOOKUP(A434,'Hospitalisation Details'!$A$1:$N$2344,12,FALSE)</f>
        <v>tier - 2</v>
      </c>
      <c r="O434" s="34" t="str">
        <f>VLOOKUP(A434,'Hospitalisation Details'!$A$1:$N$2344,13,FALSE)</f>
        <v>tier - 2</v>
      </c>
      <c r="P434" s="34" t="str">
        <f>VLOOKUP(A434,'Hospitalisation Details'!$A$1:$N$2344,14,FALSE)</f>
        <v>R1012</v>
      </c>
      <c r="Q434" s="34">
        <f>VLOOKUP(A434,'Hospitalisation Details'!$A$1:$N$2344,6,FALSE)</f>
        <v>51</v>
      </c>
    </row>
    <row r="435" spans="1:17" x14ac:dyDescent="0.25">
      <c r="A435" s="35" t="s">
        <v>1938</v>
      </c>
      <c r="B435" s="32" t="s">
        <v>4897</v>
      </c>
      <c r="C435" s="40">
        <v>24.13</v>
      </c>
      <c r="D435" s="40">
        <v>7.05</v>
      </c>
      <c r="E435" s="40" t="s">
        <v>2383</v>
      </c>
      <c r="F435" s="40" t="s">
        <v>2380</v>
      </c>
      <c r="G435" s="40" t="s">
        <v>2380</v>
      </c>
      <c r="H435" s="35">
        <v>2</v>
      </c>
      <c r="I435" s="40" t="s">
        <v>2383</v>
      </c>
      <c r="J435" s="40" t="s">
        <v>8340</v>
      </c>
      <c r="K435" s="40" t="s">
        <v>8342</v>
      </c>
      <c r="L435" s="48">
        <f>VLOOKUP(A435,'Hospitalisation Details'!$A$1:$N$2344,5,FALSE)</f>
        <v>25788</v>
      </c>
      <c r="M435" s="52">
        <f>VLOOKUP(A435,'Hospitalisation Details'!$A$1:$N$2344,8,FALSE)</f>
        <v>23887.66</v>
      </c>
      <c r="N435" s="35" t="str">
        <f>VLOOKUP(A435,'Hospitalisation Details'!$A$1:$N$2344,12,FALSE)</f>
        <v>tier - 2</v>
      </c>
      <c r="O435" s="35" t="str">
        <f>VLOOKUP(A435,'Hospitalisation Details'!$A$1:$N$2344,13,FALSE)</f>
        <v>tier - 3</v>
      </c>
      <c r="P435" s="35" t="str">
        <f>VLOOKUP(A435,'Hospitalisation Details'!$A$1:$N$2344,14,FALSE)</f>
        <v>R1012</v>
      </c>
      <c r="Q435" s="35">
        <f>VLOOKUP(A435,'Hospitalisation Details'!$A$1:$N$2344,6,FALSE)</f>
        <v>52</v>
      </c>
    </row>
    <row r="436" spans="1:17" x14ac:dyDescent="0.25">
      <c r="A436" s="34" t="s">
        <v>1937</v>
      </c>
      <c r="B436" s="33" t="s">
        <v>5519</v>
      </c>
      <c r="C436" s="39">
        <v>25.84</v>
      </c>
      <c r="D436" s="39">
        <v>11.64</v>
      </c>
      <c r="E436" s="39" t="s">
        <v>2380</v>
      </c>
      <c r="F436" s="39" t="s">
        <v>2380</v>
      </c>
      <c r="G436" s="39" t="s">
        <v>2380</v>
      </c>
      <c r="H436" s="34">
        <v>2</v>
      </c>
      <c r="I436" s="39" t="s">
        <v>2383</v>
      </c>
      <c r="J436" s="39" t="s">
        <v>8339</v>
      </c>
      <c r="K436" s="39" t="s">
        <v>8342</v>
      </c>
      <c r="L436" s="47">
        <f>VLOOKUP(A436,'Hospitalisation Details'!$A$1:$N$2344,5,FALSE)</f>
        <v>26842</v>
      </c>
      <c r="M436" s="51">
        <f>VLOOKUP(A436,'Hospitalisation Details'!$A$1:$N$2344,8,FALSE)</f>
        <v>23807.24</v>
      </c>
      <c r="N436" s="34" t="str">
        <f>VLOOKUP(A436,'Hospitalisation Details'!$A$1:$N$2344,12,FALSE)</f>
        <v>tier - 2</v>
      </c>
      <c r="O436" s="34" t="str">
        <f>VLOOKUP(A436,'Hospitalisation Details'!$A$1:$N$2344,13,FALSE)</f>
        <v>tier - 3</v>
      </c>
      <c r="P436" s="34" t="str">
        <f>VLOOKUP(A436,'Hospitalisation Details'!$A$1:$N$2344,14,FALSE)</f>
        <v>R1012</v>
      </c>
      <c r="Q436" s="34">
        <f>VLOOKUP(A436,'Hospitalisation Details'!$A$1:$N$2344,6,FALSE)</f>
        <v>49</v>
      </c>
    </row>
    <row r="437" spans="1:17" x14ac:dyDescent="0.25">
      <c r="A437" s="35" t="s">
        <v>1936</v>
      </c>
      <c r="B437" s="32" t="s">
        <v>5521</v>
      </c>
      <c r="C437" s="40">
        <v>28</v>
      </c>
      <c r="D437" s="40">
        <v>10.52</v>
      </c>
      <c r="E437" s="40" t="s">
        <v>2380</v>
      </c>
      <c r="F437" s="40" t="s">
        <v>2380</v>
      </c>
      <c r="G437" s="40" t="s">
        <v>2380</v>
      </c>
      <c r="H437" s="35">
        <v>0</v>
      </c>
      <c r="I437" s="40" t="s">
        <v>2383</v>
      </c>
      <c r="J437" s="40" t="s">
        <v>8339</v>
      </c>
      <c r="K437" s="40" t="s">
        <v>8342</v>
      </c>
      <c r="L437" s="48">
        <f>VLOOKUP(A437,'Hospitalisation Details'!$A$1:$N$2344,5,FALSE)</f>
        <v>27182</v>
      </c>
      <c r="M437" s="52">
        <f>VLOOKUP(A437,'Hospitalisation Details'!$A$1:$N$2344,8,FALSE)</f>
        <v>23568.27</v>
      </c>
      <c r="N437" s="35" t="str">
        <f>VLOOKUP(A437,'Hospitalisation Details'!$A$1:$N$2344,12,FALSE)</f>
        <v>tier - 2</v>
      </c>
      <c r="O437" s="35" t="str">
        <f>VLOOKUP(A437,'Hospitalisation Details'!$A$1:$N$2344,13,FALSE)</f>
        <v>tier - 2</v>
      </c>
      <c r="P437" s="35" t="str">
        <f>VLOOKUP(A437,'Hospitalisation Details'!$A$1:$N$2344,14,FALSE)</f>
        <v>R1011</v>
      </c>
      <c r="Q437" s="35">
        <f>VLOOKUP(A437,'Hospitalisation Details'!$A$1:$N$2344,6,FALSE)</f>
        <v>49</v>
      </c>
    </row>
    <row r="438" spans="1:17" x14ac:dyDescent="0.25">
      <c r="A438" s="34" t="s">
        <v>1935</v>
      </c>
      <c r="B438" s="33" t="s">
        <v>5523</v>
      </c>
      <c r="C438" s="39">
        <v>34.1</v>
      </c>
      <c r="D438" s="39">
        <v>4.01</v>
      </c>
      <c r="E438" s="39" t="s">
        <v>2383</v>
      </c>
      <c r="F438" s="39" t="s">
        <v>2380</v>
      </c>
      <c r="G438" s="39" t="s">
        <v>2383</v>
      </c>
      <c r="H438" s="34">
        <v>1</v>
      </c>
      <c r="I438" s="39" t="s">
        <v>2380</v>
      </c>
      <c r="J438" s="39" t="s">
        <v>8338</v>
      </c>
      <c r="K438" s="39" t="s">
        <v>8344</v>
      </c>
      <c r="L438" s="47">
        <f>VLOOKUP(A438,'Hospitalisation Details'!$A$1:$N$2344,5,FALSE)</f>
        <v>30554</v>
      </c>
      <c r="M438" s="51">
        <f>VLOOKUP(A438,'Hospitalisation Details'!$A$1:$N$2344,8,FALSE)</f>
        <v>23563.02</v>
      </c>
      <c r="N438" s="34" t="str">
        <f>VLOOKUP(A438,'Hospitalisation Details'!$A$1:$N$2344,12,FALSE)</f>
        <v>tier - 2</v>
      </c>
      <c r="O438" s="34" t="str">
        <f>VLOOKUP(A438,'Hospitalisation Details'!$A$1:$N$2344,13,FALSE)</f>
        <v>tier - 2</v>
      </c>
      <c r="P438" s="34" t="str">
        <f>VLOOKUP(A438,'Hospitalisation Details'!$A$1:$N$2344,14,FALSE)</f>
        <v>R1013</v>
      </c>
      <c r="Q438" s="34">
        <f>VLOOKUP(A438,'Hospitalisation Details'!$A$1:$N$2344,6,FALSE)</f>
        <v>39</v>
      </c>
    </row>
    <row r="439" spans="1:17" x14ac:dyDescent="0.25">
      <c r="A439" s="35" t="s">
        <v>1934</v>
      </c>
      <c r="B439" s="32" t="s">
        <v>5397</v>
      </c>
      <c r="C439" s="40">
        <v>26.125</v>
      </c>
      <c r="D439" s="40">
        <v>8.56</v>
      </c>
      <c r="E439" s="40" t="s">
        <v>2383</v>
      </c>
      <c r="F439" s="40" t="s">
        <v>2380</v>
      </c>
      <c r="G439" s="40" t="s">
        <v>2380</v>
      </c>
      <c r="H439" s="35">
        <v>1</v>
      </c>
      <c r="I439" s="40" t="s">
        <v>2383</v>
      </c>
      <c r="J439" s="40" t="s">
        <v>8339</v>
      </c>
      <c r="K439" s="40" t="s">
        <v>8342</v>
      </c>
      <c r="L439" s="48">
        <f>VLOOKUP(A439,'Hospitalisation Details'!$A$1:$N$2344,5,FALSE)</f>
        <v>27711</v>
      </c>
      <c r="M439" s="52">
        <f>VLOOKUP(A439,'Hospitalisation Details'!$A$1:$N$2344,8,FALSE)</f>
        <v>23401.31</v>
      </c>
      <c r="N439" s="35" t="str">
        <f>VLOOKUP(A439,'Hospitalisation Details'!$A$1:$N$2344,12,FALSE)</f>
        <v>tier - 2</v>
      </c>
      <c r="O439" s="35" t="str">
        <f>VLOOKUP(A439,'Hospitalisation Details'!$A$1:$N$2344,13,FALSE)</f>
        <v>tier - 3</v>
      </c>
      <c r="P439" s="35" t="str">
        <f>VLOOKUP(A439,'Hospitalisation Details'!$A$1:$N$2344,14,FALSE)</f>
        <v>R1024</v>
      </c>
      <c r="Q439" s="35">
        <f>VLOOKUP(A439,'Hospitalisation Details'!$A$1:$N$2344,6,FALSE)</f>
        <v>47</v>
      </c>
    </row>
    <row r="440" spans="1:17" x14ac:dyDescent="0.25">
      <c r="A440" s="34" t="s">
        <v>1933</v>
      </c>
      <c r="B440" s="33" t="s">
        <v>5526</v>
      </c>
      <c r="C440" s="39">
        <v>25.6</v>
      </c>
      <c r="D440" s="39">
        <v>10.5</v>
      </c>
      <c r="E440" s="39" t="s">
        <v>2380</v>
      </c>
      <c r="F440" s="39" t="s">
        <v>2380</v>
      </c>
      <c r="G440" s="39" t="s">
        <v>2380</v>
      </c>
      <c r="H440" s="34">
        <v>2</v>
      </c>
      <c r="I440" s="39" t="s">
        <v>2383</v>
      </c>
      <c r="J440" s="39" t="s">
        <v>8339</v>
      </c>
      <c r="K440" s="39" t="s">
        <v>8342</v>
      </c>
      <c r="L440" s="47">
        <f>VLOOKUP(A440,'Hospitalisation Details'!$A$1:$N$2344,5,FALSE)</f>
        <v>26959</v>
      </c>
      <c r="M440" s="51">
        <f>VLOOKUP(A440,'Hospitalisation Details'!$A$1:$N$2344,8,FALSE)</f>
        <v>23306.55</v>
      </c>
      <c r="N440" s="34" t="str">
        <f>VLOOKUP(A440,'Hospitalisation Details'!$A$1:$N$2344,12,FALSE)</f>
        <v>tier - 2</v>
      </c>
      <c r="O440" s="34" t="str">
        <f>VLOOKUP(A440,'Hospitalisation Details'!$A$1:$N$2344,13,FALSE)</f>
        <v>tier - 2</v>
      </c>
      <c r="P440" s="34" t="str">
        <f>VLOOKUP(A440,'Hospitalisation Details'!$A$1:$N$2344,14,FALSE)</f>
        <v>R1011</v>
      </c>
      <c r="Q440" s="34">
        <f>VLOOKUP(A440,'Hospitalisation Details'!$A$1:$N$2344,6,FALSE)</f>
        <v>49</v>
      </c>
    </row>
    <row r="441" spans="1:17" x14ac:dyDescent="0.25">
      <c r="A441" s="35" t="s">
        <v>1932</v>
      </c>
      <c r="B441" s="32" t="s">
        <v>5528</v>
      </c>
      <c r="C441" s="40">
        <v>24.32</v>
      </c>
      <c r="D441" s="40">
        <v>6.39</v>
      </c>
      <c r="E441" s="40" t="s">
        <v>2380</v>
      </c>
      <c r="F441" s="40" t="s">
        <v>2380</v>
      </c>
      <c r="G441" s="40" t="s">
        <v>2380</v>
      </c>
      <c r="H441" s="35">
        <v>0</v>
      </c>
      <c r="I441" s="40" t="s">
        <v>2380</v>
      </c>
      <c r="J441" s="40" t="s">
        <v>8340</v>
      </c>
      <c r="K441" s="40" t="s">
        <v>8343</v>
      </c>
      <c r="L441" s="48">
        <f>VLOOKUP(A441,'Hospitalisation Details'!$A$1:$N$2344,5,FALSE)</f>
        <v>34610</v>
      </c>
      <c r="M441" s="52">
        <f>VLOOKUP(A441,'Hospitalisation Details'!$A$1:$N$2344,8,FALSE)</f>
        <v>23288.93</v>
      </c>
      <c r="N441" s="35" t="str">
        <f>VLOOKUP(A441,'Hospitalisation Details'!$A$1:$N$2344,12,FALSE)</f>
        <v>tier - 2</v>
      </c>
      <c r="O441" s="35" t="str">
        <f>VLOOKUP(A441,'Hospitalisation Details'!$A$1:$N$2344,13,FALSE)</f>
        <v>tier - 3</v>
      </c>
      <c r="P441" s="35" t="str">
        <f>VLOOKUP(A441,'Hospitalisation Details'!$A$1:$N$2344,14,FALSE)</f>
        <v>R1024</v>
      </c>
      <c r="Q441" s="35">
        <f>VLOOKUP(A441,'Hospitalisation Details'!$A$1:$N$2344,6,FALSE)</f>
        <v>28</v>
      </c>
    </row>
    <row r="442" spans="1:17" x14ac:dyDescent="0.25">
      <c r="A442" s="34" t="s">
        <v>1931</v>
      </c>
      <c r="B442" s="33" t="s">
        <v>5530</v>
      </c>
      <c r="C442" s="39">
        <v>22.88</v>
      </c>
      <c r="D442" s="39">
        <v>5.71</v>
      </c>
      <c r="E442" s="39" t="s">
        <v>2383</v>
      </c>
      <c r="F442" s="39" t="s">
        <v>2380</v>
      </c>
      <c r="G442" s="39" t="s">
        <v>2383</v>
      </c>
      <c r="H442" s="34">
        <v>1</v>
      </c>
      <c r="I442" s="39" t="s">
        <v>2383</v>
      </c>
      <c r="J442" s="39" t="s">
        <v>8340</v>
      </c>
      <c r="K442" s="39" t="s">
        <v>8343</v>
      </c>
      <c r="L442" s="47">
        <f>VLOOKUP(A442,'Hospitalisation Details'!$A$1:$N$2344,5,FALSE)</f>
        <v>25521</v>
      </c>
      <c r="M442" s="51">
        <f>VLOOKUP(A442,'Hospitalisation Details'!$A$1:$N$2344,8,FALSE)</f>
        <v>23244.79</v>
      </c>
      <c r="N442" s="34" t="str">
        <f>VLOOKUP(A442,'Hospitalisation Details'!$A$1:$N$2344,12,FALSE)</f>
        <v>tier - 2</v>
      </c>
      <c r="O442" s="34" t="str">
        <f>VLOOKUP(A442,'Hospitalisation Details'!$A$1:$N$2344,13,FALSE)</f>
        <v>tier - 3</v>
      </c>
      <c r="P442" s="34" t="str">
        <f>VLOOKUP(A442,'Hospitalisation Details'!$A$1:$N$2344,14,FALSE)</f>
        <v>R1013</v>
      </c>
      <c r="Q442" s="34">
        <f>VLOOKUP(A442,'Hospitalisation Details'!$A$1:$N$2344,6,FALSE)</f>
        <v>53</v>
      </c>
    </row>
    <row r="443" spans="1:17" x14ac:dyDescent="0.25">
      <c r="A443" s="35" t="s">
        <v>1930</v>
      </c>
      <c r="B443" s="32" t="s">
        <v>5532</v>
      </c>
      <c r="C443" s="40">
        <v>24.984999999999999</v>
      </c>
      <c r="D443" s="40">
        <v>4.43</v>
      </c>
      <c r="E443" s="40" t="s">
        <v>2383</v>
      </c>
      <c r="F443" s="40" t="s">
        <v>2380</v>
      </c>
      <c r="G443" s="40" t="s">
        <v>2383</v>
      </c>
      <c r="H443" s="35">
        <v>1</v>
      </c>
      <c r="I443" s="40" t="s">
        <v>2380</v>
      </c>
      <c r="J443" s="40" t="s">
        <v>8339</v>
      </c>
      <c r="K443" s="40" t="s">
        <v>8344</v>
      </c>
      <c r="L443" s="48">
        <f>VLOOKUP(A443,'Hospitalisation Details'!$A$1:$N$2344,5,FALSE)</f>
        <v>35649</v>
      </c>
      <c r="M443" s="52">
        <f>VLOOKUP(A443,'Hospitalisation Details'!$A$1:$N$2344,8,FALSE)</f>
        <v>23241.47</v>
      </c>
      <c r="N443" s="35" t="str">
        <f>VLOOKUP(A443,'Hospitalisation Details'!$A$1:$N$2344,12,FALSE)</f>
        <v>tier - 2</v>
      </c>
      <c r="O443" s="35" t="str">
        <f>VLOOKUP(A443,'Hospitalisation Details'!$A$1:$N$2344,13,FALSE)</f>
        <v>tier - 3</v>
      </c>
      <c r="P443" s="35" t="str">
        <f>VLOOKUP(A443,'Hospitalisation Details'!$A$1:$N$2344,14,FALSE)</f>
        <v>R1018</v>
      </c>
      <c r="Q443" s="35">
        <f>VLOOKUP(A443,'Hospitalisation Details'!$A$1:$N$2344,6,FALSE)</f>
        <v>25</v>
      </c>
    </row>
    <row r="444" spans="1:17" x14ac:dyDescent="0.25">
      <c r="A444" s="34" t="s">
        <v>1929</v>
      </c>
      <c r="B444" s="33" t="s">
        <v>5533</v>
      </c>
      <c r="C444" s="39">
        <v>33.1</v>
      </c>
      <c r="D444" s="39">
        <v>5.52</v>
      </c>
      <c r="E444" s="39" t="s">
        <v>2380</v>
      </c>
      <c r="F444" s="39" t="s">
        <v>2380</v>
      </c>
      <c r="G444" s="39" t="s">
        <v>2383</v>
      </c>
      <c r="H444" s="34">
        <v>1</v>
      </c>
      <c r="I444" s="39" t="s">
        <v>2380</v>
      </c>
      <c r="J444" s="39" t="s">
        <v>8338</v>
      </c>
      <c r="K444" s="39" t="s">
        <v>8344</v>
      </c>
      <c r="L444" s="47">
        <f>VLOOKUP(A444,'Hospitalisation Details'!$A$1:$N$2344,5,FALSE)</f>
        <v>37969</v>
      </c>
      <c r="M444" s="51">
        <f>VLOOKUP(A444,'Hospitalisation Details'!$A$1:$N$2344,8,FALSE)</f>
        <v>23082.959999999999</v>
      </c>
      <c r="N444" s="34" t="str">
        <f>VLOOKUP(A444,'Hospitalisation Details'!$A$1:$N$2344,12,FALSE)</f>
        <v>tier - 2</v>
      </c>
      <c r="O444" s="34" t="str">
        <f>VLOOKUP(A444,'Hospitalisation Details'!$A$1:$N$2344,13,FALSE)</f>
        <v>tier - 2</v>
      </c>
      <c r="P444" s="34" t="str">
        <f>VLOOKUP(A444,'Hospitalisation Details'!$A$1:$N$2344,14,FALSE)</f>
        <v>R1011</v>
      </c>
      <c r="Q444" s="34">
        <f>VLOOKUP(A444,'Hospitalisation Details'!$A$1:$N$2344,6,FALSE)</f>
        <v>19</v>
      </c>
    </row>
    <row r="445" spans="1:17" x14ac:dyDescent="0.25">
      <c r="A445" s="35" t="s">
        <v>1928</v>
      </c>
      <c r="B445" s="32" t="s">
        <v>5535</v>
      </c>
      <c r="C445" s="40">
        <v>27.83</v>
      </c>
      <c r="D445" s="40">
        <v>9.1999999999999993</v>
      </c>
      <c r="E445" s="40" t="s">
        <v>2383</v>
      </c>
      <c r="F445" s="40" t="s">
        <v>2380</v>
      </c>
      <c r="G445" s="40" t="s">
        <v>2380</v>
      </c>
      <c r="H445" s="35">
        <v>1</v>
      </c>
      <c r="I445" s="40" t="s">
        <v>2383</v>
      </c>
      <c r="J445" s="40" t="s">
        <v>8339</v>
      </c>
      <c r="K445" s="40" t="s">
        <v>8342</v>
      </c>
      <c r="L445" s="48">
        <f>VLOOKUP(A445,'Hospitalisation Details'!$A$1:$N$2344,5,FALSE)</f>
        <v>27646</v>
      </c>
      <c r="M445" s="52">
        <f>VLOOKUP(A445,'Hospitalisation Details'!$A$1:$N$2344,8,FALSE)</f>
        <v>23065.42</v>
      </c>
      <c r="N445" s="35" t="str">
        <f>VLOOKUP(A445,'Hospitalisation Details'!$A$1:$N$2344,12,FALSE)</f>
        <v>tier - 2</v>
      </c>
      <c r="O445" s="35" t="str">
        <f>VLOOKUP(A445,'Hospitalisation Details'!$A$1:$N$2344,13,FALSE)</f>
        <v>tier - 2</v>
      </c>
      <c r="P445" s="35" t="str">
        <f>VLOOKUP(A445,'Hospitalisation Details'!$A$1:$N$2344,14,FALSE)</f>
        <v>R1013</v>
      </c>
      <c r="Q445" s="35">
        <f>VLOOKUP(A445,'Hospitalisation Details'!$A$1:$N$2344,6,FALSE)</f>
        <v>47</v>
      </c>
    </row>
    <row r="446" spans="1:17" x14ac:dyDescent="0.25">
      <c r="A446" s="34" t="s">
        <v>1927</v>
      </c>
      <c r="B446" s="33" t="s">
        <v>5537</v>
      </c>
      <c r="C446" s="39">
        <v>30.875</v>
      </c>
      <c r="D446" s="39">
        <v>10.97</v>
      </c>
      <c r="E446" s="39" t="s">
        <v>2383</v>
      </c>
      <c r="F446" s="39" t="s">
        <v>2380</v>
      </c>
      <c r="G446" s="39" t="s">
        <v>2380</v>
      </c>
      <c r="H446" s="34">
        <v>2</v>
      </c>
      <c r="I446" s="39" t="s">
        <v>2380</v>
      </c>
      <c r="J446" s="39" t="s">
        <v>8338</v>
      </c>
      <c r="K446" s="39" t="s">
        <v>8342</v>
      </c>
      <c r="L446" s="47">
        <f>VLOOKUP(A446,'Hospitalisation Details'!$A$1:$N$2344,5,FALSE)</f>
        <v>25881</v>
      </c>
      <c r="M446" s="51">
        <f>VLOOKUP(A446,'Hospitalisation Details'!$A$1:$N$2344,8,FALSE)</f>
        <v>23045.57</v>
      </c>
      <c r="N446" s="34" t="str">
        <f>VLOOKUP(A446,'Hospitalisation Details'!$A$1:$N$2344,12,FALSE)</f>
        <v>tier - 2</v>
      </c>
      <c r="O446" s="34" t="str">
        <f>VLOOKUP(A446,'Hospitalisation Details'!$A$1:$N$2344,13,FALSE)</f>
        <v>tier - 2</v>
      </c>
      <c r="P446" s="34" t="str">
        <f>VLOOKUP(A446,'Hospitalisation Details'!$A$1:$N$2344,14,FALSE)</f>
        <v>R1024</v>
      </c>
      <c r="Q446" s="34">
        <f>VLOOKUP(A446,'Hospitalisation Details'!$A$1:$N$2344,6,FALSE)</f>
        <v>52</v>
      </c>
    </row>
    <row r="447" spans="1:17" x14ac:dyDescent="0.25">
      <c r="A447" s="35" t="s">
        <v>1926</v>
      </c>
      <c r="B447" s="32" t="s">
        <v>5332</v>
      </c>
      <c r="C447" s="40">
        <v>27.265000000000001</v>
      </c>
      <c r="D447" s="40">
        <v>4.25</v>
      </c>
      <c r="E447" s="40" t="s">
        <v>2380</v>
      </c>
      <c r="F447" s="40" t="s">
        <v>2380</v>
      </c>
      <c r="G447" s="40" t="s">
        <v>2383</v>
      </c>
      <c r="H447" s="35">
        <v>1</v>
      </c>
      <c r="I447" s="40" t="s">
        <v>2380</v>
      </c>
      <c r="J447" s="40" t="s">
        <v>8339</v>
      </c>
      <c r="K447" s="40" t="s">
        <v>8344</v>
      </c>
      <c r="L447" s="48">
        <f>VLOOKUP(A447,'Hospitalisation Details'!$A$1:$N$2344,5,FALSE)</f>
        <v>37827</v>
      </c>
      <c r="M447" s="52">
        <f>VLOOKUP(A447,'Hospitalisation Details'!$A$1:$N$2344,8,FALSE)</f>
        <v>22493.66</v>
      </c>
      <c r="N447" s="35" t="str">
        <f>VLOOKUP(A447,'Hospitalisation Details'!$A$1:$N$2344,12,FALSE)</f>
        <v>tier - 2</v>
      </c>
      <c r="O447" s="35" t="str">
        <f>VLOOKUP(A447,'Hospitalisation Details'!$A$1:$N$2344,13,FALSE)</f>
        <v>tier - 1</v>
      </c>
      <c r="P447" s="35" t="str">
        <f>VLOOKUP(A447,'Hospitalisation Details'!$A$1:$N$2344,14,FALSE)</f>
        <v>R1012</v>
      </c>
      <c r="Q447" s="35">
        <f>VLOOKUP(A447,'Hospitalisation Details'!$A$1:$N$2344,6,FALSE)</f>
        <v>19</v>
      </c>
    </row>
    <row r="448" spans="1:17" x14ac:dyDescent="0.25">
      <c r="A448" s="34" t="s">
        <v>1925</v>
      </c>
      <c r="B448" s="33" t="s">
        <v>5540</v>
      </c>
      <c r="C448" s="39">
        <v>26.7</v>
      </c>
      <c r="D448" s="39">
        <v>5.23</v>
      </c>
      <c r="E448" s="39" t="s">
        <v>2380</v>
      </c>
      <c r="F448" s="39" t="s">
        <v>2380</v>
      </c>
      <c r="G448" s="39" t="s">
        <v>2383</v>
      </c>
      <c r="H448" s="34">
        <v>1</v>
      </c>
      <c r="I448" s="39" t="s">
        <v>2383</v>
      </c>
      <c r="J448" s="39" t="s">
        <v>8339</v>
      </c>
      <c r="K448" s="39" t="s">
        <v>8344</v>
      </c>
      <c r="L448" s="47">
        <f>VLOOKUP(A448,'Hospitalisation Details'!$A$1:$N$2344,5,FALSE)</f>
        <v>29173</v>
      </c>
      <c r="M448" s="51">
        <f>VLOOKUP(A448,'Hospitalisation Details'!$A$1:$N$2344,8,FALSE)</f>
        <v>22478.6</v>
      </c>
      <c r="N448" s="34" t="str">
        <f>VLOOKUP(A448,'Hospitalisation Details'!$A$1:$N$2344,12,FALSE)</f>
        <v>tier - 3</v>
      </c>
      <c r="O448" s="34" t="str">
        <f>VLOOKUP(A448,'Hospitalisation Details'!$A$1:$N$2344,13,FALSE)</f>
        <v>tier - 2</v>
      </c>
      <c r="P448" s="34" t="str">
        <f>VLOOKUP(A448,'Hospitalisation Details'!$A$1:$N$2344,14,FALSE)</f>
        <v>R1011</v>
      </c>
      <c r="Q448" s="34">
        <f>VLOOKUP(A448,'Hospitalisation Details'!$A$1:$N$2344,6,FALSE)</f>
        <v>43</v>
      </c>
    </row>
    <row r="449" spans="1:17" x14ac:dyDescent="0.25">
      <c r="A449" s="35" t="s">
        <v>1924</v>
      </c>
      <c r="B449" s="32" t="s">
        <v>5542</v>
      </c>
      <c r="C449" s="40">
        <v>29.925000000000001</v>
      </c>
      <c r="D449" s="40">
        <v>5.96</v>
      </c>
      <c r="E449" s="40" t="s">
        <v>2383</v>
      </c>
      <c r="F449" s="40" t="s">
        <v>2380</v>
      </c>
      <c r="G449" s="40" t="s">
        <v>2383</v>
      </c>
      <c r="H449" s="35">
        <v>1</v>
      </c>
      <c r="I449" s="40" t="s">
        <v>2383</v>
      </c>
      <c r="J449" s="40" t="s">
        <v>8339</v>
      </c>
      <c r="K449" s="40" t="s">
        <v>8343</v>
      </c>
      <c r="L449" s="48">
        <f>VLOOKUP(A449,'Hospitalisation Details'!$A$1:$N$2344,5,FALSE)</f>
        <v>30671</v>
      </c>
      <c r="M449" s="52">
        <f>VLOOKUP(A449,'Hospitalisation Details'!$A$1:$N$2344,8,FALSE)</f>
        <v>22462.04</v>
      </c>
      <c r="N449" s="35" t="str">
        <f>VLOOKUP(A449,'Hospitalisation Details'!$A$1:$N$2344,12,FALSE)</f>
        <v>tier - 3</v>
      </c>
      <c r="O449" s="35" t="str">
        <f>VLOOKUP(A449,'Hospitalisation Details'!$A$1:$N$2344,13,FALSE)</f>
        <v>tier - 1</v>
      </c>
      <c r="P449" s="35" t="str">
        <f>VLOOKUP(A449,'Hospitalisation Details'!$A$1:$N$2344,14,FALSE)</f>
        <v>R1019</v>
      </c>
      <c r="Q449" s="35">
        <f>VLOOKUP(A449,'Hospitalisation Details'!$A$1:$N$2344,6,FALSE)</f>
        <v>39</v>
      </c>
    </row>
    <row r="450" spans="1:17" x14ac:dyDescent="0.25">
      <c r="A450" s="34" t="s">
        <v>1923</v>
      </c>
      <c r="B450" s="33" t="s">
        <v>5543</v>
      </c>
      <c r="C450" s="39">
        <v>19.95</v>
      </c>
      <c r="D450" s="39">
        <v>4.29</v>
      </c>
      <c r="E450" s="39" t="s">
        <v>2383</v>
      </c>
      <c r="F450" s="39" t="s">
        <v>2380</v>
      </c>
      <c r="G450" s="39" t="s">
        <v>2380</v>
      </c>
      <c r="H450" s="34">
        <v>2</v>
      </c>
      <c r="I450" s="39" t="s">
        <v>2383</v>
      </c>
      <c r="J450" s="39" t="s">
        <v>8340</v>
      </c>
      <c r="K450" s="39" t="s">
        <v>8344</v>
      </c>
      <c r="L450" s="47">
        <f>VLOOKUP(A450,'Hospitalisation Details'!$A$1:$N$2344,5,FALSE)</f>
        <v>24337</v>
      </c>
      <c r="M450" s="51">
        <f>VLOOKUP(A450,'Hospitalisation Details'!$A$1:$N$2344,8,FALSE)</f>
        <v>22412.65</v>
      </c>
      <c r="N450" s="34" t="str">
        <f>VLOOKUP(A450,'Hospitalisation Details'!$A$1:$N$2344,12,FALSE)</f>
        <v>tier - 3</v>
      </c>
      <c r="O450" s="34" t="str">
        <f>VLOOKUP(A450,'Hospitalisation Details'!$A$1:$N$2344,13,FALSE)</f>
        <v>tier - 3</v>
      </c>
      <c r="P450" s="34" t="str">
        <f>VLOOKUP(A450,'Hospitalisation Details'!$A$1:$N$2344,14,FALSE)</f>
        <v>R1014</v>
      </c>
      <c r="Q450" s="34">
        <f>VLOOKUP(A450,'Hospitalisation Details'!$A$1:$N$2344,6,FALSE)</f>
        <v>56</v>
      </c>
    </row>
    <row r="451" spans="1:17" x14ac:dyDescent="0.25">
      <c r="A451" s="35" t="s">
        <v>1922</v>
      </c>
      <c r="B451" s="32" t="s">
        <v>5545</v>
      </c>
      <c r="C451" s="40">
        <v>24.225000000000001</v>
      </c>
      <c r="D451" s="40">
        <v>4.09</v>
      </c>
      <c r="E451" s="40" t="s">
        <v>2380</v>
      </c>
      <c r="F451" s="40" t="s">
        <v>2380</v>
      </c>
      <c r="G451" s="40" t="s">
        <v>2380</v>
      </c>
      <c r="H451" s="35">
        <v>0</v>
      </c>
      <c r="I451" s="40" t="s">
        <v>2380</v>
      </c>
      <c r="J451" s="40" t="s">
        <v>8340</v>
      </c>
      <c r="K451" s="40" t="s">
        <v>8344</v>
      </c>
      <c r="L451" s="48">
        <f>VLOOKUP(A451,'Hospitalisation Details'!$A$1:$N$2344,5,FALSE)</f>
        <v>36398</v>
      </c>
      <c r="M451" s="52">
        <f>VLOOKUP(A451,'Hospitalisation Details'!$A$1:$N$2344,8,FALSE)</f>
        <v>22395.74</v>
      </c>
      <c r="N451" s="35" t="str">
        <f>VLOOKUP(A451,'Hospitalisation Details'!$A$1:$N$2344,12,FALSE)</f>
        <v>tier - 3</v>
      </c>
      <c r="O451" s="35" t="str">
        <f>VLOOKUP(A451,'Hospitalisation Details'!$A$1:$N$2344,13,FALSE)</f>
        <v>tier - 2</v>
      </c>
      <c r="P451" s="35" t="str">
        <f>VLOOKUP(A451,'Hospitalisation Details'!$A$1:$N$2344,14,FALSE)</f>
        <v>R1024</v>
      </c>
      <c r="Q451" s="35">
        <f>VLOOKUP(A451,'Hospitalisation Details'!$A$1:$N$2344,6,FALSE)</f>
        <v>23</v>
      </c>
    </row>
    <row r="452" spans="1:17" x14ac:dyDescent="0.25">
      <c r="A452" s="34" t="s">
        <v>1921</v>
      </c>
      <c r="B452" s="33" t="s">
        <v>5546</v>
      </c>
      <c r="C452" s="39">
        <v>28.12</v>
      </c>
      <c r="D452" s="39">
        <v>4.88</v>
      </c>
      <c r="E452" s="39" t="s">
        <v>2380</v>
      </c>
      <c r="F452" s="39" t="s">
        <v>2380</v>
      </c>
      <c r="G452" s="39" t="s">
        <v>2380</v>
      </c>
      <c r="H452" s="34">
        <v>0</v>
      </c>
      <c r="I452" s="39" t="s">
        <v>2383</v>
      </c>
      <c r="J452" s="39" t="s">
        <v>8339</v>
      </c>
      <c r="K452" s="39" t="s">
        <v>8344</v>
      </c>
      <c r="L452" s="47">
        <f>VLOOKUP(A452,'Hospitalisation Details'!$A$1:$N$2344,5,FALSE)</f>
        <v>30312</v>
      </c>
      <c r="M452" s="51">
        <f>VLOOKUP(A452,'Hospitalisation Details'!$A$1:$N$2344,8,FALSE)</f>
        <v>22331.57</v>
      </c>
      <c r="N452" s="34" t="str">
        <f>VLOOKUP(A452,'Hospitalisation Details'!$A$1:$N$2344,12,FALSE)</f>
        <v>tier - 2</v>
      </c>
      <c r="O452" s="34" t="str">
        <f>VLOOKUP(A452,'Hospitalisation Details'!$A$1:$N$2344,13,FALSE)</f>
        <v>tier - 3</v>
      </c>
      <c r="P452" s="34" t="str">
        <f>VLOOKUP(A452,'Hospitalisation Details'!$A$1:$N$2344,14,FALSE)</f>
        <v>R1024</v>
      </c>
      <c r="Q452" s="34">
        <f>VLOOKUP(A452,'Hospitalisation Details'!$A$1:$N$2344,6,FALSE)</f>
        <v>40</v>
      </c>
    </row>
    <row r="453" spans="1:17" x14ac:dyDescent="0.25">
      <c r="A453" s="35" t="s">
        <v>1920</v>
      </c>
      <c r="B453" s="32" t="s">
        <v>5547</v>
      </c>
      <c r="C453" s="40">
        <v>23.21</v>
      </c>
      <c r="D453" s="40">
        <v>6.76</v>
      </c>
      <c r="E453" s="40" t="s">
        <v>2380</v>
      </c>
      <c r="F453" s="40" t="s">
        <v>2380</v>
      </c>
      <c r="G453" s="40" t="s">
        <v>2380</v>
      </c>
      <c r="H453" s="35">
        <v>0</v>
      </c>
      <c r="I453" s="40" t="s">
        <v>2383</v>
      </c>
      <c r="J453" s="40" t="s">
        <v>8340</v>
      </c>
      <c r="K453" s="40" t="s">
        <v>8342</v>
      </c>
      <c r="L453" s="48">
        <f>VLOOKUP(A453,'Hospitalisation Details'!$A$1:$N$2344,5,FALSE)</f>
        <v>26100</v>
      </c>
      <c r="M453" s="52">
        <f>VLOOKUP(A453,'Hospitalisation Details'!$A$1:$N$2344,8,FALSE)</f>
        <v>22218.11</v>
      </c>
      <c r="N453" s="35" t="str">
        <f>VLOOKUP(A453,'Hospitalisation Details'!$A$1:$N$2344,12,FALSE)</f>
        <v>tier - 2</v>
      </c>
      <c r="O453" s="35" t="str">
        <f>VLOOKUP(A453,'Hospitalisation Details'!$A$1:$N$2344,13,FALSE)</f>
        <v>tier - 3</v>
      </c>
      <c r="P453" s="35" t="str">
        <f>VLOOKUP(A453,'Hospitalisation Details'!$A$1:$N$2344,14,FALSE)</f>
        <v>R1013</v>
      </c>
      <c r="Q453" s="35">
        <f>VLOOKUP(A453,'Hospitalisation Details'!$A$1:$N$2344,6,FALSE)</f>
        <v>51</v>
      </c>
    </row>
    <row r="454" spans="1:17" x14ac:dyDescent="0.25">
      <c r="A454" s="34" t="s">
        <v>1919</v>
      </c>
      <c r="B454" s="33" t="s">
        <v>5549</v>
      </c>
      <c r="C454" s="39">
        <v>23.98</v>
      </c>
      <c r="D454" s="39">
        <v>10.67</v>
      </c>
      <c r="E454" s="39" t="s">
        <v>2380</v>
      </c>
      <c r="F454" s="39" t="s">
        <v>2380</v>
      </c>
      <c r="G454" s="39" t="s">
        <v>2380</v>
      </c>
      <c r="H454" s="34">
        <v>0</v>
      </c>
      <c r="I454" s="39" t="s">
        <v>2380</v>
      </c>
      <c r="J454" s="39" t="s">
        <v>8340</v>
      </c>
      <c r="K454" s="39" t="s">
        <v>8342</v>
      </c>
      <c r="L454" s="47">
        <f>VLOOKUP(A454,'Hospitalisation Details'!$A$1:$N$2344,5,FALSE)</f>
        <v>23978</v>
      </c>
      <c r="M454" s="51">
        <f>VLOOKUP(A454,'Hospitalisation Details'!$A$1:$N$2344,8,FALSE)</f>
        <v>22192.44</v>
      </c>
      <c r="N454" s="34" t="str">
        <f>VLOOKUP(A454,'Hospitalisation Details'!$A$1:$N$2344,12,FALSE)</f>
        <v>tier - 3</v>
      </c>
      <c r="O454" s="34" t="str">
        <f>VLOOKUP(A454,'Hospitalisation Details'!$A$1:$N$2344,13,FALSE)</f>
        <v>tier - 1</v>
      </c>
      <c r="P454" s="34" t="str">
        <f>VLOOKUP(A454,'Hospitalisation Details'!$A$1:$N$2344,14,FALSE)</f>
        <v>R1013</v>
      </c>
      <c r="Q454" s="34">
        <f>VLOOKUP(A454,'Hospitalisation Details'!$A$1:$N$2344,6,FALSE)</f>
        <v>57</v>
      </c>
    </row>
    <row r="455" spans="1:17" x14ac:dyDescent="0.25">
      <c r="A455" s="35" t="s">
        <v>1918</v>
      </c>
      <c r="B455" s="32" t="s">
        <v>4982</v>
      </c>
      <c r="C455" s="40">
        <v>30</v>
      </c>
      <c r="D455" s="40">
        <v>6.21</v>
      </c>
      <c r="E455" s="40" t="s">
        <v>2380</v>
      </c>
      <c r="F455" s="40" t="s">
        <v>2380</v>
      </c>
      <c r="G455" s="40" t="s">
        <v>2380</v>
      </c>
      <c r="H455" s="35">
        <v>0</v>
      </c>
      <c r="I455" s="40" t="s">
        <v>2383</v>
      </c>
      <c r="J455" s="40" t="s">
        <v>8338</v>
      </c>
      <c r="K455" s="40" t="s">
        <v>8343</v>
      </c>
      <c r="L455" s="48">
        <f>VLOOKUP(A455,'Hospitalisation Details'!$A$1:$N$2344,5,FALSE)</f>
        <v>29476</v>
      </c>
      <c r="M455" s="52">
        <f>VLOOKUP(A455,'Hospitalisation Details'!$A$1:$N$2344,8,FALSE)</f>
        <v>22144.03</v>
      </c>
      <c r="N455" s="35" t="str">
        <f>VLOOKUP(A455,'Hospitalisation Details'!$A$1:$N$2344,12,FALSE)</f>
        <v>tier - 2</v>
      </c>
      <c r="O455" s="35" t="str">
        <f>VLOOKUP(A455,'Hospitalisation Details'!$A$1:$N$2344,13,FALSE)</f>
        <v>tier - 2</v>
      </c>
      <c r="P455" s="35" t="str">
        <f>VLOOKUP(A455,'Hospitalisation Details'!$A$1:$N$2344,14,FALSE)</f>
        <v>R1011</v>
      </c>
      <c r="Q455" s="35">
        <f>VLOOKUP(A455,'Hospitalisation Details'!$A$1:$N$2344,6,FALSE)</f>
        <v>42</v>
      </c>
    </row>
    <row r="456" spans="1:17" x14ac:dyDescent="0.25">
      <c r="A456" s="34" t="s">
        <v>1917</v>
      </c>
      <c r="B456" s="33" t="s">
        <v>4751</v>
      </c>
      <c r="C456" s="39">
        <v>17.350000000000001</v>
      </c>
      <c r="D456" s="39">
        <v>5.03</v>
      </c>
      <c r="E456" s="39" t="s">
        <v>2383</v>
      </c>
      <c r="F456" s="39" t="s">
        <v>2380</v>
      </c>
      <c r="G456" s="39" t="s">
        <v>2380</v>
      </c>
      <c r="H456" s="34">
        <v>0</v>
      </c>
      <c r="I456" s="39" t="s">
        <v>2383</v>
      </c>
      <c r="J456" s="39" t="s">
        <v>8341</v>
      </c>
      <c r="K456" s="39" t="s">
        <v>8344</v>
      </c>
      <c r="L456" s="47">
        <f>VLOOKUP(A456,'Hospitalisation Details'!$A$1:$N$2344,5,FALSE)</f>
        <v>37131</v>
      </c>
      <c r="M456" s="51">
        <f>VLOOKUP(A456,'Hospitalisation Details'!$A$1:$N$2344,8,FALSE)</f>
        <v>22097.62</v>
      </c>
      <c r="N456" s="34" t="str">
        <f>VLOOKUP(A456,'Hospitalisation Details'!$A$1:$N$2344,12,FALSE)</f>
        <v>tier - 3</v>
      </c>
      <c r="O456" s="34" t="str">
        <f>VLOOKUP(A456,'Hospitalisation Details'!$A$1:$N$2344,13,FALSE)</f>
        <v>tier - 1</v>
      </c>
      <c r="P456" s="34" t="str">
        <f>VLOOKUP(A456,'Hospitalisation Details'!$A$1:$N$2344,14,FALSE)</f>
        <v>R1011</v>
      </c>
      <c r="Q456" s="34">
        <f>VLOOKUP(A456,'Hospitalisation Details'!$A$1:$N$2344,6,FALSE)</f>
        <v>21</v>
      </c>
    </row>
    <row r="457" spans="1:17" x14ac:dyDescent="0.25">
      <c r="A457" s="35" t="s">
        <v>1916</v>
      </c>
      <c r="B457" s="32" t="s">
        <v>5553</v>
      </c>
      <c r="C457" s="40">
        <v>22.704999999999998</v>
      </c>
      <c r="D457" s="40">
        <v>5.27</v>
      </c>
      <c r="E457" s="40" t="s">
        <v>2380</v>
      </c>
      <c r="F457" s="40" t="s">
        <v>2380</v>
      </c>
      <c r="G457" s="40" t="s">
        <v>2380</v>
      </c>
      <c r="H457" s="35">
        <v>0</v>
      </c>
      <c r="I457" s="40" t="s">
        <v>2380</v>
      </c>
      <c r="J457" s="40" t="s">
        <v>8340</v>
      </c>
      <c r="K457" s="40" t="s">
        <v>8344</v>
      </c>
      <c r="L457" s="48">
        <f>VLOOKUP(A457,'Hospitalisation Details'!$A$1:$N$2344,5,FALSE)</f>
        <v>32795</v>
      </c>
      <c r="M457" s="52">
        <f>VLOOKUP(A457,'Hospitalisation Details'!$A$1:$N$2344,8,FALSE)</f>
        <v>21984.47</v>
      </c>
      <c r="N457" s="35" t="str">
        <f>VLOOKUP(A457,'Hospitalisation Details'!$A$1:$N$2344,12,FALSE)</f>
        <v>tier - 3</v>
      </c>
      <c r="O457" s="35" t="str">
        <f>VLOOKUP(A457,'Hospitalisation Details'!$A$1:$N$2344,13,FALSE)</f>
        <v>tier - 1</v>
      </c>
      <c r="P457" s="35" t="str">
        <f>VLOOKUP(A457,'Hospitalisation Details'!$A$1:$N$2344,14,FALSE)</f>
        <v>R1012</v>
      </c>
      <c r="Q457" s="35">
        <f>VLOOKUP(A457,'Hospitalisation Details'!$A$1:$N$2344,6,FALSE)</f>
        <v>33</v>
      </c>
    </row>
    <row r="458" spans="1:17" x14ac:dyDescent="0.25">
      <c r="A458" s="34" t="s">
        <v>1915</v>
      </c>
      <c r="B458" s="33" t="s">
        <v>5265</v>
      </c>
      <c r="C458" s="39">
        <v>25.41</v>
      </c>
      <c r="D458" s="39">
        <v>10.53</v>
      </c>
      <c r="E458" s="39" t="s">
        <v>2383</v>
      </c>
      <c r="F458" s="39" t="s">
        <v>2380</v>
      </c>
      <c r="G458" s="39" t="s">
        <v>2380</v>
      </c>
      <c r="H458" s="34">
        <v>1</v>
      </c>
      <c r="I458" s="39" t="s">
        <v>2383</v>
      </c>
      <c r="J458" s="39" t="s">
        <v>8339</v>
      </c>
      <c r="K458" s="39" t="s">
        <v>8342</v>
      </c>
      <c r="L458" s="47">
        <f>VLOOKUP(A458,'Hospitalisation Details'!$A$1:$N$2344,5,FALSE)</f>
        <v>27747</v>
      </c>
      <c r="M458" s="51">
        <f>VLOOKUP(A458,'Hospitalisation Details'!$A$1:$N$2344,8,FALSE)</f>
        <v>21978.68</v>
      </c>
      <c r="N458" s="34" t="str">
        <f>VLOOKUP(A458,'Hospitalisation Details'!$A$1:$N$2344,12,FALSE)</f>
        <v>tier - 3</v>
      </c>
      <c r="O458" s="34" t="str">
        <f>VLOOKUP(A458,'Hospitalisation Details'!$A$1:$N$2344,13,FALSE)</f>
        <v>tier - 3</v>
      </c>
      <c r="P458" s="34" t="str">
        <f>VLOOKUP(A458,'Hospitalisation Details'!$A$1:$N$2344,14,FALSE)</f>
        <v>R1013</v>
      </c>
      <c r="Q458" s="34">
        <f>VLOOKUP(A458,'Hospitalisation Details'!$A$1:$N$2344,6,FALSE)</f>
        <v>47</v>
      </c>
    </row>
    <row r="459" spans="1:17" x14ac:dyDescent="0.25">
      <c r="A459" s="35" t="s">
        <v>1914</v>
      </c>
      <c r="B459" s="32" t="s">
        <v>5556</v>
      </c>
      <c r="C459" s="40">
        <v>18.23</v>
      </c>
      <c r="D459" s="40">
        <v>5.78</v>
      </c>
      <c r="E459" s="40" t="s">
        <v>2380</v>
      </c>
      <c r="F459" s="40" t="s">
        <v>2380</v>
      </c>
      <c r="G459" s="40" t="s">
        <v>2383</v>
      </c>
      <c r="H459" s="35">
        <v>1</v>
      </c>
      <c r="I459" s="40" t="s">
        <v>2383</v>
      </c>
      <c r="J459" s="40" t="s">
        <v>8341</v>
      </c>
      <c r="K459" s="40" t="s">
        <v>8343</v>
      </c>
      <c r="L459" s="48">
        <f>VLOOKUP(A459,'Hospitalisation Details'!$A$1:$N$2344,5,FALSE)</f>
        <v>37892</v>
      </c>
      <c r="M459" s="52">
        <f>VLOOKUP(A459,'Hospitalisation Details'!$A$1:$N$2344,8,FALSE)</f>
        <v>21882.400000000001</v>
      </c>
      <c r="N459" s="35" t="str">
        <f>VLOOKUP(A459,'Hospitalisation Details'!$A$1:$N$2344,12,FALSE)</f>
        <v>tier - 2</v>
      </c>
      <c r="O459" s="35" t="str">
        <f>VLOOKUP(A459,'Hospitalisation Details'!$A$1:$N$2344,13,FALSE)</f>
        <v>tier - 1</v>
      </c>
      <c r="P459" s="35" t="str">
        <f>VLOOKUP(A459,'Hospitalisation Details'!$A$1:$N$2344,14,FALSE)</f>
        <v>R1011</v>
      </c>
      <c r="Q459" s="35">
        <f>VLOOKUP(A459,'Hospitalisation Details'!$A$1:$N$2344,6,FALSE)</f>
        <v>19</v>
      </c>
    </row>
    <row r="460" spans="1:17" x14ac:dyDescent="0.25">
      <c r="A460" s="34" t="s">
        <v>1913</v>
      </c>
      <c r="B460" s="33" t="s">
        <v>5558</v>
      </c>
      <c r="C460" s="39">
        <v>24.7</v>
      </c>
      <c r="D460" s="39">
        <v>4.3600000000000003</v>
      </c>
      <c r="E460" s="39" t="s">
        <v>2380</v>
      </c>
      <c r="F460" s="39" t="s">
        <v>2380</v>
      </c>
      <c r="G460" s="39" t="s">
        <v>2383</v>
      </c>
      <c r="H460" s="34">
        <v>1</v>
      </c>
      <c r="I460" s="39" t="s">
        <v>2383</v>
      </c>
      <c r="J460" s="39" t="s">
        <v>8340</v>
      </c>
      <c r="K460" s="39" t="s">
        <v>8344</v>
      </c>
      <c r="L460" s="47">
        <f>VLOOKUP(A460,'Hospitalisation Details'!$A$1:$N$2344,5,FALSE)</f>
        <v>29084</v>
      </c>
      <c r="M460" s="51">
        <f>VLOOKUP(A460,'Hospitalisation Details'!$A$1:$N$2344,8,FALSE)</f>
        <v>21880.82</v>
      </c>
      <c r="N460" s="34" t="str">
        <f>VLOOKUP(A460,'Hospitalisation Details'!$A$1:$N$2344,12,FALSE)</f>
        <v>tier - 3</v>
      </c>
      <c r="O460" s="34" t="str">
        <f>VLOOKUP(A460,'Hospitalisation Details'!$A$1:$N$2344,13,FALSE)</f>
        <v>tier - 1</v>
      </c>
      <c r="P460" s="34" t="str">
        <f>VLOOKUP(A460,'Hospitalisation Details'!$A$1:$N$2344,14,FALSE)</f>
        <v>R1012</v>
      </c>
      <c r="Q460" s="34">
        <f>VLOOKUP(A460,'Hospitalisation Details'!$A$1:$N$2344,6,FALSE)</f>
        <v>43</v>
      </c>
    </row>
    <row r="461" spans="1:17" x14ac:dyDescent="0.25">
      <c r="A461" s="35" t="s">
        <v>1912</v>
      </c>
      <c r="B461" s="32" t="s">
        <v>5559</v>
      </c>
      <c r="C461" s="40">
        <v>37.4</v>
      </c>
      <c r="D461" s="40">
        <v>9.7200000000000006</v>
      </c>
      <c r="E461" s="40" t="s">
        <v>2383</v>
      </c>
      <c r="F461" s="40" t="s">
        <v>2380</v>
      </c>
      <c r="G461" s="40" t="s">
        <v>2383</v>
      </c>
      <c r="H461" s="35">
        <v>1</v>
      </c>
      <c r="I461" s="40" t="s">
        <v>2380</v>
      </c>
      <c r="J461" s="40" t="s">
        <v>8338</v>
      </c>
      <c r="K461" s="40" t="s">
        <v>8342</v>
      </c>
      <c r="L461" s="48">
        <f>VLOOKUP(A461,'Hospitalisation Details'!$A$1:$N$2344,5,FALSE)</f>
        <v>23250</v>
      </c>
      <c r="M461" s="52">
        <f>VLOOKUP(A461,'Hospitalisation Details'!$A$1:$N$2344,8,FALSE)</f>
        <v>21797</v>
      </c>
      <c r="N461" s="35" t="str">
        <f>VLOOKUP(A461,'Hospitalisation Details'!$A$1:$N$2344,12,FALSE)</f>
        <v>tier - 3</v>
      </c>
      <c r="O461" s="35" t="str">
        <f>VLOOKUP(A461,'Hospitalisation Details'!$A$1:$N$2344,13,FALSE)</f>
        <v>tier - 1</v>
      </c>
      <c r="P461" s="35" t="str">
        <f>VLOOKUP(A461,'Hospitalisation Details'!$A$1:$N$2344,14,FALSE)</f>
        <v>R1011</v>
      </c>
      <c r="Q461" s="35">
        <f>VLOOKUP(A461,'Hospitalisation Details'!$A$1:$N$2344,6,FALSE)</f>
        <v>59</v>
      </c>
    </row>
    <row r="462" spans="1:17" x14ac:dyDescent="0.25">
      <c r="A462" s="34" t="s">
        <v>1911</v>
      </c>
      <c r="B462" s="33" t="s">
        <v>5560</v>
      </c>
      <c r="C462" s="39">
        <v>26.885000000000002</v>
      </c>
      <c r="D462" s="39">
        <v>5.18</v>
      </c>
      <c r="E462" s="39" t="s">
        <v>2380</v>
      </c>
      <c r="F462" s="39" t="s">
        <v>2380</v>
      </c>
      <c r="G462" s="39" t="s">
        <v>2383</v>
      </c>
      <c r="H462" s="34">
        <v>1</v>
      </c>
      <c r="I462" s="39" t="s">
        <v>2383</v>
      </c>
      <c r="J462" s="39" t="s">
        <v>8339</v>
      </c>
      <c r="K462" s="39" t="s">
        <v>8344</v>
      </c>
      <c r="L462" s="47">
        <f>VLOOKUP(A462,'Hospitalisation Details'!$A$1:$N$2344,5,FALSE)</f>
        <v>29126</v>
      </c>
      <c r="M462" s="51">
        <f>VLOOKUP(A462,'Hospitalisation Details'!$A$1:$N$2344,8,FALSE)</f>
        <v>21774.32</v>
      </c>
      <c r="N462" s="34" t="str">
        <f>VLOOKUP(A462,'Hospitalisation Details'!$A$1:$N$2344,12,FALSE)</f>
        <v>tier - 3</v>
      </c>
      <c r="O462" s="34" t="str">
        <f>VLOOKUP(A462,'Hospitalisation Details'!$A$1:$N$2344,13,FALSE)</f>
        <v>tier - 2</v>
      </c>
      <c r="P462" s="34" t="str">
        <f>VLOOKUP(A462,'Hospitalisation Details'!$A$1:$N$2344,14,FALSE)</f>
        <v>R1012</v>
      </c>
      <c r="Q462" s="34">
        <f>VLOOKUP(A462,'Hospitalisation Details'!$A$1:$N$2344,6,FALSE)</f>
        <v>43</v>
      </c>
    </row>
    <row r="463" spans="1:17" x14ac:dyDescent="0.25">
      <c r="A463" s="35" t="s">
        <v>1910</v>
      </c>
      <c r="B463" s="32" t="s">
        <v>4838</v>
      </c>
      <c r="C463" s="40">
        <v>25.27</v>
      </c>
      <c r="D463" s="40">
        <v>5.29</v>
      </c>
      <c r="E463" s="40" t="s">
        <v>2380</v>
      </c>
      <c r="F463" s="40" t="s">
        <v>2380</v>
      </c>
      <c r="G463" s="40" t="s">
        <v>2383</v>
      </c>
      <c r="H463" s="35">
        <v>1</v>
      </c>
      <c r="I463" s="40" t="s">
        <v>2383</v>
      </c>
      <c r="J463" s="40" t="s">
        <v>8339</v>
      </c>
      <c r="K463" s="40" t="s">
        <v>8344</v>
      </c>
      <c r="L463" s="48">
        <f>VLOOKUP(A463,'Hospitalisation Details'!$A$1:$N$2344,5,FALSE)</f>
        <v>29118</v>
      </c>
      <c r="M463" s="52">
        <f>VLOOKUP(A463,'Hospitalisation Details'!$A$1:$N$2344,8,FALSE)</f>
        <v>21771.34</v>
      </c>
      <c r="N463" s="35" t="str">
        <f>VLOOKUP(A463,'Hospitalisation Details'!$A$1:$N$2344,12,FALSE)</f>
        <v>tier - 3</v>
      </c>
      <c r="O463" s="35" t="str">
        <f>VLOOKUP(A463,'Hospitalisation Details'!$A$1:$N$2344,13,FALSE)</f>
        <v>tier - 1</v>
      </c>
      <c r="P463" s="35" t="str">
        <f>VLOOKUP(A463,'Hospitalisation Details'!$A$1:$N$2344,14,FALSE)</f>
        <v>R1024</v>
      </c>
      <c r="Q463" s="35">
        <f>VLOOKUP(A463,'Hospitalisation Details'!$A$1:$N$2344,6,FALSE)</f>
        <v>43</v>
      </c>
    </row>
    <row r="464" spans="1:17" x14ac:dyDescent="0.25">
      <c r="A464" s="34" t="s">
        <v>1909</v>
      </c>
      <c r="B464" s="33" t="s">
        <v>5562</v>
      </c>
      <c r="C464" s="39">
        <v>23.655000000000001</v>
      </c>
      <c r="D464" s="39">
        <v>4.8600000000000003</v>
      </c>
      <c r="E464" s="39" t="s">
        <v>2383</v>
      </c>
      <c r="F464" s="39" t="s">
        <v>2380</v>
      </c>
      <c r="G464" s="39" t="s">
        <v>2380</v>
      </c>
      <c r="H464" s="34">
        <v>0</v>
      </c>
      <c r="I464" s="39" t="s">
        <v>2383</v>
      </c>
      <c r="J464" s="39" t="s">
        <v>8340</v>
      </c>
      <c r="K464" s="39" t="s">
        <v>8344</v>
      </c>
      <c r="L464" s="47">
        <f>VLOOKUP(A464,'Hospitalisation Details'!$A$1:$N$2344,5,FALSE)</f>
        <v>27959</v>
      </c>
      <c r="M464" s="51">
        <f>VLOOKUP(A464,'Hospitalisation Details'!$A$1:$N$2344,8,FALSE)</f>
        <v>21677.279999999999</v>
      </c>
      <c r="N464" s="34" t="str">
        <f>VLOOKUP(A464,'Hospitalisation Details'!$A$1:$N$2344,12,FALSE)</f>
        <v>tier - 3</v>
      </c>
      <c r="O464" s="34" t="str">
        <f>VLOOKUP(A464,'Hospitalisation Details'!$A$1:$N$2344,13,FALSE)</f>
        <v>tier - 1</v>
      </c>
      <c r="P464" s="34" t="str">
        <f>VLOOKUP(A464,'Hospitalisation Details'!$A$1:$N$2344,14,FALSE)</f>
        <v>R1012</v>
      </c>
      <c r="Q464" s="34">
        <f>VLOOKUP(A464,'Hospitalisation Details'!$A$1:$N$2344,6,FALSE)</f>
        <v>46</v>
      </c>
    </row>
    <row r="465" spans="1:17" x14ac:dyDescent="0.25">
      <c r="A465" s="35" t="s">
        <v>1908</v>
      </c>
      <c r="B465" s="32" t="s">
        <v>5564</v>
      </c>
      <c r="C465" s="40">
        <v>55.05</v>
      </c>
      <c r="D465" s="40">
        <v>7.66</v>
      </c>
      <c r="E465" s="40" t="s">
        <v>2380</v>
      </c>
      <c r="F465" s="40" t="s">
        <v>2380</v>
      </c>
      <c r="G465" s="40" t="s">
        <v>2380</v>
      </c>
      <c r="H465" s="35">
        <v>0</v>
      </c>
      <c r="I465" s="40" t="s">
        <v>2380</v>
      </c>
      <c r="J465" s="40" t="s">
        <v>8338</v>
      </c>
      <c r="K465" s="40" t="s">
        <v>8342</v>
      </c>
      <c r="L465" s="48">
        <f>VLOOKUP(A465,'Hospitalisation Details'!$A$1:$N$2344,5,FALSE)</f>
        <v>22966</v>
      </c>
      <c r="M465" s="52">
        <f>VLOOKUP(A465,'Hospitalisation Details'!$A$1:$N$2344,8,FALSE)</f>
        <v>21661.16</v>
      </c>
      <c r="N465" s="35" t="str">
        <f>VLOOKUP(A465,'Hospitalisation Details'!$A$1:$N$2344,12,FALSE)</f>
        <v>tier - 2</v>
      </c>
      <c r="O465" s="35" t="str">
        <f>VLOOKUP(A465,'Hospitalisation Details'!$A$1:$N$2344,13,FALSE)</f>
        <v>tier - 2</v>
      </c>
      <c r="P465" s="35" t="str">
        <f>VLOOKUP(A465,'Hospitalisation Details'!$A$1:$N$2344,14,FALSE)</f>
        <v>R1012</v>
      </c>
      <c r="Q465" s="35">
        <f>VLOOKUP(A465,'Hospitalisation Details'!$A$1:$N$2344,6,FALSE)</f>
        <v>60</v>
      </c>
    </row>
    <row r="466" spans="1:17" x14ac:dyDescent="0.25">
      <c r="A466" s="34" t="s">
        <v>1907</v>
      </c>
      <c r="B466" s="33" t="s">
        <v>4875</v>
      </c>
      <c r="C466" s="39">
        <v>24.89</v>
      </c>
      <c r="D466" s="39">
        <v>6.1</v>
      </c>
      <c r="E466" s="39" t="s">
        <v>2383</v>
      </c>
      <c r="F466" s="39" t="s">
        <v>2380</v>
      </c>
      <c r="G466" s="39" t="s">
        <v>2383</v>
      </c>
      <c r="H466" s="34">
        <v>1</v>
      </c>
      <c r="I466" s="39" t="s">
        <v>2383</v>
      </c>
      <c r="J466" s="39" t="s">
        <v>8340</v>
      </c>
      <c r="K466" s="39" t="s">
        <v>8343</v>
      </c>
      <c r="L466" s="47">
        <f>VLOOKUP(A466,'Hospitalisation Details'!$A$1:$N$2344,5,FALSE)</f>
        <v>30675</v>
      </c>
      <c r="M466" s="51">
        <f>VLOOKUP(A466,'Hospitalisation Details'!$A$1:$N$2344,8,FALSE)</f>
        <v>21659.93</v>
      </c>
      <c r="N466" s="34" t="str">
        <f>VLOOKUP(A466,'Hospitalisation Details'!$A$1:$N$2344,12,FALSE)</f>
        <v>tier - 3</v>
      </c>
      <c r="O466" s="34" t="str">
        <f>VLOOKUP(A466,'Hospitalisation Details'!$A$1:$N$2344,13,FALSE)</f>
        <v>tier - 3</v>
      </c>
      <c r="P466" s="34" t="str">
        <f>VLOOKUP(A466,'Hospitalisation Details'!$A$1:$N$2344,14,FALSE)</f>
        <v>R1024</v>
      </c>
      <c r="Q466" s="34">
        <f>VLOOKUP(A466,'Hospitalisation Details'!$A$1:$N$2344,6,FALSE)</f>
        <v>39</v>
      </c>
    </row>
    <row r="467" spans="1:17" x14ac:dyDescent="0.25">
      <c r="A467" s="35" t="s">
        <v>1906</v>
      </c>
      <c r="B467" s="32" t="s">
        <v>5567</v>
      </c>
      <c r="C467" s="40">
        <v>18.715</v>
      </c>
      <c r="D467" s="40">
        <v>4.4400000000000004</v>
      </c>
      <c r="E467" s="40" t="s">
        <v>2380</v>
      </c>
      <c r="F467" s="40" t="s">
        <v>2380</v>
      </c>
      <c r="G467" s="40" t="s">
        <v>2380</v>
      </c>
      <c r="H467" s="35">
        <v>0</v>
      </c>
      <c r="I467" s="40" t="s">
        <v>2380</v>
      </c>
      <c r="J467" s="40" t="s">
        <v>8340</v>
      </c>
      <c r="K467" s="40" t="s">
        <v>8344</v>
      </c>
      <c r="L467" s="48">
        <f>VLOOKUP(A467,'Hospitalisation Details'!$A$1:$N$2344,5,FALSE)</f>
        <v>36323</v>
      </c>
      <c r="M467" s="52">
        <f>VLOOKUP(A467,'Hospitalisation Details'!$A$1:$N$2344,8,FALSE)</f>
        <v>21595.38</v>
      </c>
      <c r="N467" s="35" t="str">
        <f>VLOOKUP(A467,'Hospitalisation Details'!$A$1:$N$2344,12,FALSE)</f>
        <v>tier - 2</v>
      </c>
      <c r="O467" s="35" t="str">
        <f>VLOOKUP(A467,'Hospitalisation Details'!$A$1:$N$2344,13,FALSE)</f>
        <v>tier - 3</v>
      </c>
      <c r="P467" s="35" t="str">
        <f>VLOOKUP(A467,'Hospitalisation Details'!$A$1:$N$2344,14,FALSE)</f>
        <v>R1012</v>
      </c>
      <c r="Q467" s="35">
        <f>VLOOKUP(A467,'Hospitalisation Details'!$A$1:$N$2344,6,FALSE)</f>
        <v>23</v>
      </c>
    </row>
    <row r="468" spans="1:17" x14ac:dyDescent="0.25">
      <c r="A468" s="34" t="s">
        <v>1905</v>
      </c>
      <c r="B468" s="33" t="s">
        <v>5568</v>
      </c>
      <c r="C468" s="39">
        <v>28.12</v>
      </c>
      <c r="D468" s="39">
        <v>6.15</v>
      </c>
      <c r="E468" s="39" t="s">
        <v>2380</v>
      </c>
      <c r="F468" s="39" t="s">
        <v>2380</v>
      </c>
      <c r="G468" s="39" t="s">
        <v>2380</v>
      </c>
      <c r="H468" s="34">
        <v>0</v>
      </c>
      <c r="I468" s="39" t="s">
        <v>2383</v>
      </c>
      <c r="J468" s="39" t="s">
        <v>8339</v>
      </c>
      <c r="K468" s="39" t="s">
        <v>8343</v>
      </c>
      <c r="L468" s="47">
        <f>VLOOKUP(A468,'Hospitalisation Details'!$A$1:$N$2344,5,FALSE)</f>
        <v>33198</v>
      </c>
      <c r="M468" s="51">
        <f>VLOOKUP(A468,'Hospitalisation Details'!$A$1:$N$2344,8,FALSE)</f>
        <v>21472.48</v>
      </c>
      <c r="N468" s="34" t="str">
        <f>VLOOKUP(A468,'Hospitalisation Details'!$A$1:$N$2344,12,FALSE)</f>
        <v>tier - 2</v>
      </c>
      <c r="O468" s="34" t="str">
        <f>VLOOKUP(A468,'Hospitalisation Details'!$A$1:$N$2344,13,FALSE)</f>
        <v>tier - 2</v>
      </c>
      <c r="P468" s="34" t="str">
        <f>VLOOKUP(A468,'Hospitalisation Details'!$A$1:$N$2344,14,FALSE)</f>
        <v>R1012</v>
      </c>
      <c r="Q468" s="34">
        <f>VLOOKUP(A468,'Hospitalisation Details'!$A$1:$N$2344,6,FALSE)</f>
        <v>32</v>
      </c>
    </row>
    <row r="469" spans="1:17" x14ac:dyDescent="0.25">
      <c r="A469" s="35" t="s">
        <v>1904</v>
      </c>
      <c r="B469" s="32" t="s">
        <v>5570</v>
      </c>
      <c r="C469" s="40">
        <v>26.6</v>
      </c>
      <c r="D469" s="40">
        <v>4.53</v>
      </c>
      <c r="E469" s="40" t="s">
        <v>2380</v>
      </c>
      <c r="F469" s="40" t="s">
        <v>2380</v>
      </c>
      <c r="G469" s="40" t="s">
        <v>2380</v>
      </c>
      <c r="H469" s="35">
        <v>0</v>
      </c>
      <c r="I469" s="40" t="s">
        <v>2383</v>
      </c>
      <c r="J469" s="40" t="s">
        <v>8339</v>
      </c>
      <c r="K469" s="40" t="s">
        <v>8344</v>
      </c>
      <c r="L469" s="48">
        <f>VLOOKUP(A469,'Hospitalisation Details'!$A$1:$N$2344,5,FALSE)</f>
        <v>29468</v>
      </c>
      <c r="M469" s="52">
        <f>VLOOKUP(A469,'Hospitalisation Details'!$A$1:$N$2344,8,FALSE)</f>
        <v>21348.71</v>
      </c>
      <c r="N469" s="35" t="str">
        <f>VLOOKUP(A469,'Hospitalisation Details'!$A$1:$N$2344,12,FALSE)</f>
        <v>tier - 2</v>
      </c>
      <c r="O469" s="35" t="str">
        <f>VLOOKUP(A469,'Hospitalisation Details'!$A$1:$N$2344,13,FALSE)</f>
        <v>tier - 1</v>
      </c>
      <c r="P469" s="35" t="str">
        <f>VLOOKUP(A469,'Hospitalisation Details'!$A$1:$N$2344,14,FALSE)</f>
        <v>R1012</v>
      </c>
      <c r="Q469" s="35">
        <f>VLOOKUP(A469,'Hospitalisation Details'!$A$1:$N$2344,6,FALSE)</f>
        <v>42</v>
      </c>
    </row>
    <row r="470" spans="1:17" x14ac:dyDescent="0.25">
      <c r="A470" s="34" t="s">
        <v>1903</v>
      </c>
      <c r="B470" s="33" t="s">
        <v>5572</v>
      </c>
      <c r="C470" s="39">
        <v>30.114999999999998</v>
      </c>
      <c r="D470" s="39">
        <v>5.48</v>
      </c>
      <c r="E470" s="39" t="s">
        <v>2380</v>
      </c>
      <c r="F470" s="39" t="s">
        <v>2383</v>
      </c>
      <c r="G470" s="39" t="s">
        <v>2380</v>
      </c>
      <c r="H470" s="34">
        <v>1</v>
      </c>
      <c r="I470" s="39" t="s">
        <v>2380</v>
      </c>
      <c r="J470" s="39" t="s">
        <v>8338</v>
      </c>
      <c r="K470" s="39" t="s">
        <v>8344</v>
      </c>
      <c r="L470" s="47">
        <f>VLOOKUP(A470,'Hospitalisation Details'!$A$1:$N$2344,5,FALSE)</f>
        <v>38203</v>
      </c>
      <c r="M470" s="51">
        <f>VLOOKUP(A470,'Hospitalisation Details'!$A$1:$N$2344,8,FALSE)</f>
        <v>21344.85</v>
      </c>
      <c r="N470" s="34" t="str">
        <f>VLOOKUP(A470,'Hospitalisation Details'!$A$1:$N$2344,12,FALSE)</f>
        <v>tier - 3</v>
      </c>
      <c r="O470" s="34" t="str">
        <f>VLOOKUP(A470,'Hospitalisation Details'!$A$1:$N$2344,13,FALSE)</f>
        <v>tier - 1</v>
      </c>
      <c r="P470" s="34" t="str">
        <f>VLOOKUP(A470,'Hospitalisation Details'!$A$1:$N$2344,14,FALSE)</f>
        <v>R1024</v>
      </c>
      <c r="Q470" s="34">
        <f>VLOOKUP(A470,'Hospitalisation Details'!$A$1:$N$2344,6,FALSE)</f>
        <v>18</v>
      </c>
    </row>
    <row r="471" spans="1:17" x14ac:dyDescent="0.25">
      <c r="A471" s="35" t="s">
        <v>1902</v>
      </c>
      <c r="B471" s="32" t="s">
        <v>5574</v>
      </c>
      <c r="C471" s="40">
        <v>24.605</v>
      </c>
      <c r="D471" s="40">
        <v>5.48</v>
      </c>
      <c r="E471" s="40" t="s">
        <v>2380</v>
      </c>
      <c r="F471" s="40" t="s">
        <v>2380</v>
      </c>
      <c r="G471" s="40" t="s">
        <v>2380</v>
      </c>
      <c r="H471" s="35">
        <v>0</v>
      </c>
      <c r="I471" s="40" t="s">
        <v>2383</v>
      </c>
      <c r="J471" s="40" t="s">
        <v>8340</v>
      </c>
      <c r="K471" s="40" t="s">
        <v>8344</v>
      </c>
      <c r="L471" s="48">
        <f>VLOOKUP(A471,'Hospitalisation Details'!$A$1:$N$2344,5,FALSE)</f>
        <v>29565</v>
      </c>
      <c r="M471" s="52">
        <f>VLOOKUP(A471,'Hospitalisation Details'!$A$1:$N$2344,8,FALSE)</f>
        <v>21259.38</v>
      </c>
      <c r="N471" s="35" t="str">
        <f>VLOOKUP(A471,'Hospitalisation Details'!$A$1:$N$2344,12,FALSE)</f>
        <v>tier - 3</v>
      </c>
      <c r="O471" s="35" t="str">
        <f>VLOOKUP(A471,'Hospitalisation Details'!$A$1:$N$2344,13,FALSE)</f>
        <v>tier - 3</v>
      </c>
      <c r="P471" s="35" t="str">
        <f>VLOOKUP(A471,'Hospitalisation Details'!$A$1:$N$2344,14,FALSE)</f>
        <v>R1019</v>
      </c>
      <c r="Q471" s="35">
        <f>VLOOKUP(A471,'Hospitalisation Details'!$A$1:$N$2344,6,FALSE)</f>
        <v>42</v>
      </c>
    </row>
    <row r="472" spans="1:17" x14ac:dyDescent="0.25">
      <c r="A472" s="34" t="s">
        <v>1901</v>
      </c>
      <c r="B472" s="33" t="s">
        <v>5576</v>
      </c>
      <c r="C472" s="39">
        <v>29.6</v>
      </c>
      <c r="D472" s="39">
        <v>8.1</v>
      </c>
      <c r="E472" s="39" t="s">
        <v>2380</v>
      </c>
      <c r="F472" s="39" t="s">
        <v>2380</v>
      </c>
      <c r="G472" s="39" t="s">
        <v>2380</v>
      </c>
      <c r="H472" s="34">
        <v>0</v>
      </c>
      <c r="I472" s="39" t="s">
        <v>2380</v>
      </c>
      <c r="J472" s="39" t="s">
        <v>8339</v>
      </c>
      <c r="K472" s="39" t="s">
        <v>8342</v>
      </c>
      <c r="L472" s="47">
        <f>VLOOKUP(A472,'Hospitalisation Details'!$A$1:$N$2344,5,FALSE)</f>
        <v>27275</v>
      </c>
      <c r="M472" s="51">
        <f>VLOOKUP(A472,'Hospitalisation Details'!$A$1:$N$2344,8,FALSE)</f>
        <v>21232.18</v>
      </c>
      <c r="N472" s="34" t="str">
        <f>VLOOKUP(A472,'Hospitalisation Details'!$A$1:$N$2344,12,FALSE)</f>
        <v>tier - 3</v>
      </c>
      <c r="O472" s="34" t="str">
        <f>VLOOKUP(A472,'Hospitalisation Details'!$A$1:$N$2344,13,FALSE)</f>
        <v>tier - 2</v>
      </c>
      <c r="P472" s="34" t="str">
        <f>VLOOKUP(A472,'Hospitalisation Details'!$A$1:$N$2344,14,FALSE)</f>
        <v>R1011</v>
      </c>
      <c r="Q472" s="34">
        <f>VLOOKUP(A472,'Hospitalisation Details'!$A$1:$N$2344,6,FALSE)</f>
        <v>48</v>
      </c>
    </row>
    <row r="473" spans="1:17" x14ac:dyDescent="0.25">
      <c r="A473" s="35" t="s">
        <v>1900</v>
      </c>
      <c r="B473" s="32" t="s">
        <v>5152</v>
      </c>
      <c r="C473" s="40">
        <v>24.42</v>
      </c>
      <c r="D473" s="40">
        <v>7.16</v>
      </c>
      <c r="E473" s="40" t="s">
        <v>2380</v>
      </c>
      <c r="F473" s="40" t="s">
        <v>2380</v>
      </c>
      <c r="G473" s="40" t="s">
        <v>2380</v>
      </c>
      <c r="H473" s="35">
        <v>0</v>
      </c>
      <c r="I473" s="40" t="s">
        <v>2383</v>
      </c>
      <c r="J473" s="40" t="s">
        <v>8340</v>
      </c>
      <c r="K473" s="40" t="s">
        <v>8342</v>
      </c>
      <c r="L473" s="48">
        <f>VLOOKUP(A473,'Hospitalisation Details'!$A$1:$N$2344,5,FALSE)</f>
        <v>27316</v>
      </c>
      <c r="M473" s="52">
        <f>VLOOKUP(A473,'Hospitalisation Details'!$A$1:$N$2344,8,FALSE)</f>
        <v>21223.68</v>
      </c>
      <c r="N473" s="35" t="str">
        <f>VLOOKUP(A473,'Hospitalisation Details'!$A$1:$N$2344,12,FALSE)</f>
        <v>tier - 3</v>
      </c>
      <c r="O473" s="35" t="str">
        <f>VLOOKUP(A473,'Hospitalisation Details'!$A$1:$N$2344,13,FALSE)</f>
        <v>tier - 2</v>
      </c>
      <c r="P473" s="35" t="str">
        <f>VLOOKUP(A473,'Hospitalisation Details'!$A$1:$N$2344,14,FALSE)</f>
        <v>R1013</v>
      </c>
      <c r="Q473" s="35">
        <f>VLOOKUP(A473,'Hospitalisation Details'!$A$1:$N$2344,6,FALSE)</f>
        <v>48</v>
      </c>
    </row>
    <row r="474" spans="1:17" x14ac:dyDescent="0.25">
      <c r="A474" s="34" t="s">
        <v>1899</v>
      </c>
      <c r="B474" s="33" t="s">
        <v>5578</v>
      </c>
      <c r="C474" s="39">
        <v>20.9</v>
      </c>
      <c r="D474" s="39">
        <v>4.55</v>
      </c>
      <c r="E474" s="39" t="s">
        <v>2383</v>
      </c>
      <c r="F474" s="39" t="s">
        <v>2380</v>
      </c>
      <c r="G474" s="39" t="s">
        <v>2383</v>
      </c>
      <c r="H474" s="34">
        <v>1</v>
      </c>
      <c r="I474" s="39" t="s">
        <v>2383</v>
      </c>
      <c r="J474" s="39" t="s">
        <v>8340</v>
      </c>
      <c r="K474" s="39" t="s">
        <v>8344</v>
      </c>
      <c r="L474" s="47">
        <f>VLOOKUP(A474,'Hospitalisation Details'!$A$1:$N$2344,5,FALSE)</f>
        <v>25441</v>
      </c>
      <c r="M474" s="51">
        <f>VLOOKUP(A474,'Hospitalisation Details'!$A$1:$N$2344,8,FALSE)</f>
        <v>21195.82</v>
      </c>
      <c r="N474" s="34" t="str">
        <f>VLOOKUP(A474,'Hospitalisation Details'!$A$1:$N$2344,12,FALSE)</f>
        <v>tier - 3</v>
      </c>
      <c r="O474" s="34" t="str">
        <f>VLOOKUP(A474,'Hospitalisation Details'!$A$1:$N$2344,13,FALSE)</f>
        <v>tier - 1</v>
      </c>
      <c r="P474" s="34" t="str">
        <f>VLOOKUP(A474,'Hospitalisation Details'!$A$1:$N$2344,14,FALSE)</f>
        <v>R1013</v>
      </c>
      <c r="Q474" s="34">
        <f>VLOOKUP(A474,'Hospitalisation Details'!$A$1:$N$2344,6,FALSE)</f>
        <v>53</v>
      </c>
    </row>
    <row r="475" spans="1:17" x14ac:dyDescent="0.25">
      <c r="A475" s="35" t="s">
        <v>1898</v>
      </c>
      <c r="B475" s="32" t="s">
        <v>4756</v>
      </c>
      <c r="C475" s="40">
        <v>22.895</v>
      </c>
      <c r="D475" s="40">
        <v>6.03</v>
      </c>
      <c r="E475" s="40" t="s">
        <v>2380</v>
      </c>
      <c r="F475" s="40" t="s">
        <v>2380</v>
      </c>
      <c r="G475" s="40" t="s">
        <v>2380</v>
      </c>
      <c r="H475" s="35">
        <v>0</v>
      </c>
      <c r="I475" s="40" t="s">
        <v>2383</v>
      </c>
      <c r="J475" s="40" t="s">
        <v>8340</v>
      </c>
      <c r="K475" s="40" t="s">
        <v>8343</v>
      </c>
      <c r="L475" s="48">
        <f>VLOOKUP(A475,'Hospitalisation Details'!$A$1:$N$2344,5,FALSE)</f>
        <v>28452</v>
      </c>
      <c r="M475" s="52">
        <f>VLOOKUP(A475,'Hospitalisation Details'!$A$1:$N$2344,8,FALSE)</f>
        <v>21098.55</v>
      </c>
      <c r="N475" s="35" t="str">
        <f>VLOOKUP(A475,'Hospitalisation Details'!$A$1:$N$2344,12,FALSE)</f>
        <v>tier - 3</v>
      </c>
      <c r="O475" s="35" t="str">
        <f>VLOOKUP(A475,'Hospitalisation Details'!$A$1:$N$2344,13,FALSE)</f>
        <v>tier - 3</v>
      </c>
      <c r="P475" s="35" t="str">
        <f>VLOOKUP(A475,'Hospitalisation Details'!$A$1:$N$2344,14,FALSE)</f>
        <v>R1012</v>
      </c>
      <c r="Q475" s="35">
        <f>VLOOKUP(A475,'Hospitalisation Details'!$A$1:$N$2344,6,FALSE)</f>
        <v>45</v>
      </c>
    </row>
    <row r="476" spans="1:17" x14ac:dyDescent="0.25">
      <c r="A476" s="34" t="s">
        <v>1897</v>
      </c>
      <c r="B476" s="33" t="s">
        <v>5581</v>
      </c>
      <c r="C476" s="39">
        <v>28.3</v>
      </c>
      <c r="D476" s="39">
        <v>5.47</v>
      </c>
      <c r="E476" s="39" t="s">
        <v>2383</v>
      </c>
      <c r="F476" s="39" t="s">
        <v>2380</v>
      </c>
      <c r="G476" s="39" t="s">
        <v>2383</v>
      </c>
      <c r="H476" s="34">
        <v>1</v>
      </c>
      <c r="I476" s="39" t="s">
        <v>2383</v>
      </c>
      <c r="J476" s="39" t="s">
        <v>8339</v>
      </c>
      <c r="K476" s="39" t="s">
        <v>8344</v>
      </c>
      <c r="L476" s="47">
        <f>VLOOKUP(A476,'Hospitalisation Details'!$A$1:$N$2344,5,FALSE)</f>
        <v>30499</v>
      </c>
      <c r="M476" s="51">
        <f>VLOOKUP(A476,'Hospitalisation Details'!$A$1:$N$2344,8,FALSE)</f>
        <v>21082.16</v>
      </c>
      <c r="N476" s="34" t="str">
        <f>VLOOKUP(A476,'Hospitalisation Details'!$A$1:$N$2344,12,FALSE)</f>
        <v>tier - 3</v>
      </c>
      <c r="O476" s="34" t="str">
        <f>VLOOKUP(A476,'Hospitalisation Details'!$A$1:$N$2344,13,FALSE)</f>
        <v>tier - 2</v>
      </c>
      <c r="P476" s="34" t="str">
        <f>VLOOKUP(A476,'Hospitalisation Details'!$A$1:$N$2344,14,FALSE)</f>
        <v>R1011</v>
      </c>
      <c r="Q476" s="34">
        <f>VLOOKUP(A476,'Hospitalisation Details'!$A$1:$N$2344,6,FALSE)</f>
        <v>39</v>
      </c>
    </row>
    <row r="477" spans="1:17" x14ac:dyDescent="0.25">
      <c r="A477" s="35" t="s">
        <v>1895</v>
      </c>
      <c r="B477" s="32" t="s">
        <v>5583</v>
      </c>
      <c r="C477" s="40">
        <v>54.3</v>
      </c>
      <c r="D477" s="40">
        <v>4.1500000000000004</v>
      </c>
      <c r="E477" s="40" t="s">
        <v>2383</v>
      </c>
      <c r="F477" s="40" t="s">
        <v>2380</v>
      </c>
      <c r="G477" s="40" t="s">
        <v>2380</v>
      </c>
      <c r="H477" s="35">
        <v>1</v>
      </c>
      <c r="I477" s="40" t="s">
        <v>2380</v>
      </c>
      <c r="J477" s="40" t="s">
        <v>8338</v>
      </c>
      <c r="K477" s="40" t="s">
        <v>8344</v>
      </c>
      <c r="L477" s="48">
        <f>VLOOKUP(A477,'Hospitalisation Details'!$A$1:$N$2344,5,FALSE)</f>
        <v>23700</v>
      </c>
      <c r="M477" s="52">
        <f>VLOOKUP(A477,'Hospitalisation Details'!$A$1:$N$2344,8,FALSE)</f>
        <v>20893.060000000001</v>
      </c>
      <c r="N477" s="35" t="str">
        <f>VLOOKUP(A477,'Hospitalisation Details'!$A$1:$N$2344,12,FALSE)</f>
        <v>tier - 2</v>
      </c>
      <c r="O477" s="35" t="str">
        <f>VLOOKUP(A477,'Hospitalisation Details'!$A$1:$N$2344,13,FALSE)</f>
        <v>tier - 3</v>
      </c>
      <c r="P477" s="35" t="str">
        <f>VLOOKUP(A477,'Hospitalisation Details'!$A$1:$N$2344,14,FALSE)</f>
        <v>R1012</v>
      </c>
      <c r="Q477" s="35">
        <f>VLOOKUP(A477,'Hospitalisation Details'!$A$1:$N$2344,6,FALSE)</f>
        <v>58</v>
      </c>
    </row>
    <row r="478" spans="1:17" x14ac:dyDescent="0.25">
      <c r="A478" s="34" t="s">
        <v>1894</v>
      </c>
      <c r="B478" s="33" t="s">
        <v>5585</v>
      </c>
      <c r="C478" s="39">
        <v>33.344999999999999</v>
      </c>
      <c r="D478" s="39">
        <v>11.32</v>
      </c>
      <c r="E478" s="39" t="s">
        <v>2383</v>
      </c>
      <c r="F478" s="39" t="s">
        <v>2380</v>
      </c>
      <c r="G478" s="39" t="s">
        <v>2380</v>
      </c>
      <c r="H478" s="34">
        <v>1</v>
      </c>
      <c r="I478" s="39" t="s">
        <v>2380</v>
      </c>
      <c r="J478" s="39" t="s">
        <v>8338</v>
      </c>
      <c r="K478" s="39" t="s">
        <v>8342</v>
      </c>
      <c r="L478" s="47">
        <f>VLOOKUP(A478,'Hospitalisation Details'!$A$1:$N$2344,5,FALSE)</f>
        <v>27736</v>
      </c>
      <c r="M478" s="51">
        <f>VLOOKUP(A478,'Hospitalisation Details'!$A$1:$N$2344,8,FALSE)</f>
        <v>20878.78</v>
      </c>
      <c r="N478" s="34" t="str">
        <f>VLOOKUP(A478,'Hospitalisation Details'!$A$1:$N$2344,12,FALSE)</f>
        <v>tier - 2</v>
      </c>
      <c r="O478" s="34" t="str">
        <f>VLOOKUP(A478,'Hospitalisation Details'!$A$1:$N$2344,13,FALSE)</f>
        <v>tier - 1</v>
      </c>
      <c r="P478" s="34" t="str">
        <f>VLOOKUP(A478,'Hospitalisation Details'!$A$1:$N$2344,14,FALSE)</f>
        <v>R1024</v>
      </c>
      <c r="Q478" s="34">
        <f>VLOOKUP(A478,'Hospitalisation Details'!$A$1:$N$2344,6,FALSE)</f>
        <v>47</v>
      </c>
    </row>
    <row r="479" spans="1:17" x14ac:dyDescent="0.25">
      <c r="A479" s="35" t="s">
        <v>1893</v>
      </c>
      <c r="B479" s="32" t="s">
        <v>5587</v>
      </c>
      <c r="C479" s="40">
        <v>33</v>
      </c>
      <c r="D479" s="40">
        <v>9.51</v>
      </c>
      <c r="E479" s="40" t="s">
        <v>2383</v>
      </c>
      <c r="F479" s="40" t="s">
        <v>2380</v>
      </c>
      <c r="G479" s="40" t="s">
        <v>2380</v>
      </c>
      <c r="H479" s="35">
        <v>0</v>
      </c>
      <c r="I479" s="40" t="s">
        <v>2380</v>
      </c>
      <c r="J479" s="40" t="s">
        <v>8338</v>
      </c>
      <c r="K479" s="40" t="s">
        <v>8342</v>
      </c>
      <c r="L479" s="48">
        <f>VLOOKUP(A479,'Hospitalisation Details'!$A$1:$N$2344,5,FALSE)</f>
        <v>24723</v>
      </c>
      <c r="M479" s="52">
        <f>VLOOKUP(A479,'Hospitalisation Details'!$A$1:$N$2344,8,FALSE)</f>
        <v>20781.490000000002</v>
      </c>
      <c r="N479" s="35" t="str">
        <f>VLOOKUP(A479,'Hospitalisation Details'!$A$1:$N$2344,12,FALSE)</f>
        <v>tier - 2</v>
      </c>
      <c r="O479" s="35" t="str">
        <f>VLOOKUP(A479,'Hospitalisation Details'!$A$1:$N$2344,13,FALSE)</f>
        <v>tier - 3</v>
      </c>
      <c r="P479" s="35" t="str">
        <f>VLOOKUP(A479,'Hospitalisation Details'!$A$1:$N$2344,14,FALSE)</f>
        <v>R1013</v>
      </c>
      <c r="Q479" s="35">
        <f>VLOOKUP(A479,'Hospitalisation Details'!$A$1:$N$2344,6,FALSE)</f>
        <v>55</v>
      </c>
    </row>
    <row r="480" spans="1:17" x14ac:dyDescent="0.25">
      <c r="A480" s="34" t="s">
        <v>1892</v>
      </c>
      <c r="B480" s="33" t="s">
        <v>5589</v>
      </c>
      <c r="C480" s="39">
        <v>28.024999999999999</v>
      </c>
      <c r="D480" s="39">
        <v>7.67</v>
      </c>
      <c r="E480" s="39" t="s">
        <v>2383</v>
      </c>
      <c r="F480" s="39" t="s">
        <v>2380</v>
      </c>
      <c r="G480" s="39" t="s">
        <v>2380</v>
      </c>
      <c r="H480" s="34">
        <v>1</v>
      </c>
      <c r="I480" s="39" t="s">
        <v>2383</v>
      </c>
      <c r="J480" s="39" t="s">
        <v>8339</v>
      </c>
      <c r="K480" s="39" t="s">
        <v>8342</v>
      </c>
      <c r="L480" s="47">
        <f>VLOOKUP(A480,'Hospitalisation Details'!$A$1:$N$2344,5,FALSE)</f>
        <v>31628</v>
      </c>
      <c r="M480" s="51">
        <f>VLOOKUP(A480,'Hospitalisation Details'!$A$1:$N$2344,8,FALSE)</f>
        <v>20773.63</v>
      </c>
      <c r="N480" s="34" t="str">
        <f>VLOOKUP(A480,'Hospitalisation Details'!$A$1:$N$2344,12,FALSE)</f>
        <v>tier - 2</v>
      </c>
      <c r="O480" s="34" t="str">
        <f>VLOOKUP(A480,'Hospitalisation Details'!$A$1:$N$2344,13,FALSE)</f>
        <v>tier - 3</v>
      </c>
      <c r="P480" s="34" t="str">
        <f>VLOOKUP(A480,'Hospitalisation Details'!$A$1:$N$2344,14,FALSE)</f>
        <v>R1017</v>
      </c>
      <c r="Q480" s="34">
        <f>VLOOKUP(A480,'Hospitalisation Details'!$A$1:$N$2344,6,FALSE)</f>
        <v>36</v>
      </c>
    </row>
    <row r="481" spans="1:17" x14ac:dyDescent="0.25">
      <c r="A481" s="35" t="s">
        <v>1891</v>
      </c>
      <c r="B481" s="32" t="s">
        <v>5591</v>
      </c>
      <c r="C481" s="40">
        <v>28.69</v>
      </c>
      <c r="D481" s="40">
        <v>6.23</v>
      </c>
      <c r="E481" s="40" t="s">
        <v>2380</v>
      </c>
      <c r="F481" s="40" t="s">
        <v>2380</v>
      </c>
      <c r="G481" s="40" t="s">
        <v>2380</v>
      </c>
      <c r="H481" s="35">
        <v>1</v>
      </c>
      <c r="I481" s="40" t="s">
        <v>2383</v>
      </c>
      <c r="J481" s="40" t="s">
        <v>8339</v>
      </c>
      <c r="K481" s="40" t="s">
        <v>8343</v>
      </c>
      <c r="L481" s="48">
        <f>VLOOKUP(A481,'Hospitalisation Details'!$A$1:$N$2344,5,FALSE)</f>
        <v>33861</v>
      </c>
      <c r="M481" s="52">
        <f>VLOOKUP(A481,'Hospitalisation Details'!$A$1:$N$2344,8,FALSE)</f>
        <v>20745.990000000002</v>
      </c>
      <c r="N481" s="35" t="str">
        <f>VLOOKUP(A481,'Hospitalisation Details'!$A$1:$N$2344,12,FALSE)</f>
        <v>tier - 3</v>
      </c>
      <c r="O481" s="35" t="str">
        <f>VLOOKUP(A481,'Hospitalisation Details'!$A$1:$N$2344,13,FALSE)</f>
        <v>tier - 1</v>
      </c>
      <c r="P481" s="35" t="str">
        <f>VLOOKUP(A481,'Hospitalisation Details'!$A$1:$N$2344,14,FALSE)</f>
        <v>R1012</v>
      </c>
      <c r="Q481" s="35">
        <f>VLOOKUP(A481,'Hospitalisation Details'!$A$1:$N$2344,6,FALSE)</f>
        <v>30</v>
      </c>
    </row>
    <row r="482" spans="1:17" x14ac:dyDescent="0.25">
      <c r="A482" s="34" t="s">
        <v>1890</v>
      </c>
      <c r="B482" s="33" t="s">
        <v>5076</v>
      </c>
      <c r="C482" s="39">
        <v>40.28</v>
      </c>
      <c r="D482" s="39">
        <v>8.9</v>
      </c>
      <c r="E482" s="39" t="s">
        <v>2380</v>
      </c>
      <c r="F482" s="39" t="s">
        <v>2380</v>
      </c>
      <c r="G482" s="39" t="s">
        <v>2380</v>
      </c>
      <c r="H482" s="34">
        <v>0</v>
      </c>
      <c r="I482" s="39" t="s">
        <v>2380</v>
      </c>
      <c r="J482" s="39" t="s">
        <v>8338</v>
      </c>
      <c r="K482" s="39" t="s">
        <v>8342</v>
      </c>
      <c r="L482" s="47">
        <f>VLOOKUP(A482,'Hospitalisation Details'!$A$1:$N$2344,5,FALSE)</f>
        <v>23955</v>
      </c>
      <c r="M482" s="51">
        <f>VLOOKUP(A482,'Hospitalisation Details'!$A$1:$N$2344,8,FALSE)</f>
        <v>20709.02</v>
      </c>
      <c r="N482" s="34" t="str">
        <f>VLOOKUP(A482,'Hospitalisation Details'!$A$1:$N$2344,12,FALSE)</f>
        <v>tier - 3</v>
      </c>
      <c r="O482" s="34" t="str">
        <f>VLOOKUP(A482,'Hospitalisation Details'!$A$1:$N$2344,13,FALSE)</f>
        <v>tier - 2</v>
      </c>
      <c r="P482" s="34" t="str">
        <f>VLOOKUP(A482,'Hospitalisation Details'!$A$1:$N$2344,14,FALSE)</f>
        <v>R1019</v>
      </c>
      <c r="Q482" s="34">
        <f>VLOOKUP(A482,'Hospitalisation Details'!$A$1:$N$2344,6,FALSE)</f>
        <v>57</v>
      </c>
    </row>
    <row r="483" spans="1:17" x14ac:dyDescent="0.25">
      <c r="A483" s="35" t="s">
        <v>1889</v>
      </c>
      <c r="B483" s="32" t="s">
        <v>5594</v>
      </c>
      <c r="C483" s="40">
        <v>37.299999999999997</v>
      </c>
      <c r="D483" s="40">
        <v>7.79</v>
      </c>
      <c r="E483" s="40" t="s">
        <v>2383</v>
      </c>
      <c r="F483" s="40" t="s">
        <v>2380</v>
      </c>
      <c r="G483" s="40" t="s">
        <v>2380</v>
      </c>
      <c r="H483" s="35">
        <v>0</v>
      </c>
      <c r="I483" s="40" t="s">
        <v>2380</v>
      </c>
      <c r="J483" s="40" t="s">
        <v>8338</v>
      </c>
      <c r="K483" s="40" t="s">
        <v>8342</v>
      </c>
      <c r="L483" s="48">
        <f>VLOOKUP(A483,'Hospitalisation Details'!$A$1:$N$2344,5,FALSE)</f>
        <v>24823</v>
      </c>
      <c r="M483" s="52">
        <f>VLOOKUP(A483,'Hospitalisation Details'!$A$1:$N$2344,8,FALSE)</f>
        <v>20630.28</v>
      </c>
      <c r="N483" s="35" t="str">
        <f>VLOOKUP(A483,'Hospitalisation Details'!$A$1:$N$2344,12,FALSE)</f>
        <v>tier - 2</v>
      </c>
      <c r="O483" s="35" t="str">
        <f>VLOOKUP(A483,'Hospitalisation Details'!$A$1:$N$2344,13,FALSE)</f>
        <v>tier - 3</v>
      </c>
      <c r="P483" s="35" t="str">
        <f>VLOOKUP(A483,'Hospitalisation Details'!$A$1:$N$2344,14,FALSE)</f>
        <v>R1011</v>
      </c>
      <c r="Q483" s="35">
        <f>VLOOKUP(A483,'Hospitalisation Details'!$A$1:$N$2344,6,FALSE)</f>
        <v>55</v>
      </c>
    </row>
    <row r="484" spans="1:17" x14ac:dyDescent="0.25">
      <c r="A484" s="34" t="s">
        <v>1888</v>
      </c>
      <c r="B484" s="33" t="s">
        <v>5596</v>
      </c>
      <c r="C484" s="39">
        <v>54.47</v>
      </c>
      <c r="D484" s="39">
        <v>4.49</v>
      </c>
      <c r="E484" s="39" t="s">
        <v>2383</v>
      </c>
      <c r="F484" s="39" t="s">
        <v>2380</v>
      </c>
      <c r="G484" s="39" t="s">
        <v>2380</v>
      </c>
      <c r="H484" s="34">
        <v>2</v>
      </c>
      <c r="I484" s="39" t="s">
        <v>2380</v>
      </c>
      <c r="J484" s="39" t="s">
        <v>8338</v>
      </c>
      <c r="K484" s="39" t="s">
        <v>8344</v>
      </c>
      <c r="L484" s="47">
        <f>VLOOKUP(A484,'Hospitalisation Details'!$A$1:$N$2344,5,FALSE)</f>
        <v>24297</v>
      </c>
      <c r="M484" s="51">
        <f>VLOOKUP(A484,'Hospitalisation Details'!$A$1:$N$2344,8,FALSE)</f>
        <v>20568.32</v>
      </c>
      <c r="N484" s="34" t="str">
        <f>VLOOKUP(A484,'Hospitalisation Details'!$A$1:$N$2344,12,FALSE)</f>
        <v>tier - 3</v>
      </c>
      <c r="O484" s="34" t="str">
        <f>VLOOKUP(A484,'Hospitalisation Details'!$A$1:$N$2344,13,FALSE)</f>
        <v>tier - 2</v>
      </c>
      <c r="P484" s="34" t="str">
        <f>VLOOKUP(A484,'Hospitalisation Details'!$A$1:$N$2344,14,FALSE)</f>
        <v>R1012</v>
      </c>
      <c r="Q484" s="34">
        <f>VLOOKUP(A484,'Hospitalisation Details'!$A$1:$N$2344,6,FALSE)</f>
        <v>56</v>
      </c>
    </row>
    <row r="485" spans="1:17" x14ac:dyDescent="0.25">
      <c r="A485" s="35" t="s">
        <v>1887</v>
      </c>
      <c r="B485" s="32" t="s">
        <v>5597</v>
      </c>
      <c r="C485" s="40">
        <v>38.06</v>
      </c>
      <c r="D485" s="40">
        <v>5.24</v>
      </c>
      <c r="E485" s="40" t="s">
        <v>2383</v>
      </c>
      <c r="F485" s="40" t="s">
        <v>2380</v>
      </c>
      <c r="G485" s="40" t="s">
        <v>2383</v>
      </c>
      <c r="H485" s="35">
        <v>1</v>
      </c>
      <c r="I485" s="40" t="s">
        <v>2380</v>
      </c>
      <c r="J485" s="40" t="s">
        <v>8338</v>
      </c>
      <c r="K485" s="40" t="s">
        <v>8344</v>
      </c>
      <c r="L485" s="48">
        <f>VLOOKUP(A485,'Hospitalisation Details'!$A$1:$N$2344,5,FALSE)</f>
        <v>25489</v>
      </c>
      <c r="M485" s="52">
        <f>VLOOKUP(A485,'Hospitalisation Details'!$A$1:$N$2344,8,FALSE)</f>
        <v>20463</v>
      </c>
      <c r="N485" s="35" t="str">
        <f>VLOOKUP(A485,'Hospitalisation Details'!$A$1:$N$2344,12,FALSE)</f>
        <v>tier - 2</v>
      </c>
      <c r="O485" s="35" t="str">
        <f>VLOOKUP(A485,'Hospitalisation Details'!$A$1:$N$2344,13,FALSE)</f>
        <v>tier - 2</v>
      </c>
      <c r="P485" s="35" t="str">
        <f>VLOOKUP(A485,'Hospitalisation Details'!$A$1:$N$2344,14,FALSE)</f>
        <v>R1013</v>
      </c>
      <c r="Q485" s="35">
        <f>VLOOKUP(A485,'Hospitalisation Details'!$A$1:$N$2344,6,FALSE)</f>
        <v>53</v>
      </c>
    </row>
    <row r="486" spans="1:17" x14ac:dyDescent="0.25">
      <c r="A486" s="34" t="s">
        <v>1886</v>
      </c>
      <c r="B486" s="33" t="s">
        <v>5026</v>
      </c>
      <c r="C486" s="39">
        <v>51.47</v>
      </c>
      <c r="D486" s="39">
        <v>9.6</v>
      </c>
      <c r="E486" s="39" t="s">
        <v>2380</v>
      </c>
      <c r="F486" s="39" t="s">
        <v>2380</v>
      </c>
      <c r="G486" s="39" t="s">
        <v>2380</v>
      </c>
      <c r="H486" s="34">
        <v>0</v>
      </c>
      <c r="I486" s="39" t="s">
        <v>2380</v>
      </c>
      <c r="J486" s="39" t="s">
        <v>8338</v>
      </c>
      <c r="K486" s="39" t="s">
        <v>8342</v>
      </c>
      <c r="L486" s="47">
        <f>VLOOKUP(A486,'Hospitalisation Details'!$A$1:$N$2344,5,FALSE)</f>
        <v>22937</v>
      </c>
      <c r="M486" s="51">
        <f>VLOOKUP(A486,'Hospitalisation Details'!$A$1:$N$2344,8,FALSE)</f>
        <v>20446.849999999999</v>
      </c>
      <c r="N486" s="34" t="str">
        <f>VLOOKUP(A486,'Hospitalisation Details'!$A$1:$N$2344,12,FALSE)</f>
        <v>tier - 2</v>
      </c>
      <c r="O486" s="34" t="str">
        <f>VLOOKUP(A486,'Hospitalisation Details'!$A$1:$N$2344,13,FALSE)</f>
        <v>tier - 1</v>
      </c>
      <c r="P486" s="34" t="str">
        <f>VLOOKUP(A486,'Hospitalisation Details'!$A$1:$N$2344,14,FALSE)</f>
        <v>R1012</v>
      </c>
      <c r="Q486" s="34">
        <f>VLOOKUP(A486,'Hospitalisation Details'!$A$1:$N$2344,6,FALSE)</f>
        <v>60</v>
      </c>
    </row>
    <row r="487" spans="1:17" x14ac:dyDescent="0.25">
      <c r="A487" s="35" t="s">
        <v>1885</v>
      </c>
      <c r="B487" s="32" t="s">
        <v>4863</v>
      </c>
      <c r="C487" s="40">
        <v>29.8</v>
      </c>
      <c r="D487" s="40">
        <v>5.78</v>
      </c>
      <c r="E487" s="40" t="s">
        <v>2383</v>
      </c>
      <c r="F487" s="40" t="s">
        <v>2380</v>
      </c>
      <c r="G487" s="40" t="s">
        <v>2380</v>
      </c>
      <c r="H487" s="35">
        <v>0</v>
      </c>
      <c r="I487" s="40" t="s">
        <v>2380</v>
      </c>
      <c r="J487" s="40" t="s">
        <v>8339</v>
      </c>
      <c r="K487" s="40" t="s">
        <v>8343</v>
      </c>
      <c r="L487" s="48">
        <f>VLOOKUP(A487,'Hospitalisation Details'!$A$1:$N$2344,5,FALSE)</f>
        <v>31240</v>
      </c>
      <c r="M487" s="52">
        <f>VLOOKUP(A487,'Hospitalisation Details'!$A$1:$N$2344,8,FALSE)</f>
        <v>20420.599999999999</v>
      </c>
      <c r="N487" s="35" t="str">
        <f>VLOOKUP(A487,'Hospitalisation Details'!$A$1:$N$2344,12,FALSE)</f>
        <v>tier - 3</v>
      </c>
      <c r="O487" s="35" t="str">
        <f>VLOOKUP(A487,'Hospitalisation Details'!$A$1:$N$2344,13,FALSE)</f>
        <v>tier - 2</v>
      </c>
      <c r="P487" s="35" t="str">
        <f>VLOOKUP(A487,'Hospitalisation Details'!$A$1:$N$2344,14,FALSE)</f>
        <v>R1011</v>
      </c>
      <c r="Q487" s="35">
        <f>VLOOKUP(A487,'Hospitalisation Details'!$A$1:$N$2344,6,FALSE)</f>
        <v>37</v>
      </c>
    </row>
    <row r="488" spans="1:17" x14ac:dyDescent="0.25">
      <c r="A488" s="34" t="s">
        <v>1884</v>
      </c>
      <c r="B488" s="33" t="s">
        <v>5601</v>
      </c>
      <c r="C488" s="39">
        <v>49.77</v>
      </c>
      <c r="D488" s="39">
        <v>7.02</v>
      </c>
      <c r="E488" s="39" t="s">
        <v>2380</v>
      </c>
      <c r="F488" s="39" t="s">
        <v>2380</v>
      </c>
      <c r="G488" s="39" t="s">
        <v>2380</v>
      </c>
      <c r="H488" s="34">
        <v>0</v>
      </c>
      <c r="I488" s="39" t="s">
        <v>2380</v>
      </c>
      <c r="J488" s="39" t="s">
        <v>8338</v>
      </c>
      <c r="K488" s="39" t="s">
        <v>8342</v>
      </c>
      <c r="L488" s="47">
        <f>VLOOKUP(A488,'Hospitalisation Details'!$A$1:$N$2344,5,FALSE)</f>
        <v>22829</v>
      </c>
      <c r="M488" s="51">
        <f>VLOOKUP(A488,'Hospitalisation Details'!$A$1:$N$2344,8,FALSE)</f>
        <v>20354.5</v>
      </c>
      <c r="N488" s="34" t="str">
        <f>VLOOKUP(A488,'Hospitalisation Details'!$A$1:$N$2344,12,FALSE)</f>
        <v>tier - 3</v>
      </c>
      <c r="O488" s="34" t="str">
        <f>VLOOKUP(A488,'Hospitalisation Details'!$A$1:$N$2344,13,FALSE)</f>
        <v>tier - 2</v>
      </c>
      <c r="P488" s="34" t="str">
        <f>VLOOKUP(A488,'Hospitalisation Details'!$A$1:$N$2344,14,FALSE)</f>
        <v>R1026</v>
      </c>
      <c r="Q488" s="34">
        <f>VLOOKUP(A488,'Hospitalisation Details'!$A$1:$N$2344,6,FALSE)</f>
        <v>60</v>
      </c>
    </row>
    <row r="489" spans="1:17" x14ac:dyDescent="0.25">
      <c r="A489" s="35" t="s">
        <v>1883</v>
      </c>
      <c r="B489" s="32" t="s">
        <v>5603</v>
      </c>
      <c r="C489" s="40">
        <v>25.555</v>
      </c>
      <c r="D489" s="40">
        <v>4.09</v>
      </c>
      <c r="E489" s="40" t="s">
        <v>2383</v>
      </c>
      <c r="F489" s="40" t="s">
        <v>2380</v>
      </c>
      <c r="G489" s="40" t="s">
        <v>2380</v>
      </c>
      <c r="H489" s="35">
        <v>0</v>
      </c>
      <c r="I489" s="40" t="s">
        <v>2383</v>
      </c>
      <c r="J489" s="40" t="s">
        <v>8339</v>
      </c>
      <c r="K489" s="40" t="s">
        <v>8344</v>
      </c>
      <c r="L489" s="48">
        <f>VLOOKUP(A489,'Hospitalisation Details'!$A$1:$N$2344,5,FALSE)</f>
        <v>31307</v>
      </c>
      <c r="M489" s="52">
        <f>VLOOKUP(A489,'Hospitalisation Details'!$A$1:$N$2344,8,FALSE)</f>
        <v>20296.86</v>
      </c>
      <c r="N489" s="35" t="str">
        <f>VLOOKUP(A489,'Hospitalisation Details'!$A$1:$N$2344,12,FALSE)</f>
        <v>tier - 3</v>
      </c>
      <c r="O489" s="35" t="str">
        <f>VLOOKUP(A489,'Hospitalisation Details'!$A$1:$N$2344,13,FALSE)</f>
        <v>tier - 1</v>
      </c>
      <c r="P489" s="35" t="str">
        <f>VLOOKUP(A489,'Hospitalisation Details'!$A$1:$N$2344,14,FALSE)</f>
        <v>R1024</v>
      </c>
      <c r="Q489" s="35">
        <f>VLOOKUP(A489,'Hospitalisation Details'!$A$1:$N$2344,6,FALSE)</f>
        <v>37</v>
      </c>
    </row>
    <row r="490" spans="1:17" x14ac:dyDescent="0.25">
      <c r="A490" s="34" t="s">
        <v>1882</v>
      </c>
      <c r="B490" s="33" t="s">
        <v>4984</v>
      </c>
      <c r="C490" s="39">
        <v>29.64</v>
      </c>
      <c r="D490" s="39">
        <v>4.93</v>
      </c>
      <c r="E490" s="39" t="s">
        <v>2380</v>
      </c>
      <c r="F490" s="39" t="s">
        <v>2380</v>
      </c>
      <c r="G490" s="39" t="s">
        <v>2383</v>
      </c>
      <c r="H490" s="34">
        <v>1</v>
      </c>
      <c r="I490" s="39" t="s">
        <v>2380</v>
      </c>
      <c r="J490" s="39" t="s">
        <v>8339</v>
      </c>
      <c r="K490" s="39" t="s">
        <v>8344</v>
      </c>
      <c r="L490" s="47">
        <f>VLOOKUP(A490,'Hospitalisation Details'!$A$1:$N$2344,5,FALSE)</f>
        <v>34219</v>
      </c>
      <c r="M490" s="51">
        <f>VLOOKUP(A490,'Hospitalisation Details'!$A$1:$N$2344,8,FALSE)</f>
        <v>20277.810000000001</v>
      </c>
      <c r="N490" s="34" t="str">
        <f>VLOOKUP(A490,'Hospitalisation Details'!$A$1:$N$2344,12,FALSE)</f>
        <v>tier - 3</v>
      </c>
      <c r="O490" s="34" t="str">
        <f>VLOOKUP(A490,'Hospitalisation Details'!$A$1:$N$2344,13,FALSE)</f>
        <v>tier - 3</v>
      </c>
      <c r="P490" s="34" t="str">
        <f>VLOOKUP(A490,'Hospitalisation Details'!$A$1:$N$2344,14,FALSE)</f>
        <v>R1016</v>
      </c>
      <c r="Q490" s="34">
        <f>VLOOKUP(A490,'Hospitalisation Details'!$A$1:$N$2344,6,FALSE)</f>
        <v>29</v>
      </c>
    </row>
    <row r="491" spans="1:17" x14ac:dyDescent="0.25">
      <c r="A491" s="35" t="s">
        <v>1881</v>
      </c>
      <c r="B491" s="32" t="s">
        <v>4751</v>
      </c>
      <c r="C491" s="40">
        <v>53.93</v>
      </c>
      <c r="D491" s="40">
        <v>5.34</v>
      </c>
      <c r="E491" s="40" t="s">
        <v>2383</v>
      </c>
      <c r="F491" s="40" t="s">
        <v>2380</v>
      </c>
      <c r="G491" s="40" t="s">
        <v>2380</v>
      </c>
      <c r="H491" s="35">
        <v>2</v>
      </c>
      <c r="I491" s="40" t="s">
        <v>2380</v>
      </c>
      <c r="J491" s="40" t="s">
        <v>8338</v>
      </c>
      <c r="K491" s="40" t="s">
        <v>8344</v>
      </c>
      <c r="L491" s="48">
        <f>VLOOKUP(A491,'Hospitalisation Details'!$A$1:$N$2344,5,FALSE)</f>
        <v>24341</v>
      </c>
      <c r="M491" s="52">
        <f>VLOOKUP(A491,'Hospitalisation Details'!$A$1:$N$2344,8,FALSE)</f>
        <v>20253.84</v>
      </c>
      <c r="N491" s="35" t="str">
        <f>VLOOKUP(A491,'Hospitalisation Details'!$A$1:$N$2344,12,FALSE)</f>
        <v>tier - 2</v>
      </c>
      <c r="O491" s="35" t="str">
        <f>VLOOKUP(A491,'Hospitalisation Details'!$A$1:$N$2344,13,FALSE)</f>
        <v>tier - 3</v>
      </c>
      <c r="P491" s="35" t="str">
        <f>VLOOKUP(A491,'Hospitalisation Details'!$A$1:$N$2344,14,FALSE)</f>
        <v>R1012</v>
      </c>
      <c r="Q491" s="35">
        <f>VLOOKUP(A491,'Hospitalisation Details'!$A$1:$N$2344,6,FALSE)</f>
        <v>56</v>
      </c>
    </row>
    <row r="492" spans="1:17" x14ac:dyDescent="0.25">
      <c r="A492" s="34" t="s">
        <v>1880</v>
      </c>
      <c r="B492" s="33" t="s">
        <v>5607</v>
      </c>
      <c r="C492" s="39">
        <v>28.024999999999999</v>
      </c>
      <c r="D492" s="39">
        <v>5.65</v>
      </c>
      <c r="E492" s="39" t="s">
        <v>2380</v>
      </c>
      <c r="F492" s="39" t="s">
        <v>2380</v>
      </c>
      <c r="G492" s="39" t="s">
        <v>2380</v>
      </c>
      <c r="H492" s="34">
        <v>1</v>
      </c>
      <c r="I492" s="39" t="s">
        <v>2383</v>
      </c>
      <c r="J492" s="39" t="s">
        <v>8339</v>
      </c>
      <c r="K492" s="39" t="s">
        <v>8344</v>
      </c>
      <c r="L492" s="47">
        <f>VLOOKUP(A492,'Hospitalisation Details'!$A$1:$N$2344,5,FALSE)</f>
        <v>32067</v>
      </c>
      <c r="M492" s="51">
        <f>VLOOKUP(A492,'Hospitalisation Details'!$A$1:$N$2344,8,FALSE)</f>
        <v>20234.849999999999</v>
      </c>
      <c r="N492" s="34" t="str">
        <f>VLOOKUP(A492,'Hospitalisation Details'!$A$1:$N$2344,12,FALSE)</f>
        <v>tier - 2</v>
      </c>
      <c r="O492" s="34" t="str">
        <f>VLOOKUP(A492,'Hospitalisation Details'!$A$1:$N$2344,13,FALSE)</f>
        <v>tier - 3</v>
      </c>
      <c r="P492" s="34" t="str">
        <f>VLOOKUP(A492,'Hospitalisation Details'!$A$1:$N$2344,14,FALSE)</f>
        <v>R1012</v>
      </c>
      <c r="Q492" s="34">
        <f>VLOOKUP(A492,'Hospitalisation Details'!$A$1:$N$2344,6,FALSE)</f>
        <v>35</v>
      </c>
    </row>
    <row r="493" spans="1:17" x14ac:dyDescent="0.25">
      <c r="A493" s="35" t="s">
        <v>1879</v>
      </c>
      <c r="B493" s="32" t="s">
        <v>5609</v>
      </c>
      <c r="C493" s="40">
        <v>27.5</v>
      </c>
      <c r="D493" s="40">
        <v>4.49</v>
      </c>
      <c r="E493" s="40" t="s">
        <v>2380</v>
      </c>
      <c r="F493" s="40" t="s">
        <v>2380</v>
      </c>
      <c r="G493" s="40" t="s">
        <v>2380</v>
      </c>
      <c r="H493" s="35">
        <v>0</v>
      </c>
      <c r="I493" s="40" t="s">
        <v>2380</v>
      </c>
      <c r="J493" s="40" t="s">
        <v>8339</v>
      </c>
      <c r="K493" s="40" t="s">
        <v>8344</v>
      </c>
      <c r="L493" s="48">
        <f>VLOOKUP(A493,'Hospitalisation Details'!$A$1:$N$2344,5,FALSE)</f>
        <v>34493</v>
      </c>
      <c r="M493" s="52">
        <f>VLOOKUP(A493,'Hospitalisation Details'!$A$1:$N$2344,8,FALSE)</f>
        <v>20177.669999999998</v>
      </c>
      <c r="N493" s="35" t="str">
        <f>VLOOKUP(A493,'Hospitalisation Details'!$A$1:$N$2344,12,FALSE)</f>
        <v>tier - 2</v>
      </c>
      <c r="O493" s="35" t="str">
        <f>VLOOKUP(A493,'Hospitalisation Details'!$A$1:$N$2344,13,FALSE)</f>
        <v>tier - 1</v>
      </c>
      <c r="P493" s="35" t="str">
        <f>VLOOKUP(A493,'Hospitalisation Details'!$A$1:$N$2344,14,FALSE)</f>
        <v>R1011</v>
      </c>
      <c r="Q493" s="35">
        <f>VLOOKUP(A493,'Hospitalisation Details'!$A$1:$N$2344,6,FALSE)</f>
        <v>29</v>
      </c>
    </row>
    <row r="494" spans="1:17" x14ac:dyDescent="0.25">
      <c r="A494" s="34" t="s">
        <v>1878</v>
      </c>
      <c r="B494" s="33" t="s">
        <v>5292</v>
      </c>
      <c r="C494" s="39">
        <v>21.8</v>
      </c>
      <c r="D494" s="39">
        <v>10.55</v>
      </c>
      <c r="E494" s="39" t="s">
        <v>2380</v>
      </c>
      <c r="F494" s="39" t="s">
        <v>2380</v>
      </c>
      <c r="G494" s="39" t="s">
        <v>2380</v>
      </c>
      <c r="H494" s="34">
        <v>0</v>
      </c>
      <c r="I494" s="39" t="s">
        <v>2383</v>
      </c>
      <c r="J494" s="39" t="s">
        <v>8340</v>
      </c>
      <c r="K494" s="39" t="s">
        <v>8342</v>
      </c>
      <c r="L494" s="47">
        <f>VLOOKUP(A494,'Hospitalisation Details'!$A$1:$N$2344,5,FALSE)</f>
        <v>37446</v>
      </c>
      <c r="M494" s="51">
        <f>VLOOKUP(A494,'Hospitalisation Details'!$A$1:$N$2344,8,FALSE)</f>
        <v>20167.34</v>
      </c>
      <c r="N494" s="34" t="str">
        <f>VLOOKUP(A494,'Hospitalisation Details'!$A$1:$N$2344,12,FALSE)</f>
        <v>tier - 3</v>
      </c>
      <c r="O494" s="34" t="str">
        <f>VLOOKUP(A494,'Hospitalisation Details'!$A$1:$N$2344,13,FALSE)</f>
        <v>tier - 3</v>
      </c>
      <c r="P494" s="34" t="str">
        <f>VLOOKUP(A494,'Hospitalisation Details'!$A$1:$N$2344,14,FALSE)</f>
        <v>R1011</v>
      </c>
      <c r="Q494" s="34">
        <f>VLOOKUP(A494,'Hospitalisation Details'!$A$1:$N$2344,6,FALSE)</f>
        <v>20</v>
      </c>
    </row>
    <row r="495" spans="1:17" x14ac:dyDescent="0.25">
      <c r="A495" s="35" t="s">
        <v>1877</v>
      </c>
      <c r="B495" s="32" t="s">
        <v>5612</v>
      </c>
      <c r="C495" s="40">
        <v>26.41</v>
      </c>
      <c r="D495" s="40">
        <v>4.92</v>
      </c>
      <c r="E495" s="40" t="s">
        <v>2383</v>
      </c>
      <c r="F495" s="40" t="s">
        <v>2380</v>
      </c>
      <c r="G495" s="40" t="s">
        <v>2383</v>
      </c>
      <c r="H495" s="35">
        <v>1</v>
      </c>
      <c r="I495" s="40" t="s">
        <v>2383</v>
      </c>
      <c r="J495" s="40" t="s">
        <v>8339</v>
      </c>
      <c r="K495" s="40" t="s">
        <v>8344</v>
      </c>
      <c r="L495" s="48">
        <f>VLOOKUP(A495,'Hospitalisation Details'!$A$1:$N$2344,5,FALSE)</f>
        <v>30595</v>
      </c>
      <c r="M495" s="52">
        <f>VLOOKUP(A495,'Hospitalisation Details'!$A$1:$N$2344,8,FALSE)</f>
        <v>20149.32</v>
      </c>
      <c r="N495" s="35" t="str">
        <f>VLOOKUP(A495,'Hospitalisation Details'!$A$1:$N$2344,12,FALSE)</f>
        <v>tier - 2</v>
      </c>
      <c r="O495" s="35" t="str">
        <f>VLOOKUP(A495,'Hospitalisation Details'!$A$1:$N$2344,13,FALSE)</f>
        <v>tier - 1</v>
      </c>
      <c r="P495" s="35" t="str">
        <f>VLOOKUP(A495,'Hospitalisation Details'!$A$1:$N$2344,14,FALSE)</f>
        <v>R1016</v>
      </c>
      <c r="Q495" s="35">
        <f>VLOOKUP(A495,'Hospitalisation Details'!$A$1:$N$2344,6,FALSE)</f>
        <v>39</v>
      </c>
    </row>
    <row r="496" spans="1:17" x14ac:dyDescent="0.25">
      <c r="A496" s="34" t="s">
        <v>1876</v>
      </c>
      <c r="B496" s="33" t="s">
        <v>5613</v>
      </c>
      <c r="C496" s="39">
        <v>27.835000000000001</v>
      </c>
      <c r="D496" s="39">
        <v>5.9</v>
      </c>
      <c r="E496" s="39" t="s">
        <v>2383</v>
      </c>
      <c r="F496" s="39" t="s">
        <v>2380</v>
      </c>
      <c r="G496" s="39" t="s">
        <v>2380</v>
      </c>
      <c r="H496" s="34">
        <v>1</v>
      </c>
      <c r="I496" s="39" t="s">
        <v>2383</v>
      </c>
      <c r="J496" s="39" t="s">
        <v>8339</v>
      </c>
      <c r="K496" s="39" t="s">
        <v>8343</v>
      </c>
      <c r="L496" s="47">
        <f>VLOOKUP(A496,'Hospitalisation Details'!$A$1:$N$2344,5,FALSE)</f>
        <v>32349</v>
      </c>
      <c r="M496" s="51">
        <f>VLOOKUP(A496,'Hospitalisation Details'!$A$1:$N$2344,8,FALSE)</f>
        <v>20009.63</v>
      </c>
      <c r="N496" s="34" t="str">
        <f>VLOOKUP(A496,'Hospitalisation Details'!$A$1:$N$2344,12,FALSE)</f>
        <v>tier - 2</v>
      </c>
      <c r="O496" s="34" t="str">
        <f>VLOOKUP(A496,'Hospitalisation Details'!$A$1:$N$2344,13,FALSE)</f>
        <v>tier - 1</v>
      </c>
      <c r="P496" s="34" t="str">
        <f>VLOOKUP(A496,'Hospitalisation Details'!$A$1:$N$2344,14,FALSE)</f>
        <v>R1012</v>
      </c>
      <c r="Q496" s="34">
        <f>VLOOKUP(A496,'Hospitalisation Details'!$A$1:$N$2344,6,FALSE)</f>
        <v>34</v>
      </c>
    </row>
    <row r="497" spans="1:17" x14ac:dyDescent="0.25">
      <c r="A497" s="35" t="s">
        <v>1875</v>
      </c>
      <c r="B497" s="32" t="s">
        <v>4915</v>
      </c>
      <c r="C497" s="40">
        <v>51.74</v>
      </c>
      <c r="D497" s="40">
        <v>4.9800000000000004</v>
      </c>
      <c r="E497" s="40" t="s">
        <v>2383</v>
      </c>
      <c r="F497" s="40" t="s">
        <v>2380</v>
      </c>
      <c r="G497" s="40" t="s">
        <v>2380</v>
      </c>
      <c r="H497" s="35">
        <v>2</v>
      </c>
      <c r="I497" s="40" t="s">
        <v>2380</v>
      </c>
      <c r="J497" s="40" t="s">
        <v>8338</v>
      </c>
      <c r="K497" s="40" t="s">
        <v>8344</v>
      </c>
      <c r="L497" s="48">
        <f>VLOOKUP(A497,'Hospitalisation Details'!$A$1:$N$2344,5,FALSE)</f>
        <v>24329</v>
      </c>
      <c r="M497" s="52">
        <f>VLOOKUP(A497,'Hospitalisation Details'!$A$1:$N$2344,8,FALSE)</f>
        <v>19995.29</v>
      </c>
      <c r="N497" s="35" t="str">
        <f>VLOOKUP(A497,'Hospitalisation Details'!$A$1:$N$2344,12,FALSE)</f>
        <v>tier - 1</v>
      </c>
      <c r="O497" s="35" t="str">
        <f>VLOOKUP(A497,'Hospitalisation Details'!$A$1:$N$2344,13,FALSE)</f>
        <v>tier - 3</v>
      </c>
      <c r="P497" s="35" t="str">
        <f>VLOOKUP(A497,'Hospitalisation Details'!$A$1:$N$2344,14,FALSE)</f>
        <v>R1026</v>
      </c>
      <c r="Q497" s="35">
        <f>VLOOKUP(A497,'Hospitalisation Details'!$A$1:$N$2344,6,FALSE)</f>
        <v>56</v>
      </c>
    </row>
    <row r="498" spans="1:17" x14ac:dyDescent="0.25">
      <c r="A498" s="34" t="s">
        <v>1874</v>
      </c>
      <c r="B498" s="33" t="s">
        <v>5616</v>
      </c>
      <c r="C498" s="39">
        <v>23.37</v>
      </c>
      <c r="D498" s="39">
        <v>5.8</v>
      </c>
      <c r="E498" s="39" t="s">
        <v>2380</v>
      </c>
      <c r="F498" s="39" t="s">
        <v>2380</v>
      </c>
      <c r="G498" s="39" t="s">
        <v>2380</v>
      </c>
      <c r="H498" s="34">
        <v>0</v>
      </c>
      <c r="I498" s="39" t="s">
        <v>2383</v>
      </c>
      <c r="J498" s="39" t="s">
        <v>8340</v>
      </c>
      <c r="K498" s="39" t="s">
        <v>8343</v>
      </c>
      <c r="L498" s="47">
        <f>VLOOKUP(A498,'Hospitalisation Details'!$A$1:$N$2344,5,FALSE)</f>
        <v>29503</v>
      </c>
      <c r="M498" s="51">
        <f>VLOOKUP(A498,'Hospitalisation Details'!$A$1:$N$2344,8,FALSE)</f>
        <v>19964.75</v>
      </c>
      <c r="N498" s="34" t="str">
        <f>VLOOKUP(A498,'Hospitalisation Details'!$A$1:$N$2344,12,FALSE)</f>
        <v>tier - 1</v>
      </c>
      <c r="O498" s="34" t="str">
        <f>VLOOKUP(A498,'Hospitalisation Details'!$A$1:$N$2344,13,FALSE)</f>
        <v>tier - 2</v>
      </c>
      <c r="P498" s="34" t="str">
        <f>VLOOKUP(A498,'Hospitalisation Details'!$A$1:$N$2344,14,FALSE)</f>
        <v>R1024</v>
      </c>
      <c r="Q498" s="34">
        <f>VLOOKUP(A498,'Hospitalisation Details'!$A$1:$N$2344,6,FALSE)</f>
        <v>42</v>
      </c>
    </row>
    <row r="499" spans="1:17" x14ac:dyDescent="0.25">
      <c r="A499" s="35" t="s">
        <v>1873</v>
      </c>
      <c r="B499" s="32" t="s">
        <v>5152</v>
      </c>
      <c r="C499" s="40">
        <v>29.7</v>
      </c>
      <c r="D499" s="40">
        <v>6.21</v>
      </c>
      <c r="E499" s="40" t="s">
        <v>2383</v>
      </c>
      <c r="F499" s="40" t="s">
        <v>2380</v>
      </c>
      <c r="G499" s="40" t="s">
        <v>2383</v>
      </c>
      <c r="H499" s="35">
        <v>1</v>
      </c>
      <c r="I499" s="40" t="s">
        <v>2383</v>
      </c>
      <c r="J499" s="40" t="s">
        <v>8339</v>
      </c>
      <c r="K499" s="40" t="s">
        <v>8343</v>
      </c>
      <c r="L499" s="48">
        <f>VLOOKUP(A499,'Hospitalisation Details'!$A$1:$N$2344,5,FALSE)</f>
        <v>35721</v>
      </c>
      <c r="M499" s="52">
        <f>VLOOKUP(A499,'Hospitalisation Details'!$A$1:$N$2344,8,FALSE)</f>
        <v>19933.46</v>
      </c>
      <c r="N499" s="35" t="str">
        <f>VLOOKUP(A499,'Hospitalisation Details'!$A$1:$N$2344,12,FALSE)</f>
        <v>tier - 1</v>
      </c>
      <c r="O499" s="35" t="str">
        <f>VLOOKUP(A499,'Hospitalisation Details'!$A$1:$N$2344,13,FALSE)</f>
        <v>tier - 3</v>
      </c>
      <c r="P499" s="35" t="str">
        <f>VLOOKUP(A499,'Hospitalisation Details'!$A$1:$N$2344,14,FALSE)</f>
        <v>R1011</v>
      </c>
      <c r="Q499" s="35">
        <f>VLOOKUP(A499,'Hospitalisation Details'!$A$1:$N$2344,6,FALSE)</f>
        <v>25</v>
      </c>
    </row>
    <row r="500" spans="1:17" x14ac:dyDescent="0.25">
      <c r="A500" s="34" t="s">
        <v>1872</v>
      </c>
      <c r="B500" s="33" t="s">
        <v>5619</v>
      </c>
      <c r="C500" s="39">
        <v>20.045000000000002</v>
      </c>
      <c r="D500" s="39">
        <v>6.17</v>
      </c>
      <c r="E500" s="39" t="s">
        <v>2380</v>
      </c>
      <c r="F500" s="39" t="s">
        <v>2380</v>
      </c>
      <c r="G500" s="39" t="s">
        <v>2383</v>
      </c>
      <c r="H500" s="34">
        <v>1</v>
      </c>
      <c r="I500" s="39" t="s">
        <v>2383</v>
      </c>
      <c r="J500" s="39" t="s">
        <v>8340</v>
      </c>
      <c r="K500" s="39" t="s">
        <v>8343</v>
      </c>
      <c r="L500" s="47">
        <f>VLOOKUP(A500,'Hospitalisation Details'!$A$1:$N$2344,5,FALSE)</f>
        <v>29158</v>
      </c>
      <c r="M500" s="51">
        <f>VLOOKUP(A500,'Hospitalisation Details'!$A$1:$N$2344,8,FALSE)</f>
        <v>19798.05</v>
      </c>
      <c r="N500" s="34" t="str">
        <f>VLOOKUP(A500,'Hospitalisation Details'!$A$1:$N$2344,12,FALSE)</f>
        <v>tier - 1</v>
      </c>
      <c r="O500" s="34" t="str">
        <f>VLOOKUP(A500,'Hospitalisation Details'!$A$1:$N$2344,13,FALSE)</f>
        <v>tier - 1</v>
      </c>
      <c r="P500" s="34" t="str">
        <f>VLOOKUP(A500,'Hospitalisation Details'!$A$1:$N$2344,14,FALSE)</f>
        <v>R1024</v>
      </c>
      <c r="Q500" s="34">
        <f>VLOOKUP(A500,'Hospitalisation Details'!$A$1:$N$2344,6,FALSE)</f>
        <v>43</v>
      </c>
    </row>
    <row r="501" spans="1:17" x14ac:dyDescent="0.25">
      <c r="A501" s="35" t="s">
        <v>1871</v>
      </c>
      <c r="B501" s="32" t="s">
        <v>4915</v>
      </c>
      <c r="C501" s="40">
        <v>27.83</v>
      </c>
      <c r="D501" s="40">
        <v>5.36</v>
      </c>
      <c r="E501" s="40" t="s">
        <v>2380</v>
      </c>
      <c r="F501" s="40" t="s">
        <v>2380</v>
      </c>
      <c r="G501" s="40" t="s">
        <v>2380</v>
      </c>
      <c r="H501" s="35">
        <v>2</v>
      </c>
      <c r="I501" s="40" t="s">
        <v>2380</v>
      </c>
      <c r="J501" s="40" t="s">
        <v>8339</v>
      </c>
      <c r="K501" s="40" t="s">
        <v>8344</v>
      </c>
      <c r="L501" s="48">
        <f>VLOOKUP(A501,'Hospitalisation Details'!$A$1:$N$2344,5,FALSE)</f>
        <v>26464</v>
      </c>
      <c r="M501" s="52">
        <f>VLOOKUP(A501,'Hospitalisation Details'!$A$1:$N$2344,8,FALSE)</f>
        <v>19749.38</v>
      </c>
      <c r="N501" s="35" t="str">
        <f>VLOOKUP(A501,'Hospitalisation Details'!$A$1:$N$2344,12,FALSE)</f>
        <v>tier - 1</v>
      </c>
      <c r="O501" s="35" t="str">
        <f>VLOOKUP(A501,'Hospitalisation Details'!$A$1:$N$2344,13,FALSE)</f>
        <v>tier - 3</v>
      </c>
      <c r="P501" s="35" t="str">
        <f>VLOOKUP(A501,'Hospitalisation Details'!$A$1:$N$2344,14,FALSE)</f>
        <v>R1013</v>
      </c>
      <c r="Q501" s="35">
        <f>VLOOKUP(A501,'Hospitalisation Details'!$A$1:$N$2344,6,FALSE)</f>
        <v>50</v>
      </c>
    </row>
    <row r="502" spans="1:17" x14ac:dyDescent="0.25">
      <c r="A502" s="34" t="s">
        <v>1870</v>
      </c>
      <c r="B502" s="33" t="s">
        <v>5622</v>
      </c>
      <c r="C502" s="39">
        <v>28.93</v>
      </c>
      <c r="D502" s="39">
        <v>5.2</v>
      </c>
      <c r="E502" s="39" t="s">
        <v>2380</v>
      </c>
      <c r="F502" s="39" t="s">
        <v>2380</v>
      </c>
      <c r="G502" s="39" t="s">
        <v>2380</v>
      </c>
      <c r="H502" s="34">
        <v>0</v>
      </c>
      <c r="I502" s="39" t="s">
        <v>2383</v>
      </c>
      <c r="J502" s="39" t="s">
        <v>8339</v>
      </c>
      <c r="K502" s="39" t="s">
        <v>8344</v>
      </c>
      <c r="L502" s="47">
        <f>VLOOKUP(A502,'Hospitalisation Details'!$A$1:$N$2344,5,FALSE)</f>
        <v>33093</v>
      </c>
      <c r="M502" s="51">
        <f>VLOOKUP(A502,'Hospitalisation Details'!$A$1:$N$2344,8,FALSE)</f>
        <v>19719.689999999999</v>
      </c>
      <c r="N502" s="34" t="str">
        <f>VLOOKUP(A502,'Hospitalisation Details'!$A$1:$N$2344,12,FALSE)</f>
        <v>tier - 1</v>
      </c>
      <c r="O502" s="34" t="str">
        <f>VLOOKUP(A502,'Hospitalisation Details'!$A$1:$N$2344,13,FALSE)</f>
        <v>tier - 2</v>
      </c>
      <c r="P502" s="34" t="str">
        <f>VLOOKUP(A502,'Hospitalisation Details'!$A$1:$N$2344,14,FALSE)</f>
        <v>R1013</v>
      </c>
      <c r="Q502" s="34">
        <f>VLOOKUP(A502,'Hospitalisation Details'!$A$1:$N$2344,6,FALSE)</f>
        <v>32</v>
      </c>
    </row>
    <row r="503" spans="1:17" x14ac:dyDescent="0.25">
      <c r="A503" s="35" t="s">
        <v>1869</v>
      </c>
      <c r="B503" s="32" t="s">
        <v>5623</v>
      </c>
      <c r="C503" s="40">
        <v>33.82</v>
      </c>
      <c r="D503" s="40">
        <v>5.42</v>
      </c>
      <c r="E503" s="40" t="s">
        <v>2380</v>
      </c>
      <c r="F503" s="40" t="s">
        <v>2380</v>
      </c>
      <c r="G503" s="40" t="s">
        <v>2380</v>
      </c>
      <c r="H503" s="35">
        <v>0</v>
      </c>
      <c r="I503" s="40" t="s">
        <v>2380</v>
      </c>
      <c r="J503" s="40" t="s">
        <v>8338</v>
      </c>
      <c r="K503" s="40" t="s">
        <v>8344</v>
      </c>
      <c r="L503" s="48">
        <f>VLOOKUP(A503,'Hospitalisation Details'!$A$1:$N$2344,5,FALSE)</f>
        <v>34573</v>
      </c>
      <c r="M503" s="52">
        <f>VLOOKUP(A503,'Hospitalisation Details'!$A$1:$N$2344,8,FALSE)</f>
        <v>19673.34</v>
      </c>
      <c r="N503" s="35" t="str">
        <f>VLOOKUP(A503,'Hospitalisation Details'!$A$1:$N$2344,12,FALSE)</f>
        <v>tier - 1</v>
      </c>
      <c r="O503" s="35" t="str">
        <f>VLOOKUP(A503,'Hospitalisation Details'!$A$1:$N$2344,13,FALSE)</f>
        <v>tier - 2</v>
      </c>
      <c r="P503" s="35" t="str">
        <f>VLOOKUP(A503,'Hospitalisation Details'!$A$1:$N$2344,14,FALSE)</f>
        <v>R1012</v>
      </c>
      <c r="Q503" s="35">
        <f>VLOOKUP(A503,'Hospitalisation Details'!$A$1:$N$2344,6,FALSE)</f>
        <v>28</v>
      </c>
    </row>
    <row r="504" spans="1:17" x14ac:dyDescent="0.25">
      <c r="A504" s="34" t="s">
        <v>1868</v>
      </c>
      <c r="B504" s="33" t="s">
        <v>5625</v>
      </c>
      <c r="C504" s="39">
        <v>20.234999999999999</v>
      </c>
      <c r="D504" s="39">
        <v>6.84</v>
      </c>
      <c r="E504" s="39" t="s">
        <v>2380</v>
      </c>
      <c r="F504" s="39" t="s">
        <v>2380</v>
      </c>
      <c r="G504" s="39" t="s">
        <v>2380</v>
      </c>
      <c r="H504" s="34">
        <v>0</v>
      </c>
      <c r="I504" s="39" t="s">
        <v>2383</v>
      </c>
      <c r="J504" s="39" t="s">
        <v>8340</v>
      </c>
      <c r="K504" s="39" t="s">
        <v>8342</v>
      </c>
      <c r="L504" s="47">
        <f>VLOOKUP(A504,'Hospitalisation Details'!$A$1:$N$2344,5,FALSE)</f>
        <v>28757</v>
      </c>
      <c r="M504" s="51">
        <f>VLOOKUP(A504,'Hospitalisation Details'!$A$1:$N$2344,8,FALSE)</f>
        <v>19594.810000000001</v>
      </c>
      <c r="N504" s="34" t="str">
        <f>VLOOKUP(A504,'Hospitalisation Details'!$A$1:$N$2344,12,FALSE)</f>
        <v>tier - 1</v>
      </c>
      <c r="O504" s="34" t="str">
        <f>VLOOKUP(A504,'Hospitalisation Details'!$A$1:$N$2344,13,FALSE)</f>
        <v>tier - 1</v>
      </c>
      <c r="P504" s="34" t="str">
        <f>VLOOKUP(A504,'Hospitalisation Details'!$A$1:$N$2344,14,FALSE)</f>
        <v>R1024</v>
      </c>
      <c r="Q504" s="34">
        <f>VLOOKUP(A504,'Hospitalisation Details'!$A$1:$N$2344,6,FALSE)</f>
        <v>44</v>
      </c>
    </row>
    <row r="505" spans="1:17" x14ac:dyDescent="0.25">
      <c r="A505" s="35" t="s">
        <v>1867</v>
      </c>
      <c r="B505" s="32" t="s">
        <v>5627</v>
      </c>
      <c r="C505" s="40">
        <v>49.2</v>
      </c>
      <c r="D505" s="40">
        <v>10.9</v>
      </c>
      <c r="E505" s="40" t="s">
        <v>2383</v>
      </c>
      <c r="F505" s="40" t="s">
        <v>2380</v>
      </c>
      <c r="G505" s="40" t="s">
        <v>2383</v>
      </c>
      <c r="H505" s="35">
        <v>1</v>
      </c>
      <c r="I505" s="40" t="s">
        <v>2380</v>
      </c>
      <c r="J505" s="40" t="s">
        <v>8338</v>
      </c>
      <c r="K505" s="40" t="s">
        <v>8342</v>
      </c>
      <c r="L505" s="48">
        <f>VLOOKUP(A505,'Hospitalisation Details'!$A$1:$N$2344,5,FALSE)</f>
        <v>23206</v>
      </c>
      <c r="M505" s="52">
        <f>VLOOKUP(A505,'Hospitalisation Details'!$A$1:$N$2344,8,FALSE)</f>
        <v>19551.34</v>
      </c>
      <c r="N505" s="35" t="str">
        <f>VLOOKUP(A505,'Hospitalisation Details'!$A$1:$N$2344,12,FALSE)</f>
        <v>tier - 1</v>
      </c>
      <c r="O505" s="35" t="str">
        <f>VLOOKUP(A505,'Hospitalisation Details'!$A$1:$N$2344,13,FALSE)</f>
        <v>tier - 3</v>
      </c>
      <c r="P505" s="35" t="str">
        <f>VLOOKUP(A505,'Hospitalisation Details'!$A$1:$N$2344,14,FALSE)</f>
        <v>R1012</v>
      </c>
      <c r="Q505" s="35">
        <f>VLOOKUP(A505,'Hospitalisation Details'!$A$1:$N$2344,6,FALSE)</f>
        <v>59</v>
      </c>
    </row>
    <row r="506" spans="1:17" x14ac:dyDescent="0.25">
      <c r="A506" s="34" t="s">
        <v>1866</v>
      </c>
      <c r="B506" s="33" t="s">
        <v>4881</v>
      </c>
      <c r="C506" s="39">
        <v>26.4</v>
      </c>
      <c r="D506" s="39">
        <v>4.87</v>
      </c>
      <c r="E506" s="39" t="s">
        <v>2383</v>
      </c>
      <c r="F506" s="39" t="s">
        <v>2380</v>
      </c>
      <c r="G506" s="39" t="s">
        <v>2380</v>
      </c>
      <c r="H506" s="34">
        <v>0</v>
      </c>
      <c r="I506" s="39" t="s">
        <v>2383</v>
      </c>
      <c r="J506" s="39" t="s">
        <v>8339</v>
      </c>
      <c r="K506" s="39" t="s">
        <v>8344</v>
      </c>
      <c r="L506" s="47">
        <f>VLOOKUP(A506,'Hospitalisation Details'!$A$1:$N$2344,5,FALSE)</f>
        <v>31307</v>
      </c>
      <c r="M506" s="51">
        <f>VLOOKUP(A506,'Hospitalisation Details'!$A$1:$N$2344,8,FALSE)</f>
        <v>19539.240000000002</v>
      </c>
      <c r="N506" s="34" t="str">
        <f>VLOOKUP(A506,'Hospitalisation Details'!$A$1:$N$2344,12,FALSE)</f>
        <v>tier - 1</v>
      </c>
      <c r="O506" s="34" t="str">
        <f>VLOOKUP(A506,'Hospitalisation Details'!$A$1:$N$2344,13,FALSE)</f>
        <v>tier - 1</v>
      </c>
      <c r="P506" s="34" t="str">
        <f>VLOOKUP(A506,'Hospitalisation Details'!$A$1:$N$2344,14,FALSE)</f>
        <v>R1013</v>
      </c>
      <c r="Q506" s="34">
        <f>VLOOKUP(A506,'Hospitalisation Details'!$A$1:$N$2344,6,FALSE)</f>
        <v>37</v>
      </c>
    </row>
    <row r="507" spans="1:17" x14ac:dyDescent="0.25">
      <c r="A507" s="35" t="s">
        <v>1865</v>
      </c>
      <c r="B507" s="32" t="s">
        <v>5630</v>
      </c>
      <c r="C507" s="40">
        <v>28.38</v>
      </c>
      <c r="D507" s="40">
        <v>6.07</v>
      </c>
      <c r="E507" s="40" t="s">
        <v>2380</v>
      </c>
      <c r="F507" s="40" t="s">
        <v>2380</v>
      </c>
      <c r="G507" s="40" t="s">
        <v>2380</v>
      </c>
      <c r="H507" s="35">
        <v>1</v>
      </c>
      <c r="I507" s="40" t="s">
        <v>2383</v>
      </c>
      <c r="J507" s="40" t="s">
        <v>8339</v>
      </c>
      <c r="K507" s="40" t="s">
        <v>8343</v>
      </c>
      <c r="L507" s="48">
        <f>VLOOKUP(A507,'Hospitalisation Details'!$A$1:$N$2344,5,FALSE)</f>
        <v>33835</v>
      </c>
      <c r="M507" s="52">
        <f>VLOOKUP(A507,'Hospitalisation Details'!$A$1:$N$2344,8,FALSE)</f>
        <v>19521.97</v>
      </c>
      <c r="N507" s="35" t="str">
        <f>VLOOKUP(A507,'Hospitalisation Details'!$A$1:$N$2344,12,FALSE)</f>
        <v>tier - 1</v>
      </c>
      <c r="O507" s="35" t="str">
        <f>VLOOKUP(A507,'Hospitalisation Details'!$A$1:$N$2344,13,FALSE)</f>
        <v>tier - 2</v>
      </c>
      <c r="P507" s="35" t="str">
        <f>VLOOKUP(A507,'Hospitalisation Details'!$A$1:$N$2344,14,FALSE)</f>
        <v>R1013</v>
      </c>
      <c r="Q507" s="35">
        <f>VLOOKUP(A507,'Hospitalisation Details'!$A$1:$N$2344,6,FALSE)</f>
        <v>30</v>
      </c>
    </row>
    <row r="508" spans="1:17" x14ac:dyDescent="0.25">
      <c r="A508" s="34" t="s">
        <v>1864</v>
      </c>
      <c r="B508" s="33" t="s">
        <v>5632</v>
      </c>
      <c r="C508" s="39">
        <v>24.64</v>
      </c>
      <c r="D508" s="39">
        <v>4.33</v>
      </c>
      <c r="E508" s="39" t="s">
        <v>2380</v>
      </c>
      <c r="F508" s="39" t="s">
        <v>2380</v>
      </c>
      <c r="G508" s="39" t="s">
        <v>2380</v>
      </c>
      <c r="H508" s="34">
        <v>0</v>
      </c>
      <c r="I508" s="39" t="s">
        <v>2383</v>
      </c>
      <c r="J508" s="39" t="s">
        <v>8340</v>
      </c>
      <c r="K508" s="39" t="s">
        <v>8344</v>
      </c>
      <c r="L508" s="47">
        <f>VLOOKUP(A508,'Hospitalisation Details'!$A$1:$N$2344,5,FALSE)</f>
        <v>29533</v>
      </c>
      <c r="M508" s="51">
        <f>VLOOKUP(A508,'Hospitalisation Details'!$A$1:$N$2344,8,FALSE)</f>
        <v>19515.54</v>
      </c>
      <c r="N508" s="34" t="str">
        <f>VLOOKUP(A508,'Hospitalisation Details'!$A$1:$N$2344,12,FALSE)</f>
        <v>tier - 1</v>
      </c>
      <c r="O508" s="34" t="str">
        <f>VLOOKUP(A508,'Hospitalisation Details'!$A$1:$N$2344,13,FALSE)</f>
        <v>tier - 1</v>
      </c>
      <c r="P508" s="34" t="str">
        <f>VLOOKUP(A508,'Hospitalisation Details'!$A$1:$N$2344,14,FALSE)</f>
        <v>R1013</v>
      </c>
      <c r="Q508" s="34">
        <f>VLOOKUP(A508,'Hospitalisation Details'!$A$1:$N$2344,6,FALSE)</f>
        <v>42</v>
      </c>
    </row>
    <row r="509" spans="1:17" x14ac:dyDescent="0.25">
      <c r="A509" s="35" t="s">
        <v>1863</v>
      </c>
      <c r="B509" s="32" t="s">
        <v>5634</v>
      </c>
      <c r="C509" s="40">
        <v>39.71</v>
      </c>
      <c r="D509" s="40">
        <v>5.83</v>
      </c>
      <c r="E509" s="40" t="s">
        <v>2380</v>
      </c>
      <c r="F509" s="40" t="s">
        <v>2380</v>
      </c>
      <c r="G509" s="40" t="s">
        <v>2380</v>
      </c>
      <c r="H509" s="35">
        <v>1</v>
      </c>
      <c r="I509" s="40" t="s">
        <v>2380</v>
      </c>
      <c r="J509" s="40" t="s">
        <v>8338</v>
      </c>
      <c r="K509" s="40" t="s">
        <v>8343</v>
      </c>
      <c r="L509" s="48">
        <f>VLOOKUP(A509,'Hospitalisation Details'!$A$1:$N$2344,5,FALSE)</f>
        <v>32111</v>
      </c>
      <c r="M509" s="52">
        <f>VLOOKUP(A509,'Hospitalisation Details'!$A$1:$N$2344,8,FALSE)</f>
        <v>19496.72</v>
      </c>
      <c r="N509" s="35" t="str">
        <f>VLOOKUP(A509,'Hospitalisation Details'!$A$1:$N$2344,12,FALSE)</f>
        <v>tier - 1</v>
      </c>
      <c r="O509" s="35" t="str">
        <f>VLOOKUP(A509,'Hospitalisation Details'!$A$1:$N$2344,13,FALSE)</f>
        <v>tier - 3</v>
      </c>
      <c r="P509" s="35" t="str">
        <f>VLOOKUP(A509,'Hospitalisation Details'!$A$1:$N$2344,14,FALSE)</f>
        <v>R1019</v>
      </c>
      <c r="Q509" s="35">
        <f>VLOOKUP(A509,'Hospitalisation Details'!$A$1:$N$2344,6,FALSE)</f>
        <v>35</v>
      </c>
    </row>
    <row r="510" spans="1:17" x14ac:dyDescent="0.25">
      <c r="A510" s="34" t="s">
        <v>1862</v>
      </c>
      <c r="B510" s="33" t="s">
        <v>5636</v>
      </c>
      <c r="C510" s="39">
        <v>22.22</v>
      </c>
      <c r="D510" s="39">
        <v>5.5</v>
      </c>
      <c r="E510" s="39" t="s">
        <v>2380</v>
      </c>
      <c r="F510" s="39" t="s">
        <v>2380</v>
      </c>
      <c r="G510" s="39" t="s">
        <v>2380</v>
      </c>
      <c r="H510" s="34">
        <v>0</v>
      </c>
      <c r="I510" s="39" t="s">
        <v>2383</v>
      </c>
      <c r="J510" s="39" t="s">
        <v>8340</v>
      </c>
      <c r="K510" s="39" t="s">
        <v>8344</v>
      </c>
      <c r="L510" s="47">
        <f>VLOOKUP(A510,'Hospitalisation Details'!$A$1:$N$2344,5,FALSE)</f>
        <v>30300</v>
      </c>
      <c r="M510" s="51">
        <f>VLOOKUP(A510,'Hospitalisation Details'!$A$1:$N$2344,8,FALSE)</f>
        <v>19444.27</v>
      </c>
      <c r="N510" s="34" t="str">
        <f>VLOOKUP(A510,'Hospitalisation Details'!$A$1:$N$2344,12,FALSE)</f>
        <v>tier - 1</v>
      </c>
      <c r="O510" s="34" t="str">
        <f>VLOOKUP(A510,'Hospitalisation Details'!$A$1:$N$2344,13,FALSE)</f>
        <v>tier - 1</v>
      </c>
      <c r="P510" s="34" t="str">
        <f>VLOOKUP(A510,'Hospitalisation Details'!$A$1:$N$2344,14,FALSE)</f>
        <v>R1013</v>
      </c>
      <c r="Q510" s="34">
        <f>VLOOKUP(A510,'Hospitalisation Details'!$A$1:$N$2344,6,FALSE)</f>
        <v>40</v>
      </c>
    </row>
    <row r="511" spans="1:17" x14ac:dyDescent="0.25">
      <c r="A511" s="35" t="s">
        <v>1861</v>
      </c>
      <c r="B511" s="32" t="s">
        <v>5638</v>
      </c>
      <c r="C511" s="40">
        <v>33.344999999999999</v>
      </c>
      <c r="D511" s="40">
        <v>4.79</v>
      </c>
      <c r="E511" s="40" t="s">
        <v>2380</v>
      </c>
      <c r="F511" s="40" t="s">
        <v>2380</v>
      </c>
      <c r="G511" s="40" t="s">
        <v>2383</v>
      </c>
      <c r="H511" s="35">
        <v>1</v>
      </c>
      <c r="I511" s="40" t="s">
        <v>2380</v>
      </c>
      <c r="J511" s="40" t="s">
        <v>8338</v>
      </c>
      <c r="K511" s="40" t="s">
        <v>8344</v>
      </c>
      <c r="L511" s="48">
        <f>VLOOKUP(A511,'Hospitalisation Details'!$A$1:$N$2344,5,FALSE)</f>
        <v>34218</v>
      </c>
      <c r="M511" s="52">
        <f>VLOOKUP(A511,'Hospitalisation Details'!$A$1:$N$2344,8,FALSE)</f>
        <v>19442.349999999999</v>
      </c>
      <c r="N511" s="35" t="str">
        <f>VLOOKUP(A511,'Hospitalisation Details'!$A$1:$N$2344,12,FALSE)</f>
        <v>tier - 1</v>
      </c>
      <c r="O511" s="35" t="str">
        <f>VLOOKUP(A511,'Hospitalisation Details'!$A$1:$N$2344,13,FALSE)</f>
        <v>tier - 3</v>
      </c>
      <c r="P511" s="35" t="str">
        <f>VLOOKUP(A511,'Hospitalisation Details'!$A$1:$N$2344,14,FALSE)</f>
        <v>R1012</v>
      </c>
      <c r="Q511" s="35">
        <f>VLOOKUP(A511,'Hospitalisation Details'!$A$1:$N$2344,6,FALSE)</f>
        <v>29</v>
      </c>
    </row>
    <row r="512" spans="1:17" x14ac:dyDescent="0.25">
      <c r="A512" s="34" t="s">
        <v>1860</v>
      </c>
      <c r="B512" s="33" t="s">
        <v>5388</v>
      </c>
      <c r="C512" s="39">
        <v>24.42</v>
      </c>
      <c r="D512" s="39">
        <v>5.81</v>
      </c>
      <c r="E512" s="39" t="s">
        <v>2380</v>
      </c>
      <c r="F512" s="39" t="s">
        <v>2380</v>
      </c>
      <c r="G512" s="39" t="s">
        <v>2380</v>
      </c>
      <c r="H512" s="34">
        <v>1</v>
      </c>
      <c r="I512" s="39" t="s">
        <v>2383</v>
      </c>
      <c r="J512" s="39" t="s">
        <v>8340</v>
      </c>
      <c r="K512" s="39" t="s">
        <v>8343</v>
      </c>
      <c r="L512" s="47">
        <f>VLOOKUP(A512,'Hospitalisation Details'!$A$1:$N$2344,5,FALSE)</f>
        <v>31958</v>
      </c>
      <c r="M512" s="51">
        <f>VLOOKUP(A512,'Hospitalisation Details'!$A$1:$N$2344,8,FALSE)</f>
        <v>19362</v>
      </c>
      <c r="N512" s="34" t="str">
        <f>VLOOKUP(A512,'Hospitalisation Details'!$A$1:$N$2344,12,FALSE)</f>
        <v>tier - 1</v>
      </c>
      <c r="O512" s="34" t="str">
        <f>VLOOKUP(A512,'Hospitalisation Details'!$A$1:$N$2344,13,FALSE)</f>
        <v>tier - 3</v>
      </c>
      <c r="P512" s="34" t="str">
        <f>VLOOKUP(A512,'Hospitalisation Details'!$A$1:$N$2344,14,FALSE)</f>
        <v>R1013</v>
      </c>
      <c r="Q512" s="34">
        <f>VLOOKUP(A512,'Hospitalisation Details'!$A$1:$N$2344,6,FALSE)</f>
        <v>35</v>
      </c>
    </row>
    <row r="513" spans="1:17" x14ac:dyDescent="0.25">
      <c r="A513" s="35" t="s">
        <v>1859</v>
      </c>
      <c r="B513" s="32" t="s">
        <v>5026</v>
      </c>
      <c r="C513" s="40">
        <v>29.81</v>
      </c>
      <c r="D513" s="40">
        <v>5.58</v>
      </c>
      <c r="E513" s="40" t="s">
        <v>2380</v>
      </c>
      <c r="F513" s="40" t="s">
        <v>2380</v>
      </c>
      <c r="G513" s="40" t="s">
        <v>2380</v>
      </c>
      <c r="H513" s="35">
        <v>0</v>
      </c>
      <c r="I513" s="40" t="s">
        <v>2383</v>
      </c>
      <c r="J513" s="40" t="s">
        <v>8339</v>
      </c>
      <c r="K513" s="40" t="s">
        <v>8344</v>
      </c>
      <c r="L513" s="48">
        <f>VLOOKUP(A513,'Hospitalisation Details'!$A$1:$N$2344,5,FALSE)</f>
        <v>33474</v>
      </c>
      <c r="M513" s="52">
        <f>VLOOKUP(A513,'Hospitalisation Details'!$A$1:$N$2344,8,FALSE)</f>
        <v>19350.37</v>
      </c>
      <c r="N513" s="35" t="str">
        <f>VLOOKUP(A513,'Hospitalisation Details'!$A$1:$N$2344,12,FALSE)</f>
        <v>tier - 1</v>
      </c>
      <c r="O513" s="35" t="str">
        <f>VLOOKUP(A513,'Hospitalisation Details'!$A$1:$N$2344,13,FALSE)</f>
        <v>tier - 3</v>
      </c>
      <c r="P513" s="35" t="str">
        <f>VLOOKUP(A513,'Hospitalisation Details'!$A$1:$N$2344,14,FALSE)</f>
        <v>R1013</v>
      </c>
      <c r="Q513" s="35">
        <f>VLOOKUP(A513,'Hospitalisation Details'!$A$1:$N$2344,6,FALSE)</f>
        <v>31</v>
      </c>
    </row>
    <row r="514" spans="1:17" x14ac:dyDescent="0.25">
      <c r="A514" s="34" t="s">
        <v>1858</v>
      </c>
      <c r="B514" s="33" t="s">
        <v>5642</v>
      </c>
      <c r="C514" s="39">
        <v>51.18</v>
      </c>
      <c r="D514" s="39">
        <v>4.4000000000000004</v>
      </c>
      <c r="E514" s="39" t="s">
        <v>2383</v>
      </c>
      <c r="F514" s="39" t="s">
        <v>2380</v>
      </c>
      <c r="G514" s="39" t="s">
        <v>2380</v>
      </c>
      <c r="H514" s="34">
        <v>2</v>
      </c>
      <c r="I514" s="39" t="s">
        <v>2380</v>
      </c>
      <c r="J514" s="39" t="s">
        <v>8338</v>
      </c>
      <c r="K514" s="39" t="s">
        <v>8344</v>
      </c>
      <c r="L514" s="47">
        <f>VLOOKUP(A514,'Hospitalisation Details'!$A$1:$N$2344,5,FALSE)</f>
        <v>24426</v>
      </c>
      <c r="M514" s="51">
        <f>VLOOKUP(A514,'Hospitalisation Details'!$A$1:$N$2344,8,FALSE)</f>
        <v>19321.060000000001</v>
      </c>
      <c r="N514" s="34" t="str">
        <f>VLOOKUP(A514,'Hospitalisation Details'!$A$1:$N$2344,12,FALSE)</f>
        <v>tier - 1</v>
      </c>
      <c r="O514" s="34" t="str">
        <f>VLOOKUP(A514,'Hospitalisation Details'!$A$1:$N$2344,13,FALSE)</f>
        <v>tier - 1</v>
      </c>
      <c r="P514" s="34" t="str">
        <f>VLOOKUP(A514,'Hospitalisation Details'!$A$1:$N$2344,14,FALSE)</f>
        <v>R1012</v>
      </c>
      <c r="Q514" s="34">
        <f>VLOOKUP(A514,'Hospitalisation Details'!$A$1:$N$2344,6,FALSE)</f>
        <v>56</v>
      </c>
    </row>
    <row r="515" spans="1:17" x14ac:dyDescent="0.25">
      <c r="A515" s="35" t="s">
        <v>1857</v>
      </c>
      <c r="B515" s="32" t="s">
        <v>5644</v>
      </c>
      <c r="C515" s="40">
        <v>51.37</v>
      </c>
      <c r="D515" s="40">
        <v>8.18</v>
      </c>
      <c r="E515" s="40" t="s">
        <v>2383</v>
      </c>
      <c r="F515" s="40" t="s">
        <v>2380</v>
      </c>
      <c r="G515" s="40" t="s">
        <v>2380</v>
      </c>
      <c r="H515" s="35">
        <v>0</v>
      </c>
      <c r="I515" s="40" t="s">
        <v>2380</v>
      </c>
      <c r="J515" s="40" t="s">
        <v>8338</v>
      </c>
      <c r="K515" s="40" t="s">
        <v>8342</v>
      </c>
      <c r="L515" s="48">
        <f>VLOOKUP(A515,'Hospitalisation Details'!$A$1:$N$2344,5,FALSE)</f>
        <v>24682</v>
      </c>
      <c r="M515" s="52">
        <f>VLOOKUP(A515,'Hospitalisation Details'!$A$1:$N$2344,8,FALSE)</f>
        <v>19259.96</v>
      </c>
      <c r="N515" s="35" t="str">
        <f>VLOOKUP(A515,'Hospitalisation Details'!$A$1:$N$2344,12,FALSE)</f>
        <v>tier - 1</v>
      </c>
      <c r="O515" s="35" t="str">
        <f>VLOOKUP(A515,'Hospitalisation Details'!$A$1:$N$2344,13,FALSE)</f>
        <v>tier - 1</v>
      </c>
      <c r="P515" s="35" t="str">
        <f>VLOOKUP(A515,'Hospitalisation Details'!$A$1:$N$2344,14,FALSE)</f>
        <v>R1012</v>
      </c>
      <c r="Q515" s="35">
        <f>VLOOKUP(A515,'Hospitalisation Details'!$A$1:$N$2344,6,FALSE)</f>
        <v>55</v>
      </c>
    </row>
    <row r="516" spans="1:17" x14ac:dyDescent="0.25">
      <c r="A516" s="34" t="s">
        <v>1856</v>
      </c>
      <c r="B516" s="33" t="s">
        <v>5646</v>
      </c>
      <c r="C516" s="39">
        <v>36.19</v>
      </c>
      <c r="D516" s="39">
        <v>5.52</v>
      </c>
      <c r="E516" s="39" t="s">
        <v>2383</v>
      </c>
      <c r="F516" s="39" t="s">
        <v>2380</v>
      </c>
      <c r="G516" s="39" t="s">
        <v>2380</v>
      </c>
      <c r="H516" s="34">
        <v>0</v>
      </c>
      <c r="I516" s="39" t="s">
        <v>2380</v>
      </c>
      <c r="J516" s="39" t="s">
        <v>8338</v>
      </c>
      <c r="K516" s="39" t="s">
        <v>8344</v>
      </c>
      <c r="L516" s="47">
        <f>VLOOKUP(A516,'Hospitalisation Details'!$A$1:$N$2344,5,FALSE)</f>
        <v>31409</v>
      </c>
      <c r="M516" s="51">
        <f>VLOOKUP(A516,'Hospitalisation Details'!$A$1:$N$2344,8,FALSE)</f>
        <v>19214.71</v>
      </c>
      <c r="N516" s="34" t="str">
        <f>VLOOKUP(A516,'Hospitalisation Details'!$A$1:$N$2344,12,FALSE)</f>
        <v>tier - 1</v>
      </c>
      <c r="O516" s="34" t="str">
        <f>VLOOKUP(A516,'Hospitalisation Details'!$A$1:$N$2344,13,FALSE)</f>
        <v>tier - 3</v>
      </c>
      <c r="P516" s="34" t="str">
        <f>VLOOKUP(A516,'Hospitalisation Details'!$A$1:$N$2344,14,FALSE)</f>
        <v>R1013</v>
      </c>
      <c r="Q516" s="34">
        <f>VLOOKUP(A516,'Hospitalisation Details'!$A$1:$N$2344,6,FALSE)</f>
        <v>37</v>
      </c>
    </row>
    <row r="517" spans="1:17" x14ac:dyDescent="0.25">
      <c r="A517" s="35" t="s">
        <v>1855</v>
      </c>
      <c r="B517" s="32" t="s">
        <v>4855</v>
      </c>
      <c r="C517" s="40">
        <v>25.9</v>
      </c>
      <c r="D517" s="40">
        <v>4.84</v>
      </c>
      <c r="E517" s="40" t="s">
        <v>2380</v>
      </c>
      <c r="F517" s="40" t="s">
        <v>2380</v>
      </c>
      <c r="G517" s="40" t="s">
        <v>2380</v>
      </c>
      <c r="H517" s="35">
        <v>0</v>
      </c>
      <c r="I517" s="40" t="s">
        <v>2383</v>
      </c>
      <c r="J517" s="40" t="s">
        <v>8339</v>
      </c>
      <c r="K517" s="40" t="s">
        <v>8344</v>
      </c>
      <c r="L517" s="48">
        <f>VLOOKUP(A517,'Hospitalisation Details'!$A$1:$N$2344,5,FALSE)</f>
        <v>33497</v>
      </c>
      <c r="M517" s="52">
        <f>VLOOKUP(A517,'Hospitalisation Details'!$A$1:$N$2344,8,FALSE)</f>
        <v>19199.939999999999</v>
      </c>
      <c r="N517" s="35" t="str">
        <f>VLOOKUP(A517,'Hospitalisation Details'!$A$1:$N$2344,12,FALSE)</f>
        <v>tier - 1</v>
      </c>
      <c r="O517" s="35" t="str">
        <f>VLOOKUP(A517,'Hospitalisation Details'!$A$1:$N$2344,13,FALSE)</f>
        <v>tier - 3</v>
      </c>
      <c r="P517" s="35" t="str">
        <f>VLOOKUP(A517,'Hospitalisation Details'!$A$1:$N$2344,14,FALSE)</f>
        <v>R1011</v>
      </c>
      <c r="Q517" s="35">
        <f>VLOOKUP(A517,'Hospitalisation Details'!$A$1:$N$2344,6,FALSE)</f>
        <v>31</v>
      </c>
    </row>
    <row r="518" spans="1:17" x14ac:dyDescent="0.25">
      <c r="A518" s="34" t="s">
        <v>1854</v>
      </c>
      <c r="B518" s="33" t="s">
        <v>4936</v>
      </c>
      <c r="C518" s="39">
        <v>35.72</v>
      </c>
      <c r="D518" s="39">
        <v>4.08</v>
      </c>
      <c r="E518" s="39" t="s">
        <v>2380</v>
      </c>
      <c r="F518" s="39" t="s">
        <v>2380</v>
      </c>
      <c r="G518" s="39" t="s">
        <v>2383</v>
      </c>
      <c r="H518" s="34">
        <v>1</v>
      </c>
      <c r="I518" s="39" t="s">
        <v>2380</v>
      </c>
      <c r="J518" s="39" t="s">
        <v>8338</v>
      </c>
      <c r="K518" s="39" t="s">
        <v>8344</v>
      </c>
      <c r="L518" s="47">
        <f>VLOOKUP(A518,'Hospitalisation Details'!$A$1:$N$2344,5,FALSE)</f>
        <v>29038</v>
      </c>
      <c r="M518" s="51">
        <f>VLOOKUP(A518,'Hospitalisation Details'!$A$1:$N$2344,8,FALSE)</f>
        <v>19144.580000000002</v>
      </c>
      <c r="N518" s="34" t="str">
        <f>VLOOKUP(A518,'Hospitalisation Details'!$A$1:$N$2344,12,FALSE)</f>
        <v>tier - 1</v>
      </c>
      <c r="O518" s="34" t="str">
        <f>VLOOKUP(A518,'Hospitalisation Details'!$A$1:$N$2344,13,FALSE)</f>
        <v>tier - 1</v>
      </c>
      <c r="P518" s="34" t="str">
        <f>VLOOKUP(A518,'Hospitalisation Details'!$A$1:$N$2344,14,FALSE)</f>
        <v>R1024</v>
      </c>
      <c r="Q518" s="34">
        <f>VLOOKUP(A518,'Hospitalisation Details'!$A$1:$N$2344,6,FALSE)</f>
        <v>43</v>
      </c>
    </row>
    <row r="519" spans="1:17" x14ac:dyDescent="0.25">
      <c r="A519" s="35" t="s">
        <v>1853</v>
      </c>
      <c r="B519" s="32" t="s">
        <v>5619</v>
      </c>
      <c r="C519" s="40">
        <v>27.94</v>
      </c>
      <c r="D519" s="40">
        <v>4.4800000000000004</v>
      </c>
      <c r="E519" s="40" t="s">
        <v>2380</v>
      </c>
      <c r="F519" s="40" t="s">
        <v>2380</v>
      </c>
      <c r="G519" s="40" t="s">
        <v>2383</v>
      </c>
      <c r="H519" s="35">
        <v>1</v>
      </c>
      <c r="I519" s="40" t="s">
        <v>2383</v>
      </c>
      <c r="J519" s="40" t="s">
        <v>8339</v>
      </c>
      <c r="K519" s="40" t="s">
        <v>8344</v>
      </c>
      <c r="L519" s="48">
        <f>VLOOKUP(A519,'Hospitalisation Details'!$A$1:$N$2344,5,FALSE)</f>
        <v>34240</v>
      </c>
      <c r="M519" s="52">
        <f>VLOOKUP(A519,'Hospitalisation Details'!$A$1:$N$2344,8,FALSE)</f>
        <v>19107.78</v>
      </c>
      <c r="N519" s="35" t="str">
        <f>VLOOKUP(A519,'Hospitalisation Details'!$A$1:$N$2344,12,FALSE)</f>
        <v>tier - 1</v>
      </c>
      <c r="O519" s="35" t="str">
        <f>VLOOKUP(A519,'Hospitalisation Details'!$A$1:$N$2344,13,FALSE)</f>
        <v>tier - 2</v>
      </c>
      <c r="P519" s="35" t="str">
        <f>VLOOKUP(A519,'Hospitalisation Details'!$A$1:$N$2344,14,FALSE)</f>
        <v>R1013</v>
      </c>
      <c r="Q519" s="35">
        <f>VLOOKUP(A519,'Hospitalisation Details'!$A$1:$N$2344,6,FALSE)</f>
        <v>29</v>
      </c>
    </row>
    <row r="520" spans="1:17" x14ac:dyDescent="0.25">
      <c r="A520" s="34" t="s">
        <v>1852</v>
      </c>
      <c r="B520" s="33" t="s">
        <v>5459</v>
      </c>
      <c r="C520" s="39">
        <v>27.1</v>
      </c>
      <c r="D520" s="39">
        <v>5.73</v>
      </c>
      <c r="E520" s="39" t="s">
        <v>2380</v>
      </c>
      <c r="F520" s="39" t="s">
        <v>2380</v>
      </c>
      <c r="G520" s="39" t="s">
        <v>2380</v>
      </c>
      <c r="H520" s="34">
        <v>0</v>
      </c>
      <c r="I520" s="39" t="s">
        <v>2383</v>
      </c>
      <c r="J520" s="39" t="s">
        <v>8339</v>
      </c>
      <c r="K520" s="39" t="s">
        <v>8343</v>
      </c>
      <c r="L520" s="47">
        <f>VLOOKUP(A520,'Hospitalisation Details'!$A$1:$N$2344,5,FALSE)</f>
        <v>32664</v>
      </c>
      <c r="M520" s="51">
        <f>VLOOKUP(A520,'Hospitalisation Details'!$A$1:$N$2344,8,FALSE)</f>
        <v>19040.88</v>
      </c>
      <c r="N520" s="34" t="str">
        <f>VLOOKUP(A520,'Hospitalisation Details'!$A$1:$N$2344,12,FALSE)</f>
        <v>tier - 1</v>
      </c>
      <c r="O520" s="34" t="str">
        <f>VLOOKUP(A520,'Hospitalisation Details'!$A$1:$N$2344,13,FALSE)</f>
        <v>tier - 3</v>
      </c>
      <c r="P520" s="34" t="str">
        <f>VLOOKUP(A520,'Hospitalisation Details'!$A$1:$N$2344,14,FALSE)</f>
        <v>R1011</v>
      </c>
      <c r="Q520" s="34">
        <f>VLOOKUP(A520,'Hospitalisation Details'!$A$1:$N$2344,6,FALSE)</f>
        <v>34</v>
      </c>
    </row>
    <row r="521" spans="1:17" x14ac:dyDescent="0.25">
      <c r="A521" s="35" t="s">
        <v>1851</v>
      </c>
      <c r="B521" s="32" t="s">
        <v>5652</v>
      </c>
      <c r="C521" s="40">
        <v>18.3</v>
      </c>
      <c r="D521" s="40">
        <v>5.46</v>
      </c>
      <c r="E521" s="40" t="s">
        <v>2383</v>
      </c>
      <c r="F521" s="40" t="s">
        <v>2380</v>
      </c>
      <c r="G521" s="40" t="s">
        <v>2383</v>
      </c>
      <c r="H521" s="35">
        <v>1</v>
      </c>
      <c r="I521" s="40" t="s">
        <v>2383</v>
      </c>
      <c r="J521" s="40" t="s">
        <v>8341</v>
      </c>
      <c r="K521" s="40" t="s">
        <v>8344</v>
      </c>
      <c r="L521" s="48">
        <f>VLOOKUP(A521,'Hospitalisation Details'!$A$1:$N$2344,5,FALSE)</f>
        <v>30669</v>
      </c>
      <c r="M521" s="52">
        <f>VLOOKUP(A521,'Hospitalisation Details'!$A$1:$N$2344,8,FALSE)</f>
        <v>19023.259999999998</v>
      </c>
      <c r="N521" s="35" t="str">
        <f>VLOOKUP(A521,'Hospitalisation Details'!$A$1:$N$2344,12,FALSE)</f>
        <v>tier - 1</v>
      </c>
      <c r="O521" s="35" t="str">
        <f>VLOOKUP(A521,'Hospitalisation Details'!$A$1:$N$2344,13,FALSE)</f>
        <v>tier - 3</v>
      </c>
      <c r="P521" s="35" t="str">
        <f>VLOOKUP(A521,'Hospitalisation Details'!$A$1:$N$2344,14,FALSE)</f>
        <v>R1011</v>
      </c>
      <c r="Q521" s="35">
        <f>VLOOKUP(A521,'Hospitalisation Details'!$A$1:$N$2344,6,FALSE)</f>
        <v>39</v>
      </c>
    </row>
    <row r="522" spans="1:17" x14ac:dyDescent="0.25">
      <c r="A522" s="34" t="s">
        <v>1850</v>
      </c>
      <c r="B522" s="33" t="s">
        <v>5654</v>
      </c>
      <c r="C522" s="39">
        <v>25.3</v>
      </c>
      <c r="D522" s="39">
        <v>5.0199999999999996</v>
      </c>
      <c r="E522" s="39" t="s">
        <v>2383</v>
      </c>
      <c r="F522" s="39" t="s">
        <v>2380</v>
      </c>
      <c r="G522" s="39" t="s">
        <v>2380</v>
      </c>
      <c r="H522" s="34">
        <v>1</v>
      </c>
      <c r="I522" s="39" t="s">
        <v>2383</v>
      </c>
      <c r="J522" s="39" t="s">
        <v>8339</v>
      </c>
      <c r="K522" s="39" t="s">
        <v>8344</v>
      </c>
      <c r="L522" s="47">
        <f>VLOOKUP(A522,'Hospitalisation Details'!$A$1:$N$2344,5,FALSE)</f>
        <v>32440</v>
      </c>
      <c r="M522" s="51">
        <f>VLOOKUP(A522,'Hospitalisation Details'!$A$1:$N$2344,8,FALSE)</f>
        <v>18972.5</v>
      </c>
      <c r="N522" s="34" t="str">
        <f>VLOOKUP(A522,'Hospitalisation Details'!$A$1:$N$2344,12,FALSE)</f>
        <v>tier - 1</v>
      </c>
      <c r="O522" s="34" t="str">
        <f>VLOOKUP(A522,'Hospitalisation Details'!$A$1:$N$2344,13,FALSE)</f>
        <v>tier - 3</v>
      </c>
      <c r="P522" s="34" t="str">
        <f>VLOOKUP(A522,'Hospitalisation Details'!$A$1:$N$2344,14,FALSE)</f>
        <v>R1013</v>
      </c>
      <c r="Q522" s="34">
        <f>VLOOKUP(A522,'Hospitalisation Details'!$A$1:$N$2344,6,FALSE)</f>
        <v>34</v>
      </c>
    </row>
    <row r="523" spans="1:17" x14ac:dyDescent="0.25">
      <c r="A523" s="35" t="s">
        <v>1849</v>
      </c>
      <c r="B523" s="32" t="s">
        <v>4778</v>
      </c>
      <c r="C523" s="40">
        <v>38.83</v>
      </c>
      <c r="D523" s="40">
        <v>6.36</v>
      </c>
      <c r="E523" s="40" t="s">
        <v>2380</v>
      </c>
      <c r="F523" s="40" t="s">
        <v>2380</v>
      </c>
      <c r="G523" s="40" t="s">
        <v>2380</v>
      </c>
      <c r="H523" s="35">
        <v>1</v>
      </c>
      <c r="I523" s="40" t="s">
        <v>2380</v>
      </c>
      <c r="J523" s="40" t="s">
        <v>8338</v>
      </c>
      <c r="K523" s="40" t="s">
        <v>8343</v>
      </c>
      <c r="L523" s="48">
        <f>VLOOKUP(A523,'Hospitalisation Details'!$A$1:$N$2344,5,FALSE)</f>
        <v>33938</v>
      </c>
      <c r="M523" s="52">
        <f>VLOOKUP(A523,'Hospitalisation Details'!$A$1:$N$2344,8,FALSE)</f>
        <v>18963.169999999998</v>
      </c>
      <c r="N523" s="35" t="str">
        <f>VLOOKUP(A523,'Hospitalisation Details'!$A$1:$N$2344,12,FALSE)</f>
        <v>tier - 1</v>
      </c>
      <c r="O523" s="35" t="str">
        <f>VLOOKUP(A523,'Hospitalisation Details'!$A$1:$N$2344,13,FALSE)</f>
        <v>tier - 1</v>
      </c>
      <c r="P523" s="35" t="str">
        <f>VLOOKUP(A523,'Hospitalisation Details'!$A$1:$N$2344,14,FALSE)</f>
        <v>R1013</v>
      </c>
      <c r="Q523" s="35">
        <f>VLOOKUP(A523,'Hospitalisation Details'!$A$1:$N$2344,6,FALSE)</f>
        <v>30</v>
      </c>
    </row>
    <row r="524" spans="1:17" x14ac:dyDescent="0.25">
      <c r="A524" s="34" t="s">
        <v>1848</v>
      </c>
      <c r="B524" s="33" t="s">
        <v>5657</v>
      </c>
      <c r="C524" s="39">
        <v>27.6</v>
      </c>
      <c r="D524" s="39">
        <v>5.36</v>
      </c>
      <c r="E524" s="39" t="s">
        <v>2380</v>
      </c>
      <c r="F524" s="39" t="s">
        <v>2380</v>
      </c>
      <c r="G524" s="39" t="s">
        <v>2380</v>
      </c>
      <c r="H524" s="34">
        <v>1</v>
      </c>
      <c r="I524" s="39" t="s">
        <v>2380</v>
      </c>
      <c r="J524" s="39" t="s">
        <v>8339</v>
      </c>
      <c r="K524" s="39" t="s">
        <v>8344</v>
      </c>
      <c r="L524" s="47">
        <f>VLOOKUP(A524,'Hospitalisation Details'!$A$1:$N$2344,5,FALSE)</f>
        <v>36013</v>
      </c>
      <c r="M524" s="51">
        <f>VLOOKUP(A524,'Hospitalisation Details'!$A$1:$N$2344,8,FALSE)</f>
        <v>18955.22</v>
      </c>
      <c r="N524" s="34" t="str">
        <f>VLOOKUP(A524,'Hospitalisation Details'!$A$1:$N$2344,12,FALSE)</f>
        <v>tier - 1</v>
      </c>
      <c r="O524" s="34" t="str">
        <f>VLOOKUP(A524,'Hospitalisation Details'!$A$1:$N$2344,13,FALSE)</f>
        <v>tier - 3</v>
      </c>
      <c r="P524" s="34" t="str">
        <f>VLOOKUP(A524,'Hospitalisation Details'!$A$1:$N$2344,14,FALSE)</f>
        <v>R1011</v>
      </c>
      <c r="Q524" s="34">
        <f>VLOOKUP(A524,'Hospitalisation Details'!$A$1:$N$2344,6,FALSE)</f>
        <v>24</v>
      </c>
    </row>
    <row r="525" spans="1:17" x14ac:dyDescent="0.25">
      <c r="A525" s="35" t="s">
        <v>1847</v>
      </c>
      <c r="B525" s="32" t="s">
        <v>5659</v>
      </c>
      <c r="C525" s="40">
        <v>46.4</v>
      </c>
      <c r="D525" s="40">
        <v>8.3699999999999992</v>
      </c>
      <c r="E525" s="40" t="s">
        <v>2383</v>
      </c>
      <c r="F525" s="40" t="s">
        <v>2380</v>
      </c>
      <c r="G525" s="40" t="s">
        <v>2383</v>
      </c>
      <c r="H525" s="35">
        <v>1</v>
      </c>
      <c r="I525" s="40" t="s">
        <v>2380</v>
      </c>
      <c r="J525" s="40" t="s">
        <v>8338</v>
      </c>
      <c r="K525" s="40" t="s">
        <v>8342</v>
      </c>
      <c r="L525" s="48">
        <f>VLOOKUP(A525,'Hospitalisation Details'!$A$1:$N$2344,5,FALSE)</f>
        <v>23304</v>
      </c>
      <c r="M525" s="52">
        <f>VLOOKUP(A525,'Hospitalisation Details'!$A$1:$N$2344,8,FALSE)</f>
        <v>18954.560000000001</v>
      </c>
      <c r="N525" s="35" t="str">
        <f>VLOOKUP(A525,'Hospitalisation Details'!$A$1:$N$2344,12,FALSE)</f>
        <v>tier - 1</v>
      </c>
      <c r="O525" s="35" t="str">
        <f>VLOOKUP(A525,'Hospitalisation Details'!$A$1:$N$2344,13,FALSE)</f>
        <v>tier - 1</v>
      </c>
      <c r="P525" s="35" t="str">
        <f>VLOOKUP(A525,'Hospitalisation Details'!$A$1:$N$2344,14,FALSE)</f>
        <v>R1026</v>
      </c>
      <c r="Q525" s="35">
        <f>VLOOKUP(A525,'Hospitalisation Details'!$A$1:$N$2344,6,FALSE)</f>
        <v>59</v>
      </c>
    </row>
    <row r="526" spans="1:17" x14ac:dyDescent="0.25">
      <c r="A526" s="34" t="s">
        <v>1846</v>
      </c>
      <c r="B526" s="33" t="s">
        <v>5661</v>
      </c>
      <c r="C526" s="39">
        <v>51.92</v>
      </c>
      <c r="D526" s="39">
        <v>5.18</v>
      </c>
      <c r="E526" s="39" t="s">
        <v>2383</v>
      </c>
      <c r="F526" s="39" t="s">
        <v>2380</v>
      </c>
      <c r="G526" s="39" t="s">
        <v>2383</v>
      </c>
      <c r="H526" s="34">
        <v>1</v>
      </c>
      <c r="I526" s="39" t="s">
        <v>2380</v>
      </c>
      <c r="J526" s="39" t="s">
        <v>8338</v>
      </c>
      <c r="K526" s="39" t="s">
        <v>8344</v>
      </c>
      <c r="L526" s="47">
        <f>VLOOKUP(A526,'Hospitalisation Details'!$A$1:$N$2344,5,FALSE)</f>
        <v>25418</v>
      </c>
      <c r="M526" s="51">
        <f>VLOOKUP(A526,'Hospitalisation Details'!$A$1:$N$2344,8,FALSE)</f>
        <v>18932.810000000001</v>
      </c>
      <c r="N526" s="34" t="str">
        <f>VLOOKUP(A526,'Hospitalisation Details'!$A$1:$N$2344,12,FALSE)</f>
        <v>tier - 1</v>
      </c>
      <c r="O526" s="34" t="str">
        <f>VLOOKUP(A526,'Hospitalisation Details'!$A$1:$N$2344,13,FALSE)</f>
        <v>tier - 3</v>
      </c>
      <c r="P526" s="34" t="str">
        <f>VLOOKUP(A526,'Hospitalisation Details'!$A$1:$N$2344,14,FALSE)</f>
        <v>R1012</v>
      </c>
      <c r="Q526" s="34">
        <f>VLOOKUP(A526,'Hospitalisation Details'!$A$1:$N$2344,6,FALSE)</f>
        <v>53</v>
      </c>
    </row>
    <row r="527" spans="1:17" x14ac:dyDescent="0.25">
      <c r="A527" s="35" t="s">
        <v>1845</v>
      </c>
      <c r="B527" s="32" t="s">
        <v>5088</v>
      </c>
      <c r="C527" s="40">
        <v>32.395000000000003</v>
      </c>
      <c r="D527" s="40">
        <v>5.68</v>
      </c>
      <c r="E527" s="40" t="s">
        <v>2383</v>
      </c>
      <c r="F527" s="40" t="s">
        <v>2380</v>
      </c>
      <c r="G527" s="40" t="s">
        <v>2380</v>
      </c>
      <c r="H527" s="35">
        <v>1</v>
      </c>
      <c r="I527" s="40" t="s">
        <v>2380</v>
      </c>
      <c r="J527" s="40" t="s">
        <v>8338</v>
      </c>
      <c r="K527" s="40" t="s">
        <v>8344</v>
      </c>
      <c r="L527" s="48">
        <f>VLOOKUP(A527,'Hospitalisation Details'!$A$1:$N$2344,5,FALSE)</f>
        <v>34969</v>
      </c>
      <c r="M527" s="52">
        <f>VLOOKUP(A527,'Hospitalisation Details'!$A$1:$N$2344,8,FALSE)</f>
        <v>18903.490000000002</v>
      </c>
      <c r="N527" s="35" t="str">
        <f>VLOOKUP(A527,'Hospitalisation Details'!$A$1:$N$2344,12,FALSE)</f>
        <v>tier - 1</v>
      </c>
      <c r="O527" s="35" t="str">
        <f>VLOOKUP(A527,'Hospitalisation Details'!$A$1:$N$2344,13,FALSE)</f>
        <v>tier - 2</v>
      </c>
      <c r="P527" s="35" t="str">
        <f>VLOOKUP(A527,'Hospitalisation Details'!$A$1:$N$2344,14,FALSE)</f>
        <v>R1024</v>
      </c>
      <c r="Q527" s="35">
        <f>VLOOKUP(A527,'Hospitalisation Details'!$A$1:$N$2344,6,FALSE)</f>
        <v>27</v>
      </c>
    </row>
    <row r="528" spans="1:17" x14ac:dyDescent="0.25">
      <c r="A528" s="34" t="s">
        <v>1844</v>
      </c>
      <c r="B528" s="33" t="s">
        <v>5664</v>
      </c>
      <c r="C528" s="39">
        <v>46.19</v>
      </c>
      <c r="D528" s="39">
        <v>7.31</v>
      </c>
      <c r="E528" s="39" t="s">
        <v>2383</v>
      </c>
      <c r="F528" s="39" t="s">
        <v>2380</v>
      </c>
      <c r="G528" s="39" t="s">
        <v>2383</v>
      </c>
      <c r="H528" s="34">
        <v>1</v>
      </c>
      <c r="I528" s="39" t="s">
        <v>2380</v>
      </c>
      <c r="J528" s="39" t="s">
        <v>8338</v>
      </c>
      <c r="K528" s="39" t="s">
        <v>8342</v>
      </c>
      <c r="L528" s="47">
        <f>VLOOKUP(A528,'Hospitalisation Details'!$A$1:$N$2344,5,FALSE)</f>
        <v>23351</v>
      </c>
      <c r="M528" s="51">
        <f>VLOOKUP(A528,'Hospitalisation Details'!$A$1:$N$2344,8,FALSE)</f>
        <v>18883.330000000002</v>
      </c>
      <c r="N528" s="34" t="str">
        <f>VLOOKUP(A528,'Hospitalisation Details'!$A$1:$N$2344,12,FALSE)</f>
        <v>tier - 1</v>
      </c>
      <c r="O528" s="34" t="str">
        <f>VLOOKUP(A528,'Hospitalisation Details'!$A$1:$N$2344,13,FALSE)</f>
        <v>tier - 1</v>
      </c>
      <c r="P528" s="34" t="str">
        <f>VLOOKUP(A528,'Hospitalisation Details'!$A$1:$N$2344,14,FALSE)</f>
        <v>R1026</v>
      </c>
      <c r="Q528" s="34">
        <f>VLOOKUP(A528,'Hospitalisation Details'!$A$1:$N$2344,6,FALSE)</f>
        <v>59</v>
      </c>
    </row>
    <row r="529" spans="1:17" x14ac:dyDescent="0.25">
      <c r="A529" s="35" t="s">
        <v>1843</v>
      </c>
      <c r="B529" s="32" t="s">
        <v>4838</v>
      </c>
      <c r="C529" s="40">
        <v>27.93</v>
      </c>
      <c r="D529" s="40">
        <v>4.67</v>
      </c>
      <c r="E529" s="40" t="s">
        <v>2380</v>
      </c>
      <c r="F529" s="40" t="s">
        <v>2380</v>
      </c>
      <c r="G529" s="40" t="s">
        <v>2383</v>
      </c>
      <c r="H529" s="35">
        <v>1</v>
      </c>
      <c r="I529" s="40" t="s">
        <v>2380</v>
      </c>
      <c r="J529" s="40" t="s">
        <v>8339</v>
      </c>
      <c r="K529" s="40" t="s">
        <v>8344</v>
      </c>
      <c r="L529" s="48">
        <f>VLOOKUP(A529,'Hospitalisation Details'!$A$1:$N$2344,5,FALSE)</f>
        <v>37826</v>
      </c>
      <c r="M529" s="52">
        <f>VLOOKUP(A529,'Hospitalisation Details'!$A$1:$N$2344,8,FALSE)</f>
        <v>18838.7</v>
      </c>
      <c r="N529" s="35" t="str">
        <f>VLOOKUP(A529,'Hospitalisation Details'!$A$1:$N$2344,12,FALSE)</f>
        <v>tier - 1</v>
      </c>
      <c r="O529" s="35" t="str">
        <f>VLOOKUP(A529,'Hospitalisation Details'!$A$1:$N$2344,13,FALSE)</f>
        <v>tier - 3</v>
      </c>
      <c r="P529" s="35" t="str">
        <f>VLOOKUP(A529,'Hospitalisation Details'!$A$1:$N$2344,14,FALSE)</f>
        <v>R1012</v>
      </c>
      <c r="Q529" s="35">
        <f>VLOOKUP(A529,'Hospitalisation Details'!$A$1:$N$2344,6,FALSE)</f>
        <v>19</v>
      </c>
    </row>
    <row r="530" spans="1:17" x14ac:dyDescent="0.25">
      <c r="A530" s="34" t="s">
        <v>1842</v>
      </c>
      <c r="B530" s="33" t="s">
        <v>5208</v>
      </c>
      <c r="C530" s="39">
        <v>45.62</v>
      </c>
      <c r="D530" s="39">
        <v>6.87</v>
      </c>
      <c r="E530" s="39" t="s">
        <v>2380</v>
      </c>
      <c r="F530" s="39" t="s">
        <v>2380</v>
      </c>
      <c r="G530" s="39" t="s">
        <v>2380</v>
      </c>
      <c r="H530" s="34">
        <v>0</v>
      </c>
      <c r="I530" s="39" t="s">
        <v>2380</v>
      </c>
      <c r="J530" s="39" t="s">
        <v>8338</v>
      </c>
      <c r="K530" s="39" t="s">
        <v>8342</v>
      </c>
      <c r="L530" s="47">
        <f>VLOOKUP(A530,'Hospitalisation Details'!$A$1:$N$2344,5,FALSE)</f>
        <v>22998</v>
      </c>
      <c r="M530" s="51">
        <f>VLOOKUP(A530,'Hospitalisation Details'!$A$1:$N$2344,8,FALSE)</f>
        <v>18815.53</v>
      </c>
      <c r="N530" s="34" t="str">
        <f>VLOOKUP(A530,'Hospitalisation Details'!$A$1:$N$2344,12,FALSE)</f>
        <v>tier - 1</v>
      </c>
      <c r="O530" s="34" t="str">
        <f>VLOOKUP(A530,'Hospitalisation Details'!$A$1:$N$2344,13,FALSE)</f>
        <v>tier - 1</v>
      </c>
      <c r="P530" s="34" t="str">
        <f>VLOOKUP(A530,'Hospitalisation Details'!$A$1:$N$2344,14,FALSE)</f>
        <v>R1023</v>
      </c>
      <c r="Q530" s="34">
        <f>VLOOKUP(A530,'Hospitalisation Details'!$A$1:$N$2344,6,FALSE)</f>
        <v>60</v>
      </c>
    </row>
    <row r="531" spans="1:17" x14ac:dyDescent="0.25">
      <c r="A531" s="35" t="s">
        <v>1841</v>
      </c>
      <c r="B531" s="32" t="s">
        <v>5668</v>
      </c>
      <c r="C531" s="40">
        <v>35.31</v>
      </c>
      <c r="D531" s="40">
        <v>5.87</v>
      </c>
      <c r="E531" s="40" t="s">
        <v>2380</v>
      </c>
      <c r="F531" s="40" t="s">
        <v>2380</v>
      </c>
      <c r="G531" s="40" t="s">
        <v>2383</v>
      </c>
      <c r="H531" s="35">
        <v>1</v>
      </c>
      <c r="I531" s="40" t="s">
        <v>2380</v>
      </c>
      <c r="J531" s="40" t="s">
        <v>8338</v>
      </c>
      <c r="K531" s="40" t="s">
        <v>8343</v>
      </c>
      <c r="L531" s="48">
        <f>VLOOKUP(A531,'Hospitalisation Details'!$A$1:$N$2344,5,FALSE)</f>
        <v>29143</v>
      </c>
      <c r="M531" s="52">
        <f>VLOOKUP(A531,'Hospitalisation Details'!$A$1:$N$2344,8,FALSE)</f>
        <v>18806.150000000001</v>
      </c>
      <c r="N531" s="35" t="str">
        <f>VLOOKUP(A531,'Hospitalisation Details'!$A$1:$N$2344,12,FALSE)</f>
        <v>tier - 1</v>
      </c>
      <c r="O531" s="35" t="str">
        <f>VLOOKUP(A531,'Hospitalisation Details'!$A$1:$N$2344,13,FALSE)</f>
        <v>tier - 2</v>
      </c>
      <c r="P531" s="35" t="str">
        <f>VLOOKUP(A531,'Hospitalisation Details'!$A$1:$N$2344,14,FALSE)</f>
        <v>R1013</v>
      </c>
      <c r="Q531" s="35">
        <f>VLOOKUP(A531,'Hospitalisation Details'!$A$1:$N$2344,6,FALSE)</f>
        <v>43</v>
      </c>
    </row>
    <row r="532" spans="1:17" x14ac:dyDescent="0.25">
      <c r="A532" s="34" t="s">
        <v>1840</v>
      </c>
      <c r="B532" s="33" t="s">
        <v>5670</v>
      </c>
      <c r="C532" s="39">
        <v>30.4</v>
      </c>
      <c r="D532" s="39">
        <v>4.07</v>
      </c>
      <c r="E532" s="39" t="s">
        <v>2383</v>
      </c>
      <c r="F532" s="39" t="s">
        <v>2380</v>
      </c>
      <c r="G532" s="39" t="s">
        <v>2380</v>
      </c>
      <c r="H532" s="34">
        <v>1</v>
      </c>
      <c r="I532" s="39" t="s">
        <v>2380</v>
      </c>
      <c r="J532" s="39" t="s">
        <v>8338</v>
      </c>
      <c r="K532" s="39" t="s">
        <v>8344</v>
      </c>
      <c r="L532" s="47">
        <f>VLOOKUP(A532,'Hospitalisation Details'!$A$1:$N$2344,5,FALSE)</f>
        <v>35031</v>
      </c>
      <c r="M532" s="51">
        <f>VLOOKUP(A532,'Hospitalisation Details'!$A$1:$N$2344,8,FALSE)</f>
        <v>18804.75</v>
      </c>
      <c r="N532" s="34" t="str">
        <f>VLOOKUP(A532,'Hospitalisation Details'!$A$1:$N$2344,12,FALSE)</f>
        <v>tier - 1</v>
      </c>
      <c r="O532" s="34" t="str">
        <f>VLOOKUP(A532,'Hospitalisation Details'!$A$1:$N$2344,13,FALSE)</f>
        <v>tier - 1</v>
      </c>
      <c r="P532" s="34" t="str">
        <f>VLOOKUP(A532,'Hospitalisation Details'!$A$1:$N$2344,14,FALSE)</f>
        <v>R1012</v>
      </c>
      <c r="Q532" s="34">
        <f>VLOOKUP(A532,'Hospitalisation Details'!$A$1:$N$2344,6,FALSE)</f>
        <v>27</v>
      </c>
    </row>
    <row r="533" spans="1:17" x14ac:dyDescent="0.25">
      <c r="A533" s="35" t="s">
        <v>1839</v>
      </c>
      <c r="B533" s="32" t="s">
        <v>5006</v>
      </c>
      <c r="C533" s="40">
        <v>20.13</v>
      </c>
      <c r="D533" s="40">
        <v>6.47</v>
      </c>
      <c r="E533" s="40" t="s">
        <v>2380</v>
      </c>
      <c r="F533" s="40" t="s">
        <v>2380</v>
      </c>
      <c r="G533" s="40" t="s">
        <v>2383</v>
      </c>
      <c r="H533" s="35">
        <v>1</v>
      </c>
      <c r="I533" s="40" t="s">
        <v>2383</v>
      </c>
      <c r="J533" s="40" t="s">
        <v>8340</v>
      </c>
      <c r="K533" s="40" t="s">
        <v>8343</v>
      </c>
      <c r="L533" s="48">
        <f>VLOOKUP(A533,'Hospitalisation Details'!$A$1:$N$2344,5,FALSE)</f>
        <v>29178</v>
      </c>
      <c r="M533" s="52">
        <f>VLOOKUP(A533,'Hospitalisation Details'!$A$1:$N$2344,8,FALSE)</f>
        <v>18767.740000000002</v>
      </c>
      <c r="N533" s="35" t="str">
        <f>VLOOKUP(A533,'Hospitalisation Details'!$A$1:$N$2344,12,FALSE)</f>
        <v>tier - 1</v>
      </c>
      <c r="O533" s="35" t="str">
        <f>VLOOKUP(A533,'Hospitalisation Details'!$A$1:$N$2344,13,FALSE)</f>
        <v>tier - 1</v>
      </c>
      <c r="P533" s="35" t="str">
        <f>VLOOKUP(A533,'Hospitalisation Details'!$A$1:$N$2344,14,FALSE)</f>
        <v>R1013</v>
      </c>
      <c r="Q533" s="35">
        <f>VLOOKUP(A533,'Hospitalisation Details'!$A$1:$N$2344,6,FALSE)</f>
        <v>43</v>
      </c>
    </row>
    <row r="534" spans="1:17" x14ac:dyDescent="0.25">
      <c r="A534" s="34" t="s">
        <v>1838</v>
      </c>
      <c r="B534" s="33" t="s">
        <v>5673</v>
      </c>
      <c r="C534" s="39">
        <v>23.655000000000001</v>
      </c>
      <c r="D534" s="39">
        <v>5.14</v>
      </c>
      <c r="E534" s="39" t="s">
        <v>2380</v>
      </c>
      <c r="F534" s="39" t="s">
        <v>2380</v>
      </c>
      <c r="G534" s="39" t="s">
        <v>2380</v>
      </c>
      <c r="H534" s="34">
        <v>1</v>
      </c>
      <c r="I534" s="39" t="s">
        <v>2383</v>
      </c>
      <c r="J534" s="39" t="s">
        <v>8340</v>
      </c>
      <c r="K534" s="39" t="s">
        <v>8344</v>
      </c>
      <c r="L534" s="47">
        <f>VLOOKUP(A534,'Hospitalisation Details'!$A$1:$N$2344,5,FALSE)</f>
        <v>33965</v>
      </c>
      <c r="M534" s="51">
        <f>VLOOKUP(A534,'Hospitalisation Details'!$A$1:$N$2344,8,FALSE)</f>
        <v>18765.88</v>
      </c>
      <c r="N534" s="34" t="str">
        <f>VLOOKUP(A534,'Hospitalisation Details'!$A$1:$N$2344,12,FALSE)</f>
        <v>tier - 1</v>
      </c>
      <c r="O534" s="34" t="str">
        <f>VLOOKUP(A534,'Hospitalisation Details'!$A$1:$N$2344,13,FALSE)</f>
        <v>tier - 2</v>
      </c>
      <c r="P534" s="34" t="str">
        <f>VLOOKUP(A534,'Hospitalisation Details'!$A$1:$N$2344,14,FALSE)</f>
        <v>R1012</v>
      </c>
      <c r="Q534" s="34">
        <f>VLOOKUP(A534,'Hospitalisation Details'!$A$1:$N$2344,6,FALSE)</f>
        <v>30</v>
      </c>
    </row>
    <row r="535" spans="1:17" x14ac:dyDescent="0.25">
      <c r="A535" s="35" t="s">
        <v>1837</v>
      </c>
      <c r="B535" s="32" t="s">
        <v>5634</v>
      </c>
      <c r="C535" s="40">
        <v>49.05</v>
      </c>
      <c r="D535" s="40">
        <v>9.77</v>
      </c>
      <c r="E535" s="40" t="s">
        <v>2383</v>
      </c>
      <c r="F535" s="40" t="s">
        <v>2380</v>
      </c>
      <c r="G535" s="40" t="s">
        <v>2380</v>
      </c>
      <c r="H535" s="35">
        <v>0</v>
      </c>
      <c r="I535" s="40" t="s">
        <v>2380</v>
      </c>
      <c r="J535" s="40" t="s">
        <v>8338</v>
      </c>
      <c r="K535" s="40" t="s">
        <v>8342</v>
      </c>
      <c r="L535" s="48">
        <f>VLOOKUP(A535,'Hospitalisation Details'!$A$1:$N$2344,5,FALSE)</f>
        <v>24714</v>
      </c>
      <c r="M535" s="52">
        <f>VLOOKUP(A535,'Hospitalisation Details'!$A$1:$N$2344,8,FALSE)</f>
        <v>18694.689999999999</v>
      </c>
      <c r="N535" s="35" t="str">
        <f>VLOOKUP(A535,'Hospitalisation Details'!$A$1:$N$2344,12,FALSE)</f>
        <v>tier - 1</v>
      </c>
      <c r="O535" s="35" t="str">
        <f>VLOOKUP(A535,'Hospitalisation Details'!$A$1:$N$2344,13,FALSE)</f>
        <v>tier - 1</v>
      </c>
      <c r="P535" s="35" t="str">
        <f>VLOOKUP(A535,'Hospitalisation Details'!$A$1:$N$2344,14,FALSE)</f>
        <v>R1023</v>
      </c>
      <c r="Q535" s="35">
        <f>VLOOKUP(A535,'Hospitalisation Details'!$A$1:$N$2344,6,FALSE)</f>
        <v>55</v>
      </c>
    </row>
    <row r="536" spans="1:17" x14ac:dyDescent="0.25">
      <c r="A536" s="34" t="s">
        <v>1836</v>
      </c>
      <c r="B536" s="33" t="s">
        <v>5676</v>
      </c>
      <c r="C536" s="39">
        <v>51.94</v>
      </c>
      <c r="D536" s="39">
        <v>8.8000000000000007</v>
      </c>
      <c r="E536" s="39" t="s">
        <v>2383</v>
      </c>
      <c r="F536" s="39" t="s">
        <v>2380</v>
      </c>
      <c r="G536" s="39" t="s">
        <v>2380</v>
      </c>
      <c r="H536" s="34">
        <v>2</v>
      </c>
      <c r="I536" s="39" t="s">
        <v>2380</v>
      </c>
      <c r="J536" s="39" t="s">
        <v>8338</v>
      </c>
      <c r="K536" s="39" t="s">
        <v>8342</v>
      </c>
      <c r="L536" s="47">
        <f>VLOOKUP(A536,'Hospitalisation Details'!$A$1:$N$2344,5,FALSE)</f>
        <v>25858</v>
      </c>
      <c r="M536" s="51">
        <f>VLOOKUP(A536,'Hospitalisation Details'!$A$1:$N$2344,8,FALSE)</f>
        <v>18682.740000000002</v>
      </c>
      <c r="N536" s="34" t="str">
        <f>VLOOKUP(A536,'Hospitalisation Details'!$A$1:$N$2344,12,FALSE)</f>
        <v>tier - 1</v>
      </c>
      <c r="O536" s="34" t="str">
        <f>VLOOKUP(A536,'Hospitalisation Details'!$A$1:$N$2344,13,FALSE)</f>
        <v>tier - 3</v>
      </c>
      <c r="P536" s="34" t="str">
        <f>VLOOKUP(A536,'Hospitalisation Details'!$A$1:$N$2344,14,FALSE)</f>
        <v>R1012</v>
      </c>
      <c r="Q536" s="34">
        <f>VLOOKUP(A536,'Hospitalisation Details'!$A$1:$N$2344,6,FALSE)</f>
        <v>52</v>
      </c>
    </row>
    <row r="537" spans="1:17" x14ac:dyDescent="0.25">
      <c r="A537" s="35" t="s">
        <v>1835</v>
      </c>
      <c r="B537" s="32" t="s">
        <v>5677</v>
      </c>
      <c r="C537" s="40">
        <v>29.83</v>
      </c>
      <c r="D537" s="40">
        <v>5.84</v>
      </c>
      <c r="E537" s="40" t="s">
        <v>2380</v>
      </c>
      <c r="F537" s="40" t="s">
        <v>2380</v>
      </c>
      <c r="G537" s="40" t="s">
        <v>2380</v>
      </c>
      <c r="H537" s="35">
        <v>1</v>
      </c>
      <c r="I537" s="40" t="s">
        <v>2383</v>
      </c>
      <c r="J537" s="40" t="s">
        <v>8339</v>
      </c>
      <c r="K537" s="40" t="s">
        <v>8343</v>
      </c>
      <c r="L537" s="48">
        <f>VLOOKUP(A537,'Hospitalisation Details'!$A$1:$N$2344,5,FALSE)</f>
        <v>36061</v>
      </c>
      <c r="M537" s="52">
        <f>VLOOKUP(A537,'Hospitalisation Details'!$A$1:$N$2344,8,FALSE)</f>
        <v>18648.419999999998</v>
      </c>
      <c r="N537" s="35" t="str">
        <f>VLOOKUP(A537,'Hospitalisation Details'!$A$1:$N$2344,12,FALSE)</f>
        <v>tier - 1</v>
      </c>
      <c r="O537" s="35" t="str">
        <f>VLOOKUP(A537,'Hospitalisation Details'!$A$1:$N$2344,13,FALSE)</f>
        <v>tier - 1</v>
      </c>
      <c r="P537" s="35" t="str">
        <f>VLOOKUP(A537,'Hospitalisation Details'!$A$1:$N$2344,14,FALSE)</f>
        <v>R1019</v>
      </c>
      <c r="Q537" s="35">
        <f>VLOOKUP(A537,'Hospitalisation Details'!$A$1:$N$2344,6,FALSE)</f>
        <v>24</v>
      </c>
    </row>
    <row r="538" spans="1:17" x14ac:dyDescent="0.25">
      <c r="A538" s="34" t="s">
        <v>1834</v>
      </c>
      <c r="B538" s="33" t="s">
        <v>5679</v>
      </c>
      <c r="C538" s="39">
        <v>22.6</v>
      </c>
      <c r="D538" s="39">
        <v>10.43</v>
      </c>
      <c r="E538" s="39" t="s">
        <v>2383</v>
      </c>
      <c r="F538" s="39" t="s">
        <v>2380</v>
      </c>
      <c r="G538" s="39" t="s">
        <v>2380</v>
      </c>
      <c r="H538" s="34">
        <v>1</v>
      </c>
      <c r="I538" s="39" t="s">
        <v>2383</v>
      </c>
      <c r="J538" s="39" t="s">
        <v>8340</v>
      </c>
      <c r="K538" s="39" t="s">
        <v>8342</v>
      </c>
      <c r="L538" s="47">
        <f>VLOOKUP(A538,'Hospitalisation Details'!$A$1:$N$2344,5,FALSE)</f>
        <v>31636</v>
      </c>
      <c r="M538" s="51">
        <f>VLOOKUP(A538,'Hospitalisation Details'!$A$1:$N$2344,8,FALSE)</f>
        <v>18608.259999999998</v>
      </c>
      <c r="N538" s="34" t="str">
        <f>VLOOKUP(A538,'Hospitalisation Details'!$A$1:$N$2344,12,FALSE)</f>
        <v>tier - 1</v>
      </c>
      <c r="O538" s="34" t="str">
        <f>VLOOKUP(A538,'Hospitalisation Details'!$A$1:$N$2344,13,FALSE)</f>
        <v>tier - 3</v>
      </c>
      <c r="P538" s="34" t="str">
        <f>VLOOKUP(A538,'Hospitalisation Details'!$A$1:$N$2344,14,FALSE)</f>
        <v>R1011</v>
      </c>
      <c r="Q538" s="34">
        <f>VLOOKUP(A538,'Hospitalisation Details'!$A$1:$N$2344,6,FALSE)</f>
        <v>36</v>
      </c>
    </row>
    <row r="539" spans="1:17" x14ac:dyDescent="0.25">
      <c r="A539" s="35" t="s">
        <v>1833</v>
      </c>
      <c r="B539" s="32" t="s">
        <v>5681</v>
      </c>
      <c r="C539" s="40">
        <v>46.69</v>
      </c>
      <c r="D539" s="40">
        <v>4.25</v>
      </c>
      <c r="E539" s="40" t="s">
        <v>2383</v>
      </c>
      <c r="F539" s="40" t="s">
        <v>2380</v>
      </c>
      <c r="G539" s="40" t="s">
        <v>2380</v>
      </c>
      <c r="H539" s="35">
        <v>1</v>
      </c>
      <c r="I539" s="40" t="s">
        <v>2380</v>
      </c>
      <c r="J539" s="40" t="s">
        <v>8338</v>
      </c>
      <c r="K539" s="40" t="s">
        <v>8344</v>
      </c>
      <c r="L539" s="48">
        <f>VLOOKUP(A539,'Hospitalisation Details'!$A$1:$N$2344,5,FALSE)</f>
        <v>23646</v>
      </c>
      <c r="M539" s="52">
        <f>VLOOKUP(A539,'Hospitalisation Details'!$A$1:$N$2344,8,FALSE)</f>
        <v>18443.11</v>
      </c>
      <c r="N539" s="35" t="str">
        <f>VLOOKUP(A539,'Hospitalisation Details'!$A$1:$N$2344,12,FALSE)</f>
        <v>tier - 1</v>
      </c>
      <c r="O539" s="35" t="str">
        <f>VLOOKUP(A539,'Hospitalisation Details'!$A$1:$N$2344,13,FALSE)</f>
        <v>tier - 2</v>
      </c>
      <c r="P539" s="35" t="str">
        <f>VLOOKUP(A539,'Hospitalisation Details'!$A$1:$N$2344,14,FALSE)</f>
        <v>R1012</v>
      </c>
      <c r="Q539" s="35">
        <f>VLOOKUP(A539,'Hospitalisation Details'!$A$1:$N$2344,6,FALSE)</f>
        <v>58</v>
      </c>
    </row>
    <row r="540" spans="1:17" x14ac:dyDescent="0.25">
      <c r="A540" s="34" t="s">
        <v>1832</v>
      </c>
      <c r="B540" s="33" t="s">
        <v>5670</v>
      </c>
      <c r="C540" s="39">
        <v>28.49</v>
      </c>
      <c r="D540" s="39">
        <v>4.8899999999999997</v>
      </c>
      <c r="E540" s="39" t="s">
        <v>2380</v>
      </c>
      <c r="F540" s="39" t="s">
        <v>2380</v>
      </c>
      <c r="G540" s="39" t="s">
        <v>2380</v>
      </c>
      <c r="H540" s="34">
        <v>0</v>
      </c>
      <c r="I540" s="39" t="s">
        <v>2383</v>
      </c>
      <c r="J540" s="39" t="s">
        <v>8339</v>
      </c>
      <c r="K540" s="39" t="s">
        <v>8344</v>
      </c>
      <c r="L540" s="47">
        <f>VLOOKUP(A540,'Hospitalisation Details'!$A$1:$N$2344,5,FALSE)</f>
        <v>36509</v>
      </c>
      <c r="M540" s="51">
        <f>VLOOKUP(A540,'Hospitalisation Details'!$A$1:$N$2344,8,FALSE)</f>
        <v>18328.240000000002</v>
      </c>
      <c r="N540" s="34" t="str">
        <f>VLOOKUP(A540,'Hospitalisation Details'!$A$1:$N$2344,12,FALSE)</f>
        <v>tier - 1</v>
      </c>
      <c r="O540" s="34" t="str">
        <f>VLOOKUP(A540,'Hospitalisation Details'!$A$1:$N$2344,13,FALSE)</f>
        <v>tier - 2</v>
      </c>
      <c r="P540" s="34" t="str">
        <f>VLOOKUP(A540,'Hospitalisation Details'!$A$1:$N$2344,14,FALSE)</f>
        <v>R1013</v>
      </c>
      <c r="Q540" s="34">
        <f>VLOOKUP(A540,'Hospitalisation Details'!$A$1:$N$2344,6,FALSE)</f>
        <v>23</v>
      </c>
    </row>
    <row r="541" spans="1:17" x14ac:dyDescent="0.25">
      <c r="A541" s="35" t="s">
        <v>1831</v>
      </c>
      <c r="B541" s="32" t="s">
        <v>4855</v>
      </c>
      <c r="C541" s="40">
        <v>28.5</v>
      </c>
      <c r="D541" s="40">
        <v>5.55</v>
      </c>
      <c r="E541" s="40" t="s">
        <v>2383</v>
      </c>
      <c r="F541" s="40" t="s">
        <v>2380</v>
      </c>
      <c r="G541" s="40" t="s">
        <v>2380</v>
      </c>
      <c r="H541" s="35">
        <v>1</v>
      </c>
      <c r="I541" s="40" t="s">
        <v>2383</v>
      </c>
      <c r="J541" s="40" t="s">
        <v>8339</v>
      </c>
      <c r="K541" s="40" t="s">
        <v>8344</v>
      </c>
      <c r="L541" s="48">
        <f>VLOOKUP(A541,'Hospitalisation Details'!$A$1:$N$2344,5,FALSE)</f>
        <v>34884</v>
      </c>
      <c r="M541" s="52">
        <f>VLOOKUP(A541,'Hospitalisation Details'!$A$1:$N$2344,8,FALSE)</f>
        <v>18310.740000000002</v>
      </c>
      <c r="N541" s="35" t="str">
        <f>VLOOKUP(A541,'Hospitalisation Details'!$A$1:$N$2344,12,FALSE)</f>
        <v>tier - 1</v>
      </c>
      <c r="O541" s="35" t="str">
        <f>VLOOKUP(A541,'Hospitalisation Details'!$A$1:$N$2344,13,FALSE)</f>
        <v>tier - 3</v>
      </c>
      <c r="P541" s="35" t="str">
        <f>VLOOKUP(A541,'Hospitalisation Details'!$A$1:$N$2344,14,FALSE)</f>
        <v>R1012</v>
      </c>
      <c r="Q541" s="35">
        <f>VLOOKUP(A541,'Hospitalisation Details'!$A$1:$N$2344,6,FALSE)</f>
        <v>27</v>
      </c>
    </row>
    <row r="542" spans="1:17" x14ac:dyDescent="0.25">
      <c r="A542" s="34" t="s">
        <v>1830</v>
      </c>
      <c r="B542" s="33" t="s">
        <v>5685</v>
      </c>
      <c r="C542" s="39">
        <v>24.4</v>
      </c>
      <c r="D542" s="39">
        <v>4.5199999999999996</v>
      </c>
      <c r="E542" s="39" t="s">
        <v>2380</v>
      </c>
      <c r="F542" s="39" t="s">
        <v>2380</v>
      </c>
      <c r="G542" s="39" t="s">
        <v>2380</v>
      </c>
      <c r="H542" s="34">
        <v>1</v>
      </c>
      <c r="I542" s="39" t="s">
        <v>2383</v>
      </c>
      <c r="J542" s="39" t="s">
        <v>8340</v>
      </c>
      <c r="K542" s="39" t="s">
        <v>8344</v>
      </c>
      <c r="L542" s="47">
        <f>VLOOKUP(A542,'Hospitalisation Details'!$A$1:$N$2344,5,FALSE)</f>
        <v>33963</v>
      </c>
      <c r="M542" s="51">
        <f>VLOOKUP(A542,'Hospitalisation Details'!$A$1:$N$2344,8,FALSE)</f>
        <v>18259.22</v>
      </c>
      <c r="N542" s="34" t="str">
        <f>VLOOKUP(A542,'Hospitalisation Details'!$A$1:$N$2344,12,FALSE)</f>
        <v>tier - 1</v>
      </c>
      <c r="O542" s="34" t="str">
        <f>VLOOKUP(A542,'Hospitalisation Details'!$A$1:$N$2344,13,FALSE)</f>
        <v>tier - 3</v>
      </c>
      <c r="P542" s="34" t="str">
        <f>VLOOKUP(A542,'Hospitalisation Details'!$A$1:$N$2344,14,FALSE)</f>
        <v>R1011</v>
      </c>
      <c r="Q542" s="34">
        <f>VLOOKUP(A542,'Hospitalisation Details'!$A$1:$N$2344,6,FALSE)</f>
        <v>30</v>
      </c>
    </row>
    <row r="543" spans="1:17" x14ac:dyDescent="0.25">
      <c r="A543" s="35" t="s">
        <v>1829</v>
      </c>
      <c r="B543" s="32" t="s">
        <v>5687</v>
      </c>
      <c r="C543" s="40">
        <v>29.15</v>
      </c>
      <c r="D543" s="40">
        <v>4.45</v>
      </c>
      <c r="E543" s="40" t="s">
        <v>2383</v>
      </c>
      <c r="F543" s="40" t="s">
        <v>2380</v>
      </c>
      <c r="G543" s="40" t="s">
        <v>2380</v>
      </c>
      <c r="H543" s="35">
        <v>1</v>
      </c>
      <c r="I543" s="40" t="s">
        <v>2383</v>
      </c>
      <c r="J543" s="40" t="s">
        <v>8339</v>
      </c>
      <c r="K543" s="40" t="s">
        <v>8344</v>
      </c>
      <c r="L543" s="48">
        <f>VLOOKUP(A543,'Hospitalisation Details'!$A$1:$N$2344,5,FALSE)</f>
        <v>34914</v>
      </c>
      <c r="M543" s="52">
        <f>VLOOKUP(A543,'Hospitalisation Details'!$A$1:$N$2344,8,FALSE)</f>
        <v>18246.5</v>
      </c>
      <c r="N543" s="35" t="str">
        <f>VLOOKUP(A543,'Hospitalisation Details'!$A$1:$N$2344,12,FALSE)</f>
        <v>tier - 1</v>
      </c>
      <c r="O543" s="35" t="str">
        <f>VLOOKUP(A543,'Hospitalisation Details'!$A$1:$N$2344,13,FALSE)</f>
        <v>tier - 1</v>
      </c>
      <c r="P543" s="35" t="str">
        <f>VLOOKUP(A543,'Hospitalisation Details'!$A$1:$N$2344,14,FALSE)</f>
        <v>R1013</v>
      </c>
      <c r="Q543" s="35">
        <f>VLOOKUP(A543,'Hospitalisation Details'!$A$1:$N$2344,6,FALSE)</f>
        <v>27</v>
      </c>
    </row>
    <row r="544" spans="1:17" x14ac:dyDescent="0.25">
      <c r="A544" s="34" t="s">
        <v>1828</v>
      </c>
      <c r="B544" s="33" t="s">
        <v>5160</v>
      </c>
      <c r="C544" s="39">
        <v>27.28</v>
      </c>
      <c r="D544" s="39">
        <v>4.72</v>
      </c>
      <c r="E544" s="39" t="s">
        <v>2380</v>
      </c>
      <c r="F544" s="39" t="s">
        <v>2383</v>
      </c>
      <c r="G544" s="39" t="s">
        <v>2380</v>
      </c>
      <c r="H544" s="34">
        <v>1</v>
      </c>
      <c r="I544" s="39" t="s">
        <v>2383</v>
      </c>
      <c r="J544" s="39" t="s">
        <v>8339</v>
      </c>
      <c r="K544" s="39" t="s">
        <v>8344</v>
      </c>
      <c r="L544" s="47">
        <f>VLOOKUP(A544,'Hospitalisation Details'!$A$1:$N$2344,5,FALSE)</f>
        <v>38240</v>
      </c>
      <c r="M544" s="51">
        <f>VLOOKUP(A544,'Hospitalisation Details'!$A$1:$N$2344,8,FALSE)</f>
        <v>18223.45</v>
      </c>
      <c r="N544" s="34" t="str">
        <f>VLOOKUP(A544,'Hospitalisation Details'!$A$1:$N$2344,12,FALSE)</f>
        <v>tier - 1</v>
      </c>
      <c r="O544" s="34" t="str">
        <f>VLOOKUP(A544,'Hospitalisation Details'!$A$1:$N$2344,13,FALSE)</f>
        <v>tier - 3</v>
      </c>
      <c r="P544" s="34" t="str">
        <f>VLOOKUP(A544,'Hospitalisation Details'!$A$1:$N$2344,14,FALSE)</f>
        <v>R1013</v>
      </c>
      <c r="Q544" s="34">
        <f>VLOOKUP(A544,'Hospitalisation Details'!$A$1:$N$2344,6,FALSE)</f>
        <v>18</v>
      </c>
    </row>
    <row r="545" spans="1:17" x14ac:dyDescent="0.25">
      <c r="A545" s="35" t="s">
        <v>1827</v>
      </c>
      <c r="B545" s="32" t="s">
        <v>5690</v>
      </c>
      <c r="C545" s="40">
        <v>32.229999999999997</v>
      </c>
      <c r="D545" s="40">
        <v>4.6500000000000004</v>
      </c>
      <c r="E545" s="40" t="s">
        <v>2383</v>
      </c>
      <c r="F545" s="40" t="s">
        <v>2380</v>
      </c>
      <c r="G545" s="40" t="s">
        <v>2383</v>
      </c>
      <c r="H545" s="35">
        <v>1</v>
      </c>
      <c r="I545" s="40" t="s">
        <v>2380</v>
      </c>
      <c r="J545" s="40" t="s">
        <v>8338</v>
      </c>
      <c r="K545" s="40" t="s">
        <v>8344</v>
      </c>
      <c r="L545" s="48">
        <f>VLOOKUP(A545,'Hospitalisation Details'!$A$1:$N$2344,5,FALSE)</f>
        <v>35596</v>
      </c>
      <c r="M545" s="52">
        <f>VLOOKUP(A545,'Hospitalisation Details'!$A$1:$N$2344,8,FALSE)</f>
        <v>18218.16</v>
      </c>
      <c r="N545" s="35" t="str">
        <f>VLOOKUP(A545,'Hospitalisation Details'!$A$1:$N$2344,12,FALSE)</f>
        <v>tier - 1</v>
      </c>
      <c r="O545" s="35" t="str">
        <f>VLOOKUP(A545,'Hospitalisation Details'!$A$1:$N$2344,13,FALSE)</f>
        <v>tier - 1</v>
      </c>
      <c r="P545" s="35" t="str">
        <f>VLOOKUP(A545,'Hospitalisation Details'!$A$1:$N$2344,14,FALSE)</f>
        <v>R1013</v>
      </c>
      <c r="Q545" s="35">
        <f>VLOOKUP(A545,'Hospitalisation Details'!$A$1:$N$2344,6,FALSE)</f>
        <v>25</v>
      </c>
    </row>
    <row r="546" spans="1:17" x14ac:dyDescent="0.25">
      <c r="A546" s="34" t="s">
        <v>1826</v>
      </c>
      <c r="B546" s="33" t="s">
        <v>5692</v>
      </c>
      <c r="C546" s="39">
        <v>44.2</v>
      </c>
      <c r="D546" s="39">
        <v>11.34</v>
      </c>
      <c r="E546" s="39" t="s">
        <v>2383</v>
      </c>
      <c r="F546" s="39" t="s">
        <v>2380</v>
      </c>
      <c r="G546" s="39" t="s">
        <v>2383</v>
      </c>
      <c r="H546" s="34">
        <v>1</v>
      </c>
      <c r="I546" s="39" t="s">
        <v>2380</v>
      </c>
      <c r="J546" s="39" t="s">
        <v>8338</v>
      </c>
      <c r="K546" s="39" t="s">
        <v>8342</v>
      </c>
      <c r="L546" s="47">
        <f>VLOOKUP(A546,'Hospitalisation Details'!$A$1:$N$2344,5,FALSE)</f>
        <v>23196</v>
      </c>
      <c r="M546" s="51">
        <f>VLOOKUP(A546,'Hospitalisation Details'!$A$1:$N$2344,8,FALSE)</f>
        <v>18208.34</v>
      </c>
      <c r="N546" s="34" t="str">
        <f>VLOOKUP(A546,'Hospitalisation Details'!$A$1:$N$2344,12,FALSE)</f>
        <v>tier - 1</v>
      </c>
      <c r="O546" s="34" t="str">
        <f>VLOOKUP(A546,'Hospitalisation Details'!$A$1:$N$2344,13,FALSE)</f>
        <v>tier - 2</v>
      </c>
      <c r="P546" s="34" t="str">
        <f>VLOOKUP(A546,'Hospitalisation Details'!$A$1:$N$2344,14,FALSE)</f>
        <v>R1026</v>
      </c>
      <c r="Q546" s="34">
        <f>VLOOKUP(A546,'Hospitalisation Details'!$A$1:$N$2344,6,FALSE)</f>
        <v>59</v>
      </c>
    </row>
    <row r="547" spans="1:17" x14ac:dyDescent="0.25">
      <c r="A547" s="35" t="s">
        <v>1825</v>
      </c>
      <c r="B547" s="32" t="s">
        <v>5418</v>
      </c>
      <c r="C547" s="40">
        <v>29.734999999999999</v>
      </c>
      <c r="D547" s="40">
        <v>4.53</v>
      </c>
      <c r="E547" s="40" t="s">
        <v>2380</v>
      </c>
      <c r="F547" s="40" t="s">
        <v>2380</v>
      </c>
      <c r="G547" s="40" t="s">
        <v>2383</v>
      </c>
      <c r="H547" s="35">
        <v>1</v>
      </c>
      <c r="I547" s="40" t="s">
        <v>2380</v>
      </c>
      <c r="J547" s="40" t="s">
        <v>8339</v>
      </c>
      <c r="K547" s="40" t="s">
        <v>8344</v>
      </c>
      <c r="L547" s="48">
        <f>VLOOKUP(A547,'Hospitalisation Details'!$A$1:$N$2344,5,FALSE)</f>
        <v>34162</v>
      </c>
      <c r="M547" s="52">
        <f>VLOOKUP(A547,'Hospitalisation Details'!$A$1:$N$2344,8,FALSE)</f>
        <v>18157.88</v>
      </c>
      <c r="N547" s="35" t="str">
        <f>VLOOKUP(A547,'Hospitalisation Details'!$A$1:$N$2344,12,FALSE)</f>
        <v>tier - 1</v>
      </c>
      <c r="O547" s="35" t="str">
        <f>VLOOKUP(A547,'Hospitalisation Details'!$A$1:$N$2344,13,FALSE)</f>
        <v>tier - 1</v>
      </c>
      <c r="P547" s="35" t="str">
        <f>VLOOKUP(A547,'Hospitalisation Details'!$A$1:$N$2344,14,FALSE)</f>
        <v>R1012</v>
      </c>
      <c r="Q547" s="35">
        <f>VLOOKUP(A547,'Hospitalisation Details'!$A$1:$N$2344,6,FALSE)</f>
        <v>29</v>
      </c>
    </row>
    <row r="548" spans="1:17" x14ac:dyDescent="0.25">
      <c r="A548" s="34" t="s">
        <v>1824</v>
      </c>
      <c r="B548" s="33" t="s">
        <v>5695</v>
      </c>
      <c r="C548" s="39">
        <v>28.31</v>
      </c>
      <c r="D548" s="39">
        <v>6.35</v>
      </c>
      <c r="E548" s="39" t="s">
        <v>2380</v>
      </c>
      <c r="F548" s="39" t="s">
        <v>2380</v>
      </c>
      <c r="G548" s="39" t="s">
        <v>2380</v>
      </c>
      <c r="H548" s="34">
        <v>0</v>
      </c>
      <c r="I548" s="39" t="s">
        <v>2383</v>
      </c>
      <c r="J548" s="39" t="s">
        <v>8339</v>
      </c>
      <c r="K548" s="39" t="s">
        <v>8343</v>
      </c>
      <c r="L548" s="47">
        <f>VLOOKUP(A548,'Hospitalisation Details'!$A$1:$N$2344,5,FALSE)</f>
        <v>36457</v>
      </c>
      <c r="M548" s="51">
        <f>VLOOKUP(A548,'Hospitalisation Details'!$A$1:$N$2344,8,FALSE)</f>
        <v>18033.97</v>
      </c>
      <c r="N548" s="34" t="str">
        <f>VLOOKUP(A548,'Hospitalisation Details'!$A$1:$N$2344,12,FALSE)</f>
        <v>tier - 1</v>
      </c>
      <c r="O548" s="34" t="str">
        <f>VLOOKUP(A548,'Hospitalisation Details'!$A$1:$N$2344,13,FALSE)</f>
        <v>tier - 1</v>
      </c>
      <c r="P548" s="34" t="str">
        <f>VLOOKUP(A548,'Hospitalisation Details'!$A$1:$N$2344,14,FALSE)</f>
        <v>R1012</v>
      </c>
      <c r="Q548" s="34">
        <f>VLOOKUP(A548,'Hospitalisation Details'!$A$1:$N$2344,6,FALSE)</f>
        <v>23</v>
      </c>
    </row>
    <row r="549" spans="1:17" x14ac:dyDescent="0.25">
      <c r="A549" s="35" t="s">
        <v>1823</v>
      </c>
      <c r="B549" s="32" t="s">
        <v>5697</v>
      </c>
      <c r="C549" s="40">
        <v>46.62</v>
      </c>
      <c r="D549" s="40">
        <v>8.51</v>
      </c>
      <c r="E549" s="40" t="s">
        <v>2380</v>
      </c>
      <c r="F549" s="40" t="s">
        <v>2380</v>
      </c>
      <c r="G549" s="40" t="s">
        <v>2380</v>
      </c>
      <c r="H549" s="35">
        <v>0</v>
      </c>
      <c r="I549" s="40" t="s">
        <v>2380</v>
      </c>
      <c r="J549" s="40" t="s">
        <v>8338</v>
      </c>
      <c r="K549" s="40" t="s">
        <v>8342</v>
      </c>
      <c r="L549" s="48">
        <f>VLOOKUP(A549,'Hospitalisation Details'!$A$1:$N$2344,5,FALSE)</f>
        <v>24032</v>
      </c>
      <c r="M549" s="52">
        <f>VLOOKUP(A549,'Hospitalisation Details'!$A$1:$N$2344,8,FALSE)</f>
        <v>18031.189999999999</v>
      </c>
      <c r="N549" s="35" t="str">
        <f>VLOOKUP(A549,'Hospitalisation Details'!$A$1:$N$2344,12,FALSE)</f>
        <v>tier - 1</v>
      </c>
      <c r="O549" s="35" t="str">
        <f>VLOOKUP(A549,'Hospitalisation Details'!$A$1:$N$2344,13,FALSE)</f>
        <v>tier - 2</v>
      </c>
      <c r="P549" s="35" t="str">
        <f>VLOOKUP(A549,'Hospitalisation Details'!$A$1:$N$2344,14,FALSE)</f>
        <v>R1012</v>
      </c>
      <c r="Q549" s="35">
        <f>VLOOKUP(A549,'Hospitalisation Details'!$A$1:$N$2344,6,FALSE)</f>
        <v>57</v>
      </c>
    </row>
    <row r="550" spans="1:17" x14ac:dyDescent="0.25">
      <c r="A550" s="34" t="s">
        <v>1822</v>
      </c>
      <c r="B550" s="33" t="s">
        <v>5699</v>
      </c>
      <c r="C550" s="39">
        <v>51.75</v>
      </c>
      <c r="D550" s="39">
        <v>8.59</v>
      </c>
      <c r="E550" s="39" t="s">
        <v>2383</v>
      </c>
      <c r="F550" s="39" t="s">
        <v>2380</v>
      </c>
      <c r="G550" s="39" t="s">
        <v>2380</v>
      </c>
      <c r="H550" s="34">
        <v>1</v>
      </c>
      <c r="I550" s="39" t="s">
        <v>2380</v>
      </c>
      <c r="J550" s="39" t="s">
        <v>8338</v>
      </c>
      <c r="K550" s="39" t="s">
        <v>8342</v>
      </c>
      <c r="L550" s="47">
        <f>VLOOKUP(A550,'Hospitalisation Details'!$A$1:$N$2344,5,FALSE)</f>
        <v>27572</v>
      </c>
      <c r="M550" s="51">
        <f>VLOOKUP(A550,'Hospitalisation Details'!$A$1:$N$2344,8,FALSE)</f>
        <v>18031.16</v>
      </c>
      <c r="N550" s="34" t="str">
        <f>VLOOKUP(A550,'Hospitalisation Details'!$A$1:$N$2344,12,FALSE)</f>
        <v>tier - 1</v>
      </c>
      <c r="O550" s="34" t="str">
        <f>VLOOKUP(A550,'Hospitalisation Details'!$A$1:$N$2344,13,FALSE)</f>
        <v>tier - 3</v>
      </c>
      <c r="P550" s="34" t="str">
        <f>VLOOKUP(A550,'Hospitalisation Details'!$A$1:$N$2344,14,FALSE)</f>
        <v>R1023</v>
      </c>
      <c r="Q550" s="34">
        <f>VLOOKUP(A550,'Hospitalisation Details'!$A$1:$N$2344,6,FALSE)</f>
        <v>47</v>
      </c>
    </row>
    <row r="551" spans="1:17" x14ac:dyDescent="0.25">
      <c r="A551" s="35" t="s">
        <v>1821</v>
      </c>
      <c r="B551" s="32" t="s">
        <v>5701</v>
      </c>
      <c r="C551" s="40">
        <v>25.7</v>
      </c>
      <c r="D551" s="40">
        <v>4.13</v>
      </c>
      <c r="E551" s="40" t="s">
        <v>2383</v>
      </c>
      <c r="F551" s="40" t="s">
        <v>2380</v>
      </c>
      <c r="G551" s="40" t="s">
        <v>2380</v>
      </c>
      <c r="H551" s="35">
        <v>0</v>
      </c>
      <c r="I551" s="40" t="s">
        <v>2383</v>
      </c>
      <c r="J551" s="40" t="s">
        <v>8339</v>
      </c>
      <c r="K551" s="40" t="s">
        <v>8344</v>
      </c>
      <c r="L551" s="48">
        <f>VLOOKUP(A551,'Hospitalisation Details'!$A$1:$N$2344,5,FALSE)</f>
        <v>37162</v>
      </c>
      <c r="M551" s="52">
        <f>VLOOKUP(A551,'Hospitalisation Details'!$A$1:$N$2344,8,FALSE)</f>
        <v>17942.11</v>
      </c>
      <c r="N551" s="35" t="str">
        <f>VLOOKUP(A551,'Hospitalisation Details'!$A$1:$N$2344,12,FALSE)</f>
        <v>tier - 1</v>
      </c>
      <c r="O551" s="35" t="str">
        <f>VLOOKUP(A551,'Hospitalisation Details'!$A$1:$N$2344,13,FALSE)</f>
        <v>tier - 2</v>
      </c>
      <c r="P551" s="35" t="str">
        <f>VLOOKUP(A551,'Hospitalisation Details'!$A$1:$N$2344,14,FALSE)</f>
        <v>R1011</v>
      </c>
      <c r="Q551" s="35">
        <f>VLOOKUP(A551,'Hospitalisation Details'!$A$1:$N$2344,6,FALSE)</f>
        <v>21</v>
      </c>
    </row>
    <row r="552" spans="1:17" x14ac:dyDescent="0.25">
      <c r="A552" s="34" t="s">
        <v>1820</v>
      </c>
      <c r="B552" s="33" t="s">
        <v>5703</v>
      </c>
      <c r="C552" s="39">
        <v>31.79</v>
      </c>
      <c r="D552" s="39">
        <v>4.55</v>
      </c>
      <c r="E552" s="39" t="s">
        <v>2380</v>
      </c>
      <c r="F552" s="39" t="s">
        <v>2380</v>
      </c>
      <c r="G552" s="39" t="s">
        <v>2380</v>
      </c>
      <c r="H552" s="34">
        <v>0</v>
      </c>
      <c r="I552" s="39" t="s">
        <v>2380</v>
      </c>
      <c r="J552" s="39" t="s">
        <v>8338</v>
      </c>
      <c r="K552" s="39" t="s">
        <v>8344</v>
      </c>
      <c r="L552" s="47">
        <f>VLOOKUP(A552,'Hospitalisation Details'!$A$1:$N$2344,5,FALSE)</f>
        <v>28415</v>
      </c>
      <c r="M552" s="51">
        <f>VLOOKUP(A552,'Hospitalisation Details'!$A$1:$N$2344,8,FALSE)</f>
        <v>17929.3</v>
      </c>
      <c r="N552" s="34" t="str">
        <f>VLOOKUP(A552,'Hospitalisation Details'!$A$1:$N$2344,12,FALSE)</f>
        <v>tier - 1</v>
      </c>
      <c r="O552" s="34" t="str">
        <f>VLOOKUP(A552,'Hospitalisation Details'!$A$1:$N$2344,13,FALSE)</f>
        <v>tier - 2</v>
      </c>
      <c r="P552" s="34" t="str">
        <f>VLOOKUP(A552,'Hospitalisation Details'!$A$1:$N$2344,14,FALSE)</f>
        <v>R1013</v>
      </c>
      <c r="Q552" s="34">
        <f>VLOOKUP(A552,'Hospitalisation Details'!$A$1:$N$2344,6,FALSE)</f>
        <v>45</v>
      </c>
    </row>
    <row r="553" spans="1:17" x14ac:dyDescent="0.25">
      <c r="A553" s="35" t="s">
        <v>1819</v>
      </c>
      <c r="B553" s="32" t="s">
        <v>5576</v>
      </c>
      <c r="C553" s="40">
        <v>24.795000000000002</v>
      </c>
      <c r="D553" s="40">
        <v>4.5199999999999996</v>
      </c>
      <c r="E553" s="40" t="s">
        <v>2380</v>
      </c>
      <c r="F553" s="40" t="s">
        <v>2380</v>
      </c>
      <c r="G553" s="40" t="s">
        <v>2380</v>
      </c>
      <c r="H553" s="35">
        <v>0</v>
      </c>
      <c r="I553" s="40" t="s">
        <v>2383</v>
      </c>
      <c r="J553" s="40" t="s">
        <v>8340</v>
      </c>
      <c r="K553" s="40" t="s">
        <v>8344</v>
      </c>
      <c r="L553" s="48">
        <f>VLOOKUP(A553,'Hospitalisation Details'!$A$1:$N$2344,5,FALSE)</f>
        <v>32846</v>
      </c>
      <c r="M553" s="52">
        <f>VLOOKUP(A553,'Hospitalisation Details'!$A$1:$N$2344,8,FALSE)</f>
        <v>17904.53</v>
      </c>
      <c r="N553" s="35" t="str">
        <f>VLOOKUP(A553,'Hospitalisation Details'!$A$1:$N$2344,12,FALSE)</f>
        <v>tier - 1</v>
      </c>
      <c r="O553" s="35" t="str">
        <f>VLOOKUP(A553,'Hospitalisation Details'!$A$1:$N$2344,13,FALSE)</f>
        <v>tier - 2</v>
      </c>
      <c r="P553" s="35" t="str">
        <f>VLOOKUP(A553,'Hospitalisation Details'!$A$1:$N$2344,14,FALSE)</f>
        <v>R1017</v>
      </c>
      <c r="Q553" s="35">
        <f>VLOOKUP(A553,'Hospitalisation Details'!$A$1:$N$2344,6,FALSE)</f>
        <v>33</v>
      </c>
    </row>
    <row r="554" spans="1:17" x14ac:dyDescent="0.25">
      <c r="A554" s="34" t="s">
        <v>1818</v>
      </c>
      <c r="B554" s="33" t="s">
        <v>5705</v>
      </c>
      <c r="C554" s="39">
        <v>53.98</v>
      </c>
      <c r="D554" s="39">
        <v>5.07</v>
      </c>
      <c r="E554" s="39" t="s">
        <v>2380</v>
      </c>
      <c r="F554" s="39" t="s">
        <v>2380</v>
      </c>
      <c r="G554" s="39" t="s">
        <v>2383</v>
      </c>
      <c r="H554" s="34">
        <v>1</v>
      </c>
      <c r="I554" s="39" t="s">
        <v>2380</v>
      </c>
      <c r="J554" s="39" t="s">
        <v>8338</v>
      </c>
      <c r="K554" s="39" t="s">
        <v>8344</v>
      </c>
      <c r="L554" s="47">
        <f>VLOOKUP(A554,'Hospitalisation Details'!$A$1:$N$2344,5,FALSE)</f>
        <v>29171</v>
      </c>
      <c r="M554" s="51">
        <f>VLOOKUP(A554,'Hospitalisation Details'!$A$1:$N$2344,8,FALSE)</f>
        <v>17882.669999999998</v>
      </c>
      <c r="N554" s="34" t="str">
        <f>VLOOKUP(A554,'Hospitalisation Details'!$A$1:$N$2344,12,FALSE)</f>
        <v>tier - 1</v>
      </c>
      <c r="O554" s="34" t="str">
        <f>VLOOKUP(A554,'Hospitalisation Details'!$A$1:$N$2344,13,FALSE)</f>
        <v>tier - 3</v>
      </c>
      <c r="P554" s="34" t="str">
        <f>VLOOKUP(A554,'Hospitalisation Details'!$A$1:$N$2344,14,FALSE)</f>
        <v>R1012</v>
      </c>
      <c r="Q554" s="34">
        <f>VLOOKUP(A554,'Hospitalisation Details'!$A$1:$N$2344,6,FALSE)</f>
        <v>43</v>
      </c>
    </row>
    <row r="555" spans="1:17" x14ac:dyDescent="0.25">
      <c r="A555" s="35" t="s">
        <v>1817</v>
      </c>
      <c r="B555" s="32" t="s">
        <v>5707</v>
      </c>
      <c r="C555" s="40">
        <v>41.325000000000003</v>
      </c>
      <c r="D555" s="40">
        <v>4.04</v>
      </c>
      <c r="E555" s="40" t="s">
        <v>2383</v>
      </c>
      <c r="F555" s="40" t="s">
        <v>2380</v>
      </c>
      <c r="G555" s="40" t="s">
        <v>2383</v>
      </c>
      <c r="H555" s="35">
        <v>1</v>
      </c>
      <c r="I555" s="40" t="s">
        <v>2380</v>
      </c>
      <c r="J555" s="40" t="s">
        <v>8338</v>
      </c>
      <c r="K555" s="40" t="s">
        <v>8344</v>
      </c>
      <c r="L555" s="48">
        <f>VLOOKUP(A555,'Hospitalisation Details'!$A$1:$N$2344,5,FALSE)</f>
        <v>35668</v>
      </c>
      <c r="M555" s="52">
        <f>VLOOKUP(A555,'Hospitalisation Details'!$A$1:$N$2344,8,FALSE)</f>
        <v>17878.900000000001</v>
      </c>
      <c r="N555" s="35" t="str">
        <f>VLOOKUP(A555,'Hospitalisation Details'!$A$1:$N$2344,12,FALSE)</f>
        <v>tier - 1</v>
      </c>
      <c r="O555" s="35" t="str">
        <f>VLOOKUP(A555,'Hospitalisation Details'!$A$1:$N$2344,13,FALSE)</f>
        <v>tier - 2</v>
      </c>
      <c r="P555" s="35" t="str">
        <f>VLOOKUP(A555,'Hospitalisation Details'!$A$1:$N$2344,14,FALSE)</f>
        <v>R1024</v>
      </c>
      <c r="Q555" s="35">
        <f>VLOOKUP(A555,'Hospitalisation Details'!$A$1:$N$2344,6,FALSE)</f>
        <v>25</v>
      </c>
    </row>
    <row r="556" spans="1:17" x14ac:dyDescent="0.25">
      <c r="A556" s="34" t="s">
        <v>1816</v>
      </c>
      <c r="B556" s="33" t="s">
        <v>4920</v>
      </c>
      <c r="C556" s="39">
        <v>51.65</v>
      </c>
      <c r="D556" s="39">
        <v>5.3</v>
      </c>
      <c r="E556" s="39" t="s">
        <v>2383</v>
      </c>
      <c r="F556" s="39" t="s">
        <v>2380</v>
      </c>
      <c r="G556" s="39" t="s">
        <v>2380</v>
      </c>
      <c r="H556" s="34">
        <v>0</v>
      </c>
      <c r="I556" s="39" t="s">
        <v>2380</v>
      </c>
      <c r="J556" s="39" t="s">
        <v>8338</v>
      </c>
      <c r="K556" s="39" t="s">
        <v>8344</v>
      </c>
      <c r="L556" s="47">
        <f>VLOOKUP(A556,'Hospitalisation Details'!$A$1:$N$2344,5,FALSE)</f>
        <v>28106</v>
      </c>
      <c r="M556" s="51">
        <f>VLOOKUP(A556,'Hospitalisation Details'!$A$1:$N$2344,8,FALSE)</f>
        <v>17862.919999999998</v>
      </c>
      <c r="N556" s="34" t="str">
        <f>VLOOKUP(A556,'Hospitalisation Details'!$A$1:$N$2344,12,FALSE)</f>
        <v>tier - 1</v>
      </c>
      <c r="O556" s="34" t="str">
        <f>VLOOKUP(A556,'Hospitalisation Details'!$A$1:$N$2344,13,FALSE)</f>
        <v>tier - 2</v>
      </c>
      <c r="P556" s="34" t="str">
        <f>VLOOKUP(A556,'Hospitalisation Details'!$A$1:$N$2344,14,FALSE)</f>
        <v>R1012</v>
      </c>
      <c r="Q556" s="34">
        <f>VLOOKUP(A556,'Hospitalisation Details'!$A$1:$N$2344,6,FALSE)</f>
        <v>46</v>
      </c>
    </row>
    <row r="557" spans="1:17" x14ac:dyDescent="0.25">
      <c r="A557" s="35" t="s">
        <v>1815</v>
      </c>
      <c r="B557" s="32" t="s">
        <v>5710</v>
      </c>
      <c r="C557" s="40">
        <v>44.52</v>
      </c>
      <c r="D557" s="40">
        <v>8.64</v>
      </c>
      <c r="E557" s="40" t="s">
        <v>2383</v>
      </c>
      <c r="F557" s="40" t="s">
        <v>2380</v>
      </c>
      <c r="G557" s="40" t="s">
        <v>2383</v>
      </c>
      <c r="H557" s="35">
        <v>1</v>
      </c>
      <c r="I557" s="40" t="s">
        <v>2380</v>
      </c>
      <c r="J557" s="40" t="s">
        <v>8338</v>
      </c>
      <c r="K557" s="40" t="s">
        <v>8342</v>
      </c>
      <c r="L557" s="48">
        <f>VLOOKUP(A557,'Hospitalisation Details'!$A$1:$N$2344,5,FALSE)</f>
        <v>23353</v>
      </c>
      <c r="M557" s="52">
        <f>VLOOKUP(A557,'Hospitalisation Details'!$A$1:$N$2344,8,FALSE)</f>
        <v>17832.599999999999</v>
      </c>
      <c r="N557" s="35" t="str">
        <f>VLOOKUP(A557,'Hospitalisation Details'!$A$1:$N$2344,12,FALSE)</f>
        <v>tier - 1</v>
      </c>
      <c r="O557" s="35" t="str">
        <f>VLOOKUP(A557,'Hospitalisation Details'!$A$1:$N$2344,13,FALSE)</f>
        <v>tier - 2</v>
      </c>
      <c r="P557" s="35" t="str">
        <f>VLOOKUP(A557,'Hospitalisation Details'!$A$1:$N$2344,14,FALSE)</f>
        <v>R1012</v>
      </c>
      <c r="Q557" s="35">
        <f>VLOOKUP(A557,'Hospitalisation Details'!$A$1:$N$2344,6,FALSE)</f>
        <v>59</v>
      </c>
    </row>
    <row r="558" spans="1:17" x14ac:dyDescent="0.25">
      <c r="A558" s="34" t="s">
        <v>1814</v>
      </c>
      <c r="B558" s="33" t="s">
        <v>5712</v>
      </c>
      <c r="C558" s="39">
        <v>53.29</v>
      </c>
      <c r="D558" s="39">
        <v>4.03</v>
      </c>
      <c r="E558" s="39" t="s">
        <v>2380</v>
      </c>
      <c r="F558" s="39" t="s">
        <v>2380</v>
      </c>
      <c r="G558" s="39" t="s">
        <v>2383</v>
      </c>
      <c r="H558" s="34">
        <v>1</v>
      </c>
      <c r="I558" s="39" t="s">
        <v>2380</v>
      </c>
      <c r="J558" s="39" t="s">
        <v>8338</v>
      </c>
      <c r="K558" s="39" t="s">
        <v>8344</v>
      </c>
      <c r="L558" s="47">
        <f>VLOOKUP(A558,'Hospitalisation Details'!$A$1:$N$2344,5,FALSE)</f>
        <v>29138</v>
      </c>
      <c r="M558" s="51">
        <f>VLOOKUP(A558,'Hospitalisation Details'!$A$1:$N$2344,8,FALSE)</f>
        <v>17779.939999999999</v>
      </c>
      <c r="N558" s="34" t="str">
        <f>VLOOKUP(A558,'Hospitalisation Details'!$A$1:$N$2344,12,FALSE)</f>
        <v>tier - 1</v>
      </c>
      <c r="O558" s="34" t="str">
        <f>VLOOKUP(A558,'Hospitalisation Details'!$A$1:$N$2344,13,FALSE)</f>
        <v>tier - 2</v>
      </c>
      <c r="P558" s="34" t="str">
        <f>VLOOKUP(A558,'Hospitalisation Details'!$A$1:$N$2344,14,FALSE)</f>
        <v>R1012</v>
      </c>
      <c r="Q558" s="34">
        <f>VLOOKUP(A558,'Hospitalisation Details'!$A$1:$N$2344,6,FALSE)</f>
        <v>43</v>
      </c>
    </row>
    <row r="559" spans="1:17" x14ac:dyDescent="0.25">
      <c r="A559" s="35" t="s">
        <v>1813</v>
      </c>
      <c r="B559" s="32" t="s">
        <v>4907</v>
      </c>
      <c r="C559" s="40">
        <v>46.63</v>
      </c>
      <c r="D559" s="40">
        <v>4.26</v>
      </c>
      <c r="E559" s="40" t="s">
        <v>2383</v>
      </c>
      <c r="F559" s="40" t="s">
        <v>2380</v>
      </c>
      <c r="G559" s="40" t="s">
        <v>2380</v>
      </c>
      <c r="H559" s="35">
        <v>2</v>
      </c>
      <c r="I559" s="40" t="s">
        <v>2380</v>
      </c>
      <c r="J559" s="40" t="s">
        <v>8338</v>
      </c>
      <c r="K559" s="40" t="s">
        <v>8344</v>
      </c>
      <c r="L559" s="48">
        <f>VLOOKUP(A559,'Hospitalisation Details'!$A$1:$N$2344,5,FALSE)</f>
        <v>24279</v>
      </c>
      <c r="M559" s="52">
        <f>VLOOKUP(A559,'Hospitalisation Details'!$A$1:$N$2344,8,FALSE)</f>
        <v>17777.73</v>
      </c>
      <c r="N559" s="35" t="str">
        <f>VLOOKUP(A559,'Hospitalisation Details'!$A$1:$N$2344,12,FALSE)</f>
        <v>tier - 1</v>
      </c>
      <c r="O559" s="35" t="str">
        <f>VLOOKUP(A559,'Hospitalisation Details'!$A$1:$N$2344,13,FALSE)</f>
        <v>tier - 3</v>
      </c>
      <c r="P559" s="35" t="str">
        <f>VLOOKUP(A559,'Hospitalisation Details'!$A$1:$N$2344,14,FALSE)</f>
        <v>R1012</v>
      </c>
      <c r="Q559" s="35">
        <f>VLOOKUP(A559,'Hospitalisation Details'!$A$1:$N$2344,6,FALSE)</f>
        <v>56</v>
      </c>
    </row>
    <row r="560" spans="1:17" x14ac:dyDescent="0.25">
      <c r="A560" s="34" t="s">
        <v>1812</v>
      </c>
      <c r="B560" s="33" t="s">
        <v>5585</v>
      </c>
      <c r="C560" s="39">
        <v>28.88</v>
      </c>
      <c r="D560" s="39">
        <v>5.35</v>
      </c>
      <c r="E560" s="39" t="s">
        <v>2380</v>
      </c>
      <c r="F560" s="39" t="s">
        <v>2380</v>
      </c>
      <c r="G560" s="39" t="s">
        <v>2383</v>
      </c>
      <c r="H560" s="34">
        <v>1</v>
      </c>
      <c r="I560" s="39" t="s">
        <v>2383</v>
      </c>
      <c r="J560" s="39" t="s">
        <v>8339</v>
      </c>
      <c r="K560" s="39" t="s">
        <v>8344</v>
      </c>
      <c r="L560" s="47">
        <f>VLOOKUP(A560,'Hospitalisation Details'!$A$1:$N$2344,5,FALSE)</f>
        <v>37816</v>
      </c>
      <c r="M560" s="51">
        <f>VLOOKUP(A560,'Hospitalisation Details'!$A$1:$N$2344,8,FALSE)</f>
        <v>17748.509999999998</v>
      </c>
      <c r="N560" s="34" t="str">
        <f>VLOOKUP(A560,'Hospitalisation Details'!$A$1:$N$2344,12,FALSE)</f>
        <v>tier - 1</v>
      </c>
      <c r="O560" s="34" t="str">
        <f>VLOOKUP(A560,'Hospitalisation Details'!$A$1:$N$2344,13,FALSE)</f>
        <v>tier - 1</v>
      </c>
      <c r="P560" s="34" t="str">
        <f>VLOOKUP(A560,'Hospitalisation Details'!$A$1:$N$2344,14,FALSE)</f>
        <v>R1012</v>
      </c>
      <c r="Q560" s="34">
        <f>VLOOKUP(A560,'Hospitalisation Details'!$A$1:$N$2344,6,FALSE)</f>
        <v>19</v>
      </c>
    </row>
    <row r="561" spans="1:17" x14ac:dyDescent="0.25">
      <c r="A561" s="35" t="s">
        <v>1811</v>
      </c>
      <c r="B561" s="32" t="s">
        <v>5716</v>
      </c>
      <c r="C561" s="40">
        <v>23.98</v>
      </c>
      <c r="D561" s="40">
        <v>4.9000000000000004</v>
      </c>
      <c r="E561" s="40" t="s">
        <v>2380</v>
      </c>
      <c r="F561" s="40" t="s">
        <v>2380</v>
      </c>
      <c r="G561" s="40" t="s">
        <v>2380</v>
      </c>
      <c r="H561" s="35">
        <v>0</v>
      </c>
      <c r="I561" s="40" t="s">
        <v>2380</v>
      </c>
      <c r="J561" s="40" t="s">
        <v>8340</v>
      </c>
      <c r="K561" s="40" t="s">
        <v>8344</v>
      </c>
      <c r="L561" s="48">
        <f>VLOOKUP(A561,'Hospitalisation Details'!$A$1:$N$2344,5,FALSE)</f>
        <v>34516</v>
      </c>
      <c r="M561" s="52">
        <f>VLOOKUP(A561,'Hospitalisation Details'!$A$1:$N$2344,8,FALSE)</f>
        <v>17663.14</v>
      </c>
      <c r="N561" s="35" t="str">
        <f>VLOOKUP(A561,'Hospitalisation Details'!$A$1:$N$2344,12,FALSE)</f>
        <v>tier - 1</v>
      </c>
      <c r="O561" s="35" t="str">
        <f>VLOOKUP(A561,'Hospitalisation Details'!$A$1:$N$2344,13,FALSE)</f>
        <v>tier - 3</v>
      </c>
      <c r="P561" s="35" t="str">
        <f>VLOOKUP(A561,'Hospitalisation Details'!$A$1:$N$2344,14,FALSE)</f>
        <v>R1013</v>
      </c>
      <c r="Q561" s="35">
        <f>VLOOKUP(A561,'Hospitalisation Details'!$A$1:$N$2344,6,FALSE)</f>
        <v>28</v>
      </c>
    </row>
    <row r="562" spans="1:17" x14ac:dyDescent="0.25">
      <c r="A562" s="34" t="s">
        <v>1810</v>
      </c>
      <c r="B562" s="33" t="s">
        <v>5718</v>
      </c>
      <c r="C562" s="39">
        <v>23.65</v>
      </c>
      <c r="D562" s="39">
        <v>4.5</v>
      </c>
      <c r="E562" s="39" t="s">
        <v>2380</v>
      </c>
      <c r="F562" s="39" t="s">
        <v>2380</v>
      </c>
      <c r="G562" s="39" t="s">
        <v>2380</v>
      </c>
      <c r="H562" s="34">
        <v>0</v>
      </c>
      <c r="I562" s="39" t="s">
        <v>2380</v>
      </c>
      <c r="J562" s="39" t="s">
        <v>8340</v>
      </c>
      <c r="K562" s="39" t="s">
        <v>8344</v>
      </c>
      <c r="L562" s="47">
        <f>VLOOKUP(A562,'Hospitalisation Details'!$A$1:$N$2344,5,FALSE)</f>
        <v>33171</v>
      </c>
      <c r="M562" s="51">
        <f>VLOOKUP(A562,'Hospitalisation Details'!$A$1:$N$2344,8,FALSE)</f>
        <v>17626.240000000002</v>
      </c>
      <c r="N562" s="34" t="str">
        <f>VLOOKUP(A562,'Hospitalisation Details'!$A$1:$N$2344,12,FALSE)</f>
        <v>tier - 1</v>
      </c>
      <c r="O562" s="34" t="str">
        <f>VLOOKUP(A562,'Hospitalisation Details'!$A$1:$N$2344,13,FALSE)</f>
        <v>tier - 3</v>
      </c>
      <c r="P562" s="34" t="str">
        <f>VLOOKUP(A562,'Hospitalisation Details'!$A$1:$N$2344,14,FALSE)</f>
        <v>R1013</v>
      </c>
      <c r="Q562" s="34">
        <f>VLOOKUP(A562,'Hospitalisation Details'!$A$1:$N$2344,6,FALSE)</f>
        <v>32</v>
      </c>
    </row>
    <row r="563" spans="1:17" x14ac:dyDescent="0.25">
      <c r="A563" s="35" t="s">
        <v>1809</v>
      </c>
      <c r="B563" s="32" t="s">
        <v>5720</v>
      </c>
      <c r="C563" s="40">
        <v>49.09</v>
      </c>
      <c r="D563" s="40">
        <v>8.3800000000000008</v>
      </c>
      <c r="E563" s="40" t="s">
        <v>2383</v>
      </c>
      <c r="F563" s="40" t="s">
        <v>2380</v>
      </c>
      <c r="G563" s="40" t="s">
        <v>2380</v>
      </c>
      <c r="H563" s="35">
        <v>2</v>
      </c>
      <c r="I563" s="40" t="s">
        <v>2380</v>
      </c>
      <c r="J563" s="40" t="s">
        <v>8338</v>
      </c>
      <c r="K563" s="40" t="s">
        <v>8342</v>
      </c>
      <c r="L563" s="48">
        <f>VLOOKUP(A563,'Hospitalisation Details'!$A$1:$N$2344,5,FALSE)</f>
        <v>25775</v>
      </c>
      <c r="M563" s="52">
        <f>VLOOKUP(A563,'Hospitalisation Details'!$A$1:$N$2344,8,FALSE)</f>
        <v>17584.72</v>
      </c>
      <c r="N563" s="35" t="str">
        <f>VLOOKUP(A563,'Hospitalisation Details'!$A$1:$N$2344,12,FALSE)</f>
        <v>tier - 1</v>
      </c>
      <c r="O563" s="35" t="str">
        <f>VLOOKUP(A563,'Hospitalisation Details'!$A$1:$N$2344,13,FALSE)</f>
        <v>tier - 3</v>
      </c>
      <c r="P563" s="35" t="str">
        <f>VLOOKUP(A563,'Hospitalisation Details'!$A$1:$N$2344,14,FALSE)</f>
        <v>R1012</v>
      </c>
      <c r="Q563" s="35">
        <f>VLOOKUP(A563,'Hospitalisation Details'!$A$1:$N$2344,6,FALSE)</f>
        <v>52</v>
      </c>
    </row>
    <row r="564" spans="1:17" x14ac:dyDescent="0.25">
      <c r="A564" s="34" t="s">
        <v>1808</v>
      </c>
      <c r="B564" s="33" t="s">
        <v>5722</v>
      </c>
      <c r="C564" s="39">
        <v>28.024999999999999</v>
      </c>
      <c r="D564" s="39">
        <v>7.03</v>
      </c>
      <c r="E564" s="39" t="s">
        <v>2380</v>
      </c>
      <c r="F564" s="39" t="s">
        <v>2380</v>
      </c>
      <c r="G564" s="39" t="s">
        <v>2380</v>
      </c>
      <c r="H564" s="34">
        <v>0</v>
      </c>
      <c r="I564" s="39" t="s">
        <v>2383</v>
      </c>
      <c r="J564" s="39" t="s">
        <v>8339</v>
      </c>
      <c r="K564" s="39" t="s">
        <v>8342</v>
      </c>
      <c r="L564" s="47">
        <f>VLOOKUP(A564,'Hospitalisation Details'!$A$1:$N$2344,5,FALSE)</f>
        <v>37493</v>
      </c>
      <c r="M564" s="51">
        <f>VLOOKUP(A564,'Hospitalisation Details'!$A$1:$N$2344,8,FALSE)</f>
        <v>17560.38</v>
      </c>
      <c r="N564" s="34" t="str">
        <f>VLOOKUP(A564,'Hospitalisation Details'!$A$1:$N$2344,12,FALSE)</f>
        <v>tier - 1</v>
      </c>
      <c r="O564" s="34" t="str">
        <f>VLOOKUP(A564,'Hospitalisation Details'!$A$1:$N$2344,13,FALSE)</f>
        <v>tier - 1</v>
      </c>
      <c r="P564" s="34" t="str">
        <f>VLOOKUP(A564,'Hospitalisation Details'!$A$1:$N$2344,14,FALSE)</f>
        <v>R1012</v>
      </c>
      <c r="Q564" s="34">
        <f>VLOOKUP(A564,'Hospitalisation Details'!$A$1:$N$2344,6,FALSE)</f>
        <v>20</v>
      </c>
    </row>
    <row r="565" spans="1:17" x14ac:dyDescent="0.25">
      <c r="A565" s="35" t="s">
        <v>1807</v>
      </c>
      <c r="B565" s="32" t="s">
        <v>5724</v>
      </c>
      <c r="C565" s="40">
        <v>43.32</v>
      </c>
      <c r="D565" s="40">
        <v>8.75</v>
      </c>
      <c r="E565" s="40" t="s">
        <v>2383</v>
      </c>
      <c r="F565" s="40" t="s">
        <v>2380</v>
      </c>
      <c r="G565" s="40" t="s">
        <v>2383</v>
      </c>
      <c r="H565" s="35">
        <v>1</v>
      </c>
      <c r="I565" s="40" t="s">
        <v>2380</v>
      </c>
      <c r="J565" s="40" t="s">
        <v>8338</v>
      </c>
      <c r="K565" s="40" t="s">
        <v>8342</v>
      </c>
      <c r="L565" s="48">
        <f>VLOOKUP(A565,'Hospitalisation Details'!$A$1:$N$2344,5,FALSE)</f>
        <v>23331</v>
      </c>
      <c r="M565" s="52">
        <f>VLOOKUP(A565,'Hospitalisation Details'!$A$1:$N$2344,8,FALSE)</f>
        <v>17556.88</v>
      </c>
      <c r="N565" s="35" t="str">
        <f>VLOOKUP(A565,'Hospitalisation Details'!$A$1:$N$2344,12,FALSE)</f>
        <v>tier - 1</v>
      </c>
      <c r="O565" s="35" t="str">
        <f>VLOOKUP(A565,'Hospitalisation Details'!$A$1:$N$2344,13,FALSE)</f>
        <v>tier - 2</v>
      </c>
      <c r="P565" s="35" t="str">
        <f>VLOOKUP(A565,'Hospitalisation Details'!$A$1:$N$2344,14,FALSE)</f>
        <v>R1012</v>
      </c>
      <c r="Q565" s="35">
        <f>VLOOKUP(A565,'Hospitalisation Details'!$A$1:$N$2344,6,FALSE)</f>
        <v>59</v>
      </c>
    </row>
    <row r="566" spans="1:17" x14ac:dyDescent="0.25">
      <c r="A566" s="34" t="s">
        <v>1806</v>
      </c>
      <c r="B566" s="33" t="s">
        <v>5670</v>
      </c>
      <c r="C566" s="39">
        <v>45.92</v>
      </c>
      <c r="D566" s="39">
        <v>9.51</v>
      </c>
      <c r="E566" s="39" t="s">
        <v>2380</v>
      </c>
      <c r="F566" s="39" t="s">
        <v>2380</v>
      </c>
      <c r="G566" s="39" t="s">
        <v>2380</v>
      </c>
      <c r="H566" s="34">
        <v>0</v>
      </c>
      <c r="I566" s="39" t="s">
        <v>2380</v>
      </c>
      <c r="J566" s="39" t="s">
        <v>8338</v>
      </c>
      <c r="K566" s="39" t="s">
        <v>8342</v>
      </c>
      <c r="L566" s="47">
        <f>VLOOKUP(A566,'Hospitalisation Details'!$A$1:$N$2344,5,FALSE)</f>
        <v>25031</v>
      </c>
      <c r="M566" s="51">
        <f>VLOOKUP(A566,'Hospitalisation Details'!$A$1:$N$2344,8,FALSE)</f>
        <v>17507.47</v>
      </c>
      <c r="N566" s="34" t="str">
        <f>VLOOKUP(A566,'Hospitalisation Details'!$A$1:$N$2344,12,FALSE)</f>
        <v>tier - 1</v>
      </c>
      <c r="O566" s="34" t="str">
        <f>VLOOKUP(A566,'Hospitalisation Details'!$A$1:$N$2344,13,FALSE)</f>
        <v>tier - 1</v>
      </c>
      <c r="P566" s="34" t="str">
        <f>VLOOKUP(A566,'Hospitalisation Details'!$A$1:$N$2344,14,FALSE)</f>
        <v>R1026</v>
      </c>
      <c r="Q566" s="34">
        <f>VLOOKUP(A566,'Hospitalisation Details'!$A$1:$N$2344,6,FALSE)</f>
        <v>54</v>
      </c>
    </row>
    <row r="567" spans="1:17" x14ac:dyDescent="0.25">
      <c r="A567" s="35" t="s">
        <v>1805</v>
      </c>
      <c r="B567" s="32" t="s">
        <v>5727</v>
      </c>
      <c r="C567" s="40">
        <v>44.03</v>
      </c>
      <c r="D567" s="40">
        <v>9.36</v>
      </c>
      <c r="E567" s="40" t="s">
        <v>2380</v>
      </c>
      <c r="F567" s="40" t="s">
        <v>2380</v>
      </c>
      <c r="G567" s="40" t="s">
        <v>2380</v>
      </c>
      <c r="H567" s="35">
        <v>0</v>
      </c>
      <c r="I567" s="40" t="s">
        <v>2380</v>
      </c>
      <c r="J567" s="40" t="s">
        <v>8338</v>
      </c>
      <c r="K567" s="40" t="s">
        <v>8342</v>
      </c>
      <c r="L567" s="48">
        <f>VLOOKUP(A567,'Hospitalisation Details'!$A$1:$N$2344,5,FALSE)</f>
        <v>23909</v>
      </c>
      <c r="M567" s="52">
        <f>VLOOKUP(A567,'Hospitalisation Details'!$A$1:$N$2344,8,FALSE)</f>
        <v>17505.650000000001</v>
      </c>
      <c r="N567" s="35" t="str">
        <f>VLOOKUP(A567,'Hospitalisation Details'!$A$1:$N$2344,12,FALSE)</f>
        <v>tier - 1</v>
      </c>
      <c r="O567" s="35" t="str">
        <f>VLOOKUP(A567,'Hospitalisation Details'!$A$1:$N$2344,13,FALSE)</f>
        <v>tier - 2</v>
      </c>
      <c r="P567" s="35" t="str">
        <f>VLOOKUP(A567,'Hospitalisation Details'!$A$1:$N$2344,14,FALSE)</f>
        <v>R1023</v>
      </c>
      <c r="Q567" s="35">
        <f>VLOOKUP(A567,'Hospitalisation Details'!$A$1:$N$2344,6,FALSE)</f>
        <v>57</v>
      </c>
    </row>
    <row r="568" spans="1:17" x14ac:dyDescent="0.25">
      <c r="A568" s="34" t="s">
        <v>1804</v>
      </c>
      <c r="B568" s="33" t="s">
        <v>5729</v>
      </c>
      <c r="C568" s="39">
        <v>24.6</v>
      </c>
      <c r="D568" s="39">
        <v>4.8099999999999996</v>
      </c>
      <c r="E568" s="39" t="s">
        <v>2380</v>
      </c>
      <c r="F568" s="39" t="s">
        <v>2380</v>
      </c>
      <c r="G568" s="39" t="s">
        <v>2380</v>
      </c>
      <c r="H568" s="34">
        <v>0</v>
      </c>
      <c r="I568" s="39" t="s">
        <v>2383</v>
      </c>
      <c r="J568" s="39" t="s">
        <v>8340</v>
      </c>
      <c r="K568" s="39" t="s">
        <v>8344</v>
      </c>
      <c r="L568" s="47">
        <f>VLOOKUP(A568,'Hospitalisation Details'!$A$1:$N$2344,5,FALSE)</f>
        <v>33236</v>
      </c>
      <c r="M568" s="51">
        <f>VLOOKUP(A568,'Hospitalisation Details'!$A$1:$N$2344,8,FALSE)</f>
        <v>17496.310000000001</v>
      </c>
      <c r="N568" s="34" t="str">
        <f>VLOOKUP(A568,'Hospitalisation Details'!$A$1:$N$2344,12,FALSE)</f>
        <v>tier - 1</v>
      </c>
      <c r="O568" s="34" t="str">
        <f>VLOOKUP(A568,'Hospitalisation Details'!$A$1:$N$2344,13,FALSE)</f>
        <v>tier - 2</v>
      </c>
      <c r="P568" s="34" t="str">
        <f>VLOOKUP(A568,'Hospitalisation Details'!$A$1:$N$2344,14,FALSE)</f>
        <v>R1011</v>
      </c>
      <c r="Q568" s="34">
        <f>VLOOKUP(A568,'Hospitalisation Details'!$A$1:$N$2344,6,FALSE)</f>
        <v>32</v>
      </c>
    </row>
    <row r="569" spans="1:17" x14ac:dyDescent="0.25">
      <c r="A569" s="35" t="s">
        <v>1803</v>
      </c>
      <c r="B569" s="32" t="s">
        <v>5731</v>
      </c>
      <c r="C569" s="40">
        <v>49.15</v>
      </c>
      <c r="D569" s="40">
        <v>8.08</v>
      </c>
      <c r="E569" s="40" t="s">
        <v>2380</v>
      </c>
      <c r="F569" s="40" t="s">
        <v>2380</v>
      </c>
      <c r="G569" s="40" t="s">
        <v>2380</v>
      </c>
      <c r="H569" s="35">
        <v>0</v>
      </c>
      <c r="I569" s="40" t="s">
        <v>2380</v>
      </c>
      <c r="J569" s="40" t="s">
        <v>8338</v>
      </c>
      <c r="K569" s="40" t="s">
        <v>8342</v>
      </c>
      <c r="L569" s="48">
        <f>VLOOKUP(A569,'Hospitalisation Details'!$A$1:$N$2344,5,FALSE)</f>
        <v>26092</v>
      </c>
      <c r="M569" s="52">
        <f>VLOOKUP(A569,'Hospitalisation Details'!$A$1:$N$2344,8,FALSE)</f>
        <v>17479.53</v>
      </c>
      <c r="N569" s="35" t="str">
        <f>VLOOKUP(A569,'Hospitalisation Details'!$A$1:$N$2344,12,FALSE)</f>
        <v>tier - 1</v>
      </c>
      <c r="O569" s="35" t="str">
        <f>VLOOKUP(A569,'Hospitalisation Details'!$A$1:$N$2344,13,FALSE)</f>
        <v>tier - 1</v>
      </c>
      <c r="P569" s="35" t="str">
        <f>VLOOKUP(A569,'Hospitalisation Details'!$A$1:$N$2344,14,FALSE)</f>
        <v>R1012</v>
      </c>
      <c r="Q569" s="35">
        <f>VLOOKUP(A569,'Hospitalisation Details'!$A$1:$N$2344,6,FALSE)</f>
        <v>52</v>
      </c>
    </row>
    <row r="570" spans="1:17" x14ac:dyDescent="0.25">
      <c r="A570" s="34" t="s">
        <v>1802</v>
      </c>
      <c r="B570" s="33" t="s">
        <v>5733</v>
      </c>
      <c r="C570" s="39">
        <v>28.31</v>
      </c>
      <c r="D570" s="39">
        <v>6.29</v>
      </c>
      <c r="E570" s="39" t="s">
        <v>2380</v>
      </c>
      <c r="F570" s="39" t="s">
        <v>2380</v>
      </c>
      <c r="G570" s="39" t="s">
        <v>2383</v>
      </c>
      <c r="H570" s="34">
        <v>1</v>
      </c>
      <c r="I570" s="39" t="s">
        <v>2383</v>
      </c>
      <c r="J570" s="39" t="s">
        <v>8339</v>
      </c>
      <c r="K570" s="39" t="s">
        <v>8343</v>
      </c>
      <c r="L570" s="47">
        <f>VLOOKUP(A570,'Hospitalisation Details'!$A$1:$N$2344,5,FALSE)</f>
        <v>37927</v>
      </c>
      <c r="M570" s="51">
        <f>VLOOKUP(A570,'Hospitalisation Details'!$A$1:$N$2344,8,FALSE)</f>
        <v>17468.98</v>
      </c>
      <c r="N570" s="34" t="str">
        <f>VLOOKUP(A570,'Hospitalisation Details'!$A$1:$N$2344,12,FALSE)</f>
        <v>tier - 2</v>
      </c>
      <c r="O570" s="34" t="str">
        <f>VLOOKUP(A570,'Hospitalisation Details'!$A$1:$N$2344,13,FALSE)</f>
        <v>tier - 1</v>
      </c>
      <c r="P570" s="34" t="str">
        <f>VLOOKUP(A570,'Hospitalisation Details'!$A$1:$N$2344,14,FALSE)</f>
        <v>R1012</v>
      </c>
      <c r="Q570" s="34">
        <f>VLOOKUP(A570,'Hospitalisation Details'!$A$1:$N$2344,6,FALSE)</f>
        <v>19</v>
      </c>
    </row>
    <row r="571" spans="1:17" x14ac:dyDescent="0.25">
      <c r="A571" s="35" t="s">
        <v>1801</v>
      </c>
      <c r="B571" s="32" t="s">
        <v>5735</v>
      </c>
      <c r="C571" s="40">
        <v>22.99</v>
      </c>
      <c r="D571" s="40">
        <v>6.29</v>
      </c>
      <c r="E571" s="40" t="s">
        <v>2380</v>
      </c>
      <c r="F571" s="40" t="s">
        <v>2380</v>
      </c>
      <c r="G571" s="40" t="s">
        <v>2380</v>
      </c>
      <c r="H571" s="35">
        <v>1</v>
      </c>
      <c r="I571" s="40" t="s">
        <v>2383</v>
      </c>
      <c r="J571" s="40" t="s">
        <v>8340</v>
      </c>
      <c r="K571" s="40" t="s">
        <v>8343</v>
      </c>
      <c r="L571" s="48">
        <f>VLOOKUP(A571,'Hospitalisation Details'!$A$1:$N$2344,5,FALSE)</f>
        <v>33895</v>
      </c>
      <c r="M571" s="52">
        <f>VLOOKUP(A571,'Hospitalisation Details'!$A$1:$N$2344,8,FALSE)</f>
        <v>17361.77</v>
      </c>
      <c r="N571" s="35" t="str">
        <f>VLOOKUP(A571,'Hospitalisation Details'!$A$1:$N$2344,12,FALSE)</f>
        <v>tier - 2</v>
      </c>
      <c r="O571" s="35" t="str">
        <f>VLOOKUP(A571,'Hospitalisation Details'!$A$1:$N$2344,13,FALSE)</f>
        <v>tier - 1</v>
      </c>
      <c r="P571" s="35" t="str">
        <f>VLOOKUP(A571,'Hospitalisation Details'!$A$1:$N$2344,14,FALSE)</f>
        <v>R1012</v>
      </c>
      <c r="Q571" s="35">
        <f>VLOOKUP(A571,'Hospitalisation Details'!$A$1:$N$2344,6,FALSE)</f>
        <v>30</v>
      </c>
    </row>
    <row r="572" spans="1:17" x14ac:dyDescent="0.25">
      <c r="A572" s="34" t="s">
        <v>1800</v>
      </c>
      <c r="B572" s="33" t="s">
        <v>5737</v>
      </c>
      <c r="C572" s="39">
        <v>29.07</v>
      </c>
      <c r="D572" s="39">
        <v>5.12</v>
      </c>
      <c r="E572" s="39" t="s">
        <v>2380</v>
      </c>
      <c r="F572" s="39" t="s">
        <v>2380</v>
      </c>
      <c r="G572" s="39" t="s">
        <v>2383</v>
      </c>
      <c r="H572" s="34">
        <v>1</v>
      </c>
      <c r="I572" s="39" t="s">
        <v>2383</v>
      </c>
      <c r="J572" s="39" t="s">
        <v>8339</v>
      </c>
      <c r="K572" s="39" t="s">
        <v>8344</v>
      </c>
      <c r="L572" s="47">
        <f>VLOOKUP(A572,'Hospitalisation Details'!$A$1:$N$2344,5,FALSE)</f>
        <v>37926</v>
      </c>
      <c r="M572" s="51">
        <f>VLOOKUP(A572,'Hospitalisation Details'!$A$1:$N$2344,8,FALSE)</f>
        <v>17352.68</v>
      </c>
      <c r="N572" s="34" t="str">
        <f>VLOOKUP(A572,'Hospitalisation Details'!$A$1:$N$2344,12,FALSE)</f>
        <v>tier - 2</v>
      </c>
      <c r="O572" s="34" t="str">
        <f>VLOOKUP(A572,'Hospitalisation Details'!$A$1:$N$2344,13,FALSE)</f>
        <v>tier - 3</v>
      </c>
      <c r="P572" s="34" t="str">
        <f>VLOOKUP(A572,'Hospitalisation Details'!$A$1:$N$2344,14,FALSE)</f>
        <v>R1012</v>
      </c>
      <c r="Q572" s="34">
        <f>VLOOKUP(A572,'Hospitalisation Details'!$A$1:$N$2344,6,FALSE)</f>
        <v>19</v>
      </c>
    </row>
    <row r="573" spans="1:17" x14ac:dyDescent="0.25">
      <c r="A573" s="35" t="s">
        <v>1799</v>
      </c>
      <c r="B573" s="32" t="s">
        <v>5110</v>
      </c>
      <c r="C573" s="40">
        <v>42.02</v>
      </c>
      <c r="D573" s="40">
        <v>9.9499999999999993</v>
      </c>
      <c r="E573" s="40" t="s">
        <v>2383</v>
      </c>
      <c r="F573" s="40" t="s">
        <v>2380</v>
      </c>
      <c r="G573" s="40" t="s">
        <v>2383</v>
      </c>
      <c r="H573" s="35">
        <v>1</v>
      </c>
      <c r="I573" s="40" t="s">
        <v>2380</v>
      </c>
      <c r="J573" s="40" t="s">
        <v>8338</v>
      </c>
      <c r="K573" s="40" t="s">
        <v>8342</v>
      </c>
      <c r="L573" s="48">
        <f>VLOOKUP(A573,'Hospitalisation Details'!$A$1:$N$2344,5,FALSE)</f>
        <v>23204</v>
      </c>
      <c r="M573" s="52">
        <f>VLOOKUP(A573,'Hospitalisation Details'!$A$1:$N$2344,8,FALSE)</f>
        <v>17337.580000000002</v>
      </c>
      <c r="N573" s="35" t="str">
        <f>VLOOKUP(A573,'Hospitalisation Details'!$A$1:$N$2344,12,FALSE)</f>
        <v>tier - 2</v>
      </c>
      <c r="O573" s="35" t="str">
        <f>VLOOKUP(A573,'Hospitalisation Details'!$A$1:$N$2344,13,FALSE)</f>
        <v>tier - 3</v>
      </c>
      <c r="P573" s="35" t="str">
        <f>VLOOKUP(A573,'Hospitalisation Details'!$A$1:$N$2344,14,FALSE)</f>
        <v>R1023</v>
      </c>
      <c r="Q573" s="35">
        <f>VLOOKUP(A573,'Hospitalisation Details'!$A$1:$N$2344,6,FALSE)</f>
        <v>59</v>
      </c>
    </row>
    <row r="574" spans="1:17" x14ac:dyDescent="0.25">
      <c r="A574" s="34" t="s">
        <v>1798</v>
      </c>
      <c r="B574" s="33" t="s">
        <v>5740</v>
      </c>
      <c r="C574" s="39">
        <v>49.07</v>
      </c>
      <c r="D574" s="39">
        <v>9.08</v>
      </c>
      <c r="E574" s="39" t="s">
        <v>2383</v>
      </c>
      <c r="F574" s="39" t="s">
        <v>2380</v>
      </c>
      <c r="G574" s="39" t="s">
        <v>2380</v>
      </c>
      <c r="H574" s="34">
        <v>1</v>
      </c>
      <c r="I574" s="39" t="s">
        <v>2380</v>
      </c>
      <c r="J574" s="39" t="s">
        <v>8338</v>
      </c>
      <c r="K574" s="39" t="s">
        <v>8342</v>
      </c>
      <c r="L574" s="47">
        <f>VLOOKUP(A574,'Hospitalisation Details'!$A$1:$N$2344,5,FALSE)</f>
        <v>27631</v>
      </c>
      <c r="M574" s="51">
        <f>VLOOKUP(A574,'Hospitalisation Details'!$A$1:$N$2344,8,FALSE)</f>
        <v>17253.43</v>
      </c>
      <c r="N574" s="34" t="str">
        <f>VLOOKUP(A574,'Hospitalisation Details'!$A$1:$N$2344,12,FALSE)</f>
        <v>tier - 2</v>
      </c>
      <c r="O574" s="34" t="str">
        <f>VLOOKUP(A574,'Hospitalisation Details'!$A$1:$N$2344,13,FALSE)</f>
        <v>tier - 3</v>
      </c>
      <c r="P574" s="34" t="str">
        <f>VLOOKUP(A574,'Hospitalisation Details'!$A$1:$N$2344,14,FALSE)</f>
        <v>R1026</v>
      </c>
      <c r="Q574" s="34">
        <f>VLOOKUP(A574,'Hospitalisation Details'!$A$1:$N$2344,6,FALSE)</f>
        <v>47</v>
      </c>
    </row>
    <row r="575" spans="1:17" x14ac:dyDescent="0.25">
      <c r="A575" s="35" t="s">
        <v>1797</v>
      </c>
      <c r="B575" s="32" t="s">
        <v>5742</v>
      </c>
      <c r="C575" s="40">
        <v>19.8</v>
      </c>
      <c r="D575" s="40">
        <v>4.82</v>
      </c>
      <c r="E575" s="40" t="s">
        <v>2380</v>
      </c>
      <c r="F575" s="40" t="s">
        <v>2380</v>
      </c>
      <c r="G575" s="40" t="s">
        <v>2380</v>
      </c>
      <c r="H575" s="35">
        <v>0</v>
      </c>
      <c r="I575" s="40" t="s">
        <v>2383</v>
      </c>
      <c r="J575" s="40" t="s">
        <v>8340</v>
      </c>
      <c r="K575" s="40" t="s">
        <v>8344</v>
      </c>
      <c r="L575" s="48">
        <f>VLOOKUP(A575,'Hospitalisation Details'!$A$1:$N$2344,5,FALSE)</f>
        <v>30246</v>
      </c>
      <c r="M575" s="52">
        <f>VLOOKUP(A575,'Hospitalisation Details'!$A$1:$N$2344,8,FALSE)</f>
        <v>17179.52</v>
      </c>
      <c r="N575" s="35" t="str">
        <f>VLOOKUP(A575,'Hospitalisation Details'!$A$1:$N$2344,12,FALSE)</f>
        <v>tier - 2</v>
      </c>
      <c r="O575" s="35" t="str">
        <f>VLOOKUP(A575,'Hospitalisation Details'!$A$1:$N$2344,13,FALSE)</f>
        <v>tier - 1</v>
      </c>
      <c r="P575" s="35" t="str">
        <f>VLOOKUP(A575,'Hospitalisation Details'!$A$1:$N$2344,14,FALSE)</f>
        <v>R1013</v>
      </c>
      <c r="Q575" s="35">
        <f>VLOOKUP(A575,'Hospitalisation Details'!$A$1:$N$2344,6,FALSE)</f>
        <v>40</v>
      </c>
    </row>
    <row r="576" spans="1:17" x14ac:dyDescent="0.25">
      <c r="A576" s="34" t="s">
        <v>1796</v>
      </c>
      <c r="B576" s="33" t="s">
        <v>5744</v>
      </c>
      <c r="C576" s="39">
        <v>27.36</v>
      </c>
      <c r="D576" s="39">
        <v>4.6500000000000004</v>
      </c>
      <c r="E576" s="39" t="s">
        <v>2380</v>
      </c>
      <c r="F576" s="39" t="s">
        <v>2383</v>
      </c>
      <c r="G576" s="39" t="s">
        <v>2380</v>
      </c>
      <c r="H576" s="34">
        <v>1</v>
      </c>
      <c r="I576" s="39" t="s">
        <v>2383</v>
      </c>
      <c r="J576" s="39" t="s">
        <v>8339</v>
      </c>
      <c r="K576" s="39" t="s">
        <v>8344</v>
      </c>
      <c r="L576" s="47">
        <f>VLOOKUP(A576,'Hospitalisation Details'!$A$1:$N$2344,5,FALSE)</f>
        <v>38217</v>
      </c>
      <c r="M576" s="51">
        <f>VLOOKUP(A576,'Hospitalisation Details'!$A$1:$N$2344,8,FALSE)</f>
        <v>17178.68</v>
      </c>
      <c r="N576" s="34" t="str">
        <f>VLOOKUP(A576,'Hospitalisation Details'!$A$1:$N$2344,12,FALSE)</f>
        <v>tier - 2</v>
      </c>
      <c r="O576" s="34" t="str">
        <f>VLOOKUP(A576,'Hospitalisation Details'!$A$1:$N$2344,13,FALSE)</f>
        <v>tier - 2</v>
      </c>
      <c r="P576" s="34" t="str">
        <f>VLOOKUP(A576,'Hospitalisation Details'!$A$1:$N$2344,14,FALSE)</f>
        <v>R1019</v>
      </c>
      <c r="Q576" s="34">
        <f>VLOOKUP(A576,'Hospitalisation Details'!$A$1:$N$2344,6,FALSE)</f>
        <v>18</v>
      </c>
    </row>
    <row r="577" spans="1:17" x14ac:dyDescent="0.25">
      <c r="A577" s="35" t="s">
        <v>1795</v>
      </c>
      <c r="B577" s="32" t="s">
        <v>5746</v>
      </c>
      <c r="C577" s="40">
        <v>42.95</v>
      </c>
      <c r="D577" s="40">
        <v>5.16</v>
      </c>
      <c r="E577" s="40" t="s">
        <v>2383</v>
      </c>
      <c r="F577" s="40" t="s">
        <v>2380</v>
      </c>
      <c r="G577" s="40" t="s">
        <v>2380</v>
      </c>
      <c r="H577" s="35">
        <v>1</v>
      </c>
      <c r="I577" s="40" t="s">
        <v>2380</v>
      </c>
      <c r="J577" s="40" t="s">
        <v>8338</v>
      </c>
      <c r="K577" s="40" t="s">
        <v>8344</v>
      </c>
      <c r="L577" s="48">
        <f>VLOOKUP(A577,'Hospitalisation Details'!$A$1:$N$2344,5,FALSE)</f>
        <v>23535</v>
      </c>
      <c r="M577" s="52">
        <f>VLOOKUP(A577,'Hospitalisation Details'!$A$1:$N$2344,8,FALSE)</f>
        <v>17174.52</v>
      </c>
      <c r="N577" s="35" t="str">
        <f>VLOOKUP(A577,'Hospitalisation Details'!$A$1:$N$2344,12,FALSE)</f>
        <v>tier - 2</v>
      </c>
      <c r="O577" s="35" t="str">
        <f>VLOOKUP(A577,'Hospitalisation Details'!$A$1:$N$2344,13,FALSE)</f>
        <v>tier - 2</v>
      </c>
      <c r="P577" s="35" t="str">
        <f>VLOOKUP(A577,'Hospitalisation Details'!$A$1:$N$2344,14,FALSE)</f>
        <v>R1012</v>
      </c>
      <c r="Q577" s="35">
        <f>VLOOKUP(A577,'Hospitalisation Details'!$A$1:$N$2344,6,FALSE)</f>
        <v>59</v>
      </c>
    </row>
    <row r="578" spans="1:17" x14ac:dyDescent="0.25">
      <c r="A578" s="34" t="s">
        <v>1794</v>
      </c>
      <c r="B578" s="33" t="s">
        <v>4962</v>
      </c>
      <c r="C578" s="39">
        <v>42.66</v>
      </c>
      <c r="D578" s="39">
        <v>10.44</v>
      </c>
      <c r="E578" s="39" t="s">
        <v>2380</v>
      </c>
      <c r="F578" s="39" t="s">
        <v>2380</v>
      </c>
      <c r="G578" s="39" t="s">
        <v>2380</v>
      </c>
      <c r="H578" s="34">
        <v>0</v>
      </c>
      <c r="I578" s="39" t="s">
        <v>2380</v>
      </c>
      <c r="J578" s="39" t="s">
        <v>8338</v>
      </c>
      <c r="K578" s="39" t="s">
        <v>8342</v>
      </c>
      <c r="L578" s="47">
        <f>VLOOKUP(A578,'Hospitalisation Details'!$A$1:$N$2344,5,FALSE)</f>
        <v>24001</v>
      </c>
      <c r="M578" s="51">
        <f>VLOOKUP(A578,'Hospitalisation Details'!$A$1:$N$2344,8,FALSE)</f>
        <v>17172.27</v>
      </c>
      <c r="N578" s="34" t="str">
        <f>VLOOKUP(A578,'Hospitalisation Details'!$A$1:$N$2344,12,FALSE)</f>
        <v>tier - 2</v>
      </c>
      <c r="O578" s="34" t="str">
        <f>VLOOKUP(A578,'Hospitalisation Details'!$A$1:$N$2344,13,FALSE)</f>
        <v>tier - 2</v>
      </c>
      <c r="P578" s="34" t="str">
        <f>VLOOKUP(A578,'Hospitalisation Details'!$A$1:$N$2344,14,FALSE)</f>
        <v>R1026</v>
      </c>
      <c r="Q578" s="34">
        <f>VLOOKUP(A578,'Hospitalisation Details'!$A$1:$N$2344,6,FALSE)</f>
        <v>57</v>
      </c>
    </row>
    <row r="579" spans="1:17" x14ac:dyDescent="0.25">
      <c r="A579" s="35" t="s">
        <v>1793</v>
      </c>
      <c r="B579" s="32" t="s">
        <v>5749</v>
      </c>
      <c r="C579" s="40">
        <v>33.630000000000003</v>
      </c>
      <c r="D579" s="40">
        <v>5.69</v>
      </c>
      <c r="E579" s="40" t="s">
        <v>2380</v>
      </c>
      <c r="F579" s="40" t="s">
        <v>2380</v>
      </c>
      <c r="G579" s="40" t="s">
        <v>2380</v>
      </c>
      <c r="H579" s="35">
        <v>1</v>
      </c>
      <c r="I579" s="40" t="s">
        <v>2380</v>
      </c>
      <c r="J579" s="40" t="s">
        <v>8338</v>
      </c>
      <c r="K579" s="40" t="s">
        <v>8344</v>
      </c>
      <c r="L579" s="48">
        <f>VLOOKUP(A579,'Hospitalisation Details'!$A$1:$N$2344,5,FALSE)</f>
        <v>35949</v>
      </c>
      <c r="M579" s="52">
        <f>VLOOKUP(A579,'Hospitalisation Details'!$A$1:$N$2344,8,FALSE)</f>
        <v>17128.43</v>
      </c>
      <c r="N579" s="35" t="str">
        <f>VLOOKUP(A579,'Hospitalisation Details'!$A$1:$N$2344,12,FALSE)</f>
        <v>tier - 2</v>
      </c>
      <c r="O579" s="35" t="str">
        <f>VLOOKUP(A579,'Hospitalisation Details'!$A$1:$N$2344,13,FALSE)</f>
        <v>tier - 3</v>
      </c>
      <c r="P579" s="35" t="str">
        <f>VLOOKUP(A579,'Hospitalisation Details'!$A$1:$N$2344,14,FALSE)</f>
        <v>R1016</v>
      </c>
      <c r="Q579" s="35">
        <f>VLOOKUP(A579,'Hospitalisation Details'!$A$1:$N$2344,6,FALSE)</f>
        <v>25</v>
      </c>
    </row>
    <row r="580" spans="1:17" x14ac:dyDescent="0.25">
      <c r="A580" s="34" t="s">
        <v>1792</v>
      </c>
      <c r="B580" s="33" t="s">
        <v>5751</v>
      </c>
      <c r="C580" s="39">
        <v>26.84</v>
      </c>
      <c r="D580" s="39">
        <v>6.5</v>
      </c>
      <c r="E580" s="39" t="s">
        <v>2380</v>
      </c>
      <c r="F580" s="39" t="s">
        <v>2380</v>
      </c>
      <c r="G580" s="39" t="s">
        <v>2380</v>
      </c>
      <c r="H580" s="34">
        <v>0</v>
      </c>
      <c r="I580" s="39" t="s">
        <v>2383</v>
      </c>
      <c r="J580" s="39" t="s">
        <v>8339</v>
      </c>
      <c r="K580" s="39" t="s">
        <v>8342</v>
      </c>
      <c r="L580" s="47">
        <f>VLOOKUP(A580,'Hospitalisation Details'!$A$1:$N$2344,5,FALSE)</f>
        <v>37435</v>
      </c>
      <c r="M580" s="51">
        <f>VLOOKUP(A580,'Hospitalisation Details'!$A$1:$N$2344,8,FALSE)</f>
        <v>17085.27</v>
      </c>
      <c r="N580" s="34" t="str">
        <f>VLOOKUP(A580,'Hospitalisation Details'!$A$1:$N$2344,12,FALSE)</f>
        <v>tier - 2</v>
      </c>
      <c r="O580" s="34" t="str">
        <f>VLOOKUP(A580,'Hospitalisation Details'!$A$1:$N$2344,13,FALSE)</f>
        <v>tier - 3</v>
      </c>
      <c r="P580" s="34" t="str">
        <f>VLOOKUP(A580,'Hospitalisation Details'!$A$1:$N$2344,14,FALSE)</f>
        <v>R1013</v>
      </c>
      <c r="Q580" s="34">
        <f>VLOOKUP(A580,'Hospitalisation Details'!$A$1:$N$2344,6,FALSE)</f>
        <v>20</v>
      </c>
    </row>
    <row r="581" spans="1:17" x14ac:dyDescent="0.25">
      <c r="A581" s="35" t="s">
        <v>1791</v>
      </c>
      <c r="B581" s="32" t="s">
        <v>5753</v>
      </c>
      <c r="C581" s="40">
        <v>28.3</v>
      </c>
      <c r="D581" s="40">
        <v>5.73</v>
      </c>
      <c r="E581" s="40" t="s">
        <v>2380</v>
      </c>
      <c r="F581" s="40" t="s">
        <v>2380</v>
      </c>
      <c r="G581" s="40" t="s">
        <v>2383</v>
      </c>
      <c r="H581" s="35">
        <v>1</v>
      </c>
      <c r="I581" s="40" t="s">
        <v>2383</v>
      </c>
      <c r="J581" s="40" t="s">
        <v>8339</v>
      </c>
      <c r="K581" s="40" t="s">
        <v>8343</v>
      </c>
      <c r="L581" s="48">
        <f>VLOOKUP(A581,'Hospitalisation Details'!$A$1:$N$2344,5,FALSE)</f>
        <v>37981</v>
      </c>
      <c r="M581" s="52">
        <f>VLOOKUP(A581,'Hospitalisation Details'!$A$1:$N$2344,8,FALSE)</f>
        <v>17081.080000000002</v>
      </c>
      <c r="N581" s="35" t="str">
        <f>VLOOKUP(A581,'Hospitalisation Details'!$A$1:$N$2344,12,FALSE)</f>
        <v>tier - 2</v>
      </c>
      <c r="O581" s="35" t="str">
        <f>VLOOKUP(A581,'Hospitalisation Details'!$A$1:$N$2344,13,FALSE)</f>
        <v>tier - 2</v>
      </c>
      <c r="P581" s="35" t="str">
        <f>VLOOKUP(A581,'Hospitalisation Details'!$A$1:$N$2344,14,FALSE)</f>
        <v>R1011</v>
      </c>
      <c r="Q581" s="35">
        <f>VLOOKUP(A581,'Hospitalisation Details'!$A$1:$N$2344,6,FALSE)</f>
        <v>19</v>
      </c>
    </row>
    <row r="582" spans="1:17" x14ac:dyDescent="0.25">
      <c r="A582" s="34" t="s">
        <v>1790</v>
      </c>
      <c r="B582" s="33" t="s">
        <v>5755</v>
      </c>
      <c r="C582" s="39">
        <v>27.06</v>
      </c>
      <c r="D582" s="39">
        <v>5.74</v>
      </c>
      <c r="E582" s="39" t="s">
        <v>2383</v>
      </c>
      <c r="F582" s="39" t="s">
        <v>2380</v>
      </c>
      <c r="G582" s="39" t="s">
        <v>2380</v>
      </c>
      <c r="H582" s="34">
        <v>0</v>
      </c>
      <c r="I582" s="39" t="s">
        <v>2383</v>
      </c>
      <c r="J582" s="39" t="s">
        <v>8339</v>
      </c>
      <c r="K582" s="39" t="s">
        <v>8343</v>
      </c>
      <c r="L582" s="47">
        <f>VLOOKUP(A582,'Hospitalisation Details'!$A$1:$N$2344,5,FALSE)</f>
        <v>35226</v>
      </c>
      <c r="M582" s="51">
        <f>VLOOKUP(A582,'Hospitalisation Details'!$A$1:$N$2344,8,FALSE)</f>
        <v>17043.34</v>
      </c>
      <c r="N582" s="34" t="str">
        <f>VLOOKUP(A582,'Hospitalisation Details'!$A$1:$N$2344,12,FALSE)</f>
        <v>tier - 2</v>
      </c>
      <c r="O582" s="34" t="str">
        <f>VLOOKUP(A582,'Hospitalisation Details'!$A$1:$N$2344,13,FALSE)</f>
        <v>tier - 3</v>
      </c>
      <c r="P582" s="34" t="str">
        <f>VLOOKUP(A582,'Hospitalisation Details'!$A$1:$N$2344,14,FALSE)</f>
        <v>R1013</v>
      </c>
      <c r="Q582" s="34">
        <f>VLOOKUP(A582,'Hospitalisation Details'!$A$1:$N$2344,6,FALSE)</f>
        <v>26</v>
      </c>
    </row>
    <row r="583" spans="1:17" x14ac:dyDescent="0.25">
      <c r="A583" s="35" t="s">
        <v>1789</v>
      </c>
      <c r="B583" s="32" t="s">
        <v>4747</v>
      </c>
      <c r="C583" s="40">
        <v>47.13</v>
      </c>
      <c r="D583" s="40">
        <v>8.6999999999999993</v>
      </c>
      <c r="E583" s="40" t="s">
        <v>2380</v>
      </c>
      <c r="F583" s="40" t="s">
        <v>2380</v>
      </c>
      <c r="G583" s="40" t="s">
        <v>2380</v>
      </c>
      <c r="H583" s="35">
        <v>0</v>
      </c>
      <c r="I583" s="40" t="s">
        <v>2380</v>
      </c>
      <c r="J583" s="40" t="s">
        <v>8338</v>
      </c>
      <c r="K583" s="40" t="s">
        <v>8342</v>
      </c>
      <c r="L583" s="48">
        <f>VLOOKUP(A583,'Hospitalisation Details'!$A$1:$N$2344,5,FALSE)</f>
        <v>26167</v>
      </c>
      <c r="M583" s="52">
        <f>VLOOKUP(A583,'Hospitalisation Details'!$A$1:$N$2344,8,FALSE)</f>
        <v>17016.009999999998</v>
      </c>
      <c r="N583" s="35" t="str">
        <f>VLOOKUP(A583,'Hospitalisation Details'!$A$1:$N$2344,12,FALSE)</f>
        <v>tier - 2</v>
      </c>
      <c r="O583" s="35" t="str">
        <f>VLOOKUP(A583,'Hospitalisation Details'!$A$1:$N$2344,13,FALSE)</f>
        <v>tier - 2</v>
      </c>
      <c r="P583" s="35" t="str">
        <f>VLOOKUP(A583,'Hospitalisation Details'!$A$1:$N$2344,14,FALSE)</f>
        <v>R1023</v>
      </c>
      <c r="Q583" s="35">
        <f>VLOOKUP(A583,'Hospitalisation Details'!$A$1:$N$2344,6,FALSE)</f>
        <v>51</v>
      </c>
    </row>
    <row r="584" spans="1:17" x14ac:dyDescent="0.25">
      <c r="A584" s="34" t="s">
        <v>1788</v>
      </c>
      <c r="B584" s="33" t="s">
        <v>5758</v>
      </c>
      <c r="C584" s="39">
        <v>51.72</v>
      </c>
      <c r="D584" s="39">
        <v>5.09</v>
      </c>
      <c r="E584" s="39" t="s">
        <v>2380</v>
      </c>
      <c r="F584" s="39" t="s">
        <v>2380</v>
      </c>
      <c r="G584" s="39" t="s">
        <v>2380</v>
      </c>
      <c r="H584" s="34">
        <v>0</v>
      </c>
      <c r="I584" s="39" t="s">
        <v>2380</v>
      </c>
      <c r="J584" s="39" t="s">
        <v>8338</v>
      </c>
      <c r="K584" s="39" t="s">
        <v>8344</v>
      </c>
      <c r="L584" s="47">
        <f>VLOOKUP(A584,'Hospitalisation Details'!$A$1:$N$2344,5,FALSE)</f>
        <v>29418</v>
      </c>
      <c r="M584" s="51">
        <f>VLOOKUP(A584,'Hospitalisation Details'!$A$1:$N$2344,8,FALSE)</f>
        <v>16990.55</v>
      </c>
      <c r="N584" s="34" t="str">
        <f>VLOOKUP(A584,'Hospitalisation Details'!$A$1:$N$2344,12,FALSE)</f>
        <v>tier - 2</v>
      </c>
      <c r="O584" s="34" t="str">
        <f>VLOOKUP(A584,'Hospitalisation Details'!$A$1:$N$2344,13,FALSE)</f>
        <v>tier - 3</v>
      </c>
      <c r="P584" s="34" t="str">
        <f>VLOOKUP(A584,'Hospitalisation Details'!$A$1:$N$2344,14,FALSE)</f>
        <v>R1012</v>
      </c>
      <c r="Q584" s="34">
        <f>VLOOKUP(A584,'Hospitalisation Details'!$A$1:$N$2344,6,FALSE)</f>
        <v>42</v>
      </c>
    </row>
    <row r="585" spans="1:17" x14ac:dyDescent="0.25">
      <c r="A585" s="35" t="s">
        <v>1787</v>
      </c>
      <c r="B585" s="32" t="s">
        <v>5481</v>
      </c>
      <c r="C585" s="40">
        <v>48.59</v>
      </c>
      <c r="D585" s="40">
        <v>5.57</v>
      </c>
      <c r="E585" s="40" t="s">
        <v>2380</v>
      </c>
      <c r="F585" s="40" t="s">
        <v>2380</v>
      </c>
      <c r="G585" s="40" t="s">
        <v>2380</v>
      </c>
      <c r="H585" s="35">
        <v>0</v>
      </c>
      <c r="I585" s="40" t="s">
        <v>2380</v>
      </c>
      <c r="J585" s="40" t="s">
        <v>8338</v>
      </c>
      <c r="K585" s="40" t="s">
        <v>8344</v>
      </c>
      <c r="L585" s="48">
        <f>VLOOKUP(A585,'Hospitalisation Details'!$A$1:$N$2344,5,FALSE)</f>
        <v>28362</v>
      </c>
      <c r="M585" s="52">
        <f>VLOOKUP(A585,'Hospitalisation Details'!$A$1:$N$2344,8,FALSE)</f>
        <v>16921.09</v>
      </c>
      <c r="N585" s="35" t="str">
        <f>VLOOKUP(A585,'Hospitalisation Details'!$A$1:$N$2344,12,FALSE)</f>
        <v>tier - 2</v>
      </c>
      <c r="O585" s="35" t="str">
        <f>VLOOKUP(A585,'Hospitalisation Details'!$A$1:$N$2344,13,FALSE)</f>
        <v>tier - 3</v>
      </c>
      <c r="P585" s="35" t="str">
        <f>VLOOKUP(A585,'Hospitalisation Details'!$A$1:$N$2344,14,FALSE)</f>
        <v>R1023</v>
      </c>
      <c r="Q585" s="35">
        <f>VLOOKUP(A585,'Hospitalisation Details'!$A$1:$N$2344,6,FALSE)</f>
        <v>45</v>
      </c>
    </row>
    <row r="586" spans="1:17" x14ac:dyDescent="0.25">
      <c r="A586" s="34" t="s">
        <v>1786</v>
      </c>
      <c r="B586" s="33" t="s">
        <v>5761</v>
      </c>
      <c r="C586" s="39">
        <v>45.18</v>
      </c>
      <c r="D586" s="39">
        <v>10.87</v>
      </c>
      <c r="E586" s="39" t="s">
        <v>2380</v>
      </c>
      <c r="F586" s="39" t="s">
        <v>2380</v>
      </c>
      <c r="G586" s="39" t="s">
        <v>2380</v>
      </c>
      <c r="H586" s="34">
        <v>0</v>
      </c>
      <c r="I586" s="39" t="s">
        <v>2380</v>
      </c>
      <c r="J586" s="39" t="s">
        <v>8338</v>
      </c>
      <c r="K586" s="39" t="s">
        <v>8342</v>
      </c>
      <c r="L586" s="47">
        <f>VLOOKUP(A586,'Hospitalisation Details'!$A$1:$N$2344,5,FALSE)</f>
        <v>25132</v>
      </c>
      <c r="M586" s="51">
        <f>VLOOKUP(A586,'Hospitalisation Details'!$A$1:$N$2344,8,FALSE)</f>
        <v>16903.5</v>
      </c>
      <c r="N586" s="34" t="str">
        <f>VLOOKUP(A586,'Hospitalisation Details'!$A$1:$N$2344,12,FALSE)</f>
        <v>tier - 2</v>
      </c>
      <c r="O586" s="34" t="str">
        <f>VLOOKUP(A586,'Hospitalisation Details'!$A$1:$N$2344,13,FALSE)</f>
        <v>tier - 3</v>
      </c>
      <c r="P586" s="34" t="str">
        <f>VLOOKUP(A586,'Hospitalisation Details'!$A$1:$N$2344,14,FALSE)</f>
        <v>R1012</v>
      </c>
      <c r="Q586" s="34">
        <f>VLOOKUP(A586,'Hospitalisation Details'!$A$1:$N$2344,6,FALSE)</f>
        <v>54</v>
      </c>
    </row>
    <row r="587" spans="1:17" x14ac:dyDescent="0.25">
      <c r="A587" s="35" t="s">
        <v>1785</v>
      </c>
      <c r="B587" s="32" t="s">
        <v>5397</v>
      </c>
      <c r="C587" s="40">
        <v>27.9</v>
      </c>
      <c r="D587" s="40">
        <v>6.02</v>
      </c>
      <c r="E587" s="40" t="s">
        <v>2380</v>
      </c>
      <c r="F587" s="40" t="s">
        <v>2380</v>
      </c>
      <c r="G587" s="40" t="s">
        <v>2383</v>
      </c>
      <c r="H587" s="35">
        <v>1</v>
      </c>
      <c r="I587" s="40" t="s">
        <v>2383</v>
      </c>
      <c r="J587" s="40" t="s">
        <v>8339</v>
      </c>
      <c r="K587" s="40" t="s">
        <v>8343</v>
      </c>
      <c r="L587" s="48">
        <f>VLOOKUP(A587,'Hospitalisation Details'!$A$1:$N$2344,5,FALSE)</f>
        <v>37874</v>
      </c>
      <c r="M587" s="52">
        <f>VLOOKUP(A587,'Hospitalisation Details'!$A$1:$N$2344,8,FALSE)</f>
        <v>16884.919999999998</v>
      </c>
      <c r="N587" s="35" t="str">
        <f>VLOOKUP(A587,'Hospitalisation Details'!$A$1:$N$2344,12,FALSE)</f>
        <v>tier - 2</v>
      </c>
      <c r="O587" s="35" t="str">
        <f>VLOOKUP(A587,'Hospitalisation Details'!$A$1:$N$2344,13,FALSE)</f>
        <v>tier - 2</v>
      </c>
      <c r="P587" s="35" t="str">
        <f>VLOOKUP(A587,'Hospitalisation Details'!$A$1:$N$2344,14,FALSE)</f>
        <v>R1011</v>
      </c>
      <c r="Q587" s="35">
        <f>VLOOKUP(A587,'Hospitalisation Details'!$A$1:$N$2344,6,FALSE)</f>
        <v>19</v>
      </c>
    </row>
    <row r="588" spans="1:17" x14ac:dyDescent="0.25">
      <c r="A588" s="34" t="s">
        <v>1784</v>
      </c>
      <c r="B588" s="33" t="s">
        <v>5764</v>
      </c>
      <c r="C588" s="39">
        <v>51.33</v>
      </c>
      <c r="D588" s="39">
        <v>7</v>
      </c>
      <c r="E588" s="39" t="s">
        <v>2380</v>
      </c>
      <c r="F588" s="39" t="s">
        <v>2380</v>
      </c>
      <c r="G588" s="39" t="s">
        <v>2380</v>
      </c>
      <c r="H588" s="34">
        <v>0</v>
      </c>
      <c r="I588" s="39" t="s">
        <v>2380</v>
      </c>
      <c r="J588" s="39" t="s">
        <v>8338</v>
      </c>
      <c r="K588" s="39" t="s">
        <v>8342</v>
      </c>
      <c r="L588" s="47">
        <f>VLOOKUP(A588,'Hospitalisation Details'!$A$1:$N$2344,5,FALSE)</f>
        <v>27249</v>
      </c>
      <c r="M588" s="51">
        <f>VLOOKUP(A588,'Hospitalisation Details'!$A$1:$N$2344,8,FALSE)</f>
        <v>16841.32</v>
      </c>
      <c r="N588" s="34" t="str">
        <f>VLOOKUP(A588,'Hospitalisation Details'!$A$1:$N$2344,12,FALSE)</f>
        <v>tier - 2</v>
      </c>
      <c r="O588" s="34" t="str">
        <f>VLOOKUP(A588,'Hospitalisation Details'!$A$1:$N$2344,13,FALSE)</f>
        <v>tier - 3</v>
      </c>
      <c r="P588" s="34" t="str">
        <f>VLOOKUP(A588,'Hospitalisation Details'!$A$1:$N$2344,14,FALSE)</f>
        <v>R1011</v>
      </c>
      <c r="Q588" s="34">
        <f>VLOOKUP(A588,'Hospitalisation Details'!$A$1:$N$2344,6,FALSE)</f>
        <v>48</v>
      </c>
    </row>
    <row r="589" spans="1:17" x14ac:dyDescent="0.25">
      <c r="A589" s="35" t="s">
        <v>1783</v>
      </c>
      <c r="B589" s="32" t="s">
        <v>5766</v>
      </c>
      <c r="C589" s="40">
        <v>30.59</v>
      </c>
      <c r="D589" s="40">
        <v>5.56</v>
      </c>
      <c r="E589" s="40" t="s">
        <v>2383</v>
      </c>
      <c r="F589" s="40" t="s">
        <v>2380</v>
      </c>
      <c r="G589" s="40" t="s">
        <v>2380</v>
      </c>
      <c r="H589" s="35">
        <v>1</v>
      </c>
      <c r="I589" s="40" t="s">
        <v>2380</v>
      </c>
      <c r="J589" s="40" t="s">
        <v>8338</v>
      </c>
      <c r="K589" s="40" t="s">
        <v>8344</v>
      </c>
      <c r="L589" s="48">
        <f>VLOOKUP(A589,'Hospitalisation Details'!$A$1:$N$2344,5,FALSE)</f>
        <v>34991</v>
      </c>
      <c r="M589" s="52">
        <f>VLOOKUP(A589,'Hospitalisation Details'!$A$1:$N$2344,8,FALSE)</f>
        <v>16796.41</v>
      </c>
      <c r="N589" s="35" t="str">
        <f>VLOOKUP(A589,'Hospitalisation Details'!$A$1:$N$2344,12,FALSE)</f>
        <v>tier - 2</v>
      </c>
      <c r="O589" s="35" t="str">
        <f>VLOOKUP(A589,'Hospitalisation Details'!$A$1:$N$2344,13,FALSE)</f>
        <v>tier - 3</v>
      </c>
      <c r="P589" s="35" t="str">
        <f>VLOOKUP(A589,'Hospitalisation Details'!$A$1:$N$2344,14,FALSE)</f>
        <v>R1024</v>
      </c>
      <c r="Q589" s="35">
        <f>VLOOKUP(A589,'Hospitalisation Details'!$A$1:$N$2344,6,FALSE)</f>
        <v>27</v>
      </c>
    </row>
    <row r="590" spans="1:17" x14ac:dyDescent="0.25">
      <c r="A590" s="34" t="s">
        <v>1782</v>
      </c>
      <c r="B590" s="33" t="s">
        <v>5767</v>
      </c>
      <c r="C590" s="39">
        <v>39.229999999999997</v>
      </c>
      <c r="D590" s="39">
        <v>8.4499999999999993</v>
      </c>
      <c r="E590" s="39" t="s">
        <v>2380</v>
      </c>
      <c r="F590" s="39" t="s">
        <v>2380</v>
      </c>
      <c r="G590" s="39" t="s">
        <v>2380</v>
      </c>
      <c r="H590" s="34">
        <v>0</v>
      </c>
      <c r="I590" s="39" t="s">
        <v>2380</v>
      </c>
      <c r="J590" s="39" t="s">
        <v>8338</v>
      </c>
      <c r="K590" s="39" t="s">
        <v>8342</v>
      </c>
      <c r="L590" s="47">
        <f>VLOOKUP(A590,'Hospitalisation Details'!$A$1:$N$2344,5,FALSE)</f>
        <v>22856</v>
      </c>
      <c r="M590" s="51">
        <f>VLOOKUP(A590,'Hospitalisation Details'!$A$1:$N$2344,8,FALSE)</f>
        <v>16779.400000000001</v>
      </c>
      <c r="N590" s="34" t="str">
        <f>VLOOKUP(A590,'Hospitalisation Details'!$A$1:$N$2344,12,FALSE)</f>
        <v>tier - 2</v>
      </c>
      <c r="O590" s="34" t="str">
        <f>VLOOKUP(A590,'Hospitalisation Details'!$A$1:$N$2344,13,FALSE)</f>
        <v>tier - 2</v>
      </c>
      <c r="P590" s="34" t="str">
        <f>VLOOKUP(A590,'Hospitalisation Details'!$A$1:$N$2344,14,FALSE)</f>
        <v>R1026</v>
      </c>
      <c r="Q590" s="34">
        <f>VLOOKUP(A590,'Hospitalisation Details'!$A$1:$N$2344,6,FALSE)</f>
        <v>60</v>
      </c>
    </row>
    <row r="591" spans="1:17" x14ac:dyDescent="0.25">
      <c r="A591" s="35" t="s">
        <v>1781</v>
      </c>
      <c r="B591" s="32" t="s">
        <v>5769</v>
      </c>
      <c r="C591" s="40">
        <v>19.094999999999999</v>
      </c>
      <c r="D591" s="40">
        <v>6.19</v>
      </c>
      <c r="E591" s="40" t="s">
        <v>2380</v>
      </c>
      <c r="F591" s="40" t="s">
        <v>2380</v>
      </c>
      <c r="G591" s="40" t="s">
        <v>2380</v>
      </c>
      <c r="H591" s="35">
        <v>0</v>
      </c>
      <c r="I591" s="40" t="s">
        <v>2383</v>
      </c>
      <c r="J591" s="40" t="s">
        <v>8340</v>
      </c>
      <c r="K591" s="40" t="s">
        <v>8343</v>
      </c>
      <c r="L591" s="48">
        <f>VLOOKUP(A591,'Hospitalisation Details'!$A$1:$N$2344,5,FALSE)</f>
        <v>32774</v>
      </c>
      <c r="M591" s="52">
        <f>VLOOKUP(A591,'Hospitalisation Details'!$A$1:$N$2344,8,FALSE)</f>
        <v>16776.3</v>
      </c>
      <c r="N591" s="35" t="str">
        <f>VLOOKUP(A591,'Hospitalisation Details'!$A$1:$N$2344,12,FALSE)</f>
        <v>tier - 2</v>
      </c>
      <c r="O591" s="35" t="str">
        <f>VLOOKUP(A591,'Hospitalisation Details'!$A$1:$N$2344,13,FALSE)</f>
        <v>tier - 2</v>
      </c>
      <c r="P591" s="35" t="str">
        <f>VLOOKUP(A591,'Hospitalisation Details'!$A$1:$N$2344,14,FALSE)</f>
        <v>R1024</v>
      </c>
      <c r="Q591" s="35">
        <f>VLOOKUP(A591,'Hospitalisation Details'!$A$1:$N$2344,6,FALSE)</f>
        <v>33</v>
      </c>
    </row>
    <row r="592" spans="1:17" x14ac:dyDescent="0.25">
      <c r="A592" s="34" t="s">
        <v>1780</v>
      </c>
      <c r="B592" s="33" t="s">
        <v>5214</v>
      </c>
      <c r="C592" s="39">
        <v>49.72</v>
      </c>
      <c r="D592" s="39">
        <v>7.71</v>
      </c>
      <c r="E592" s="39" t="s">
        <v>2380</v>
      </c>
      <c r="F592" s="39" t="s">
        <v>2380</v>
      </c>
      <c r="G592" s="39" t="s">
        <v>2380</v>
      </c>
      <c r="H592" s="34">
        <v>0</v>
      </c>
      <c r="I592" s="39" t="s">
        <v>2380</v>
      </c>
      <c r="J592" s="39" t="s">
        <v>8338</v>
      </c>
      <c r="K592" s="39" t="s">
        <v>8342</v>
      </c>
      <c r="L592" s="47">
        <f>VLOOKUP(A592,'Hospitalisation Details'!$A$1:$N$2344,5,FALSE)</f>
        <v>27269</v>
      </c>
      <c r="M592" s="51">
        <f>VLOOKUP(A592,'Hospitalisation Details'!$A$1:$N$2344,8,FALSE)</f>
        <v>16770.990000000002</v>
      </c>
      <c r="N592" s="34" t="str">
        <f>VLOOKUP(A592,'Hospitalisation Details'!$A$1:$N$2344,12,FALSE)</f>
        <v>tier - 2</v>
      </c>
      <c r="O592" s="34" t="str">
        <f>VLOOKUP(A592,'Hospitalisation Details'!$A$1:$N$2344,13,FALSE)</f>
        <v>tier - 1</v>
      </c>
      <c r="P592" s="34" t="str">
        <f>VLOOKUP(A592,'Hospitalisation Details'!$A$1:$N$2344,14,FALSE)</f>
        <v>R1012</v>
      </c>
      <c r="Q592" s="34">
        <f>VLOOKUP(A592,'Hospitalisation Details'!$A$1:$N$2344,6,FALSE)</f>
        <v>48</v>
      </c>
    </row>
    <row r="593" spans="1:17" x14ac:dyDescent="0.25">
      <c r="A593" s="35" t="s">
        <v>1779</v>
      </c>
      <c r="B593" s="32" t="s">
        <v>5771</v>
      </c>
      <c r="C593" s="40">
        <v>21.754999999999999</v>
      </c>
      <c r="D593" s="40">
        <v>4.63</v>
      </c>
      <c r="E593" s="40" t="s">
        <v>2380</v>
      </c>
      <c r="F593" s="40" t="s">
        <v>2380</v>
      </c>
      <c r="G593" s="40" t="s">
        <v>2383</v>
      </c>
      <c r="H593" s="35">
        <v>1</v>
      </c>
      <c r="I593" s="40" t="s">
        <v>2383</v>
      </c>
      <c r="J593" s="40" t="s">
        <v>8340</v>
      </c>
      <c r="K593" s="40" t="s">
        <v>8344</v>
      </c>
      <c r="L593" s="48">
        <f>VLOOKUP(A593,'Hospitalisation Details'!$A$1:$N$2344,5,FALSE)</f>
        <v>34278</v>
      </c>
      <c r="M593" s="52">
        <f>VLOOKUP(A593,'Hospitalisation Details'!$A$1:$N$2344,8,FALSE)</f>
        <v>16657.72</v>
      </c>
      <c r="N593" s="35" t="str">
        <f>VLOOKUP(A593,'Hospitalisation Details'!$A$1:$N$2344,12,FALSE)</f>
        <v>tier - 2</v>
      </c>
      <c r="O593" s="35" t="str">
        <f>VLOOKUP(A593,'Hospitalisation Details'!$A$1:$N$2344,13,FALSE)</f>
        <v>tier - 1</v>
      </c>
      <c r="P593" s="35" t="str">
        <f>VLOOKUP(A593,'Hospitalisation Details'!$A$1:$N$2344,14,FALSE)</f>
        <v>R1024</v>
      </c>
      <c r="Q593" s="35">
        <f>VLOOKUP(A593,'Hospitalisation Details'!$A$1:$N$2344,6,FALSE)</f>
        <v>29</v>
      </c>
    </row>
    <row r="594" spans="1:17" x14ac:dyDescent="0.25">
      <c r="A594" s="34" t="s">
        <v>1778</v>
      </c>
      <c r="B594" s="33" t="s">
        <v>5773</v>
      </c>
      <c r="C594" s="39">
        <v>48.39</v>
      </c>
      <c r="D594" s="39">
        <v>4.6100000000000003</v>
      </c>
      <c r="E594" s="39" t="s">
        <v>2380</v>
      </c>
      <c r="F594" s="39" t="s">
        <v>2380</v>
      </c>
      <c r="G594" s="39" t="s">
        <v>2380</v>
      </c>
      <c r="H594" s="34">
        <v>0</v>
      </c>
      <c r="I594" s="39" t="s">
        <v>2380</v>
      </c>
      <c r="J594" s="39" t="s">
        <v>8338</v>
      </c>
      <c r="K594" s="39" t="s">
        <v>8344</v>
      </c>
      <c r="L594" s="47">
        <f>VLOOKUP(A594,'Hospitalisation Details'!$A$1:$N$2344,5,FALSE)</f>
        <v>28393</v>
      </c>
      <c r="M594" s="51">
        <f>VLOOKUP(A594,'Hospitalisation Details'!$A$1:$N$2344,8,FALSE)</f>
        <v>16631.61</v>
      </c>
      <c r="N594" s="34" t="str">
        <f>VLOOKUP(A594,'Hospitalisation Details'!$A$1:$N$2344,12,FALSE)</f>
        <v>tier - 2</v>
      </c>
      <c r="O594" s="34" t="str">
        <f>VLOOKUP(A594,'Hospitalisation Details'!$A$1:$N$2344,13,FALSE)</f>
        <v>tier - 1</v>
      </c>
      <c r="P594" s="34" t="str">
        <f>VLOOKUP(A594,'Hospitalisation Details'!$A$1:$N$2344,14,FALSE)</f>
        <v>R1012</v>
      </c>
      <c r="Q594" s="34">
        <f>VLOOKUP(A594,'Hospitalisation Details'!$A$1:$N$2344,6,FALSE)</f>
        <v>45</v>
      </c>
    </row>
    <row r="595" spans="1:17" x14ac:dyDescent="0.25">
      <c r="A595" s="35" t="s">
        <v>1777</v>
      </c>
      <c r="B595" s="32" t="s">
        <v>5775</v>
      </c>
      <c r="C595" s="40">
        <v>47.15</v>
      </c>
      <c r="D595" s="40">
        <v>9.5299999999999994</v>
      </c>
      <c r="E595" s="40" t="s">
        <v>2383</v>
      </c>
      <c r="F595" s="40" t="s">
        <v>2380</v>
      </c>
      <c r="G595" s="40" t="s">
        <v>2380</v>
      </c>
      <c r="H595" s="35">
        <v>1</v>
      </c>
      <c r="I595" s="40" t="s">
        <v>2380</v>
      </c>
      <c r="J595" s="40" t="s">
        <v>8338</v>
      </c>
      <c r="K595" s="40" t="s">
        <v>8342</v>
      </c>
      <c r="L595" s="48">
        <f>VLOOKUP(A595,'Hospitalisation Details'!$A$1:$N$2344,5,FALSE)</f>
        <v>27599</v>
      </c>
      <c r="M595" s="52">
        <f>VLOOKUP(A595,'Hospitalisation Details'!$A$1:$N$2344,8,FALSE)</f>
        <v>16602.18</v>
      </c>
      <c r="N595" s="35" t="str">
        <f>VLOOKUP(A595,'Hospitalisation Details'!$A$1:$N$2344,12,FALSE)</f>
        <v>tier - 2</v>
      </c>
      <c r="O595" s="35" t="str">
        <f>VLOOKUP(A595,'Hospitalisation Details'!$A$1:$N$2344,13,FALSE)</f>
        <v>tier - 1</v>
      </c>
      <c r="P595" s="35" t="str">
        <f>VLOOKUP(A595,'Hospitalisation Details'!$A$1:$N$2344,14,FALSE)</f>
        <v>R1026</v>
      </c>
      <c r="Q595" s="35">
        <f>VLOOKUP(A595,'Hospitalisation Details'!$A$1:$N$2344,6,FALSE)</f>
        <v>47</v>
      </c>
    </row>
    <row r="596" spans="1:17" x14ac:dyDescent="0.25">
      <c r="A596" s="34" t="s">
        <v>1776</v>
      </c>
      <c r="B596" s="33" t="s">
        <v>5777</v>
      </c>
      <c r="C596" s="39">
        <v>47.59</v>
      </c>
      <c r="D596" s="39">
        <v>11.43</v>
      </c>
      <c r="E596" s="39" t="s">
        <v>2383</v>
      </c>
      <c r="F596" s="39" t="s">
        <v>2380</v>
      </c>
      <c r="G596" s="39" t="s">
        <v>2380</v>
      </c>
      <c r="H596" s="34">
        <v>2</v>
      </c>
      <c r="I596" s="39" t="s">
        <v>2380</v>
      </c>
      <c r="J596" s="39" t="s">
        <v>8338</v>
      </c>
      <c r="K596" s="39" t="s">
        <v>8342</v>
      </c>
      <c r="L596" s="47">
        <f>VLOOKUP(A596,'Hospitalisation Details'!$A$1:$N$2344,5,FALSE)</f>
        <v>25759</v>
      </c>
      <c r="M596" s="51">
        <f>VLOOKUP(A596,'Hospitalisation Details'!$A$1:$N$2344,8,FALSE)</f>
        <v>16600.16</v>
      </c>
      <c r="N596" s="34" t="str">
        <f>VLOOKUP(A596,'Hospitalisation Details'!$A$1:$N$2344,12,FALSE)</f>
        <v>tier - 2</v>
      </c>
      <c r="O596" s="34" t="str">
        <f>VLOOKUP(A596,'Hospitalisation Details'!$A$1:$N$2344,13,FALSE)</f>
        <v>tier - 2</v>
      </c>
      <c r="P596" s="34" t="str">
        <f>VLOOKUP(A596,'Hospitalisation Details'!$A$1:$N$2344,14,FALSE)</f>
        <v>R1011</v>
      </c>
      <c r="Q596" s="34">
        <f>VLOOKUP(A596,'Hospitalisation Details'!$A$1:$N$2344,6,FALSE)</f>
        <v>52</v>
      </c>
    </row>
    <row r="597" spans="1:17" x14ac:dyDescent="0.25">
      <c r="A597" s="35" t="s">
        <v>1775</v>
      </c>
      <c r="B597" s="32" t="s">
        <v>5779</v>
      </c>
      <c r="C597" s="40">
        <v>39.81</v>
      </c>
      <c r="D597" s="40">
        <v>7.65</v>
      </c>
      <c r="E597" s="40" t="s">
        <v>2383</v>
      </c>
      <c r="F597" s="40" t="s">
        <v>2380</v>
      </c>
      <c r="G597" s="40" t="s">
        <v>2383</v>
      </c>
      <c r="H597" s="35">
        <v>1</v>
      </c>
      <c r="I597" s="40" t="s">
        <v>2380</v>
      </c>
      <c r="J597" s="40" t="s">
        <v>8338</v>
      </c>
      <c r="K597" s="40" t="s">
        <v>8342</v>
      </c>
      <c r="L597" s="48">
        <f>VLOOKUP(A597,'Hospitalisation Details'!$A$1:$N$2344,5,FALSE)</f>
        <v>23187</v>
      </c>
      <c r="M597" s="52">
        <f>VLOOKUP(A597,'Hospitalisation Details'!$A$1:$N$2344,8,FALSE)</f>
        <v>16587.96</v>
      </c>
      <c r="N597" s="35" t="str">
        <f>VLOOKUP(A597,'Hospitalisation Details'!$A$1:$N$2344,12,FALSE)</f>
        <v>tier - 2</v>
      </c>
      <c r="O597" s="35" t="str">
        <f>VLOOKUP(A597,'Hospitalisation Details'!$A$1:$N$2344,13,FALSE)</f>
        <v>tier - 2</v>
      </c>
      <c r="P597" s="35" t="str">
        <f>VLOOKUP(A597,'Hospitalisation Details'!$A$1:$N$2344,14,FALSE)</f>
        <v>R1023</v>
      </c>
      <c r="Q597" s="35">
        <f>VLOOKUP(A597,'Hospitalisation Details'!$A$1:$N$2344,6,FALSE)</f>
        <v>59</v>
      </c>
    </row>
    <row r="598" spans="1:17" x14ac:dyDescent="0.25">
      <c r="A598" s="34" t="s">
        <v>1774</v>
      </c>
      <c r="B598" s="33" t="s">
        <v>5781</v>
      </c>
      <c r="C598" s="39">
        <v>31.02</v>
      </c>
      <c r="D598" s="39">
        <v>5.87</v>
      </c>
      <c r="E598" s="39" t="s">
        <v>2383</v>
      </c>
      <c r="F598" s="39" t="s">
        <v>2380</v>
      </c>
      <c r="G598" s="39" t="s">
        <v>2380</v>
      </c>
      <c r="H598" s="34">
        <v>0</v>
      </c>
      <c r="I598" s="39" t="s">
        <v>2380</v>
      </c>
      <c r="J598" s="39" t="s">
        <v>8338</v>
      </c>
      <c r="K598" s="39" t="s">
        <v>8343</v>
      </c>
      <c r="L598" s="47">
        <f>VLOOKUP(A598,'Hospitalisation Details'!$A$1:$N$2344,5,FALSE)</f>
        <v>37067</v>
      </c>
      <c r="M598" s="51">
        <f>VLOOKUP(A598,'Hospitalisation Details'!$A$1:$N$2344,8,FALSE)</f>
        <v>16586.5</v>
      </c>
      <c r="N598" s="34" t="str">
        <f>VLOOKUP(A598,'Hospitalisation Details'!$A$1:$N$2344,12,FALSE)</f>
        <v>tier - 2</v>
      </c>
      <c r="O598" s="34" t="str">
        <f>VLOOKUP(A598,'Hospitalisation Details'!$A$1:$N$2344,13,FALSE)</f>
        <v>tier - 1</v>
      </c>
      <c r="P598" s="34" t="str">
        <f>VLOOKUP(A598,'Hospitalisation Details'!$A$1:$N$2344,14,FALSE)</f>
        <v>R1013</v>
      </c>
      <c r="Q598" s="34">
        <f>VLOOKUP(A598,'Hospitalisation Details'!$A$1:$N$2344,6,FALSE)</f>
        <v>21</v>
      </c>
    </row>
    <row r="599" spans="1:17" x14ac:dyDescent="0.25">
      <c r="A599" s="35" t="s">
        <v>1773</v>
      </c>
      <c r="B599" s="32" t="s">
        <v>5783</v>
      </c>
      <c r="C599" s="40">
        <v>24.75</v>
      </c>
      <c r="D599" s="40">
        <v>4.3600000000000003</v>
      </c>
      <c r="E599" s="40" t="s">
        <v>2383</v>
      </c>
      <c r="F599" s="40" t="s">
        <v>2380</v>
      </c>
      <c r="G599" s="40" t="s">
        <v>2380</v>
      </c>
      <c r="H599" s="35">
        <v>1</v>
      </c>
      <c r="I599" s="40" t="s">
        <v>2383</v>
      </c>
      <c r="J599" s="40" t="s">
        <v>8340</v>
      </c>
      <c r="K599" s="40" t="s">
        <v>8344</v>
      </c>
      <c r="L599" s="48">
        <f>VLOOKUP(A599,'Hospitalisation Details'!$A$1:$N$2344,5,FALSE)</f>
        <v>35056</v>
      </c>
      <c r="M599" s="52">
        <f>VLOOKUP(A599,'Hospitalisation Details'!$A$1:$N$2344,8,FALSE)</f>
        <v>16577.78</v>
      </c>
      <c r="N599" s="35" t="str">
        <f>VLOOKUP(A599,'Hospitalisation Details'!$A$1:$N$2344,12,FALSE)</f>
        <v>tier - 2</v>
      </c>
      <c r="O599" s="35" t="str">
        <f>VLOOKUP(A599,'Hospitalisation Details'!$A$1:$N$2344,13,FALSE)</f>
        <v>tier - 1</v>
      </c>
      <c r="P599" s="35" t="str">
        <f>VLOOKUP(A599,'Hospitalisation Details'!$A$1:$N$2344,14,FALSE)</f>
        <v>R1013</v>
      </c>
      <c r="Q599" s="35">
        <f>VLOOKUP(A599,'Hospitalisation Details'!$A$1:$N$2344,6,FALSE)</f>
        <v>27</v>
      </c>
    </row>
    <row r="600" spans="1:17" x14ac:dyDescent="0.25">
      <c r="A600" s="34" t="s">
        <v>1772</v>
      </c>
      <c r="B600" s="33" t="s">
        <v>5785</v>
      </c>
      <c r="C600" s="39">
        <v>30.114999999999998</v>
      </c>
      <c r="D600" s="39">
        <v>10.119999999999999</v>
      </c>
      <c r="E600" s="39" t="s">
        <v>2380</v>
      </c>
      <c r="F600" s="39" t="s">
        <v>2380</v>
      </c>
      <c r="G600" s="39" t="s">
        <v>2380</v>
      </c>
      <c r="H600" s="34">
        <v>3</v>
      </c>
      <c r="I600" s="39" t="s">
        <v>2380</v>
      </c>
      <c r="J600" s="39" t="s">
        <v>8338</v>
      </c>
      <c r="K600" s="39" t="s">
        <v>8342</v>
      </c>
      <c r="L600" s="47">
        <f>VLOOKUP(A600,'Hospitalisation Details'!$A$1:$N$2344,5,FALSE)</f>
        <v>21468</v>
      </c>
      <c r="M600" s="51">
        <f>VLOOKUP(A600,'Hospitalisation Details'!$A$1:$N$2344,8,FALSE)</f>
        <v>16455.71</v>
      </c>
      <c r="N600" s="34" t="str">
        <f>VLOOKUP(A600,'Hospitalisation Details'!$A$1:$N$2344,12,FALSE)</f>
        <v>tier - 2</v>
      </c>
      <c r="O600" s="34" t="str">
        <f>VLOOKUP(A600,'Hospitalisation Details'!$A$1:$N$2344,13,FALSE)</f>
        <v>tier - 2</v>
      </c>
      <c r="P600" s="34" t="str">
        <f>VLOOKUP(A600,'Hospitalisation Details'!$A$1:$N$2344,14,FALSE)</f>
        <v>R1012</v>
      </c>
      <c r="Q600" s="34">
        <f>VLOOKUP(A600,'Hospitalisation Details'!$A$1:$N$2344,6,FALSE)</f>
        <v>64</v>
      </c>
    </row>
    <row r="601" spans="1:17" x14ac:dyDescent="0.25">
      <c r="A601" s="35" t="s">
        <v>1771</v>
      </c>
      <c r="B601" s="32" t="s">
        <v>5787</v>
      </c>
      <c r="C601" s="40">
        <v>26.03</v>
      </c>
      <c r="D601" s="40">
        <v>4.01</v>
      </c>
      <c r="E601" s="40" t="s">
        <v>2380</v>
      </c>
      <c r="F601" s="40" t="s">
        <v>2380</v>
      </c>
      <c r="G601" s="40" t="s">
        <v>2383</v>
      </c>
      <c r="H601" s="35">
        <v>1</v>
      </c>
      <c r="I601" s="40" t="s">
        <v>2383</v>
      </c>
      <c r="J601" s="40" t="s">
        <v>8339</v>
      </c>
      <c r="K601" s="40" t="s">
        <v>8344</v>
      </c>
      <c r="L601" s="48">
        <f>VLOOKUP(A601,'Hospitalisation Details'!$A$1:$N$2344,5,FALSE)</f>
        <v>37975</v>
      </c>
      <c r="M601" s="52">
        <f>VLOOKUP(A601,'Hospitalisation Details'!$A$1:$N$2344,8,FALSE)</f>
        <v>16450.89</v>
      </c>
      <c r="N601" s="35" t="str">
        <f>VLOOKUP(A601,'Hospitalisation Details'!$A$1:$N$2344,12,FALSE)</f>
        <v>tier - 2</v>
      </c>
      <c r="O601" s="35" t="str">
        <f>VLOOKUP(A601,'Hospitalisation Details'!$A$1:$N$2344,13,FALSE)</f>
        <v>tier - 1</v>
      </c>
      <c r="P601" s="35" t="str">
        <f>VLOOKUP(A601,'Hospitalisation Details'!$A$1:$N$2344,14,FALSE)</f>
        <v>R1012</v>
      </c>
      <c r="Q601" s="35">
        <f>VLOOKUP(A601,'Hospitalisation Details'!$A$1:$N$2344,6,FALSE)</f>
        <v>19</v>
      </c>
    </row>
    <row r="602" spans="1:17" x14ac:dyDescent="0.25">
      <c r="A602" s="34" t="s">
        <v>1770</v>
      </c>
      <c r="B602" s="33" t="s">
        <v>5789</v>
      </c>
      <c r="C602" s="39">
        <v>20.045000000000002</v>
      </c>
      <c r="D602" s="39">
        <v>4.7699999999999996</v>
      </c>
      <c r="E602" s="39" t="s">
        <v>2383</v>
      </c>
      <c r="F602" s="39" t="s">
        <v>2380</v>
      </c>
      <c r="G602" s="39" t="s">
        <v>2380</v>
      </c>
      <c r="H602" s="34">
        <v>1</v>
      </c>
      <c r="I602" s="39" t="s">
        <v>2383</v>
      </c>
      <c r="J602" s="39" t="s">
        <v>8340</v>
      </c>
      <c r="K602" s="39" t="s">
        <v>8344</v>
      </c>
      <c r="L602" s="47">
        <f>VLOOKUP(A602,'Hospitalisation Details'!$A$1:$N$2344,5,FALSE)</f>
        <v>34970</v>
      </c>
      <c r="M602" s="51">
        <f>VLOOKUP(A602,'Hospitalisation Details'!$A$1:$N$2344,8,FALSE)</f>
        <v>16420.490000000002</v>
      </c>
      <c r="N602" s="34" t="str">
        <f>VLOOKUP(A602,'Hospitalisation Details'!$A$1:$N$2344,12,FALSE)</f>
        <v>tier - 2</v>
      </c>
      <c r="O602" s="34" t="str">
        <f>VLOOKUP(A602,'Hospitalisation Details'!$A$1:$N$2344,13,FALSE)</f>
        <v>tier - 3</v>
      </c>
      <c r="P602" s="34" t="str">
        <f>VLOOKUP(A602,'Hospitalisation Details'!$A$1:$N$2344,14,FALSE)</f>
        <v>R1012</v>
      </c>
      <c r="Q602" s="34">
        <f>VLOOKUP(A602,'Hospitalisation Details'!$A$1:$N$2344,6,FALSE)</f>
        <v>27</v>
      </c>
    </row>
    <row r="603" spans="1:17" x14ac:dyDescent="0.25">
      <c r="A603" s="35" t="s">
        <v>1769</v>
      </c>
      <c r="B603" s="32" t="s">
        <v>5096</v>
      </c>
      <c r="C603" s="40">
        <v>40.24</v>
      </c>
      <c r="D603" s="40">
        <v>6.83</v>
      </c>
      <c r="E603" s="40" t="s">
        <v>2380</v>
      </c>
      <c r="F603" s="40" t="s">
        <v>2380</v>
      </c>
      <c r="G603" s="40" t="s">
        <v>2380</v>
      </c>
      <c r="H603" s="35">
        <v>0</v>
      </c>
      <c r="I603" s="40" t="s">
        <v>2380</v>
      </c>
      <c r="J603" s="40" t="s">
        <v>8338</v>
      </c>
      <c r="K603" s="40" t="s">
        <v>8342</v>
      </c>
      <c r="L603" s="48">
        <f>VLOOKUP(A603,'Hospitalisation Details'!$A$1:$N$2344,5,FALSE)</f>
        <v>24081</v>
      </c>
      <c r="M603" s="52">
        <f>VLOOKUP(A603,'Hospitalisation Details'!$A$1:$N$2344,8,FALSE)</f>
        <v>16351.42</v>
      </c>
      <c r="N603" s="35" t="str">
        <f>VLOOKUP(A603,'Hospitalisation Details'!$A$1:$N$2344,12,FALSE)</f>
        <v>tier - 2</v>
      </c>
      <c r="O603" s="35" t="str">
        <f>VLOOKUP(A603,'Hospitalisation Details'!$A$1:$N$2344,13,FALSE)</f>
        <v>tier - 3</v>
      </c>
      <c r="P603" s="35" t="str">
        <f>VLOOKUP(A603,'Hospitalisation Details'!$A$1:$N$2344,14,FALSE)</f>
        <v>R1026</v>
      </c>
      <c r="Q603" s="35">
        <f>VLOOKUP(A603,'Hospitalisation Details'!$A$1:$N$2344,6,FALSE)</f>
        <v>57</v>
      </c>
    </row>
    <row r="604" spans="1:17" x14ac:dyDescent="0.25">
      <c r="A604" s="34" t="s">
        <v>1768</v>
      </c>
      <c r="B604" s="33" t="s">
        <v>5791</v>
      </c>
      <c r="C604" s="39">
        <v>43.15</v>
      </c>
      <c r="D604" s="39">
        <v>6.14</v>
      </c>
      <c r="E604" s="39" t="s">
        <v>2383</v>
      </c>
      <c r="F604" s="39" t="s">
        <v>2380</v>
      </c>
      <c r="G604" s="39" t="s">
        <v>2383</v>
      </c>
      <c r="H604" s="34">
        <v>1</v>
      </c>
      <c r="I604" s="39" t="s">
        <v>2380</v>
      </c>
      <c r="J604" s="39" t="s">
        <v>8338</v>
      </c>
      <c r="K604" s="39" t="s">
        <v>8343</v>
      </c>
      <c r="L604" s="47">
        <f>VLOOKUP(A604,'Hospitalisation Details'!$A$1:$N$2344,5,FALSE)</f>
        <v>25423</v>
      </c>
      <c r="M604" s="51">
        <f>VLOOKUP(A604,'Hospitalisation Details'!$A$1:$N$2344,8,FALSE)</f>
        <v>16311.05</v>
      </c>
      <c r="N604" s="34" t="str">
        <f>VLOOKUP(A604,'Hospitalisation Details'!$A$1:$N$2344,12,FALSE)</f>
        <v>tier - 2</v>
      </c>
      <c r="O604" s="34" t="str">
        <f>VLOOKUP(A604,'Hospitalisation Details'!$A$1:$N$2344,13,FALSE)</f>
        <v>tier - 3</v>
      </c>
      <c r="P604" s="34" t="str">
        <f>VLOOKUP(A604,'Hospitalisation Details'!$A$1:$N$2344,14,FALSE)</f>
        <v>R1026</v>
      </c>
      <c r="Q604" s="34">
        <f>VLOOKUP(A604,'Hospitalisation Details'!$A$1:$N$2344,6,FALSE)</f>
        <v>53</v>
      </c>
    </row>
    <row r="605" spans="1:17" x14ac:dyDescent="0.25">
      <c r="A605" s="35" t="s">
        <v>1767</v>
      </c>
      <c r="B605" s="32" t="s">
        <v>5755</v>
      </c>
      <c r="C605" s="40">
        <v>27.7</v>
      </c>
      <c r="D605" s="40">
        <v>5.6</v>
      </c>
      <c r="E605" s="40" t="s">
        <v>2380</v>
      </c>
      <c r="F605" s="40" t="s">
        <v>2380</v>
      </c>
      <c r="G605" s="40" t="s">
        <v>2383</v>
      </c>
      <c r="H605" s="35">
        <v>1</v>
      </c>
      <c r="I605" s="40" t="s">
        <v>2383</v>
      </c>
      <c r="J605" s="40" t="s">
        <v>8339</v>
      </c>
      <c r="K605" s="40" t="s">
        <v>8344</v>
      </c>
      <c r="L605" s="48">
        <f>VLOOKUP(A605,'Hospitalisation Details'!$A$1:$N$2344,5,FALSE)</f>
        <v>37857</v>
      </c>
      <c r="M605" s="52">
        <f>VLOOKUP(A605,'Hospitalisation Details'!$A$1:$N$2344,8,FALSE)</f>
        <v>16297.85</v>
      </c>
      <c r="N605" s="35" t="str">
        <f>VLOOKUP(A605,'Hospitalisation Details'!$A$1:$N$2344,12,FALSE)</f>
        <v>tier - 2</v>
      </c>
      <c r="O605" s="35" t="str">
        <f>VLOOKUP(A605,'Hospitalisation Details'!$A$1:$N$2344,13,FALSE)</f>
        <v>tier - 3</v>
      </c>
      <c r="P605" s="35" t="str">
        <f>VLOOKUP(A605,'Hospitalisation Details'!$A$1:$N$2344,14,FALSE)</f>
        <v>R1011</v>
      </c>
      <c r="Q605" s="35">
        <f>VLOOKUP(A605,'Hospitalisation Details'!$A$1:$N$2344,6,FALSE)</f>
        <v>19</v>
      </c>
    </row>
    <row r="606" spans="1:17" x14ac:dyDescent="0.25">
      <c r="A606" s="34" t="s">
        <v>1766</v>
      </c>
      <c r="B606" s="33" t="s">
        <v>5793</v>
      </c>
      <c r="C606" s="39">
        <v>45.68</v>
      </c>
      <c r="D606" s="39">
        <v>4.8</v>
      </c>
      <c r="E606" s="39" t="s">
        <v>2380</v>
      </c>
      <c r="F606" s="39" t="s">
        <v>2380</v>
      </c>
      <c r="G606" s="39" t="s">
        <v>2380</v>
      </c>
      <c r="H606" s="34">
        <v>2</v>
      </c>
      <c r="I606" s="39" t="s">
        <v>2380</v>
      </c>
      <c r="J606" s="39" t="s">
        <v>8338</v>
      </c>
      <c r="K606" s="39" t="s">
        <v>8344</v>
      </c>
      <c r="L606" s="47">
        <f>VLOOKUP(A606,'Hospitalisation Details'!$A$1:$N$2344,5,FALSE)</f>
        <v>26510</v>
      </c>
      <c r="M606" s="51">
        <f>VLOOKUP(A606,'Hospitalisation Details'!$A$1:$N$2344,8,FALSE)</f>
        <v>16267.32</v>
      </c>
      <c r="N606" s="34" t="str">
        <f>VLOOKUP(A606,'Hospitalisation Details'!$A$1:$N$2344,12,FALSE)</f>
        <v>tier - 2</v>
      </c>
      <c r="O606" s="34" t="str">
        <f>VLOOKUP(A606,'Hospitalisation Details'!$A$1:$N$2344,13,FALSE)</f>
        <v>tier - 2</v>
      </c>
      <c r="P606" s="34" t="str">
        <f>VLOOKUP(A606,'Hospitalisation Details'!$A$1:$N$2344,14,FALSE)</f>
        <v>R1023</v>
      </c>
      <c r="Q606" s="34">
        <f>VLOOKUP(A606,'Hospitalisation Details'!$A$1:$N$2344,6,FALSE)</f>
        <v>50</v>
      </c>
    </row>
    <row r="607" spans="1:17" x14ac:dyDescent="0.25">
      <c r="A607" s="35" t="s">
        <v>1765</v>
      </c>
      <c r="B607" s="32" t="s">
        <v>5795</v>
      </c>
      <c r="C607" s="40">
        <v>27.3</v>
      </c>
      <c r="D607" s="40">
        <v>11.89</v>
      </c>
      <c r="E607" s="40" t="s">
        <v>2380</v>
      </c>
      <c r="F607" s="40" t="s">
        <v>2380</v>
      </c>
      <c r="G607" s="40" t="s">
        <v>2380</v>
      </c>
      <c r="H607" s="35">
        <v>0</v>
      </c>
      <c r="I607" s="40" t="s">
        <v>2383</v>
      </c>
      <c r="J607" s="40" t="s">
        <v>8339</v>
      </c>
      <c r="K607" s="40" t="s">
        <v>8342</v>
      </c>
      <c r="L607" s="48">
        <f>VLOOKUP(A607,'Hospitalisation Details'!$A$1:$N$2344,5,FALSE)</f>
        <v>37507</v>
      </c>
      <c r="M607" s="52">
        <f>VLOOKUP(A607,'Hospitalisation Details'!$A$1:$N$2344,8,FALSE)</f>
        <v>16232.85</v>
      </c>
      <c r="N607" s="35" t="str">
        <f>VLOOKUP(A607,'Hospitalisation Details'!$A$1:$N$2344,12,FALSE)</f>
        <v>tier - 2</v>
      </c>
      <c r="O607" s="35" t="str">
        <f>VLOOKUP(A607,'Hospitalisation Details'!$A$1:$N$2344,13,FALSE)</f>
        <v>tier - 1</v>
      </c>
      <c r="P607" s="35" t="str">
        <f>VLOOKUP(A607,'Hospitalisation Details'!$A$1:$N$2344,14,FALSE)</f>
        <v>R1011</v>
      </c>
      <c r="Q607" s="35">
        <f>VLOOKUP(A607,'Hospitalisation Details'!$A$1:$N$2344,6,FALSE)</f>
        <v>20</v>
      </c>
    </row>
    <row r="608" spans="1:17" x14ac:dyDescent="0.25">
      <c r="A608" s="34" t="s">
        <v>1764</v>
      </c>
      <c r="B608" s="33" t="s">
        <v>5797</v>
      </c>
      <c r="C608" s="39">
        <v>54.45</v>
      </c>
      <c r="D608" s="39">
        <v>4.7300000000000004</v>
      </c>
      <c r="E608" s="39" t="s">
        <v>2383</v>
      </c>
      <c r="F608" s="39" t="s">
        <v>2380</v>
      </c>
      <c r="G608" s="39" t="s">
        <v>2380</v>
      </c>
      <c r="H608" s="34">
        <v>1</v>
      </c>
      <c r="I608" s="39" t="s">
        <v>2380</v>
      </c>
      <c r="J608" s="39" t="s">
        <v>8338</v>
      </c>
      <c r="K608" s="39" t="s">
        <v>8344</v>
      </c>
      <c r="L608" s="47">
        <f>VLOOKUP(A608,'Hospitalisation Details'!$A$1:$N$2344,5,FALSE)</f>
        <v>32376</v>
      </c>
      <c r="M608" s="51">
        <f>VLOOKUP(A608,'Hospitalisation Details'!$A$1:$N$2344,8,FALSE)</f>
        <v>16205.88</v>
      </c>
      <c r="N608" s="34" t="str">
        <f>VLOOKUP(A608,'Hospitalisation Details'!$A$1:$N$2344,12,FALSE)</f>
        <v>tier - 2</v>
      </c>
      <c r="O608" s="34" t="str">
        <f>VLOOKUP(A608,'Hospitalisation Details'!$A$1:$N$2344,13,FALSE)</f>
        <v>tier - 1</v>
      </c>
      <c r="P608" s="34" t="str">
        <f>VLOOKUP(A608,'Hospitalisation Details'!$A$1:$N$2344,14,FALSE)</f>
        <v>R1012</v>
      </c>
      <c r="Q608" s="34">
        <f>VLOOKUP(A608,'Hospitalisation Details'!$A$1:$N$2344,6,FALSE)</f>
        <v>34</v>
      </c>
    </row>
    <row r="609" spans="1:17" x14ac:dyDescent="0.25">
      <c r="A609" s="35" t="s">
        <v>1763</v>
      </c>
      <c r="B609" s="32" t="s">
        <v>5799</v>
      </c>
      <c r="C609" s="40">
        <v>54.43</v>
      </c>
      <c r="D609" s="40">
        <v>4.6100000000000003</v>
      </c>
      <c r="E609" s="40" t="s">
        <v>2383</v>
      </c>
      <c r="F609" s="40" t="s">
        <v>2380</v>
      </c>
      <c r="G609" s="40" t="s">
        <v>2380</v>
      </c>
      <c r="H609" s="35">
        <v>1</v>
      </c>
      <c r="I609" s="40" t="s">
        <v>2380</v>
      </c>
      <c r="J609" s="40" t="s">
        <v>8338</v>
      </c>
      <c r="K609" s="40" t="s">
        <v>8344</v>
      </c>
      <c r="L609" s="48">
        <f>VLOOKUP(A609,'Hospitalisation Details'!$A$1:$N$2344,5,FALSE)</f>
        <v>32361</v>
      </c>
      <c r="M609" s="52">
        <f>VLOOKUP(A609,'Hospitalisation Details'!$A$1:$N$2344,8,FALSE)</f>
        <v>16199.1</v>
      </c>
      <c r="N609" s="35" t="str">
        <f>VLOOKUP(A609,'Hospitalisation Details'!$A$1:$N$2344,12,FALSE)</f>
        <v>tier - 2</v>
      </c>
      <c r="O609" s="35" t="str">
        <f>VLOOKUP(A609,'Hospitalisation Details'!$A$1:$N$2344,13,FALSE)</f>
        <v>tier - 2</v>
      </c>
      <c r="P609" s="35" t="str">
        <f>VLOOKUP(A609,'Hospitalisation Details'!$A$1:$N$2344,14,FALSE)</f>
        <v>R1012</v>
      </c>
      <c r="Q609" s="35">
        <f>VLOOKUP(A609,'Hospitalisation Details'!$A$1:$N$2344,6,FALSE)</f>
        <v>34</v>
      </c>
    </row>
    <row r="610" spans="1:17" x14ac:dyDescent="0.25">
      <c r="A610" s="34" t="s">
        <v>1762</v>
      </c>
      <c r="B610" s="33" t="s">
        <v>5801</v>
      </c>
      <c r="C610" s="39">
        <v>48.01</v>
      </c>
      <c r="D610" s="39">
        <v>7.3</v>
      </c>
      <c r="E610" s="39" t="s">
        <v>2380</v>
      </c>
      <c r="F610" s="39" t="s">
        <v>2380</v>
      </c>
      <c r="G610" s="39" t="s">
        <v>2380</v>
      </c>
      <c r="H610" s="34">
        <v>0</v>
      </c>
      <c r="I610" s="39" t="s">
        <v>2380</v>
      </c>
      <c r="J610" s="39" t="s">
        <v>8338</v>
      </c>
      <c r="K610" s="39" t="s">
        <v>8342</v>
      </c>
      <c r="L610" s="47">
        <f>VLOOKUP(A610,'Hospitalisation Details'!$A$1:$N$2344,5,FALSE)</f>
        <v>27283</v>
      </c>
      <c r="M610" s="51">
        <f>VLOOKUP(A610,'Hospitalisation Details'!$A$1:$N$2344,8,FALSE)</f>
        <v>16190.97</v>
      </c>
      <c r="N610" s="34" t="str">
        <f>VLOOKUP(A610,'Hospitalisation Details'!$A$1:$N$2344,12,FALSE)</f>
        <v>tier - 2</v>
      </c>
      <c r="O610" s="34" t="str">
        <f>VLOOKUP(A610,'Hospitalisation Details'!$A$1:$N$2344,13,FALSE)</f>
        <v>tier - 3</v>
      </c>
      <c r="P610" s="34" t="str">
        <f>VLOOKUP(A610,'Hospitalisation Details'!$A$1:$N$2344,14,FALSE)</f>
        <v>R1012</v>
      </c>
      <c r="Q610" s="34">
        <f>VLOOKUP(A610,'Hospitalisation Details'!$A$1:$N$2344,6,FALSE)</f>
        <v>48</v>
      </c>
    </row>
    <row r="611" spans="1:17" x14ac:dyDescent="0.25">
      <c r="A611" s="35" t="s">
        <v>1761</v>
      </c>
      <c r="B611" s="32" t="s">
        <v>5803</v>
      </c>
      <c r="C611" s="40">
        <v>48.32</v>
      </c>
      <c r="D611" s="40">
        <v>5.88</v>
      </c>
      <c r="E611" s="40" t="s">
        <v>2380</v>
      </c>
      <c r="F611" s="40" t="s">
        <v>2380</v>
      </c>
      <c r="G611" s="40" t="s">
        <v>2380</v>
      </c>
      <c r="H611" s="35">
        <v>0</v>
      </c>
      <c r="I611" s="40" t="s">
        <v>2380</v>
      </c>
      <c r="J611" s="40" t="s">
        <v>8338</v>
      </c>
      <c r="K611" s="40" t="s">
        <v>8343</v>
      </c>
      <c r="L611" s="48">
        <f>VLOOKUP(A611,'Hospitalisation Details'!$A$1:$N$2344,5,FALSE)</f>
        <v>30138</v>
      </c>
      <c r="M611" s="52">
        <f>VLOOKUP(A611,'Hospitalisation Details'!$A$1:$N$2344,8,FALSE)</f>
        <v>16152.04</v>
      </c>
      <c r="N611" s="35" t="str">
        <f>VLOOKUP(A611,'Hospitalisation Details'!$A$1:$N$2344,12,FALSE)</f>
        <v>tier - 2</v>
      </c>
      <c r="O611" s="35" t="str">
        <f>VLOOKUP(A611,'Hospitalisation Details'!$A$1:$N$2344,13,FALSE)</f>
        <v>tier - 1</v>
      </c>
      <c r="P611" s="35" t="str">
        <f>VLOOKUP(A611,'Hospitalisation Details'!$A$1:$N$2344,14,FALSE)</f>
        <v>R1026</v>
      </c>
      <c r="Q611" s="35">
        <f>VLOOKUP(A611,'Hospitalisation Details'!$A$1:$N$2344,6,FALSE)</f>
        <v>40</v>
      </c>
    </row>
    <row r="612" spans="1:17" x14ac:dyDescent="0.25">
      <c r="A612" s="34" t="s">
        <v>1760</v>
      </c>
      <c r="B612" s="33" t="s">
        <v>5805</v>
      </c>
      <c r="C612" s="39">
        <v>22.895</v>
      </c>
      <c r="D612" s="39">
        <v>4.0599999999999996</v>
      </c>
      <c r="E612" s="39" t="s">
        <v>2380</v>
      </c>
      <c r="F612" s="39" t="s">
        <v>2380</v>
      </c>
      <c r="G612" s="39" t="s">
        <v>2383</v>
      </c>
      <c r="H612" s="34">
        <v>1</v>
      </c>
      <c r="I612" s="39" t="s">
        <v>2383</v>
      </c>
      <c r="J612" s="39" t="s">
        <v>8340</v>
      </c>
      <c r="K612" s="39" t="s">
        <v>8344</v>
      </c>
      <c r="L612" s="47">
        <f>VLOOKUP(A612,'Hospitalisation Details'!$A$1:$N$2344,5,FALSE)</f>
        <v>34315</v>
      </c>
      <c r="M612" s="51">
        <f>VLOOKUP(A612,'Hospitalisation Details'!$A$1:$N$2344,8,FALSE)</f>
        <v>16138.76</v>
      </c>
      <c r="N612" s="34" t="str">
        <f>VLOOKUP(A612,'Hospitalisation Details'!$A$1:$N$2344,12,FALSE)</f>
        <v>tier - 2</v>
      </c>
      <c r="O612" s="34" t="str">
        <f>VLOOKUP(A612,'Hospitalisation Details'!$A$1:$N$2344,13,FALSE)</f>
        <v>tier - 3</v>
      </c>
      <c r="P612" s="34" t="str">
        <f>VLOOKUP(A612,'Hospitalisation Details'!$A$1:$N$2344,14,FALSE)</f>
        <v>R1017</v>
      </c>
      <c r="Q612" s="34">
        <f>VLOOKUP(A612,'Hospitalisation Details'!$A$1:$N$2344,6,FALSE)</f>
        <v>29</v>
      </c>
    </row>
    <row r="613" spans="1:17" x14ac:dyDescent="0.25">
      <c r="A613" s="35" t="s">
        <v>1759</v>
      </c>
      <c r="B613" s="32" t="s">
        <v>5216</v>
      </c>
      <c r="C613" s="40">
        <v>54.85</v>
      </c>
      <c r="D613" s="40">
        <v>4.9000000000000004</v>
      </c>
      <c r="E613" s="40" t="s">
        <v>2380</v>
      </c>
      <c r="F613" s="40" t="s">
        <v>2380</v>
      </c>
      <c r="G613" s="40" t="s">
        <v>2380</v>
      </c>
      <c r="H613" s="35">
        <v>1</v>
      </c>
      <c r="I613" s="40" t="s">
        <v>2380</v>
      </c>
      <c r="J613" s="40" t="s">
        <v>8338</v>
      </c>
      <c r="K613" s="40" t="s">
        <v>8344</v>
      </c>
      <c r="L613" s="48">
        <f>VLOOKUP(A613,'Hospitalisation Details'!$A$1:$N$2344,5,FALSE)</f>
        <v>32056</v>
      </c>
      <c r="M613" s="52">
        <f>VLOOKUP(A613,'Hospitalisation Details'!$A$1:$N$2344,8,FALSE)</f>
        <v>16122.65</v>
      </c>
      <c r="N613" s="35" t="str">
        <f>VLOOKUP(A613,'Hospitalisation Details'!$A$1:$N$2344,12,FALSE)</f>
        <v>tier - 2</v>
      </c>
      <c r="O613" s="35" t="str">
        <f>VLOOKUP(A613,'Hospitalisation Details'!$A$1:$N$2344,13,FALSE)</f>
        <v>tier - 1</v>
      </c>
      <c r="P613" s="35" t="str">
        <f>VLOOKUP(A613,'Hospitalisation Details'!$A$1:$N$2344,14,FALSE)</f>
        <v>R1011</v>
      </c>
      <c r="Q613" s="35">
        <f>VLOOKUP(A613,'Hospitalisation Details'!$A$1:$N$2344,6,FALSE)</f>
        <v>35</v>
      </c>
    </row>
    <row r="614" spans="1:17" x14ac:dyDescent="0.25">
      <c r="A614" s="34" t="s">
        <v>1758</v>
      </c>
      <c r="B614" s="33" t="s">
        <v>5808</v>
      </c>
      <c r="C614" s="39">
        <v>21.85</v>
      </c>
      <c r="D614" s="39">
        <v>5.52</v>
      </c>
      <c r="E614" s="39" t="s">
        <v>2380</v>
      </c>
      <c r="F614" s="39" t="s">
        <v>2380</v>
      </c>
      <c r="G614" s="39" t="s">
        <v>2383</v>
      </c>
      <c r="H614" s="34">
        <v>1</v>
      </c>
      <c r="I614" s="39" t="s">
        <v>2383</v>
      </c>
      <c r="J614" s="39" t="s">
        <v>8340</v>
      </c>
      <c r="K614" s="39" t="s">
        <v>8344</v>
      </c>
      <c r="L614" s="47">
        <f>VLOOKUP(A614,'Hospitalisation Details'!$A$1:$N$2344,5,FALSE)</f>
        <v>34189</v>
      </c>
      <c r="M614" s="51">
        <f>VLOOKUP(A614,'Hospitalisation Details'!$A$1:$N$2344,8,FALSE)</f>
        <v>16115.3</v>
      </c>
      <c r="N614" s="34" t="str">
        <f>VLOOKUP(A614,'Hospitalisation Details'!$A$1:$N$2344,12,FALSE)</f>
        <v>tier - 2</v>
      </c>
      <c r="O614" s="34" t="str">
        <f>VLOOKUP(A614,'Hospitalisation Details'!$A$1:$N$2344,13,FALSE)</f>
        <v>tier - 1</v>
      </c>
      <c r="P614" s="34" t="str">
        <f>VLOOKUP(A614,'Hospitalisation Details'!$A$1:$N$2344,14,FALSE)</f>
        <v>R1024</v>
      </c>
      <c r="Q614" s="34">
        <f>VLOOKUP(A614,'Hospitalisation Details'!$A$1:$N$2344,6,FALSE)</f>
        <v>29</v>
      </c>
    </row>
    <row r="615" spans="1:17" x14ac:dyDescent="0.25">
      <c r="A615" s="35" t="s">
        <v>1757</v>
      </c>
      <c r="B615" s="32" t="s">
        <v>5810</v>
      </c>
      <c r="C615" s="40">
        <v>51.86</v>
      </c>
      <c r="D615" s="40">
        <v>5.2</v>
      </c>
      <c r="E615" s="40" t="s">
        <v>2383</v>
      </c>
      <c r="F615" s="40" t="s">
        <v>2380</v>
      </c>
      <c r="G615" s="40" t="s">
        <v>2380</v>
      </c>
      <c r="H615" s="35">
        <v>0</v>
      </c>
      <c r="I615" s="40" t="s">
        <v>2380</v>
      </c>
      <c r="J615" s="40" t="s">
        <v>8338</v>
      </c>
      <c r="K615" s="40" t="s">
        <v>8344</v>
      </c>
      <c r="L615" s="48">
        <f>VLOOKUP(A615,'Hospitalisation Details'!$A$1:$N$2344,5,FALSE)</f>
        <v>31286</v>
      </c>
      <c r="M615" s="52">
        <f>VLOOKUP(A615,'Hospitalisation Details'!$A$1:$N$2344,8,FALSE)</f>
        <v>16097.94</v>
      </c>
      <c r="N615" s="35" t="str">
        <f>VLOOKUP(A615,'Hospitalisation Details'!$A$1:$N$2344,12,FALSE)</f>
        <v>tier - 2</v>
      </c>
      <c r="O615" s="35" t="str">
        <f>VLOOKUP(A615,'Hospitalisation Details'!$A$1:$N$2344,13,FALSE)</f>
        <v>tier - 3</v>
      </c>
      <c r="P615" s="35" t="str">
        <f>VLOOKUP(A615,'Hospitalisation Details'!$A$1:$N$2344,14,FALSE)</f>
        <v>R1012</v>
      </c>
      <c r="Q615" s="35">
        <f>VLOOKUP(A615,'Hospitalisation Details'!$A$1:$N$2344,6,FALSE)</f>
        <v>37</v>
      </c>
    </row>
    <row r="616" spans="1:17" x14ac:dyDescent="0.25">
      <c r="A616" s="34" t="s">
        <v>1756</v>
      </c>
      <c r="B616" s="33" t="s">
        <v>5812</v>
      </c>
      <c r="C616" s="39">
        <v>39.049999999999997</v>
      </c>
      <c r="D616" s="39">
        <v>7.59</v>
      </c>
      <c r="E616" s="39" t="s">
        <v>2380</v>
      </c>
      <c r="F616" s="39" t="s">
        <v>2380</v>
      </c>
      <c r="G616" s="39" t="s">
        <v>2380</v>
      </c>
      <c r="H616" s="34">
        <v>3</v>
      </c>
      <c r="I616" s="39" t="s">
        <v>2380</v>
      </c>
      <c r="J616" s="39" t="s">
        <v>8338</v>
      </c>
      <c r="K616" s="39" t="s">
        <v>8342</v>
      </c>
      <c r="L616" s="47">
        <f>VLOOKUP(A616,'Hospitalisation Details'!$A$1:$N$2344,5,FALSE)</f>
        <v>21357</v>
      </c>
      <c r="M616" s="51">
        <f>VLOOKUP(A616,'Hospitalisation Details'!$A$1:$N$2344,8,FALSE)</f>
        <v>16085.13</v>
      </c>
      <c r="N616" s="34" t="str">
        <f>VLOOKUP(A616,'Hospitalisation Details'!$A$1:$N$2344,12,FALSE)</f>
        <v>tier - 2</v>
      </c>
      <c r="O616" s="34" t="str">
        <f>VLOOKUP(A616,'Hospitalisation Details'!$A$1:$N$2344,13,FALSE)</f>
        <v>tier - 2</v>
      </c>
      <c r="P616" s="34" t="str">
        <f>VLOOKUP(A616,'Hospitalisation Details'!$A$1:$N$2344,14,FALSE)</f>
        <v>R1013</v>
      </c>
      <c r="Q616" s="34">
        <f>VLOOKUP(A616,'Hospitalisation Details'!$A$1:$N$2344,6,FALSE)</f>
        <v>64</v>
      </c>
    </row>
    <row r="617" spans="1:17" x14ac:dyDescent="0.25">
      <c r="A617" s="35" t="s">
        <v>1755</v>
      </c>
      <c r="B617" s="32" t="s">
        <v>5813</v>
      </c>
      <c r="C617" s="40">
        <v>31.824999999999999</v>
      </c>
      <c r="D617" s="40">
        <v>8.2799999999999994</v>
      </c>
      <c r="E617" s="40" t="s">
        <v>2380</v>
      </c>
      <c r="F617" s="40" t="s">
        <v>2380</v>
      </c>
      <c r="G617" s="40" t="s">
        <v>2380</v>
      </c>
      <c r="H617" s="35">
        <v>3</v>
      </c>
      <c r="I617" s="40" t="s">
        <v>2380</v>
      </c>
      <c r="J617" s="40" t="s">
        <v>8338</v>
      </c>
      <c r="K617" s="40" t="s">
        <v>8342</v>
      </c>
      <c r="L617" s="48">
        <f>VLOOKUP(A617,'Hospitalisation Details'!$A$1:$N$2344,5,FALSE)</f>
        <v>21480</v>
      </c>
      <c r="M617" s="52">
        <f>VLOOKUP(A617,'Hospitalisation Details'!$A$1:$N$2344,8,FALSE)</f>
        <v>16069.08</v>
      </c>
      <c r="N617" s="35" t="str">
        <f>VLOOKUP(A617,'Hospitalisation Details'!$A$1:$N$2344,12,FALSE)</f>
        <v>tier - 2</v>
      </c>
      <c r="O617" s="35" t="str">
        <f>VLOOKUP(A617,'Hospitalisation Details'!$A$1:$N$2344,13,FALSE)</f>
        <v>tier - 2</v>
      </c>
      <c r="P617" s="35" t="str">
        <f>VLOOKUP(A617,'Hospitalisation Details'!$A$1:$N$2344,14,FALSE)</f>
        <v>R1024</v>
      </c>
      <c r="Q617" s="35">
        <f>VLOOKUP(A617,'Hospitalisation Details'!$A$1:$N$2344,6,FALSE)</f>
        <v>64</v>
      </c>
    </row>
    <row r="618" spans="1:17" x14ac:dyDescent="0.25">
      <c r="A618" s="34" t="s">
        <v>1754</v>
      </c>
      <c r="B618" s="33" t="s">
        <v>5088</v>
      </c>
      <c r="C618" s="39">
        <v>46.43</v>
      </c>
      <c r="D618" s="39">
        <v>6.72</v>
      </c>
      <c r="E618" s="39" t="s">
        <v>2380</v>
      </c>
      <c r="F618" s="39" t="s">
        <v>2380</v>
      </c>
      <c r="G618" s="39" t="s">
        <v>2380</v>
      </c>
      <c r="H618" s="34">
        <v>0</v>
      </c>
      <c r="I618" s="39" t="s">
        <v>2380</v>
      </c>
      <c r="J618" s="39" t="s">
        <v>8338</v>
      </c>
      <c r="K618" s="39" t="s">
        <v>8342</v>
      </c>
      <c r="L618" s="47">
        <f>VLOOKUP(A618,'Hospitalisation Details'!$A$1:$N$2344,5,FALSE)</f>
        <v>28749</v>
      </c>
      <c r="M618" s="51">
        <f>VLOOKUP(A618,'Hospitalisation Details'!$A$1:$N$2344,8,FALSE)</f>
        <v>16062.89</v>
      </c>
      <c r="N618" s="34" t="str">
        <f>VLOOKUP(A618,'Hospitalisation Details'!$A$1:$N$2344,12,FALSE)</f>
        <v>tier - 2</v>
      </c>
      <c r="O618" s="34" t="str">
        <f>VLOOKUP(A618,'Hospitalisation Details'!$A$1:$N$2344,13,FALSE)</f>
        <v>tier - 2</v>
      </c>
      <c r="P618" s="34" t="str">
        <f>VLOOKUP(A618,'Hospitalisation Details'!$A$1:$N$2344,14,FALSE)</f>
        <v>R1026</v>
      </c>
      <c r="Q618" s="34">
        <f>VLOOKUP(A618,'Hospitalisation Details'!$A$1:$N$2344,6,FALSE)</f>
        <v>44</v>
      </c>
    </row>
    <row r="619" spans="1:17" x14ac:dyDescent="0.25">
      <c r="A619" s="35" t="s">
        <v>1753</v>
      </c>
      <c r="B619" s="32" t="s">
        <v>5082</v>
      </c>
      <c r="C619" s="40">
        <v>53.63</v>
      </c>
      <c r="D619" s="40">
        <v>5.47</v>
      </c>
      <c r="E619" s="40" t="s">
        <v>2383</v>
      </c>
      <c r="F619" s="40" t="s">
        <v>2380</v>
      </c>
      <c r="G619" s="40" t="s">
        <v>2380</v>
      </c>
      <c r="H619" s="35">
        <v>1</v>
      </c>
      <c r="I619" s="40" t="s">
        <v>2380</v>
      </c>
      <c r="J619" s="40" t="s">
        <v>8338</v>
      </c>
      <c r="K619" s="40" t="s">
        <v>8344</v>
      </c>
      <c r="L619" s="48">
        <f>VLOOKUP(A619,'Hospitalisation Details'!$A$1:$N$2344,5,FALSE)</f>
        <v>32482</v>
      </c>
      <c r="M619" s="52">
        <f>VLOOKUP(A619,'Hospitalisation Details'!$A$1:$N$2344,8,FALSE)</f>
        <v>16059.06</v>
      </c>
      <c r="N619" s="35" t="str">
        <f>VLOOKUP(A619,'Hospitalisation Details'!$A$1:$N$2344,12,FALSE)</f>
        <v>tier - 2</v>
      </c>
      <c r="O619" s="35" t="str">
        <f>VLOOKUP(A619,'Hospitalisation Details'!$A$1:$N$2344,13,FALSE)</f>
        <v>tier - 3</v>
      </c>
      <c r="P619" s="35" t="str">
        <f>VLOOKUP(A619,'Hospitalisation Details'!$A$1:$N$2344,14,FALSE)</f>
        <v>R1012</v>
      </c>
      <c r="Q619" s="35">
        <f>VLOOKUP(A619,'Hospitalisation Details'!$A$1:$N$2344,6,FALSE)</f>
        <v>34</v>
      </c>
    </row>
    <row r="620" spans="1:17" x14ac:dyDescent="0.25">
      <c r="A620" s="34" t="s">
        <v>1752</v>
      </c>
      <c r="B620" s="33" t="s">
        <v>5176</v>
      </c>
      <c r="C620" s="39">
        <v>48.7</v>
      </c>
      <c r="D620" s="39">
        <v>4.71</v>
      </c>
      <c r="E620" s="39" t="s">
        <v>2380</v>
      </c>
      <c r="F620" s="39" t="s">
        <v>2380</v>
      </c>
      <c r="G620" s="39" t="s">
        <v>2380</v>
      </c>
      <c r="H620" s="34">
        <v>0</v>
      </c>
      <c r="I620" s="39" t="s">
        <v>2380</v>
      </c>
      <c r="J620" s="39" t="s">
        <v>8338</v>
      </c>
      <c r="K620" s="39" t="s">
        <v>8344</v>
      </c>
      <c r="L620" s="47">
        <f>VLOOKUP(A620,'Hospitalisation Details'!$A$1:$N$2344,5,FALSE)</f>
        <v>29483</v>
      </c>
      <c r="M620" s="51">
        <f>VLOOKUP(A620,'Hospitalisation Details'!$A$1:$N$2344,8,FALSE)</f>
        <v>15966.19</v>
      </c>
      <c r="N620" s="34" t="str">
        <f>VLOOKUP(A620,'Hospitalisation Details'!$A$1:$N$2344,12,FALSE)</f>
        <v>tier - 2</v>
      </c>
      <c r="O620" s="34" t="str">
        <f>VLOOKUP(A620,'Hospitalisation Details'!$A$1:$N$2344,13,FALSE)</f>
        <v>tier - 2</v>
      </c>
      <c r="P620" s="34" t="str">
        <f>VLOOKUP(A620,'Hospitalisation Details'!$A$1:$N$2344,14,FALSE)</f>
        <v>R1012</v>
      </c>
      <c r="Q620" s="34">
        <f>VLOOKUP(A620,'Hospitalisation Details'!$A$1:$N$2344,6,FALSE)</f>
        <v>42</v>
      </c>
    </row>
    <row r="621" spans="1:17" x14ac:dyDescent="0.25">
      <c r="A621" s="35" t="s">
        <v>1751</v>
      </c>
      <c r="B621" s="32" t="s">
        <v>5817</v>
      </c>
      <c r="C621" s="40">
        <v>48.81</v>
      </c>
      <c r="D621" s="40">
        <v>5.49</v>
      </c>
      <c r="E621" s="40" t="s">
        <v>2380</v>
      </c>
      <c r="F621" s="40" t="s">
        <v>2380</v>
      </c>
      <c r="G621" s="40" t="s">
        <v>2380</v>
      </c>
      <c r="H621" s="35">
        <v>0</v>
      </c>
      <c r="I621" s="40" t="s">
        <v>2380</v>
      </c>
      <c r="J621" s="40" t="s">
        <v>8338</v>
      </c>
      <c r="K621" s="40" t="s">
        <v>8344</v>
      </c>
      <c r="L621" s="48">
        <f>VLOOKUP(A621,'Hospitalisation Details'!$A$1:$N$2344,5,FALSE)</f>
        <v>30156</v>
      </c>
      <c r="M621" s="52">
        <f>VLOOKUP(A621,'Hospitalisation Details'!$A$1:$N$2344,8,FALSE)</f>
        <v>15965.29</v>
      </c>
      <c r="N621" s="35" t="str">
        <f>VLOOKUP(A621,'Hospitalisation Details'!$A$1:$N$2344,12,FALSE)</f>
        <v>tier - 2</v>
      </c>
      <c r="O621" s="35" t="str">
        <f>VLOOKUP(A621,'Hospitalisation Details'!$A$1:$N$2344,13,FALSE)</f>
        <v>tier - 1</v>
      </c>
      <c r="P621" s="35" t="str">
        <f>VLOOKUP(A621,'Hospitalisation Details'!$A$1:$N$2344,14,FALSE)</f>
        <v>R1012</v>
      </c>
      <c r="Q621" s="35">
        <f>VLOOKUP(A621,'Hospitalisation Details'!$A$1:$N$2344,6,FALSE)</f>
        <v>40</v>
      </c>
    </row>
    <row r="622" spans="1:17" x14ac:dyDescent="0.25">
      <c r="A622" s="34" t="s">
        <v>1750</v>
      </c>
      <c r="B622" s="33" t="s">
        <v>5819</v>
      </c>
      <c r="C622" s="39">
        <v>47.53</v>
      </c>
      <c r="D622" s="39">
        <v>4.72</v>
      </c>
      <c r="E622" s="39" t="s">
        <v>2380</v>
      </c>
      <c r="F622" s="39" t="s">
        <v>2380</v>
      </c>
      <c r="G622" s="39" t="s">
        <v>2380</v>
      </c>
      <c r="H622" s="34">
        <v>0</v>
      </c>
      <c r="I622" s="39" t="s">
        <v>2380</v>
      </c>
      <c r="J622" s="39" t="s">
        <v>8338</v>
      </c>
      <c r="K622" s="39" t="s">
        <v>8344</v>
      </c>
      <c r="L622" s="47">
        <f>VLOOKUP(A622,'Hospitalisation Details'!$A$1:$N$2344,5,FALSE)</f>
        <v>29506</v>
      </c>
      <c r="M622" s="51">
        <f>VLOOKUP(A622,'Hospitalisation Details'!$A$1:$N$2344,8,FALSE)</f>
        <v>15922.29</v>
      </c>
      <c r="N622" s="34" t="str">
        <f>VLOOKUP(A622,'Hospitalisation Details'!$A$1:$N$2344,12,FALSE)</f>
        <v>tier - 2</v>
      </c>
      <c r="O622" s="34" t="str">
        <f>VLOOKUP(A622,'Hospitalisation Details'!$A$1:$N$2344,13,FALSE)</f>
        <v>tier - 3</v>
      </c>
      <c r="P622" s="34" t="str">
        <f>VLOOKUP(A622,'Hospitalisation Details'!$A$1:$N$2344,14,FALSE)</f>
        <v>R1026</v>
      </c>
      <c r="Q622" s="34">
        <f>VLOOKUP(A622,'Hospitalisation Details'!$A$1:$N$2344,6,FALSE)</f>
        <v>42</v>
      </c>
    </row>
    <row r="623" spans="1:17" x14ac:dyDescent="0.25">
      <c r="A623" s="35" t="s">
        <v>1749</v>
      </c>
      <c r="B623" s="32" t="s">
        <v>5821</v>
      </c>
      <c r="C623" s="40">
        <v>36.85</v>
      </c>
      <c r="D623" s="40">
        <v>6.7</v>
      </c>
      <c r="E623" s="40" t="s">
        <v>2380</v>
      </c>
      <c r="F623" s="40" t="s">
        <v>2380</v>
      </c>
      <c r="G623" s="40" t="s">
        <v>2380</v>
      </c>
      <c r="H623" s="35">
        <v>0</v>
      </c>
      <c r="I623" s="40" t="s">
        <v>2380</v>
      </c>
      <c r="J623" s="40" t="s">
        <v>8338</v>
      </c>
      <c r="K623" s="40" t="s">
        <v>8342</v>
      </c>
      <c r="L623" s="48">
        <f>VLOOKUP(A623,'Hospitalisation Details'!$A$1:$N$2344,5,FALSE)</f>
        <v>23005</v>
      </c>
      <c r="M623" s="52">
        <f>VLOOKUP(A623,'Hospitalisation Details'!$A$1:$N$2344,8,FALSE)</f>
        <v>15840.81</v>
      </c>
      <c r="N623" s="35" t="str">
        <f>VLOOKUP(A623,'Hospitalisation Details'!$A$1:$N$2344,12,FALSE)</f>
        <v>tier - 2</v>
      </c>
      <c r="O623" s="35" t="str">
        <f>VLOOKUP(A623,'Hospitalisation Details'!$A$1:$N$2344,13,FALSE)</f>
        <v>tier - 1</v>
      </c>
      <c r="P623" s="35" t="str">
        <f>VLOOKUP(A623,'Hospitalisation Details'!$A$1:$N$2344,14,FALSE)</f>
        <v>R1022</v>
      </c>
      <c r="Q623" s="35">
        <f>VLOOKUP(A623,'Hospitalisation Details'!$A$1:$N$2344,6,FALSE)</f>
        <v>60</v>
      </c>
    </row>
    <row r="624" spans="1:17" x14ac:dyDescent="0.25">
      <c r="A624" s="34" t="s">
        <v>1748</v>
      </c>
      <c r="B624" s="33" t="s">
        <v>5823</v>
      </c>
      <c r="C624" s="39">
        <v>29.3</v>
      </c>
      <c r="D624" s="39">
        <v>5.5</v>
      </c>
      <c r="E624" s="39" t="s">
        <v>2380</v>
      </c>
      <c r="F624" s="39" t="s">
        <v>2380</v>
      </c>
      <c r="G624" s="39" t="s">
        <v>2380</v>
      </c>
      <c r="H624" s="34">
        <v>0</v>
      </c>
      <c r="I624" s="39" t="s">
        <v>2380</v>
      </c>
      <c r="J624" s="39" t="s">
        <v>8339</v>
      </c>
      <c r="K624" s="39" t="s">
        <v>8344</v>
      </c>
      <c r="L624" s="47">
        <f>VLOOKUP(A624,'Hospitalisation Details'!$A$1:$N$2344,5,FALSE)</f>
        <v>30266</v>
      </c>
      <c r="M624" s="51">
        <f>VLOOKUP(A624,'Hospitalisation Details'!$A$1:$N$2344,8,FALSE)</f>
        <v>15828.82</v>
      </c>
      <c r="N624" s="34" t="str">
        <f>VLOOKUP(A624,'Hospitalisation Details'!$A$1:$N$2344,12,FALSE)</f>
        <v>tier - 2</v>
      </c>
      <c r="O624" s="34" t="str">
        <f>VLOOKUP(A624,'Hospitalisation Details'!$A$1:$N$2344,13,FALSE)</f>
        <v>tier - 3</v>
      </c>
      <c r="P624" s="34" t="str">
        <f>VLOOKUP(A624,'Hospitalisation Details'!$A$1:$N$2344,14,FALSE)</f>
        <v>R1011</v>
      </c>
      <c r="Q624" s="34">
        <f>VLOOKUP(A624,'Hospitalisation Details'!$A$1:$N$2344,6,FALSE)</f>
        <v>40</v>
      </c>
    </row>
    <row r="625" spans="1:17" x14ac:dyDescent="0.25">
      <c r="A625" s="35" t="s">
        <v>1747</v>
      </c>
      <c r="B625" s="32" t="s">
        <v>5825</v>
      </c>
      <c r="C625" s="40">
        <v>19.3</v>
      </c>
      <c r="D625" s="40">
        <v>4.46</v>
      </c>
      <c r="E625" s="40" t="s">
        <v>2380</v>
      </c>
      <c r="F625" s="40" t="s">
        <v>2380</v>
      </c>
      <c r="G625" s="40" t="s">
        <v>2380</v>
      </c>
      <c r="H625" s="35">
        <v>1</v>
      </c>
      <c r="I625" s="40" t="s">
        <v>2383</v>
      </c>
      <c r="J625" s="40" t="s">
        <v>8340</v>
      </c>
      <c r="K625" s="40" t="s">
        <v>8344</v>
      </c>
      <c r="L625" s="48">
        <f>VLOOKUP(A625,'Hospitalisation Details'!$A$1:$N$2344,5,FALSE)</f>
        <v>30859</v>
      </c>
      <c r="M625" s="52">
        <f>VLOOKUP(A625,'Hospitalisation Details'!$A$1:$N$2344,8,FALSE)</f>
        <v>15820.7</v>
      </c>
      <c r="N625" s="35" t="str">
        <f>VLOOKUP(A625,'Hospitalisation Details'!$A$1:$N$2344,12,FALSE)</f>
        <v>tier - 2</v>
      </c>
      <c r="O625" s="35" t="str">
        <f>VLOOKUP(A625,'Hospitalisation Details'!$A$1:$N$2344,13,FALSE)</f>
        <v>tier - 3</v>
      </c>
      <c r="P625" s="35" t="str">
        <f>VLOOKUP(A625,'Hospitalisation Details'!$A$1:$N$2344,14,FALSE)</f>
        <v>R1011</v>
      </c>
      <c r="Q625" s="35">
        <f>VLOOKUP(A625,'Hospitalisation Details'!$A$1:$N$2344,6,FALSE)</f>
        <v>38</v>
      </c>
    </row>
    <row r="626" spans="1:17" x14ac:dyDescent="0.25">
      <c r="A626" s="34" t="s">
        <v>1746</v>
      </c>
      <c r="B626" s="33" t="s">
        <v>5827</v>
      </c>
      <c r="C626" s="39">
        <v>24.13</v>
      </c>
      <c r="D626" s="39">
        <v>5.29</v>
      </c>
      <c r="E626" s="39" t="s">
        <v>2383</v>
      </c>
      <c r="F626" s="39" t="s">
        <v>2380</v>
      </c>
      <c r="G626" s="39" t="s">
        <v>2383</v>
      </c>
      <c r="H626" s="34">
        <v>1</v>
      </c>
      <c r="I626" s="39" t="s">
        <v>2383</v>
      </c>
      <c r="J626" s="39" t="s">
        <v>8340</v>
      </c>
      <c r="K626" s="39" t="s">
        <v>8344</v>
      </c>
      <c r="L626" s="47">
        <f>VLOOKUP(A626,'Hospitalisation Details'!$A$1:$N$2344,5,FALSE)</f>
        <v>35712</v>
      </c>
      <c r="M626" s="51">
        <f>VLOOKUP(A626,'Hospitalisation Details'!$A$1:$N$2344,8,FALSE)</f>
        <v>15817.99</v>
      </c>
      <c r="N626" s="34" t="str">
        <f>VLOOKUP(A626,'Hospitalisation Details'!$A$1:$N$2344,12,FALSE)</f>
        <v>tier - 2</v>
      </c>
      <c r="O626" s="34" t="str">
        <f>VLOOKUP(A626,'Hospitalisation Details'!$A$1:$N$2344,13,FALSE)</f>
        <v>tier - 2</v>
      </c>
      <c r="P626" s="34" t="str">
        <f>VLOOKUP(A626,'Hospitalisation Details'!$A$1:$N$2344,14,FALSE)</f>
        <v>R1012</v>
      </c>
      <c r="Q626" s="34">
        <f>VLOOKUP(A626,'Hospitalisation Details'!$A$1:$N$2344,6,FALSE)</f>
        <v>25</v>
      </c>
    </row>
    <row r="627" spans="1:17" x14ac:dyDescent="0.25">
      <c r="A627" s="35" t="s">
        <v>1745</v>
      </c>
      <c r="B627" s="32" t="s">
        <v>5829</v>
      </c>
      <c r="C627" s="40">
        <v>46.7</v>
      </c>
      <c r="D627" s="40">
        <v>10.99</v>
      </c>
      <c r="E627" s="40" t="s">
        <v>2380</v>
      </c>
      <c r="F627" s="40" t="s">
        <v>2380</v>
      </c>
      <c r="G627" s="40" t="s">
        <v>2380</v>
      </c>
      <c r="H627" s="35">
        <v>0</v>
      </c>
      <c r="I627" s="40" t="s">
        <v>2380</v>
      </c>
      <c r="J627" s="40" t="s">
        <v>8338</v>
      </c>
      <c r="K627" s="40" t="s">
        <v>8342</v>
      </c>
      <c r="L627" s="48">
        <f>VLOOKUP(A627,'Hospitalisation Details'!$A$1:$N$2344,5,FALSE)</f>
        <v>27270</v>
      </c>
      <c r="M627" s="52">
        <f>VLOOKUP(A627,'Hospitalisation Details'!$A$1:$N$2344,8,FALSE)</f>
        <v>15746.62</v>
      </c>
      <c r="N627" s="35" t="str">
        <f>VLOOKUP(A627,'Hospitalisation Details'!$A$1:$N$2344,12,FALSE)</f>
        <v>tier - 2</v>
      </c>
      <c r="O627" s="35" t="str">
        <f>VLOOKUP(A627,'Hospitalisation Details'!$A$1:$N$2344,13,FALSE)</f>
        <v>tier - 1</v>
      </c>
      <c r="P627" s="35" t="str">
        <f>VLOOKUP(A627,'Hospitalisation Details'!$A$1:$N$2344,14,FALSE)</f>
        <v>R1012</v>
      </c>
      <c r="Q627" s="35">
        <f>VLOOKUP(A627,'Hospitalisation Details'!$A$1:$N$2344,6,FALSE)</f>
        <v>48</v>
      </c>
    </row>
    <row r="628" spans="1:17" x14ac:dyDescent="0.25">
      <c r="A628" s="34" t="s">
        <v>1744</v>
      </c>
      <c r="B628" s="33" t="s">
        <v>5831</v>
      </c>
      <c r="C628" s="39">
        <v>45.27</v>
      </c>
      <c r="D628" s="39">
        <v>5.2</v>
      </c>
      <c r="E628" s="39" t="s">
        <v>2383</v>
      </c>
      <c r="F628" s="39" t="s">
        <v>2380</v>
      </c>
      <c r="G628" s="39" t="s">
        <v>2380</v>
      </c>
      <c r="H628" s="34">
        <v>0</v>
      </c>
      <c r="I628" s="39" t="s">
        <v>2380</v>
      </c>
      <c r="J628" s="39" t="s">
        <v>8338</v>
      </c>
      <c r="K628" s="39" t="s">
        <v>8344</v>
      </c>
      <c r="L628" s="47">
        <f>VLOOKUP(A628,'Hospitalisation Details'!$A$1:$N$2344,5,FALSE)</f>
        <v>28023</v>
      </c>
      <c r="M628" s="51">
        <f>VLOOKUP(A628,'Hospitalisation Details'!$A$1:$N$2344,8,FALSE)</f>
        <v>15698.86</v>
      </c>
      <c r="N628" s="34" t="str">
        <f>VLOOKUP(A628,'Hospitalisation Details'!$A$1:$N$2344,12,FALSE)</f>
        <v>tier - 2</v>
      </c>
      <c r="O628" s="34" t="str">
        <f>VLOOKUP(A628,'Hospitalisation Details'!$A$1:$N$2344,13,FALSE)</f>
        <v>tier - 2</v>
      </c>
      <c r="P628" s="34" t="str">
        <f>VLOOKUP(A628,'Hospitalisation Details'!$A$1:$N$2344,14,FALSE)</f>
        <v>R1012</v>
      </c>
      <c r="Q628" s="34">
        <f>VLOOKUP(A628,'Hospitalisation Details'!$A$1:$N$2344,6,FALSE)</f>
        <v>46</v>
      </c>
    </row>
    <row r="629" spans="1:17" x14ac:dyDescent="0.25">
      <c r="A629" s="35" t="s">
        <v>1743</v>
      </c>
      <c r="B629" s="32" t="s">
        <v>5833</v>
      </c>
      <c r="C629" s="40">
        <v>44.29</v>
      </c>
      <c r="D629" s="40">
        <v>9.66</v>
      </c>
      <c r="E629" s="40" t="s">
        <v>2380</v>
      </c>
      <c r="F629" s="40" t="s">
        <v>2380</v>
      </c>
      <c r="G629" s="40" t="s">
        <v>2380</v>
      </c>
      <c r="H629" s="35">
        <v>2</v>
      </c>
      <c r="I629" s="40" t="s">
        <v>2380</v>
      </c>
      <c r="J629" s="40" t="s">
        <v>8338</v>
      </c>
      <c r="K629" s="40" t="s">
        <v>8342</v>
      </c>
      <c r="L629" s="48">
        <f>VLOOKUP(A629,'Hospitalisation Details'!$A$1:$N$2344,5,FALSE)</f>
        <v>26841</v>
      </c>
      <c r="M629" s="52">
        <f>VLOOKUP(A629,'Hospitalisation Details'!$A$1:$N$2344,8,FALSE)</f>
        <v>15670.3</v>
      </c>
      <c r="N629" s="35" t="str">
        <f>VLOOKUP(A629,'Hospitalisation Details'!$A$1:$N$2344,12,FALSE)</f>
        <v>tier - 2</v>
      </c>
      <c r="O629" s="35" t="str">
        <f>VLOOKUP(A629,'Hospitalisation Details'!$A$1:$N$2344,13,FALSE)</f>
        <v>tier - 2</v>
      </c>
      <c r="P629" s="35" t="str">
        <f>VLOOKUP(A629,'Hospitalisation Details'!$A$1:$N$2344,14,FALSE)</f>
        <v>R1026</v>
      </c>
      <c r="Q629" s="35">
        <f>VLOOKUP(A629,'Hospitalisation Details'!$A$1:$N$2344,6,FALSE)</f>
        <v>49</v>
      </c>
    </row>
    <row r="630" spans="1:17" x14ac:dyDescent="0.25">
      <c r="A630" s="34" t="s">
        <v>1742</v>
      </c>
      <c r="B630" s="33" t="s">
        <v>5835</v>
      </c>
      <c r="C630" s="39">
        <v>54.59</v>
      </c>
      <c r="D630" s="39">
        <v>4.22</v>
      </c>
      <c r="E630" s="39" t="s">
        <v>2383</v>
      </c>
      <c r="F630" s="39" t="s">
        <v>2380</v>
      </c>
      <c r="G630" s="39" t="s">
        <v>2380</v>
      </c>
      <c r="H630" s="34">
        <v>1</v>
      </c>
      <c r="I630" s="39" t="s">
        <v>2380</v>
      </c>
      <c r="J630" s="39" t="s">
        <v>8338</v>
      </c>
      <c r="K630" s="39" t="s">
        <v>8344</v>
      </c>
      <c r="L630" s="47">
        <f>VLOOKUP(A630,'Hospitalisation Details'!$A$1:$N$2344,5,FALSE)</f>
        <v>32499</v>
      </c>
      <c r="M630" s="51">
        <f>VLOOKUP(A630,'Hospitalisation Details'!$A$1:$N$2344,8,FALSE)</f>
        <v>15646.28</v>
      </c>
      <c r="N630" s="34" t="str">
        <f>VLOOKUP(A630,'Hospitalisation Details'!$A$1:$N$2344,12,FALSE)</f>
        <v>tier - 2</v>
      </c>
      <c r="O630" s="34" t="str">
        <f>VLOOKUP(A630,'Hospitalisation Details'!$A$1:$N$2344,13,FALSE)</f>
        <v>tier - 2</v>
      </c>
      <c r="P630" s="34" t="str">
        <f>VLOOKUP(A630,'Hospitalisation Details'!$A$1:$N$2344,14,FALSE)</f>
        <v>R1011</v>
      </c>
      <c r="Q630" s="34">
        <f>VLOOKUP(A630,'Hospitalisation Details'!$A$1:$N$2344,6,FALSE)</f>
        <v>34</v>
      </c>
    </row>
    <row r="631" spans="1:17" x14ac:dyDescent="0.25">
      <c r="A631" s="35" t="s">
        <v>1741</v>
      </c>
      <c r="B631" s="32" t="s">
        <v>5836</v>
      </c>
      <c r="C631" s="40">
        <v>32.965000000000003</v>
      </c>
      <c r="D631" s="40">
        <v>11.78</v>
      </c>
      <c r="E631" s="40" t="s">
        <v>2380</v>
      </c>
      <c r="F631" s="40" t="s">
        <v>2380</v>
      </c>
      <c r="G631" s="40" t="s">
        <v>2380</v>
      </c>
      <c r="H631" s="35">
        <v>0</v>
      </c>
      <c r="I631" s="40" t="s">
        <v>2380</v>
      </c>
      <c r="J631" s="40" t="s">
        <v>8338</v>
      </c>
      <c r="K631" s="40" t="s">
        <v>8342</v>
      </c>
      <c r="L631" s="48">
        <f>VLOOKUP(A631,'Hospitalisation Details'!$A$1:$N$2344,5,FALSE)</f>
        <v>22073</v>
      </c>
      <c r="M631" s="52">
        <f>VLOOKUP(A631,'Hospitalisation Details'!$A$1:$N$2344,8,FALSE)</f>
        <v>15612.19</v>
      </c>
      <c r="N631" s="35" t="str">
        <f>VLOOKUP(A631,'Hospitalisation Details'!$A$1:$N$2344,12,FALSE)</f>
        <v>tier - 2</v>
      </c>
      <c r="O631" s="35" t="str">
        <f>VLOOKUP(A631,'Hospitalisation Details'!$A$1:$N$2344,13,FALSE)</f>
        <v>tier - 2</v>
      </c>
      <c r="P631" s="35" t="str">
        <f>VLOOKUP(A631,'Hospitalisation Details'!$A$1:$N$2344,14,FALSE)</f>
        <v>R1012</v>
      </c>
      <c r="Q631" s="35">
        <f>VLOOKUP(A631,'Hospitalisation Details'!$A$1:$N$2344,6,FALSE)</f>
        <v>63</v>
      </c>
    </row>
    <row r="632" spans="1:17" x14ac:dyDescent="0.25">
      <c r="A632" s="34" t="s">
        <v>1740</v>
      </c>
      <c r="B632" s="33" t="s">
        <v>5838</v>
      </c>
      <c r="C632" s="39">
        <v>38.049999999999997</v>
      </c>
      <c r="D632" s="39">
        <v>9.6199999999999992</v>
      </c>
      <c r="E632" s="39" t="s">
        <v>2380</v>
      </c>
      <c r="F632" s="39" t="s">
        <v>2380</v>
      </c>
      <c r="G632" s="39" t="s">
        <v>2380</v>
      </c>
      <c r="H632" s="34">
        <v>0</v>
      </c>
      <c r="I632" s="39" t="s">
        <v>2380</v>
      </c>
      <c r="J632" s="39" t="s">
        <v>8338</v>
      </c>
      <c r="K632" s="39" t="s">
        <v>8342</v>
      </c>
      <c r="L632" s="47">
        <f>VLOOKUP(A632,'Hospitalisation Details'!$A$1:$N$2344,5,FALSE)</f>
        <v>24043</v>
      </c>
      <c r="M632" s="51">
        <f>VLOOKUP(A632,'Hospitalisation Details'!$A$1:$N$2344,8,FALSE)</f>
        <v>15608.58</v>
      </c>
      <c r="N632" s="34" t="str">
        <f>VLOOKUP(A632,'Hospitalisation Details'!$A$1:$N$2344,12,FALSE)</f>
        <v>tier - 2</v>
      </c>
      <c r="O632" s="34" t="str">
        <f>VLOOKUP(A632,'Hospitalisation Details'!$A$1:$N$2344,13,FALSE)</f>
        <v>tier - 2</v>
      </c>
      <c r="P632" s="34" t="str">
        <f>VLOOKUP(A632,'Hospitalisation Details'!$A$1:$N$2344,14,FALSE)</f>
        <v>R1026</v>
      </c>
      <c r="Q632" s="34">
        <f>VLOOKUP(A632,'Hospitalisation Details'!$A$1:$N$2344,6,FALSE)</f>
        <v>57</v>
      </c>
    </row>
    <row r="633" spans="1:17" x14ac:dyDescent="0.25">
      <c r="A633" s="35" t="s">
        <v>1739</v>
      </c>
      <c r="B633" s="32" t="s">
        <v>5148</v>
      </c>
      <c r="C633" s="40">
        <v>46.14</v>
      </c>
      <c r="D633" s="40">
        <v>10.78</v>
      </c>
      <c r="E633" s="40" t="s">
        <v>2380</v>
      </c>
      <c r="F633" s="40" t="s">
        <v>2380</v>
      </c>
      <c r="G633" s="40" t="s">
        <v>2380</v>
      </c>
      <c r="H633" s="35">
        <v>0</v>
      </c>
      <c r="I633" s="40" t="s">
        <v>2380</v>
      </c>
      <c r="J633" s="40" t="s">
        <v>8338</v>
      </c>
      <c r="K633" s="40" t="s">
        <v>8342</v>
      </c>
      <c r="L633" s="48">
        <f>VLOOKUP(A633,'Hospitalisation Details'!$A$1:$N$2344,5,FALSE)</f>
        <v>27240</v>
      </c>
      <c r="M633" s="52">
        <f>VLOOKUP(A633,'Hospitalisation Details'!$A$1:$N$2344,8,FALSE)</f>
        <v>15556.67</v>
      </c>
      <c r="N633" s="35" t="str">
        <f>VLOOKUP(A633,'Hospitalisation Details'!$A$1:$N$2344,12,FALSE)</f>
        <v>tier - 2</v>
      </c>
      <c r="O633" s="35" t="str">
        <f>VLOOKUP(A633,'Hospitalisation Details'!$A$1:$N$2344,13,FALSE)</f>
        <v>tier - 2</v>
      </c>
      <c r="P633" s="35" t="str">
        <f>VLOOKUP(A633,'Hospitalisation Details'!$A$1:$N$2344,14,FALSE)</f>
        <v>R1012</v>
      </c>
      <c r="Q633" s="35">
        <f>VLOOKUP(A633,'Hospitalisation Details'!$A$1:$N$2344,6,FALSE)</f>
        <v>48</v>
      </c>
    </row>
    <row r="634" spans="1:17" x14ac:dyDescent="0.25">
      <c r="A634" s="34" t="s">
        <v>1738</v>
      </c>
      <c r="B634" s="33" t="s">
        <v>5481</v>
      </c>
      <c r="C634" s="39">
        <v>41.325000000000003</v>
      </c>
      <c r="D634" s="39">
        <v>5.1100000000000003</v>
      </c>
      <c r="E634" s="39" t="s">
        <v>2383</v>
      </c>
      <c r="F634" s="39" t="s">
        <v>2380</v>
      </c>
      <c r="G634" s="39" t="s">
        <v>2380</v>
      </c>
      <c r="H634" s="34">
        <v>2</v>
      </c>
      <c r="I634" s="39" t="s">
        <v>2380</v>
      </c>
      <c r="J634" s="39" t="s">
        <v>8338</v>
      </c>
      <c r="K634" s="39" t="s">
        <v>8344</v>
      </c>
      <c r="L634" s="47">
        <f>VLOOKUP(A634,'Hospitalisation Details'!$A$1:$N$2344,5,FALSE)</f>
        <v>21825</v>
      </c>
      <c r="M634" s="51">
        <f>VLOOKUP(A634,'Hospitalisation Details'!$A$1:$N$2344,8,FALSE)</f>
        <v>15555.19</v>
      </c>
      <c r="N634" s="34" t="str">
        <f>VLOOKUP(A634,'Hospitalisation Details'!$A$1:$N$2344,12,FALSE)</f>
        <v>tier - 2</v>
      </c>
      <c r="O634" s="34" t="str">
        <f>VLOOKUP(A634,'Hospitalisation Details'!$A$1:$N$2344,13,FALSE)</f>
        <v>tier - 3</v>
      </c>
      <c r="P634" s="34" t="str">
        <f>VLOOKUP(A634,'Hospitalisation Details'!$A$1:$N$2344,14,FALSE)</f>
        <v>R1012</v>
      </c>
      <c r="Q634" s="34">
        <f>VLOOKUP(A634,'Hospitalisation Details'!$A$1:$N$2344,6,FALSE)</f>
        <v>63</v>
      </c>
    </row>
    <row r="635" spans="1:17" x14ac:dyDescent="0.25">
      <c r="A635" s="35" t="s">
        <v>1737</v>
      </c>
      <c r="B635" s="32" t="s">
        <v>5842</v>
      </c>
      <c r="C635" s="40">
        <v>44.64</v>
      </c>
      <c r="D635" s="40">
        <v>7.18</v>
      </c>
      <c r="E635" s="40" t="s">
        <v>2380</v>
      </c>
      <c r="F635" s="40" t="s">
        <v>2380</v>
      </c>
      <c r="G635" s="40" t="s">
        <v>2380</v>
      </c>
      <c r="H635" s="35">
        <v>0</v>
      </c>
      <c r="I635" s="40" t="s">
        <v>2380</v>
      </c>
      <c r="J635" s="40" t="s">
        <v>8338</v>
      </c>
      <c r="K635" s="40" t="s">
        <v>8342</v>
      </c>
      <c r="L635" s="48">
        <f>VLOOKUP(A635,'Hospitalisation Details'!$A$1:$N$2344,5,FALSE)</f>
        <v>27208</v>
      </c>
      <c r="M635" s="52">
        <f>VLOOKUP(A635,'Hospitalisation Details'!$A$1:$N$2344,8,FALSE)</f>
        <v>15532.16</v>
      </c>
      <c r="N635" s="35" t="str">
        <f>VLOOKUP(A635,'Hospitalisation Details'!$A$1:$N$2344,12,FALSE)</f>
        <v>tier - 2</v>
      </c>
      <c r="O635" s="35" t="str">
        <f>VLOOKUP(A635,'Hospitalisation Details'!$A$1:$N$2344,13,FALSE)</f>
        <v>tier - 2</v>
      </c>
      <c r="P635" s="35" t="str">
        <f>VLOOKUP(A635,'Hospitalisation Details'!$A$1:$N$2344,14,FALSE)</f>
        <v>R1026</v>
      </c>
      <c r="Q635" s="35">
        <f>VLOOKUP(A635,'Hospitalisation Details'!$A$1:$N$2344,6,FALSE)</f>
        <v>48</v>
      </c>
    </row>
    <row r="636" spans="1:17" x14ac:dyDescent="0.25">
      <c r="A636" s="34" t="s">
        <v>1736</v>
      </c>
      <c r="B636" s="33" t="s">
        <v>5843</v>
      </c>
      <c r="C636" s="39">
        <v>25.175000000000001</v>
      </c>
      <c r="D636" s="39">
        <v>4.96</v>
      </c>
      <c r="E636" s="39" t="s">
        <v>2380</v>
      </c>
      <c r="F636" s="39" t="s">
        <v>2383</v>
      </c>
      <c r="G636" s="39" t="s">
        <v>2380</v>
      </c>
      <c r="H636" s="34">
        <v>1</v>
      </c>
      <c r="I636" s="39" t="s">
        <v>2380</v>
      </c>
      <c r="J636" s="39" t="s">
        <v>8339</v>
      </c>
      <c r="K636" s="39" t="s">
        <v>8344</v>
      </c>
      <c r="L636" s="47">
        <f>VLOOKUP(A636,'Hospitalisation Details'!$A$1:$N$2344,5,FALSE)</f>
        <v>38185</v>
      </c>
      <c r="M636" s="51">
        <f>VLOOKUP(A636,'Hospitalisation Details'!$A$1:$N$2344,8,FALSE)</f>
        <v>15518.18</v>
      </c>
      <c r="N636" s="34" t="str">
        <f>VLOOKUP(A636,'Hospitalisation Details'!$A$1:$N$2344,12,FALSE)</f>
        <v>tier - 2</v>
      </c>
      <c r="O636" s="34" t="str">
        <f>VLOOKUP(A636,'Hospitalisation Details'!$A$1:$N$2344,13,FALSE)</f>
        <v>tier - 3</v>
      </c>
      <c r="P636" s="34" t="str">
        <f>VLOOKUP(A636,'Hospitalisation Details'!$A$1:$N$2344,14,FALSE)</f>
        <v>R1015</v>
      </c>
      <c r="Q636" s="34">
        <f>VLOOKUP(A636,'Hospitalisation Details'!$A$1:$N$2344,6,FALSE)</f>
        <v>18</v>
      </c>
    </row>
    <row r="637" spans="1:17" x14ac:dyDescent="0.25">
      <c r="A637" s="35" t="s">
        <v>1735</v>
      </c>
      <c r="B637" s="32" t="s">
        <v>5845</v>
      </c>
      <c r="C637" s="40">
        <v>43.11</v>
      </c>
      <c r="D637" s="40">
        <v>4.67</v>
      </c>
      <c r="E637" s="40" t="s">
        <v>2383</v>
      </c>
      <c r="F637" s="40" t="s">
        <v>2380</v>
      </c>
      <c r="G637" s="40" t="s">
        <v>2380</v>
      </c>
      <c r="H637" s="35">
        <v>0</v>
      </c>
      <c r="I637" s="40" t="s">
        <v>2380</v>
      </c>
      <c r="J637" s="40" t="s">
        <v>8338</v>
      </c>
      <c r="K637" s="40" t="s">
        <v>8344</v>
      </c>
      <c r="L637" s="48">
        <f>VLOOKUP(A637,'Hospitalisation Details'!$A$1:$N$2344,5,FALSE)</f>
        <v>27961</v>
      </c>
      <c r="M637" s="52">
        <f>VLOOKUP(A637,'Hospitalisation Details'!$A$1:$N$2344,8,FALSE)</f>
        <v>15450.48</v>
      </c>
      <c r="N637" s="35" t="str">
        <f>VLOOKUP(A637,'Hospitalisation Details'!$A$1:$N$2344,12,FALSE)</f>
        <v>tier - 2</v>
      </c>
      <c r="O637" s="35" t="str">
        <f>VLOOKUP(A637,'Hospitalisation Details'!$A$1:$N$2344,13,FALSE)</f>
        <v>tier - 1</v>
      </c>
      <c r="P637" s="35" t="str">
        <f>VLOOKUP(A637,'Hospitalisation Details'!$A$1:$N$2344,14,FALSE)</f>
        <v>R1026</v>
      </c>
      <c r="Q637" s="35">
        <f>VLOOKUP(A637,'Hospitalisation Details'!$A$1:$N$2344,6,FALSE)</f>
        <v>46</v>
      </c>
    </row>
    <row r="638" spans="1:17" x14ac:dyDescent="0.25">
      <c r="A638" s="34" t="s">
        <v>1734</v>
      </c>
      <c r="B638" s="33" t="s">
        <v>5192</v>
      </c>
      <c r="C638" s="39">
        <v>53.32</v>
      </c>
      <c r="D638" s="39">
        <v>5.0599999999999996</v>
      </c>
      <c r="E638" s="39" t="s">
        <v>2380</v>
      </c>
      <c r="F638" s="39" t="s">
        <v>2380</v>
      </c>
      <c r="G638" s="39" t="s">
        <v>2380</v>
      </c>
      <c r="H638" s="34">
        <v>0</v>
      </c>
      <c r="I638" s="39" t="s">
        <v>2380</v>
      </c>
      <c r="J638" s="39" t="s">
        <v>8338</v>
      </c>
      <c r="K638" s="39" t="s">
        <v>8344</v>
      </c>
      <c r="L638" s="47">
        <f>VLOOKUP(A638,'Hospitalisation Details'!$A$1:$N$2344,5,FALSE)</f>
        <v>33171</v>
      </c>
      <c r="M638" s="51">
        <f>VLOOKUP(A638,'Hospitalisation Details'!$A$1:$N$2344,8,FALSE)</f>
        <v>15440.2</v>
      </c>
      <c r="N638" s="34" t="str">
        <f>VLOOKUP(A638,'Hospitalisation Details'!$A$1:$N$2344,12,FALSE)</f>
        <v>tier - 2</v>
      </c>
      <c r="O638" s="34" t="str">
        <f>VLOOKUP(A638,'Hospitalisation Details'!$A$1:$N$2344,13,FALSE)</f>
        <v>tier - 1</v>
      </c>
      <c r="P638" s="34" t="str">
        <f>VLOOKUP(A638,'Hospitalisation Details'!$A$1:$N$2344,14,FALSE)</f>
        <v>R1012</v>
      </c>
      <c r="Q638" s="34">
        <f>VLOOKUP(A638,'Hospitalisation Details'!$A$1:$N$2344,6,FALSE)</f>
        <v>32</v>
      </c>
    </row>
    <row r="639" spans="1:17" x14ac:dyDescent="0.25">
      <c r="A639" s="35" t="s">
        <v>1733</v>
      </c>
      <c r="B639" s="32" t="s">
        <v>4964</v>
      </c>
      <c r="C639" s="40">
        <v>38.04</v>
      </c>
      <c r="D639" s="40">
        <v>5.0199999999999996</v>
      </c>
      <c r="E639" s="40" t="s">
        <v>2383</v>
      </c>
      <c r="F639" s="40" t="s">
        <v>2380</v>
      </c>
      <c r="G639" s="40" t="s">
        <v>2380</v>
      </c>
      <c r="H639" s="35">
        <v>1</v>
      </c>
      <c r="I639" s="40" t="s">
        <v>2380</v>
      </c>
      <c r="J639" s="40" t="s">
        <v>8338</v>
      </c>
      <c r="K639" s="40" t="s">
        <v>8344</v>
      </c>
      <c r="L639" s="48">
        <f>VLOOKUP(A639,'Hospitalisation Details'!$A$1:$N$2344,5,FALSE)</f>
        <v>23624</v>
      </c>
      <c r="M639" s="52">
        <f>VLOOKUP(A639,'Hospitalisation Details'!$A$1:$N$2344,8,FALSE)</f>
        <v>15377.77</v>
      </c>
      <c r="N639" s="35" t="str">
        <f>VLOOKUP(A639,'Hospitalisation Details'!$A$1:$N$2344,12,FALSE)</f>
        <v>tier - 2</v>
      </c>
      <c r="O639" s="35" t="str">
        <f>VLOOKUP(A639,'Hospitalisation Details'!$A$1:$N$2344,13,FALSE)</f>
        <v>tier - 2</v>
      </c>
      <c r="P639" s="35" t="str">
        <f>VLOOKUP(A639,'Hospitalisation Details'!$A$1:$N$2344,14,FALSE)</f>
        <v>R1012</v>
      </c>
      <c r="Q639" s="35">
        <f>VLOOKUP(A639,'Hospitalisation Details'!$A$1:$N$2344,6,FALSE)</f>
        <v>58</v>
      </c>
    </row>
    <row r="640" spans="1:17" x14ac:dyDescent="0.25">
      <c r="A640" s="34" t="s">
        <v>1732</v>
      </c>
      <c r="B640" s="33" t="s">
        <v>5849</v>
      </c>
      <c r="C640" s="39">
        <v>37.9</v>
      </c>
      <c r="D640" s="39">
        <v>7.76</v>
      </c>
      <c r="E640" s="39" t="s">
        <v>2380</v>
      </c>
      <c r="F640" s="39" t="s">
        <v>2380</v>
      </c>
      <c r="G640" s="39" t="s">
        <v>2380</v>
      </c>
      <c r="H640" s="34">
        <v>0</v>
      </c>
      <c r="I640" s="39" t="s">
        <v>2380</v>
      </c>
      <c r="J640" s="39" t="s">
        <v>8338</v>
      </c>
      <c r="K640" s="39" t="s">
        <v>8342</v>
      </c>
      <c r="L640" s="47">
        <f>VLOOKUP(A640,'Hospitalisation Details'!$A$1:$N$2344,5,FALSE)</f>
        <v>22895</v>
      </c>
      <c r="M640" s="51">
        <f>VLOOKUP(A640,'Hospitalisation Details'!$A$1:$N$2344,8,FALSE)</f>
        <v>15368.22</v>
      </c>
      <c r="N640" s="34" t="str">
        <f>VLOOKUP(A640,'Hospitalisation Details'!$A$1:$N$2344,12,FALSE)</f>
        <v>tier - 2</v>
      </c>
      <c r="O640" s="34" t="str">
        <f>VLOOKUP(A640,'Hospitalisation Details'!$A$1:$N$2344,13,FALSE)</f>
        <v>tier - 2</v>
      </c>
      <c r="P640" s="34" t="str">
        <f>VLOOKUP(A640,'Hospitalisation Details'!$A$1:$N$2344,14,FALSE)</f>
        <v>R1011</v>
      </c>
      <c r="Q640" s="34">
        <f>VLOOKUP(A640,'Hospitalisation Details'!$A$1:$N$2344,6,FALSE)</f>
        <v>60</v>
      </c>
    </row>
    <row r="641" spans="1:17" x14ac:dyDescent="0.25">
      <c r="A641" s="35" t="s">
        <v>1731</v>
      </c>
      <c r="B641" s="32" t="s">
        <v>5850</v>
      </c>
      <c r="C641" s="40">
        <v>39.6</v>
      </c>
      <c r="D641" s="40">
        <v>9.32</v>
      </c>
      <c r="E641" s="40" t="s">
        <v>2380</v>
      </c>
      <c r="F641" s="40" t="s">
        <v>2380</v>
      </c>
      <c r="G641" s="40" t="s">
        <v>2380</v>
      </c>
      <c r="H641" s="35">
        <v>0</v>
      </c>
      <c r="I641" s="40" t="s">
        <v>2380</v>
      </c>
      <c r="J641" s="40" t="s">
        <v>8338</v>
      </c>
      <c r="K641" s="40" t="s">
        <v>8342</v>
      </c>
      <c r="L641" s="48">
        <f>VLOOKUP(A641,'Hospitalisation Details'!$A$1:$N$2344,5,FALSE)</f>
        <v>25037</v>
      </c>
      <c r="M641" s="52">
        <f>VLOOKUP(A641,'Hospitalisation Details'!$A$1:$N$2344,8,FALSE)</f>
        <v>15363.77</v>
      </c>
      <c r="N641" s="35" t="str">
        <f>VLOOKUP(A641,'Hospitalisation Details'!$A$1:$N$2344,12,FALSE)</f>
        <v>tier - 2</v>
      </c>
      <c r="O641" s="35" t="str">
        <f>VLOOKUP(A641,'Hospitalisation Details'!$A$1:$N$2344,13,FALSE)</f>
        <v>tier - 1</v>
      </c>
      <c r="P641" s="35" t="str">
        <f>VLOOKUP(A641,'Hospitalisation Details'!$A$1:$N$2344,14,FALSE)</f>
        <v>R1026</v>
      </c>
      <c r="Q641" s="35">
        <f>VLOOKUP(A641,'Hospitalisation Details'!$A$1:$N$2344,6,FALSE)</f>
        <v>54</v>
      </c>
    </row>
    <row r="642" spans="1:17" x14ac:dyDescent="0.25">
      <c r="A642" s="34" t="s">
        <v>1730</v>
      </c>
      <c r="B642" s="33" t="s">
        <v>5852</v>
      </c>
      <c r="C642" s="39">
        <v>50.92</v>
      </c>
      <c r="D642" s="39">
        <v>5.31</v>
      </c>
      <c r="E642" s="39" t="s">
        <v>2383</v>
      </c>
      <c r="F642" s="39" t="s">
        <v>2380</v>
      </c>
      <c r="G642" s="39" t="s">
        <v>2380</v>
      </c>
      <c r="H642" s="34">
        <v>1</v>
      </c>
      <c r="I642" s="39" t="s">
        <v>2380</v>
      </c>
      <c r="J642" s="39" t="s">
        <v>8338</v>
      </c>
      <c r="K642" s="39" t="s">
        <v>8344</v>
      </c>
      <c r="L642" s="47">
        <f>VLOOKUP(A642,'Hospitalisation Details'!$A$1:$N$2344,5,FALSE)</f>
        <v>32494</v>
      </c>
      <c r="M642" s="51">
        <f>VLOOKUP(A642,'Hospitalisation Details'!$A$1:$N$2344,8,FALSE)</f>
        <v>15361.5</v>
      </c>
      <c r="N642" s="34" t="str">
        <f>VLOOKUP(A642,'Hospitalisation Details'!$A$1:$N$2344,12,FALSE)</f>
        <v>tier - 2</v>
      </c>
      <c r="O642" s="34" t="str">
        <f>VLOOKUP(A642,'Hospitalisation Details'!$A$1:$N$2344,13,FALSE)</f>
        <v>tier - 3</v>
      </c>
      <c r="P642" s="34" t="str">
        <f>VLOOKUP(A642,'Hospitalisation Details'!$A$1:$N$2344,14,FALSE)</f>
        <v>R1023</v>
      </c>
      <c r="Q642" s="34">
        <f>VLOOKUP(A642,'Hospitalisation Details'!$A$1:$N$2344,6,FALSE)</f>
        <v>34</v>
      </c>
    </row>
    <row r="643" spans="1:17" x14ac:dyDescent="0.25">
      <c r="A643" s="35" t="s">
        <v>1729</v>
      </c>
      <c r="B643" s="32" t="s">
        <v>5853</v>
      </c>
      <c r="C643" s="40">
        <v>21.85</v>
      </c>
      <c r="D643" s="40">
        <v>5.56</v>
      </c>
      <c r="E643" s="40" t="s">
        <v>2383</v>
      </c>
      <c r="F643" s="40" t="s">
        <v>2380</v>
      </c>
      <c r="G643" s="40" t="s">
        <v>2380</v>
      </c>
      <c r="H643" s="35">
        <v>0</v>
      </c>
      <c r="I643" s="40" t="s">
        <v>2383</v>
      </c>
      <c r="J643" s="40" t="s">
        <v>8340</v>
      </c>
      <c r="K643" s="40" t="s">
        <v>8344</v>
      </c>
      <c r="L643" s="48">
        <f>VLOOKUP(A643,'Hospitalisation Details'!$A$1:$N$2344,5,FALSE)</f>
        <v>37086</v>
      </c>
      <c r="M643" s="52">
        <f>VLOOKUP(A643,'Hospitalisation Details'!$A$1:$N$2344,8,FALSE)</f>
        <v>15359.1</v>
      </c>
      <c r="N643" s="35" t="str">
        <f>VLOOKUP(A643,'Hospitalisation Details'!$A$1:$N$2344,12,FALSE)</f>
        <v>tier - 2</v>
      </c>
      <c r="O643" s="35" t="str">
        <f>VLOOKUP(A643,'Hospitalisation Details'!$A$1:$N$2344,13,FALSE)</f>
        <v>tier - 3</v>
      </c>
      <c r="P643" s="35" t="str">
        <f>VLOOKUP(A643,'Hospitalisation Details'!$A$1:$N$2344,14,FALSE)</f>
        <v>R1024</v>
      </c>
      <c r="Q643" s="35">
        <f>VLOOKUP(A643,'Hospitalisation Details'!$A$1:$N$2344,6,FALSE)</f>
        <v>21</v>
      </c>
    </row>
    <row r="644" spans="1:17" x14ac:dyDescent="0.25">
      <c r="A644" s="34" t="s">
        <v>1728</v>
      </c>
      <c r="B644" s="33" t="s">
        <v>4751</v>
      </c>
      <c r="C644" s="39">
        <v>36.08</v>
      </c>
      <c r="D644" s="39">
        <v>7.11</v>
      </c>
      <c r="E644" s="39" t="s">
        <v>2383</v>
      </c>
      <c r="F644" s="39" t="s">
        <v>2380</v>
      </c>
      <c r="G644" s="39" t="s">
        <v>2383</v>
      </c>
      <c r="H644" s="34">
        <v>1</v>
      </c>
      <c r="I644" s="39" t="s">
        <v>2380</v>
      </c>
      <c r="J644" s="39" t="s">
        <v>8338</v>
      </c>
      <c r="K644" s="39" t="s">
        <v>8342</v>
      </c>
      <c r="L644" s="47">
        <f>VLOOKUP(A644,'Hospitalisation Details'!$A$1:$N$2344,5,FALSE)</f>
        <v>23358</v>
      </c>
      <c r="M644" s="51">
        <f>VLOOKUP(A644,'Hospitalisation Details'!$A$1:$N$2344,8,FALSE)</f>
        <v>15322.77</v>
      </c>
      <c r="N644" s="34" t="str">
        <f>VLOOKUP(A644,'Hospitalisation Details'!$A$1:$N$2344,12,FALSE)</f>
        <v>tier - 2</v>
      </c>
      <c r="O644" s="34" t="str">
        <f>VLOOKUP(A644,'Hospitalisation Details'!$A$1:$N$2344,13,FALSE)</f>
        <v>tier - 3</v>
      </c>
      <c r="P644" s="34" t="str">
        <f>VLOOKUP(A644,'Hospitalisation Details'!$A$1:$N$2344,14,FALSE)</f>
        <v>R1021</v>
      </c>
      <c r="Q644" s="34">
        <f>VLOOKUP(A644,'Hospitalisation Details'!$A$1:$N$2344,6,FALSE)</f>
        <v>59</v>
      </c>
    </row>
    <row r="645" spans="1:17" x14ac:dyDescent="0.25">
      <c r="A645" s="35" t="s">
        <v>1727</v>
      </c>
      <c r="B645" s="32" t="s">
        <v>5856</v>
      </c>
      <c r="C645" s="40">
        <v>40.44</v>
      </c>
      <c r="D645" s="40">
        <v>5.13</v>
      </c>
      <c r="E645" s="40" t="s">
        <v>2383</v>
      </c>
      <c r="F645" s="40" t="s">
        <v>2380</v>
      </c>
      <c r="G645" s="40" t="s">
        <v>2383</v>
      </c>
      <c r="H645" s="35">
        <v>1</v>
      </c>
      <c r="I645" s="40" t="s">
        <v>2380</v>
      </c>
      <c r="J645" s="40" t="s">
        <v>8338</v>
      </c>
      <c r="K645" s="40" t="s">
        <v>8344</v>
      </c>
      <c r="L645" s="48">
        <f>VLOOKUP(A645,'Hospitalisation Details'!$A$1:$N$2344,5,FALSE)</f>
        <v>25462</v>
      </c>
      <c r="M645" s="52">
        <f>VLOOKUP(A645,'Hospitalisation Details'!$A$1:$N$2344,8,FALSE)</f>
        <v>15260.52</v>
      </c>
      <c r="N645" s="35" t="str">
        <f>VLOOKUP(A645,'Hospitalisation Details'!$A$1:$N$2344,12,FALSE)</f>
        <v>tier - 2</v>
      </c>
      <c r="O645" s="35" t="str">
        <f>VLOOKUP(A645,'Hospitalisation Details'!$A$1:$N$2344,13,FALSE)</f>
        <v>tier - 2</v>
      </c>
      <c r="P645" s="35" t="str">
        <f>VLOOKUP(A645,'Hospitalisation Details'!$A$1:$N$2344,14,FALSE)</f>
        <v>R1023</v>
      </c>
      <c r="Q645" s="35">
        <f>VLOOKUP(A645,'Hospitalisation Details'!$A$1:$N$2344,6,FALSE)</f>
        <v>53</v>
      </c>
    </row>
    <row r="646" spans="1:17" x14ac:dyDescent="0.25">
      <c r="A646" s="34" t="s">
        <v>1726</v>
      </c>
      <c r="B646" s="33" t="s">
        <v>5457</v>
      </c>
      <c r="C646" s="39">
        <v>38.094999999999999</v>
      </c>
      <c r="D646" s="39">
        <v>10.199999999999999</v>
      </c>
      <c r="E646" s="39" t="s">
        <v>2380</v>
      </c>
      <c r="F646" s="39" t="s">
        <v>2380</v>
      </c>
      <c r="G646" s="39" t="s">
        <v>2380</v>
      </c>
      <c r="H646" s="34">
        <v>0</v>
      </c>
      <c r="I646" s="39" t="s">
        <v>2380</v>
      </c>
      <c r="J646" s="39" t="s">
        <v>8338</v>
      </c>
      <c r="K646" s="39" t="s">
        <v>8342</v>
      </c>
      <c r="L646" s="47">
        <f>VLOOKUP(A646,'Hospitalisation Details'!$A$1:$N$2344,5,FALSE)</f>
        <v>22122</v>
      </c>
      <c r="M646" s="51">
        <f>VLOOKUP(A646,'Hospitalisation Details'!$A$1:$N$2344,8,FALSE)</f>
        <v>15230.32</v>
      </c>
      <c r="N646" s="34" t="str">
        <f>VLOOKUP(A646,'Hospitalisation Details'!$A$1:$N$2344,12,FALSE)</f>
        <v>tier - 2</v>
      </c>
      <c r="O646" s="34" t="str">
        <f>VLOOKUP(A646,'Hospitalisation Details'!$A$1:$N$2344,13,FALSE)</f>
        <v>tier - 2</v>
      </c>
      <c r="P646" s="34" t="str">
        <f>VLOOKUP(A646,'Hospitalisation Details'!$A$1:$N$2344,14,FALSE)</f>
        <v>R1024</v>
      </c>
      <c r="Q646" s="34">
        <f>VLOOKUP(A646,'Hospitalisation Details'!$A$1:$N$2344,6,FALSE)</f>
        <v>62</v>
      </c>
    </row>
    <row r="647" spans="1:17" x14ac:dyDescent="0.25">
      <c r="A647" s="35" t="s">
        <v>1725</v>
      </c>
      <c r="B647" s="32" t="s">
        <v>5859</v>
      </c>
      <c r="C647" s="40">
        <v>44.95</v>
      </c>
      <c r="D647" s="40">
        <v>10.4</v>
      </c>
      <c r="E647" s="40" t="s">
        <v>2380</v>
      </c>
      <c r="F647" s="40" t="s">
        <v>2380</v>
      </c>
      <c r="G647" s="40" t="s">
        <v>2380</v>
      </c>
      <c r="H647" s="35">
        <v>0</v>
      </c>
      <c r="I647" s="40" t="s">
        <v>2380</v>
      </c>
      <c r="J647" s="40" t="s">
        <v>8338</v>
      </c>
      <c r="K647" s="40" t="s">
        <v>8342</v>
      </c>
      <c r="L647" s="48">
        <f>VLOOKUP(A647,'Hospitalisation Details'!$A$1:$N$2344,5,FALSE)</f>
        <v>28817</v>
      </c>
      <c r="M647" s="52">
        <f>VLOOKUP(A647,'Hospitalisation Details'!$A$1:$N$2344,8,FALSE)</f>
        <v>15207.92</v>
      </c>
      <c r="N647" s="35" t="str">
        <f>VLOOKUP(A647,'Hospitalisation Details'!$A$1:$N$2344,12,FALSE)</f>
        <v>tier - 2</v>
      </c>
      <c r="O647" s="35" t="str">
        <f>VLOOKUP(A647,'Hospitalisation Details'!$A$1:$N$2344,13,FALSE)</f>
        <v>tier - 1</v>
      </c>
      <c r="P647" s="35" t="str">
        <f>VLOOKUP(A647,'Hospitalisation Details'!$A$1:$N$2344,14,FALSE)</f>
        <v>R1012</v>
      </c>
      <c r="Q647" s="35">
        <f>VLOOKUP(A647,'Hospitalisation Details'!$A$1:$N$2344,6,FALSE)</f>
        <v>44</v>
      </c>
    </row>
    <row r="648" spans="1:17" x14ac:dyDescent="0.25">
      <c r="A648" s="34" t="s">
        <v>1724</v>
      </c>
      <c r="B648" s="33" t="s">
        <v>5861</v>
      </c>
      <c r="C648" s="39">
        <v>35.54</v>
      </c>
      <c r="D648" s="39">
        <v>10.67</v>
      </c>
      <c r="E648" s="39" t="s">
        <v>2380</v>
      </c>
      <c r="F648" s="39" t="s">
        <v>2380</v>
      </c>
      <c r="G648" s="39" t="s">
        <v>2380</v>
      </c>
      <c r="H648" s="34">
        <v>0</v>
      </c>
      <c r="I648" s="39" t="s">
        <v>2380</v>
      </c>
      <c r="J648" s="39" t="s">
        <v>8338</v>
      </c>
      <c r="K648" s="39" t="s">
        <v>8342</v>
      </c>
      <c r="L648" s="47">
        <f>VLOOKUP(A648,'Hospitalisation Details'!$A$1:$N$2344,5,FALSE)</f>
        <v>22814</v>
      </c>
      <c r="M648" s="51">
        <f>VLOOKUP(A648,'Hospitalisation Details'!$A$1:$N$2344,8,FALSE)</f>
        <v>15174.81</v>
      </c>
      <c r="N648" s="34" t="str">
        <f>VLOOKUP(A648,'Hospitalisation Details'!$A$1:$N$2344,12,FALSE)</f>
        <v>tier - 2</v>
      </c>
      <c r="O648" s="34" t="str">
        <f>VLOOKUP(A648,'Hospitalisation Details'!$A$1:$N$2344,13,FALSE)</f>
        <v>tier - 1</v>
      </c>
      <c r="P648" s="34" t="str">
        <f>VLOOKUP(A648,'Hospitalisation Details'!$A$1:$N$2344,14,FALSE)</f>
        <v>R1012</v>
      </c>
      <c r="Q648" s="34">
        <f>VLOOKUP(A648,'Hospitalisation Details'!$A$1:$N$2344,6,FALSE)</f>
        <v>60</v>
      </c>
    </row>
    <row r="649" spans="1:17" x14ac:dyDescent="0.25">
      <c r="A649" s="35" t="s">
        <v>1723</v>
      </c>
      <c r="B649" s="32" t="s">
        <v>5863</v>
      </c>
      <c r="C649" s="40">
        <v>39.799999999999997</v>
      </c>
      <c r="D649" s="40">
        <v>4.6500000000000004</v>
      </c>
      <c r="E649" s="40" t="s">
        <v>2383</v>
      </c>
      <c r="F649" s="40" t="s">
        <v>2380</v>
      </c>
      <c r="G649" s="40" t="s">
        <v>2380</v>
      </c>
      <c r="H649" s="35">
        <v>2</v>
      </c>
      <c r="I649" s="40" t="s">
        <v>2380</v>
      </c>
      <c r="J649" s="40" t="s">
        <v>8338</v>
      </c>
      <c r="K649" s="40" t="s">
        <v>8344</v>
      </c>
      <c r="L649" s="48">
        <f>VLOOKUP(A649,'Hospitalisation Details'!$A$1:$N$2344,5,FALSE)</f>
        <v>21887</v>
      </c>
      <c r="M649" s="52">
        <f>VLOOKUP(A649,'Hospitalisation Details'!$A$1:$N$2344,8,FALSE)</f>
        <v>15170.07</v>
      </c>
      <c r="N649" s="35" t="str">
        <f>VLOOKUP(A649,'Hospitalisation Details'!$A$1:$N$2344,12,FALSE)</f>
        <v>tier - 2</v>
      </c>
      <c r="O649" s="35" t="str">
        <f>VLOOKUP(A649,'Hospitalisation Details'!$A$1:$N$2344,13,FALSE)</f>
        <v>tier - 3</v>
      </c>
      <c r="P649" s="35" t="str">
        <f>VLOOKUP(A649,'Hospitalisation Details'!$A$1:$N$2344,14,FALSE)</f>
        <v>R1011</v>
      </c>
      <c r="Q649" s="35">
        <f>VLOOKUP(A649,'Hospitalisation Details'!$A$1:$N$2344,6,FALSE)</f>
        <v>63</v>
      </c>
    </row>
    <row r="650" spans="1:17" x14ac:dyDescent="0.25">
      <c r="A650" s="34" t="s">
        <v>1722</v>
      </c>
      <c r="B650" s="33" t="s">
        <v>5459</v>
      </c>
      <c r="C650" s="39">
        <v>33.659999999999997</v>
      </c>
      <c r="D650" s="39">
        <v>5.65</v>
      </c>
      <c r="E650" s="39" t="s">
        <v>2383</v>
      </c>
      <c r="F650" s="39" t="s">
        <v>2380</v>
      </c>
      <c r="G650" s="39" t="s">
        <v>2380</v>
      </c>
      <c r="H650" s="34">
        <v>2</v>
      </c>
      <c r="I650" s="39" t="s">
        <v>2380</v>
      </c>
      <c r="J650" s="39" t="s">
        <v>8338</v>
      </c>
      <c r="K650" s="39" t="s">
        <v>8344</v>
      </c>
      <c r="L650" s="47">
        <f>VLOOKUP(A650,'Hospitalisation Details'!$A$1:$N$2344,5,FALSE)</f>
        <v>21705</v>
      </c>
      <c r="M650" s="51">
        <f>VLOOKUP(A650,'Hospitalisation Details'!$A$1:$N$2344,8,FALSE)</f>
        <v>15161.53</v>
      </c>
      <c r="N650" s="34" t="str">
        <f>VLOOKUP(A650,'Hospitalisation Details'!$A$1:$N$2344,12,FALSE)</f>
        <v>tier - 2</v>
      </c>
      <c r="O650" s="34" t="str">
        <f>VLOOKUP(A650,'Hospitalisation Details'!$A$1:$N$2344,13,FALSE)</f>
        <v>tier - 1</v>
      </c>
      <c r="P650" s="34" t="str">
        <f>VLOOKUP(A650,'Hospitalisation Details'!$A$1:$N$2344,14,FALSE)</f>
        <v>R1013</v>
      </c>
      <c r="Q650" s="34">
        <f>VLOOKUP(A650,'Hospitalisation Details'!$A$1:$N$2344,6,FALSE)</f>
        <v>64</v>
      </c>
    </row>
    <row r="651" spans="1:17" x14ac:dyDescent="0.25">
      <c r="A651" s="35" t="s">
        <v>1721</v>
      </c>
      <c r="B651" s="32" t="s">
        <v>5866</v>
      </c>
      <c r="C651" s="40">
        <v>35.5</v>
      </c>
      <c r="D651" s="40">
        <v>11.97</v>
      </c>
      <c r="E651" s="40" t="s">
        <v>2380</v>
      </c>
      <c r="F651" s="40" t="s">
        <v>2380</v>
      </c>
      <c r="G651" s="40" t="s">
        <v>2380</v>
      </c>
      <c r="H651" s="35">
        <v>0</v>
      </c>
      <c r="I651" s="40" t="s">
        <v>2380</v>
      </c>
      <c r="J651" s="40" t="s">
        <v>8338</v>
      </c>
      <c r="K651" s="40" t="s">
        <v>8342</v>
      </c>
      <c r="L651" s="48">
        <f>VLOOKUP(A651,'Hospitalisation Details'!$A$1:$N$2344,5,FALSE)</f>
        <v>22944</v>
      </c>
      <c r="M651" s="52">
        <f>VLOOKUP(A651,'Hospitalisation Details'!$A$1:$N$2344,8,FALSE)</f>
        <v>15161.25</v>
      </c>
      <c r="N651" s="35" t="str">
        <f>VLOOKUP(A651,'Hospitalisation Details'!$A$1:$N$2344,12,FALSE)</f>
        <v>tier - 2</v>
      </c>
      <c r="O651" s="35" t="str">
        <f>VLOOKUP(A651,'Hospitalisation Details'!$A$1:$N$2344,13,FALSE)</f>
        <v>tier - 2</v>
      </c>
      <c r="P651" s="35" t="str">
        <f>VLOOKUP(A651,'Hospitalisation Details'!$A$1:$N$2344,14,FALSE)</f>
        <v>R1012</v>
      </c>
      <c r="Q651" s="35">
        <f>VLOOKUP(A651,'Hospitalisation Details'!$A$1:$N$2344,6,FALSE)</f>
        <v>60</v>
      </c>
    </row>
    <row r="652" spans="1:17" x14ac:dyDescent="0.25">
      <c r="A652" s="34" t="s">
        <v>1720</v>
      </c>
      <c r="B652" s="33" t="s">
        <v>4756</v>
      </c>
      <c r="C652" s="39">
        <v>41.63</v>
      </c>
      <c r="D652" s="39">
        <v>6.71</v>
      </c>
      <c r="E652" s="39" t="s">
        <v>2380</v>
      </c>
      <c r="F652" s="39" t="s">
        <v>2380</v>
      </c>
      <c r="G652" s="39" t="s">
        <v>2380</v>
      </c>
      <c r="H652" s="34">
        <v>0</v>
      </c>
      <c r="I652" s="39" t="s">
        <v>2380</v>
      </c>
      <c r="J652" s="39" t="s">
        <v>8338</v>
      </c>
      <c r="K652" s="39" t="s">
        <v>8342</v>
      </c>
      <c r="L652" s="47">
        <f>VLOOKUP(A652,'Hospitalisation Details'!$A$1:$N$2344,5,FALSE)</f>
        <v>26262</v>
      </c>
      <c r="M652" s="51">
        <f>VLOOKUP(A652,'Hospitalisation Details'!$A$1:$N$2344,8,FALSE)</f>
        <v>15150.44</v>
      </c>
      <c r="N652" s="34" t="str">
        <f>VLOOKUP(A652,'Hospitalisation Details'!$A$1:$N$2344,12,FALSE)</f>
        <v>tier - 2</v>
      </c>
      <c r="O652" s="34" t="str">
        <f>VLOOKUP(A652,'Hospitalisation Details'!$A$1:$N$2344,13,FALSE)</f>
        <v>tier - 1</v>
      </c>
      <c r="P652" s="34" t="str">
        <f>VLOOKUP(A652,'Hospitalisation Details'!$A$1:$N$2344,14,FALSE)</f>
        <v>R1023</v>
      </c>
      <c r="Q652" s="34">
        <f>VLOOKUP(A652,'Hospitalisation Details'!$A$1:$N$2344,6,FALSE)</f>
        <v>51</v>
      </c>
    </row>
    <row r="653" spans="1:17" x14ac:dyDescent="0.25">
      <c r="A653" s="35" t="s">
        <v>1719</v>
      </c>
      <c r="B653" s="32" t="s">
        <v>5869</v>
      </c>
      <c r="C653" s="40">
        <v>46.49</v>
      </c>
      <c r="D653" s="40">
        <v>11.92</v>
      </c>
      <c r="E653" s="40" t="s">
        <v>2380</v>
      </c>
      <c r="F653" s="40" t="s">
        <v>2380</v>
      </c>
      <c r="G653" s="40" t="s">
        <v>2380</v>
      </c>
      <c r="H653" s="35">
        <v>0</v>
      </c>
      <c r="I653" s="40" t="s">
        <v>2380</v>
      </c>
      <c r="J653" s="40" t="s">
        <v>8338</v>
      </c>
      <c r="K653" s="40" t="s">
        <v>8342</v>
      </c>
      <c r="L653" s="48">
        <f>VLOOKUP(A653,'Hospitalisation Details'!$A$1:$N$2344,5,FALSE)</f>
        <v>28738</v>
      </c>
      <c r="M653" s="52">
        <f>VLOOKUP(A653,'Hospitalisation Details'!$A$1:$N$2344,8,FALSE)</f>
        <v>15123.19</v>
      </c>
      <c r="N653" s="35" t="str">
        <f>VLOOKUP(A653,'Hospitalisation Details'!$A$1:$N$2344,12,FALSE)</f>
        <v>tier - 2</v>
      </c>
      <c r="O653" s="35" t="str">
        <f>VLOOKUP(A653,'Hospitalisation Details'!$A$1:$N$2344,13,FALSE)</f>
        <v>tier - 1</v>
      </c>
      <c r="P653" s="35" t="str">
        <f>VLOOKUP(A653,'Hospitalisation Details'!$A$1:$N$2344,14,FALSE)</f>
        <v>R1011</v>
      </c>
      <c r="Q653" s="35">
        <f>VLOOKUP(A653,'Hospitalisation Details'!$A$1:$N$2344,6,FALSE)</f>
        <v>44</v>
      </c>
    </row>
    <row r="654" spans="1:17" x14ac:dyDescent="0.25">
      <c r="A654" s="34" t="s">
        <v>1718</v>
      </c>
      <c r="B654" s="33" t="s">
        <v>5871</v>
      </c>
      <c r="C654" s="39">
        <v>43.29</v>
      </c>
      <c r="D654" s="39">
        <v>5.35</v>
      </c>
      <c r="E654" s="39" t="s">
        <v>2380</v>
      </c>
      <c r="F654" s="39" t="s">
        <v>2380</v>
      </c>
      <c r="G654" s="39" t="s">
        <v>2380</v>
      </c>
      <c r="H654" s="34">
        <v>2</v>
      </c>
      <c r="I654" s="39" t="s">
        <v>2380</v>
      </c>
      <c r="J654" s="39" t="s">
        <v>8338</v>
      </c>
      <c r="K654" s="39" t="s">
        <v>8344</v>
      </c>
      <c r="L654" s="47">
        <f>VLOOKUP(A654,'Hospitalisation Details'!$A$1:$N$2344,5,FALSE)</f>
        <v>26610</v>
      </c>
      <c r="M654" s="51">
        <f>VLOOKUP(A654,'Hospitalisation Details'!$A$1:$N$2344,8,FALSE)</f>
        <v>15103.69</v>
      </c>
      <c r="N654" s="34" t="str">
        <f>VLOOKUP(A654,'Hospitalisation Details'!$A$1:$N$2344,12,FALSE)</f>
        <v>tier - 2</v>
      </c>
      <c r="O654" s="34" t="str">
        <f>VLOOKUP(A654,'Hospitalisation Details'!$A$1:$N$2344,13,FALSE)</f>
        <v>tier - 1</v>
      </c>
      <c r="P654" s="34" t="str">
        <f>VLOOKUP(A654,'Hospitalisation Details'!$A$1:$N$2344,14,FALSE)</f>
        <v>R1012</v>
      </c>
      <c r="Q654" s="34">
        <f>VLOOKUP(A654,'Hospitalisation Details'!$A$1:$N$2344,6,FALSE)</f>
        <v>50</v>
      </c>
    </row>
    <row r="655" spans="1:17" x14ac:dyDescent="0.25">
      <c r="A655" s="35" t="s">
        <v>1717</v>
      </c>
      <c r="B655" s="32" t="s">
        <v>4911</v>
      </c>
      <c r="C655" s="40">
        <v>43.08</v>
      </c>
      <c r="D655" s="40">
        <v>8.9600000000000009</v>
      </c>
      <c r="E655" s="40" t="s">
        <v>2383</v>
      </c>
      <c r="F655" s="40" t="s">
        <v>2380</v>
      </c>
      <c r="G655" s="40" t="s">
        <v>2380</v>
      </c>
      <c r="H655" s="35">
        <v>1</v>
      </c>
      <c r="I655" s="40" t="s">
        <v>2380</v>
      </c>
      <c r="J655" s="40" t="s">
        <v>8338</v>
      </c>
      <c r="K655" s="40" t="s">
        <v>8342</v>
      </c>
      <c r="L655" s="48">
        <f>VLOOKUP(A655,'Hospitalisation Details'!$A$1:$N$2344,5,FALSE)</f>
        <v>27693</v>
      </c>
      <c r="M655" s="52">
        <f>VLOOKUP(A655,'Hospitalisation Details'!$A$1:$N$2344,8,FALSE)</f>
        <v>15090.35</v>
      </c>
      <c r="N655" s="35" t="str">
        <f>VLOOKUP(A655,'Hospitalisation Details'!$A$1:$N$2344,12,FALSE)</f>
        <v>tier - 2</v>
      </c>
      <c r="O655" s="35" t="str">
        <f>VLOOKUP(A655,'Hospitalisation Details'!$A$1:$N$2344,13,FALSE)</f>
        <v>tier - 1</v>
      </c>
      <c r="P655" s="35" t="str">
        <f>VLOOKUP(A655,'Hospitalisation Details'!$A$1:$N$2344,14,FALSE)</f>
        <v>R1023</v>
      </c>
      <c r="Q655" s="35">
        <f>VLOOKUP(A655,'Hospitalisation Details'!$A$1:$N$2344,6,FALSE)</f>
        <v>47</v>
      </c>
    </row>
    <row r="656" spans="1:17" x14ac:dyDescent="0.25">
      <c r="A656" s="34" t="s">
        <v>1716</v>
      </c>
      <c r="B656" s="33" t="s">
        <v>5874</v>
      </c>
      <c r="C656" s="39">
        <v>39.07</v>
      </c>
      <c r="D656" s="39">
        <v>11.93</v>
      </c>
      <c r="E656" s="39" t="s">
        <v>2380</v>
      </c>
      <c r="F656" s="39" t="s">
        <v>2380</v>
      </c>
      <c r="G656" s="39" t="s">
        <v>2380</v>
      </c>
      <c r="H656" s="34">
        <v>0</v>
      </c>
      <c r="I656" s="39" t="s">
        <v>2380</v>
      </c>
      <c r="J656" s="39" t="s">
        <v>8338</v>
      </c>
      <c r="K656" s="39" t="s">
        <v>8342</v>
      </c>
      <c r="L656" s="47">
        <f>VLOOKUP(A656,'Hospitalisation Details'!$A$1:$N$2344,5,FALSE)</f>
        <v>25001</v>
      </c>
      <c r="M656" s="51">
        <f>VLOOKUP(A656,'Hospitalisation Details'!$A$1:$N$2344,8,FALSE)</f>
        <v>15052.68</v>
      </c>
      <c r="N656" s="34" t="str">
        <f>VLOOKUP(A656,'Hospitalisation Details'!$A$1:$N$2344,12,FALSE)</f>
        <v>tier - 2</v>
      </c>
      <c r="O656" s="34" t="str">
        <f>VLOOKUP(A656,'Hospitalisation Details'!$A$1:$N$2344,13,FALSE)</f>
        <v>tier - 2</v>
      </c>
      <c r="P656" s="34" t="str">
        <f>VLOOKUP(A656,'Hospitalisation Details'!$A$1:$N$2344,14,FALSE)</f>
        <v>R1022</v>
      </c>
      <c r="Q656" s="34">
        <f>VLOOKUP(A656,'Hospitalisation Details'!$A$1:$N$2344,6,FALSE)</f>
        <v>54</v>
      </c>
    </row>
    <row r="657" spans="1:17" x14ac:dyDescent="0.25">
      <c r="A657" s="35" t="s">
        <v>1715</v>
      </c>
      <c r="B657" s="32" t="s">
        <v>5876</v>
      </c>
      <c r="C657" s="40">
        <v>41.3</v>
      </c>
      <c r="D657" s="40">
        <v>9.59</v>
      </c>
      <c r="E657" s="40" t="s">
        <v>2380</v>
      </c>
      <c r="F657" s="40" t="s">
        <v>2380</v>
      </c>
      <c r="G657" s="40" t="s">
        <v>2380</v>
      </c>
      <c r="H657" s="35">
        <v>0</v>
      </c>
      <c r="I657" s="40" t="s">
        <v>2380</v>
      </c>
      <c r="J657" s="40" t="s">
        <v>8338</v>
      </c>
      <c r="K657" s="40" t="s">
        <v>8342</v>
      </c>
      <c r="L657" s="48">
        <f>VLOOKUP(A657,'Hospitalisation Details'!$A$1:$N$2344,5,FALSE)</f>
        <v>26160</v>
      </c>
      <c r="M657" s="52">
        <f>VLOOKUP(A657,'Hospitalisation Details'!$A$1:$N$2344,8,FALSE)</f>
        <v>15038.51</v>
      </c>
      <c r="N657" s="35" t="str">
        <f>VLOOKUP(A657,'Hospitalisation Details'!$A$1:$N$2344,12,FALSE)</f>
        <v>tier - 2</v>
      </c>
      <c r="O657" s="35" t="str">
        <f>VLOOKUP(A657,'Hospitalisation Details'!$A$1:$N$2344,13,FALSE)</f>
        <v>tier - 3</v>
      </c>
      <c r="P657" s="35" t="str">
        <f>VLOOKUP(A657,'Hospitalisation Details'!$A$1:$N$2344,14,FALSE)</f>
        <v>R1023</v>
      </c>
      <c r="Q657" s="35">
        <f>VLOOKUP(A657,'Hospitalisation Details'!$A$1:$N$2344,6,FALSE)</f>
        <v>51</v>
      </c>
    </row>
    <row r="658" spans="1:17" x14ac:dyDescent="0.25">
      <c r="A658" s="34" t="s">
        <v>1714</v>
      </c>
      <c r="B658" s="33" t="s">
        <v>5878</v>
      </c>
      <c r="C658" s="39">
        <v>42.95</v>
      </c>
      <c r="D658" s="39">
        <v>11.88</v>
      </c>
      <c r="E658" s="39" t="s">
        <v>2383</v>
      </c>
      <c r="F658" s="39" t="s">
        <v>2380</v>
      </c>
      <c r="G658" s="39" t="s">
        <v>2380</v>
      </c>
      <c r="H658" s="34">
        <v>2</v>
      </c>
      <c r="I658" s="39" t="s">
        <v>2380</v>
      </c>
      <c r="J658" s="39" t="s">
        <v>8338</v>
      </c>
      <c r="K658" s="39" t="s">
        <v>8342</v>
      </c>
      <c r="L658" s="47">
        <f>VLOOKUP(A658,'Hospitalisation Details'!$A$1:$N$2344,5,FALSE)</f>
        <v>25822</v>
      </c>
      <c r="M658" s="51">
        <f>VLOOKUP(A658,'Hospitalisation Details'!$A$1:$N$2344,8,FALSE)</f>
        <v>15026.3</v>
      </c>
      <c r="N658" s="34" t="str">
        <f>VLOOKUP(A658,'Hospitalisation Details'!$A$1:$N$2344,12,FALSE)</f>
        <v>tier - 2</v>
      </c>
      <c r="O658" s="34" t="str">
        <f>VLOOKUP(A658,'Hospitalisation Details'!$A$1:$N$2344,13,FALSE)</f>
        <v>tier - 3</v>
      </c>
      <c r="P658" s="34" t="str">
        <f>VLOOKUP(A658,'Hospitalisation Details'!$A$1:$N$2344,14,FALSE)</f>
        <v>R1011</v>
      </c>
      <c r="Q658" s="34">
        <f>VLOOKUP(A658,'Hospitalisation Details'!$A$1:$N$2344,6,FALSE)</f>
        <v>52</v>
      </c>
    </row>
    <row r="659" spans="1:17" x14ac:dyDescent="0.25">
      <c r="A659" s="35" t="s">
        <v>1713</v>
      </c>
      <c r="B659" s="32" t="s">
        <v>5880</v>
      </c>
      <c r="C659" s="40">
        <v>46.96</v>
      </c>
      <c r="D659" s="40">
        <v>4.6399999999999997</v>
      </c>
      <c r="E659" s="40" t="s">
        <v>2380</v>
      </c>
      <c r="F659" s="40" t="s">
        <v>2380</v>
      </c>
      <c r="G659" s="40" t="s">
        <v>2383</v>
      </c>
      <c r="H659" s="35">
        <v>1</v>
      </c>
      <c r="I659" s="40" t="s">
        <v>2380</v>
      </c>
      <c r="J659" s="40" t="s">
        <v>8338</v>
      </c>
      <c r="K659" s="40" t="s">
        <v>8344</v>
      </c>
      <c r="L659" s="48">
        <f>VLOOKUP(A659,'Hospitalisation Details'!$A$1:$N$2344,5,FALSE)</f>
        <v>29184</v>
      </c>
      <c r="M659" s="52">
        <f>VLOOKUP(A659,'Hospitalisation Details'!$A$1:$N$2344,8,FALSE)</f>
        <v>15025.76</v>
      </c>
      <c r="N659" s="35" t="str">
        <f>VLOOKUP(A659,'Hospitalisation Details'!$A$1:$N$2344,12,FALSE)</f>
        <v>tier - 2</v>
      </c>
      <c r="O659" s="35" t="str">
        <f>VLOOKUP(A659,'Hospitalisation Details'!$A$1:$N$2344,13,FALSE)</f>
        <v>tier - 1</v>
      </c>
      <c r="P659" s="35" t="str">
        <f>VLOOKUP(A659,'Hospitalisation Details'!$A$1:$N$2344,14,FALSE)</f>
        <v>R1011</v>
      </c>
      <c r="Q659" s="35">
        <f>VLOOKUP(A659,'Hospitalisation Details'!$A$1:$N$2344,6,FALSE)</f>
        <v>43</v>
      </c>
    </row>
    <row r="660" spans="1:17" x14ac:dyDescent="0.25">
      <c r="A660" s="34" t="s">
        <v>1712</v>
      </c>
      <c r="B660" s="33" t="s">
        <v>5882</v>
      </c>
      <c r="C660" s="39">
        <v>30.495000000000001</v>
      </c>
      <c r="D660" s="39">
        <v>9.5299999999999994</v>
      </c>
      <c r="E660" s="39" t="s">
        <v>2380</v>
      </c>
      <c r="F660" s="39" t="s">
        <v>2380</v>
      </c>
      <c r="G660" s="39" t="s">
        <v>2380</v>
      </c>
      <c r="H660" s="34">
        <v>0</v>
      </c>
      <c r="I660" s="39" t="s">
        <v>2380</v>
      </c>
      <c r="J660" s="39" t="s">
        <v>8338</v>
      </c>
      <c r="K660" s="39" t="s">
        <v>8342</v>
      </c>
      <c r="L660" s="47">
        <f>VLOOKUP(A660,'Hospitalisation Details'!$A$1:$N$2344,5,FALSE)</f>
        <v>22136</v>
      </c>
      <c r="M660" s="51">
        <f>VLOOKUP(A660,'Hospitalisation Details'!$A$1:$N$2344,8,FALSE)</f>
        <v>15019.76</v>
      </c>
      <c r="N660" s="34" t="str">
        <f>VLOOKUP(A660,'Hospitalisation Details'!$A$1:$N$2344,12,FALSE)</f>
        <v>tier - 2</v>
      </c>
      <c r="O660" s="34" t="str">
        <f>VLOOKUP(A660,'Hospitalisation Details'!$A$1:$N$2344,13,FALSE)</f>
        <v>tier - 2</v>
      </c>
      <c r="P660" s="34" t="str">
        <f>VLOOKUP(A660,'Hospitalisation Details'!$A$1:$N$2344,14,FALSE)</f>
        <v>R1012</v>
      </c>
      <c r="Q660" s="34">
        <f>VLOOKUP(A660,'Hospitalisation Details'!$A$1:$N$2344,6,FALSE)</f>
        <v>62</v>
      </c>
    </row>
    <row r="661" spans="1:17" x14ac:dyDescent="0.25">
      <c r="A661" s="35" t="s">
        <v>1711</v>
      </c>
      <c r="B661" s="32" t="s">
        <v>5884</v>
      </c>
      <c r="C661" s="40">
        <v>17.954999999999998</v>
      </c>
      <c r="D661" s="40">
        <v>5.29</v>
      </c>
      <c r="E661" s="40" t="s">
        <v>2383</v>
      </c>
      <c r="F661" s="40" t="s">
        <v>2380</v>
      </c>
      <c r="G661" s="40" t="s">
        <v>2380</v>
      </c>
      <c r="H661" s="35">
        <v>1</v>
      </c>
      <c r="I661" s="40" t="s">
        <v>2383</v>
      </c>
      <c r="J661" s="40" t="s">
        <v>8341</v>
      </c>
      <c r="K661" s="40" t="s">
        <v>8344</v>
      </c>
      <c r="L661" s="48">
        <f>VLOOKUP(A661,'Hospitalisation Details'!$A$1:$N$2344,5,FALSE)</f>
        <v>34913</v>
      </c>
      <c r="M661" s="52">
        <f>VLOOKUP(A661,'Hospitalisation Details'!$A$1:$N$2344,8,FALSE)</f>
        <v>15006.58</v>
      </c>
      <c r="N661" s="35" t="str">
        <f>VLOOKUP(A661,'Hospitalisation Details'!$A$1:$N$2344,12,FALSE)</f>
        <v>tier - 2</v>
      </c>
      <c r="O661" s="35" t="str">
        <f>VLOOKUP(A661,'Hospitalisation Details'!$A$1:$N$2344,13,FALSE)</f>
        <v>tier - 2</v>
      </c>
      <c r="P661" s="35" t="str">
        <f>VLOOKUP(A661,'Hospitalisation Details'!$A$1:$N$2344,14,FALSE)</f>
        <v>R1024</v>
      </c>
      <c r="Q661" s="35">
        <f>VLOOKUP(A661,'Hospitalisation Details'!$A$1:$N$2344,6,FALSE)</f>
        <v>27</v>
      </c>
    </row>
    <row r="662" spans="1:17" x14ac:dyDescent="0.25">
      <c r="A662" s="34" t="s">
        <v>1710</v>
      </c>
      <c r="B662" s="33" t="s">
        <v>5886</v>
      </c>
      <c r="C662" s="39">
        <v>25.6</v>
      </c>
      <c r="D662" s="39">
        <v>10.95</v>
      </c>
      <c r="E662" s="39" t="s">
        <v>2380</v>
      </c>
      <c r="F662" s="39" t="s">
        <v>2380</v>
      </c>
      <c r="G662" s="39" t="s">
        <v>2380</v>
      </c>
      <c r="H662" s="34">
        <v>3</v>
      </c>
      <c r="I662" s="39" t="s">
        <v>2380</v>
      </c>
      <c r="J662" s="39" t="s">
        <v>8339</v>
      </c>
      <c r="K662" s="39" t="s">
        <v>8342</v>
      </c>
      <c r="L662" s="47">
        <f>VLOOKUP(A662,'Hospitalisation Details'!$A$1:$N$2344,5,FALSE)</f>
        <v>21395</v>
      </c>
      <c r="M662" s="51">
        <f>VLOOKUP(A662,'Hospitalisation Details'!$A$1:$N$2344,8,FALSE)</f>
        <v>14988.43</v>
      </c>
      <c r="N662" s="34" t="str">
        <f>VLOOKUP(A662,'Hospitalisation Details'!$A$1:$N$2344,12,FALSE)</f>
        <v>tier - 2</v>
      </c>
      <c r="O662" s="34" t="str">
        <f>VLOOKUP(A662,'Hospitalisation Details'!$A$1:$N$2344,13,FALSE)</f>
        <v>tier - 3</v>
      </c>
      <c r="P662" s="34" t="str">
        <f>VLOOKUP(A662,'Hospitalisation Details'!$A$1:$N$2344,14,FALSE)</f>
        <v>R1011</v>
      </c>
      <c r="Q662" s="34">
        <f>VLOOKUP(A662,'Hospitalisation Details'!$A$1:$N$2344,6,FALSE)</f>
        <v>64</v>
      </c>
    </row>
    <row r="663" spans="1:17" x14ac:dyDescent="0.25">
      <c r="A663" s="35" t="s">
        <v>1709</v>
      </c>
      <c r="B663" s="32" t="s">
        <v>5888</v>
      </c>
      <c r="C663" s="40">
        <v>34.21</v>
      </c>
      <c r="D663" s="40">
        <v>9.17</v>
      </c>
      <c r="E663" s="40" t="s">
        <v>2380</v>
      </c>
      <c r="F663" s="40" t="s">
        <v>2380</v>
      </c>
      <c r="G663" s="40" t="s">
        <v>2380</v>
      </c>
      <c r="H663" s="35">
        <v>0</v>
      </c>
      <c r="I663" s="40" t="s">
        <v>2380</v>
      </c>
      <c r="J663" s="40" t="s">
        <v>8338</v>
      </c>
      <c r="K663" s="40" t="s">
        <v>8342</v>
      </c>
      <c r="L663" s="48">
        <f>VLOOKUP(A663,'Hospitalisation Details'!$A$1:$N$2344,5,FALSE)</f>
        <v>22979</v>
      </c>
      <c r="M663" s="52">
        <f>VLOOKUP(A663,'Hospitalisation Details'!$A$1:$N$2344,8,FALSE)</f>
        <v>14945.34</v>
      </c>
      <c r="N663" s="35" t="str">
        <f>VLOOKUP(A663,'Hospitalisation Details'!$A$1:$N$2344,12,FALSE)</f>
        <v>tier - 2</v>
      </c>
      <c r="O663" s="35" t="str">
        <f>VLOOKUP(A663,'Hospitalisation Details'!$A$1:$N$2344,13,FALSE)</f>
        <v>tier - 1</v>
      </c>
      <c r="P663" s="35" t="str">
        <f>VLOOKUP(A663,'Hospitalisation Details'!$A$1:$N$2344,14,FALSE)</f>
        <v>R1021</v>
      </c>
      <c r="Q663" s="35">
        <f>VLOOKUP(A663,'Hospitalisation Details'!$A$1:$N$2344,6,FALSE)</f>
        <v>60</v>
      </c>
    </row>
    <row r="664" spans="1:17" x14ac:dyDescent="0.25">
      <c r="A664" s="34" t="s">
        <v>1708</v>
      </c>
      <c r="B664" s="33" t="s">
        <v>5890</v>
      </c>
      <c r="C664" s="39">
        <v>39.74</v>
      </c>
      <c r="D664" s="39">
        <v>7.39</v>
      </c>
      <c r="E664" s="39" t="s">
        <v>2380</v>
      </c>
      <c r="F664" s="39" t="s">
        <v>2380</v>
      </c>
      <c r="G664" s="39" t="s">
        <v>2380</v>
      </c>
      <c r="H664" s="34">
        <v>0</v>
      </c>
      <c r="I664" s="39" t="s">
        <v>2380</v>
      </c>
      <c r="J664" s="39" t="s">
        <v>8338</v>
      </c>
      <c r="K664" s="39" t="s">
        <v>8342</v>
      </c>
      <c r="L664" s="47">
        <f>VLOOKUP(A664,'Hospitalisation Details'!$A$1:$N$2344,5,FALSE)</f>
        <v>25150</v>
      </c>
      <c r="M664" s="51">
        <f>VLOOKUP(A664,'Hospitalisation Details'!$A$1:$N$2344,8,FALSE)</f>
        <v>14926.97</v>
      </c>
      <c r="N664" s="34" t="str">
        <f>VLOOKUP(A664,'Hospitalisation Details'!$A$1:$N$2344,12,FALSE)</f>
        <v>tier - 2</v>
      </c>
      <c r="O664" s="34" t="str">
        <f>VLOOKUP(A664,'Hospitalisation Details'!$A$1:$N$2344,13,FALSE)</f>
        <v>tier - 2</v>
      </c>
      <c r="P664" s="34" t="str">
        <f>VLOOKUP(A664,'Hospitalisation Details'!$A$1:$N$2344,14,FALSE)</f>
        <v>R1012</v>
      </c>
      <c r="Q664" s="34">
        <f>VLOOKUP(A664,'Hospitalisation Details'!$A$1:$N$2344,6,FALSE)</f>
        <v>54</v>
      </c>
    </row>
    <row r="665" spans="1:17" x14ac:dyDescent="0.25">
      <c r="A665" s="35" t="s">
        <v>1707</v>
      </c>
      <c r="B665" s="32" t="s">
        <v>5892</v>
      </c>
      <c r="C665" s="40">
        <v>49.53</v>
      </c>
      <c r="D665" s="40">
        <v>9.1300000000000008</v>
      </c>
      <c r="E665" s="40" t="s">
        <v>2383</v>
      </c>
      <c r="F665" s="40" t="s">
        <v>2380</v>
      </c>
      <c r="G665" s="40" t="s">
        <v>2380</v>
      </c>
      <c r="H665" s="35">
        <v>0</v>
      </c>
      <c r="I665" s="40" t="s">
        <v>2380</v>
      </c>
      <c r="J665" s="40" t="s">
        <v>8338</v>
      </c>
      <c r="K665" s="40" t="s">
        <v>8342</v>
      </c>
      <c r="L665" s="48">
        <f>VLOOKUP(A665,'Hospitalisation Details'!$A$1:$N$2344,5,FALSE)</f>
        <v>29771</v>
      </c>
      <c r="M665" s="52">
        <f>VLOOKUP(A665,'Hospitalisation Details'!$A$1:$N$2344,8,FALSE)</f>
        <v>14908.27</v>
      </c>
      <c r="N665" s="35" t="str">
        <f>VLOOKUP(A665,'Hospitalisation Details'!$A$1:$N$2344,12,FALSE)</f>
        <v>tier - 2</v>
      </c>
      <c r="O665" s="35" t="str">
        <f>VLOOKUP(A665,'Hospitalisation Details'!$A$1:$N$2344,13,FALSE)</f>
        <v>tier - 1</v>
      </c>
      <c r="P665" s="35" t="str">
        <f>VLOOKUP(A665,'Hospitalisation Details'!$A$1:$N$2344,14,FALSE)</f>
        <v>R1011</v>
      </c>
      <c r="Q665" s="35">
        <f>VLOOKUP(A665,'Hospitalisation Details'!$A$1:$N$2344,6,FALSE)</f>
        <v>41</v>
      </c>
    </row>
    <row r="666" spans="1:17" x14ac:dyDescent="0.25">
      <c r="A666" s="34" t="s">
        <v>1706</v>
      </c>
      <c r="B666" s="33" t="s">
        <v>5894</v>
      </c>
      <c r="C666" s="39">
        <v>39.33</v>
      </c>
      <c r="D666" s="39">
        <v>10.4</v>
      </c>
      <c r="E666" s="39" t="s">
        <v>2380</v>
      </c>
      <c r="F666" s="39" t="s">
        <v>2380</v>
      </c>
      <c r="G666" s="39" t="s">
        <v>2380</v>
      </c>
      <c r="H666" s="34">
        <v>3</v>
      </c>
      <c r="I666" s="39" t="s">
        <v>2380</v>
      </c>
      <c r="J666" s="39" t="s">
        <v>8338</v>
      </c>
      <c r="K666" s="39" t="s">
        <v>8342</v>
      </c>
      <c r="L666" s="47">
        <f>VLOOKUP(A666,'Hospitalisation Details'!$A$1:$N$2344,5,FALSE)</f>
        <v>21475</v>
      </c>
      <c r="M666" s="51">
        <f>VLOOKUP(A666,'Hospitalisation Details'!$A$1:$N$2344,8,FALSE)</f>
        <v>14901.52</v>
      </c>
      <c r="N666" s="34" t="str">
        <f>VLOOKUP(A666,'Hospitalisation Details'!$A$1:$N$2344,12,FALSE)</f>
        <v>tier - 2</v>
      </c>
      <c r="O666" s="34" t="str">
        <f>VLOOKUP(A666,'Hospitalisation Details'!$A$1:$N$2344,13,FALSE)</f>
        <v>tier - 2</v>
      </c>
      <c r="P666" s="34" t="str">
        <f>VLOOKUP(A666,'Hospitalisation Details'!$A$1:$N$2344,14,FALSE)</f>
        <v>R1024</v>
      </c>
      <c r="Q666" s="34">
        <f>VLOOKUP(A666,'Hospitalisation Details'!$A$1:$N$2344,6,FALSE)</f>
        <v>64</v>
      </c>
    </row>
    <row r="667" spans="1:17" x14ac:dyDescent="0.25">
      <c r="A667" s="35" t="s">
        <v>1705</v>
      </c>
      <c r="B667" s="32" t="s">
        <v>5896</v>
      </c>
      <c r="C667" s="40">
        <v>39.979999999999997</v>
      </c>
      <c r="D667" s="40">
        <v>9.4600000000000009</v>
      </c>
      <c r="E667" s="40" t="s">
        <v>2383</v>
      </c>
      <c r="F667" s="40" t="s">
        <v>2380</v>
      </c>
      <c r="G667" s="40" t="s">
        <v>2380</v>
      </c>
      <c r="H667" s="35">
        <v>2</v>
      </c>
      <c r="I667" s="40" t="s">
        <v>2380</v>
      </c>
      <c r="J667" s="40" t="s">
        <v>8338</v>
      </c>
      <c r="K667" s="40" t="s">
        <v>8342</v>
      </c>
      <c r="L667" s="48">
        <f>VLOOKUP(A667,'Hospitalisation Details'!$A$1:$N$2344,5,FALSE)</f>
        <v>25883</v>
      </c>
      <c r="M667" s="52">
        <f>VLOOKUP(A667,'Hospitalisation Details'!$A$1:$N$2344,8,FALSE)</f>
        <v>14847.63</v>
      </c>
      <c r="N667" s="35" t="str">
        <f>VLOOKUP(A667,'Hospitalisation Details'!$A$1:$N$2344,12,FALSE)</f>
        <v>tier - 2</v>
      </c>
      <c r="O667" s="35" t="str">
        <f>VLOOKUP(A667,'Hospitalisation Details'!$A$1:$N$2344,13,FALSE)</f>
        <v>tier - 2</v>
      </c>
      <c r="P667" s="35" t="str">
        <f>VLOOKUP(A667,'Hospitalisation Details'!$A$1:$N$2344,14,FALSE)</f>
        <v>R1023</v>
      </c>
      <c r="Q667" s="35">
        <f>VLOOKUP(A667,'Hospitalisation Details'!$A$1:$N$2344,6,FALSE)</f>
        <v>52</v>
      </c>
    </row>
    <row r="668" spans="1:17" x14ac:dyDescent="0.25">
      <c r="A668" s="34" t="s">
        <v>1704</v>
      </c>
      <c r="B668" s="33" t="s">
        <v>5718</v>
      </c>
      <c r="C668" s="39">
        <v>46.51</v>
      </c>
      <c r="D668" s="39">
        <v>8.69</v>
      </c>
      <c r="E668" s="39" t="s">
        <v>2383</v>
      </c>
      <c r="F668" s="39" t="s">
        <v>2380</v>
      </c>
      <c r="G668" s="39" t="s">
        <v>2380</v>
      </c>
      <c r="H668" s="34">
        <v>0</v>
      </c>
      <c r="I668" s="39" t="s">
        <v>2380</v>
      </c>
      <c r="J668" s="39" t="s">
        <v>8338</v>
      </c>
      <c r="K668" s="39" t="s">
        <v>8342</v>
      </c>
      <c r="L668" s="47">
        <f>VLOOKUP(A668,'Hospitalisation Details'!$A$1:$N$2344,5,FALSE)</f>
        <v>29742</v>
      </c>
      <c r="M668" s="51">
        <f>VLOOKUP(A668,'Hospitalisation Details'!$A$1:$N$2344,8,FALSE)</f>
        <v>14843.96</v>
      </c>
      <c r="N668" s="34" t="str">
        <f>VLOOKUP(A668,'Hospitalisation Details'!$A$1:$N$2344,12,FALSE)</f>
        <v>tier - 2</v>
      </c>
      <c r="O668" s="34" t="str">
        <f>VLOOKUP(A668,'Hospitalisation Details'!$A$1:$N$2344,13,FALSE)</f>
        <v>tier - 3</v>
      </c>
      <c r="P668" s="34" t="str">
        <f>VLOOKUP(A668,'Hospitalisation Details'!$A$1:$N$2344,14,FALSE)</f>
        <v>R1026</v>
      </c>
      <c r="Q668" s="34">
        <f>VLOOKUP(A668,'Hospitalisation Details'!$A$1:$N$2344,6,FALSE)</f>
        <v>42</v>
      </c>
    </row>
    <row r="669" spans="1:17" x14ac:dyDescent="0.25">
      <c r="A669" s="35" t="s">
        <v>1703</v>
      </c>
      <c r="B669" s="32" t="s">
        <v>5899</v>
      </c>
      <c r="C669" s="40">
        <v>43.58</v>
      </c>
      <c r="D669" s="40">
        <v>4.2300000000000004</v>
      </c>
      <c r="E669" s="40" t="s">
        <v>2380</v>
      </c>
      <c r="F669" s="40" t="s">
        <v>2380</v>
      </c>
      <c r="G669" s="40" t="s">
        <v>2383</v>
      </c>
      <c r="H669" s="35">
        <v>1</v>
      </c>
      <c r="I669" s="40" t="s">
        <v>2380</v>
      </c>
      <c r="J669" s="40" t="s">
        <v>8338</v>
      </c>
      <c r="K669" s="40" t="s">
        <v>8344</v>
      </c>
      <c r="L669" s="48">
        <f>VLOOKUP(A669,'Hospitalisation Details'!$A$1:$N$2344,5,FALSE)</f>
        <v>29146</v>
      </c>
      <c r="M669" s="52">
        <f>VLOOKUP(A669,'Hospitalisation Details'!$A$1:$N$2344,8,FALSE)</f>
        <v>14839.34</v>
      </c>
      <c r="N669" s="35" t="str">
        <f>VLOOKUP(A669,'Hospitalisation Details'!$A$1:$N$2344,12,FALSE)</f>
        <v>tier - 2</v>
      </c>
      <c r="O669" s="35" t="str">
        <f>VLOOKUP(A669,'Hospitalisation Details'!$A$1:$N$2344,13,FALSE)</f>
        <v>tier - 3</v>
      </c>
      <c r="P669" s="35" t="str">
        <f>VLOOKUP(A669,'Hospitalisation Details'!$A$1:$N$2344,14,FALSE)</f>
        <v>R1026</v>
      </c>
      <c r="Q669" s="35">
        <f>VLOOKUP(A669,'Hospitalisation Details'!$A$1:$N$2344,6,FALSE)</f>
        <v>43</v>
      </c>
    </row>
    <row r="670" spans="1:17" x14ac:dyDescent="0.25">
      <c r="A670" s="34" t="s">
        <v>1702</v>
      </c>
      <c r="B670" s="33" t="s">
        <v>5080</v>
      </c>
      <c r="C670" s="39">
        <v>42.28</v>
      </c>
      <c r="D670" s="39">
        <v>9.16</v>
      </c>
      <c r="E670" s="39" t="s">
        <v>2383</v>
      </c>
      <c r="F670" s="39" t="s">
        <v>2380</v>
      </c>
      <c r="G670" s="39" t="s">
        <v>2380</v>
      </c>
      <c r="H670" s="34">
        <v>1</v>
      </c>
      <c r="I670" s="39" t="s">
        <v>2380</v>
      </c>
      <c r="J670" s="39" t="s">
        <v>8338</v>
      </c>
      <c r="K670" s="39" t="s">
        <v>8342</v>
      </c>
      <c r="L670" s="47">
        <f>VLOOKUP(A670,'Hospitalisation Details'!$A$1:$N$2344,5,FALSE)</f>
        <v>27738</v>
      </c>
      <c r="M670" s="51">
        <f>VLOOKUP(A670,'Hospitalisation Details'!$A$1:$N$2344,8,FALSE)</f>
        <v>14819</v>
      </c>
      <c r="N670" s="34" t="str">
        <f>VLOOKUP(A670,'Hospitalisation Details'!$A$1:$N$2344,12,FALSE)</f>
        <v>tier - 2</v>
      </c>
      <c r="O670" s="34" t="str">
        <f>VLOOKUP(A670,'Hospitalisation Details'!$A$1:$N$2344,13,FALSE)</f>
        <v>tier - 3</v>
      </c>
      <c r="P670" s="34" t="str">
        <f>VLOOKUP(A670,'Hospitalisation Details'!$A$1:$N$2344,14,FALSE)</f>
        <v>R1023</v>
      </c>
      <c r="Q670" s="34">
        <f>VLOOKUP(A670,'Hospitalisation Details'!$A$1:$N$2344,6,FALSE)</f>
        <v>47</v>
      </c>
    </row>
    <row r="671" spans="1:17" x14ac:dyDescent="0.25">
      <c r="A671" s="35" t="s">
        <v>1701</v>
      </c>
      <c r="B671" s="32" t="s">
        <v>4881</v>
      </c>
      <c r="C671" s="40">
        <v>35.520000000000003</v>
      </c>
      <c r="D671" s="40">
        <v>8.26</v>
      </c>
      <c r="E671" s="40" t="s">
        <v>2380</v>
      </c>
      <c r="F671" s="40" t="s">
        <v>2380</v>
      </c>
      <c r="G671" s="40" t="s">
        <v>2380</v>
      </c>
      <c r="H671" s="35">
        <v>0</v>
      </c>
      <c r="I671" s="40" t="s">
        <v>2380</v>
      </c>
      <c r="J671" s="40" t="s">
        <v>8338</v>
      </c>
      <c r="K671" s="40" t="s">
        <v>8342</v>
      </c>
      <c r="L671" s="48">
        <f>VLOOKUP(A671,'Hospitalisation Details'!$A$1:$N$2344,5,FALSE)</f>
        <v>23950</v>
      </c>
      <c r="M671" s="52">
        <f>VLOOKUP(A671,'Hospitalisation Details'!$A$1:$N$2344,8,FALSE)</f>
        <v>14750.42</v>
      </c>
      <c r="N671" s="35" t="str">
        <f>VLOOKUP(A671,'Hospitalisation Details'!$A$1:$N$2344,12,FALSE)</f>
        <v>tier - 2</v>
      </c>
      <c r="O671" s="35" t="str">
        <f>VLOOKUP(A671,'Hospitalisation Details'!$A$1:$N$2344,13,FALSE)</f>
        <v>tier - 2</v>
      </c>
      <c r="P671" s="35" t="str">
        <f>VLOOKUP(A671,'Hospitalisation Details'!$A$1:$N$2344,14,FALSE)</f>
        <v>R1026</v>
      </c>
      <c r="Q671" s="35">
        <f>VLOOKUP(A671,'Hospitalisation Details'!$A$1:$N$2344,6,FALSE)</f>
        <v>57</v>
      </c>
    </row>
    <row r="672" spans="1:17" x14ac:dyDescent="0.25">
      <c r="A672" s="34" t="s">
        <v>1700</v>
      </c>
      <c r="B672" s="33" t="s">
        <v>5902</v>
      </c>
      <c r="C672" s="39">
        <v>33.6</v>
      </c>
      <c r="D672" s="39">
        <v>11.25</v>
      </c>
      <c r="E672" s="39" t="s">
        <v>2380</v>
      </c>
      <c r="F672" s="39" t="s">
        <v>2380</v>
      </c>
      <c r="G672" s="39" t="s">
        <v>2380</v>
      </c>
      <c r="H672" s="34">
        <v>0</v>
      </c>
      <c r="I672" s="39" t="s">
        <v>2380</v>
      </c>
      <c r="J672" s="39" t="s">
        <v>8338</v>
      </c>
      <c r="K672" s="39" t="s">
        <v>8342</v>
      </c>
      <c r="L672" s="47">
        <f>VLOOKUP(A672,'Hospitalisation Details'!$A$1:$N$2344,5,FALSE)</f>
        <v>22856</v>
      </c>
      <c r="M672" s="51">
        <f>VLOOKUP(A672,'Hospitalisation Details'!$A$1:$N$2344,8,FALSE)</f>
        <v>14738.43</v>
      </c>
      <c r="N672" s="34" t="str">
        <f>VLOOKUP(A672,'Hospitalisation Details'!$A$1:$N$2344,12,FALSE)</f>
        <v>tier - 2</v>
      </c>
      <c r="O672" s="34" t="str">
        <f>VLOOKUP(A672,'Hospitalisation Details'!$A$1:$N$2344,13,FALSE)</f>
        <v>tier - 3</v>
      </c>
      <c r="P672" s="34" t="str">
        <f>VLOOKUP(A672,'Hospitalisation Details'!$A$1:$N$2344,14,FALSE)</f>
        <v>R1021</v>
      </c>
      <c r="Q672" s="34">
        <f>VLOOKUP(A672,'Hospitalisation Details'!$A$1:$N$2344,6,FALSE)</f>
        <v>60</v>
      </c>
    </row>
    <row r="673" spans="1:17" x14ac:dyDescent="0.25">
      <c r="A673" s="35" t="s">
        <v>1699</v>
      </c>
      <c r="B673" s="32" t="s">
        <v>5904</v>
      </c>
      <c r="C673" s="40">
        <v>22.42</v>
      </c>
      <c r="D673" s="40">
        <v>6.74</v>
      </c>
      <c r="E673" s="40" t="s">
        <v>2380</v>
      </c>
      <c r="F673" s="40" t="s">
        <v>2380</v>
      </c>
      <c r="G673" s="40" t="s">
        <v>2380</v>
      </c>
      <c r="H673" s="35">
        <v>0</v>
      </c>
      <c r="I673" s="40" t="s">
        <v>2383</v>
      </c>
      <c r="J673" s="40" t="s">
        <v>8340</v>
      </c>
      <c r="K673" s="40" t="s">
        <v>8342</v>
      </c>
      <c r="L673" s="48">
        <f>VLOOKUP(A673,'Hospitalisation Details'!$A$1:$N$2344,5,FALSE)</f>
        <v>37523</v>
      </c>
      <c r="M673" s="52">
        <f>VLOOKUP(A673,'Hospitalisation Details'!$A$1:$N$2344,8,FALSE)</f>
        <v>14711.74</v>
      </c>
      <c r="N673" s="35" t="str">
        <f>VLOOKUP(A673,'Hospitalisation Details'!$A$1:$N$2344,12,FALSE)</f>
        <v>tier - 2</v>
      </c>
      <c r="O673" s="35" t="str">
        <f>VLOOKUP(A673,'Hospitalisation Details'!$A$1:$N$2344,13,FALSE)</f>
        <v>tier - 2</v>
      </c>
      <c r="P673" s="35" t="str">
        <f>VLOOKUP(A673,'Hospitalisation Details'!$A$1:$N$2344,14,FALSE)</f>
        <v>R1012</v>
      </c>
      <c r="Q673" s="35">
        <f>VLOOKUP(A673,'Hospitalisation Details'!$A$1:$N$2344,6,FALSE)</f>
        <v>20</v>
      </c>
    </row>
    <row r="674" spans="1:17" x14ac:dyDescent="0.25">
      <c r="A674" s="34" t="s">
        <v>1698</v>
      </c>
      <c r="B674" s="33" t="s">
        <v>5906</v>
      </c>
      <c r="C674" s="39">
        <v>46.86</v>
      </c>
      <c r="D674" s="39">
        <v>4.87</v>
      </c>
      <c r="E674" s="39" t="s">
        <v>2380</v>
      </c>
      <c r="F674" s="39" t="s">
        <v>2380</v>
      </c>
      <c r="G674" s="39" t="s">
        <v>2380</v>
      </c>
      <c r="H674" s="34">
        <v>0</v>
      </c>
      <c r="I674" s="39" t="s">
        <v>2380</v>
      </c>
      <c r="J674" s="39" t="s">
        <v>8338</v>
      </c>
      <c r="K674" s="39" t="s">
        <v>8344</v>
      </c>
      <c r="L674" s="47">
        <f>VLOOKUP(A674,'Hospitalisation Details'!$A$1:$N$2344,5,FALSE)</f>
        <v>30198</v>
      </c>
      <c r="M674" s="51">
        <f>VLOOKUP(A674,'Hospitalisation Details'!$A$1:$N$2344,8,FALSE)</f>
        <v>14696.77</v>
      </c>
      <c r="N674" s="34" t="str">
        <f>VLOOKUP(A674,'Hospitalisation Details'!$A$1:$N$2344,12,FALSE)</f>
        <v>tier - 2</v>
      </c>
      <c r="O674" s="34" t="str">
        <f>VLOOKUP(A674,'Hospitalisation Details'!$A$1:$N$2344,13,FALSE)</f>
        <v>tier - 2</v>
      </c>
      <c r="P674" s="34" t="str">
        <f>VLOOKUP(A674,'Hospitalisation Details'!$A$1:$N$2344,14,FALSE)</f>
        <v>R1011</v>
      </c>
      <c r="Q674" s="34">
        <f>VLOOKUP(A674,'Hospitalisation Details'!$A$1:$N$2344,6,FALSE)</f>
        <v>40</v>
      </c>
    </row>
    <row r="675" spans="1:17" x14ac:dyDescent="0.25">
      <c r="A675" s="35" t="s">
        <v>1697</v>
      </c>
      <c r="B675" s="32" t="s">
        <v>5908</v>
      </c>
      <c r="C675" s="40">
        <v>32.965000000000003</v>
      </c>
      <c r="D675" s="40">
        <v>6.68</v>
      </c>
      <c r="E675" s="40" t="s">
        <v>2380</v>
      </c>
      <c r="F675" s="40" t="s">
        <v>2380</v>
      </c>
      <c r="G675" s="40" t="s">
        <v>2380</v>
      </c>
      <c r="H675" s="35">
        <v>3</v>
      </c>
      <c r="I675" s="40" t="s">
        <v>2380</v>
      </c>
      <c r="J675" s="40" t="s">
        <v>8338</v>
      </c>
      <c r="K675" s="40" t="s">
        <v>8342</v>
      </c>
      <c r="L675" s="48">
        <f>VLOOKUP(A675,'Hospitalisation Details'!$A$1:$N$2344,5,FALSE)</f>
        <v>21389</v>
      </c>
      <c r="M675" s="52">
        <f>VLOOKUP(A675,'Hospitalisation Details'!$A$1:$N$2344,8,FALSE)</f>
        <v>14692.67</v>
      </c>
      <c r="N675" s="35" t="str">
        <f>VLOOKUP(A675,'Hospitalisation Details'!$A$1:$N$2344,12,FALSE)</f>
        <v>tier - 2</v>
      </c>
      <c r="O675" s="35" t="str">
        <f>VLOOKUP(A675,'Hospitalisation Details'!$A$1:$N$2344,13,FALSE)</f>
        <v>tier - 1</v>
      </c>
      <c r="P675" s="35" t="str">
        <f>VLOOKUP(A675,'Hospitalisation Details'!$A$1:$N$2344,14,FALSE)</f>
        <v>R1012</v>
      </c>
      <c r="Q675" s="35">
        <f>VLOOKUP(A675,'Hospitalisation Details'!$A$1:$N$2344,6,FALSE)</f>
        <v>64</v>
      </c>
    </row>
    <row r="676" spans="1:17" x14ac:dyDescent="0.25">
      <c r="A676" s="34" t="s">
        <v>1696</v>
      </c>
      <c r="B676" s="33" t="s">
        <v>5910</v>
      </c>
      <c r="C676" s="39">
        <v>39.340000000000003</v>
      </c>
      <c r="D676" s="39">
        <v>5.0199999999999996</v>
      </c>
      <c r="E676" s="39" t="s">
        <v>2383</v>
      </c>
      <c r="F676" s="39" t="s">
        <v>2380</v>
      </c>
      <c r="G676" s="39" t="s">
        <v>2383</v>
      </c>
      <c r="H676" s="34">
        <v>1</v>
      </c>
      <c r="I676" s="39" t="s">
        <v>2380</v>
      </c>
      <c r="J676" s="39" t="s">
        <v>8338</v>
      </c>
      <c r="K676" s="39" t="s">
        <v>8344</v>
      </c>
      <c r="L676" s="47">
        <f>VLOOKUP(A676,'Hospitalisation Details'!$A$1:$N$2344,5,FALSE)</f>
        <v>25496</v>
      </c>
      <c r="M676" s="51">
        <f>VLOOKUP(A676,'Hospitalisation Details'!$A$1:$N$2344,8,FALSE)</f>
        <v>14665.75</v>
      </c>
      <c r="N676" s="34" t="str">
        <f>VLOOKUP(A676,'Hospitalisation Details'!$A$1:$N$2344,12,FALSE)</f>
        <v>tier - 2</v>
      </c>
      <c r="O676" s="34" t="str">
        <f>VLOOKUP(A676,'Hospitalisation Details'!$A$1:$N$2344,13,FALSE)</f>
        <v>tier - 1</v>
      </c>
      <c r="P676" s="34" t="str">
        <f>VLOOKUP(A676,'Hospitalisation Details'!$A$1:$N$2344,14,FALSE)</f>
        <v>R1012</v>
      </c>
      <c r="Q676" s="34">
        <f>VLOOKUP(A676,'Hospitalisation Details'!$A$1:$N$2344,6,FALSE)</f>
        <v>53</v>
      </c>
    </row>
    <row r="677" spans="1:17" x14ac:dyDescent="0.25">
      <c r="A677" s="35" t="s">
        <v>1695</v>
      </c>
      <c r="B677" s="32" t="s">
        <v>5912</v>
      </c>
      <c r="C677" s="40">
        <v>47</v>
      </c>
      <c r="D677" s="40">
        <v>10.64</v>
      </c>
      <c r="E677" s="40" t="s">
        <v>2383</v>
      </c>
      <c r="F677" s="40" t="s">
        <v>2380</v>
      </c>
      <c r="G677" s="40" t="s">
        <v>2380</v>
      </c>
      <c r="H677" s="35">
        <v>0</v>
      </c>
      <c r="I677" s="40" t="s">
        <v>2380</v>
      </c>
      <c r="J677" s="40" t="s">
        <v>8338</v>
      </c>
      <c r="K677" s="40" t="s">
        <v>8342</v>
      </c>
      <c r="L677" s="48">
        <f>VLOOKUP(A677,'Hospitalisation Details'!$A$1:$N$2344,5,FALSE)</f>
        <v>29903</v>
      </c>
      <c r="M677" s="52">
        <f>VLOOKUP(A677,'Hospitalisation Details'!$A$1:$N$2344,8,FALSE)</f>
        <v>14657.2</v>
      </c>
      <c r="N677" s="35" t="str">
        <f>VLOOKUP(A677,'Hospitalisation Details'!$A$1:$N$2344,12,FALSE)</f>
        <v>tier - 2</v>
      </c>
      <c r="O677" s="35" t="str">
        <f>VLOOKUP(A677,'Hospitalisation Details'!$A$1:$N$2344,13,FALSE)</f>
        <v>tier - 1</v>
      </c>
      <c r="P677" s="35" t="str">
        <f>VLOOKUP(A677,'Hospitalisation Details'!$A$1:$N$2344,14,FALSE)</f>
        <v>R1012</v>
      </c>
      <c r="Q677" s="35">
        <f>VLOOKUP(A677,'Hospitalisation Details'!$A$1:$N$2344,6,FALSE)</f>
        <v>41</v>
      </c>
    </row>
    <row r="678" spans="1:17" x14ac:dyDescent="0.25">
      <c r="A678" s="34" t="s">
        <v>1694</v>
      </c>
      <c r="B678" s="33" t="s">
        <v>5914</v>
      </c>
      <c r="C678" s="39">
        <v>36.71</v>
      </c>
      <c r="D678" s="39">
        <v>8.74</v>
      </c>
      <c r="E678" s="39" t="s">
        <v>2383</v>
      </c>
      <c r="F678" s="39" t="s">
        <v>2380</v>
      </c>
      <c r="G678" s="39" t="s">
        <v>2380</v>
      </c>
      <c r="H678" s="34">
        <v>0</v>
      </c>
      <c r="I678" s="39" t="s">
        <v>2380</v>
      </c>
      <c r="J678" s="39" t="s">
        <v>8338</v>
      </c>
      <c r="K678" s="39" t="s">
        <v>8342</v>
      </c>
      <c r="L678" s="47">
        <f>VLOOKUP(A678,'Hospitalisation Details'!$A$1:$N$2344,5,FALSE)</f>
        <v>24716</v>
      </c>
      <c r="M678" s="51">
        <f>VLOOKUP(A678,'Hospitalisation Details'!$A$1:$N$2344,8,FALSE)</f>
        <v>14640.35</v>
      </c>
      <c r="N678" s="34" t="str">
        <f>VLOOKUP(A678,'Hospitalisation Details'!$A$1:$N$2344,12,FALSE)</f>
        <v>tier - 2</v>
      </c>
      <c r="O678" s="34" t="str">
        <f>VLOOKUP(A678,'Hospitalisation Details'!$A$1:$N$2344,13,FALSE)</f>
        <v>tier - 3</v>
      </c>
      <c r="P678" s="34" t="str">
        <f>VLOOKUP(A678,'Hospitalisation Details'!$A$1:$N$2344,14,FALSE)</f>
        <v>R1026</v>
      </c>
      <c r="Q678" s="34">
        <f>VLOOKUP(A678,'Hospitalisation Details'!$A$1:$N$2344,6,FALSE)</f>
        <v>55</v>
      </c>
    </row>
    <row r="679" spans="1:17" x14ac:dyDescent="0.25">
      <c r="A679" s="35" t="s">
        <v>1693</v>
      </c>
      <c r="B679" s="32" t="s">
        <v>5916</v>
      </c>
      <c r="C679" s="40">
        <v>53.48</v>
      </c>
      <c r="D679" s="40">
        <v>5.64</v>
      </c>
      <c r="E679" s="40" t="s">
        <v>2380</v>
      </c>
      <c r="F679" s="40" t="s">
        <v>2380</v>
      </c>
      <c r="G679" s="40" t="s">
        <v>2380</v>
      </c>
      <c r="H679" s="35">
        <v>0</v>
      </c>
      <c r="I679" s="40" t="s">
        <v>2380</v>
      </c>
      <c r="J679" s="40" t="s">
        <v>8338</v>
      </c>
      <c r="K679" s="40" t="s">
        <v>8344</v>
      </c>
      <c r="L679" s="48">
        <f>VLOOKUP(A679,'Hospitalisation Details'!$A$1:$N$2344,5,FALSE)</f>
        <v>33471</v>
      </c>
      <c r="M679" s="52">
        <f>VLOOKUP(A679,'Hospitalisation Details'!$A$1:$N$2344,8,FALSE)</f>
        <v>14630.52</v>
      </c>
      <c r="N679" s="35" t="str">
        <f>VLOOKUP(A679,'Hospitalisation Details'!$A$1:$N$2344,12,FALSE)</f>
        <v>tier - 2</v>
      </c>
      <c r="O679" s="35" t="str">
        <f>VLOOKUP(A679,'Hospitalisation Details'!$A$1:$N$2344,13,FALSE)</f>
        <v>tier - 3</v>
      </c>
      <c r="P679" s="35" t="str">
        <f>VLOOKUP(A679,'Hospitalisation Details'!$A$1:$N$2344,14,FALSE)</f>
        <v>R1011</v>
      </c>
      <c r="Q679" s="35">
        <f>VLOOKUP(A679,'Hospitalisation Details'!$A$1:$N$2344,6,FALSE)</f>
        <v>31</v>
      </c>
    </row>
    <row r="680" spans="1:17" x14ac:dyDescent="0.25">
      <c r="A680" s="34" t="s">
        <v>1692</v>
      </c>
      <c r="B680" s="33" t="s">
        <v>5918</v>
      </c>
      <c r="C680" s="39">
        <v>35.5</v>
      </c>
      <c r="D680" s="39">
        <v>10.37</v>
      </c>
      <c r="E680" s="39" t="s">
        <v>2380</v>
      </c>
      <c r="F680" s="39" t="s">
        <v>2380</v>
      </c>
      <c r="G680" s="39" t="s">
        <v>2380</v>
      </c>
      <c r="H680" s="34">
        <v>0</v>
      </c>
      <c r="I680" s="39" t="s">
        <v>2380</v>
      </c>
      <c r="J680" s="39" t="s">
        <v>8338</v>
      </c>
      <c r="K680" s="39" t="s">
        <v>8342</v>
      </c>
      <c r="L680" s="47">
        <f>VLOOKUP(A680,'Hospitalisation Details'!$A$1:$N$2344,5,FALSE)</f>
        <v>24054</v>
      </c>
      <c r="M680" s="51">
        <f>VLOOKUP(A680,'Hospitalisation Details'!$A$1:$N$2344,8,FALSE)</f>
        <v>14612.33</v>
      </c>
      <c r="N680" s="34" t="str">
        <f>VLOOKUP(A680,'Hospitalisation Details'!$A$1:$N$2344,12,FALSE)</f>
        <v>tier - 2</v>
      </c>
      <c r="O680" s="34" t="str">
        <f>VLOOKUP(A680,'Hospitalisation Details'!$A$1:$N$2344,13,FALSE)</f>
        <v>tier - 3</v>
      </c>
      <c r="P680" s="34" t="str">
        <f>VLOOKUP(A680,'Hospitalisation Details'!$A$1:$N$2344,14,FALSE)</f>
        <v>R1021</v>
      </c>
      <c r="Q680" s="34">
        <f>VLOOKUP(A680,'Hospitalisation Details'!$A$1:$N$2344,6,FALSE)</f>
        <v>57</v>
      </c>
    </row>
    <row r="681" spans="1:17" x14ac:dyDescent="0.25">
      <c r="A681" s="35" t="s">
        <v>1691</v>
      </c>
      <c r="B681" s="32" t="s">
        <v>5454</v>
      </c>
      <c r="C681" s="40">
        <v>36.979999999999997</v>
      </c>
      <c r="D681" s="40">
        <v>9.56</v>
      </c>
      <c r="E681" s="40" t="s">
        <v>2383</v>
      </c>
      <c r="F681" s="40" t="s">
        <v>2380</v>
      </c>
      <c r="G681" s="40" t="s">
        <v>2380</v>
      </c>
      <c r="H681" s="35">
        <v>0</v>
      </c>
      <c r="I681" s="40" t="s">
        <v>2380</v>
      </c>
      <c r="J681" s="40" t="s">
        <v>8338</v>
      </c>
      <c r="K681" s="40" t="s">
        <v>8342</v>
      </c>
      <c r="L681" s="48">
        <f>VLOOKUP(A681,'Hospitalisation Details'!$A$1:$N$2344,5,FALSE)</f>
        <v>24671</v>
      </c>
      <c r="M681" s="52">
        <f>VLOOKUP(A681,'Hospitalisation Details'!$A$1:$N$2344,8,FALSE)</f>
        <v>14600.62</v>
      </c>
      <c r="N681" s="35" t="str">
        <f>VLOOKUP(A681,'Hospitalisation Details'!$A$1:$N$2344,12,FALSE)</f>
        <v>tier - 2</v>
      </c>
      <c r="O681" s="35" t="str">
        <f>VLOOKUP(A681,'Hospitalisation Details'!$A$1:$N$2344,13,FALSE)</f>
        <v>tier - 3</v>
      </c>
      <c r="P681" s="35" t="str">
        <f>VLOOKUP(A681,'Hospitalisation Details'!$A$1:$N$2344,14,FALSE)</f>
        <v>R1022</v>
      </c>
      <c r="Q681" s="35">
        <f>VLOOKUP(A681,'Hospitalisation Details'!$A$1:$N$2344,6,FALSE)</f>
        <v>55</v>
      </c>
    </row>
    <row r="682" spans="1:17" x14ac:dyDescent="0.25">
      <c r="A682" s="34" t="s">
        <v>1690</v>
      </c>
      <c r="B682" s="33" t="s">
        <v>5921</v>
      </c>
      <c r="C682" s="39">
        <v>32.395000000000003</v>
      </c>
      <c r="D682" s="39">
        <v>8.23</v>
      </c>
      <c r="E682" s="39" t="s">
        <v>2383</v>
      </c>
      <c r="F682" s="39" t="s">
        <v>2380</v>
      </c>
      <c r="G682" s="39" t="s">
        <v>2383</v>
      </c>
      <c r="H682" s="34">
        <v>1</v>
      </c>
      <c r="I682" s="39" t="s">
        <v>2380</v>
      </c>
      <c r="J682" s="39" t="s">
        <v>8338</v>
      </c>
      <c r="K682" s="39" t="s">
        <v>8342</v>
      </c>
      <c r="L682" s="47">
        <f>VLOOKUP(A682,'Hospitalisation Details'!$A$1:$N$2344,5,FALSE)</f>
        <v>23298</v>
      </c>
      <c r="M682" s="51">
        <f>VLOOKUP(A682,'Hospitalisation Details'!$A$1:$N$2344,8,FALSE)</f>
        <v>14590.63</v>
      </c>
      <c r="N682" s="34" t="str">
        <f>VLOOKUP(A682,'Hospitalisation Details'!$A$1:$N$2344,12,FALSE)</f>
        <v>tier - 2</v>
      </c>
      <c r="O682" s="34" t="str">
        <f>VLOOKUP(A682,'Hospitalisation Details'!$A$1:$N$2344,13,FALSE)</f>
        <v>tier - 1</v>
      </c>
      <c r="P682" s="34" t="str">
        <f>VLOOKUP(A682,'Hospitalisation Details'!$A$1:$N$2344,14,FALSE)</f>
        <v>R1024</v>
      </c>
      <c r="Q682" s="34">
        <f>VLOOKUP(A682,'Hospitalisation Details'!$A$1:$N$2344,6,FALSE)</f>
        <v>59</v>
      </c>
    </row>
    <row r="683" spans="1:17" x14ac:dyDescent="0.25">
      <c r="A683" s="35" t="s">
        <v>1689</v>
      </c>
      <c r="B683" s="32" t="s">
        <v>5923</v>
      </c>
      <c r="C683" s="40">
        <v>32.729999999999997</v>
      </c>
      <c r="D683" s="40">
        <v>7.03</v>
      </c>
      <c r="E683" s="40" t="s">
        <v>2380</v>
      </c>
      <c r="F683" s="40" t="s">
        <v>2380</v>
      </c>
      <c r="G683" s="40" t="s">
        <v>2380</v>
      </c>
      <c r="H683" s="35">
        <v>0</v>
      </c>
      <c r="I683" s="40" t="s">
        <v>2380</v>
      </c>
      <c r="J683" s="40" t="s">
        <v>8338</v>
      </c>
      <c r="K683" s="40" t="s">
        <v>8342</v>
      </c>
      <c r="L683" s="48">
        <f>VLOOKUP(A683,'Hospitalisation Details'!$A$1:$N$2344,5,FALSE)</f>
        <v>22983</v>
      </c>
      <c r="M683" s="52">
        <f>VLOOKUP(A683,'Hospitalisation Details'!$A$1:$N$2344,8,FALSE)</f>
        <v>14574.64</v>
      </c>
      <c r="N683" s="35" t="str">
        <f>VLOOKUP(A683,'Hospitalisation Details'!$A$1:$N$2344,12,FALSE)</f>
        <v>tier - 2</v>
      </c>
      <c r="O683" s="35" t="str">
        <f>VLOOKUP(A683,'Hospitalisation Details'!$A$1:$N$2344,13,FALSE)</f>
        <v>tier - 1</v>
      </c>
      <c r="P683" s="35" t="str">
        <f>VLOOKUP(A683,'Hospitalisation Details'!$A$1:$N$2344,14,FALSE)</f>
        <v>R1025</v>
      </c>
      <c r="Q683" s="35">
        <f>VLOOKUP(A683,'Hospitalisation Details'!$A$1:$N$2344,6,FALSE)</f>
        <v>60</v>
      </c>
    </row>
    <row r="684" spans="1:17" x14ac:dyDescent="0.25">
      <c r="A684" s="34" t="s">
        <v>1688</v>
      </c>
      <c r="B684" s="33" t="s">
        <v>4915</v>
      </c>
      <c r="C684" s="39">
        <v>20.52</v>
      </c>
      <c r="D684" s="39">
        <v>5.45</v>
      </c>
      <c r="E684" s="39" t="s">
        <v>2380</v>
      </c>
      <c r="F684" s="39" t="s">
        <v>2380</v>
      </c>
      <c r="G684" s="39" t="s">
        <v>2380</v>
      </c>
      <c r="H684" s="34">
        <v>1</v>
      </c>
      <c r="I684" s="39" t="s">
        <v>2383</v>
      </c>
      <c r="J684" s="39" t="s">
        <v>8340</v>
      </c>
      <c r="K684" s="39" t="s">
        <v>8344</v>
      </c>
      <c r="L684" s="47">
        <f>VLOOKUP(A684,'Hospitalisation Details'!$A$1:$N$2344,5,FALSE)</f>
        <v>36050</v>
      </c>
      <c r="M684" s="51">
        <f>VLOOKUP(A684,'Hospitalisation Details'!$A$1:$N$2344,8,FALSE)</f>
        <v>14571.89</v>
      </c>
      <c r="N684" s="34" t="str">
        <f>VLOOKUP(A684,'Hospitalisation Details'!$A$1:$N$2344,12,FALSE)</f>
        <v>tier - 2</v>
      </c>
      <c r="O684" s="34" t="str">
        <f>VLOOKUP(A684,'Hospitalisation Details'!$A$1:$N$2344,13,FALSE)</f>
        <v>tier - 1</v>
      </c>
      <c r="P684" s="34" t="str">
        <f>VLOOKUP(A684,'Hospitalisation Details'!$A$1:$N$2344,14,FALSE)</f>
        <v>R1024</v>
      </c>
      <c r="Q684" s="34">
        <f>VLOOKUP(A684,'Hospitalisation Details'!$A$1:$N$2344,6,FALSE)</f>
        <v>24</v>
      </c>
    </row>
    <row r="685" spans="1:17" x14ac:dyDescent="0.25">
      <c r="A685" s="35" t="s">
        <v>1687</v>
      </c>
      <c r="B685" s="32" t="s">
        <v>5926</v>
      </c>
      <c r="C685" s="40">
        <v>51.72</v>
      </c>
      <c r="D685" s="40">
        <v>5.76</v>
      </c>
      <c r="E685" s="40" t="s">
        <v>2380</v>
      </c>
      <c r="F685" s="40" t="s">
        <v>2380</v>
      </c>
      <c r="G685" s="40" t="s">
        <v>2380</v>
      </c>
      <c r="H685" s="35">
        <v>0</v>
      </c>
      <c r="I685" s="40" t="s">
        <v>2380</v>
      </c>
      <c r="J685" s="40" t="s">
        <v>8338</v>
      </c>
      <c r="K685" s="40" t="s">
        <v>8343</v>
      </c>
      <c r="L685" s="48">
        <f>VLOOKUP(A685,'Hospitalisation Details'!$A$1:$N$2344,5,FALSE)</f>
        <v>32703</v>
      </c>
      <c r="M685" s="52">
        <f>VLOOKUP(A685,'Hospitalisation Details'!$A$1:$N$2344,8,FALSE)</f>
        <v>14547.26</v>
      </c>
      <c r="N685" s="35" t="str">
        <f>VLOOKUP(A685,'Hospitalisation Details'!$A$1:$N$2344,12,FALSE)</f>
        <v>tier - 2</v>
      </c>
      <c r="O685" s="35" t="str">
        <f>VLOOKUP(A685,'Hospitalisation Details'!$A$1:$N$2344,13,FALSE)</f>
        <v>tier - 3</v>
      </c>
      <c r="P685" s="35" t="str">
        <f>VLOOKUP(A685,'Hospitalisation Details'!$A$1:$N$2344,14,FALSE)</f>
        <v>R1011</v>
      </c>
      <c r="Q685" s="35">
        <f>VLOOKUP(A685,'Hospitalisation Details'!$A$1:$N$2344,6,FALSE)</f>
        <v>33</v>
      </c>
    </row>
    <row r="686" spans="1:17" x14ac:dyDescent="0.25">
      <c r="A686" s="34" t="s">
        <v>1686</v>
      </c>
      <c r="B686" s="33" t="s">
        <v>5928</v>
      </c>
      <c r="C686" s="39">
        <v>50.2</v>
      </c>
      <c r="D686" s="39">
        <v>5.4</v>
      </c>
      <c r="E686" s="39" t="s">
        <v>2380</v>
      </c>
      <c r="F686" s="39" t="s">
        <v>2380</v>
      </c>
      <c r="G686" s="39" t="s">
        <v>2380</v>
      </c>
      <c r="H686" s="34">
        <v>0</v>
      </c>
      <c r="I686" s="39" t="s">
        <v>2380</v>
      </c>
      <c r="J686" s="39" t="s">
        <v>8338</v>
      </c>
      <c r="K686" s="39" t="s">
        <v>8344</v>
      </c>
      <c r="L686" s="47">
        <f>VLOOKUP(A686,'Hospitalisation Details'!$A$1:$N$2344,5,FALSE)</f>
        <v>32711</v>
      </c>
      <c r="M686" s="51">
        <f>VLOOKUP(A686,'Hospitalisation Details'!$A$1:$N$2344,8,FALSE)</f>
        <v>14507.46</v>
      </c>
      <c r="N686" s="34" t="str">
        <f>VLOOKUP(A686,'Hospitalisation Details'!$A$1:$N$2344,12,FALSE)</f>
        <v>tier - 2</v>
      </c>
      <c r="O686" s="34" t="str">
        <f>VLOOKUP(A686,'Hospitalisation Details'!$A$1:$N$2344,13,FALSE)</f>
        <v>tier - 3</v>
      </c>
      <c r="P686" s="34" t="str">
        <f>VLOOKUP(A686,'Hospitalisation Details'!$A$1:$N$2344,14,FALSE)</f>
        <v>R1012</v>
      </c>
      <c r="Q686" s="34">
        <f>VLOOKUP(A686,'Hospitalisation Details'!$A$1:$N$2344,6,FALSE)</f>
        <v>33</v>
      </c>
    </row>
    <row r="687" spans="1:17" x14ac:dyDescent="0.25">
      <c r="A687" s="35" t="s">
        <v>1685</v>
      </c>
      <c r="B687" s="32" t="s">
        <v>5930</v>
      </c>
      <c r="C687" s="40">
        <v>25.52</v>
      </c>
      <c r="D687" s="40">
        <v>6.35</v>
      </c>
      <c r="E687" s="40" t="s">
        <v>2380</v>
      </c>
      <c r="F687" s="40" t="s">
        <v>2380</v>
      </c>
      <c r="G687" s="40" t="s">
        <v>2383</v>
      </c>
      <c r="H687" s="35">
        <v>1</v>
      </c>
      <c r="I687" s="40" t="s">
        <v>2380</v>
      </c>
      <c r="J687" s="40" t="s">
        <v>8339</v>
      </c>
      <c r="K687" s="40" t="s">
        <v>8343</v>
      </c>
      <c r="L687" s="48">
        <f>VLOOKUP(A687,'Hospitalisation Details'!$A$1:$N$2344,5,FALSE)</f>
        <v>29148</v>
      </c>
      <c r="M687" s="52">
        <f>VLOOKUP(A687,'Hospitalisation Details'!$A$1:$N$2344,8,FALSE)</f>
        <v>14478.33</v>
      </c>
      <c r="N687" s="35" t="str">
        <f>VLOOKUP(A687,'Hospitalisation Details'!$A$1:$N$2344,12,FALSE)</f>
        <v>tier - 2</v>
      </c>
      <c r="O687" s="35" t="str">
        <f>VLOOKUP(A687,'Hospitalisation Details'!$A$1:$N$2344,13,FALSE)</f>
        <v>tier - 2</v>
      </c>
      <c r="P687" s="35" t="str">
        <f>VLOOKUP(A687,'Hospitalisation Details'!$A$1:$N$2344,14,FALSE)</f>
        <v>R1013</v>
      </c>
      <c r="Q687" s="35">
        <f>VLOOKUP(A687,'Hospitalisation Details'!$A$1:$N$2344,6,FALSE)</f>
        <v>43</v>
      </c>
    </row>
    <row r="688" spans="1:17" x14ac:dyDescent="0.25">
      <c r="A688" s="34" t="s">
        <v>1684</v>
      </c>
      <c r="B688" s="33" t="s">
        <v>5932</v>
      </c>
      <c r="C688" s="39">
        <v>35.200000000000003</v>
      </c>
      <c r="D688" s="39">
        <v>6.26</v>
      </c>
      <c r="E688" s="39" t="s">
        <v>2383</v>
      </c>
      <c r="F688" s="39" t="s">
        <v>2380</v>
      </c>
      <c r="G688" s="39" t="s">
        <v>2380</v>
      </c>
      <c r="H688" s="34">
        <v>2</v>
      </c>
      <c r="I688" s="39" t="s">
        <v>2380</v>
      </c>
      <c r="J688" s="39" t="s">
        <v>8338</v>
      </c>
      <c r="K688" s="39" t="s">
        <v>8343</v>
      </c>
      <c r="L688" s="47">
        <f>VLOOKUP(A688,'Hospitalisation Details'!$A$1:$N$2344,5,FALSE)</f>
        <v>21874</v>
      </c>
      <c r="M688" s="51">
        <f>VLOOKUP(A688,'Hospitalisation Details'!$A$1:$N$2344,8,FALSE)</f>
        <v>14474.68</v>
      </c>
      <c r="N688" s="34" t="str">
        <f>VLOOKUP(A688,'Hospitalisation Details'!$A$1:$N$2344,12,FALSE)</f>
        <v>tier - 2</v>
      </c>
      <c r="O688" s="34" t="str">
        <f>VLOOKUP(A688,'Hospitalisation Details'!$A$1:$N$2344,13,FALSE)</f>
        <v>tier - 2</v>
      </c>
      <c r="P688" s="34" t="str">
        <f>VLOOKUP(A688,'Hospitalisation Details'!$A$1:$N$2344,14,FALSE)</f>
        <v>R1013</v>
      </c>
      <c r="Q688" s="34">
        <f>VLOOKUP(A688,'Hospitalisation Details'!$A$1:$N$2344,6,FALSE)</f>
        <v>63</v>
      </c>
    </row>
    <row r="689" spans="1:17" x14ac:dyDescent="0.25">
      <c r="A689" s="35" t="s">
        <v>1683</v>
      </c>
      <c r="B689" s="32" t="s">
        <v>5934</v>
      </c>
      <c r="C689" s="40">
        <v>41.26</v>
      </c>
      <c r="D689" s="40">
        <v>5.97</v>
      </c>
      <c r="E689" s="40" t="s">
        <v>2383</v>
      </c>
      <c r="F689" s="40" t="s">
        <v>2380</v>
      </c>
      <c r="G689" s="40" t="s">
        <v>2380</v>
      </c>
      <c r="H689" s="35">
        <v>0</v>
      </c>
      <c r="I689" s="40" t="s">
        <v>2380</v>
      </c>
      <c r="J689" s="40" t="s">
        <v>8338</v>
      </c>
      <c r="K689" s="40" t="s">
        <v>8343</v>
      </c>
      <c r="L689" s="48">
        <f>VLOOKUP(A689,'Hospitalisation Details'!$A$1:$N$2344,5,FALSE)</f>
        <v>28091</v>
      </c>
      <c r="M689" s="52">
        <f>VLOOKUP(A689,'Hospitalisation Details'!$A$1:$N$2344,8,FALSE)</f>
        <v>14470.01</v>
      </c>
      <c r="N689" s="35" t="str">
        <f>VLOOKUP(A689,'Hospitalisation Details'!$A$1:$N$2344,12,FALSE)</f>
        <v>tier - 2</v>
      </c>
      <c r="O689" s="35" t="str">
        <f>VLOOKUP(A689,'Hospitalisation Details'!$A$1:$N$2344,13,FALSE)</f>
        <v>tier - 3</v>
      </c>
      <c r="P689" s="35" t="str">
        <f>VLOOKUP(A689,'Hospitalisation Details'!$A$1:$N$2344,14,FALSE)</f>
        <v>R1012</v>
      </c>
      <c r="Q689" s="35">
        <f>VLOOKUP(A689,'Hospitalisation Details'!$A$1:$N$2344,6,FALSE)</f>
        <v>46</v>
      </c>
    </row>
    <row r="690" spans="1:17" x14ac:dyDescent="0.25">
      <c r="A690" s="34" t="s">
        <v>1682</v>
      </c>
      <c r="B690" s="33" t="s">
        <v>5936</v>
      </c>
      <c r="C690" s="39">
        <v>17.195</v>
      </c>
      <c r="D690" s="39">
        <v>5.29</v>
      </c>
      <c r="E690" s="39" t="s">
        <v>2383</v>
      </c>
      <c r="F690" s="39" t="s">
        <v>2380</v>
      </c>
      <c r="G690" s="39" t="s">
        <v>2380</v>
      </c>
      <c r="H690" s="34">
        <v>0</v>
      </c>
      <c r="I690" s="39" t="s">
        <v>2383</v>
      </c>
      <c r="J690" s="39" t="s">
        <v>8341</v>
      </c>
      <c r="K690" s="39" t="s">
        <v>8344</v>
      </c>
      <c r="L690" s="47">
        <f>VLOOKUP(A690,'Hospitalisation Details'!$A$1:$N$2344,5,FALSE)</f>
        <v>35379</v>
      </c>
      <c r="M690" s="51">
        <f>VLOOKUP(A690,'Hospitalisation Details'!$A$1:$N$2344,8,FALSE)</f>
        <v>14455.64</v>
      </c>
      <c r="N690" s="34" t="str">
        <f>VLOOKUP(A690,'Hospitalisation Details'!$A$1:$N$2344,12,FALSE)</f>
        <v>tier - 2</v>
      </c>
      <c r="O690" s="34" t="str">
        <f>VLOOKUP(A690,'Hospitalisation Details'!$A$1:$N$2344,13,FALSE)</f>
        <v>tier - 3</v>
      </c>
      <c r="P690" s="34" t="str">
        <f>VLOOKUP(A690,'Hospitalisation Details'!$A$1:$N$2344,14,FALSE)</f>
        <v>R1024</v>
      </c>
      <c r="Q690" s="34">
        <f>VLOOKUP(A690,'Hospitalisation Details'!$A$1:$N$2344,6,FALSE)</f>
        <v>26</v>
      </c>
    </row>
    <row r="691" spans="1:17" x14ac:dyDescent="0.25">
      <c r="A691" s="35" t="s">
        <v>1681</v>
      </c>
      <c r="B691" s="32" t="s">
        <v>5938</v>
      </c>
      <c r="C691" s="40">
        <v>23.085000000000001</v>
      </c>
      <c r="D691" s="40">
        <v>4.2699999999999996</v>
      </c>
      <c r="E691" s="40" t="s">
        <v>2383</v>
      </c>
      <c r="F691" s="40" t="s">
        <v>2380</v>
      </c>
      <c r="G691" s="40" t="s">
        <v>2380</v>
      </c>
      <c r="H691" s="35">
        <v>2</v>
      </c>
      <c r="I691" s="40" t="s">
        <v>2380</v>
      </c>
      <c r="J691" s="40" t="s">
        <v>8340</v>
      </c>
      <c r="K691" s="40" t="s">
        <v>8344</v>
      </c>
      <c r="L691" s="48">
        <f>VLOOKUP(A691,'Hospitalisation Details'!$A$1:$N$2344,5,FALSE)</f>
        <v>21765</v>
      </c>
      <c r="M691" s="52">
        <f>VLOOKUP(A691,'Hospitalisation Details'!$A$1:$N$2344,8,FALSE)</f>
        <v>14451.84</v>
      </c>
      <c r="N691" s="35" t="str">
        <f>VLOOKUP(A691,'Hospitalisation Details'!$A$1:$N$2344,12,FALSE)</f>
        <v>tier - 2</v>
      </c>
      <c r="O691" s="35" t="str">
        <f>VLOOKUP(A691,'Hospitalisation Details'!$A$1:$N$2344,13,FALSE)</f>
        <v>tier - 3</v>
      </c>
      <c r="P691" s="35" t="str">
        <f>VLOOKUP(A691,'Hospitalisation Details'!$A$1:$N$2344,14,FALSE)</f>
        <v>R1023</v>
      </c>
      <c r="Q691" s="35">
        <f>VLOOKUP(A691,'Hospitalisation Details'!$A$1:$N$2344,6,FALSE)</f>
        <v>63</v>
      </c>
    </row>
    <row r="692" spans="1:17" x14ac:dyDescent="0.25">
      <c r="A692" s="34" t="s">
        <v>1680</v>
      </c>
      <c r="B692" s="33" t="s">
        <v>5940</v>
      </c>
      <c r="C692" s="39">
        <v>21.66</v>
      </c>
      <c r="D692" s="39">
        <v>5.2</v>
      </c>
      <c r="E692" s="39" t="s">
        <v>2383</v>
      </c>
      <c r="F692" s="39" t="s">
        <v>2380</v>
      </c>
      <c r="G692" s="39" t="s">
        <v>2380</v>
      </c>
      <c r="H692" s="34">
        <v>2</v>
      </c>
      <c r="I692" s="39" t="s">
        <v>2380</v>
      </c>
      <c r="J692" s="39" t="s">
        <v>8340</v>
      </c>
      <c r="K692" s="39" t="s">
        <v>8344</v>
      </c>
      <c r="L692" s="47">
        <f>VLOOKUP(A692,'Hospitalisation Details'!$A$1:$N$2344,5,FALSE)</f>
        <v>21730</v>
      </c>
      <c r="M692" s="51">
        <f>VLOOKUP(A692,'Hospitalisation Details'!$A$1:$N$2344,8,FALSE)</f>
        <v>14449.85</v>
      </c>
      <c r="N692" s="34" t="str">
        <f>VLOOKUP(A692,'Hospitalisation Details'!$A$1:$N$2344,12,FALSE)</f>
        <v>tier - 2</v>
      </c>
      <c r="O692" s="34" t="str">
        <f>VLOOKUP(A692,'Hospitalisation Details'!$A$1:$N$2344,13,FALSE)</f>
        <v>tier - 1</v>
      </c>
      <c r="P692" s="34" t="str">
        <f>VLOOKUP(A692,'Hospitalisation Details'!$A$1:$N$2344,14,FALSE)</f>
        <v>R1024</v>
      </c>
      <c r="Q692" s="34">
        <f>VLOOKUP(A692,'Hospitalisation Details'!$A$1:$N$2344,6,FALSE)</f>
        <v>63</v>
      </c>
    </row>
    <row r="693" spans="1:17" x14ac:dyDescent="0.25">
      <c r="A693" s="35" t="s">
        <v>1679</v>
      </c>
      <c r="B693" s="32" t="s">
        <v>5942</v>
      </c>
      <c r="C693" s="40">
        <v>36.47</v>
      </c>
      <c r="D693" s="40">
        <v>8.23</v>
      </c>
      <c r="E693" s="40" t="s">
        <v>2383</v>
      </c>
      <c r="F693" s="40" t="s">
        <v>2380</v>
      </c>
      <c r="G693" s="40" t="s">
        <v>2380</v>
      </c>
      <c r="H693" s="35">
        <v>0</v>
      </c>
      <c r="I693" s="40" t="s">
        <v>2380</v>
      </c>
      <c r="J693" s="40" t="s">
        <v>8338</v>
      </c>
      <c r="K693" s="40" t="s">
        <v>8342</v>
      </c>
      <c r="L693" s="48">
        <f>VLOOKUP(A693,'Hospitalisation Details'!$A$1:$N$2344,5,FALSE)</f>
        <v>24780</v>
      </c>
      <c r="M693" s="52">
        <f>VLOOKUP(A693,'Hospitalisation Details'!$A$1:$N$2344,8,FALSE)</f>
        <v>14427.63</v>
      </c>
      <c r="N693" s="35" t="str">
        <f>VLOOKUP(A693,'Hospitalisation Details'!$A$1:$N$2344,12,FALSE)</f>
        <v>tier - 2</v>
      </c>
      <c r="O693" s="35" t="str">
        <f>VLOOKUP(A693,'Hospitalisation Details'!$A$1:$N$2344,13,FALSE)</f>
        <v>tier - 2</v>
      </c>
      <c r="P693" s="35" t="str">
        <f>VLOOKUP(A693,'Hospitalisation Details'!$A$1:$N$2344,14,FALSE)</f>
        <v>R1021</v>
      </c>
      <c r="Q693" s="35">
        <f>VLOOKUP(A693,'Hospitalisation Details'!$A$1:$N$2344,6,FALSE)</f>
        <v>55</v>
      </c>
    </row>
    <row r="694" spans="1:17" x14ac:dyDescent="0.25">
      <c r="A694" s="34" t="s">
        <v>1678</v>
      </c>
      <c r="B694" s="33" t="s">
        <v>5944</v>
      </c>
      <c r="C694" s="39">
        <v>36.08</v>
      </c>
      <c r="D694" s="39">
        <v>10.33</v>
      </c>
      <c r="E694" s="39" t="s">
        <v>2383</v>
      </c>
      <c r="F694" s="39" t="s">
        <v>2380</v>
      </c>
      <c r="G694" s="39" t="s">
        <v>2380</v>
      </c>
      <c r="H694" s="34">
        <v>0</v>
      </c>
      <c r="I694" s="39" t="s">
        <v>2380</v>
      </c>
      <c r="J694" s="39" t="s">
        <v>8338</v>
      </c>
      <c r="K694" s="39" t="s">
        <v>8342</v>
      </c>
      <c r="L694" s="47">
        <f>VLOOKUP(A694,'Hospitalisation Details'!$A$1:$N$2344,5,FALSE)</f>
        <v>24699</v>
      </c>
      <c r="M694" s="51">
        <f>VLOOKUP(A694,'Hospitalisation Details'!$A$1:$N$2344,8,FALSE)</f>
        <v>14426.66</v>
      </c>
      <c r="N694" s="34" t="str">
        <f>VLOOKUP(A694,'Hospitalisation Details'!$A$1:$N$2344,12,FALSE)</f>
        <v>tier - 2</v>
      </c>
      <c r="O694" s="34" t="str">
        <f>VLOOKUP(A694,'Hospitalisation Details'!$A$1:$N$2344,13,FALSE)</f>
        <v>tier - 2</v>
      </c>
      <c r="P694" s="34" t="str">
        <f>VLOOKUP(A694,'Hospitalisation Details'!$A$1:$N$2344,14,FALSE)</f>
        <v>R1026</v>
      </c>
      <c r="Q694" s="34">
        <f>VLOOKUP(A694,'Hospitalisation Details'!$A$1:$N$2344,6,FALSE)</f>
        <v>55</v>
      </c>
    </row>
    <row r="695" spans="1:17" x14ac:dyDescent="0.25">
      <c r="A695" s="35" t="s">
        <v>1677</v>
      </c>
      <c r="B695" s="32" t="s">
        <v>5946</v>
      </c>
      <c r="C695" s="40">
        <v>23.18</v>
      </c>
      <c r="D695" s="40">
        <v>6.13</v>
      </c>
      <c r="E695" s="40" t="s">
        <v>2380</v>
      </c>
      <c r="F695" s="40" t="s">
        <v>2380</v>
      </c>
      <c r="G695" s="40" t="s">
        <v>2380</v>
      </c>
      <c r="H695" s="35">
        <v>0</v>
      </c>
      <c r="I695" s="40" t="s">
        <v>2380</v>
      </c>
      <c r="J695" s="40" t="s">
        <v>8340</v>
      </c>
      <c r="K695" s="40" t="s">
        <v>8343</v>
      </c>
      <c r="L695" s="48">
        <f>VLOOKUP(A695,'Hospitalisation Details'!$A$1:$N$2344,5,FALSE)</f>
        <v>36382</v>
      </c>
      <c r="M695" s="52">
        <f>VLOOKUP(A695,'Hospitalisation Details'!$A$1:$N$2344,8,FALSE)</f>
        <v>14426.07</v>
      </c>
      <c r="N695" s="35" t="str">
        <f>VLOOKUP(A695,'Hospitalisation Details'!$A$1:$N$2344,12,FALSE)</f>
        <v>tier - 2</v>
      </c>
      <c r="O695" s="35" t="str">
        <f>VLOOKUP(A695,'Hospitalisation Details'!$A$1:$N$2344,13,FALSE)</f>
        <v>tier - 1</v>
      </c>
      <c r="P695" s="35" t="str">
        <f>VLOOKUP(A695,'Hospitalisation Details'!$A$1:$N$2344,14,FALSE)</f>
        <v>R1012</v>
      </c>
      <c r="Q695" s="35">
        <f>VLOOKUP(A695,'Hospitalisation Details'!$A$1:$N$2344,6,FALSE)</f>
        <v>23</v>
      </c>
    </row>
    <row r="696" spans="1:17" x14ac:dyDescent="0.25">
      <c r="A696" s="34" t="s">
        <v>1676</v>
      </c>
      <c r="B696" s="33" t="s">
        <v>5948</v>
      </c>
      <c r="C696" s="39">
        <v>39.159999999999997</v>
      </c>
      <c r="D696" s="39">
        <v>8.08</v>
      </c>
      <c r="E696" s="39" t="s">
        <v>2380</v>
      </c>
      <c r="F696" s="39" t="s">
        <v>2380</v>
      </c>
      <c r="G696" s="39" t="s">
        <v>2380</v>
      </c>
      <c r="H696" s="34">
        <v>3</v>
      </c>
      <c r="I696" s="39" t="s">
        <v>2380</v>
      </c>
      <c r="J696" s="39" t="s">
        <v>8338</v>
      </c>
      <c r="K696" s="39" t="s">
        <v>8342</v>
      </c>
      <c r="L696" s="47">
        <f>VLOOKUP(A696,'Hospitalisation Details'!$A$1:$N$2344,5,FALSE)</f>
        <v>21448</v>
      </c>
      <c r="M696" s="51">
        <f>VLOOKUP(A696,'Hospitalisation Details'!$A$1:$N$2344,8,FALSE)</f>
        <v>14418.28</v>
      </c>
      <c r="N696" s="34" t="str">
        <f>VLOOKUP(A696,'Hospitalisation Details'!$A$1:$N$2344,12,FALSE)</f>
        <v>tier - 2</v>
      </c>
      <c r="O696" s="34" t="str">
        <f>VLOOKUP(A696,'Hospitalisation Details'!$A$1:$N$2344,13,FALSE)</f>
        <v>tier - 3</v>
      </c>
      <c r="P696" s="34" t="str">
        <f>VLOOKUP(A696,'Hospitalisation Details'!$A$1:$N$2344,14,FALSE)</f>
        <v>R1013</v>
      </c>
      <c r="Q696" s="34">
        <f>VLOOKUP(A696,'Hospitalisation Details'!$A$1:$N$2344,6,FALSE)</f>
        <v>64</v>
      </c>
    </row>
    <row r="697" spans="1:17" x14ac:dyDescent="0.25">
      <c r="A697" s="35" t="s">
        <v>1675</v>
      </c>
      <c r="B697" s="32" t="s">
        <v>5950</v>
      </c>
      <c r="C697" s="40">
        <v>38.19</v>
      </c>
      <c r="D697" s="40">
        <v>10.49</v>
      </c>
      <c r="E697" s="40" t="s">
        <v>2380</v>
      </c>
      <c r="F697" s="40" t="s">
        <v>2380</v>
      </c>
      <c r="G697" s="40" t="s">
        <v>2380</v>
      </c>
      <c r="H697" s="35">
        <v>3</v>
      </c>
      <c r="I697" s="40" t="s">
        <v>2380</v>
      </c>
      <c r="J697" s="40" t="s">
        <v>8338</v>
      </c>
      <c r="K697" s="40" t="s">
        <v>8342</v>
      </c>
      <c r="L697" s="48">
        <f>VLOOKUP(A697,'Hospitalisation Details'!$A$1:$N$2344,5,FALSE)</f>
        <v>21395</v>
      </c>
      <c r="M697" s="52">
        <f>VLOOKUP(A697,'Hospitalisation Details'!$A$1:$N$2344,8,FALSE)</f>
        <v>14410.93</v>
      </c>
      <c r="N697" s="35" t="str">
        <f>VLOOKUP(A697,'Hospitalisation Details'!$A$1:$N$2344,12,FALSE)</f>
        <v>tier - 2</v>
      </c>
      <c r="O697" s="35" t="str">
        <f>VLOOKUP(A697,'Hospitalisation Details'!$A$1:$N$2344,13,FALSE)</f>
        <v>tier - 2</v>
      </c>
      <c r="P697" s="35" t="str">
        <f>VLOOKUP(A697,'Hospitalisation Details'!$A$1:$N$2344,14,FALSE)</f>
        <v>R1016</v>
      </c>
      <c r="Q697" s="35">
        <f>VLOOKUP(A697,'Hospitalisation Details'!$A$1:$N$2344,6,FALSE)</f>
        <v>64</v>
      </c>
    </row>
    <row r="698" spans="1:17" x14ac:dyDescent="0.25">
      <c r="A698" s="34" t="s">
        <v>1674</v>
      </c>
      <c r="B698" s="33" t="s">
        <v>5952</v>
      </c>
      <c r="C698" s="39">
        <v>26.41</v>
      </c>
      <c r="D698" s="39">
        <v>8.11</v>
      </c>
      <c r="E698" s="39" t="s">
        <v>2380</v>
      </c>
      <c r="F698" s="39" t="s">
        <v>2380</v>
      </c>
      <c r="G698" s="39" t="s">
        <v>2380</v>
      </c>
      <c r="H698" s="34">
        <v>3</v>
      </c>
      <c r="I698" s="39" t="s">
        <v>2380</v>
      </c>
      <c r="J698" s="39" t="s">
        <v>8339</v>
      </c>
      <c r="K698" s="39" t="s">
        <v>8342</v>
      </c>
      <c r="L698" s="47">
        <f>VLOOKUP(A698,'Hospitalisation Details'!$A$1:$N$2344,5,FALSE)</f>
        <v>21442</v>
      </c>
      <c r="M698" s="51">
        <f>VLOOKUP(A698,'Hospitalisation Details'!$A$1:$N$2344,8,FALSE)</f>
        <v>14394.56</v>
      </c>
      <c r="N698" s="34" t="str">
        <f>VLOOKUP(A698,'Hospitalisation Details'!$A$1:$N$2344,12,FALSE)</f>
        <v>tier - 2</v>
      </c>
      <c r="O698" s="34" t="str">
        <f>VLOOKUP(A698,'Hospitalisation Details'!$A$1:$N$2344,13,FALSE)</f>
        <v>tier - 1</v>
      </c>
      <c r="P698" s="34" t="str">
        <f>VLOOKUP(A698,'Hospitalisation Details'!$A$1:$N$2344,14,FALSE)</f>
        <v>R1018</v>
      </c>
      <c r="Q698" s="34">
        <f>VLOOKUP(A698,'Hospitalisation Details'!$A$1:$N$2344,6,FALSE)</f>
        <v>64</v>
      </c>
    </row>
    <row r="699" spans="1:17" x14ac:dyDescent="0.25">
      <c r="A699" s="35" t="s">
        <v>1673</v>
      </c>
      <c r="B699" s="32" t="s">
        <v>4887</v>
      </c>
      <c r="C699" s="40">
        <v>28.785</v>
      </c>
      <c r="D699" s="40">
        <v>6.6</v>
      </c>
      <c r="E699" s="40" t="s">
        <v>2380</v>
      </c>
      <c r="F699" s="40" t="s">
        <v>2380</v>
      </c>
      <c r="G699" s="40" t="s">
        <v>2380</v>
      </c>
      <c r="H699" s="35">
        <v>0</v>
      </c>
      <c r="I699" s="40" t="s">
        <v>2380</v>
      </c>
      <c r="J699" s="40" t="s">
        <v>8339</v>
      </c>
      <c r="K699" s="40" t="s">
        <v>8342</v>
      </c>
      <c r="L699" s="48">
        <f>VLOOKUP(A699,'Hospitalisation Details'!$A$1:$N$2344,5,FALSE)</f>
        <v>23915</v>
      </c>
      <c r="M699" s="52">
        <f>VLOOKUP(A699,'Hospitalisation Details'!$A$1:$N$2344,8,FALSE)</f>
        <v>14394.4</v>
      </c>
      <c r="N699" s="35" t="str">
        <f>VLOOKUP(A699,'Hospitalisation Details'!$A$1:$N$2344,12,FALSE)</f>
        <v>tier - 2</v>
      </c>
      <c r="O699" s="35" t="str">
        <f>VLOOKUP(A699,'Hospitalisation Details'!$A$1:$N$2344,13,FALSE)</f>
        <v>tier - 3</v>
      </c>
      <c r="P699" s="35" t="str">
        <f>VLOOKUP(A699,'Hospitalisation Details'!$A$1:$N$2344,14,FALSE)</f>
        <v>R1024</v>
      </c>
      <c r="Q699" s="35">
        <f>VLOOKUP(A699,'Hospitalisation Details'!$A$1:$N$2344,6,FALSE)</f>
        <v>57</v>
      </c>
    </row>
    <row r="700" spans="1:17" x14ac:dyDescent="0.25">
      <c r="A700" s="34" t="s">
        <v>1672</v>
      </c>
      <c r="B700" s="33" t="s">
        <v>5955</v>
      </c>
      <c r="C700" s="39">
        <v>26.695</v>
      </c>
      <c r="D700" s="39">
        <v>10.14</v>
      </c>
      <c r="E700" s="39" t="s">
        <v>2383</v>
      </c>
      <c r="F700" s="39" t="s">
        <v>2380</v>
      </c>
      <c r="G700" s="39" t="s">
        <v>2383</v>
      </c>
      <c r="H700" s="34">
        <v>1</v>
      </c>
      <c r="I700" s="39" t="s">
        <v>2380</v>
      </c>
      <c r="J700" s="39" t="s">
        <v>8339</v>
      </c>
      <c r="K700" s="39" t="s">
        <v>8342</v>
      </c>
      <c r="L700" s="47">
        <f>VLOOKUP(A700,'Hospitalisation Details'!$A$1:$N$2344,5,FALSE)</f>
        <v>23208</v>
      </c>
      <c r="M700" s="51">
        <f>VLOOKUP(A700,'Hospitalisation Details'!$A$1:$N$2344,8,FALSE)</f>
        <v>14382.71</v>
      </c>
      <c r="N700" s="34" t="str">
        <f>VLOOKUP(A700,'Hospitalisation Details'!$A$1:$N$2344,12,FALSE)</f>
        <v>tier - 2</v>
      </c>
      <c r="O700" s="34" t="str">
        <f>VLOOKUP(A700,'Hospitalisation Details'!$A$1:$N$2344,13,FALSE)</f>
        <v>tier - 2</v>
      </c>
      <c r="P700" s="34" t="str">
        <f>VLOOKUP(A700,'Hospitalisation Details'!$A$1:$N$2344,14,FALSE)</f>
        <v>R1012</v>
      </c>
      <c r="Q700" s="34">
        <f>VLOOKUP(A700,'Hospitalisation Details'!$A$1:$N$2344,6,FALSE)</f>
        <v>59</v>
      </c>
    </row>
    <row r="701" spans="1:17" x14ac:dyDescent="0.25">
      <c r="A701" s="35" t="s">
        <v>1671</v>
      </c>
      <c r="B701" s="32" t="s">
        <v>5957</v>
      </c>
      <c r="C701" s="40">
        <v>32.799999999999997</v>
      </c>
      <c r="D701" s="40">
        <v>6.06</v>
      </c>
      <c r="E701" s="40" t="s">
        <v>2383</v>
      </c>
      <c r="F701" s="40" t="s">
        <v>2380</v>
      </c>
      <c r="G701" s="40" t="s">
        <v>2380</v>
      </c>
      <c r="H701" s="35">
        <v>1</v>
      </c>
      <c r="I701" s="40" t="s">
        <v>2380</v>
      </c>
      <c r="J701" s="40" t="s">
        <v>8338</v>
      </c>
      <c r="K701" s="40" t="s">
        <v>8343</v>
      </c>
      <c r="L701" s="48">
        <f>VLOOKUP(A701,'Hospitalisation Details'!$A$1:$N$2344,5,FALSE)</f>
        <v>32463</v>
      </c>
      <c r="M701" s="52">
        <f>VLOOKUP(A701,'Hospitalisation Details'!$A$1:$N$2344,8,FALSE)</f>
        <v>14358.36</v>
      </c>
      <c r="N701" s="35" t="str">
        <f>VLOOKUP(A701,'Hospitalisation Details'!$A$1:$N$2344,12,FALSE)</f>
        <v>tier - 2</v>
      </c>
      <c r="O701" s="35" t="str">
        <f>VLOOKUP(A701,'Hospitalisation Details'!$A$1:$N$2344,13,FALSE)</f>
        <v>tier - 2</v>
      </c>
      <c r="P701" s="35" t="str">
        <f>VLOOKUP(A701,'Hospitalisation Details'!$A$1:$N$2344,14,FALSE)</f>
        <v>R1011</v>
      </c>
      <c r="Q701" s="35">
        <f>VLOOKUP(A701,'Hospitalisation Details'!$A$1:$N$2344,6,FALSE)</f>
        <v>34</v>
      </c>
    </row>
    <row r="702" spans="1:17" x14ac:dyDescent="0.25">
      <c r="A702" s="34" t="s">
        <v>1670</v>
      </c>
      <c r="B702" s="33" t="s">
        <v>5959</v>
      </c>
      <c r="C702" s="39">
        <v>35.869999999999997</v>
      </c>
      <c r="D702" s="39">
        <v>9.91</v>
      </c>
      <c r="E702" s="39" t="s">
        <v>2383</v>
      </c>
      <c r="F702" s="39" t="s">
        <v>2380</v>
      </c>
      <c r="G702" s="39" t="s">
        <v>2380</v>
      </c>
      <c r="H702" s="34">
        <v>0</v>
      </c>
      <c r="I702" s="39" t="s">
        <v>2380</v>
      </c>
      <c r="J702" s="39" t="s">
        <v>8338</v>
      </c>
      <c r="K702" s="39" t="s">
        <v>8342</v>
      </c>
      <c r="L702" s="47">
        <f>VLOOKUP(A702,'Hospitalisation Details'!$A$1:$N$2344,5,FALSE)</f>
        <v>24755</v>
      </c>
      <c r="M702" s="51">
        <f>VLOOKUP(A702,'Hospitalisation Details'!$A$1:$N$2344,8,FALSE)</f>
        <v>14355.43</v>
      </c>
      <c r="N702" s="34" t="str">
        <f>VLOOKUP(A702,'Hospitalisation Details'!$A$1:$N$2344,12,FALSE)</f>
        <v>tier - 2</v>
      </c>
      <c r="O702" s="34" t="str">
        <f>VLOOKUP(A702,'Hospitalisation Details'!$A$1:$N$2344,13,FALSE)</f>
        <v>tier - 1</v>
      </c>
      <c r="P702" s="34" t="str">
        <f>VLOOKUP(A702,'Hospitalisation Details'!$A$1:$N$2344,14,FALSE)</f>
        <v>R1026</v>
      </c>
      <c r="Q702" s="34">
        <f>VLOOKUP(A702,'Hospitalisation Details'!$A$1:$N$2344,6,FALSE)</f>
        <v>55</v>
      </c>
    </row>
    <row r="703" spans="1:17" x14ac:dyDescent="0.25">
      <c r="A703" s="35" t="s">
        <v>1669</v>
      </c>
      <c r="B703" s="32" t="s">
        <v>5961</v>
      </c>
      <c r="C703" s="40">
        <v>21.66</v>
      </c>
      <c r="D703" s="40">
        <v>4.1399999999999997</v>
      </c>
      <c r="E703" s="40" t="s">
        <v>2383</v>
      </c>
      <c r="F703" s="40" t="s">
        <v>2380</v>
      </c>
      <c r="G703" s="40" t="s">
        <v>2380</v>
      </c>
      <c r="H703" s="35">
        <v>2</v>
      </c>
      <c r="I703" s="40" t="s">
        <v>2380</v>
      </c>
      <c r="J703" s="40" t="s">
        <v>8340</v>
      </c>
      <c r="K703" s="40" t="s">
        <v>8344</v>
      </c>
      <c r="L703" s="48">
        <f>VLOOKUP(A703,'Hospitalisation Details'!$A$1:$N$2344,5,FALSE)</f>
        <v>21908</v>
      </c>
      <c r="M703" s="52">
        <f>VLOOKUP(A703,'Hospitalisation Details'!$A$1:$N$2344,8,FALSE)</f>
        <v>14349.85</v>
      </c>
      <c r="N703" s="35" t="str">
        <f>VLOOKUP(A703,'Hospitalisation Details'!$A$1:$N$2344,12,FALSE)</f>
        <v>tier - 2</v>
      </c>
      <c r="O703" s="35" t="str">
        <f>VLOOKUP(A703,'Hospitalisation Details'!$A$1:$N$2344,13,FALSE)</f>
        <v>tier - 2</v>
      </c>
      <c r="P703" s="35" t="str">
        <f>VLOOKUP(A703,'Hospitalisation Details'!$A$1:$N$2344,14,FALSE)</f>
        <v>R1012</v>
      </c>
      <c r="Q703" s="35">
        <f>VLOOKUP(A703,'Hospitalisation Details'!$A$1:$N$2344,6,FALSE)</f>
        <v>63</v>
      </c>
    </row>
    <row r="704" spans="1:17" x14ac:dyDescent="0.25">
      <c r="A704" s="34" t="s">
        <v>1668</v>
      </c>
      <c r="B704" s="33" t="s">
        <v>5963</v>
      </c>
      <c r="C704" s="39">
        <v>37.72</v>
      </c>
      <c r="D704" s="39">
        <v>4.38</v>
      </c>
      <c r="E704" s="39" t="s">
        <v>2383</v>
      </c>
      <c r="F704" s="39" t="s">
        <v>2380</v>
      </c>
      <c r="G704" s="39" t="s">
        <v>2383</v>
      </c>
      <c r="H704" s="34">
        <v>1</v>
      </c>
      <c r="I704" s="39" t="s">
        <v>2380</v>
      </c>
      <c r="J704" s="39" t="s">
        <v>8338</v>
      </c>
      <c r="K704" s="39" t="s">
        <v>8344</v>
      </c>
      <c r="L704" s="47">
        <f>VLOOKUP(A704,'Hospitalisation Details'!$A$1:$N$2344,5,FALSE)</f>
        <v>25472</v>
      </c>
      <c r="M704" s="51">
        <f>VLOOKUP(A704,'Hospitalisation Details'!$A$1:$N$2344,8,FALSE)</f>
        <v>14337.91</v>
      </c>
      <c r="N704" s="34" t="str">
        <f>VLOOKUP(A704,'Hospitalisation Details'!$A$1:$N$2344,12,FALSE)</f>
        <v>tier - 2</v>
      </c>
      <c r="O704" s="34" t="str">
        <f>VLOOKUP(A704,'Hospitalisation Details'!$A$1:$N$2344,13,FALSE)</f>
        <v>tier - 3</v>
      </c>
      <c r="P704" s="34" t="str">
        <f>VLOOKUP(A704,'Hospitalisation Details'!$A$1:$N$2344,14,FALSE)</f>
        <v>R1022</v>
      </c>
      <c r="Q704" s="34">
        <f>VLOOKUP(A704,'Hospitalisation Details'!$A$1:$N$2344,6,FALSE)</f>
        <v>53</v>
      </c>
    </row>
    <row r="705" spans="1:17" x14ac:dyDescent="0.25">
      <c r="A705" s="35" t="s">
        <v>1667</v>
      </c>
      <c r="B705" s="32" t="s">
        <v>4875</v>
      </c>
      <c r="C705" s="40">
        <v>39.700000000000003</v>
      </c>
      <c r="D705" s="40">
        <v>9.83</v>
      </c>
      <c r="E705" s="40" t="s">
        <v>2380</v>
      </c>
      <c r="F705" s="40" t="s">
        <v>2380</v>
      </c>
      <c r="G705" s="40" t="s">
        <v>2380</v>
      </c>
      <c r="H705" s="35">
        <v>3</v>
      </c>
      <c r="I705" s="40" t="s">
        <v>2380</v>
      </c>
      <c r="J705" s="40" t="s">
        <v>8338</v>
      </c>
      <c r="K705" s="40" t="s">
        <v>8342</v>
      </c>
      <c r="L705" s="48">
        <f>VLOOKUP(A705,'Hospitalisation Details'!$A$1:$N$2344,5,FALSE)</f>
        <v>21376</v>
      </c>
      <c r="M705" s="52">
        <f>VLOOKUP(A705,'Hospitalisation Details'!$A$1:$N$2344,8,FALSE)</f>
        <v>14319.03</v>
      </c>
      <c r="N705" s="35" t="str">
        <f>VLOOKUP(A705,'Hospitalisation Details'!$A$1:$N$2344,12,FALSE)</f>
        <v>tier - 2</v>
      </c>
      <c r="O705" s="35" t="str">
        <f>VLOOKUP(A705,'Hospitalisation Details'!$A$1:$N$2344,13,FALSE)</f>
        <v>tier - 2</v>
      </c>
      <c r="P705" s="35" t="str">
        <f>VLOOKUP(A705,'Hospitalisation Details'!$A$1:$N$2344,14,FALSE)</f>
        <v>R1011</v>
      </c>
      <c r="Q705" s="35">
        <f>VLOOKUP(A705,'Hospitalisation Details'!$A$1:$N$2344,6,FALSE)</f>
        <v>64</v>
      </c>
    </row>
    <row r="706" spans="1:17" x14ac:dyDescent="0.25">
      <c r="A706" s="34" t="s">
        <v>1666</v>
      </c>
      <c r="B706" s="33" t="s">
        <v>5966</v>
      </c>
      <c r="C706" s="39">
        <v>35.97</v>
      </c>
      <c r="D706" s="39">
        <v>11.08</v>
      </c>
      <c r="E706" s="39" t="s">
        <v>2380</v>
      </c>
      <c r="F706" s="39" t="s">
        <v>2380</v>
      </c>
      <c r="G706" s="39" t="s">
        <v>2380</v>
      </c>
      <c r="H706" s="34">
        <v>3</v>
      </c>
      <c r="I706" s="39" t="s">
        <v>2380</v>
      </c>
      <c r="J706" s="39" t="s">
        <v>8338</v>
      </c>
      <c r="K706" s="39" t="s">
        <v>8342</v>
      </c>
      <c r="L706" s="47">
        <f>VLOOKUP(A706,'Hospitalisation Details'!$A$1:$N$2344,5,FALSE)</f>
        <v>21473</v>
      </c>
      <c r="M706" s="51">
        <f>VLOOKUP(A706,'Hospitalisation Details'!$A$1:$N$2344,8,FALSE)</f>
        <v>14313.85</v>
      </c>
      <c r="N706" s="34" t="str">
        <f>VLOOKUP(A706,'Hospitalisation Details'!$A$1:$N$2344,12,FALSE)</f>
        <v>tier - 2</v>
      </c>
      <c r="O706" s="34" t="str">
        <f>VLOOKUP(A706,'Hospitalisation Details'!$A$1:$N$2344,13,FALSE)</f>
        <v>tier - 3</v>
      </c>
      <c r="P706" s="34" t="str">
        <f>VLOOKUP(A706,'Hospitalisation Details'!$A$1:$N$2344,14,FALSE)</f>
        <v>R1013</v>
      </c>
      <c r="Q706" s="34">
        <f>VLOOKUP(A706,'Hospitalisation Details'!$A$1:$N$2344,6,FALSE)</f>
        <v>64</v>
      </c>
    </row>
    <row r="707" spans="1:17" x14ac:dyDescent="0.25">
      <c r="A707" s="35" t="s">
        <v>1665</v>
      </c>
      <c r="B707" s="32" t="s">
        <v>5968</v>
      </c>
      <c r="C707" s="40">
        <v>37.85</v>
      </c>
      <c r="D707" s="40">
        <v>11.01</v>
      </c>
      <c r="E707" s="40" t="s">
        <v>2380</v>
      </c>
      <c r="F707" s="40" t="s">
        <v>2380</v>
      </c>
      <c r="G707" s="40" t="s">
        <v>2380</v>
      </c>
      <c r="H707" s="35">
        <v>0</v>
      </c>
      <c r="I707" s="40" t="s">
        <v>2380</v>
      </c>
      <c r="J707" s="40" t="s">
        <v>8338</v>
      </c>
      <c r="K707" s="40" t="s">
        <v>8342</v>
      </c>
      <c r="L707" s="48">
        <f>VLOOKUP(A707,'Hospitalisation Details'!$A$1:$N$2344,5,FALSE)</f>
        <v>25187</v>
      </c>
      <c r="M707" s="52">
        <f>VLOOKUP(A707,'Hospitalisation Details'!$A$1:$N$2344,8,FALSE)</f>
        <v>14285.9</v>
      </c>
      <c r="N707" s="35" t="str">
        <f>VLOOKUP(A707,'Hospitalisation Details'!$A$1:$N$2344,12,FALSE)</f>
        <v>tier - 2</v>
      </c>
      <c r="O707" s="35" t="str">
        <f>VLOOKUP(A707,'Hospitalisation Details'!$A$1:$N$2344,13,FALSE)</f>
        <v>tier - 3</v>
      </c>
      <c r="P707" s="35" t="str">
        <f>VLOOKUP(A707,'Hospitalisation Details'!$A$1:$N$2344,14,FALSE)</f>
        <v>R1012</v>
      </c>
      <c r="Q707" s="35">
        <f>VLOOKUP(A707,'Hospitalisation Details'!$A$1:$N$2344,6,FALSE)</f>
        <v>54</v>
      </c>
    </row>
    <row r="708" spans="1:17" x14ac:dyDescent="0.25">
      <c r="A708" s="34" t="s">
        <v>1664</v>
      </c>
      <c r="B708" s="33" t="s">
        <v>5500</v>
      </c>
      <c r="C708" s="39">
        <v>21.66</v>
      </c>
      <c r="D708" s="39">
        <v>4.37</v>
      </c>
      <c r="E708" s="39" t="s">
        <v>2380</v>
      </c>
      <c r="F708" s="39" t="s">
        <v>2383</v>
      </c>
      <c r="G708" s="39" t="s">
        <v>2380</v>
      </c>
      <c r="H708" s="34">
        <v>1</v>
      </c>
      <c r="I708" s="39" t="s">
        <v>2383</v>
      </c>
      <c r="J708" s="39" t="s">
        <v>8340</v>
      </c>
      <c r="K708" s="39" t="s">
        <v>8344</v>
      </c>
      <c r="L708" s="47">
        <f>VLOOKUP(A708,'Hospitalisation Details'!$A$1:$N$2344,5,FALSE)</f>
        <v>38236</v>
      </c>
      <c r="M708" s="51">
        <f>VLOOKUP(A708,'Hospitalisation Details'!$A$1:$N$2344,8,FALSE)</f>
        <v>14283.46</v>
      </c>
      <c r="N708" s="34" t="str">
        <f>VLOOKUP(A708,'Hospitalisation Details'!$A$1:$N$2344,12,FALSE)</f>
        <v>tier - 2</v>
      </c>
      <c r="O708" s="34" t="str">
        <f>VLOOKUP(A708,'Hospitalisation Details'!$A$1:$N$2344,13,FALSE)</f>
        <v>tier - 2</v>
      </c>
      <c r="P708" s="34" t="str">
        <f>VLOOKUP(A708,'Hospitalisation Details'!$A$1:$N$2344,14,FALSE)</f>
        <v>R1024</v>
      </c>
      <c r="Q708" s="34">
        <f>VLOOKUP(A708,'Hospitalisation Details'!$A$1:$N$2344,6,FALSE)</f>
        <v>18</v>
      </c>
    </row>
    <row r="709" spans="1:17" x14ac:dyDescent="0.25">
      <c r="A709" s="35" t="s">
        <v>1663</v>
      </c>
      <c r="B709" s="32" t="s">
        <v>5670</v>
      </c>
      <c r="C709" s="40">
        <v>39.369999999999997</v>
      </c>
      <c r="D709" s="40">
        <v>5.91</v>
      </c>
      <c r="E709" s="40" t="s">
        <v>2380</v>
      </c>
      <c r="F709" s="40" t="s">
        <v>2380</v>
      </c>
      <c r="G709" s="40" t="s">
        <v>2380</v>
      </c>
      <c r="H709" s="35">
        <v>2</v>
      </c>
      <c r="I709" s="40" t="s">
        <v>2380</v>
      </c>
      <c r="J709" s="40" t="s">
        <v>8338</v>
      </c>
      <c r="K709" s="40" t="s">
        <v>8343</v>
      </c>
      <c r="L709" s="48">
        <f>VLOOKUP(A709,'Hospitalisation Details'!$A$1:$N$2344,5,FALSE)</f>
        <v>26493</v>
      </c>
      <c r="M709" s="52">
        <f>VLOOKUP(A709,'Hospitalisation Details'!$A$1:$N$2344,8,FALSE)</f>
        <v>14258.33</v>
      </c>
      <c r="N709" s="35" t="str">
        <f>VLOOKUP(A709,'Hospitalisation Details'!$A$1:$N$2344,12,FALSE)</f>
        <v>tier - 2</v>
      </c>
      <c r="O709" s="35" t="str">
        <f>VLOOKUP(A709,'Hospitalisation Details'!$A$1:$N$2344,13,FALSE)</f>
        <v>tier - 2</v>
      </c>
      <c r="P709" s="35" t="str">
        <f>VLOOKUP(A709,'Hospitalisation Details'!$A$1:$N$2344,14,FALSE)</f>
        <v>R1026</v>
      </c>
      <c r="Q709" s="35">
        <f>VLOOKUP(A709,'Hospitalisation Details'!$A$1:$N$2344,6,FALSE)</f>
        <v>50</v>
      </c>
    </row>
    <row r="710" spans="1:17" x14ac:dyDescent="0.25">
      <c r="A710" s="34" t="s">
        <v>1662</v>
      </c>
      <c r="B710" s="33" t="s">
        <v>5971</v>
      </c>
      <c r="C710" s="39">
        <v>40.880000000000003</v>
      </c>
      <c r="D710" s="39">
        <v>7.65</v>
      </c>
      <c r="E710" s="39" t="s">
        <v>2380</v>
      </c>
      <c r="F710" s="39" t="s">
        <v>2380</v>
      </c>
      <c r="G710" s="39" t="s">
        <v>2380</v>
      </c>
      <c r="H710" s="34">
        <v>0</v>
      </c>
      <c r="I710" s="39" t="s">
        <v>2380</v>
      </c>
      <c r="J710" s="39" t="s">
        <v>8338</v>
      </c>
      <c r="K710" s="39" t="s">
        <v>8342</v>
      </c>
      <c r="L710" s="47">
        <f>VLOOKUP(A710,'Hospitalisation Details'!$A$1:$N$2344,5,FALSE)</f>
        <v>27389</v>
      </c>
      <c r="M710" s="51">
        <f>VLOOKUP(A710,'Hospitalisation Details'!$A$1:$N$2344,8,FALSE)</f>
        <v>14256.79</v>
      </c>
      <c r="N710" s="34" t="str">
        <f>VLOOKUP(A710,'Hospitalisation Details'!$A$1:$N$2344,12,FALSE)</f>
        <v>tier - 2</v>
      </c>
      <c r="O710" s="34" t="str">
        <f>VLOOKUP(A710,'Hospitalisation Details'!$A$1:$N$2344,13,FALSE)</f>
        <v>tier - 2</v>
      </c>
      <c r="P710" s="34" t="str">
        <f>VLOOKUP(A710,'Hospitalisation Details'!$A$1:$N$2344,14,FALSE)</f>
        <v>R1026</v>
      </c>
      <c r="Q710" s="34">
        <f>VLOOKUP(A710,'Hospitalisation Details'!$A$1:$N$2344,6,FALSE)</f>
        <v>48</v>
      </c>
    </row>
    <row r="711" spans="1:17" x14ac:dyDescent="0.25">
      <c r="A711" s="35" t="s">
        <v>1661</v>
      </c>
      <c r="B711" s="32" t="s">
        <v>5973</v>
      </c>
      <c r="C711" s="40">
        <v>26.22</v>
      </c>
      <c r="D711" s="40">
        <v>5.37</v>
      </c>
      <c r="E711" s="40" t="s">
        <v>2383</v>
      </c>
      <c r="F711" s="40" t="s">
        <v>2380</v>
      </c>
      <c r="G711" s="40" t="s">
        <v>2380</v>
      </c>
      <c r="H711" s="35">
        <v>2</v>
      </c>
      <c r="I711" s="40" t="s">
        <v>2380</v>
      </c>
      <c r="J711" s="40" t="s">
        <v>8339</v>
      </c>
      <c r="K711" s="40" t="s">
        <v>8344</v>
      </c>
      <c r="L711" s="48">
        <f>VLOOKUP(A711,'Hospitalisation Details'!$A$1:$N$2344,5,FALSE)</f>
        <v>21862</v>
      </c>
      <c r="M711" s="52">
        <f>VLOOKUP(A711,'Hospitalisation Details'!$A$1:$N$2344,8,FALSE)</f>
        <v>14256.19</v>
      </c>
      <c r="N711" s="35" t="str">
        <f>VLOOKUP(A711,'Hospitalisation Details'!$A$1:$N$2344,12,FALSE)</f>
        <v>tier - 2</v>
      </c>
      <c r="O711" s="35" t="str">
        <f>VLOOKUP(A711,'Hospitalisation Details'!$A$1:$N$2344,13,FALSE)</f>
        <v>tier - 3</v>
      </c>
      <c r="P711" s="35" t="str">
        <f>VLOOKUP(A711,'Hospitalisation Details'!$A$1:$N$2344,14,FALSE)</f>
        <v>R1012</v>
      </c>
      <c r="Q711" s="35">
        <f>VLOOKUP(A711,'Hospitalisation Details'!$A$1:$N$2344,6,FALSE)</f>
        <v>63</v>
      </c>
    </row>
    <row r="712" spans="1:17" x14ac:dyDescent="0.25">
      <c r="A712" s="34" t="s">
        <v>1660</v>
      </c>
      <c r="B712" s="33" t="s">
        <v>5975</v>
      </c>
      <c r="C712" s="39">
        <v>25.08</v>
      </c>
      <c r="D712" s="39">
        <v>5.75</v>
      </c>
      <c r="E712" s="39" t="s">
        <v>2383</v>
      </c>
      <c r="F712" s="39" t="s">
        <v>2380</v>
      </c>
      <c r="G712" s="39" t="s">
        <v>2380</v>
      </c>
      <c r="H712" s="34">
        <v>2</v>
      </c>
      <c r="I712" s="39" t="s">
        <v>2380</v>
      </c>
      <c r="J712" s="39" t="s">
        <v>8339</v>
      </c>
      <c r="K712" s="39" t="s">
        <v>8343</v>
      </c>
      <c r="L712" s="47">
        <f>VLOOKUP(A712,'Hospitalisation Details'!$A$1:$N$2344,5,FALSE)</f>
        <v>21833</v>
      </c>
      <c r="M712" s="51">
        <f>VLOOKUP(A712,'Hospitalisation Details'!$A$1:$N$2344,8,FALSE)</f>
        <v>14254.61</v>
      </c>
      <c r="N712" s="34" t="str">
        <f>VLOOKUP(A712,'Hospitalisation Details'!$A$1:$N$2344,12,FALSE)</f>
        <v>tier - 2</v>
      </c>
      <c r="O712" s="34" t="str">
        <f>VLOOKUP(A712,'Hospitalisation Details'!$A$1:$N$2344,13,FALSE)</f>
        <v>tier - 1</v>
      </c>
      <c r="P712" s="34" t="str">
        <f>VLOOKUP(A712,'Hospitalisation Details'!$A$1:$N$2344,14,FALSE)</f>
        <v>R1012</v>
      </c>
      <c r="Q712" s="34">
        <f>VLOOKUP(A712,'Hospitalisation Details'!$A$1:$N$2344,6,FALSE)</f>
        <v>63</v>
      </c>
    </row>
    <row r="713" spans="1:17" x14ac:dyDescent="0.25">
      <c r="A713" s="35" t="s">
        <v>1659</v>
      </c>
      <c r="B713" s="32" t="s">
        <v>5977</v>
      </c>
      <c r="C713" s="40">
        <v>39.1</v>
      </c>
      <c r="D713" s="40">
        <v>6.79</v>
      </c>
      <c r="E713" s="40" t="s">
        <v>2383</v>
      </c>
      <c r="F713" s="40" t="s">
        <v>2380</v>
      </c>
      <c r="G713" s="40" t="s">
        <v>2380</v>
      </c>
      <c r="H713" s="35">
        <v>2</v>
      </c>
      <c r="I713" s="40" t="s">
        <v>2380</v>
      </c>
      <c r="J713" s="40" t="s">
        <v>8338</v>
      </c>
      <c r="K713" s="40" t="s">
        <v>8342</v>
      </c>
      <c r="L713" s="48">
        <f>VLOOKUP(A713,'Hospitalisation Details'!$A$1:$N$2344,5,FALSE)</f>
        <v>22549</v>
      </c>
      <c r="M713" s="52">
        <f>VLOOKUP(A713,'Hospitalisation Details'!$A$1:$N$2344,8,FALSE)</f>
        <v>14235.07</v>
      </c>
      <c r="N713" s="35" t="str">
        <f>VLOOKUP(A713,'Hospitalisation Details'!$A$1:$N$2344,12,FALSE)</f>
        <v>tier - 2</v>
      </c>
      <c r="O713" s="35" t="str">
        <f>VLOOKUP(A713,'Hospitalisation Details'!$A$1:$N$2344,13,FALSE)</f>
        <v>tier - 1</v>
      </c>
      <c r="P713" s="35" t="str">
        <f>VLOOKUP(A713,'Hospitalisation Details'!$A$1:$N$2344,14,FALSE)</f>
        <v>R1011</v>
      </c>
      <c r="Q713" s="35">
        <f>VLOOKUP(A713,'Hospitalisation Details'!$A$1:$N$2344,6,FALSE)</f>
        <v>61</v>
      </c>
    </row>
    <row r="714" spans="1:17" x14ac:dyDescent="0.25">
      <c r="A714" s="34" t="s">
        <v>1658</v>
      </c>
      <c r="B714" s="33" t="s">
        <v>5979</v>
      </c>
      <c r="C714" s="39">
        <v>37.905000000000001</v>
      </c>
      <c r="D714" s="39">
        <v>7.03</v>
      </c>
      <c r="E714" s="39" t="s">
        <v>2380</v>
      </c>
      <c r="F714" s="39" t="s">
        <v>2380</v>
      </c>
      <c r="G714" s="39" t="s">
        <v>2380</v>
      </c>
      <c r="H714" s="34">
        <v>3</v>
      </c>
      <c r="I714" s="39" t="s">
        <v>2380</v>
      </c>
      <c r="J714" s="39" t="s">
        <v>8338</v>
      </c>
      <c r="K714" s="39" t="s">
        <v>8342</v>
      </c>
      <c r="L714" s="47">
        <f>VLOOKUP(A714,'Hospitalisation Details'!$A$1:$N$2344,5,FALSE)</f>
        <v>21449</v>
      </c>
      <c r="M714" s="51">
        <f>VLOOKUP(A714,'Hospitalisation Details'!$A$1:$N$2344,8,FALSE)</f>
        <v>14210.54</v>
      </c>
      <c r="N714" s="34" t="str">
        <f>VLOOKUP(A714,'Hospitalisation Details'!$A$1:$N$2344,12,FALSE)</f>
        <v>tier - 2</v>
      </c>
      <c r="O714" s="34" t="str">
        <f>VLOOKUP(A714,'Hospitalisation Details'!$A$1:$N$2344,13,FALSE)</f>
        <v>tier - 2</v>
      </c>
      <c r="P714" s="34" t="str">
        <f>VLOOKUP(A714,'Hospitalisation Details'!$A$1:$N$2344,14,FALSE)</f>
        <v>R1012</v>
      </c>
      <c r="Q714" s="34">
        <f>VLOOKUP(A714,'Hospitalisation Details'!$A$1:$N$2344,6,FALSE)</f>
        <v>64</v>
      </c>
    </row>
    <row r="715" spans="1:17" x14ac:dyDescent="0.25">
      <c r="A715" s="35" t="s">
        <v>1657</v>
      </c>
      <c r="B715" s="32" t="s">
        <v>5196</v>
      </c>
      <c r="C715" s="40">
        <v>43.35</v>
      </c>
      <c r="D715" s="40">
        <v>5.41</v>
      </c>
      <c r="E715" s="40" t="s">
        <v>2383</v>
      </c>
      <c r="F715" s="40" t="s">
        <v>2380</v>
      </c>
      <c r="G715" s="40" t="s">
        <v>2383</v>
      </c>
      <c r="H715" s="35">
        <v>1</v>
      </c>
      <c r="I715" s="40" t="s">
        <v>2380</v>
      </c>
      <c r="J715" s="40" t="s">
        <v>8338</v>
      </c>
      <c r="K715" s="40" t="s">
        <v>8344</v>
      </c>
      <c r="L715" s="48">
        <f>VLOOKUP(A715,'Hospitalisation Details'!$A$1:$N$2344,5,FALSE)</f>
        <v>30637</v>
      </c>
      <c r="M715" s="52">
        <f>VLOOKUP(A715,'Hospitalisation Details'!$A$1:$N$2344,8,FALSE)</f>
        <v>14209.4</v>
      </c>
      <c r="N715" s="35" t="str">
        <f>VLOOKUP(A715,'Hospitalisation Details'!$A$1:$N$2344,12,FALSE)</f>
        <v>tier - 2</v>
      </c>
      <c r="O715" s="35" t="str">
        <f>VLOOKUP(A715,'Hospitalisation Details'!$A$1:$N$2344,13,FALSE)</f>
        <v>tier - 1</v>
      </c>
      <c r="P715" s="35" t="str">
        <f>VLOOKUP(A715,'Hospitalisation Details'!$A$1:$N$2344,14,FALSE)</f>
        <v>R1026</v>
      </c>
      <c r="Q715" s="35">
        <f>VLOOKUP(A715,'Hospitalisation Details'!$A$1:$N$2344,6,FALSE)</f>
        <v>39</v>
      </c>
    </row>
    <row r="716" spans="1:17" x14ac:dyDescent="0.25">
      <c r="A716" s="34" t="s">
        <v>1656</v>
      </c>
      <c r="B716" s="33" t="s">
        <v>5981</v>
      </c>
      <c r="C716" s="39">
        <v>36.15</v>
      </c>
      <c r="D716" s="39">
        <v>8.0500000000000007</v>
      </c>
      <c r="E716" s="39" t="s">
        <v>2380</v>
      </c>
      <c r="F716" s="39" t="s">
        <v>2380</v>
      </c>
      <c r="G716" s="39" t="s">
        <v>2380</v>
      </c>
      <c r="H716" s="34">
        <v>0</v>
      </c>
      <c r="I716" s="39" t="s">
        <v>2380</v>
      </c>
      <c r="J716" s="39" t="s">
        <v>8338</v>
      </c>
      <c r="K716" s="39" t="s">
        <v>8342</v>
      </c>
      <c r="L716" s="47">
        <f>VLOOKUP(A716,'Hospitalisation Details'!$A$1:$N$2344,5,FALSE)</f>
        <v>25197</v>
      </c>
      <c r="M716" s="51">
        <f>VLOOKUP(A716,'Hospitalisation Details'!$A$1:$N$2344,8,FALSE)</f>
        <v>14193.55</v>
      </c>
      <c r="N716" s="34" t="str">
        <f>VLOOKUP(A716,'Hospitalisation Details'!$A$1:$N$2344,12,FALSE)</f>
        <v>tier - 2</v>
      </c>
      <c r="O716" s="34" t="str">
        <f>VLOOKUP(A716,'Hospitalisation Details'!$A$1:$N$2344,13,FALSE)</f>
        <v>tier - 1</v>
      </c>
      <c r="P716" s="34" t="str">
        <f>VLOOKUP(A716,'Hospitalisation Details'!$A$1:$N$2344,14,FALSE)</f>
        <v>R1026</v>
      </c>
      <c r="Q716" s="34">
        <f>VLOOKUP(A716,'Hospitalisation Details'!$A$1:$N$2344,6,FALSE)</f>
        <v>54</v>
      </c>
    </row>
    <row r="717" spans="1:17" x14ac:dyDescent="0.25">
      <c r="A717" s="35" t="s">
        <v>1655</v>
      </c>
      <c r="B717" s="32" t="s">
        <v>5983</v>
      </c>
      <c r="C717" s="40">
        <v>44.98</v>
      </c>
      <c r="D717" s="40">
        <v>5.94</v>
      </c>
      <c r="E717" s="40" t="s">
        <v>2380</v>
      </c>
      <c r="F717" s="40" t="s">
        <v>2380</v>
      </c>
      <c r="G717" s="40" t="s">
        <v>2380</v>
      </c>
      <c r="H717" s="35">
        <v>1</v>
      </c>
      <c r="I717" s="40" t="s">
        <v>2380</v>
      </c>
      <c r="J717" s="40" t="s">
        <v>8338</v>
      </c>
      <c r="K717" s="40" t="s">
        <v>8343</v>
      </c>
      <c r="L717" s="48">
        <f>VLOOKUP(A717,'Hospitalisation Details'!$A$1:$N$2344,5,FALSE)</f>
        <v>30870</v>
      </c>
      <c r="M717" s="52">
        <f>VLOOKUP(A717,'Hospitalisation Details'!$A$1:$N$2344,8,FALSE)</f>
        <v>14152.46</v>
      </c>
      <c r="N717" s="35" t="str">
        <f>VLOOKUP(A717,'Hospitalisation Details'!$A$1:$N$2344,12,FALSE)</f>
        <v>tier - 2</v>
      </c>
      <c r="O717" s="35" t="str">
        <f>VLOOKUP(A717,'Hospitalisation Details'!$A$1:$N$2344,13,FALSE)</f>
        <v>tier - 1</v>
      </c>
      <c r="P717" s="35" t="str">
        <f>VLOOKUP(A717,'Hospitalisation Details'!$A$1:$N$2344,14,FALSE)</f>
        <v>R1012</v>
      </c>
      <c r="Q717" s="35">
        <f>VLOOKUP(A717,'Hospitalisation Details'!$A$1:$N$2344,6,FALSE)</f>
        <v>38</v>
      </c>
    </row>
    <row r="718" spans="1:17" x14ac:dyDescent="0.25">
      <c r="A718" s="34" t="s">
        <v>1654</v>
      </c>
      <c r="B718" s="33" t="s">
        <v>5985</v>
      </c>
      <c r="C718" s="39">
        <v>38.28</v>
      </c>
      <c r="D718" s="39">
        <v>5.51</v>
      </c>
      <c r="E718" s="39" t="s">
        <v>2380</v>
      </c>
      <c r="F718" s="39" t="s">
        <v>2383</v>
      </c>
      <c r="G718" s="39" t="s">
        <v>2380</v>
      </c>
      <c r="H718" s="34">
        <v>1</v>
      </c>
      <c r="I718" s="39" t="s">
        <v>2380</v>
      </c>
      <c r="J718" s="39" t="s">
        <v>8338</v>
      </c>
      <c r="K718" s="39" t="s">
        <v>8344</v>
      </c>
      <c r="L718" s="47">
        <f>VLOOKUP(A718,'Hospitalisation Details'!$A$1:$N$2344,5,FALSE)</f>
        <v>38174</v>
      </c>
      <c r="M718" s="51">
        <f>VLOOKUP(A718,'Hospitalisation Details'!$A$1:$N$2344,8,FALSE)</f>
        <v>14133.04</v>
      </c>
      <c r="N718" s="34" t="str">
        <f>VLOOKUP(A718,'Hospitalisation Details'!$A$1:$N$2344,12,FALSE)</f>
        <v>tier - 2</v>
      </c>
      <c r="O718" s="34" t="str">
        <f>VLOOKUP(A718,'Hospitalisation Details'!$A$1:$N$2344,13,FALSE)</f>
        <v>tier - 3</v>
      </c>
      <c r="P718" s="34" t="str">
        <f>VLOOKUP(A718,'Hospitalisation Details'!$A$1:$N$2344,14,FALSE)</f>
        <v>R1013</v>
      </c>
      <c r="Q718" s="34">
        <f>VLOOKUP(A718,'Hospitalisation Details'!$A$1:$N$2344,6,FALSE)</f>
        <v>18</v>
      </c>
    </row>
    <row r="719" spans="1:17" x14ac:dyDescent="0.25">
      <c r="A719" s="35" t="s">
        <v>1653</v>
      </c>
      <c r="B719" s="32" t="s">
        <v>5987</v>
      </c>
      <c r="C719" s="40">
        <v>32.299999999999997</v>
      </c>
      <c r="D719" s="40">
        <v>6.55</v>
      </c>
      <c r="E719" s="40" t="s">
        <v>2383</v>
      </c>
      <c r="F719" s="40" t="s">
        <v>2380</v>
      </c>
      <c r="G719" s="40" t="s">
        <v>2380</v>
      </c>
      <c r="H719" s="35">
        <v>2</v>
      </c>
      <c r="I719" s="40" t="s">
        <v>2380</v>
      </c>
      <c r="J719" s="40" t="s">
        <v>8338</v>
      </c>
      <c r="K719" s="40" t="s">
        <v>8342</v>
      </c>
      <c r="L719" s="48">
        <f>VLOOKUP(A719,'Hospitalisation Details'!$A$1:$N$2344,5,FALSE)</f>
        <v>22446</v>
      </c>
      <c r="M719" s="52">
        <f>VLOOKUP(A719,'Hospitalisation Details'!$A$1:$N$2344,8,FALSE)</f>
        <v>14119.62</v>
      </c>
      <c r="N719" s="35" t="str">
        <f>VLOOKUP(A719,'Hospitalisation Details'!$A$1:$N$2344,12,FALSE)</f>
        <v>tier - 2</v>
      </c>
      <c r="O719" s="35" t="str">
        <f>VLOOKUP(A719,'Hospitalisation Details'!$A$1:$N$2344,13,FALSE)</f>
        <v>tier - 1</v>
      </c>
      <c r="P719" s="35" t="str">
        <f>VLOOKUP(A719,'Hospitalisation Details'!$A$1:$N$2344,14,FALSE)</f>
        <v>R1012</v>
      </c>
      <c r="Q719" s="35">
        <f>VLOOKUP(A719,'Hospitalisation Details'!$A$1:$N$2344,6,FALSE)</f>
        <v>61</v>
      </c>
    </row>
    <row r="720" spans="1:17" x14ac:dyDescent="0.25">
      <c r="A720" s="34" t="s">
        <v>1652</v>
      </c>
      <c r="B720" s="33" t="s">
        <v>5989</v>
      </c>
      <c r="C720" s="39">
        <v>39.51</v>
      </c>
      <c r="D720" s="39">
        <v>5.79</v>
      </c>
      <c r="E720" s="39" t="s">
        <v>2383</v>
      </c>
      <c r="F720" s="39" t="s">
        <v>2380</v>
      </c>
      <c r="G720" s="39" t="s">
        <v>2380</v>
      </c>
      <c r="H720" s="34">
        <v>0</v>
      </c>
      <c r="I720" s="39" t="s">
        <v>2380</v>
      </c>
      <c r="J720" s="39" t="s">
        <v>8338</v>
      </c>
      <c r="K720" s="39" t="s">
        <v>8343</v>
      </c>
      <c r="L720" s="47">
        <f>VLOOKUP(A720,'Hospitalisation Details'!$A$1:$N$2344,5,FALSE)</f>
        <v>28029</v>
      </c>
      <c r="M720" s="51">
        <f>VLOOKUP(A720,'Hospitalisation Details'!$A$1:$N$2344,8,FALSE)</f>
        <v>14098.07</v>
      </c>
      <c r="N720" s="34" t="str">
        <f>VLOOKUP(A720,'Hospitalisation Details'!$A$1:$N$2344,12,FALSE)</f>
        <v>tier - 2</v>
      </c>
      <c r="O720" s="34" t="str">
        <f>VLOOKUP(A720,'Hospitalisation Details'!$A$1:$N$2344,13,FALSE)</f>
        <v>tier - 3</v>
      </c>
      <c r="P720" s="34" t="str">
        <f>VLOOKUP(A720,'Hospitalisation Details'!$A$1:$N$2344,14,FALSE)</f>
        <v>R1023</v>
      </c>
      <c r="Q720" s="34">
        <f>VLOOKUP(A720,'Hospitalisation Details'!$A$1:$N$2344,6,FALSE)</f>
        <v>46</v>
      </c>
    </row>
    <row r="721" spans="1:17" x14ac:dyDescent="0.25">
      <c r="A721" s="35" t="s">
        <v>1651</v>
      </c>
      <c r="B721" s="32" t="s">
        <v>5991</v>
      </c>
      <c r="C721" s="40">
        <v>50.46</v>
      </c>
      <c r="D721" s="40">
        <v>4.5599999999999996</v>
      </c>
      <c r="E721" s="40" t="s">
        <v>2380</v>
      </c>
      <c r="F721" s="40" t="s">
        <v>2380</v>
      </c>
      <c r="G721" s="40" t="s">
        <v>2380</v>
      </c>
      <c r="H721" s="35">
        <v>0</v>
      </c>
      <c r="I721" s="40" t="s">
        <v>2380</v>
      </c>
      <c r="J721" s="40" t="s">
        <v>8338</v>
      </c>
      <c r="K721" s="40" t="s">
        <v>8344</v>
      </c>
      <c r="L721" s="48">
        <f>VLOOKUP(A721,'Hospitalisation Details'!$A$1:$N$2344,5,FALSE)</f>
        <v>33493</v>
      </c>
      <c r="M721" s="52">
        <f>VLOOKUP(A721,'Hospitalisation Details'!$A$1:$N$2344,8,FALSE)</f>
        <v>14081.93</v>
      </c>
      <c r="N721" s="35" t="str">
        <f>VLOOKUP(A721,'Hospitalisation Details'!$A$1:$N$2344,12,FALSE)</f>
        <v>tier - 2</v>
      </c>
      <c r="O721" s="35" t="str">
        <f>VLOOKUP(A721,'Hospitalisation Details'!$A$1:$N$2344,13,FALSE)</f>
        <v>tier - 3</v>
      </c>
      <c r="P721" s="35" t="str">
        <f>VLOOKUP(A721,'Hospitalisation Details'!$A$1:$N$2344,14,FALSE)</f>
        <v>R1012</v>
      </c>
      <c r="Q721" s="35">
        <f>VLOOKUP(A721,'Hospitalisation Details'!$A$1:$N$2344,6,FALSE)</f>
        <v>31</v>
      </c>
    </row>
    <row r="722" spans="1:17" x14ac:dyDescent="0.25">
      <c r="A722" s="34" t="s">
        <v>1650</v>
      </c>
      <c r="B722" s="33" t="s">
        <v>4785</v>
      </c>
      <c r="C722" s="39">
        <v>31.73</v>
      </c>
      <c r="D722" s="39">
        <v>7</v>
      </c>
      <c r="E722" s="39" t="s">
        <v>2380</v>
      </c>
      <c r="F722" s="39" t="s">
        <v>2380</v>
      </c>
      <c r="G722" s="39" t="s">
        <v>2380</v>
      </c>
      <c r="H722" s="34">
        <v>0</v>
      </c>
      <c r="I722" s="39" t="s">
        <v>2380</v>
      </c>
      <c r="J722" s="39" t="s">
        <v>8338</v>
      </c>
      <c r="K722" s="39" t="s">
        <v>8342</v>
      </c>
      <c r="L722" s="47">
        <f>VLOOKUP(A722,'Hospitalisation Details'!$A$1:$N$2344,5,FALSE)</f>
        <v>22228</v>
      </c>
      <c r="M722" s="51">
        <f>VLOOKUP(A722,'Hospitalisation Details'!$A$1:$N$2344,8,FALSE)</f>
        <v>14043.48</v>
      </c>
      <c r="N722" s="34" t="str">
        <f>VLOOKUP(A722,'Hospitalisation Details'!$A$1:$N$2344,12,FALSE)</f>
        <v>tier - 2</v>
      </c>
      <c r="O722" s="34" t="str">
        <f>VLOOKUP(A722,'Hospitalisation Details'!$A$1:$N$2344,13,FALSE)</f>
        <v>tier - 3</v>
      </c>
      <c r="P722" s="34" t="str">
        <f>VLOOKUP(A722,'Hospitalisation Details'!$A$1:$N$2344,14,FALSE)</f>
        <v>R1024</v>
      </c>
      <c r="Q722" s="34">
        <f>VLOOKUP(A722,'Hospitalisation Details'!$A$1:$N$2344,6,FALSE)</f>
        <v>62</v>
      </c>
    </row>
    <row r="723" spans="1:17" x14ac:dyDescent="0.25">
      <c r="A723" s="35" t="s">
        <v>1649</v>
      </c>
      <c r="B723" s="32" t="s">
        <v>5477</v>
      </c>
      <c r="C723" s="40">
        <v>32.1</v>
      </c>
      <c r="D723" s="40">
        <v>6.57</v>
      </c>
      <c r="E723" s="40" t="s">
        <v>2383</v>
      </c>
      <c r="F723" s="40" t="s">
        <v>2380</v>
      </c>
      <c r="G723" s="40" t="s">
        <v>2383</v>
      </c>
      <c r="H723" s="35">
        <v>1</v>
      </c>
      <c r="I723" s="40" t="s">
        <v>2380</v>
      </c>
      <c r="J723" s="40" t="s">
        <v>8338</v>
      </c>
      <c r="K723" s="40" t="s">
        <v>8342</v>
      </c>
      <c r="L723" s="48">
        <f>VLOOKUP(A723,'Hospitalisation Details'!$A$1:$N$2344,5,FALSE)</f>
        <v>23200</v>
      </c>
      <c r="M723" s="52">
        <f>VLOOKUP(A723,'Hospitalisation Details'!$A$1:$N$2344,8,FALSE)</f>
        <v>14007.22</v>
      </c>
      <c r="N723" s="35" t="str">
        <f>VLOOKUP(A723,'Hospitalisation Details'!$A$1:$N$2344,12,FALSE)</f>
        <v>tier - 2</v>
      </c>
      <c r="O723" s="35" t="str">
        <f>VLOOKUP(A723,'Hospitalisation Details'!$A$1:$N$2344,13,FALSE)</f>
        <v>tier - 3</v>
      </c>
      <c r="P723" s="35" t="str">
        <f>VLOOKUP(A723,'Hospitalisation Details'!$A$1:$N$2344,14,FALSE)</f>
        <v>R1011</v>
      </c>
      <c r="Q723" s="35">
        <f>VLOOKUP(A723,'Hospitalisation Details'!$A$1:$N$2344,6,FALSE)</f>
        <v>59</v>
      </c>
    </row>
    <row r="724" spans="1:17" x14ac:dyDescent="0.25">
      <c r="A724" s="34" t="s">
        <v>1648</v>
      </c>
      <c r="B724" s="33" t="s">
        <v>5995</v>
      </c>
      <c r="C724" s="39">
        <v>27.83</v>
      </c>
      <c r="D724" s="39">
        <v>11.61</v>
      </c>
      <c r="E724" s="39" t="s">
        <v>2383</v>
      </c>
      <c r="F724" s="39" t="s">
        <v>2380</v>
      </c>
      <c r="G724" s="39" t="s">
        <v>2383</v>
      </c>
      <c r="H724" s="34">
        <v>1</v>
      </c>
      <c r="I724" s="39" t="s">
        <v>2380</v>
      </c>
      <c r="J724" s="39" t="s">
        <v>8339</v>
      </c>
      <c r="K724" s="39" t="s">
        <v>8342</v>
      </c>
      <c r="L724" s="47">
        <f>VLOOKUP(A724,'Hospitalisation Details'!$A$1:$N$2344,5,FALSE)</f>
        <v>23198</v>
      </c>
      <c r="M724" s="51">
        <f>VLOOKUP(A724,'Hospitalisation Details'!$A$1:$N$2344,8,FALSE)</f>
        <v>14001.29</v>
      </c>
      <c r="N724" s="34" t="str">
        <f>VLOOKUP(A724,'Hospitalisation Details'!$A$1:$N$2344,12,FALSE)</f>
        <v>tier - 2</v>
      </c>
      <c r="O724" s="34" t="str">
        <f>VLOOKUP(A724,'Hospitalisation Details'!$A$1:$N$2344,13,FALSE)</f>
        <v>tier - 2</v>
      </c>
      <c r="P724" s="34" t="str">
        <f>VLOOKUP(A724,'Hospitalisation Details'!$A$1:$N$2344,14,FALSE)</f>
        <v>R1013</v>
      </c>
      <c r="Q724" s="34">
        <f>VLOOKUP(A724,'Hospitalisation Details'!$A$1:$N$2344,6,FALSE)</f>
        <v>59</v>
      </c>
    </row>
    <row r="725" spans="1:17" x14ac:dyDescent="0.25">
      <c r="A725" s="35" t="s">
        <v>1647</v>
      </c>
      <c r="B725" s="32" t="s">
        <v>5609</v>
      </c>
      <c r="C725" s="40">
        <v>27.72</v>
      </c>
      <c r="D725" s="40">
        <v>8.16</v>
      </c>
      <c r="E725" s="40" t="s">
        <v>2383</v>
      </c>
      <c r="F725" s="40" t="s">
        <v>2380</v>
      </c>
      <c r="G725" s="40" t="s">
        <v>2383</v>
      </c>
      <c r="H725" s="35">
        <v>1</v>
      </c>
      <c r="I725" s="40" t="s">
        <v>2380</v>
      </c>
      <c r="J725" s="40" t="s">
        <v>8339</v>
      </c>
      <c r="K725" s="40" t="s">
        <v>8342</v>
      </c>
      <c r="L725" s="48">
        <f>VLOOKUP(A725,'Hospitalisation Details'!$A$1:$N$2344,5,FALSE)</f>
        <v>23368</v>
      </c>
      <c r="M725" s="52">
        <f>VLOOKUP(A725,'Hospitalisation Details'!$A$1:$N$2344,8,FALSE)</f>
        <v>14001.13</v>
      </c>
      <c r="N725" s="35" t="str">
        <f>VLOOKUP(A725,'Hospitalisation Details'!$A$1:$N$2344,12,FALSE)</f>
        <v>tier - 2</v>
      </c>
      <c r="O725" s="35" t="str">
        <f>VLOOKUP(A725,'Hospitalisation Details'!$A$1:$N$2344,13,FALSE)</f>
        <v>tier - 1</v>
      </c>
      <c r="P725" s="35" t="str">
        <f>VLOOKUP(A725,'Hospitalisation Details'!$A$1:$N$2344,14,FALSE)</f>
        <v>R1013</v>
      </c>
      <c r="Q725" s="35">
        <f>VLOOKUP(A725,'Hospitalisation Details'!$A$1:$N$2344,6,FALSE)</f>
        <v>59</v>
      </c>
    </row>
    <row r="726" spans="1:17" x14ac:dyDescent="0.25">
      <c r="A726" s="34" t="s">
        <v>1646</v>
      </c>
      <c r="B726" s="33" t="s">
        <v>5998</v>
      </c>
      <c r="C726" s="39">
        <v>36.765000000000001</v>
      </c>
      <c r="D726" s="39">
        <v>4.4800000000000004</v>
      </c>
      <c r="E726" s="39" t="s">
        <v>2383</v>
      </c>
      <c r="F726" s="39" t="s">
        <v>2380</v>
      </c>
      <c r="G726" s="39" t="s">
        <v>2380</v>
      </c>
      <c r="H726" s="34">
        <v>2</v>
      </c>
      <c r="I726" s="39" t="s">
        <v>2380</v>
      </c>
      <c r="J726" s="39" t="s">
        <v>8338</v>
      </c>
      <c r="K726" s="39" t="s">
        <v>8344</v>
      </c>
      <c r="L726" s="47">
        <f>VLOOKUP(A726,'Hospitalisation Details'!$A$1:$N$2344,5,FALSE)</f>
        <v>21799</v>
      </c>
      <c r="M726" s="51">
        <f>VLOOKUP(A726,'Hospitalisation Details'!$A$1:$N$2344,8,FALSE)</f>
        <v>13981.85</v>
      </c>
      <c r="N726" s="34" t="str">
        <f>VLOOKUP(A726,'Hospitalisation Details'!$A$1:$N$2344,12,FALSE)</f>
        <v>tier - 2</v>
      </c>
      <c r="O726" s="34" t="str">
        <f>VLOOKUP(A726,'Hospitalisation Details'!$A$1:$N$2344,13,FALSE)</f>
        <v>tier - 1</v>
      </c>
      <c r="P726" s="34" t="str">
        <f>VLOOKUP(A726,'Hospitalisation Details'!$A$1:$N$2344,14,FALSE)</f>
        <v>R1016</v>
      </c>
      <c r="Q726" s="34">
        <f>VLOOKUP(A726,'Hospitalisation Details'!$A$1:$N$2344,6,FALSE)</f>
        <v>63</v>
      </c>
    </row>
    <row r="727" spans="1:17" x14ac:dyDescent="0.25">
      <c r="A727" s="35" t="s">
        <v>1645</v>
      </c>
      <c r="B727" s="32" t="s">
        <v>5239</v>
      </c>
      <c r="C727" s="40">
        <v>48.36</v>
      </c>
      <c r="D727" s="40">
        <v>4.08</v>
      </c>
      <c r="E727" s="40" t="s">
        <v>2380</v>
      </c>
      <c r="F727" s="40" t="s">
        <v>2380</v>
      </c>
      <c r="G727" s="40" t="s">
        <v>2380</v>
      </c>
      <c r="H727" s="35">
        <v>0</v>
      </c>
      <c r="I727" s="40" t="s">
        <v>2380</v>
      </c>
      <c r="J727" s="40" t="s">
        <v>8338</v>
      </c>
      <c r="K727" s="40" t="s">
        <v>8344</v>
      </c>
      <c r="L727" s="48">
        <f>VLOOKUP(A727,'Hospitalisation Details'!$A$1:$N$2344,5,FALSE)</f>
        <v>33067</v>
      </c>
      <c r="M727" s="52">
        <f>VLOOKUP(A727,'Hospitalisation Details'!$A$1:$N$2344,8,FALSE)</f>
        <v>13979.45</v>
      </c>
      <c r="N727" s="35" t="str">
        <f>VLOOKUP(A727,'Hospitalisation Details'!$A$1:$N$2344,12,FALSE)</f>
        <v>tier - 2</v>
      </c>
      <c r="O727" s="35" t="str">
        <f>VLOOKUP(A727,'Hospitalisation Details'!$A$1:$N$2344,13,FALSE)</f>
        <v>tier - 1</v>
      </c>
      <c r="P727" s="35" t="str">
        <f>VLOOKUP(A727,'Hospitalisation Details'!$A$1:$N$2344,14,FALSE)</f>
        <v>R1023</v>
      </c>
      <c r="Q727" s="35">
        <f>VLOOKUP(A727,'Hospitalisation Details'!$A$1:$N$2344,6,FALSE)</f>
        <v>32</v>
      </c>
    </row>
    <row r="728" spans="1:17" x14ac:dyDescent="0.25">
      <c r="A728" s="34" t="s">
        <v>1644</v>
      </c>
      <c r="B728" s="33" t="s">
        <v>4766</v>
      </c>
      <c r="C728" s="39">
        <v>31.445</v>
      </c>
      <c r="D728" s="39">
        <v>4.4000000000000004</v>
      </c>
      <c r="E728" s="39" t="s">
        <v>2383</v>
      </c>
      <c r="F728" s="39" t="s">
        <v>2380</v>
      </c>
      <c r="G728" s="39" t="s">
        <v>2380</v>
      </c>
      <c r="H728" s="34">
        <v>2</v>
      </c>
      <c r="I728" s="39" t="s">
        <v>2380</v>
      </c>
      <c r="J728" s="39" t="s">
        <v>8338</v>
      </c>
      <c r="K728" s="39" t="s">
        <v>8344</v>
      </c>
      <c r="L728" s="47">
        <f>VLOOKUP(A728,'Hospitalisation Details'!$A$1:$N$2344,5,FALSE)</f>
        <v>21791</v>
      </c>
      <c r="M728" s="51">
        <f>VLOOKUP(A728,'Hospitalisation Details'!$A$1:$N$2344,8,FALSE)</f>
        <v>13974.46</v>
      </c>
      <c r="N728" s="34" t="str">
        <f>VLOOKUP(A728,'Hospitalisation Details'!$A$1:$N$2344,12,FALSE)</f>
        <v>tier - 2</v>
      </c>
      <c r="O728" s="34" t="str">
        <f>VLOOKUP(A728,'Hospitalisation Details'!$A$1:$N$2344,13,FALSE)</f>
        <v>tier - 2</v>
      </c>
      <c r="P728" s="34" t="str">
        <f>VLOOKUP(A728,'Hospitalisation Details'!$A$1:$N$2344,14,FALSE)</f>
        <v>R1019</v>
      </c>
      <c r="Q728" s="34">
        <f>VLOOKUP(A728,'Hospitalisation Details'!$A$1:$N$2344,6,FALSE)</f>
        <v>63</v>
      </c>
    </row>
    <row r="729" spans="1:17" x14ac:dyDescent="0.25">
      <c r="A729" s="35" t="s">
        <v>1643</v>
      </c>
      <c r="B729" s="32" t="s">
        <v>6001</v>
      </c>
      <c r="C729" s="40">
        <v>27.55</v>
      </c>
      <c r="D729" s="40">
        <v>9.02</v>
      </c>
      <c r="E729" s="40" t="s">
        <v>2380</v>
      </c>
      <c r="F729" s="40" t="s">
        <v>2380</v>
      </c>
      <c r="G729" s="40" t="s">
        <v>2380</v>
      </c>
      <c r="H729" s="35">
        <v>0</v>
      </c>
      <c r="I729" s="40" t="s">
        <v>2380</v>
      </c>
      <c r="J729" s="40" t="s">
        <v>8339</v>
      </c>
      <c r="K729" s="40" t="s">
        <v>8342</v>
      </c>
      <c r="L729" s="48">
        <f>VLOOKUP(A729,'Hospitalisation Details'!$A$1:$N$2344,5,FALSE)</f>
        <v>22085</v>
      </c>
      <c r="M729" s="52">
        <f>VLOOKUP(A729,'Hospitalisation Details'!$A$1:$N$2344,8,FALSE)</f>
        <v>13937.67</v>
      </c>
      <c r="N729" s="35" t="str">
        <f>VLOOKUP(A729,'Hospitalisation Details'!$A$1:$N$2344,12,FALSE)</f>
        <v>tier - 2</v>
      </c>
      <c r="O729" s="35" t="str">
        <f>VLOOKUP(A729,'Hospitalisation Details'!$A$1:$N$2344,13,FALSE)</f>
        <v>tier - 1</v>
      </c>
      <c r="P729" s="35" t="str">
        <f>VLOOKUP(A729,'Hospitalisation Details'!$A$1:$N$2344,14,FALSE)</f>
        <v>R1012</v>
      </c>
      <c r="Q729" s="35">
        <f>VLOOKUP(A729,'Hospitalisation Details'!$A$1:$N$2344,6,FALSE)</f>
        <v>62</v>
      </c>
    </row>
    <row r="730" spans="1:17" x14ac:dyDescent="0.25">
      <c r="A730" s="34" t="s">
        <v>1642</v>
      </c>
      <c r="B730" s="33" t="s">
        <v>6002</v>
      </c>
      <c r="C730" s="39">
        <v>33.11</v>
      </c>
      <c r="D730" s="39">
        <v>8.06</v>
      </c>
      <c r="E730" s="39" t="s">
        <v>2380</v>
      </c>
      <c r="F730" s="39" t="s">
        <v>2380</v>
      </c>
      <c r="G730" s="39" t="s">
        <v>2380</v>
      </c>
      <c r="H730" s="34">
        <v>0</v>
      </c>
      <c r="I730" s="39" t="s">
        <v>2380</v>
      </c>
      <c r="J730" s="39" t="s">
        <v>8338</v>
      </c>
      <c r="K730" s="39" t="s">
        <v>8342</v>
      </c>
      <c r="L730" s="47">
        <f>VLOOKUP(A730,'Hospitalisation Details'!$A$1:$N$2344,5,FALSE)</f>
        <v>22854</v>
      </c>
      <c r="M730" s="51">
        <f>VLOOKUP(A730,'Hospitalisation Details'!$A$1:$N$2344,8,FALSE)</f>
        <v>13919.82</v>
      </c>
      <c r="N730" s="34" t="str">
        <f>VLOOKUP(A730,'Hospitalisation Details'!$A$1:$N$2344,12,FALSE)</f>
        <v>tier - 2</v>
      </c>
      <c r="O730" s="34" t="str">
        <f>VLOOKUP(A730,'Hospitalisation Details'!$A$1:$N$2344,13,FALSE)</f>
        <v>tier - 2</v>
      </c>
      <c r="P730" s="34" t="str">
        <f>VLOOKUP(A730,'Hospitalisation Details'!$A$1:$N$2344,14,FALSE)</f>
        <v>R1013</v>
      </c>
      <c r="Q730" s="34">
        <f>VLOOKUP(A730,'Hospitalisation Details'!$A$1:$N$2344,6,FALSE)</f>
        <v>60</v>
      </c>
    </row>
    <row r="731" spans="1:17" x14ac:dyDescent="0.25">
      <c r="A731" s="35" t="s">
        <v>1641</v>
      </c>
      <c r="B731" s="32" t="s">
        <v>6004</v>
      </c>
      <c r="C731" s="40">
        <v>36.85</v>
      </c>
      <c r="D731" s="40">
        <v>6.21</v>
      </c>
      <c r="E731" s="40" t="s">
        <v>2383</v>
      </c>
      <c r="F731" s="40" t="s">
        <v>2380</v>
      </c>
      <c r="G731" s="40" t="s">
        <v>2380</v>
      </c>
      <c r="H731" s="35">
        <v>2</v>
      </c>
      <c r="I731" s="40" t="s">
        <v>2380</v>
      </c>
      <c r="J731" s="40" t="s">
        <v>8338</v>
      </c>
      <c r="K731" s="40" t="s">
        <v>8343</v>
      </c>
      <c r="L731" s="48">
        <f>VLOOKUP(A731,'Hospitalisation Details'!$A$1:$N$2344,5,FALSE)</f>
        <v>21738</v>
      </c>
      <c r="M731" s="52">
        <f>VLOOKUP(A731,'Hospitalisation Details'!$A$1:$N$2344,8,FALSE)</f>
        <v>13887.97</v>
      </c>
      <c r="N731" s="35" t="str">
        <f>VLOOKUP(A731,'Hospitalisation Details'!$A$1:$N$2344,12,FALSE)</f>
        <v>tier - 2</v>
      </c>
      <c r="O731" s="35" t="str">
        <f>VLOOKUP(A731,'Hospitalisation Details'!$A$1:$N$2344,13,FALSE)</f>
        <v>tier - 2</v>
      </c>
      <c r="P731" s="35" t="str">
        <f>VLOOKUP(A731,'Hospitalisation Details'!$A$1:$N$2344,14,FALSE)</f>
        <v>R1013</v>
      </c>
      <c r="Q731" s="35">
        <f>VLOOKUP(A731,'Hospitalisation Details'!$A$1:$N$2344,6,FALSE)</f>
        <v>63</v>
      </c>
    </row>
    <row r="732" spans="1:17" x14ac:dyDescent="0.25">
      <c r="A732" s="34" t="s">
        <v>1640</v>
      </c>
      <c r="B732" s="33" t="s">
        <v>5070</v>
      </c>
      <c r="C732" s="39">
        <v>36.299999999999997</v>
      </c>
      <c r="D732" s="39">
        <v>5.79</v>
      </c>
      <c r="E732" s="39" t="s">
        <v>2383</v>
      </c>
      <c r="F732" s="39" t="s">
        <v>2380</v>
      </c>
      <c r="G732" s="39" t="s">
        <v>2380</v>
      </c>
      <c r="H732" s="34">
        <v>2</v>
      </c>
      <c r="I732" s="39" t="s">
        <v>2380</v>
      </c>
      <c r="J732" s="39" t="s">
        <v>8338</v>
      </c>
      <c r="K732" s="39" t="s">
        <v>8343</v>
      </c>
      <c r="L732" s="47">
        <f>VLOOKUP(A732,'Hospitalisation Details'!$A$1:$N$2344,5,FALSE)</f>
        <v>21913</v>
      </c>
      <c r="M732" s="51">
        <f>VLOOKUP(A732,'Hospitalisation Details'!$A$1:$N$2344,8,FALSE)</f>
        <v>13887.2</v>
      </c>
      <c r="N732" s="34" t="str">
        <f>VLOOKUP(A732,'Hospitalisation Details'!$A$1:$N$2344,12,FALSE)</f>
        <v>tier - 2</v>
      </c>
      <c r="O732" s="34" t="str">
        <f>VLOOKUP(A732,'Hospitalisation Details'!$A$1:$N$2344,13,FALSE)</f>
        <v>tier - 3</v>
      </c>
      <c r="P732" s="34" t="str">
        <f>VLOOKUP(A732,'Hospitalisation Details'!$A$1:$N$2344,14,FALSE)</f>
        <v>R1013</v>
      </c>
      <c r="Q732" s="34">
        <f>VLOOKUP(A732,'Hospitalisation Details'!$A$1:$N$2344,6,FALSE)</f>
        <v>63</v>
      </c>
    </row>
    <row r="733" spans="1:17" x14ac:dyDescent="0.25">
      <c r="A733" s="35" t="s">
        <v>1639</v>
      </c>
      <c r="B733" s="32" t="s">
        <v>6007</v>
      </c>
      <c r="C733" s="40">
        <v>45.34</v>
      </c>
      <c r="D733" s="40">
        <v>5.69</v>
      </c>
      <c r="E733" s="40" t="s">
        <v>2383</v>
      </c>
      <c r="F733" s="40" t="s">
        <v>2380</v>
      </c>
      <c r="G733" s="40" t="s">
        <v>2380</v>
      </c>
      <c r="H733" s="35">
        <v>0</v>
      </c>
      <c r="I733" s="40" t="s">
        <v>2380</v>
      </c>
      <c r="J733" s="40" t="s">
        <v>8338</v>
      </c>
      <c r="K733" s="40" t="s">
        <v>8344</v>
      </c>
      <c r="L733" s="48">
        <f>VLOOKUP(A733,'Hospitalisation Details'!$A$1:$N$2344,5,FALSE)</f>
        <v>31315</v>
      </c>
      <c r="M733" s="52">
        <f>VLOOKUP(A733,'Hospitalisation Details'!$A$1:$N$2344,8,FALSE)</f>
        <v>13886.4</v>
      </c>
      <c r="N733" s="35" t="str">
        <f>VLOOKUP(A733,'Hospitalisation Details'!$A$1:$N$2344,12,FALSE)</f>
        <v>tier - 2</v>
      </c>
      <c r="O733" s="35" t="str">
        <f>VLOOKUP(A733,'Hospitalisation Details'!$A$1:$N$2344,13,FALSE)</f>
        <v>tier - 2</v>
      </c>
      <c r="P733" s="35" t="str">
        <f>VLOOKUP(A733,'Hospitalisation Details'!$A$1:$N$2344,14,FALSE)</f>
        <v>R1012</v>
      </c>
      <c r="Q733" s="35">
        <f>VLOOKUP(A733,'Hospitalisation Details'!$A$1:$N$2344,6,FALSE)</f>
        <v>37</v>
      </c>
    </row>
    <row r="734" spans="1:17" x14ac:dyDescent="0.25">
      <c r="A734" s="34" t="s">
        <v>1638</v>
      </c>
      <c r="B734" s="33" t="s">
        <v>6009</v>
      </c>
      <c r="C734" s="39">
        <v>31.8</v>
      </c>
      <c r="D734" s="39">
        <v>5.36</v>
      </c>
      <c r="E734" s="39" t="s">
        <v>2383</v>
      </c>
      <c r="F734" s="39" t="s">
        <v>2380</v>
      </c>
      <c r="G734" s="39" t="s">
        <v>2380</v>
      </c>
      <c r="H734" s="34">
        <v>2</v>
      </c>
      <c r="I734" s="39" t="s">
        <v>2380</v>
      </c>
      <c r="J734" s="39" t="s">
        <v>8338</v>
      </c>
      <c r="K734" s="39" t="s">
        <v>8344</v>
      </c>
      <c r="L734" s="47">
        <f>VLOOKUP(A734,'Hospitalisation Details'!$A$1:$N$2344,5,FALSE)</f>
        <v>21828</v>
      </c>
      <c r="M734" s="51">
        <f>VLOOKUP(A734,'Hospitalisation Details'!$A$1:$N$2344,8,FALSE)</f>
        <v>13880.95</v>
      </c>
      <c r="N734" s="34" t="str">
        <f>VLOOKUP(A734,'Hospitalisation Details'!$A$1:$N$2344,12,FALSE)</f>
        <v>tier - 2</v>
      </c>
      <c r="O734" s="34" t="str">
        <f>VLOOKUP(A734,'Hospitalisation Details'!$A$1:$N$2344,13,FALSE)</f>
        <v>tier - 2</v>
      </c>
      <c r="P734" s="34" t="str">
        <f>VLOOKUP(A734,'Hospitalisation Details'!$A$1:$N$2344,14,FALSE)</f>
        <v>R1011</v>
      </c>
      <c r="Q734" s="34">
        <f>VLOOKUP(A734,'Hospitalisation Details'!$A$1:$N$2344,6,FALSE)</f>
        <v>63</v>
      </c>
    </row>
    <row r="735" spans="1:17" x14ac:dyDescent="0.25">
      <c r="A735" s="35" t="s">
        <v>1637</v>
      </c>
      <c r="B735" s="32" t="s">
        <v>6010</v>
      </c>
      <c r="C735" s="40">
        <v>41.02</v>
      </c>
      <c r="D735" s="40">
        <v>11.37</v>
      </c>
      <c r="E735" s="40" t="s">
        <v>2380</v>
      </c>
      <c r="F735" s="40" t="s">
        <v>2380</v>
      </c>
      <c r="G735" s="40" t="s">
        <v>2380</v>
      </c>
      <c r="H735" s="35">
        <v>0</v>
      </c>
      <c r="I735" s="40" t="s">
        <v>2380</v>
      </c>
      <c r="J735" s="40" t="s">
        <v>8338</v>
      </c>
      <c r="K735" s="40" t="s">
        <v>8342</v>
      </c>
      <c r="L735" s="48">
        <f>VLOOKUP(A735,'Hospitalisation Details'!$A$1:$N$2344,5,FALSE)</f>
        <v>28843</v>
      </c>
      <c r="M735" s="52">
        <f>VLOOKUP(A735,'Hospitalisation Details'!$A$1:$N$2344,8,FALSE)</f>
        <v>13874.89</v>
      </c>
      <c r="N735" s="35" t="str">
        <f>VLOOKUP(A735,'Hospitalisation Details'!$A$1:$N$2344,12,FALSE)</f>
        <v>tier - 2</v>
      </c>
      <c r="O735" s="35" t="str">
        <f>VLOOKUP(A735,'Hospitalisation Details'!$A$1:$N$2344,13,FALSE)</f>
        <v>tier - 1</v>
      </c>
      <c r="P735" s="35" t="str">
        <f>VLOOKUP(A735,'Hospitalisation Details'!$A$1:$N$2344,14,FALSE)</f>
        <v>R1012</v>
      </c>
      <c r="Q735" s="35">
        <f>VLOOKUP(A735,'Hospitalisation Details'!$A$1:$N$2344,6,FALSE)</f>
        <v>44</v>
      </c>
    </row>
    <row r="736" spans="1:17" x14ac:dyDescent="0.25">
      <c r="A736" s="34" t="s">
        <v>1636</v>
      </c>
      <c r="B736" s="33" t="s">
        <v>6012</v>
      </c>
      <c r="C736" s="39">
        <v>32.68</v>
      </c>
      <c r="D736" s="39">
        <v>11.87</v>
      </c>
      <c r="E736" s="39" t="s">
        <v>2380</v>
      </c>
      <c r="F736" s="39" t="s">
        <v>2380</v>
      </c>
      <c r="G736" s="39" t="s">
        <v>2380</v>
      </c>
      <c r="H736" s="34">
        <v>0</v>
      </c>
      <c r="I736" s="39" t="s">
        <v>2380</v>
      </c>
      <c r="J736" s="39" t="s">
        <v>8338</v>
      </c>
      <c r="K736" s="39" t="s">
        <v>8342</v>
      </c>
      <c r="L736" s="47">
        <f>VLOOKUP(A736,'Hospitalisation Details'!$A$1:$N$2344,5,FALSE)</f>
        <v>22118</v>
      </c>
      <c r="M736" s="51">
        <f>VLOOKUP(A736,'Hospitalisation Details'!$A$1:$N$2344,8,FALSE)</f>
        <v>13844.8</v>
      </c>
      <c r="N736" s="34" t="str">
        <f>VLOOKUP(A736,'Hospitalisation Details'!$A$1:$N$2344,12,FALSE)</f>
        <v>tier - 2</v>
      </c>
      <c r="O736" s="34" t="str">
        <f>VLOOKUP(A736,'Hospitalisation Details'!$A$1:$N$2344,13,FALSE)</f>
        <v>tier - 2</v>
      </c>
      <c r="P736" s="34" t="str">
        <f>VLOOKUP(A736,'Hospitalisation Details'!$A$1:$N$2344,14,FALSE)</f>
        <v>R1012</v>
      </c>
      <c r="Q736" s="34">
        <f>VLOOKUP(A736,'Hospitalisation Details'!$A$1:$N$2344,6,FALSE)</f>
        <v>62</v>
      </c>
    </row>
    <row r="737" spans="1:17" x14ac:dyDescent="0.25">
      <c r="A737" s="35" t="s">
        <v>1635</v>
      </c>
      <c r="B737" s="32" t="s">
        <v>6014</v>
      </c>
      <c r="C737" s="40">
        <v>21.7</v>
      </c>
      <c r="D737" s="40">
        <v>4.9000000000000004</v>
      </c>
      <c r="E737" s="40" t="s">
        <v>2380</v>
      </c>
      <c r="F737" s="40" t="s">
        <v>2380</v>
      </c>
      <c r="G737" s="40" t="s">
        <v>2383</v>
      </c>
      <c r="H737" s="35">
        <v>1</v>
      </c>
      <c r="I737" s="40" t="s">
        <v>2383</v>
      </c>
      <c r="J737" s="40" t="s">
        <v>8340</v>
      </c>
      <c r="K737" s="40" t="s">
        <v>8344</v>
      </c>
      <c r="L737" s="48">
        <f>VLOOKUP(A737,'Hospitalisation Details'!$A$1:$N$2344,5,FALSE)</f>
        <v>37779</v>
      </c>
      <c r="M737" s="52">
        <f>VLOOKUP(A737,'Hospitalisation Details'!$A$1:$N$2344,8,FALSE)</f>
        <v>13844.51</v>
      </c>
      <c r="N737" s="35" t="str">
        <f>VLOOKUP(A737,'Hospitalisation Details'!$A$1:$N$2344,12,FALSE)</f>
        <v>tier - 2</v>
      </c>
      <c r="O737" s="35" t="str">
        <f>VLOOKUP(A737,'Hospitalisation Details'!$A$1:$N$2344,13,FALSE)</f>
        <v>tier - 1</v>
      </c>
      <c r="P737" s="35" t="str">
        <f>VLOOKUP(A737,'Hospitalisation Details'!$A$1:$N$2344,14,FALSE)</f>
        <v>R1011</v>
      </c>
      <c r="Q737" s="35">
        <f>VLOOKUP(A737,'Hospitalisation Details'!$A$1:$N$2344,6,FALSE)</f>
        <v>20</v>
      </c>
    </row>
    <row r="738" spans="1:17" x14ac:dyDescent="0.25">
      <c r="A738" s="34" t="s">
        <v>1634</v>
      </c>
      <c r="B738" s="33" t="s">
        <v>5287</v>
      </c>
      <c r="C738" s="39">
        <v>40.479999999999997</v>
      </c>
      <c r="D738" s="39">
        <v>6.7</v>
      </c>
      <c r="E738" s="39" t="s">
        <v>2380</v>
      </c>
      <c r="F738" s="39" t="s">
        <v>2380</v>
      </c>
      <c r="G738" s="39" t="s">
        <v>2380</v>
      </c>
      <c r="H738" s="34">
        <v>3</v>
      </c>
      <c r="I738" s="39" t="s">
        <v>2380</v>
      </c>
      <c r="J738" s="39" t="s">
        <v>8338</v>
      </c>
      <c r="K738" s="39" t="s">
        <v>8342</v>
      </c>
      <c r="L738" s="47">
        <f>VLOOKUP(A738,'Hospitalisation Details'!$A$1:$N$2344,5,FALSE)</f>
        <v>21529</v>
      </c>
      <c r="M738" s="51">
        <f>VLOOKUP(A738,'Hospitalisation Details'!$A$1:$N$2344,8,FALSE)</f>
        <v>13831.12</v>
      </c>
      <c r="N738" s="34" t="str">
        <f>VLOOKUP(A738,'Hospitalisation Details'!$A$1:$N$2344,12,FALSE)</f>
        <v>tier - 3</v>
      </c>
      <c r="O738" s="34" t="str">
        <f>VLOOKUP(A738,'Hospitalisation Details'!$A$1:$N$2344,13,FALSE)</f>
        <v>tier - 1</v>
      </c>
      <c r="P738" s="34" t="str">
        <f>VLOOKUP(A738,'Hospitalisation Details'!$A$1:$N$2344,14,FALSE)</f>
        <v>R1013</v>
      </c>
      <c r="Q738" s="34">
        <f>VLOOKUP(A738,'Hospitalisation Details'!$A$1:$N$2344,6,FALSE)</f>
        <v>64</v>
      </c>
    </row>
    <row r="739" spans="1:17" x14ac:dyDescent="0.25">
      <c r="A739" s="35" t="s">
        <v>1633</v>
      </c>
      <c r="B739" s="32" t="s">
        <v>6017</v>
      </c>
      <c r="C739" s="40">
        <v>34.5</v>
      </c>
      <c r="D739" s="40">
        <v>10.3</v>
      </c>
      <c r="E739" s="40" t="s">
        <v>2380</v>
      </c>
      <c r="F739" s="40" t="s">
        <v>2380</v>
      </c>
      <c r="G739" s="40" t="s">
        <v>2380</v>
      </c>
      <c r="H739" s="35">
        <v>3</v>
      </c>
      <c r="I739" s="40" t="s">
        <v>2380</v>
      </c>
      <c r="J739" s="40" t="s">
        <v>8338</v>
      </c>
      <c r="K739" s="40" t="s">
        <v>8342</v>
      </c>
      <c r="L739" s="48">
        <f>VLOOKUP(A739,'Hospitalisation Details'!$A$1:$N$2344,5,FALSE)</f>
        <v>21514</v>
      </c>
      <c r="M739" s="52">
        <f>VLOOKUP(A739,'Hospitalisation Details'!$A$1:$N$2344,8,FALSE)</f>
        <v>13822.8</v>
      </c>
      <c r="N739" s="35" t="str">
        <f>VLOOKUP(A739,'Hospitalisation Details'!$A$1:$N$2344,12,FALSE)</f>
        <v>tier - 3</v>
      </c>
      <c r="O739" s="35" t="str">
        <f>VLOOKUP(A739,'Hospitalisation Details'!$A$1:$N$2344,13,FALSE)</f>
        <v>tier - 3</v>
      </c>
      <c r="P739" s="35" t="str">
        <f>VLOOKUP(A739,'Hospitalisation Details'!$A$1:$N$2344,14,FALSE)</f>
        <v>R1011</v>
      </c>
      <c r="Q739" s="35">
        <f>VLOOKUP(A739,'Hospitalisation Details'!$A$1:$N$2344,6,FALSE)</f>
        <v>64</v>
      </c>
    </row>
    <row r="740" spans="1:17" x14ac:dyDescent="0.25">
      <c r="A740" s="34" t="s">
        <v>1632</v>
      </c>
      <c r="B740" s="33" t="s">
        <v>6019</v>
      </c>
      <c r="C740" s="39">
        <v>45.9</v>
      </c>
      <c r="D740" s="39">
        <v>11.14</v>
      </c>
      <c r="E740" s="39" t="s">
        <v>2383</v>
      </c>
      <c r="F740" s="39" t="s">
        <v>2380</v>
      </c>
      <c r="G740" s="39" t="s">
        <v>2380</v>
      </c>
      <c r="H740" s="34">
        <v>1</v>
      </c>
      <c r="I740" s="39" t="s">
        <v>2380</v>
      </c>
      <c r="J740" s="39" t="s">
        <v>8338</v>
      </c>
      <c r="K740" s="39" t="s">
        <v>8342</v>
      </c>
      <c r="L740" s="47">
        <f>VLOOKUP(A740,'Hospitalisation Details'!$A$1:$N$2344,5,FALSE)</f>
        <v>31754</v>
      </c>
      <c r="M740" s="51">
        <f>VLOOKUP(A740,'Hospitalisation Details'!$A$1:$N$2344,8,FALSE)</f>
        <v>13819.49</v>
      </c>
      <c r="N740" s="34" t="str">
        <f>VLOOKUP(A740,'Hospitalisation Details'!$A$1:$N$2344,12,FALSE)</f>
        <v>tier - 3</v>
      </c>
      <c r="O740" s="34" t="str">
        <f>VLOOKUP(A740,'Hospitalisation Details'!$A$1:$N$2344,13,FALSE)</f>
        <v>tier - 2</v>
      </c>
      <c r="P740" s="34" t="str">
        <f>VLOOKUP(A740,'Hospitalisation Details'!$A$1:$N$2344,14,FALSE)</f>
        <v>R1012</v>
      </c>
      <c r="Q740" s="34">
        <f>VLOOKUP(A740,'Hospitalisation Details'!$A$1:$N$2344,6,FALSE)</f>
        <v>36</v>
      </c>
    </row>
    <row r="741" spans="1:17" x14ac:dyDescent="0.25">
      <c r="A741" s="35" t="s">
        <v>1631</v>
      </c>
      <c r="B741" s="32" t="s">
        <v>6021</v>
      </c>
      <c r="C741" s="40">
        <v>33.479999999999997</v>
      </c>
      <c r="D741" s="40">
        <v>4.74</v>
      </c>
      <c r="E741" s="40" t="s">
        <v>2383</v>
      </c>
      <c r="F741" s="40" t="s">
        <v>2380</v>
      </c>
      <c r="G741" s="40" t="s">
        <v>2380</v>
      </c>
      <c r="H741" s="35">
        <v>2</v>
      </c>
      <c r="I741" s="40" t="s">
        <v>2380</v>
      </c>
      <c r="J741" s="40" t="s">
        <v>8338</v>
      </c>
      <c r="K741" s="40" t="s">
        <v>8344</v>
      </c>
      <c r="L741" s="48">
        <f>VLOOKUP(A741,'Hospitalisation Details'!$A$1:$N$2344,5,FALSE)</f>
        <v>24421</v>
      </c>
      <c r="M741" s="52">
        <f>VLOOKUP(A741,'Hospitalisation Details'!$A$1:$N$2344,8,FALSE)</f>
        <v>13801.61</v>
      </c>
      <c r="N741" s="35" t="str">
        <f>VLOOKUP(A741,'Hospitalisation Details'!$A$1:$N$2344,12,FALSE)</f>
        <v>tier - 3</v>
      </c>
      <c r="O741" s="35" t="str">
        <f>VLOOKUP(A741,'Hospitalisation Details'!$A$1:$N$2344,13,FALSE)</f>
        <v>tier - 3</v>
      </c>
      <c r="P741" s="35" t="str">
        <f>VLOOKUP(A741,'Hospitalisation Details'!$A$1:$N$2344,14,FALSE)</f>
        <v>R1026</v>
      </c>
      <c r="Q741" s="35">
        <f>VLOOKUP(A741,'Hospitalisation Details'!$A$1:$N$2344,6,FALSE)</f>
        <v>56</v>
      </c>
    </row>
    <row r="742" spans="1:17" x14ac:dyDescent="0.25">
      <c r="A742" s="34" t="s">
        <v>1630</v>
      </c>
      <c r="B742" s="33" t="s">
        <v>5152</v>
      </c>
      <c r="C742" s="39">
        <v>28.31</v>
      </c>
      <c r="D742" s="39">
        <v>5.96</v>
      </c>
      <c r="E742" s="39" t="s">
        <v>2383</v>
      </c>
      <c r="F742" s="39" t="s">
        <v>2380</v>
      </c>
      <c r="G742" s="39" t="s">
        <v>2380</v>
      </c>
      <c r="H742" s="34">
        <v>2</v>
      </c>
      <c r="I742" s="39" t="s">
        <v>2380</v>
      </c>
      <c r="J742" s="39" t="s">
        <v>8339</v>
      </c>
      <c r="K742" s="39" t="s">
        <v>8343</v>
      </c>
      <c r="L742" s="47">
        <f>VLOOKUP(A742,'Hospitalisation Details'!$A$1:$N$2344,5,FALSE)</f>
        <v>21768</v>
      </c>
      <c r="M742" s="51">
        <f>VLOOKUP(A742,'Hospitalisation Details'!$A$1:$N$2344,8,FALSE)</f>
        <v>13770.1</v>
      </c>
      <c r="N742" s="34" t="str">
        <f>VLOOKUP(A742,'Hospitalisation Details'!$A$1:$N$2344,12,FALSE)</f>
        <v>tier - 3</v>
      </c>
      <c r="O742" s="34" t="str">
        <f>VLOOKUP(A742,'Hospitalisation Details'!$A$1:$N$2344,13,FALSE)</f>
        <v>tier - 1</v>
      </c>
      <c r="P742" s="34" t="str">
        <f>VLOOKUP(A742,'Hospitalisation Details'!$A$1:$N$2344,14,FALSE)</f>
        <v>R1012</v>
      </c>
      <c r="Q742" s="34">
        <f>VLOOKUP(A742,'Hospitalisation Details'!$A$1:$N$2344,6,FALSE)</f>
        <v>63</v>
      </c>
    </row>
    <row r="743" spans="1:17" x14ac:dyDescent="0.25">
      <c r="A743" s="35" t="s">
        <v>1629</v>
      </c>
      <c r="B743" s="32" t="s">
        <v>6024</v>
      </c>
      <c r="C743" s="40">
        <v>21.565000000000001</v>
      </c>
      <c r="D743" s="40">
        <v>4.95</v>
      </c>
      <c r="E743" s="40" t="s">
        <v>2380</v>
      </c>
      <c r="F743" s="40" t="s">
        <v>2383</v>
      </c>
      <c r="G743" s="40" t="s">
        <v>2380</v>
      </c>
      <c r="H743" s="35">
        <v>1</v>
      </c>
      <c r="I743" s="40" t="s">
        <v>2383</v>
      </c>
      <c r="J743" s="40" t="s">
        <v>8340</v>
      </c>
      <c r="K743" s="40" t="s">
        <v>8344</v>
      </c>
      <c r="L743" s="48">
        <f>VLOOKUP(A743,'Hospitalisation Details'!$A$1:$N$2344,5,FALSE)</f>
        <v>38184</v>
      </c>
      <c r="M743" s="52">
        <f>VLOOKUP(A743,'Hospitalisation Details'!$A$1:$N$2344,8,FALSE)</f>
        <v>13747.87</v>
      </c>
      <c r="N743" s="35" t="str">
        <f>VLOOKUP(A743,'Hospitalisation Details'!$A$1:$N$2344,12,FALSE)</f>
        <v>tier - 3</v>
      </c>
      <c r="O743" s="35" t="str">
        <f>VLOOKUP(A743,'Hospitalisation Details'!$A$1:$N$2344,13,FALSE)</f>
        <v>tier - 2</v>
      </c>
      <c r="P743" s="35" t="str">
        <f>VLOOKUP(A743,'Hospitalisation Details'!$A$1:$N$2344,14,FALSE)</f>
        <v>R1018</v>
      </c>
      <c r="Q743" s="35">
        <f>VLOOKUP(A743,'Hospitalisation Details'!$A$1:$N$2344,6,FALSE)</f>
        <v>18</v>
      </c>
    </row>
    <row r="744" spans="1:17" x14ac:dyDescent="0.25">
      <c r="A744" s="34" t="s">
        <v>1628</v>
      </c>
      <c r="B744" s="33" t="s">
        <v>5545</v>
      </c>
      <c r="C744" s="39">
        <v>35.590000000000003</v>
      </c>
      <c r="D744" s="39">
        <v>5.21</v>
      </c>
      <c r="E744" s="39" t="s">
        <v>2383</v>
      </c>
      <c r="F744" s="39" t="s">
        <v>2380</v>
      </c>
      <c r="G744" s="39" t="s">
        <v>2383</v>
      </c>
      <c r="H744" s="34">
        <v>1</v>
      </c>
      <c r="I744" s="39" t="s">
        <v>2380</v>
      </c>
      <c r="J744" s="39" t="s">
        <v>8338</v>
      </c>
      <c r="K744" s="39" t="s">
        <v>8344</v>
      </c>
      <c r="L744" s="47">
        <f>VLOOKUP(A744,'Hospitalisation Details'!$A$1:$N$2344,5,FALSE)</f>
        <v>25499</v>
      </c>
      <c r="M744" s="51">
        <f>VLOOKUP(A744,'Hospitalisation Details'!$A$1:$N$2344,8,FALSE)</f>
        <v>13746.74</v>
      </c>
      <c r="N744" s="34" t="str">
        <f>VLOOKUP(A744,'Hospitalisation Details'!$A$1:$N$2344,12,FALSE)</f>
        <v>tier - 3</v>
      </c>
      <c r="O744" s="34" t="str">
        <f>VLOOKUP(A744,'Hospitalisation Details'!$A$1:$N$2344,13,FALSE)</f>
        <v>tier - 2</v>
      </c>
      <c r="P744" s="34" t="str">
        <f>VLOOKUP(A744,'Hospitalisation Details'!$A$1:$N$2344,14,FALSE)</f>
        <v>R1026</v>
      </c>
      <c r="Q744" s="34">
        <f>VLOOKUP(A744,'Hospitalisation Details'!$A$1:$N$2344,6,FALSE)</f>
        <v>53</v>
      </c>
    </row>
    <row r="745" spans="1:17" x14ac:dyDescent="0.25">
      <c r="A745" s="35" t="s">
        <v>1627</v>
      </c>
      <c r="B745" s="32" t="s">
        <v>6026</v>
      </c>
      <c r="C745" s="40">
        <v>43.44</v>
      </c>
      <c r="D745" s="40">
        <v>4.8600000000000003</v>
      </c>
      <c r="E745" s="40" t="s">
        <v>2383</v>
      </c>
      <c r="F745" s="40" t="s">
        <v>2380</v>
      </c>
      <c r="G745" s="40" t="s">
        <v>2380</v>
      </c>
      <c r="H745" s="35">
        <v>0</v>
      </c>
      <c r="I745" s="40" t="s">
        <v>2380</v>
      </c>
      <c r="J745" s="40" t="s">
        <v>8338</v>
      </c>
      <c r="K745" s="40" t="s">
        <v>8344</v>
      </c>
      <c r="L745" s="48">
        <f>VLOOKUP(A745,'Hospitalisation Details'!$A$1:$N$2344,5,FALSE)</f>
        <v>31288</v>
      </c>
      <c r="M745" s="52">
        <f>VLOOKUP(A745,'Hospitalisation Details'!$A$1:$N$2344,8,FALSE)</f>
        <v>13726.21</v>
      </c>
      <c r="N745" s="35" t="str">
        <f>VLOOKUP(A745,'Hospitalisation Details'!$A$1:$N$2344,12,FALSE)</f>
        <v>tier - 3</v>
      </c>
      <c r="O745" s="35" t="str">
        <f>VLOOKUP(A745,'Hospitalisation Details'!$A$1:$N$2344,13,FALSE)</f>
        <v>tier - 3</v>
      </c>
      <c r="P745" s="35" t="str">
        <f>VLOOKUP(A745,'Hospitalisation Details'!$A$1:$N$2344,14,FALSE)</f>
        <v>R1026</v>
      </c>
      <c r="Q745" s="35">
        <f>VLOOKUP(A745,'Hospitalisation Details'!$A$1:$N$2344,6,FALSE)</f>
        <v>37</v>
      </c>
    </row>
    <row r="746" spans="1:17" x14ac:dyDescent="0.25">
      <c r="A746" s="34" t="s">
        <v>1626</v>
      </c>
      <c r="B746" s="33" t="s">
        <v>6028</v>
      </c>
      <c r="C746" s="39">
        <v>21.754999999999999</v>
      </c>
      <c r="D746" s="39">
        <v>7.79</v>
      </c>
      <c r="E746" s="39" t="s">
        <v>2383</v>
      </c>
      <c r="F746" s="39" t="s">
        <v>2380</v>
      </c>
      <c r="G746" s="39" t="s">
        <v>2380</v>
      </c>
      <c r="H746" s="34">
        <v>0</v>
      </c>
      <c r="I746" s="39" t="s">
        <v>2380</v>
      </c>
      <c r="J746" s="39" t="s">
        <v>8340</v>
      </c>
      <c r="K746" s="39" t="s">
        <v>8342</v>
      </c>
      <c r="L746" s="47">
        <f>VLOOKUP(A746,'Hospitalisation Details'!$A$1:$N$2344,5,FALSE)</f>
        <v>29800</v>
      </c>
      <c r="M746" s="51">
        <f>VLOOKUP(A746,'Hospitalisation Details'!$A$1:$N$2344,8,FALSE)</f>
        <v>13725.47</v>
      </c>
      <c r="N746" s="34" t="str">
        <f>VLOOKUP(A746,'Hospitalisation Details'!$A$1:$N$2344,12,FALSE)</f>
        <v>tier - 3</v>
      </c>
      <c r="O746" s="34" t="str">
        <f>VLOOKUP(A746,'Hospitalisation Details'!$A$1:$N$2344,13,FALSE)</f>
        <v>tier - 2</v>
      </c>
      <c r="P746" s="34" t="str">
        <f>VLOOKUP(A746,'Hospitalisation Details'!$A$1:$N$2344,14,FALSE)</f>
        <v>R1024</v>
      </c>
      <c r="Q746" s="34">
        <f>VLOOKUP(A746,'Hospitalisation Details'!$A$1:$N$2344,6,FALSE)</f>
        <v>41</v>
      </c>
    </row>
    <row r="747" spans="1:17" x14ac:dyDescent="0.25">
      <c r="A747" s="35" t="s">
        <v>1625</v>
      </c>
      <c r="B747" s="32" t="s">
        <v>6030</v>
      </c>
      <c r="C747" s="40">
        <v>44.55</v>
      </c>
      <c r="D747" s="40">
        <v>7.12</v>
      </c>
      <c r="E747" s="40" t="s">
        <v>2383</v>
      </c>
      <c r="F747" s="40" t="s">
        <v>2380</v>
      </c>
      <c r="G747" s="40" t="s">
        <v>2380</v>
      </c>
      <c r="H747" s="35">
        <v>1</v>
      </c>
      <c r="I747" s="40" t="s">
        <v>2380</v>
      </c>
      <c r="J747" s="40" t="s">
        <v>8338</v>
      </c>
      <c r="K747" s="40" t="s">
        <v>8342</v>
      </c>
      <c r="L747" s="48">
        <f>VLOOKUP(A747,'Hospitalisation Details'!$A$1:$N$2344,5,FALSE)</f>
        <v>31740</v>
      </c>
      <c r="M747" s="52">
        <f>VLOOKUP(A747,'Hospitalisation Details'!$A$1:$N$2344,8,FALSE)</f>
        <v>13714.55</v>
      </c>
      <c r="N747" s="35" t="str">
        <f>VLOOKUP(A747,'Hospitalisation Details'!$A$1:$N$2344,12,FALSE)</f>
        <v>tier - 3</v>
      </c>
      <c r="O747" s="35" t="str">
        <f>VLOOKUP(A747,'Hospitalisation Details'!$A$1:$N$2344,13,FALSE)</f>
        <v>tier - 2</v>
      </c>
      <c r="P747" s="35" t="str">
        <f>VLOOKUP(A747,'Hospitalisation Details'!$A$1:$N$2344,14,FALSE)</f>
        <v>R1023</v>
      </c>
      <c r="Q747" s="35">
        <f>VLOOKUP(A747,'Hospitalisation Details'!$A$1:$N$2344,6,FALSE)</f>
        <v>36</v>
      </c>
    </row>
    <row r="748" spans="1:17" x14ac:dyDescent="0.25">
      <c r="A748" s="34" t="s">
        <v>1624</v>
      </c>
      <c r="B748" s="33" t="s">
        <v>6032</v>
      </c>
      <c r="C748" s="39">
        <v>43.32</v>
      </c>
      <c r="D748" s="39">
        <v>4.67</v>
      </c>
      <c r="E748" s="39" t="s">
        <v>2383</v>
      </c>
      <c r="F748" s="39" t="s">
        <v>2380</v>
      </c>
      <c r="G748" s="39" t="s">
        <v>2380</v>
      </c>
      <c r="H748" s="34">
        <v>0</v>
      </c>
      <c r="I748" s="39" t="s">
        <v>2380</v>
      </c>
      <c r="J748" s="39" t="s">
        <v>8338</v>
      </c>
      <c r="K748" s="39" t="s">
        <v>8344</v>
      </c>
      <c r="L748" s="47">
        <f>VLOOKUP(A748,'Hospitalisation Details'!$A$1:$N$2344,5,FALSE)</f>
        <v>31304</v>
      </c>
      <c r="M748" s="51">
        <f>VLOOKUP(A748,'Hospitalisation Details'!$A$1:$N$2344,8,FALSE)</f>
        <v>13685.51</v>
      </c>
      <c r="N748" s="34" t="str">
        <f>VLOOKUP(A748,'Hospitalisation Details'!$A$1:$N$2344,12,FALSE)</f>
        <v>tier - 3</v>
      </c>
      <c r="O748" s="34" t="str">
        <f>VLOOKUP(A748,'Hospitalisation Details'!$A$1:$N$2344,13,FALSE)</f>
        <v>tier - 1</v>
      </c>
      <c r="P748" s="34" t="str">
        <f>VLOOKUP(A748,'Hospitalisation Details'!$A$1:$N$2344,14,FALSE)</f>
        <v>R1026</v>
      </c>
      <c r="Q748" s="34">
        <f>VLOOKUP(A748,'Hospitalisation Details'!$A$1:$N$2344,6,FALSE)</f>
        <v>37</v>
      </c>
    </row>
    <row r="749" spans="1:17" x14ac:dyDescent="0.25">
      <c r="A749" s="35" t="s">
        <v>1623</v>
      </c>
      <c r="B749" s="32" t="s">
        <v>5152</v>
      </c>
      <c r="C749" s="40">
        <v>31.23</v>
      </c>
      <c r="D749" s="40">
        <v>9.1199999999999992</v>
      </c>
      <c r="E749" s="40" t="s">
        <v>2383</v>
      </c>
      <c r="F749" s="40" t="s">
        <v>2380</v>
      </c>
      <c r="G749" s="40" t="s">
        <v>2383</v>
      </c>
      <c r="H749" s="35">
        <v>1</v>
      </c>
      <c r="I749" s="40" t="s">
        <v>2380</v>
      </c>
      <c r="J749" s="40" t="s">
        <v>8338</v>
      </c>
      <c r="K749" s="40" t="s">
        <v>8342</v>
      </c>
      <c r="L749" s="48">
        <f>VLOOKUP(A749,'Hospitalisation Details'!$A$1:$N$2344,5,FALSE)</f>
        <v>23227</v>
      </c>
      <c r="M749" s="52">
        <f>VLOOKUP(A749,'Hospitalisation Details'!$A$1:$N$2344,8,FALSE)</f>
        <v>13677.68</v>
      </c>
      <c r="N749" s="35" t="str">
        <f>VLOOKUP(A749,'Hospitalisation Details'!$A$1:$N$2344,12,FALSE)</f>
        <v>tier - 3</v>
      </c>
      <c r="O749" s="35" t="str">
        <f>VLOOKUP(A749,'Hospitalisation Details'!$A$1:$N$2344,13,FALSE)</f>
        <v>tier - 2</v>
      </c>
      <c r="P749" s="35" t="str">
        <f>VLOOKUP(A749,'Hospitalisation Details'!$A$1:$N$2344,14,FALSE)</f>
        <v>R1021</v>
      </c>
      <c r="Q749" s="35">
        <f>VLOOKUP(A749,'Hospitalisation Details'!$A$1:$N$2344,6,FALSE)</f>
        <v>59</v>
      </c>
    </row>
    <row r="750" spans="1:17" x14ac:dyDescent="0.25">
      <c r="A750" s="34" t="s">
        <v>1622</v>
      </c>
      <c r="B750" s="33" t="s">
        <v>4855</v>
      </c>
      <c r="C750" s="39">
        <v>42.81</v>
      </c>
      <c r="D750" s="39">
        <v>4.1500000000000004</v>
      </c>
      <c r="E750" s="39" t="s">
        <v>2380</v>
      </c>
      <c r="F750" s="39" t="s">
        <v>2380</v>
      </c>
      <c r="G750" s="39" t="s">
        <v>2380</v>
      </c>
      <c r="H750" s="34">
        <v>1</v>
      </c>
      <c r="I750" s="39" t="s">
        <v>2380</v>
      </c>
      <c r="J750" s="39" t="s">
        <v>8338</v>
      </c>
      <c r="K750" s="39" t="s">
        <v>8344</v>
      </c>
      <c r="L750" s="47">
        <f>VLOOKUP(A750,'Hospitalisation Details'!$A$1:$N$2344,5,FALSE)</f>
        <v>30883</v>
      </c>
      <c r="M750" s="51">
        <f>VLOOKUP(A750,'Hospitalisation Details'!$A$1:$N$2344,8,FALSE)</f>
        <v>13638.06</v>
      </c>
      <c r="N750" s="34" t="str">
        <f>VLOOKUP(A750,'Hospitalisation Details'!$A$1:$N$2344,12,FALSE)</f>
        <v>tier - 3</v>
      </c>
      <c r="O750" s="34" t="str">
        <f>VLOOKUP(A750,'Hospitalisation Details'!$A$1:$N$2344,13,FALSE)</f>
        <v>tier - 3</v>
      </c>
      <c r="P750" s="34" t="str">
        <f>VLOOKUP(A750,'Hospitalisation Details'!$A$1:$N$2344,14,FALSE)</f>
        <v>R1023</v>
      </c>
      <c r="Q750" s="34">
        <f>VLOOKUP(A750,'Hospitalisation Details'!$A$1:$N$2344,6,FALSE)</f>
        <v>38</v>
      </c>
    </row>
    <row r="751" spans="1:17" x14ac:dyDescent="0.25">
      <c r="A751" s="35" t="s">
        <v>1621</v>
      </c>
      <c r="B751" s="32" t="s">
        <v>4853</v>
      </c>
      <c r="C751" s="40">
        <v>35.909999999999997</v>
      </c>
      <c r="D751" s="40">
        <v>6.72</v>
      </c>
      <c r="E751" s="40" t="s">
        <v>2383</v>
      </c>
      <c r="F751" s="40" t="s">
        <v>2380</v>
      </c>
      <c r="G751" s="40" t="s">
        <v>2380</v>
      </c>
      <c r="H751" s="35">
        <v>2</v>
      </c>
      <c r="I751" s="40" t="s">
        <v>2380</v>
      </c>
      <c r="J751" s="40" t="s">
        <v>8338</v>
      </c>
      <c r="K751" s="40" t="s">
        <v>8342</v>
      </c>
      <c r="L751" s="48">
        <f>VLOOKUP(A751,'Hospitalisation Details'!$A$1:$N$2344,5,FALSE)</f>
        <v>22639</v>
      </c>
      <c r="M751" s="52">
        <f>VLOOKUP(A751,'Hospitalisation Details'!$A$1:$N$2344,8,FALSE)</f>
        <v>13635.64</v>
      </c>
      <c r="N751" s="35" t="str">
        <f>VLOOKUP(A751,'Hospitalisation Details'!$A$1:$N$2344,12,FALSE)</f>
        <v>tier - 3</v>
      </c>
      <c r="O751" s="35" t="str">
        <f>VLOOKUP(A751,'Hospitalisation Details'!$A$1:$N$2344,13,FALSE)</f>
        <v>tier - 3</v>
      </c>
      <c r="P751" s="35" t="str">
        <f>VLOOKUP(A751,'Hospitalisation Details'!$A$1:$N$2344,14,FALSE)</f>
        <v>R1024</v>
      </c>
      <c r="Q751" s="35">
        <f>VLOOKUP(A751,'Hospitalisation Details'!$A$1:$N$2344,6,FALSE)</f>
        <v>61</v>
      </c>
    </row>
    <row r="752" spans="1:17" x14ac:dyDescent="0.25">
      <c r="A752" s="34" t="s">
        <v>1620</v>
      </c>
      <c r="B752" s="33" t="s">
        <v>4889</v>
      </c>
      <c r="C752" s="39">
        <v>36.65</v>
      </c>
      <c r="D752" s="39">
        <v>5.01</v>
      </c>
      <c r="E752" s="39" t="s">
        <v>2383</v>
      </c>
      <c r="F752" s="39" t="s">
        <v>2380</v>
      </c>
      <c r="G752" s="39" t="s">
        <v>2383</v>
      </c>
      <c r="H752" s="34">
        <v>1</v>
      </c>
      <c r="I752" s="39" t="s">
        <v>2380</v>
      </c>
      <c r="J752" s="39" t="s">
        <v>8338</v>
      </c>
      <c r="K752" s="39" t="s">
        <v>8344</v>
      </c>
      <c r="L752" s="47">
        <f>VLOOKUP(A752,'Hospitalisation Details'!$A$1:$N$2344,5,FALSE)</f>
        <v>25410</v>
      </c>
      <c r="M752" s="51">
        <f>VLOOKUP(A752,'Hospitalisation Details'!$A$1:$N$2344,8,FALSE)</f>
        <v>13622.01</v>
      </c>
      <c r="N752" s="34" t="str">
        <f>VLOOKUP(A752,'Hospitalisation Details'!$A$1:$N$2344,12,FALSE)</f>
        <v>tier - 3</v>
      </c>
      <c r="O752" s="34" t="str">
        <f>VLOOKUP(A752,'Hospitalisation Details'!$A$1:$N$2344,13,FALSE)</f>
        <v>tier - 3</v>
      </c>
      <c r="P752" s="34" t="str">
        <f>VLOOKUP(A752,'Hospitalisation Details'!$A$1:$N$2344,14,FALSE)</f>
        <v>R1012</v>
      </c>
      <c r="Q752" s="34">
        <f>VLOOKUP(A752,'Hospitalisation Details'!$A$1:$N$2344,6,FALSE)</f>
        <v>53</v>
      </c>
    </row>
    <row r="753" spans="1:17" x14ac:dyDescent="0.25">
      <c r="A753" s="35" t="s">
        <v>1619</v>
      </c>
      <c r="B753" s="32" t="s">
        <v>6038</v>
      </c>
      <c r="C753" s="40">
        <v>22.04</v>
      </c>
      <c r="D753" s="40">
        <v>10.9</v>
      </c>
      <c r="E753" s="40" t="s">
        <v>2383</v>
      </c>
      <c r="F753" s="40" t="s">
        <v>2380</v>
      </c>
      <c r="G753" s="40" t="s">
        <v>2380</v>
      </c>
      <c r="H753" s="35">
        <v>2</v>
      </c>
      <c r="I753" s="40" t="s">
        <v>2380</v>
      </c>
      <c r="J753" s="40" t="s">
        <v>8340</v>
      </c>
      <c r="K753" s="40" t="s">
        <v>8342</v>
      </c>
      <c r="L753" s="48">
        <f>VLOOKUP(A753,'Hospitalisation Details'!$A$1:$N$2344,5,FALSE)</f>
        <v>22603</v>
      </c>
      <c r="M753" s="52">
        <f>VLOOKUP(A753,'Hospitalisation Details'!$A$1:$N$2344,8,FALSE)</f>
        <v>13616.36</v>
      </c>
      <c r="N753" s="35" t="str">
        <f>VLOOKUP(A753,'Hospitalisation Details'!$A$1:$N$2344,12,FALSE)</f>
        <v>tier - 3</v>
      </c>
      <c r="O753" s="35" t="str">
        <f>VLOOKUP(A753,'Hospitalisation Details'!$A$1:$N$2344,13,FALSE)</f>
        <v>tier - 3</v>
      </c>
      <c r="P753" s="35" t="str">
        <f>VLOOKUP(A753,'Hospitalisation Details'!$A$1:$N$2344,14,FALSE)</f>
        <v>R1024</v>
      </c>
      <c r="Q753" s="35">
        <f>VLOOKUP(A753,'Hospitalisation Details'!$A$1:$N$2344,6,FALSE)</f>
        <v>61</v>
      </c>
    </row>
    <row r="754" spans="1:17" x14ac:dyDescent="0.25">
      <c r="A754" s="34" t="s">
        <v>1618</v>
      </c>
      <c r="B754" s="33" t="s">
        <v>6040</v>
      </c>
      <c r="C754" s="39">
        <v>31.824999999999999</v>
      </c>
      <c r="D754" s="39">
        <v>5.52</v>
      </c>
      <c r="E754" s="39" t="s">
        <v>2383</v>
      </c>
      <c r="F754" s="39" t="s">
        <v>2380</v>
      </c>
      <c r="G754" s="39" t="s">
        <v>2380</v>
      </c>
      <c r="H754" s="34">
        <v>1</v>
      </c>
      <c r="I754" s="39" t="s">
        <v>2380</v>
      </c>
      <c r="J754" s="39" t="s">
        <v>8338</v>
      </c>
      <c r="K754" s="39" t="s">
        <v>8344</v>
      </c>
      <c r="L754" s="47">
        <f>VLOOKUP(A754,'Hospitalisation Details'!$A$1:$N$2344,5,FALSE)</f>
        <v>23630</v>
      </c>
      <c r="M754" s="51">
        <f>VLOOKUP(A754,'Hospitalisation Details'!$A$1:$N$2344,8,FALSE)</f>
        <v>13607.37</v>
      </c>
      <c r="N754" s="34" t="str">
        <f>VLOOKUP(A754,'Hospitalisation Details'!$A$1:$N$2344,12,FALSE)</f>
        <v>tier - 3</v>
      </c>
      <c r="O754" s="34" t="str">
        <f>VLOOKUP(A754,'Hospitalisation Details'!$A$1:$N$2344,13,FALSE)</f>
        <v>tier - 1</v>
      </c>
      <c r="P754" s="34" t="str">
        <f>VLOOKUP(A754,'Hospitalisation Details'!$A$1:$N$2344,14,FALSE)</f>
        <v>R1024</v>
      </c>
      <c r="Q754" s="34">
        <f>VLOOKUP(A754,'Hospitalisation Details'!$A$1:$N$2344,6,FALSE)</f>
        <v>58</v>
      </c>
    </row>
    <row r="755" spans="1:17" x14ac:dyDescent="0.25">
      <c r="A755" s="35" t="s">
        <v>1617</v>
      </c>
      <c r="B755" s="32" t="s">
        <v>6042</v>
      </c>
      <c r="C755" s="40">
        <v>53.58</v>
      </c>
      <c r="D755" s="40">
        <v>4.55</v>
      </c>
      <c r="E755" s="40" t="s">
        <v>2380</v>
      </c>
      <c r="F755" s="40" t="s">
        <v>2380</v>
      </c>
      <c r="G755" s="40" t="s">
        <v>2380</v>
      </c>
      <c r="H755" s="35">
        <v>1</v>
      </c>
      <c r="I755" s="40" t="s">
        <v>2380</v>
      </c>
      <c r="J755" s="40" t="s">
        <v>8338</v>
      </c>
      <c r="K755" s="40" t="s">
        <v>8344</v>
      </c>
      <c r="L755" s="48">
        <f>VLOOKUP(A755,'Hospitalisation Details'!$A$1:$N$2344,5,FALSE)</f>
        <v>33830</v>
      </c>
      <c r="M755" s="52">
        <f>VLOOKUP(A755,'Hospitalisation Details'!$A$1:$N$2344,8,FALSE)</f>
        <v>13588.17</v>
      </c>
      <c r="N755" s="35" t="str">
        <f>VLOOKUP(A755,'Hospitalisation Details'!$A$1:$N$2344,12,FALSE)</f>
        <v>tier - 3</v>
      </c>
      <c r="O755" s="35" t="str">
        <f>VLOOKUP(A755,'Hospitalisation Details'!$A$1:$N$2344,13,FALSE)</f>
        <v>tier - 1</v>
      </c>
      <c r="P755" s="35" t="str">
        <f>VLOOKUP(A755,'Hospitalisation Details'!$A$1:$N$2344,14,FALSE)</f>
        <v>R1012</v>
      </c>
      <c r="Q755" s="35">
        <f>VLOOKUP(A755,'Hospitalisation Details'!$A$1:$N$2344,6,FALSE)</f>
        <v>30</v>
      </c>
    </row>
    <row r="756" spans="1:17" x14ac:dyDescent="0.25">
      <c r="A756" s="34" t="s">
        <v>1616</v>
      </c>
      <c r="B756" s="33" t="s">
        <v>6044</v>
      </c>
      <c r="C756" s="39">
        <v>34.299999999999997</v>
      </c>
      <c r="D756" s="39">
        <v>11.76</v>
      </c>
      <c r="E756" s="39" t="s">
        <v>2380</v>
      </c>
      <c r="F756" s="39" t="s">
        <v>2380</v>
      </c>
      <c r="G756" s="39" t="s">
        <v>2380</v>
      </c>
      <c r="H756" s="34">
        <v>0</v>
      </c>
      <c r="I756" s="39" t="s">
        <v>2380</v>
      </c>
      <c r="J756" s="39" t="s">
        <v>8338</v>
      </c>
      <c r="K756" s="39" t="s">
        <v>8342</v>
      </c>
      <c r="L756" s="47">
        <f>VLOOKUP(A756,'Hospitalisation Details'!$A$1:$N$2344,5,FALSE)</f>
        <v>25034</v>
      </c>
      <c r="M756" s="51">
        <f>VLOOKUP(A756,'Hospitalisation Details'!$A$1:$N$2344,8,FALSE)</f>
        <v>13566.04</v>
      </c>
      <c r="N756" s="34" t="str">
        <f>VLOOKUP(A756,'Hospitalisation Details'!$A$1:$N$2344,12,FALSE)</f>
        <v>tier - 3</v>
      </c>
      <c r="O756" s="34" t="str">
        <f>VLOOKUP(A756,'Hospitalisation Details'!$A$1:$N$2344,13,FALSE)</f>
        <v>tier - 3</v>
      </c>
      <c r="P756" s="34" t="str">
        <f>VLOOKUP(A756,'Hospitalisation Details'!$A$1:$N$2344,14,FALSE)</f>
        <v>R1026</v>
      </c>
      <c r="Q756" s="34">
        <f>VLOOKUP(A756,'Hospitalisation Details'!$A$1:$N$2344,6,FALSE)</f>
        <v>54</v>
      </c>
    </row>
    <row r="757" spans="1:17" x14ac:dyDescent="0.25">
      <c r="A757" s="35" t="s">
        <v>1615</v>
      </c>
      <c r="B757" s="32" t="s">
        <v>6046</v>
      </c>
      <c r="C757" s="40">
        <v>32.11</v>
      </c>
      <c r="D757" s="40">
        <v>7.06</v>
      </c>
      <c r="E757" s="40" t="s">
        <v>2380</v>
      </c>
      <c r="F757" s="40" t="s">
        <v>2380</v>
      </c>
      <c r="G757" s="40" t="s">
        <v>2380</v>
      </c>
      <c r="H757" s="35">
        <v>0</v>
      </c>
      <c r="I757" s="40" t="s">
        <v>2380</v>
      </c>
      <c r="J757" s="40" t="s">
        <v>8338</v>
      </c>
      <c r="K757" s="40" t="s">
        <v>8342</v>
      </c>
      <c r="L757" s="48">
        <f>VLOOKUP(A757,'Hospitalisation Details'!$A$1:$N$2344,5,FALSE)</f>
        <v>22108</v>
      </c>
      <c r="M757" s="52">
        <f>VLOOKUP(A757,'Hospitalisation Details'!$A$1:$N$2344,8,FALSE)</f>
        <v>13555</v>
      </c>
      <c r="N757" s="35" t="str">
        <f>VLOOKUP(A757,'Hospitalisation Details'!$A$1:$N$2344,12,FALSE)</f>
        <v>tier - 3</v>
      </c>
      <c r="O757" s="35" t="str">
        <f>VLOOKUP(A757,'Hospitalisation Details'!$A$1:$N$2344,13,FALSE)</f>
        <v>tier - 3</v>
      </c>
      <c r="P757" s="35" t="str">
        <f>VLOOKUP(A757,'Hospitalisation Details'!$A$1:$N$2344,14,FALSE)</f>
        <v>R1017</v>
      </c>
      <c r="Q757" s="35">
        <f>VLOOKUP(A757,'Hospitalisation Details'!$A$1:$N$2344,6,FALSE)</f>
        <v>62</v>
      </c>
    </row>
    <row r="758" spans="1:17" x14ac:dyDescent="0.25">
      <c r="A758" s="34" t="s">
        <v>1614</v>
      </c>
      <c r="B758" s="33" t="s">
        <v>6048</v>
      </c>
      <c r="C758" s="39">
        <v>31.78</v>
      </c>
      <c r="D758" s="39">
        <v>11.35</v>
      </c>
      <c r="E758" s="39" t="s">
        <v>2383</v>
      </c>
      <c r="F758" s="39" t="s">
        <v>2380</v>
      </c>
      <c r="G758" s="39" t="s">
        <v>2383</v>
      </c>
      <c r="H758" s="34">
        <v>1</v>
      </c>
      <c r="I758" s="39" t="s">
        <v>2380</v>
      </c>
      <c r="J758" s="39" t="s">
        <v>8338</v>
      </c>
      <c r="K758" s="39" t="s">
        <v>8342</v>
      </c>
      <c r="L758" s="47">
        <f>VLOOKUP(A758,'Hospitalisation Details'!$A$1:$N$2344,5,FALSE)</f>
        <v>23298</v>
      </c>
      <c r="M758" s="51">
        <f>VLOOKUP(A758,'Hospitalisation Details'!$A$1:$N$2344,8,FALSE)</f>
        <v>13511.28</v>
      </c>
      <c r="N758" s="34" t="str">
        <f>VLOOKUP(A758,'Hospitalisation Details'!$A$1:$N$2344,12,FALSE)</f>
        <v>tier - 3</v>
      </c>
      <c r="O758" s="34" t="str">
        <f>VLOOKUP(A758,'Hospitalisation Details'!$A$1:$N$2344,13,FALSE)</f>
        <v>tier - 1</v>
      </c>
      <c r="P758" s="34" t="str">
        <f>VLOOKUP(A758,'Hospitalisation Details'!$A$1:$N$2344,14,FALSE)</f>
        <v>R1012</v>
      </c>
      <c r="Q758" s="34">
        <f>VLOOKUP(A758,'Hospitalisation Details'!$A$1:$N$2344,6,FALSE)</f>
        <v>59</v>
      </c>
    </row>
    <row r="759" spans="1:17" x14ac:dyDescent="0.25">
      <c r="A759" s="35" t="s">
        <v>1613</v>
      </c>
      <c r="B759" s="32" t="s">
        <v>5061</v>
      </c>
      <c r="C759" s="40">
        <v>46.89</v>
      </c>
      <c r="D759" s="40">
        <v>5.52</v>
      </c>
      <c r="E759" s="40" t="s">
        <v>2380</v>
      </c>
      <c r="F759" s="40" t="s">
        <v>2380</v>
      </c>
      <c r="G759" s="40" t="s">
        <v>2380</v>
      </c>
      <c r="H759" s="35">
        <v>0</v>
      </c>
      <c r="I759" s="40" t="s">
        <v>2380</v>
      </c>
      <c r="J759" s="40" t="s">
        <v>8338</v>
      </c>
      <c r="K759" s="40" t="s">
        <v>8344</v>
      </c>
      <c r="L759" s="48">
        <f>VLOOKUP(A759,'Hospitalisation Details'!$A$1:$N$2344,5,FALSE)</f>
        <v>33115</v>
      </c>
      <c r="M759" s="52">
        <f>VLOOKUP(A759,'Hospitalisation Details'!$A$1:$N$2344,8,FALSE)</f>
        <v>13480.83</v>
      </c>
      <c r="N759" s="35" t="str">
        <f>VLOOKUP(A759,'Hospitalisation Details'!$A$1:$N$2344,12,FALSE)</f>
        <v>tier - 3</v>
      </c>
      <c r="O759" s="35" t="str">
        <f>VLOOKUP(A759,'Hospitalisation Details'!$A$1:$N$2344,13,FALSE)</f>
        <v>tier - 2</v>
      </c>
      <c r="P759" s="35" t="str">
        <f>VLOOKUP(A759,'Hospitalisation Details'!$A$1:$N$2344,14,FALSE)</f>
        <v>R1023</v>
      </c>
      <c r="Q759" s="35">
        <f>VLOOKUP(A759,'Hospitalisation Details'!$A$1:$N$2344,6,FALSE)</f>
        <v>32</v>
      </c>
    </row>
    <row r="760" spans="1:17" x14ac:dyDescent="0.25">
      <c r="A760" s="34" t="s">
        <v>1612</v>
      </c>
      <c r="B760" s="33" t="s">
        <v>6051</v>
      </c>
      <c r="C760" s="39">
        <v>39.35</v>
      </c>
      <c r="D760" s="39">
        <v>7.86</v>
      </c>
      <c r="E760" s="39" t="s">
        <v>2383</v>
      </c>
      <c r="F760" s="39" t="s">
        <v>2380</v>
      </c>
      <c r="G760" s="39" t="s">
        <v>2380</v>
      </c>
      <c r="H760" s="34">
        <v>1</v>
      </c>
      <c r="I760" s="39" t="s">
        <v>2380</v>
      </c>
      <c r="J760" s="39" t="s">
        <v>8338</v>
      </c>
      <c r="K760" s="39" t="s">
        <v>8342</v>
      </c>
      <c r="L760" s="47">
        <f>VLOOKUP(A760,'Hospitalisation Details'!$A$1:$N$2344,5,FALSE)</f>
        <v>27613</v>
      </c>
      <c r="M760" s="51">
        <f>VLOOKUP(A760,'Hospitalisation Details'!$A$1:$N$2344,8,FALSE)</f>
        <v>13472.19</v>
      </c>
      <c r="N760" s="34" t="str">
        <f>VLOOKUP(A760,'Hospitalisation Details'!$A$1:$N$2344,12,FALSE)</f>
        <v>tier - 3</v>
      </c>
      <c r="O760" s="34" t="str">
        <f>VLOOKUP(A760,'Hospitalisation Details'!$A$1:$N$2344,13,FALSE)</f>
        <v>tier - 2</v>
      </c>
      <c r="P760" s="34" t="str">
        <f>VLOOKUP(A760,'Hospitalisation Details'!$A$1:$N$2344,14,FALSE)</f>
        <v>R1012</v>
      </c>
      <c r="Q760" s="34">
        <f>VLOOKUP(A760,'Hospitalisation Details'!$A$1:$N$2344,6,FALSE)</f>
        <v>47</v>
      </c>
    </row>
    <row r="761" spans="1:17" x14ac:dyDescent="0.25">
      <c r="A761" s="35" t="s">
        <v>1611</v>
      </c>
      <c r="B761" s="32" t="s">
        <v>6053</v>
      </c>
      <c r="C761" s="40">
        <v>39.200000000000003</v>
      </c>
      <c r="D761" s="40">
        <v>11.38</v>
      </c>
      <c r="E761" s="40" t="s">
        <v>2380</v>
      </c>
      <c r="F761" s="40" t="s">
        <v>2380</v>
      </c>
      <c r="G761" s="40" t="s">
        <v>2380</v>
      </c>
      <c r="H761" s="35">
        <v>0</v>
      </c>
      <c r="I761" s="40" t="s">
        <v>2380</v>
      </c>
      <c r="J761" s="40" t="s">
        <v>8338</v>
      </c>
      <c r="K761" s="40" t="s">
        <v>8342</v>
      </c>
      <c r="L761" s="48">
        <f>VLOOKUP(A761,'Hospitalisation Details'!$A$1:$N$2344,5,FALSE)</f>
        <v>22121</v>
      </c>
      <c r="M761" s="52">
        <f>VLOOKUP(A761,'Hospitalisation Details'!$A$1:$N$2344,8,FALSE)</f>
        <v>13470.86</v>
      </c>
      <c r="N761" s="35" t="str">
        <f>VLOOKUP(A761,'Hospitalisation Details'!$A$1:$N$2344,12,FALSE)</f>
        <v>tier - 3</v>
      </c>
      <c r="O761" s="35" t="str">
        <f>VLOOKUP(A761,'Hospitalisation Details'!$A$1:$N$2344,13,FALSE)</f>
        <v>tier - 3</v>
      </c>
      <c r="P761" s="35" t="str">
        <f>VLOOKUP(A761,'Hospitalisation Details'!$A$1:$N$2344,14,FALSE)</f>
        <v>R1011</v>
      </c>
      <c r="Q761" s="35">
        <f>VLOOKUP(A761,'Hospitalisation Details'!$A$1:$N$2344,6,FALSE)</f>
        <v>62</v>
      </c>
    </row>
    <row r="762" spans="1:17" x14ac:dyDescent="0.25">
      <c r="A762" s="34" t="s">
        <v>1610</v>
      </c>
      <c r="B762" s="33" t="s">
        <v>5609</v>
      </c>
      <c r="C762" s="39">
        <v>39.159999999999997</v>
      </c>
      <c r="D762" s="39">
        <v>10.48</v>
      </c>
      <c r="E762" s="39" t="s">
        <v>2380</v>
      </c>
      <c r="F762" s="39" t="s">
        <v>2380</v>
      </c>
      <c r="G762" s="39" t="s">
        <v>2380</v>
      </c>
      <c r="H762" s="34">
        <v>0</v>
      </c>
      <c r="I762" s="39" t="s">
        <v>2380</v>
      </c>
      <c r="J762" s="39" t="s">
        <v>8338</v>
      </c>
      <c r="K762" s="39" t="s">
        <v>8342</v>
      </c>
      <c r="L762" s="47">
        <f>VLOOKUP(A762,'Hospitalisation Details'!$A$1:$N$2344,5,FALSE)</f>
        <v>22125</v>
      </c>
      <c r="M762" s="51">
        <f>VLOOKUP(A762,'Hospitalisation Details'!$A$1:$N$2344,8,FALSE)</f>
        <v>13470.8</v>
      </c>
      <c r="N762" s="34" t="str">
        <f>VLOOKUP(A762,'Hospitalisation Details'!$A$1:$N$2344,12,FALSE)</f>
        <v>tier - 3</v>
      </c>
      <c r="O762" s="34" t="str">
        <f>VLOOKUP(A762,'Hospitalisation Details'!$A$1:$N$2344,13,FALSE)</f>
        <v>tier - 2</v>
      </c>
      <c r="P762" s="34" t="str">
        <f>VLOOKUP(A762,'Hospitalisation Details'!$A$1:$N$2344,14,FALSE)</f>
        <v>R1013</v>
      </c>
      <c r="Q762" s="34">
        <f>VLOOKUP(A762,'Hospitalisation Details'!$A$1:$N$2344,6,FALSE)</f>
        <v>62</v>
      </c>
    </row>
    <row r="763" spans="1:17" x14ac:dyDescent="0.25">
      <c r="A763" s="35" t="s">
        <v>1609</v>
      </c>
      <c r="B763" s="32" t="s">
        <v>5214</v>
      </c>
      <c r="C763" s="40">
        <v>44.1</v>
      </c>
      <c r="D763" s="40">
        <v>5.04</v>
      </c>
      <c r="E763" s="40" t="s">
        <v>2383</v>
      </c>
      <c r="F763" s="40" t="s">
        <v>2380</v>
      </c>
      <c r="G763" s="40" t="s">
        <v>2380</v>
      </c>
      <c r="H763" s="35">
        <v>0</v>
      </c>
      <c r="I763" s="40" t="s">
        <v>2380</v>
      </c>
      <c r="J763" s="40" t="s">
        <v>8338</v>
      </c>
      <c r="K763" s="40" t="s">
        <v>8344</v>
      </c>
      <c r="L763" s="48">
        <f>VLOOKUP(A763,'Hospitalisation Details'!$A$1:$N$2344,5,FALSE)</f>
        <v>31278</v>
      </c>
      <c r="M763" s="52">
        <f>VLOOKUP(A763,'Hospitalisation Details'!$A$1:$N$2344,8,FALSE)</f>
        <v>13465.8</v>
      </c>
      <c r="N763" s="35" t="str">
        <f>VLOOKUP(A763,'Hospitalisation Details'!$A$1:$N$2344,12,FALSE)</f>
        <v>tier - 3</v>
      </c>
      <c r="O763" s="35" t="str">
        <f>VLOOKUP(A763,'Hospitalisation Details'!$A$1:$N$2344,13,FALSE)</f>
        <v>tier - 1</v>
      </c>
      <c r="P763" s="35" t="str">
        <f>VLOOKUP(A763,'Hospitalisation Details'!$A$1:$N$2344,14,FALSE)</f>
        <v>R1012</v>
      </c>
      <c r="Q763" s="35">
        <f>VLOOKUP(A763,'Hospitalisation Details'!$A$1:$N$2344,6,FALSE)</f>
        <v>37</v>
      </c>
    </row>
    <row r="764" spans="1:17" x14ac:dyDescent="0.25">
      <c r="A764" s="34" t="s">
        <v>1608</v>
      </c>
      <c r="B764" s="33" t="s">
        <v>4793</v>
      </c>
      <c r="C764" s="39">
        <v>33.200000000000003</v>
      </c>
      <c r="D764" s="39">
        <v>9.06</v>
      </c>
      <c r="E764" s="39" t="s">
        <v>2380</v>
      </c>
      <c r="F764" s="39" t="s">
        <v>2380</v>
      </c>
      <c r="G764" s="39" t="s">
        <v>2380</v>
      </c>
      <c r="H764" s="34">
        <v>0</v>
      </c>
      <c r="I764" s="39" t="s">
        <v>2380</v>
      </c>
      <c r="J764" s="39" t="s">
        <v>8338</v>
      </c>
      <c r="K764" s="39" t="s">
        <v>8342</v>
      </c>
      <c r="L764" s="47">
        <f>VLOOKUP(A764,'Hospitalisation Details'!$A$1:$N$2344,5,FALSE)</f>
        <v>22266</v>
      </c>
      <c r="M764" s="51">
        <f>VLOOKUP(A764,'Hospitalisation Details'!$A$1:$N$2344,8,FALSE)</f>
        <v>13462.52</v>
      </c>
      <c r="N764" s="34" t="str">
        <f>VLOOKUP(A764,'Hospitalisation Details'!$A$1:$N$2344,12,FALSE)</f>
        <v>tier - 3</v>
      </c>
      <c r="O764" s="34" t="str">
        <f>VLOOKUP(A764,'Hospitalisation Details'!$A$1:$N$2344,13,FALSE)</f>
        <v>tier - 2</v>
      </c>
      <c r="P764" s="34" t="str">
        <f>VLOOKUP(A764,'Hospitalisation Details'!$A$1:$N$2344,14,FALSE)</f>
        <v>R1011</v>
      </c>
      <c r="Q764" s="34">
        <f>VLOOKUP(A764,'Hospitalisation Details'!$A$1:$N$2344,6,FALSE)</f>
        <v>62</v>
      </c>
    </row>
    <row r="765" spans="1:17" x14ac:dyDescent="0.25">
      <c r="A765" s="35" t="s">
        <v>1607</v>
      </c>
      <c r="B765" s="32" t="s">
        <v>6058</v>
      </c>
      <c r="C765" s="40">
        <v>29.92</v>
      </c>
      <c r="D765" s="40">
        <v>11.07</v>
      </c>
      <c r="E765" s="40" t="s">
        <v>2380</v>
      </c>
      <c r="F765" s="40" t="s">
        <v>2380</v>
      </c>
      <c r="G765" s="40" t="s">
        <v>2380</v>
      </c>
      <c r="H765" s="35">
        <v>0</v>
      </c>
      <c r="I765" s="40" t="s">
        <v>2380</v>
      </c>
      <c r="J765" s="40" t="s">
        <v>8339</v>
      </c>
      <c r="K765" s="40" t="s">
        <v>8342</v>
      </c>
      <c r="L765" s="48">
        <f>VLOOKUP(A765,'Hospitalisation Details'!$A$1:$N$2344,5,FALSE)</f>
        <v>22108</v>
      </c>
      <c r="M765" s="52">
        <f>VLOOKUP(A765,'Hospitalisation Details'!$A$1:$N$2344,8,FALSE)</f>
        <v>13457.96</v>
      </c>
      <c r="N765" s="35" t="str">
        <f>VLOOKUP(A765,'Hospitalisation Details'!$A$1:$N$2344,12,FALSE)</f>
        <v>tier - 3</v>
      </c>
      <c r="O765" s="35" t="str">
        <f>VLOOKUP(A765,'Hospitalisation Details'!$A$1:$N$2344,13,FALSE)</f>
        <v>tier - 1</v>
      </c>
      <c r="P765" s="35" t="str">
        <f>VLOOKUP(A765,'Hospitalisation Details'!$A$1:$N$2344,14,FALSE)</f>
        <v>R1013</v>
      </c>
      <c r="Q765" s="35">
        <f>VLOOKUP(A765,'Hospitalisation Details'!$A$1:$N$2344,6,FALSE)</f>
        <v>62</v>
      </c>
    </row>
    <row r="766" spans="1:17" x14ac:dyDescent="0.25">
      <c r="A766" s="34" t="s">
        <v>1606</v>
      </c>
      <c r="B766" s="33" t="s">
        <v>6060</v>
      </c>
      <c r="C766" s="39">
        <v>25</v>
      </c>
      <c r="D766" s="39">
        <v>10.45</v>
      </c>
      <c r="E766" s="39" t="s">
        <v>2380</v>
      </c>
      <c r="F766" s="39" t="s">
        <v>2380</v>
      </c>
      <c r="G766" s="39" t="s">
        <v>2380</v>
      </c>
      <c r="H766" s="34">
        <v>0</v>
      </c>
      <c r="I766" s="39" t="s">
        <v>2380</v>
      </c>
      <c r="J766" s="39" t="s">
        <v>8339</v>
      </c>
      <c r="K766" s="39" t="s">
        <v>8342</v>
      </c>
      <c r="L766" s="47">
        <f>VLOOKUP(A766,'Hospitalisation Details'!$A$1:$N$2344,5,FALSE)</f>
        <v>22141</v>
      </c>
      <c r="M766" s="51">
        <f>VLOOKUP(A766,'Hospitalisation Details'!$A$1:$N$2344,8,FALSE)</f>
        <v>13451.12</v>
      </c>
      <c r="N766" s="34" t="str">
        <f>VLOOKUP(A766,'Hospitalisation Details'!$A$1:$N$2344,12,FALSE)</f>
        <v>tier - 3</v>
      </c>
      <c r="O766" s="34" t="str">
        <f>VLOOKUP(A766,'Hospitalisation Details'!$A$1:$N$2344,13,FALSE)</f>
        <v>tier - 1</v>
      </c>
      <c r="P766" s="34" t="str">
        <f>VLOOKUP(A766,'Hospitalisation Details'!$A$1:$N$2344,14,FALSE)</f>
        <v>R1011</v>
      </c>
      <c r="Q766" s="34">
        <f>VLOOKUP(A766,'Hospitalisation Details'!$A$1:$N$2344,6,FALSE)</f>
        <v>62</v>
      </c>
    </row>
    <row r="767" spans="1:17" x14ac:dyDescent="0.25">
      <c r="A767" s="35" t="s">
        <v>1605</v>
      </c>
      <c r="B767" s="32" t="s">
        <v>6062</v>
      </c>
      <c r="C767" s="40">
        <v>38.869999999999997</v>
      </c>
      <c r="D767" s="40">
        <v>8.6300000000000008</v>
      </c>
      <c r="E767" s="40" t="s">
        <v>2383</v>
      </c>
      <c r="F767" s="40" t="s">
        <v>2380</v>
      </c>
      <c r="G767" s="40" t="s">
        <v>2380</v>
      </c>
      <c r="H767" s="35">
        <v>1</v>
      </c>
      <c r="I767" s="40" t="s">
        <v>2380</v>
      </c>
      <c r="J767" s="40" t="s">
        <v>8338</v>
      </c>
      <c r="K767" s="40" t="s">
        <v>8342</v>
      </c>
      <c r="L767" s="48">
        <f>VLOOKUP(A767,'Hospitalisation Details'!$A$1:$N$2344,5,FALSE)</f>
        <v>27574</v>
      </c>
      <c r="M767" s="52">
        <f>VLOOKUP(A767,'Hospitalisation Details'!$A$1:$N$2344,8,FALSE)</f>
        <v>13440.7</v>
      </c>
      <c r="N767" s="35" t="str">
        <f>VLOOKUP(A767,'Hospitalisation Details'!$A$1:$N$2344,12,FALSE)</f>
        <v>tier - 3</v>
      </c>
      <c r="O767" s="35" t="str">
        <f>VLOOKUP(A767,'Hospitalisation Details'!$A$1:$N$2344,13,FALSE)</f>
        <v>tier - 2</v>
      </c>
      <c r="P767" s="35" t="str">
        <f>VLOOKUP(A767,'Hospitalisation Details'!$A$1:$N$2344,14,FALSE)</f>
        <v>R1012</v>
      </c>
      <c r="Q767" s="35">
        <f>VLOOKUP(A767,'Hospitalisation Details'!$A$1:$N$2344,6,FALSE)</f>
        <v>47</v>
      </c>
    </row>
    <row r="768" spans="1:17" x14ac:dyDescent="0.25">
      <c r="A768" s="34" t="s">
        <v>1604</v>
      </c>
      <c r="B768" s="33" t="s">
        <v>6064</v>
      </c>
      <c r="C768" s="39">
        <v>32.299999999999997</v>
      </c>
      <c r="D768" s="39">
        <v>5.28</v>
      </c>
      <c r="E768" s="39" t="s">
        <v>2383</v>
      </c>
      <c r="F768" s="39" t="s">
        <v>2380</v>
      </c>
      <c r="G768" s="39" t="s">
        <v>2380</v>
      </c>
      <c r="H768" s="34">
        <v>2</v>
      </c>
      <c r="I768" s="39" t="s">
        <v>2380</v>
      </c>
      <c r="J768" s="39" t="s">
        <v>8338</v>
      </c>
      <c r="K768" s="39" t="s">
        <v>8344</v>
      </c>
      <c r="L768" s="47">
        <f>VLOOKUP(A768,'Hospitalisation Details'!$A$1:$N$2344,5,FALSE)</f>
        <v>24425</v>
      </c>
      <c r="M768" s="51">
        <f>VLOOKUP(A768,'Hospitalisation Details'!$A$1:$N$2344,8,FALSE)</f>
        <v>13430.27</v>
      </c>
      <c r="N768" s="34" t="str">
        <f>VLOOKUP(A768,'Hospitalisation Details'!$A$1:$N$2344,12,FALSE)</f>
        <v>tier - 3</v>
      </c>
      <c r="O768" s="34" t="str">
        <f>VLOOKUP(A768,'Hospitalisation Details'!$A$1:$N$2344,13,FALSE)</f>
        <v>tier - 3</v>
      </c>
      <c r="P768" s="34" t="str">
        <f>VLOOKUP(A768,'Hospitalisation Details'!$A$1:$N$2344,14,FALSE)</f>
        <v>R1024</v>
      </c>
      <c r="Q768" s="34">
        <f>VLOOKUP(A768,'Hospitalisation Details'!$A$1:$N$2344,6,FALSE)</f>
        <v>56</v>
      </c>
    </row>
    <row r="769" spans="1:17" x14ac:dyDescent="0.25">
      <c r="A769" s="35" t="s">
        <v>1603</v>
      </c>
      <c r="B769" s="32" t="s">
        <v>6066</v>
      </c>
      <c r="C769" s="40">
        <v>31.16</v>
      </c>
      <c r="D769" s="40">
        <v>7.49</v>
      </c>
      <c r="E769" s="40" t="s">
        <v>2383</v>
      </c>
      <c r="F769" s="40" t="s">
        <v>2380</v>
      </c>
      <c r="G769" s="40" t="s">
        <v>2380</v>
      </c>
      <c r="H769" s="35">
        <v>2</v>
      </c>
      <c r="I769" s="40" t="s">
        <v>2380</v>
      </c>
      <c r="J769" s="40" t="s">
        <v>8338</v>
      </c>
      <c r="K769" s="40" t="s">
        <v>8342</v>
      </c>
      <c r="L769" s="48">
        <f>VLOOKUP(A769,'Hospitalisation Details'!$A$1:$N$2344,5,FALSE)</f>
        <v>22588</v>
      </c>
      <c r="M769" s="52">
        <f>VLOOKUP(A769,'Hospitalisation Details'!$A$1:$N$2344,8,FALSE)</f>
        <v>13429.04</v>
      </c>
      <c r="N769" s="35" t="str">
        <f>VLOOKUP(A769,'Hospitalisation Details'!$A$1:$N$2344,12,FALSE)</f>
        <v>tier - 3</v>
      </c>
      <c r="O769" s="35" t="str">
        <f>VLOOKUP(A769,'Hospitalisation Details'!$A$1:$N$2344,13,FALSE)</f>
        <v>tier - 3</v>
      </c>
      <c r="P769" s="35" t="str">
        <f>VLOOKUP(A769,'Hospitalisation Details'!$A$1:$N$2344,14,FALSE)</f>
        <v>R1012</v>
      </c>
      <c r="Q769" s="35">
        <f>VLOOKUP(A769,'Hospitalisation Details'!$A$1:$N$2344,6,FALSE)</f>
        <v>61</v>
      </c>
    </row>
    <row r="770" spans="1:17" x14ac:dyDescent="0.25">
      <c r="A770" s="34" t="s">
        <v>1602</v>
      </c>
      <c r="B770" s="33" t="s">
        <v>5292</v>
      </c>
      <c r="C770" s="39">
        <v>54.59</v>
      </c>
      <c r="D770" s="39">
        <v>4.2699999999999996</v>
      </c>
      <c r="E770" s="39" t="s">
        <v>2380</v>
      </c>
      <c r="F770" s="39" t="s">
        <v>2380</v>
      </c>
      <c r="G770" s="39" t="s">
        <v>2380</v>
      </c>
      <c r="H770" s="34">
        <v>0</v>
      </c>
      <c r="I770" s="39" t="s">
        <v>2380</v>
      </c>
      <c r="J770" s="39" t="s">
        <v>8338</v>
      </c>
      <c r="K770" s="39" t="s">
        <v>8344</v>
      </c>
      <c r="L770" s="47">
        <f>VLOOKUP(A770,'Hospitalisation Details'!$A$1:$N$2344,5,FALSE)</f>
        <v>34502</v>
      </c>
      <c r="M770" s="51">
        <f>VLOOKUP(A770,'Hospitalisation Details'!$A$1:$N$2344,8,FALSE)</f>
        <v>13417.05</v>
      </c>
      <c r="N770" s="34" t="str">
        <f>VLOOKUP(A770,'Hospitalisation Details'!$A$1:$N$2344,12,FALSE)</f>
        <v>tier - 3</v>
      </c>
      <c r="O770" s="34" t="str">
        <f>VLOOKUP(A770,'Hospitalisation Details'!$A$1:$N$2344,13,FALSE)</f>
        <v>tier - 3</v>
      </c>
      <c r="P770" s="34" t="str">
        <f>VLOOKUP(A770,'Hospitalisation Details'!$A$1:$N$2344,14,FALSE)</f>
        <v>R1012</v>
      </c>
      <c r="Q770" s="34">
        <f>VLOOKUP(A770,'Hospitalisation Details'!$A$1:$N$2344,6,FALSE)</f>
        <v>28</v>
      </c>
    </row>
    <row r="771" spans="1:17" x14ac:dyDescent="0.25">
      <c r="A771" s="35" t="s">
        <v>1601</v>
      </c>
      <c r="B771" s="32" t="s">
        <v>6069</v>
      </c>
      <c r="C771" s="40">
        <v>21.09</v>
      </c>
      <c r="D771" s="40">
        <v>9.2200000000000006</v>
      </c>
      <c r="E771" s="40" t="s">
        <v>2383</v>
      </c>
      <c r="F771" s="40" t="s">
        <v>2380</v>
      </c>
      <c r="G771" s="40" t="s">
        <v>2380</v>
      </c>
      <c r="H771" s="35">
        <v>2</v>
      </c>
      <c r="I771" s="40" t="s">
        <v>2380</v>
      </c>
      <c r="J771" s="40" t="s">
        <v>8340</v>
      </c>
      <c r="K771" s="40" t="s">
        <v>8342</v>
      </c>
      <c r="L771" s="48">
        <f>VLOOKUP(A771,'Hospitalisation Details'!$A$1:$N$2344,5,FALSE)</f>
        <v>22484</v>
      </c>
      <c r="M771" s="52">
        <f>VLOOKUP(A771,'Hospitalisation Details'!$A$1:$N$2344,8,FALSE)</f>
        <v>13415.04</v>
      </c>
      <c r="N771" s="35" t="str">
        <f>VLOOKUP(A771,'Hospitalisation Details'!$A$1:$N$2344,12,FALSE)</f>
        <v>tier - 3</v>
      </c>
      <c r="O771" s="35" t="str">
        <f>VLOOKUP(A771,'Hospitalisation Details'!$A$1:$N$2344,13,FALSE)</f>
        <v>tier - 2</v>
      </c>
      <c r="P771" s="35" t="str">
        <f>VLOOKUP(A771,'Hospitalisation Details'!$A$1:$N$2344,14,FALSE)</f>
        <v>R1012</v>
      </c>
      <c r="Q771" s="35">
        <f>VLOOKUP(A771,'Hospitalisation Details'!$A$1:$N$2344,6,FALSE)</f>
        <v>61</v>
      </c>
    </row>
    <row r="772" spans="1:17" x14ac:dyDescent="0.25">
      <c r="A772" s="34" t="s">
        <v>1600</v>
      </c>
      <c r="B772" s="33" t="s">
        <v>4746</v>
      </c>
      <c r="C772" s="39">
        <v>52.41</v>
      </c>
      <c r="D772" s="39">
        <v>5.99</v>
      </c>
      <c r="E772" s="39" t="s">
        <v>2380</v>
      </c>
      <c r="F772" s="39" t="s">
        <v>2380</v>
      </c>
      <c r="G772" s="39" t="s">
        <v>2380</v>
      </c>
      <c r="H772" s="34">
        <v>1</v>
      </c>
      <c r="I772" s="39" t="s">
        <v>2380</v>
      </c>
      <c r="J772" s="39" t="s">
        <v>8338</v>
      </c>
      <c r="K772" s="39" t="s">
        <v>8343</v>
      </c>
      <c r="L772" s="47">
        <f>VLOOKUP(A772,'Hospitalisation Details'!$A$1:$N$2344,5,FALSE)</f>
        <v>33957</v>
      </c>
      <c r="M772" s="51">
        <f>VLOOKUP(A772,'Hospitalisation Details'!$A$1:$N$2344,8,FALSE)</f>
        <v>13412.97</v>
      </c>
      <c r="N772" s="34" t="str">
        <f>VLOOKUP(A772,'Hospitalisation Details'!$A$1:$N$2344,12,FALSE)</f>
        <v>tier - 3</v>
      </c>
      <c r="O772" s="34" t="str">
        <f>VLOOKUP(A772,'Hospitalisation Details'!$A$1:$N$2344,13,FALSE)</f>
        <v>tier - 3</v>
      </c>
      <c r="P772" s="34" t="str">
        <f>VLOOKUP(A772,'Hospitalisation Details'!$A$1:$N$2344,14,FALSE)</f>
        <v>R1023</v>
      </c>
      <c r="Q772" s="34">
        <f>VLOOKUP(A772,'Hospitalisation Details'!$A$1:$N$2344,6,FALSE)</f>
        <v>30</v>
      </c>
    </row>
    <row r="773" spans="1:17" x14ac:dyDescent="0.25">
      <c r="A773" s="35" t="s">
        <v>1599</v>
      </c>
      <c r="B773" s="32" t="s">
        <v>5022</v>
      </c>
      <c r="C773" s="40">
        <v>41.47</v>
      </c>
      <c r="D773" s="40">
        <v>5.86</v>
      </c>
      <c r="E773" s="40" t="s">
        <v>2383</v>
      </c>
      <c r="F773" s="40" t="s">
        <v>2380</v>
      </c>
      <c r="G773" s="40" t="s">
        <v>2380</v>
      </c>
      <c r="H773" s="35">
        <v>2</v>
      </c>
      <c r="I773" s="40" t="s">
        <v>2380</v>
      </c>
      <c r="J773" s="40" t="s">
        <v>8338</v>
      </c>
      <c r="K773" s="40" t="s">
        <v>8343</v>
      </c>
      <c r="L773" s="48">
        <f>VLOOKUP(A773,'Hospitalisation Details'!$A$1:$N$2344,5,FALSE)</f>
        <v>21904</v>
      </c>
      <c r="M773" s="52">
        <f>VLOOKUP(A773,'Hospitalisation Details'!$A$1:$N$2344,8,FALSE)</f>
        <v>13405.39</v>
      </c>
      <c r="N773" s="35" t="str">
        <f>VLOOKUP(A773,'Hospitalisation Details'!$A$1:$N$2344,12,FALSE)</f>
        <v>tier - 3</v>
      </c>
      <c r="O773" s="35" t="str">
        <f>VLOOKUP(A773,'Hospitalisation Details'!$A$1:$N$2344,13,FALSE)</f>
        <v>tier - 3</v>
      </c>
      <c r="P773" s="35" t="str">
        <f>VLOOKUP(A773,'Hospitalisation Details'!$A$1:$N$2344,14,FALSE)</f>
        <v>R1013</v>
      </c>
      <c r="Q773" s="35">
        <f>VLOOKUP(A773,'Hospitalisation Details'!$A$1:$N$2344,6,FALSE)</f>
        <v>63</v>
      </c>
    </row>
    <row r="774" spans="1:17" x14ac:dyDescent="0.25">
      <c r="A774" s="34" t="s">
        <v>1598</v>
      </c>
      <c r="B774" s="33" t="s">
        <v>5041</v>
      </c>
      <c r="C774" s="39">
        <v>33.1</v>
      </c>
      <c r="D774" s="39">
        <v>5.19</v>
      </c>
      <c r="E774" s="39" t="s">
        <v>2383</v>
      </c>
      <c r="F774" s="39" t="s">
        <v>2380</v>
      </c>
      <c r="G774" s="39" t="s">
        <v>2380</v>
      </c>
      <c r="H774" s="34">
        <v>2</v>
      </c>
      <c r="I774" s="39" t="s">
        <v>2380</v>
      </c>
      <c r="J774" s="39" t="s">
        <v>8338</v>
      </c>
      <c r="K774" s="39" t="s">
        <v>8344</v>
      </c>
      <c r="L774" s="47">
        <f>VLOOKUP(A774,'Hospitalisation Details'!$A$1:$N$2344,5,FALSE)</f>
        <v>21879</v>
      </c>
      <c r="M774" s="51">
        <f>VLOOKUP(A774,'Hospitalisation Details'!$A$1:$N$2344,8,FALSE)</f>
        <v>13393.76</v>
      </c>
      <c r="N774" s="34" t="str">
        <f>VLOOKUP(A774,'Hospitalisation Details'!$A$1:$N$2344,12,FALSE)</f>
        <v>tier - 3</v>
      </c>
      <c r="O774" s="34" t="str">
        <f>VLOOKUP(A774,'Hospitalisation Details'!$A$1:$N$2344,13,FALSE)</f>
        <v>tier - 1</v>
      </c>
      <c r="P774" s="34" t="str">
        <f>VLOOKUP(A774,'Hospitalisation Details'!$A$1:$N$2344,14,FALSE)</f>
        <v>R1011</v>
      </c>
      <c r="Q774" s="34">
        <f>VLOOKUP(A774,'Hospitalisation Details'!$A$1:$N$2344,6,FALSE)</f>
        <v>63</v>
      </c>
    </row>
    <row r="775" spans="1:17" x14ac:dyDescent="0.25">
      <c r="A775" s="35" t="s">
        <v>1597</v>
      </c>
      <c r="B775" s="32" t="s">
        <v>5152</v>
      </c>
      <c r="C775" s="40">
        <v>30.8</v>
      </c>
      <c r="D775" s="40">
        <v>4.37</v>
      </c>
      <c r="E775" s="40" t="s">
        <v>2383</v>
      </c>
      <c r="F775" s="40" t="s">
        <v>2380</v>
      </c>
      <c r="G775" s="40" t="s">
        <v>2380</v>
      </c>
      <c r="H775" s="35">
        <v>2</v>
      </c>
      <c r="I775" s="40" t="s">
        <v>2380</v>
      </c>
      <c r="J775" s="40" t="s">
        <v>8338</v>
      </c>
      <c r="K775" s="40" t="s">
        <v>8344</v>
      </c>
      <c r="L775" s="48">
        <f>VLOOKUP(A775,'Hospitalisation Details'!$A$1:$N$2344,5,FALSE)</f>
        <v>21893</v>
      </c>
      <c r="M775" s="52">
        <f>VLOOKUP(A775,'Hospitalisation Details'!$A$1:$N$2344,8,FALSE)</f>
        <v>13390.56</v>
      </c>
      <c r="N775" s="35" t="str">
        <f>VLOOKUP(A775,'Hospitalisation Details'!$A$1:$N$2344,12,FALSE)</f>
        <v>tier - 3</v>
      </c>
      <c r="O775" s="35" t="str">
        <f>VLOOKUP(A775,'Hospitalisation Details'!$A$1:$N$2344,13,FALSE)</f>
        <v>tier - 3</v>
      </c>
      <c r="P775" s="35" t="str">
        <f>VLOOKUP(A775,'Hospitalisation Details'!$A$1:$N$2344,14,FALSE)</f>
        <v>R1011</v>
      </c>
      <c r="Q775" s="35">
        <f>VLOOKUP(A775,'Hospitalisation Details'!$A$1:$N$2344,6,FALSE)</f>
        <v>63</v>
      </c>
    </row>
    <row r="776" spans="1:17" x14ac:dyDescent="0.25">
      <c r="A776" s="34" t="s">
        <v>1596</v>
      </c>
      <c r="B776" s="33" t="s">
        <v>6075</v>
      </c>
      <c r="C776" s="39">
        <v>42.06</v>
      </c>
      <c r="D776" s="39">
        <v>5.32</v>
      </c>
      <c r="E776" s="39" t="s">
        <v>2380</v>
      </c>
      <c r="F776" s="39" t="s">
        <v>2380</v>
      </c>
      <c r="G776" s="39" t="s">
        <v>2380</v>
      </c>
      <c r="H776" s="34">
        <v>1</v>
      </c>
      <c r="I776" s="39" t="s">
        <v>2380</v>
      </c>
      <c r="J776" s="39" t="s">
        <v>8338</v>
      </c>
      <c r="K776" s="39" t="s">
        <v>8344</v>
      </c>
      <c r="L776" s="47">
        <f>VLOOKUP(A776,'Hospitalisation Details'!$A$1:$N$2344,5,FALSE)</f>
        <v>30839</v>
      </c>
      <c r="M776" s="51">
        <f>VLOOKUP(A776,'Hospitalisation Details'!$A$1:$N$2344,8,FALSE)</f>
        <v>13383.67</v>
      </c>
      <c r="N776" s="34" t="str">
        <f>VLOOKUP(A776,'Hospitalisation Details'!$A$1:$N$2344,12,FALSE)</f>
        <v>tier - 3</v>
      </c>
      <c r="O776" s="34" t="str">
        <f>VLOOKUP(A776,'Hospitalisation Details'!$A$1:$N$2344,13,FALSE)</f>
        <v>tier - 2</v>
      </c>
      <c r="P776" s="34" t="str">
        <f>VLOOKUP(A776,'Hospitalisation Details'!$A$1:$N$2344,14,FALSE)</f>
        <v>R1023</v>
      </c>
      <c r="Q776" s="34">
        <f>VLOOKUP(A776,'Hospitalisation Details'!$A$1:$N$2344,6,FALSE)</f>
        <v>39</v>
      </c>
    </row>
    <row r="777" spans="1:17" x14ac:dyDescent="0.25">
      <c r="A777" s="35" t="s">
        <v>1595</v>
      </c>
      <c r="B777" s="32" t="s">
        <v>6077</v>
      </c>
      <c r="C777" s="40">
        <v>39.270000000000003</v>
      </c>
      <c r="D777" s="40">
        <v>5.64</v>
      </c>
      <c r="E777" s="40" t="s">
        <v>2380</v>
      </c>
      <c r="F777" s="40" t="s">
        <v>2380</v>
      </c>
      <c r="G777" s="40" t="s">
        <v>2383</v>
      </c>
      <c r="H777" s="35">
        <v>1</v>
      </c>
      <c r="I777" s="40" t="s">
        <v>2380</v>
      </c>
      <c r="J777" s="40" t="s">
        <v>8338</v>
      </c>
      <c r="K777" s="40" t="s">
        <v>8344</v>
      </c>
      <c r="L777" s="48">
        <f>VLOOKUP(A777,'Hospitalisation Details'!$A$1:$N$2344,5,FALSE)</f>
        <v>29128</v>
      </c>
      <c r="M777" s="52">
        <f>VLOOKUP(A777,'Hospitalisation Details'!$A$1:$N$2344,8,FALSE)</f>
        <v>13377.41</v>
      </c>
      <c r="N777" s="35" t="str">
        <f>VLOOKUP(A777,'Hospitalisation Details'!$A$1:$N$2344,12,FALSE)</f>
        <v>tier - 3</v>
      </c>
      <c r="O777" s="35" t="str">
        <f>VLOOKUP(A777,'Hospitalisation Details'!$A$1:$N$2344,13,FALSE)</f>
        <v>tier - 3</v>
      </c>
      <c r="P777" s="35" t="str">
        <f>VLOOKUP(A777,'Hospitalisation Details'!$A$1:$N$2344,14,FALSE)</f>
        <v>R1026</v>
      </c>
      <c r="Q777" s="35">
        <f>VLOOKUP(A777,'Hospitalisation Details'!$A$1:$N$2344,6,FALSE)</f>
        <v>43</v>
      </c>
    </row>
    <row r="778" spans="1:17" x14ac:dyDescent="0.25">
      <c r="A778" s="34" t="s">
        <v>1594</v>
      </c>
      <c r="B778" s="33" t="s">
        <v>6078</v>
      </c>
      <c r="C778" s="39">
        <v>30.71</v>
      </c>
      <c r="D778" s="39">
        <v>5.59</v>
      </c>
      <c r="E778" s="39" t="s">
        <v>2383</v>
      </c>
      <c r="F778" s="39" t="s">
        <v>2380</v>
      </c>
      <c r="G778" s="39" t="s">
        <v>2380</v>
      </c>
      <c r="H778" s="34">
        <v>1</v>
      </c>
      <c r="I778" s="39" t="s">
        <v>2380</v>
      </c>
      <c r="J778" s="39" t="s">
        <v>8338</v>
      </c>
      <c r="K778" s="39" t="s">
        <v>8344</v>
      </c>
      <c r="L778" s="47">
        <f>VLOOKUP(A778,'Hospitalisation Details'!$A$1:$N$2344,5,FALSE)</f>
        <v>23644</v>
      </c>
      <c r="M778" s="51">
        <f>VLOOKUP(A778,'Hospitalisation Details'!$A$1:$N$2344,8,FALSE)</f>
        <v>13375.76</v>
      </c>
      <c r="N778" s="34" t="str">
        <f>VLOOKUP(A778,'Hospitalisation Details'!$A$1:$N$2344,12,FALSE)</f>
        <v>tier - 3</v>
      </c>
      <c r="O778" s="34" t="str">
        <f>VLOOKUP(A778,'Hospitalisation Details'!$A$1:$N$2344,13,FALSE)</f>
        <v>tier - 2</v>
      </c>
      <c r="P778" s="34" t="str">
        <f>VLOOKUP(A778,'Hospitalisation Details'!$A$1:$N$2344,14,FALSE)</f>
        <v>R1025</v>
      </c>
      <c r="Q778" s="34">
        <f>VLOOKUP(A778,'Hospitalisation Details'!$A$1:$N$2344,6,FALSE)</f>
        <v>58</v>
      </c>
    </row>
    <row r="779" spans="1:17" x14ac:dyDescent="0.25">
      <c r="A779" s="35" t="s">
        <v>1593</v>
      </c>
      <c r="B779" s="32" t="s">
        <v>6080</v>
      </c>
      <c r="C779" s="40">
        <v>47.19</v>
      </c>
      <c r="D779" s="40">
        <v>5.29</v>
      </c>
      <c r="E779" s="40" t="s">
        <v>2380</v>
      </c>
      <c r="F779" s="40" t="s">
        <v>2380</v>
      </c>
      <c r="G779" s="40" t="s">
        <v>2380</v>
      </c>
      <c r="H779" s="35">
        <v>0</v>
      </c>
      <c r="I779" s="40" t="s">
        <v>2380</v>
      </c>
      <c r="J779" s="40" t="s">
        <v>8338</v>
      </c>
      <c r="K779" s="40" t="s">
        <v>8344</v>
      </c>
      <c r="L779" s="48">
        <f>VLOOKUP(A779,'Hospitalisation Details'!$A$1:$N$2344,5,FALSE)</f>
        <v>33148</v>
      </c>
      <c r="M779" s="52">
        <f>VLOOKUP(A779,'Hospitalisation Details'!$A$1:$N$2344,8,FALSE)</f>
        <v>13360.94</v>
      </c>
      <c r="N779" s="35" t="str">
        <f>VLOOKUP(A779,'Hospitalisation Details'!$A$1:$N$2344,12,FALSE)</f>
        <v>tier - 3</v>
      </c>
      <c r="O779" s="35" t="str">
        <f>VLOOKUP(A779,'Hospitalisation Details'!$A$1:$N$2344,13,FALSE)</f>
        <v>tier - 1</v>
      </c>
      <c r="P779" s="35" t="str">
        <f>VLOOKUP(A779,'Hospitalisation Details'!$A$1:$N$2344,14,FALSE)</f>
        <v>R1012</v>
      </c>
      <c r="Q779" s="35">
        <f>VLOOKUP(A779,'Hospitalisation Details'!$A$1:$N$2344,6,FALSE)</f>
        <v>32</v>
      </c>
    </row>
    <row r="780" spans="1:17" x14ac:dyDescent="0.25">
      <c r="A780" s="34" t="s">
        <v>1592</v>
      </c>
      <c r="B780" s="33" t="s">
        <v>5117</v>
      </c>
      <c r="C780" s="39">
        <v>30.02</v>
      </c>
      <c r="D780" s="39">
        <v>6.65</v>
      </c>
      <c r="E780" s="39" t="s">
        <v>2380</v>
      </c>
      <c r="F780" s="39" t="s">
        <v>2380</v>
      </c>
      <c r="G780" s="39" t="s">
        <v>2380</v>
      </c>
      <c r="H780" s="34">
        <v>0</v>
      </c>
      <c r="I780" s="39" t="s">
        <v>2380</v>
      </c>
      <c r="J780" s="39" t="s">
        <v>8338</v>
      </c>
      <c r="K780" s="39" t="s">
        <v>8342</v>
      </c>
      <c r="L780" s="47">
        <f>VLOOKUP(A780,'Hospitalisation Details'!$A$1:$N$2344,5,FALSE)</f>
        <v>22231</v>
      </c>
      <c r="M780" s="51">
        <f>VLOOKUP(A780,'Hospitalisation Details'!$A$1:$N$2344,8,FALSE)</f>
        <v>13352.1</v>
      </c>
      <c r="N780" s="34" t="str">
        <f>VLOOKUP(A780,'Hospitalisation Details'!$A$1:$N$2344,12,FALSE)</f>
        <v>tier - 3</v>
      </c>
      <c r="O780" s="34" t="str">
        <f>VLOOKUP(A780,'Hospitalisation Details'!$A$1:$N$2344,13,FALSE)</f>
        <v>tier - 1</v>
      </c>
      <c r="P780" s="34" t="str">
        <f>VLOOKUP(A780,'Hospitalisation Details'!$A$1:$N$2344,14,FALSE)</f>
        <v>R1012</v>
      </c>
      <c r="Q780" s="34">
        <f>VLOOKUP(A780,'Hospitalisation Details'!$A$1:$N$2344,6,FALSE)</f>
        <v>62</v>
      </c>
    </row>
    <row r="781" spans="1:17" x14ac:dyDescent="0.25">
      <c r="A781" s="35" t="s">
        <v>1591</v>
      </c>
      <c r="B781" s="32" t="s">
        <v>5500</v>
      </c>
      <c r="C781" s="40">
        <v>37.909999999999997</v>
      </c>
      <c r="D781" s="40">
        <v>5.68</v>
      </c>
      <c r="E781" s="40" t="s">
        <v>2383</v>
      </c>
      <c r="F781" s="40" t="s">
        <v>2380</v>
      </c>
      <c r="G781" s="40" t="s">
        <v>2380</v>
      </c>
      <c r="H781" s="35">
        <v>0</v>
      </c>
      <c r="I781" s="40" t="s">
        <v>2380</v>
      </c>
      <c r="J781" s="40" t="s">
        <v>8338</v>
      </c>
      <c r="K781" s="40" t="s">
        <v>8344</v>
      </c>
      <c r="L781" s="48">
        <f>VLOOKUP(A781,'Hospitalisation Details'!$A$1:$N$2344,5,FALSE)</f>
        <v>27995</v>
      </c>
      <c r="M781" s="52">
        <f>VLOOKUP(A781,'Hospitalisation Details'!$A$1:$N$2344,8,FALSE)</f>
        <v>13333.71</v>
      </c>
      <c r="N781" s="35" t="str">
        <f>VLOOKUP(A781,'Hospitalisation Details'!$A$1:$N$2344,12,FALSE)</f>
        <v>tier - 3</v>
      </c>
      <c r="O781" s="35" t="str">
        <f>VLOOKUP(A781,'Hospitalisation Details'!$A$1:$N$2344,13,FALSE)</f>
        <v>tier - 2</v>
      </c>
      <c r="P781" s="35" t="str">
        <f>VLOOKUP(A781,'Hospitalisation Details'!$A$1:$N$2344,14,FALSE)</f>
        <v>R1012</v>
      </c>
      <c r="Q781" s="35">
        <f>VLOOKUP(A781,'Hospitalisation Details'!$A$1:$N$2344,6,FALSE)</f>
        <v>46</v>
      </c>
    </row>
    <row r="782" spans="1:17" x14ac:dyDescent="0.25">
      <c r="A782" s="34" t="s">
        <v>1590</v>
      </c>
      <c r="B782" s="33" t="s">
        <v>6084</v>
      </c>
      <c r="C782" s="39">
        <v>54.61</v>
      </c>
      <c r="D782" s="39">
        <v>4.49</v>
      </c>
      <c r="E782" s="39" t="s">
        <v>2380</v>
      </c>
      <c r="F782" s="39" t="s">
        <v>2380</v>
      </c>
      <c r="G782" s="39" t="s">
        <v>2380</v>
      </c>
      <c r="H782" s="34">
        <v>0</v>
      </c>
      <c r="I782" s="39" t="s">
        <v>2380</v>
      </c>
      <c r="J782" s="39" t="s">
        <v>8338</v>
      </c>
      <c r="K782" s="39" t="s">
        <v>8344</v>
      </c>
      <c r="L782" s="47">
        <f>VLOOKUP(A782,'Hospitalisation Details'!$A$1:$N$2344,5,FALSE)</f>
        <v>34516</v>
      </c>
      <c r="M782" s="51">
        <f>VLOOKUP(A782,'Hospitalisation Details'!$A$1:$N$2344,8,FALSE)</f>
        <v>13292.52</v>
      </c>
      <c r="N782" s="34" t="str">
        <f>VLOOKUP(A782,'Hospitalisation Details'!$A$1:$N$2344,12,FALSE)</f>
        <v>tier - 3</v>
      </c>
      <c r="O782" s="34" t="str">
        <f>VLOOKUP(A782,'Hospitalisation Details'!$A$1:$N$2344,13,FALSE)</f>
        <v>tier - 3</v>
      </c>
      <c r="P782" s="34" t="str">
        <f>VLOOKUP(A782,'Hospitalisation Details'!$A$1:$N$2344,14,FALSE)</f>
        <v>R1012</v>
      </c>
      <c r="Q782" s="34">
        <f>VLOOKUP(A782,'Hospitalisation Details'!$A$1:$N$2344,6,FALSE)</f>
        <v>28</v>
      </c>
    </row>
    <row r="783" spans="1:17" x14ac:dyDescent="0.25">
      <c r="A783" s="35" t="s">
        <v>1589</v>
      </c>
      <c r="B783" s="32" t="s">
        <v>6085</v>
      </c>
      <c r="C783" s="40">
        <v>36.005000000000003</v>
      </c>
      <c r="D783" s="40">
        <v>6.9</v>
      </c>
      <c r="E783" s="40" t="s">
        <v>2380</v>
      </c>
      <c r="F783" s="40" t="s">
        <v>2380</v>
      </c>
      <c r="G783" s="40" t="s">
        <v>2380</v>
      </c>
      <c r="H783" s="35">
        <v>0</v>
      </c>
      <c r="I783" s="40" t="s">
        <v>2380</v>
      </c>
      <c r="J783" s="40" t="s">
        <v>8338</v>
      </c>
      <c r="K783" s="40" t="s">
        <v>8342</v>
      </c>
      <c r="L783" s="48">
        <f>VLOOKUP(A783,'Hospitalisation Details'!$A$1:$N$2344,5,FALSE)</f>
        <v>22930</v>
      </c>
      <c r="M783" s="52">
        <f>VLOOKUP(A783,'Hospitalisation Details'!$A$1:$N$2344,8,FALSE)</f>
        <v>13228.85</v>
      </c>
      <c r="N783" s="35" t="str">
        <f>VLOOKUP(A783,'Hospitalisation Details'!$A$1:$N$2344,12,FALSE)</f>
        <v>tier - 3</v>
      </c>
      <c r="O783" s="35" t="str">
        <f>VLOOKUP(A783,'Hospitalisation Details'!$A$1:$N$2344,13,FALSE)</f>
        <v>tier - 3</v>
      </c>
      <c r="P783" s="35" t="str">
        <f>VLOOKUP(A783,'Hospitalisation Details'!$A$1:$N$2344,14,FALSE)</f>
        <v>R1023</v>
      </c>
      <c r="Q783" s="35">
        <f>VLOOKUP(A783,'Hospitalisation Details'!$A$1:$N$2344,6,FALSE)</f>
        <v>60</v>
      </c>
    </row>
    <row r="784" spans="1:17" x14ac:dyDescent="0.25">
      <c r="A784" s="34" t="s">
        <v>1588</v>
      </c>
      <c r="B784" s="33" t="s">
        <v>6087</v>
      </c>
      <c r="C784" s="39">
        <v>28.7</v>
      </c>
      <c r="D784" s="39">
        <v>11.52</v>
      </c>
      <c r="E784" s="39" t="s">
        <v>2380</v>
      </c>
      <c r="F784" s="39" t="s">
        <v>2380</v>
      </c>
      <c r="G784" s="39" t="s">
        <v>2380</v>
      </c>
      <c r="H784" s="34">
        <v>0</v>
      </c>
      <c r="I784" s="39" t="s">
        <v>2380</v>
      </c>
      <c r="J784" s="39" t="s">
        <v>8339</v>
      </c>
      <c r="K784" s="39" t="s">
        <v>8342</v>
      </c>
      <c r="L784" s="47">
        <f>VLOOKUP(A784,'Hospitalisation Details'!$A$1:$N$2344,5,FALSE)</f>
        <v>22974</v>
      </c>
      <c r="M784" s="51">
        <f>VLOOKUP(A784,'Hospitalisation Details'!$A$1:$N$2344,8,FALSE)</f>
        <v>13224.69</v>
      </c>
      <c r="N784" s="34" t="str">
        <f>VLOOKUP(A784,'Hospitalisation Details'!$A$1:$N$2344,12,FALSE)</f>
        <v>tier - 3</v>
      </c>
      <c r="O784" s="34" t="str">
        <f>VLOOKUP(A784,'Hospitalisation Details'!$A$1:$N$2344,13,FALSE)</f>
        <v>tier - 2</v>
      </c>
      <c r="P784" s="34" t="str">
        <f>VLOOKUP(A784,'Hospitalisation Details'!$A$1:$N$2344,14,FALSE)</f>
        <v>R1011</v>
      </c>
      <c r="Q784" s="34">
        <f>VLOOKUP(A784,'Hospitalisation Details'!$A$1:$N$2344,6,FALSE)</f>
        <v>60</v>
      </c>
    </row>
    <row r="785" spans="1:17" x14ac:dyDescent="0.25">
      <c r="A785" s="35" t="s">
        <v>1587</v>
      </c>
      <c r="B785" s="32" t="s">
        <v>6089</v>
      </c>
      <c r="C785" s="40">
        <v>34.295000000000002</v>
      </c>
      <c r="D785" s="40">
        <v>11.24</v>
      </c>
      <c r="E785" s="40" t="s">
        <v>2380</v>
      </c>
      <c r="F785" s="40" t="s">
        <v>2380</v>
      </c>
      <c r="G785" s="40" t="s">
        <v>2380</v>
      </c>
      <c r="H785" s="35">
        <v>0</v>
      </c>
      <c r="I785" s="40" t="s">
        <v>2380</v>
      </c>
      <c r="J785" s="40" t="s">
        <v>8338</v>
      </c>
      <c r="K785" s="40" t="s">
        <v>8342</v>
      </c>
      <c r="L785" s="48">
        <f>VLOOKUP(A785,'Hospitalisation Details'!$A$1:$N$2344,5,FALSE)</f>
        <v>24059</v>
      </c>
      <c r="M785" s="52">
        <f>VLOOKUP(A785,'Hospitalisation Details'!$A$1:$N$2344,8,FALSE)</f>
        <v>13224.06</v>
      </c>
      <c r="N785" s="35" t="str">
        <f>VLOOKUP(A785,'Hospitalisation Details'!$A$1:$N$2344,12,FALSE)</f>
        <v>tier - 3</v>
      </c>
      <c r="O785" s="35" t="str">
        <f>VLOOKUP(A785,'Hospitalisation Details'!$A$1:$N$2344,13,FALSE)</f>
        <v>tier - 3</v>
      </c>
      <c r="P785" s="35" t="str">
        <f>VLOOKUP(A785,'Hospitalisation Details'!$A$1:$N$2344,14,FALSE)</f>
        <v>R1024</v>
      </c>
      <c r="Q785" s="35">
        <f>VLOOKUP(A785,'Hospitalisation Details'!$A$1:$N$2344,6,FALSE)</f>
        <v>57</v>
      </c>
    </row>
    <row r="786" spans="1:17" x14ac:dyDescent="0.25">
      <c r="A786" s="34" t="s">
        <v>1586</v>
      </c>
      <c r="B786" s="33" t="s">
        <v>6091</v>
      </c>
      <c r="C786" s="39">
        <v>27.55</v>
      </c>
      <c r="D786" s="39">
        <v>10.98</v>
      </c>
      <c r="E786" s="39" t="s">
        <v>2380</v>
      </c>
      <c r="F786" s="39" t="s">
        <v>2380</v>
      </c>
      <c r="G786" s="39" t="s">
        <v>2380</v>
      </c>
      <c r="H786" s="34">
        <v>0</v>
      </c>
      <c r="I786" s="39" t="s">
        <v>2380</v>
      </c>
      <c r="J786" s="39" t="s">
        <v>8339</v>
      </c>
      <c r="K786" s="39" t="s">
        <v>8342</v>
      </c>
      <c r="L786" s="47">
        <f>VLOOKUP(A786,'Hospitalisation Details'!$A$1:$N$2344,5,FALSE)</f>
        <v>22987</v>
      </c>
      <c r="M786" s="51">
        <f>VLOOKUP(A786,'Hospitalisation Details'!$A$1:$N$2344,8,FALSE)</f>
        <v>13217.09</v>
      </c>
      <c r="N786" s="34" t="str">
        <f>VLOOKUP(A786,'Hospitalisation Details'!$A$1:$N$2344,12,FALSE)</f>
        <v>tier - 3</v>
      </c>
      <c r="O786" s="34" t="str">
        <f>VLOOKUP(A786,'Hospitalisation Details'!$A$1:$N$2344,13,FALSE)</f>
        <v>tier - 1</v>
      </c>
      <c r="P786" s="34" t="str">
        <f>VLOOKUP(A786,'Hospitalisation Details'!$A$1:$N$2344,14,FALSE)</f>
        <v>R1024</v>
      </c>
      <c r="Q786" s="34">
        <f>VLOOKUP(A786,'Hospitalisation Details'!$A$1:$N$2344,6,FALSE)</f>
        <v>60</v>
      </c>
    </row>
    <row r="787" spans="1:17" x14ac:dyDescent="0.25">
      <c r="A787" s="35" t="s">
        <v>1585</v>
      </c>
      <c r="B787" s="32" t="s">
        <v>6093</v>
      </c>
      <c r="C787" s="40">
        <v>40.700000000000003</v>
      </c>
      <c r="D787" s="40">
        <v>5.42</v>
      </c>
      <c r="E787" s="40" t="s">
        <v>2380</v>
      </c>
      <c r="F787" s="40" t="s">
        <v>2380</v>
      </c>
      <c r="G787" s="40" t="s">
        <v>2380</v>
      </c>
      <c r="H787" s="35">
        <v>0</v>
      </c>
      <c r="I787" s="40" t="s">
        <v>2380</v>
      </c>
      <c r="J787" s="40" t="s">
        <v>8338</v>
      </c>
      <c r="K787" s="40" t="s">
        <v>8344</v>
      </c>
      <c r="L787" s="48">
        <f>VLOOKUP(A787,'Hospitalisation Details'!$A$1:$N$2344,5,FALSE)</f>
        <v>30239</v>
      </c>
      <c r="M787" s="52">
        <f>VLOOKUP(A787,'Hospitalisation Details'!$A$1:$N$2344,8,FALSE)</f>
        <v>13214.43</v>
      </c>
      <c r="N787" s="35" t="str">
        <f>VLOOKUP(A787,'Hospitalisation Details'!$A$1:$N$2344,12,FALSE)</f>
        <v>tier - 3</v>
      </c>
      <c r="O787" s="35" t="str">
        <f>VLOOKUP(A787,'Hospitalisation Details'!$A$1:$N$2344,13,FALSE)</f>
        <v>tier - 2</v>
      </c>
      <c r="P787" s="35" t="str">
        <f>VLOOKUP(A787,'Hospitalisation Details'!$A$1:$N$2344,14,FALSE)</f>
        <v>R1012</v>
      </c>
      <c r="Q787" s="35">
        <f>VLOOKUP(A787,'Hospitalisation Details'!$A$1:$N$2344,6,FALSE)</f>
        <v>40</v>
      </c>
    </row>
    <row r="788" spans="1:17" x14ac:dyDescent="0.25">
      <c r="A788" s="34" t="s">
        <v>1584</v>
      </c>
      <c r="B788" s="33" t="s">
        <v>6095</v>
      </c>
      <c r="C788" s="39">
        <v>18.335000000000001</v>
      </c>
      <c r="D788" s="39">
        <v>10.97</v>
      </c>
      <c r="E788" s="39" t="s">
        <v>2380</v>
      </c>
      <c r="F788" s="39" t="s">
        <v>2380</v>
      </c>
      <c r="G788" s="39" t="s">
        <v>2380</v>
      </c>
      <c r="H788" s="34">
        <v>0</v>
      </c>
      <c r="I788" s="39" t="s">
        <v>2380</v>
      </c>
      <c r="J788" s="39" t="s">
        <v>8341</v>
      </c>
      <c r="K788" s="39" t="s">
        <v>8342</v>
      </c>
      <c r="L788" s="47">
        <f>VLOOKUP(A788,'Hospitalisation Details'!$A$1:$N$2344,5,FALSE)</f>
        <v>22863</v>
      </c>
      <c r="M788" s="51">
        <f>VLOOKUP(A788,'Hospitalisation Details'!$A$1:$N$2344,8,FALSE)</f>
        <v>13204.29</v>
      </c>
      <c r="N788" s="34" t="str">
        <f>VLOOKUP(A788,'Hospitalisation Details'!$A$1:$N$2344,12,FALSE)</f>
        <v>tier - 3</v>
      </c>
      <c r="O788" s="34" t="str">
        <f>VLOOKUP(A788,'Hospitalisation Details'!$A$1:$N$2344,13,FALSE)</f>
        <v>tier - 1</v>
      </c>
      <c r="P788" s="34" t="str">
        <f>VLOOKUP(A788,'Hospitalisation Details'!$A$1:$N$2344,14,FALSE)</f>
        <v>R1024</v>
      </c>
      <c r="Q788" s="34">
        <f>VLOOKUP(A788,'Hospitalisation Details'!$A$1:$N$2344,6,FALSE)</f>
        <v>60</v>
      </c>
    </row>
    <row r="789" spans="1:17" x14ac:dyDescent="0.25">
      <c r="A789" s="35" t="s">
        <v>1583</v>
      </c>
      <c r="B789" s="32" t="s">
        <v>6096</v>
      </c>
      <c r="C789" s="40">
        <v>33.914999999999999</v>
      </c>
      <c r="D789" s="40">
        <v>9.56</v>
      </c>
      <c r="E789" s="40" t="s">
        <v>2383</v>
      </c>
      <c r="F789" s="40" t="s">
        <v>2380</v>
      </c>
      <c r="G789" s="40" t="s">
        <v>2380</v>
      </c>
      <c r="H789" s="35">
        <v>2</v>
      </c>
      <c r="I789" s="40" t="s">
        <v>2380</v>
      </c>
      <c r="J789" s="40" t="s">
        <v>8338</v>
      </c>
      <c r="K789" s="40" t="s">
        <v>8342</v>
      </c>
      <c r="L789" s="48">
        <f>VLOOKUP(A789,'Hospitalisation Details'!$A$1:$N$2344,5,FALSE)</f>
        <v>22621</v>
      </c>
      <c r="M789" s="52">
        <f>VLOOKUP(A789,'Hospitalisation Details'!$A$1:$N$2344,8,FALSE)</f>
        <v>13143.86</v>
      </c>
      <c r="N789" s="35" t="str">
        <f>VLOOKUP(A789,'Hospitalisation Details'!$A$1:$N$2344,12,FALSE)</f>
        <v>tier - 3</v>
      </c>
      <c r="O789" s="35" t="str">
        <f>VLOOKUP(A789,'Hospitalisation Details'!$A$1:$N$2344,13,FALSE)</f>
        <v>tier - 2</v>
      </c>
      <c r="P789" s="35" t="str">
        <f>VLOOKUP(A789,'Hospitalisation Details'!$A$1:$N$2344,14,FALSE)</f>
        <v>R1016</v>
      </c>
      <c r="Q789" s="35">
        <f>VLOOKUP(A789,'Hospitalisation Details'!$A$1:$N$2344,6,FALSE)</f>
        <v>61</v>
      </c>
    </row>
    <row r="790" spans="1:17" x14ac:dyDescent="0.25">
      <c r="A790" s="34" t="s">
        <v>1582</v>
      </c>
      <c r="B790" s="33" t="s">
        <v>6098</v>
      </c>
      <c r="C790" s="39">
        <v>33.534999999999997</v>
      </c>
      <c r="D790" s="39">
        <v>9.4</v>
      </c>
      <c r="E790" s="39" t="s">
        <v>2383</v>
      </c>
      <c r="F790" s="39" t="s">
        <v>2380</v>
      </c>
      <c r="G790" s="39" t="s">
        <v>2380</v>
      </c>
      <c r="H790" s="34">
        <v>2</v>
      </c>
      <c r="I790" s="39" t="s">
        <v>2380</v>
      </c>
      <c r="J790" s="39" t="s">
        <v>8338</v>
      </c>
      <c r="K790" s="39" t="s">
        <v>8342</v>
      </c>
      <c r="L790" s="47">
        <f>VLOOKUP(A790,'Hospitalisation Details'!$A$1:$N$2344,5,FALSE)</f>
        <v>22621</v>
      </c>
      <c r="M790" s="51">
        <f>VLOOKUP(A790,'Hospitalisation Details'!$A$1:$N$2344,8,FALSE)</f>
        <v>13143.34</v>
      </c>
      <c r="N790" s="34" t="str">
        <f>VLOOKUP(A790,'Hospitalisation Details'!$A$1:$N$2344,12,FALSE)</f>
        <v>tier - 3</v>
      </c>
      <c r="O790" s="34" t="str">
        <f>VLOOKUP(A790,'Hospitalisation Details'!$A$1:$N$2344,13,FALSE)</f>
        <v>tier - 2</v>
      </c>
      <c r="P790" s="34" t="str">
        <f>VLOOKUP(A790,'Hospitalisation Details'!$A$1:$N$2344,14,FALSE)</f>
        <v>R1020</v>
      </c>
      <c r="Q790" s="34">
        <f>VLOOKUP(A790,'Hospitalisation Details'!$A$1:$N$2344,6,FALSE)</f>
        <v>61</v>
      </c>
    </row>
    <row r="791" spans="1:17" x14ac:dyDescent="0.25">
      <c r="A791" s="35" t="s">
        <v>1581</v>
      </c>
      <c r="B791" s="32" t="s">
        <v>6100</v>
      </c>
      <c r="C791" s="40">
        <v>23.655000000000001</v>
      </c>
      <c r="D791" s="40">
        <v>8.48</v>
      </c>
      <c r="E791" s="40" t="s">
        <v>2383</v>
      </c>
      <c r="F791" s="40" t="s">
        <v>2380</v>
      </c>
      <c r="G791" s="40" t="s">
        <v>2380</v>
      </c>
      <c r="H791" s="35">
        <v>2</v>
      </c>
      <c r="I791" s="40" t="s">
        <v>2380</v>
      </c>
      <c r="J791" s="40" t="s">
        <v>8340</v>
      </c>
      <c r="K791" s="40" t="s">
        <v>8342</v>
      </c>
      <c r="L791" s="48">
        <f>VLOOKUP(A791,'Hospitalisation Details'!$A$1:$N$2344,5,FALSE)</f>
        <v>22531</v>
      </c>
      <c r="M791" s="52">
        <f>VLOOKUP(A791,'Hospitalisation Details'!$A$1:$N$2344,8,FALSE)</f>
        <v>13129.6</v>
      </c>
      <c r="N791" s="35" t="str">
        <f>VLOOKUP(A791,'Hospitalisation Details'!$A$1:$N$2344,12,FALSE)</f>
        <v>tier - 3</v>
      </c>
      <c r="O791" s="35" t="str">
        <f>VLOOKUP(A791,'Hospitalisation Details'!$A$1:$N$2344,13,FALSE)</f>
        <v>tier - 2</v>
      </c>
      <c r="P791" s="35" t="str">
        <f>VLOOKUP(A791,'Hospitalisation Details'!$A$1:$N$2344,14,FALSE)</f>
        <v>R1017</v>
      </c>
      <c r="Q791" s="35">
        <f>VLOOKUP(A791,'Hospitalisation Details'!$A$1:$N$2344,6,FALSE)</f>
        <v>61</v>
      </c>
    </row>
    <row r="792" spans="1:17" x14ac:dyDescent="0.25">
      <c r="A792" s="34" t="s">
        <v>1580</v>
      </c>
      <c r="B792" s="33" t="s">
        <v>4913</v>
      </c>
      <c r="C792" s="39">
        <v>28</v>
      </c>
      <c r="D792" s="39">
        <v>5.57</v>
      </c>
      <c r="E792" s="39" t="s">
        <v>2380</v>
      </c>
      <c r="F792" s="39" t="s">
        <v>2380</v>
      </c>
      <c r="G792" s="39" t="s">
        <v>2380</v>
      </c>
      <c r="H792" s="34">
        <v>0</v>
      </c>
      <c r="I792" s="39" t="s">
        <v>2380</v>
      </c>
      <c r="J792" s="39" t="s">
        <v>8339</v>
      </c>
      <c r="K792" s="39" t="s">
        <v>8344</v>
      </c>
      <c r="L792" s="47">
        <f>VLOOKUP(A792,'Hospitalisation Details'!$A$1:$N$2344,5,FALSE)</f>
        <v>36388</v>
      </c>
      <c r="M792" s="51">
        <f>VLOOKUP(A792,'Hospitalisation Details'!$A$1:$N$2344,8,FALSE)</f>
        <v>13126.68</v>
      </c>
      <c r="N792" s="34" t="str">
        <f>VLOOKUP(A792,'Hospitalisation Details'!$A$1:$N$2344,12,FALSE)</f>
        <v>tier - 3</v>
      </c>
      <c r="O792" s="34" t="str">
        <f>VLOOKUP(A792,'Hospitalisation Details'!$A$1:$N$2344,13,FALSE)</f>
        <v>tier - 3</v>
      </c>
      <c r="P792" s="34" t="str">
        <f>VLOOKUP(A792,'Hospitalisation Details'!$A$1:$N$2344,14,FALSE)</f>
        <v>R1011</v>
      </c>
      <c r="Q792" s="34">
        <f>VLOOKUP(A792,'Hospitalisation Details'!$A$1:$N$2344,6,FALSE)</f>
        <v>23</v>
      </c>
    </row>
    <row r="793" spans="1:17" x14ac:dyDescent="0.25">
      <c r="A793" s="35" t="s">
        <v>1579</v>
      </c>
      <c r="B793" s="32" t="s">
        <v>6103</v>
      </c>
      <c r="C793" s="40">
        <v>30.23</v>
      </c>
      <c r="D793" s="40">
        <v>6.94</v>
      </c>
      <c r="E793" s="40" t="s">
        <v>2383</v>
      </c>
      <c r="F793" s="40" t="s">
        <v>2380</v>
      </c>
      <c r="G793" s="40" t="s">
        <v>2383</v>
      </c>
      <c r="H793" s="35">
        <v>1</v>
      </c>
      <c r="I793" s="40" t="s">
        <v>2380</v>
      </c>
      <c r="J793" s="40" t="s">
        <v>8338</v>
      </c>
      <c r="K793" s="40" t="s">
        <v>8342</v>
      </c>
      <c r="L793" s="48">
        <f>VLOOKUP(A793,'Hospitalisation Details'!$A$1:$N$2344,5,FALSE)</f>
        <v>23268</v>
      </c>
      <c r="M793" s="52">
        <f>VLOOKUP(A793,'Hospitalisation Details'!$A$1:$N$2344,8,FALSE)</f>
        <v>13116.84</v>
      </c>
      <c r="N793" s="35" t="str">
        <f>VLOOKUP(A793,'Hospitalisation Details'!$A$1:$N$2344,12,FALSE)</f>
        <v>tier - 3</v>
      </c>
      <c r="O793" s="35" t="str">
        <f>VLOOKUP(A793,'Hospitalisation Details'!$A$1:$N$2344,13,FALSE)</f>
        <v>tier - 1</v>
      </c>
      <c r="P793" s="35" t="str">
        <f>VLOOKUP(A793,'Hospitalisation Details'!$A$1:$N$2344,14,FALSE)</f>
        <v>R1012</v>
      </c>
      <c r="Q793" s="35">
        <f>VLOOKUP(A793,'Hospitalisation Details'!$A$1:$N$2344,6,FALSE)</f>
        <v>59</v>
      </c>
    </row>
    <row r="794" spans="1:17" x14ac:dyDescent="0.25">
      <c r="A794" s="34" t="s">
        <v>1578</v>
      </c>
      <c r="B794" s="33" t="s">
        <v>6105</v>
      </c>
      <c r="C794" s="39">
        <v>51.14</v>
      </c>
      <c r="D794" s="39">
        <v>4.05</v>
      </c>
      <c r="E794" s="39" t="s">
        <v>2380</v>
      </c>
      <c r="F794" s="39" t="s">
        <v>2380</v>
      </c>
      <c r="G794" s="39" t="s">
        <v>2380</v>
      </c>
      <c r="H794" s="34">
        <v>1</v>
      </c>
      <c r="I794" s="39" t="s">
        <v>2380</v>
      </c>
      <c r="J794" s="39" t="s">
        <v>8338</v>
      </c>
      <c r="K794" s="39" t="s">
        <v>8344</v>
      </c>
      <c r="L794" s="47">
        <f>VLOOKUP(A794,'Hospitalisation Details'!$A$1:$N$2344,5,FALSE)</f>
        <v>33828</v>
      </c>
      <c r="M794" s="51">
        <f>VLOOKUP(A794,'Hospitalisation Details'!$A$1:$N$2344,8,FALSE)</f>
        <v>13113.51</v>
      </c>
      <c r="N794" s="34" t="str">
        <f>VLOOKUP(A794,'Hospitalisation Details'!$A$1:$N$2344,12,FALSE)</f>
        <v>tier - 3</v>
      </c>
      <c r="O794" s="34" t="str">
        <f>VLOOKUP(A794,'Hospitalisation Details'!$A$1:$N$2344,13,FALSE)</f>
        <v>tier - 2</v>
      </c>
      <c r="P794" s="34" t="str">
        <f>VLOOKUP(A794,'Hospitalisation Details'!$A$1:$N$2344,14,FALSE)</f>
        <v>R1026</v>
      </c>
      <c r="Q794" s="34">
        <f>VLOOKUP(A794,'Hospitalisation Details'!$A$1:$N$2344,6,FALSE)</f>
        <v>30</v>
      </c>
    </row>
    <row r="795" spans="1:17" x14ac:dyDescent="0.25">
      <c r="A795" s="35" t="s">
        <v>1577</v>
      </c>
      <c r="B795" s="32" t="s">
        <v>6107</v>
      </c>
      <c r="C795" s="40">
        <v>24.32</v>
      </c>
      <c r="D795" s="40">
        <v>10.220000000000001</v>
      </c>
      <c r="E795" s="40" t="s">
        <v>2380</v>
      </c>
      <c r="F795" s="40" t="s">
        <v>2380</v>
      </c>
      <c r="G795" s="40" t="s">
        <v>2380</v>
      </c>
      <c r="H795" s="35">
        <v>0</v>
      </c>
      <c r="I795" s="40" t="s">
        <v>2380</v>
      </c>
      <c r="J795" s="40" t="s">
        <v>8340</v>
      </c>
      <c r="K795" s="40" t="s">
        <v>8342</v>
      </c>
      <c r="L795" s="48">
        <f>VLOOKUP(A795,'Hospitalisation Details'!$A$1:$N$2344,5,FALSE)</f>
        <v>22860</v>
      </c>
      <c r="M795" s="52">
        <f>VLOOKUP(A795,'Hospitalisation Details'!$A$1:$N$2344,8,FALSE)</f>
        <v>13112.6</v>
      </c>
      <c r="N795" s="35" t="str">
        <f>VLOOKUP(A795,'Hospitalisation Details'!$A$1:$N$2344,12,FALSE)</f>
        <v>tier - 3</v>
      </c>
      <c r="O795" s="35" t="str">
        <f>VLOOKUP(A795,'Hospitalisation Details'!$A$1:$N$2344,13,FALSE)</f>
        <v>tier - 3</v>
      </c>
      <c r="P795" s="35" t="str">
        <f>VLOOKUP(A795,'Hospitalisation Details'!$A$1:$N$2344,14,FALSE)</f>
        <v>R1012</v>
      </c>
      <c r="Q795" s="35">
        <f>VLOOKUP(A795,'Hospitalisation Details'!$A$1:$N$2344,6,FALSE)</f>
        <v>60</v>
      </c>
    </row>
    <row r="796" spans="1:17" x14ac:dyDescent="0.25">
      <c r="A796" s="34" t="s">
        <v>1576</v>
      </c>
      <c r="B796" s="33" t="s">
        <v>5088</v>
      </c>
      <c r="C796" s="39">
        <v>38.06</v>
      </c>
      <c r="D796" s="39">
        <v>9.24</v>
      </c>
      <c r="E796" s="39" t="s">
        <v>2380</v>
      </c>
      <c r="F796" s="39" t="s">
        <v>2380</v>
      </c>
      <c r="G796" s="39" t="s">
        <v>2380</v>
      </c>
      <c r="H796" s="34">
        <v>0</v>
      </c>
      <c r="I796" s="39" t="s">
        <v>2380</v>
      </c>
      <c r="J796" s="39" t="s">
        <v>8338</v>
      </c>
      <c r="K796" s="39" t="s">
        <v>8342</v>
      </c>
      <c r="L796" s="47">
        <f>VLOOKUP(A796,'Hospitalisation Details'!$A$1:$N$2344,5,FALSE)</f>
        <v>26236</v>
      </c>
      <c r="M796" s="51">
        <f>VLOOKUP(A796,'Hospitalisation Details'!$A$1:$N$2344,8,FALSE)</f>
        <v>13110.79</v>
      </c>
      <c r="N796" s="34" t="str">
        <f>VLOOKUP(A796,'Hospitalisation Details'!$A$1:$N$2344,12,FALSE)</f>
        <v>tier - 3</v>
      </c>
      <c r="O796" s="34" t="str">
        <f>VLOOKUP(A796,'Hospitalisation Details'!$A$1:$N$2344,13,FALSE)</f>
        <v>tier - 2</v>
      </c>
      <c r="P796" s="34" t="str">
        <f>VLOOKUP(A796,'Hospitalisation Details'!$A$1:$N$2344,14,FALSE)</f>
        <v>R1011</v>
      </c>
      <c r="Q796" s="34">
        <f>VLOOKUP(A796,'Hospitalisation Details'!$A$1:$N$2344,6,FALSE)</f>
        <v>51</v>
      </c>
    </row>
    <row r="797" spans="1:17" x14ac:dyDescent="0.25">
      <c r="A797" s="35" t="s">
        <v>1575</v>
      </c>
      <c r="B797" s="32" t="s">
        <v>6110</v>
      </c>
      <c r="C797" s="40">
        <v>37.700000000000003</v>
      </c>
      <c r="D797" s="40">
        <v>8.6</v>
      </c>
      <c r="E797" s="40" t="s">
        <v>2380</v>
      </c>
      <c r="F797" s="40" t="s">
        <v>2380</v>
      </c>
      <c r="G797" s="40" t="s">
        <v>2380</v>
      </c>
      <c r="H797" s="35">
        <v>0</v>
      </c>
      <c r="I797" s="40" t="s">
        <v>2380</v>
      </c>
      <c r="J797" s="40" t="s">
        <v>8338</v>
      </c>
      <c r="K797" s="40" t="s">
        <v>8342</v>
      </c>
      <c r="L797" s="48">
        <f>VLOOKUP(A797,'Hospitalisation Details'!$A$1:$N$2344,5,FALSE)</f>
        <v>28688</v>
      </c>
      <c r="M797" s="52">
        <f>VLOOKUP(A797,'Hospitalisation Details'!$A$1:$N$2344,8,FALSE)</f>
        <v>13101.74</v>
      </c>
      <c r="N797" s="35" t="str">
        <f>VLOOKUP(A797,'Hospitalisation Details'!$A$1:$N$2344,12,FALSE)</f>
        <v>tier - 3</v>
      </c>
      <c r="O797" s="35" t="str">
        <f>VLOOKUP(A797,'Hospitalisation Details'!$A$1:$N$2344,13,FALSE)</f>
        <v>tier - 2</v>
      </c>
      <c r="P797" s="35" t="str">
        <f>VLOOKUP(A797,'Hospitalisation Details'!$A$1:$N$2344,14,FALSE)</f>
        <v>R1026</v>
      </c>
      <c r="Q797" s="35">
        <f>VLOOKUP(A797,'Hospitalisation Details'!$A$1:$N$2344,6,FALSE)</f>
        <v>44</v>
      </c>
    </row>
    <row r="798" spans="1:17" x14ac:dyDescent="0.25">
      <c r="A798" s="34" t="s">
        <v>1574</v>
      </c>
      <c r="B798" s="33" t="s">
        <v>6112</v>
      </c>
      <c r="C798" s="39">
        <v>44</v>
      </c>
      <c r="D798" s="39">
        <v>9.32</v>
      </c>
      <c r="E798" s="39" t="s">
        <v>2383</v>
      </c>
      <c r="F798" s="39" t="s">
        <v>2380</v>
      </c>
      <c r="G798" s="39" t="s">
        <v>2380</v>
      </c>
      <c r="H798" s="34">
        <v>2</v>
      </c>
      <c r="I798" s="39" t="s">
        <v>2380</v>
      </c>
      <c r="J798" s="39" t="s">
        <v>8338</v>
      </c>
      <c r="K798" s="39" t="s">
        <v>8342</v>
      </c>
      <c r="L798" s="47">
        <f>VLOOKUP(A798,'Hospitalisation Details'!$A$1:$N$2344,5,FALSE)</f>
        <v>22591</v>
      </c>
      <c r="M798" s="51">
        <f>VLOOKUP(A798,'Hospitalisation Details'!$A$1:$N$2344,8,FALSE)</f>
        <v>13063.88</v>
      </c>
      <c r="N798" s="34" t="str">
        <f>VLOOKUP(A798,'Hospitalisation Details'!$A$1:$N$2344,12,FALSE)</f>
        <v>tier - 3</v>
      </c>
      <c r="O798" s="34" t="str">
        <f>VLOOKUP(A798,'Hospitalisation Details'!$A$1:$N$2344,13,FALSE)</f>
        <v>tier - 2</v>
      </c>
      <c r="P798" s="34" t="str">
        <f>VLOOKUP(A798,'Hospitalisation Details'!$A$1:$N$2344,14,FALSE)</f>
        <v>R1011</v>
      </c>
      <c r="Q798" s="34">
        <f>VLOOKUP(A798,'Hospitalisation Details'!$A$1:$N$2344,6,FALSE)</f>
        <v>61</v>
      </c>
    </row>
    <row r="799" spans="1:17" x14ac:dyDescent="0.25">
      <c r="A799" s="35" t="s">
        <v>1573</v>
      </c>
      <c r="B799" s="32" t="s">
        <v>6114</v>
      </c>
      <c r="C799" s="40">
        <v>41.45</v>
      </c>
      <c r="D799" s="40">
        <v>6.12</v>
      </c>
      <c r="E799" s="40" t="s">
        <v>2383</v>
      </c>
      <c r="F799" s="40" t="s">
        <v>2380</v>
      </c>
      <c r="G799" s="40" t="s">
        <v>2380</v>
      </c>
      <c r="H799" s="35">
        <v>0</v>
      </c>
      <c r="I799" s="40" t="s">
        <v>2380</v>
      </c>
      <c r="J799" s="40" t="s">
        <v>8338</v>
      </c>
      <c r="K799" s="40" t="s">
        <v>8343</v>
      </c>
      <c r="L799" s="48">
        <f>VLOOKUP(A799,'Hospitalisation Details'!$A$1:$N$2344,5,FALSE)</f>
        <v>31346</v>
      </c>
      <c r="M799" s="52">
        <f>VLOOKUP(A799,'Hospitalisation Details'!$A$1:$N$2344,8,FALSE)</f>
        <v>13051.22</v>
      </c>
      <c r="N799" s="35" t="str">
        <f>VLOOKUP(A799,'Hospitalisation Details'!$A$1:$N$2344,12,FALSE)</f>
        <v>tier - 3</v>
      </c>
      <c r="O799" s="35" t="str">
        <f>VLOOKUP(A799,'Hospitalisation Details'!$A$1:$N$2344,13,FALSE)</f>
        <v>tier - 1</v>
      </c>
      <c r="P799" s="35" t="str">
        <f>VLOOKUP(A799,'Hospitalisation Details'!$A$1:$N$2344,14,FALSE)</f>
        <v>R1026</v>
      </c>
      <c r="Q799" s="35">
        <f>VLOOKUP(A799,'Hospitalisation Details'!$A$1:$N$2344,6,FALSE)</f>
        <v>37</v>
      </c>
    </row>
    <row r="800" spans="1:17" x14ac:dyDescent="0.25">
      <c r="A800" s="34" t="s">
        <v>1572</v>
      </c>
      <c r="B800" s="33" t="s">
        <v>6115</v>
      </c>
      <c r="C800" s="39">
        <v>25.364999999999998</v>
      </c>
      <c r="D800" s="39">
        <v>9.19</v>
      </c>
      <c r="E800" s="39" t="s">
        <v>2383</v>
      </c>
      <c r="F800" s="39" t="s">
        <v>2380</v>
      </c>
      <c r="G800" s="39" t="s">
        <v>2380</v>
      </c>
      <c r="H800" s="34">
        <v>0</v>
      </c>
      <c r="I800" s="39" t="s">
        <v>2380</v>
      </c>
      <c r="J800" s="39" t="s">
        <v>8339</v>
      </c>
      <c r="K800" s="39" t="s">
        <v>8342</v>
      </c>
      <c r="L800" s="47">
        <f>VLOOKUP(A800,'Hospitalisation Details'!$A$1:$N$2344,5,FALSE)</f>
        <v>24690</v>
      </c>
      <c r="M800" s="51">
        <f>VLOOKUP(A800,'Hospitalisation Details'!$A$1:$N$2344,8,FALSE)</f>
        <v>13047.33</v>
      </c>
      <c r="N800" s="34" t="str">
        <f>VLOOKUP(A800,'Hospitalisation Details'!$A$1:$N$2344,12,FALSE)</f>
        <v>tier - 3</v>
      </c>
      <c r="O800" s="34" t="str">
        <f>VLOOKUP(A800,'Hospitalisation Details'!$A$1:$N$2344,13,FALSE)</f>
        <v>tier - 3</v>
      </c>
      <c r="P800" s="34" t="str">
        <f>VLOOKUP(A800,'Hospitalisation Details'!$A$1:$N$2344,14,FALSE)</f>
        <v>R1024</v>
      </c>
      <c r="Q800" s="34">
        <f>VLOOKUP(A800,'Hospitalisation Details'!$A$1:$N$2344,6,FALSE)</f>
        <v>55</v>
      </c>
    </row>
    <row r="801" spans="1:17" x14ac:dyDescent="0.25">
      <c r="A801" s="35" t="s">
        <v>1571</v>
      </c>
      <c r="B801" s="32" t="s">
        <v>5461</v>
      </c>
      <c r="C801" s="40">
        <v>34.56</v>
      </c>
      <c r="D801" s="40">
        <v>5.84</v>
      </c>
      <c r="E801" s="40" t="s">
        <v>2383</v>
      </c>
      <c r="F801" s="40" t="s">
        <v>2380</v>
      </c>
      <c r="G801" s="40" t="s">
        <v>2383</v>
      </c>
      <c r="H801" s="35">
        <v>1</v>
      </c>
      <c r="I801" s="40" t="s">
        <v>2380</v>
      </c>
      <c r="J801" s="40" t="s">
        <v>8338</v>
      </c>
      <c r="K801" s="40" t="s">
        <v>8343</v>
      </c>
      <c r="L801" s="48">
        <f>VLOOKUP(A801,'Hospitalisation Details'!$A$1:$N$2344,5,FALSE)</f>
        <v>25469</v>
      </c>
      <c r="M801" s="52">
        <f>VLOOKUP(A801,'Hospitalisation Details'!$A$1:$N$2344,8,FALSE)</f>
        <v>13044.41</v>
      </c>
      <c r="N801" s="35" t="str">
        <f>VLOOKUP(A801,'Hospitalisation Details'!$A$1:$N$2344,12,FALSE)</f>
        <v>tier - 3</v>
      </c>
      <c r="O801" s="35" t="str">
        <f>VLOOKUP(A801,'Hospitalisation Details'!$A$1:$N$2344,13,FALSE)</f>
        <v>tier - 1</v>
      </c>
      <c r="P801" s="35" t="str">
        <f>VLOOKUP(A801,'Hospitalisation Details'!$A$1:$N$2344,14,FALSE)</f>
        <v>R1012</v>
      </c>
      <c r="Q801" s="35">
        <f>VLOOKUP(A801,'Hospitalisation Details'!$A$1:$N$2344,6,FALSE)</f>
        <v>53</v>
      </c>
    </row>
    <row r="802" spans="1:17" x14ac:dyDescent="0.25">
      <c r="A802" s="34" t="s">
        <v>1570</v>
      </c>
      <c r="B802" s="33" t="s">
        <v>6118</v>
      </c>
      <c r="C802" s="39">
        <v>28.2</v>
      </c>
      <c r="D802" s="39">
        <v>7.19</v>
      </c>
      <c r="E802" s="39" t="s">
        <v>2383</v>
      </c>
      <c r="F802" s="39" t="s">
        <v>2380</v>
      </c>
      <c r="G802" s="39" t="s">
        <v>2380</v>
      </c>
      <c r="H802" s="34">
        <v>2</v>
      </c>
      <c r="I802" s="39" t="s">
        <v>2380</v>
      </c>
      <c r="J802" s="39" t="s">
        <v>8339</v>
      </c>
      <c r="K802" s="39" t="s">
        <v>8342</v>
      </c>
      <c r="L802" s="47">
        <f>VLOOKUP(A802,'Hospitalisation Details'!$A$1:$N$2344,5,FALSE)</f>
        <v>22594</v>
      </c>
      <c r="M802" s="51">
        <f>VLOOKUP(A802,'Hospitalisation Details'!$A$1:$N$2344,8,FALSE)</f>
        <v>13041.92</v>
      </c>
      <c r="N802" s="34" t="str">
        <f>VLOOKUP(A802,'Hospitalisation Details'!$A$1:$N$2344,12,FALSE)</f>
        <v>tier - 3</v>
      </c>
      <c r="O802" s="34" t="str">
        <f>VLOOKUP(A802,'Hospitalisation Details'!$A$1:$N$2344,13,FALSE)</f>
        <v>tier - 1</v>
      </c>
      <c r="P802" s="34" t="str">
        <f>VLOOKUP(A802,'Hospitalisation Details'!$A$1:$N$2344,14,FALSE)</f>
        <v>R1011</v>
      </c>
      <c r="Q802" s="34">
        <f>VLOOKUP(A802,'Hospitalisation Details'!$A$1:$N$2344,6,FALSE)</f>
        <v>61</v>
      </c>
    </row>
    <row r="803" spans="1:17" x14ac:dyDescent="0.25">
      <c r="A803" s="35" t="s">
        <v>1569</v>
      </c>
      <c r="B803" s="32" t="s">
        <v>6120</v>
      </c>
      <c r="C803" s="40">
        <v>30.43</v>
      </c>
      <c r="D803" s="40">
        <v>9.39</v>
      </c>
      <c r="E803" s="40" t="s">
        <v>2380</v>
      </c>
      <c r="F803" s="40" t="s">
        <v>2380</v>
      </c>
      <c r="G803" s="40" t="s">
        <v>2380</v>
      </c>
      <c r="H803" s="35">
        <v>0</v>
      </c>
      <c r="I803" s="40" t="s">
        <v>2380</v>
      </c>
      <c r="J803" s="40" t="s">
        <v>8338</v>
      </c>
      <c r="K803" s="40" t="s">
        <v>8342</v>
      </c>
      <c r="L803" s="48">
        <f>VLOOKUP(A803,'Hospitalisation Details'!$A$1:$N$2344,5,FALSE)</f>
        <v>24050</v>
      </c>
      <c r="M803" s="52">
        <f>VLOOKUP(A803,'Hospitalisation Details'!$A$1:$N$2344,8,FALSE)</f>
        <v>13023.93</v>
      </c>
      <c r="N803" s="35" t="str">
        <f>VLOOKUP(A803,'Hospitalisation Details'!$A$1:$N$2344,12,FALSE)</f>
        <v>tier - 3</v>
      </c>
      <c r="O803" s="35" t="str">
        <f>VLOOKUP(A803,'Hospitalisation Details'!$A$1:$N$2344,13,FALSE)</f>
        <v>tier - 2</v>
      </c>
      <c r="P803" s="35" t="str">
        <f>VLOOKUP(A803,'Hospitalisation Details'!$A$1:$N$2344,14,FALSE)</f>
        <v>R1025</v>
      </c>
      <c r="Q803" s="35">
        <f>VLOOKUP(A803,'Hospitalisation Details'!$A$1:$N$2344,6,FALSE)</f>
        <v>57</v>
      </c>
    </row>
    <row r="804" spans="1:17" x14ac:dyDescent="0.25">
      <c r="A804" s="34" t="s">
        <v>1568</v>
      </c>
      <c r="B804" s="33" t="s">
        <v>5535</v>
      </c>
      <c r="C804" s="39">
        <v>32.395000000000003</v>
      </c>
      <c r="D804" s="39">
        <v>4.2699999999999996</v>
      </c>
      <c r="E804" s="39" t="s">
        <v>2383</v>
      </c>
      <c r="F804" s="39" t="s">
        <v>2380</v>
      </c>
      <c r="G804" s="39" t="s">
        <v>2380</v>
      </c>
      <c r="H804" s="34">
        <v>1</v>
      </c>
      <c r="I804" s="39" t="s">
        <v>2380</v>
      </c>
      <c r="J804" s="39" t="s">
        <v>8338</v>
      </c>
      <c r="K804" s="39" t="s">
        <v>8344</v>
      </c>
      <c r="L804" s="47">
        <f>VLOOKUP(A804,'Hospitalisation Details'!$A$1:$N$2344,5,FALSE)</f>
        <v>23643</v>
      </c>
      <c r="M804" s="51">
        <f>VLOOKUP(A804,'Hospitalisation Details'!$A$1:$N$2344,8,FALSE)</f>
        <v>13019.16</v>
      </c>
      <c r="N804" s="34" t="str">
        <f>VLOOKUP(A804,'Hospitalisation Details'!$A$1:$N$2344,12,FALSE)</f>
        <v>tier - 3</v>
      </c>
      <c r="O804" s="34" t="str">
        <f>VLOOKUP(A804,'Hospitalisation Details'!$A$1:$N$2344,13,FALSE)</f>
        <v>tier - 1</v>
      </c>
      <c r="P804" s="34" t="str">
        <f>VLOOKUP(A804,'Hospitalisation Details'!$A$1:$N$2344,14,FALSE)</f>
        <v>R1024</v>
      </c>
      <c r="Q804" s="34">
        <f>VLOOKUP(A804,'Hospitalisation Details'!$A$1:$N$2344,6,FALSE)</f>
        <v>58</v>
      </c>
    </row>
    <row r="805" spans="1:17" x14ac:dyDescent="0.25">
      <c r="A805" s="35" t="s">
        <v>1567</v>
      </c>
      <c r="B805" s="32" t="s">
        <v>5535</v>
      </c>
      <c r="C805" s="40">
        <v>24.035</v>
      </c>
      <c r="D805" s="40">
        <v>11.71</v>
      </c>
      <c r="E805" s="40" t="s">
        <v>2380</v>
      </c>
      <c r="F805" s="40" t="s">
        <v>2380</v>
      </c>
      <c r="G805" s="40" t="s">
        <v>2380</v>
      </c>
      <c r="H805" s="35">
        <v>0</v>
      </c>
      <c r="I805" s="40" t="s">
        <v>2380</v>
      </c>
      <c r="J805" s="40" t="s">
        <v>8340</v>
      </c>
      <c r="K805" s="40" t="s">
        <v>8342</v>
      </c>
      <c r="L805" s="48">
        <f>VLOOKUP(A805,'Hospitalisation Details'!$A$1:$N$2344,5,FALSE)</f>
        <v>22847</v>
      </c>
      <c r="M805" s="52">
        <f>VLOOKUP(A805,'Hospitalisation Details'!$A$1:$N$2344,8,FALSE)</f>
        <v>13012.21</v>
      </c>
      <c r="N805" s="35" t="str">
        <f>VLOOKUP(A805,'Hospitalisation Details'!$A$1:$N$2344,12,FALSE)</f>
        <v>tier - 3</v>
      </c>
      <c r="O805" s="35" t="str">
        <f>VLOOKUP(A805,'Hospitalisation Details'!$A$1:$N$2344,13,FALSE)</f>
        <v>tier - 1</v>
      </c>
      <c r="P805" s="35" t="str">
        <f>VLOOKUP(A805,'Hospitalisation Details'!$A$1:$N$2344,14,FALSE)</f>
        <v>R1012</v>
      </c>
      <c r="Q805" s="35">
        <f>VLOOKUP(A805,'Hospitalisation Details'!$A$1:$N$2344,6,FALSE)</f>
        <v>60</v>
      </c>
    </row>
    <row r="806" spans="1:17" x14ac:dyDescent="0.25">
      <c r="A806" s="34" t="s">
        <v>1566</v>
      </c>
      <c r="B806" s="33" t="s">
        <v>6123</v>
      </c>
      <c r="C806" s="39">
        <v>37.119999999999997</v>
      </c>
      <c r="D806" s="39">
        <v>5.29</v>
      </c>
      <c r="E806" s="39" t="s">
        <v>2380</v>
      </c>
      <c r="F806" s="39" t="s">
        <v>2380</v>
      </c>
      <c r="G806" s="39" t="s">
        <v>2380</v>
      </c>
      <c r="H806" s="34">
        <v>2</v>
      </c>
      <c r="I806" s="39" t="s">
        <v>2380</v>
      </c>
      <c r="J806" s="39" t="s">
        <v>8338</v>
      </c>
      <c r="K806" s="39" t="s">
        <v>8344</v>
      </c>
      <c r="L806" s="47">
        <f>VLOOKUP(A806,'Hospitalisation Details'!$A$1:$N$2344,5,FALSE)</f>
        <v>26569</v>
      </c>
      <c r="M806" s="51">
        <f>VLOOKUP(A806,'Hospitalisation Details'!$A$1:$N$2344,8,FALSE)</f>
        <v>13010.86</v>
      </c>
      <c r="N806" s="34" t="str">
        <f>VLOOKUP(A806,'Hospitalisation Details'!$A$1:$N$2344,12,FALSE)</f>
        <v>tier - 3</v>
      </c>
      <c r="O806" s="34" t="str">
        <f>VLOOKUP(A806,'Hospitalisation Details'!$A$1:$N$2344,13,FALSE)</f>
        <v>tier - 2</v>
      </c>
      <c r="P806" s="34" t="str">
        <f>VLOOKUP(A806,'Hospitalisation Details'!$A$1:$N$2344,14,FALSE)</f>
        <v>R1012</v>
      </c>
      <c r="Q806" s="34">
        <f>VLOOKUP(A806,'Hospitalisation Details'!$A$1:$N$2344,6,FALSE)</f>
        <v>50</v>
      </c>
    </row>
    <row r="807" spans="1:17" x14ac:dyDescent="0.25">
      <c r="A807" s="35" t="s">
        <v>1565</v>
      </c>
      <c r="B807" s="32" t="s">
        <v>4752</v>
      </c>
      <c r="C807" s="40">
        <v>34.840000000000003</v>
      </c>
      <c r="D807" s="40">
        <v>6</v>
      </c>
      <c r="E807" s="40" t="s">
        <v>2383</v>
      </c>
      <c r="F807" s="40" t="s">
        <v>2380</v>
      </c>
      <c r="G807" s="40" t="s">
        <v>2383</v>
      </c>
      <c r="H807" s="35">
        <v>1</v>
      </c>
      <c r="I807" s="40" t="s">
        <v>2380</v>
      </c>
      <c r="J807" s="40" t="s">
        <v>8338</v>
      </c>
      <c r="K807" s="40" t="s">
        <v>8343</v>
      </c>
      <c r="L807" s="48">
        <f>VLOOKUP(A807,'Hospitalisation Details'!$A$1:$N$2344,5,FALSE)</f>
        <v>25550</v>
      </c>
      <c r="M807" s="52">
        <f>VLOOKUP(A807,'Hospitalisation Details'!$A$1:$N$2344,8,FALSE)</f>
        <v>13008.07</v>
      </c>
      <c r="N807" s="35" t="str">
        <f>VLOOKUP(A807,'Hospitalisation Details'!$A$1:$N$2344,12,FALSE)</f>
        <v>tier - 3</v>
      </c>
      <c r="O807" s="35" t="str">
        <f>VLOOKUP(A807,'Hospitalisation Details'!$A$1:$N$2344,13,FALSE)</f>
        <v>tier - 3</v>
      </c>
      <c r="P807" s="35" t="str">
        <f>VLOOKUP(A807,'Hospitalisation Details'!$A$1:$N$2344,14,FALSE)</f>
        <v>R1012</v>
      </c>
      <c r="Q807" s="35">
        <f>VLOOKUP(A807,'Hospitalisation Details'!$A$1:$N$2344,6,FALSE)</f>
        <v>53</v>
      </c>
    </row>
    <row r="808" spans="1:17" x14ac:dyDescent="0.25">
      <c r="A808" s="34" t="s">
        <v>1564</v>
      </c>
      <c r="B808" s="33" t="s">
        <v>6126</v>
      </c>
      <c r="C808" s="39">
        <v>29.53</v>
      </c>
      <c r="D808" s="39">
        <v>10.64</v>
      </c>
      <c r="E808" s="39" t="s">
        <v>2380</v>
      </c>
      <c r="F808" s="39" t="s">
        <v>2380</v>
      </c>
      <c r="G808" s="39" t="s">
        <v>2380</v>
      </c>
      <c r="H808" s="34">
        <v>0</v>
      </c>
      <c r="I808" s="39" t="s">
        <v>2380</v>
      </c>
      <c r="J808" s="39" t="s">
        <v>8339</v>
      </c>
      <c r="K808" s="39" t="s">
        <v>8342</v>
      </c>
      <c r="L808" s="47">
        <f>VLOOKUP(A808,'Hospitalisation Details'!$A$1:$N$2344,5,FALSE)</f>
        <v>22821</v>
      </c>
      <c r="M808" s="51">
        <f>VLOOKUP(A808,'Hospitalisation Details'!$A$1:$N$2344,8,FALSE)</f>
        <v>13004.95</v>
      </c>
      <c r="N808" s="34" t="str">
        <f>VLOOKUP(A808,'Hospitalisation Details'!$A$1:$N$2344,12,FALSE)</f>
        <v>tier - 3</v>
      </c>
      <c r="O808" s="34" t="str">
        <f>VLOOKUP(A808,'Hospitalisation Details'!$A$1:$N$2344,13,FALSE)</f>
        <v>tier - 1</v>
      </c>
      <c r="P808" s="34" t="str">
        <f>VLOOKUP(A808,'Hospitalisation Details'!$A$1:$N$2344,14,FALSE)</f>
        <v>R1012</v>
      </c>
      <c r="Q808" s="34">
        <f>VLOOKUP(A808,'Hospitalisation Details'!$A$1:$N$2344,6,FALSE)</f>
        <v>60</v>
      </c>
    </row>
    <row r="809" spans="1:17" x14ac:dyDescent="0.25">
      <c r="A809" s="35" t="s">
        <v>1563</v>
      </c>
      <c r="B809" s="32" t="s">
        <v>6128</v>
      </c>
      <c r="C809" s="40">
        <v>42.51</v>
      </c>
      <c r="D809" s="40">
        <v>8.2100000000000009</v>
      </c>
      <c r="E809" s="40" t="s">
        <v>2383</v>
      </c>
      <c r="F809" s="40" t="s">
        <v>2380</v>
      </c>
      <c r="G809" s="40" t="s">
        <v>2380</v>
      </c>
      <c r="H809" s="35">
        <v>0</v>
      </c>
      <c r="I809" s="40" t="s">
        <v>2380</v>
      </c>
      <c r="J809" s="40" t="s">
        <v>8338</v>
      </c>
      <c r="K809" s="40" t="s">
        <v>8342</v>
      </c>
      <c r="L809" s="48">
        <f>VLOOKUP(A809,'Hospitalisation Details'!$A$1:$N$2344,5,FALSE)</f>
        <v>29889</v>
      </c>
      <c r="M809" s="52">
        <f>VLOOKUP(A809,'Hospitalisation Details'!$A$1:$N$2344,8,FALSE)</f>
        <v>13002.91</v>
      </c>
      <c r="N809" s="35" t="str">
        <f>VLOOKUP(A809,'Hospitalisation Details'!$A$1:$N$2344,12,FALSE)</f>
        <v>tier - 3</v>
      </c>
      <c r="O809" s="35" t="str">
        <f>VLOOKUP(A809,'Hospitalisation Details'!$A$1:$N$2344,13,FALSE)</f>
        <v>tier - 1</v>
      </c>
      <c r="P809" s="35" t="str">
        <f>VLOOKUP(A809,'Hospitalisation Details'!$A$1:$N$2344,14,FALSE)</f>
        <v>R1012</v>
      </c>
      <c r="Q809" s="35">
        <f>VLOOKUP(A809,'Hospitalisation Details'!$A$1:$N$2344,6,FALSE)</f>
        <v>41</v>
      </c>
    </row>
    <row r="810" spans="1:17" x14ac:dyDescent="0.25">
      <c r="A810" s="34" t="s">
        <v>1562</v>
      </c>
      <c r="B810" s="33" t="s">
        <v>6130</v>
      </c>
      <c r="C810" s="39">
        <v>38.14</v>
      </c>
      <c r="D810" s="39">
        <v>5.58</v>
      </c>
      <c r="E810" s="39" t="s">
        <v>2380</v>
      </c>
      <c r="F810" s="39" t="s">
        <v>2380</v>
      </c>
      <c r="G810" s="39" t="s">
        <v>2383</v>
      </c>
      <c r="H810" s="34">
        <v>1</v>
      </c>
      <c r="I810" s="39" t="s">
        <v>2380</v>
      </c>
      <c r="J810" s="39" t="s">
        <v>8338</v>
      </c>
      <c r="K810" s="39" t="s">
        <v>8344</v>
      </c>
      <c r="L810" s="47">
        <f>VLOOKUP(A810,'Hospitalisation Details'!$A$1:$N$2344,5,FALSE)</f>
        <v>29186</v>
      </c>
      <c r="M810" s="51">
        <f>VLOOKUP(A810,'Hospitalisation Details'!$A$1:$N$2344,8,FALSE)</f>
        <v>12994.12</v>
      </c>
      <c r="N810" s="34" t="str">
        <f>VLOOKUP(A810,'Hospitalisation Details'!$A$1:$N$2344,12,FALSE)</f>
        <v>tier - 3</v>
      </c>
      <c r="O810" s="34" t="str">
        <f>VLOOKUP(A810,'Hospitalisation Details'!$A$1:$N$2344,13,FALSE)</f>
        <v>tier - 2</v>
      </c>
      <c r="P810" s="34" t="str">
        <f>VLOOKUP(A810,'Hospitalisation Details'!$A$1:$N$2344,14,FALSE)</f>
        <v>R1026</v>
      </c>
      <c r="Q810" s="34">
        <f>VLOOKUP(A810,'Hospitalisation Details'!$A$1:$N$2344,6,FALSE)</f>
        <v>43</v>
      </c>
    </row>
    <row r="811" spans="1:17" x14ac:dyDescent="0.25">
      <c r="A811" s="35" t="s">
        <v>1561</v>
      </c>
      <c r="B811" s="32" t="s">
        <v>6132</v>
      </c>
      <c r="C811" s="40">
        <v>39.93</v>
      </c>
      <c r="D811" s="40">
        <v>8.75</v>
      </c>
      <c r="E811" s="40" t="s">
        <v>2380</v>
      </c>
      <c r="F811" s="40" t="s">
        <v>2380</v>
      </c>
      <c r="G811" s="40" t="s">
        <v>2380</v>
      </c>
      <c r="H811" s="35">
        <v>0</v>
      </c>
      <c r="I811" s="40" t="s">
        <v>2380</v>
      </c>
      <c r="J811" s="40" t="s">
        <v>8338</v>
      </c>
      <c r="K811" s="40" t="s">
        <v>8342</v>
      </c>
      <c r="L811" s="48">
        <f>VLOOKUP(A811,'Hospitalisation Details'!$A$1:$N$2344,5,FALSE)</f>
        <v>22248</v>
      </c>
      <c r="M811" s="52">
        <f>VLOOKUP(A811,'Hospitalisation Details'!$A$1:$N$2344,8,FALSE)</f>
        <v>12982.87</v>
      </c>
      <c r="N811" s="35" t="str">
        <f>VLOOKUP(A811,'Hospitalisation Details'!$A$1:$N$2344,12,FALSE)</f>
        <v>tier - 3</v>
      </c>
      <c r="O811" s="35" t="str">
        <f>VLOOKUP(A811,'Hospitalisation Details'!$A$1:$N$2344,13,FALSE)</f>
        <v>tier - 1</v>
      </c>
      <c r="P811" s="35" t="str">
        <f>VLOOKUP(A811,'Hospitalisation Details'!$A$1:$N$2344,14,FALSE)</f>
        <v>R1013</v>
      </c>
      <c r="Q811" s="35">
        <f>VLOOKUP(A811,'Hospitalisation Details'!$A$1:$N$2344,6,FALSE)</f>
        <v>62</v>
      </c>
    </row>
    <row r="812" spans="1:17" x14ac:dyDescent="0.25">
      <c r="A812" s="34" t="s">
        <v>1560</v>
      </c>
      <c r="B812" s="33" t="s">
        <v>4964</v>
      </c>
      <c r="C812" s="39">
        <v>38.83</v>
      </c>
      <c r="D812" s="39">
        <v>11.86</v>
      </c>
      <c r="E812" s="39" t="s">
        <v>2380</v>
      </c>
      <c r="F812" s="39" t="s">
        <v>2380</v>
      </c>
      <c r="G812" s="39" t="s">
        <v>2380</v>
      </c>
      <c r="H812" s="34">
        <v>0</v>
      </c>
      <c r="I812" s="39" t="s">
        <v>2380</v>
      </c>
      <c r="J812" s="39" t="s">
        <v>8338</v>
      </c>
      <c r="K812" s="39" t="s">
        <v>8342</v>
      </c>
      <c r="L812" s="47">
        <f>VLOOKUP(A812,'Hospitalisation Details'!$A$1:$N$2344,5,FALSE)</f>
        <v>22182</v>
      </c>
      <c r="M812" s="51">
        <f>VLOOKUP(A812,'Hospitalisation Details'!$A$1:$N$2344,8,FALSE)</f>
        <v>12981.35</v>
      </c>
      <c r="N812" s="34" t="str">
        <f>VLOOKUP(A812,'Hospitalisation Details'!$A$1:$N$2344,12,FALSE)</f>
        <v>tier - 3</v>
      </c>
      <c r="O812" s="34" t="str">
        <f>VLOOKUP(A812,'Hospitalisation Details'!$A$1:$N$2344,13,FALSE)</f>
        <v>tier - 3</v>
      </c>
      <c r="P812" s="34" t="str">
        <f>VLOOKUP(A812,'Hospitalisation Details'!$A$1:$N$2344,14,FALSE)</f>
        <v>R1013</v>
      </c>
      <c r="Q812" s="34">
        <f>VLOOKUP(A812,'Hospitalisation Details'!$A$1:$N$2344,6,FALSE)</f>
        <v>62</v>
      </c>
    </row>
    <row r="813" spans="1:17" x14ac:dyDescent="0.25">
      <c r="A813" s="35" t="s">
        <v>1559</v>
      </c>
      <c r="B813" s="32" t="s">
        <v>6134</v>
      </c>
      <c r="C813" s="40">
        <v>37.4</v>
      </c>
      <c r="D813" s="40">
        <v>11.46</v>
      </c>
      <c r="E813" s="40" t="s">
        <v>2380</v>
      </c>
      <c r="F813" s="40" t="s">
        <v>2380</v>
      </c>
      <c r="G813" s="40" t="s">
        <v>2380</v>
      </c>
      <c r="H813" s="35">
        <v>0</v>
      </c>
      <c r="I813" s="40" t="s">
        <v>2380</v>
      </c>
      <c r="J813" s="40" t="s">
        <v>8338</v>
      </c>
      <c r="K813" s="40" t="s">
        <v>8342</v>
      </c>
      <c r="L813" s="48">
        <f>VLOOKUP(A813,'Hospitalisation Details'!$A$1:$N$2344,5,FALSE)</f>
        <v>22089</v>
      </c>
      <c r="M813" s="52">
        <f>VLOOKUP(A813,'Hospitalisation Details'!$A$1:$N$2344,8,FALSE)</f>
        <v>12979.36</v>
      </c>
      <c r="N813" s="35" t="str">
        <f>VLOOKUP(A813,'Hospitalisation Details'!$A$1:$N$2344,12,FALSE)</f>
        <v>tier - 3</v>
      </c>
      <c r="O813" s="35" t="str">
        <f>VLOOKUP(A813,'Hospitalisation Details'!$A$1:$N$2344,13,FALSE)</f>
        <v>tier - 1</v>
      </c>
      <c r="P813" s="35" t="str">
        <f>VLOOKUP(A813,'Hospitalisation Details'!$A$1:$N$2344,14,FALSE)</f>
        <v>R1011</v>
      </c>
      <c r="Q813" s="35">
        <f>VLOOKUP(A813,'Hospitalisation Details'!$A$1:$N$2344,6,FALSE)</f>
        <v>62</v>
      </c>
    </row>
    <row r="814" spans="1:17" x14ac:dyDescent="0.25">
      <c r="A814" s="34" t="s">
        <v>1558</v>
      </c>
      <c r="B814" s="33" t="s">
        <v>5755</v>
      </c>
      <c r="C814" s="39">
        <v>21.4</v>
      </c>
      <c r="D814" s="39">
        <v>9.0299999999999994</v>
      </c>
      <c r="E814" s="39" t="s">
        <v>2380</v>
      </c>
      <c r="F814" s="39" t="s">
        <v>2380</v>
      </c>
      <c r="G814" s="39" t="s">
        <v>2380</v>
      </c>
      <c r="H814" s="34">
        <v>0</v>
      </c>
      <c r="I814" s="39" t="s">
        <v>2380</v>
      </c>
      <c r="J814" s="39" t="s">
        <v>8340</v>
      </c>
      <c r="K814" s="39" t="s">
        <v>8342</v>
      </c>
      <c r="L814" s="47">
        <f>VLOOKUP(A814,'Hospitalisation Details'!$A$1:$N$2344,5,FALSE)</f>
        <v>22224</v>
      </c>
      <c r="M814" s="51">
        <f>VLOOKUP(A814,'Hospitalisation Details'!$A$1:$N$2344,8,FALSE)</f>
        <v>12957.12</v>
      </c>
      <c r="N814" s="34" t="str">
        <f>VLOOKUP(A814,'Hospitalisation Details'!$A$1:$N$2344,12,FALSE)</f>
        <v>tier - 3</v>
      </c>
      <c r="O814" s="34" t="str">
        <f>VLOOKUP(A814,'Hospitalisation Details'!$A$1:$N$2344,13,FALSE)</f>
        <v>tier - 1</v>
      </c>
      <c r="P814" s="34" t="str">
        <f>VLOOKUP(A814,'Hospitalisation Details'!$A$1:$N$2344,14,FALSE)</f>
        <v>R1011</v>
      </c>
      <c r="Q814" s="34">
        <f>VLOOKUP(A814,'Hospitalisation Details'!$A$1:$N$2344,6,FALSE)</f>
        <v>62</v>
      </c>
    </row>
    <row r="815" spans="1:17" x14ac:dyDescent="0.25">
      <c r="A815" s="35" t="s">
        <v>1557</v>
      </c>
      <c r="B815" s="32" t="s">
        <v>6137</v>
      </c>
      <c r="C815" s="40">
        <v>38.380000000000003</v>
      </c>
      <c r="D815" s="40">
        <v>8.26</v>
      </c>
      <c r="E815" s="40" t="s">
        <v>2383</v>
      </c>
      <c r="F815" s="40" t="s">
        <v>2380</v>
      </c>
      <c r="G815" s="40" t="s">
        <v>2380</v>
      </c>
      <c r="H815" s="35">
        <v>2</v>
      </c>
      <c r="I815" s="40" t="s">
        <v>2380</v>
      </c>
      <c r="J815" s="40" t="s">
        <v>8338</v>
      </c>
      <c r="K815" s="40" t="s">
        <v>8342</v>
      </c>
      <c r="L815" s="48">
        <f>VLOOKUP(A815,'Hospitalisation Details'!$A$1:$N$2344,5,FALSE)</f>
        <v>22513</v>
      </c>
      <c r="M815" s="52">
        <f>VLOOKUP(A815,'Hospitalisation Details'!$A$1:$N$2344,8,FALSE)</f>
        <v>12950.07</v>
      </c>
      <c r="N815" s="35" t="str">
        <f>VLOOKUP(A815,'Hospitalisation Details'!$A$1:$N$2344,12,FALSE)</f>
        <v>tier - 3</v>
      </c>
      <c r="O815" s="35" t="str">
        <f>VLOOKUP(A815,'Hospitalisation Details'!$A$1:$N$2344,13,FALSE)</f>
        <v>tier - 1</v>
      </c>
      <c r="P815" s="35" t="str">
        <f>VLOOKUP(A815,'Hospitalisation Details'!$A$1:$N$2344,14,FALSE)</f>
        <v>R1012</v>
      </c>
      <c r="Q815" s="35">
        <f>VLOOKUP(A815,'Hospitalisation Details'!$A$1:$N$2344,6,FALSE)</f>
        <v>61</v>
      </c>
    </row>
    <row r="816" spans="1:17" x14ac:dyDescent="0.25">
      <c r="A816" s="34" t="s">
        <v>1556</v>
      </c>
      <c r="B816" s="33" t="s">
        <v>6139</v>
      </c>
      <c r="C816" s="39">
        <v>33.659999999999997</v>
      </c>
      <c r="D816" s="39">
        <v>5.42</v>
      </c>
      <c r="E816" s="39" t="s">
        <v>2383</v>
      </c>
      <c r="F816" s="39" t="s">
        <v>2380</v>
      </c>
      <c r="G816" s="39" t="s">
        <v>2380</v>
      </c>
      <c r="H816" s="34">
        <v>2</v>
      </c>
      <c r="I816" s="39" t="s">
        <v>2380</v>
      </c>
      <c r="J816" s="39" t="s">
        <v>8338</v>
      </c>
      <c r="K816" s="39" t="s">
        <v>8344</v>
      </c>
      <c r="L816" s="47">
        <f>VLOOKUP(A816,'Hospitalisation Details'!$A$1:$N$2344,5,FALSE)</f>
        <v>24463</v>
      </c>
      <c r="M816" s="51">
        <f>VLOOKUP(A816,'Hospitalisation Details'!$A$1:$N$2344,8,FALSE)</f>
        <v>12949.16</v>
      </c>
      <c r="N816" s="34" t="str">
        <f>VLOOKUP(A816,'Hospitalisation Details'!$A$1:$N$2344,12,FALSE)</f>
        <v>tier - 3</v>
      </c>
      <c r="O816" s="34" t="str">
        <f>VLOOKUP(A816,'Hospitalisation Details'!$A$1:$N$2344,13,FALSE)</f>
        <v>tier - 3</v>
      </c>
      <c r="P816" s="34" t="str">
        <f>VLOOKUP(A816,'Hospitalisation Details'!$A$1:$N$2344,14,FALSE)</f>
        <v>R1013</v>
      </c>
      <c r="Q816" s="34">
        <f>VLOOKUP(A816,'Hospitalisation Details'!$A$1:$N$2344,6,FALSE)</f>
        <v>56</v>
      </c>
    </row>
    <row r="817" spans="1:17" x14ac:dyDescent="0.25">
      <c r="A817" s="35" t="s">
        <v>1555</v>
      </c>
      <c r="B817" s="32" t="s">
        <v>6141</v>
      </c>
      <c r="C817" s="40">
        <v>31.79</v>
      </c>
      <c r="D817" s="40">
        <v>11.33</v>
      </c>
      <c r="E817" s="40" t="s">
        <v>2383</v>
      </c>
      <c r="F817" s="40" t="s">
        <v>2380</v>
      </c>
      <c r="G817" s="40" t="s">
        <v>2383</v>
      </c>
      <c r="H817" s="35">
        <v>1</v>
      </c>
      <c r="I817" s="40" t="s">
        <v>2380</v>
      </c>
      <c r="J817" s="40" t="s">
        <v>8338</v>
      </c>
      <c r="K817" s="40" t="s">
        <v>8342</v>
      </c>
      <c r="L817" s="48">
        <f>VLOOKUP(A817,'Hospitalisation Details'!$A$1:$N$2344,5,FALSE)</f>
        <v>23237</v>
      </c>
      <c r="M817" s="52">
        <f>VLOOKUP(A817,'Hospitalisation Details'!$A$1:$N$2344,8,FALSE)</f>
        <v>12928.79</v>
      </c>
      <c r="N817" s="35" t="str">
        <f>VLOOKUP(A817,'Hospitalisation Details'!$A$1:$N$2344,12,FALSE)</f>
        <v>tier - 3</v>
      </c>
      <c r="O817" s="35" t="str">
        <f>VLOOKUP(A817,'Hospitalisation Details'!$A$1:$N$2344,13,FALSE)</f>
        <v>tier - 2</v>
      </c>
      <c r="P817" s="35" t="str">
        <f>VLOOKUP(A817,'Hospitalisation Details'!$A$1:$N$2344,14,FALSE)</f>
        <v>R1013</v>
      </c>
      <c r="Q817" s="35">
        <f>VLOOKUP(A817,'Hospitalisation Details'!$A$1:$N$2344,6,FALSE)</f>
        <v>59</v>
      </c>
    </row>
    <row r="818" spans="1:17" x14ac:dyDescent="0.25">
      <c r="A818" s="34" t="s">
        <v>1554</v>
      </c>
      <c r="B818" s="33" t="s">
        <v>6143</v>
      </c>
      <c r="C818" s="39">
        <v>29.7</v>
      </c>
      <c r="D818" s="39">
        <v>7.69</v>
      </c>
      <c r="E818" s="39" t="s">
        <v>2383</v>
      </c>
      <c r="F818" s="39" t="s">
        <v>2380</v>
      </c>
      <c r="G818" s="39" t="s">
        <v>2383</v>
      </c>
      <c r="H818" s="34">
        <v>1</v>
      </c>
      <c r="I818" s="39" t="s">
        <v>2380</v>
      </c>
      <c r="J818" s="39" t="s">
        <v>8339</v>
      </c>
      <c r="K818" s="39" t="s">
        <v>8342</v>
      </c>
      <c r="L818" s="47">
        <f>VLOOKUP(A818,'Hospitalisation Details'!$A$1:$N$2344,5,FALSE)</f>
        <v>23255</v>
      </c>
      <c r="M818" s="51">
        <f>VLOOKUP(A818,'Hospitalisation Details'!$A$1:$N$2344,8,FALSE)</f>
        <v>12925.89</v>
      </c>
      <c r="N818" s="34" t="str">
        <f>VLOOKUP(A818,'Hospitalisation Details'!$A$1:$N$2344,12,FALSE)</f>
        <v>tier - 3</v>
      </c>
      <c r="O818" s="34" t="str">
        <f>VLOOKUP(A818,'Hospitalisation Details'!$A$1:$N$2344,13,FALSE)</f>
        <v>tier - 2</v>
      </c>
      <c r="P818" s="34" t="str">
        <f>VLOOKUP(A818,'Hospitalisation Details'!$A$1:$N$2344,14,FALSE)</f>
        <v>R1013</v>
      </c>
      <c r="Q818" s="34">
        <f>VLOOKUP(A818,'Hospitalisation Details'!$A$1:$N$2344,6,FALSE)</f>
        <v>59</v>
      </c>
    </row>
    <row r="819" spans="1:17" x14ac:dyDescent="0.25">
      <c r="A819" s="35" t="s">
        <v>1553</v>
      </c>
      <c r="B819" s="32" t="s">
        <v>5446</v>
      </c>
      <c r="C819" s="40">
        <v>25.46</v>
      </c>
      <c r="D819" s="40">
        <v>8.77</v>
      </c>
      <c r="E819" s="40" t="s">
        <v>2383</v>
      </c>
      <c r="F819" s="40" t="s">
        <v>2380</v>
      </c>
      <c r="G819" s="40" t="s">
        <v>2383</v>
      </c>
      <c r="H819" s="35">
        <v>1</v>
      </c>
      <c r="I819" s="40" t="s">
        <v>2380</v>
      </c>
      <c r="J819" s="40" t="s">
        <v>8339</v>
      </c>
      <c r="K819" s="40" t="s">
        <v>8342</v>
      </c>
      <c r="L819" s="48">
        <f>VLOOKUP(A819,'Hospitalisation Details'!$A$1:$N$2344,5,FALSE)</f>
        <v>23239</v>
      </c>
      <c r="M819" s="52">
        <f>VLOOKUP(A819,'Hospitalisation Details'!$A$1:$N$2344,8,FALSE)</f>
        <v>12913.99</v>
      </c>
      <c r="N819" s="35" t="str">
        <f>VLOOKUP(A819,'Hospitalisation Details'!$A$1:$N$2344,12,FALSE)</f>
        <v>tier - 3</v>
      </c>
      <c r="O819" s="35" t="str">
        <f>VLOOKUP(A819,'Hospitalisation Details'!$A$1:$N$2344,13,FALSE)</f>
        <v>tier - 2</v>
      </c>
      <c r="P819" s="35" t="str">
        <f>VLOOKUP(A819,'Hospitalisation Details'!$A$1:$N$2344,14,FALSE)</f>
        <v>R1016</v>
      </c>
      <c r="Q819" s="35">
        <f>VLOOKUP(A819,'Hospitalisation Details'!$A$1:$N$2344,6,FALSE)</f>
        <v>59</v>
      </c>
    </row>
    <row r="820" spans="1:17" x14ac:dyDescent="0.25">
      <c r="A820" s="34" t="s">
        <v>1552</v>
      </c>
      <c r="B820" s="33" t="s">
        <v>6145</v>
      </c>
      <c r="C820" s="39">
        <v>39.14</v>
      </c>
      <c r="D820" s="39">
        <v>4.91</v>
      </c>
      <c r="E820" s="39" t="s">
        <v>2380</v>
      </c>
      <c r="F820" s="39" t="s">
        <v>2383</v>
      </c>
      <c r="G820" s="39" t="s">
        <v>2380</v>
      </c>
      <c r="H820" s="34">
        <v>1</v>
      </c>
      <c r="I820" s="39" t="s">
        <v>2380</v>
      </c>
      <c r="J820" s="39" t="s">
        <v>8338</v>
      </c>
      <c r="K820" s="39" t="s">
        <v>8344</v>
      </c>
      <c r="L820" s="47">
        <f>VLOOKUP(A820,'Hospitalisation Details'!$A$1:$N$2344,5,FALSE)</f>
        <v>38177</v>
      </c>
      <c r="M820" s="51">
        <f>VLOOKUP(A820,'Hospitalisation Details'!$A$1:$N$2344,8,FALSE)</f>
        <v>12890.06</v>
      </c>
      <c r="N820" s="34" t="str">
        <f>VLOOKUP(A820,'Hospitalisation Details'!$A$1:$N$2344,12,FALSE)</f>
        <v>tier - 3</v>
      </c>
      <c r="O820" s="34" t="str">
        <f>VLOOKUP(A820,'Hospitalisation Details'!$A$1:$N$2344,13,FALSE)</f>
        <v>tier - 1</v>
      </c>
      <c r="P820" s="34" t="str">
        <f>VLOOKUP(A820,'Hospitalisation Details'!$A$1:$N$2344,14,FALSE)</f>
        <v>R1019</v>
      </c>
      <c r="Q820" s="34">
        <f>VLOOKUP(A820,'Hospitalisation Details'!$A$1:$N$2344,6,FALSE)</f>
        <v>18</v>
      </c>
    </row>
    <row r="821" spans="1:17" x14ac:dyDescent="0.25">
      <c r="A821" s="35" t="s">
        <v>1551</v>
      </c>
      <c r="B821" s="32" t="s">
        <v>5771</v>
      </c>
      <c r="C821" s="40">
        <v>41.2</v>
      </c>
      <c r="D821" s="40">
        <v>4.95</v>
      </c>
      <c r="E821" s="40" t="s">
        <v>2380</v>
      </c>
      <c r="F821" s="40" t="s">
        <v>2380</v>
      </c>
      <c r="G821" s="40" t="s">
        <v>2380</v>
      </c>
      <c r="H821" s="35">
        <v>1</v>
      </c>
      <c r="I821" s="40" t="s">
        <v>2380</v>
      </c>
      <c r="J821" s="40" t="s">
        <v>8338</v>
      </c>
      <c r="K821" s="40" t="s">
        <v>8344</v>
      </c>
      <c r="L821" s="48">
        <f>VLOOKUP(A821,'Hospitalisation Details'!$A$1:$N$2344,5,FALSE)</f>
        <v>30900</v>
      </c>
      <c r="M821" s="52">
        <f>VLOOKUP(A821,'Hospitalisation Details'!$A$1:$N$2344,8,FALSE)</f>
        <v>12870.31</v>
      </c>
      <c r="N821" s="35" t="str">
        <f>VLOOKUP(A821,'Hospitalisation Details'!$A$1:$N$2344,12,FALSE)</f>
        <v>tier - 3</v>
      </c>
      <c r="O821" s="35" t="str">
        <f>VLOOKUP(A821,'Hospitalisation Details'!$A$1:$N$2344,13,FALSE)</f>
        <v>tier - 3</v>
      </c>
      <c r="P821" s="35" t="str">
        <f>VLOOKUP(A821,'Hospitalisation Details'!$A$1:$N$2344,14,FALSE)</f>
        <v>R1012</v>
      </c>
      <c r="Q821" s="35">
        <f>VLOOKUP(A821,'Hospitalisation Details'!$A$1:$N$2344,6,FALSE)</f>
        <v>38</v>
      </c>
    </row>
    <row r="822" spans="1:17" x14ac:dyDescent="0.25">
      <c r="A822" s="34" t="s">
        <v>1550</v>
      </c>
      <c r="B822" s="33" t="s">
        <v>6148</v>
      </c>
      <c r="C822" s="39">
        <v>28.81</v>
      </c>
      <c r="D822" s="39">
        <v>10.8</v>
      </c>
      <c r="E822" s="39" t="s">
        <v>2383</v>
      </c>
      <c r="F822" s="39" t="s">
        <v>2380</v>
      </c>
      <c r="G822" s="39" t="s">
        <v>2383</v>
      </c>
      <c r="H822" s="34">
        <v>1</v>
      </c>
      <c r="I822" s="39" t="s">
        <v>2380</v>
      </c>
      <c r="J822" s="39" t="s">
        <v>8339</v>
      </c>
      <c r="K822" s="39" t="s">
        <v>8342</v>
      </c>
      <c r="L822" s="47">
        <f>VLOOKUP(A822,'Hospitalisation Details'!$A$1:$N$2344,5,FALSE)</f>
        <v>23281</v>
      </c>
      <c r="M822" s="51">
        <f>VLOOKUP(A822,'Hospitalisation Details'!$A$1:$N$2344,8,FALSE)</f>
        <v>12856.84</v>
      </c>
      <c r="N822" s="34" t="str">
        <f>VLOOKUP(A822,'Hospitalisation Details'!$A$1:$N$2344,12,FALSE)</f>
        <v>tier - 3</v>
      </c>
      <c r="O822" s="34" t="str">
        <f>VLOOKUP(A822,'Hospitalisation Details'!$A$1:$N$2344,13,FALSE)</f>
        <v>tier - 3</v>
      </c>
      <c r="P822" s="34" t="str">
        <f>VLOOKUP(A822,'Hospitalisation Details'!$A$1:$N$2344,14,FALSE)</f>
        <v>R1021</v>
      </c>
      <c r="Q822" s="34">
        <f>VLOOKUP(A822,'Hospitalisation Details'!$A$1:$N$2344,6,FALSE)</f>
        <v>59</v>
      </c>
    </row>
    <row r="823" spans="1:17" x14ac:dyDescent="0.25">
      <c r="A823" s="35" t="s">
        <v>1549</v>
      </c>
      <c r="B823" s="32" t="s">
        <v>6150</v>
      </c>
      <c r="C823" s="40">
        <v>37.409999999999997</v>
      </c>
      <c r="D823" s="40">
        <v>7.21</v>
      </c>
      <c r="E823" s="40" t="s">
        <v>2380</v>
      </c>
      <c r="F823" s="40" t="s">
        <v>2380</v>
      </c>
      <c r="G823" s="40" t="s">
        <v>2380</v>
      </c>
      <c r="H823" s="35">
        <v>2</v>
      </c>
      <c r="I823" s="40" t="s">
        <v>2380</v>
      </c>
      <c r="J823" s="40" t="s">
        <v>8338</v>
      </c>
      <c r="K823" s="40" t="s">
        <v>8342</v>
      </c>
      <c r="L823" s="48">
        <f>VLOOKUP(A823,'Hospitalisation Details'!$A$1:$N$2344,5,FALSE)</f>
        <v>26929</v>
      </c>
      <c r="M823" s="52">
        <f>VLOOKUP(A823,'Hospitalisation Details'!$A$1:$N$2344,8,FALSE)</f>
        <v>12852.37</v>
      </c>
      <c r="N823" s="35" t="str">
        <f>VLOOKUP(A823,'Hospitalisation Details'!$A$1:$N$2344,12,FALSE)</f>
        <v>tier - 3</v>
      </c>
      <c r="O823" s="35" t="str">
        <f>VLOOKUP(A823,'Hospitalisation Details'!$A$1:$N$2344,13,FALSE)</f>
        <v>tier - 1</v>
      </c>
      <c r="P823" s="35" t="str">
        <f>VLOOKUP(A823,'Hospitalisation Details'!$A$1:$N$2344,14,FALSE)</f>
        <v>R1012</v>
      </c>
      <c r="Q823" s="35">
        <f>VLOOKUP(A823,'Hospitalisation Details'!$A$1:$N$2344,6,FALSE)</f>
        <v>49</v>
      </c>
    </row>
    <row r="824" spans="1:17" x14ac:dyDescent="0.25">
      <c r="A824" s="34" t="s">
        <v>1548</v>
      </c>
      <c r="B824" s="33" t="s">
        <v>4805</v>
      </c>
      <c r="C824" s="39">
        <v>52.54</v>
      </c>
      <c r="D824" s="39">
        <v>5.12</v>
      </c>
      <c r="E824" s="39" t="s">
        <v>2380</v>
      </c>
      <c r="F824" s="39" t="s">
        <v>2380</v>
      </c>
      <c r="G824" s="39" t="s">
        <v>2383</v>
      </c>
      <c r="H824" s="34">
        <v>1</v>
      </c>
      <c r="I824" s="39" t="s">
        <v>2380</v>
      </c>
      <c r="J824" s="39" t="s">
        <v>8338</v>
      </c>
      <c r="K824" s="39" t="s">
        <v>8344</v>
      </c>
      <c r="L824" s="47">
        <f>VLOOKUP(A824,'Hospitalisation Details'!$A$1:$N$2344,5,FALSE)</f>
        <v>34239</v>
      </c>
      <c r="M824" s="51">
        <f>VLOOKUP(A824,'Hospitalisation Details'!$A$1:$N$2344,8,FALSE)</f>
        <v>12847.24</v>
      </c>
      <c r="N824" s="34" t="str">
        <f>VLOOKUP(A824,'Hospitalisation Details'!$A$1:$N$2344,12,FALSE)</f>
        <v>tier - 3</v>
      </c>
      <c r="O824" s="34" t="str">
        <f>VLOOKUP(A824,'Hospitalisation Details'!$A$1:$N$2344,13,FALSE)</f>
        <v>tier - 2</v>
      </c>
      <c r="P824" s="34" t="str">
        <f>VLOOKUP(A824,'Hospitalisation Details'!$A$1:$N$2344,14,FALSE)</f>
        <v>R1012</v>
      </c>
      <c r="Q824" s="34">
        <f>VLOOKUP(A824,'Hospitalisation Details'!$A$1:$N$2344,6,FALSE)</f>
        <v>29</v>
      </c>
    </row>
    <row r="825" spans="1:17" x14ac:dyDescent="0.25">
      <c r="A825" s="35" t="s">
        <v>1547</v>
      </c>
      <c r="B825" s="32" t="s">
        <v>6152</v>
      </c>
      <c r="C825" s="40">
        <v>17.29</v>
      </c>
      <c r="D825" s="40">
        <v>4.62</v>
      </c>
      <c r="E825" s="40" t="s">
        <v>2380</v>
      </c>
      <c r="F825" s="40" t="s">
        <v>2383</v>
      </c>
      <c r="G825" s="40" t="s">
        <v>2380</v>
      </c>
      <c r="H825" s="35">
        <v>1</v>
      </c>
      <c r="I825" s="40" t="s">
        <v>2383</v>
      </c>
      <c r="J825" s="40" t="s">
        <v>8341</v>
      </c>
      <c r="K825" s="40" t="s">
        <v>8344</v>
      </c>
      <c r="L825" s="48">
        <f>VLOOKUP(A825,'Hospitalisation Details'!$A$1:$N$2344,5,FALSE)</f>
        <v>38300</v>
      </c>
      <c r="M825" s="52">
        <f>VLOOKUP(A825,'Hospitalisation Details'!$A$1:$N$2344,8,FALSE)</f>
        <v>12829.46</v>
      </c>
      <c r="N825" s="35" t="str">
        <f>VLOOKUP(A825,'Hospitalisation Details'!$A$1:$N$2344,12,FALSE)</f>
        <v>tier - 3</v>
      </c>
      <c r="O825" s="35" t="str">
        <f>VLOOKUP(A825,'Hospitalisation Details'!$A$1:$N$2344,13,FALSE)</f>
        <v>tier - 3</v>
      </c>
      <c r="P825" s="35" t="str">
        <f>VLOOKUP(A825,'Hospitalisation Details'!$A$1:$N$2344,14,FALSE)</f>
        <v>R1016</v>
      </c>
      <c r="Q825" s="35">
        <f>VLOOKUP(A825,'Hospitalisation Details'!$A$1:$N$2344,6,FALSE)</f>
        <v>18</v>
      </c>
    </row>
    <row r="826" spans="1:17" x14ac:dyDescent="0.25">
      <c r="A826" s="34" t="s">
        <v>1546</v>
      </c>
      <c r="B826" s="33" t="s">
        <v>6154</v>
      </c>
      <c r="C826" s="39">
        <v>31.74</v>
      </c>
      <c r="D826" s="39">
        <v>7.68</v>
      </c>
      <c r="E826" s="39" t="s">
        <v>2383</v>
      </c>
      <c r="F826" s="39" t="s">
        <v>2380</v>
      </c>
      <c r="G826" s="39" t="s">
        <v>2380</v>
      </c>
      <c r="H826" s="34">
        <v>0</v>
      </c>
      <c r="I826" s="39" t="s">
        <v>2380</v>
      </c>
      <c r="J826" s="39" t="s">
        <v>8338</v>
      </c>
      <c r="K826" s="39" t="s">
        <v>8342</v>
      </c>
      <c r="L826" s="47">
        <f>VLOOKUP(A826,'Hospitalisation Details'!$A$1:$N$2344,5,FALSE)</f>
        <v>24740</v>
      </c>
      <c r="M826" s="51">
        <f>VLOOKUP(A826,'Hospitalisation Details'!$A$1:$N$2344,8,FALSE)</f>
        <v>12823.25</v>
      </c>
      <c r="N826" s="34" t="str">
        <f>VLOOKUP(A826,'Hospitalisation Details'!$A$1:$N$2344,12,FALSE)</f>
        <v>tier - 3</v>
      </c>
      <c r="O826" s="34" t="str">
        <f>VLOOKUP(A826,'Hospitalisation Details'!$A$1:$N$2344,13,FALSE)</f>
        <v>tier - 3</v>
      </c>
      <c r="P826" s="34" t="str">
        <f>VLOOKUP(A826,'Hospitalisation Details'!$A$1:$N$2344,14,FALSE)</f>
        <v>R1021</v>
      </c>
      <c r="Q826" s="34">
        <f>VLOOKUP(A826,'Hospitalisation Details'!$A$1:$N$2344,6,FALSE)</f>
        <v>55</v>
      </c>
    </row>
    <row r="827" spans="1:17" x14ac:dyDescent="0.25">
      <c r="A827" s="35" t="s">
        <v>1545</v>
      </c>
      <c r="B827" s="32" t="s">
        <v>6156</v>
      </c>
      <c r="C827" s="40">
        <v>26.504999999999999</v>
      </c>
      <c r="D827" s="40">
        <v>6.79</v>
      </c>
      <c r="E827" s="40" t="s">
        <v>2383</v>
      </c>
      <c r="F827" s="40" t="s">
        <v>2380</v>
      </c>
      <c r="G827" s="40" t="s">
        <v>2383</v>
      </c>
      <c r="H827" s="35">
        <v>1</v>
      </c>
      <c r="I827" s="40" t="s">
        <v>2380</v>
      </c>
      <c r="J827" s="40" t="s">
        <v>8339</v>
      </c>
      <c r="K827" s="40" t="s">
        <v>8342</v>
      </c>
      <c r="L827" s="48">
        <f>VLOOKUP(A827,'Hospitalisation Details'!$A$1:$N$2344,5,FALSE)</f>
        <v>23212</v>
      </c>
      <c r="M827" s="52">
        <f>VLOOKUP(A827,'Hospitalisation Details'!$A$1:$N$2344,8,FALSE)</f>
        <v>12815.44</v>
      </c>
      <c r="N827" s="35" t="str">
        <f>VLOOKUP(A827,'Hospitalisation Details'!$A$1:$N$2344,12,FALSE)</f>
        <v>tier - 3</v>
      </c>
      <c r="O827" s="35" t="str">
        <f>VLOOKUP(A827,'Hospitalisation Details'!$A$1:$N$2344,13,FALSE)</f>
        <v>tier - 3</v>
      </c>
      <c r="P827" s="35" t="str">
        <f>VLOOKUP(A827,'Hospitalisation Details'!$A$1:$N$2344,14,FALSE)</f>
        <v>R1024</v>
      </c>
      <c r="Q827" s="35">
        <f>VLOOKUP(A827,'Hospitalisation Details'!$A$1:$N$2344,6,FALSE)</f>
        <v>59</v>
      </c>
    </row>
    <row r="828" spans="1:17" x14ac:dyDescent="0.25">
      <c r="A828" s="34" t="s">
        <v>1544</v>
      </c>
      <c r="B828" s="33" t="s">
        <v>6158</v>
      </c>
      <c r="C828" s="39">
        <v>36.479999999999997</v>
      </c>
      <c r="D828" s="39">
        <v>11.09</v>
      </c>
      <c r="E828" s="39" t="s">
        <v>2380</v>
      </c>
      <c r="F828" s="39" t="s">
        <v>2380</v>
      </c>
      <c r="G828" s="39" t="s">
        <v>2380</v>
      </c>
      <c r="H828" s="34">
        <v>0</v>
      </c>
      <c r="I828" s="39" t="s">
        <v>2380</v>
      </c>
      <c r="J828" s="39" t="s">
        <v>8338</v>
      </c>
      <c r="K828" s="39" t="s">
        <v>8342</v>
      </c>
      <c r="L828" s="47">
        <f>VLOOKUP(A828,'Hospitalisation Details'!$A$1:$N$2344,5,FALSE)</f>
        <v>28695</v>
      </c>
      <c r="M828" s="51">
        <f>VLOOKUP(A828,'Hospitalisation Details'!$A$1:$N$2344,8,FALSE)</f>
        <v>12797.21</v>
      </c>
      <c r="N828" s="34" t="str">
        <f>VLOOKUP(A828,'Hospitalisation Details'!$A$1:$N$2344,12,FALSE)</f>
        <v>tier - 3</v>
      </c>
      <c r="O828" s="34" t="str">
        <f>VLOOKUP(A828,'Hospitalisation Details'!$A$1:$N$2344,13,FALSE)</f>
        <v>tier - 1</v>
      </c>
      <c r="P828" s="34" t="str">
        <f>VLOOKUP(A828,'Hospitalisation Details'!$A$1:$N$2344,14,FALSE)</f>
        <v>R1024</v>
      </c>
      <c r="Q828" s="34">
        <f>VLOOKUP(A828,'Hospitalisation Details'!$A$1:$N$2344,6,FALSE)</f>
        <v>44</v>
      </c>
    </row>
    <row r="829" spans="1:17" x14ac:dyDescent="0.25">
      <c r="A829" s="35" t="s">
        <v>1543</v>
      </c>
      <c r="B829" s="32" t="s">
        <v>6159</v>
      </c>
      <c r="C829" s="40">
        <v>39.159999999999997</v>
      </c>
      <c r="D829" s="40">
        <v>5.24</v>
      </c>
      <c r="E829" s="40" t="s">
        <v>2383</v>
      </c>
      <c r="F829" s="40" t="s">
        <v>2380</v>
      </c>
      <c r="G829" s="40" t="s">
        <v>2383</v>
      </c>
      <c r="H829" s="35">
        <v>1</v>
      </c>
      <c r="I829" s="40" t="s">
        <v>2380</v>
      </c>
      <c r="J829" s="40" t="s">
        <v>8338</v>
      </c>
      <c r="K829" s="40" t="s">
        <v>8344</v>
      </c>
      <c r="L829" s="48">
        <f>VLOOKUP(A829,'Hospitalisation Details'!$A$1:$N$2344,5,FALSE)</f>
        <v>30618</v>
      </c>
      <c r="M829" s="52">
        <f>VLOOKUP(A829,'Hospitalisation Details'!$A$1:$N$2344,8,FALSE)</f>
        <v>12788.18</v>
      </c>
      <c r="N829" s="35" t="str">
        <f>VLOOKUP(A829,'Hospitalisation Details'!$A$1:$N$2344,12,FALSE)</f>
        <v>tier - 3</v>
      </c>
      <c r="O829" s="35" t="str">
        <f>VLOOKUP(A829,'Hospitalisation Details'!$A$1:$N$2344,13,FALSE)</f>
        <v>tier - 1</v>
      </c>
      <c r="P829" s="35" t="str">
        <f>VLOOKUP(A829,'Hospitalisation Details'!$A$1:$N$2344,14,FALSE)</f>
        <v>R1026</v>
      </c>
      <c r="Q829" s="35">
        <f>VLOOKUP(A829,'Hospitalisation Details'!$A$1:$N$2344,6,FALSE)</f>
        <v>39</v>
      </c>
    </row>
    <row r="830" spans="1:17" x14ac:dyDescent="0.25">
      <c r="A830" s="34" t="s">
        <v>1542</v>
      </c>
      <c r="B830" s="33" t="s">
        <v>6160</v>
      </c>
      <c r="C830" s="39">
        <v>28.22</v>
      </c>
      <c r="D830" s="39">
        <v>7.51</v>
      </c>
      <c r="E830" s="39" t="s">
        <v>2383</v>
      </c>
      <c r="F830" s="39" t="s">
        <v>2380</v>
      </c>
      <c r="G830" s="39" t="s">
        <v>2383</v>
      </c>
      <c r="H830" s="34">
        <v>1</v>
      </c>
      <c r="I830" s="39" t="s">
        <v>2380</v>
      </c>
      <c r="J830" s="39" t="s">
        <v>8339</v>
      </c>
      <c r="K830" s="39" t="s">
        <v>8342</v>
      </c>
      <c r="L830" s="47">
        <f>VLOOKUP(A830,'Hospitalisation Details'!$A$1:$N$2344,5,FALSE)</f>
        <v>23350</v>
      </c>
      <c r="M830" s="51">
        <f>VLOOKUP(A830,'Hospitalisation Details'!$A$1:$N$2344,8,FALSE)</f>
        <v>12788.03</v>
      </c>
      <c r="N830" s="34" t="str">
        <f>VLOOKUP(A830,'Hospitalisation Details'!$A$1:$N$2344,12,FALSE)</f>
        <v>tier - 3</v>
      </c>
      <c r="O830" s="34" t="str">
        <f>VLOOKUP(A830,'Hospitalisation Details'!$A$1:$N$2344,13,FALSE)</f>
        <v>tier - 3</v>
      </c>
      <c r="P830" s="34" t="str">
        <f>VLOOKUP(A830,'Hospitalisation Details'!$A$1:$N$2344,14,FALSE)</f>
        <v>R1025</v>
      </c>
      <c r="Q830" s="34">
        <f>VLOOKUP(A830,'Hospitalisation Details'!$A$1:$N$2344,6,FALSE)</f>
        <v>59</v>
      </c>
    </row>
    <row r="831" spans="1:17" x14ac:dyDescent="0.25">
      <c r="A831" s="35" t="s">
        <v>1541</v>
      </c>
      <c r="B831" s="32" t="s">
        <v>6162</v>
      </c>
      <c r="C831" s="40">
        <v>35</v>
      </c>
      <c r="D831" s="40">
        <v>4.13</v>
      </c>
      <c r="E831" s="40" t="s">
        <v>2380</v>
      </c>
      <c r="F831" s="40" t="s">
        <v>2380</v>
      </c>
      <c r="G831" s="40" t="s">
        <v>2380</v>
      </c>
      <c r="H831" s="35">
        <v>2</v>
      </c>
      <c r="I831" s="40" t="s">
        <v>2380</v>
      </c>
      <c r="J831" s="40" t="s">
        <v>8338</v>
      </c>
      <c r="K831" s="40" t="s">
        <v>8344</v>
      </c>
      <c r="L831" s="48">
        <f>VLOOKUP(A831,'Hospitalisation Details'!$A$1:$N$2344,5,FALSE)</f>
        <v>26579</v>
      </c>
      <c r="M831" s="52">
        <f>VLOOKUP(A831,'Hospitalisation Details'!$A$1:$N$2344,8,FALSE)</f>
        <v>12776.05</v>
      </c>
      <c r="N831" s="35" t="str">
        <f>VLOOKUP(A831,'Hospitalisation Details'!$A$1:$N$2344,12,FALSE)</f>
        <v>tier - 3</v>
      </c>
      <c r="O831" s="35" t="str">
        <f>VLOOKUP(A831,'Hospitalisation Details'!$A$1:$N$2344,13,FALSE)</f>
        <v>tier - 3</v>
      </c>
      <c r="P831" s="35" t="str">
        <f>VLOOKUP(A831,'Hospitalisation Details'!$A$1:$N$2344,14,FALSE)</f>
        <v>R1026</v>
      </c>
      <c r="Q831" s="35">
        <f>VLOOKUP(A831,'Hospitalisation Details'!$A$1:$N$2344,6,FALSE)</f>
        <v>50</v>
      </c>
    </row>
    <row r="832" spans="1:17" x14ac:dyDescent="0.25">
      <c r="A832" s="34" t="s">
        <v>1540</v>
      </c>
      <c r="B832" s="33" t="s">
        <v>5022</v>
      </c>
      <c r="C832" s="39">
        <v>36.24</v>
      </c>
      <c r="D832" s="39">
        <v>8.3800000000000008</v>
      </c>
      <c r="E832" s="39" t="s">
        <v>2383</v>
      </c>
      <c r="F832" s="39" t="s">
        <v>2380</v>
      </c>
      <c r="G832" s="39" t="s">
        <v>2380</v>
      </c>
      <c r="H832" s="34">
        <v>1</v>
      </c>
      <c r="I832" s="39" t="s">
        <v>2380</v>
      </c>
      <c r="J832" s="39" t="s">
        <v>8338</v>
      </c>
      <c r="K832" s="39" t="s">
        <v>8342</v>
      </c>
      <c r="L832" s="47">
        <f>VLOOKUP(A832,'Hospitalisation Details'!$A$1:$N$2344,5,FALSE)</f>
        <v>27662</v>
      </c>
      <c r="M832" s="51">
        <f>VLOOKUP(A832,'Hospitalisation Details'!$A$1:$N$2344,8,FALSE)</f>
        <v>12770.27</v>
      </c>
      <c r="N832" s="34" t="str">
        <f>VLOOKUP(A832,'Hospitalisation Details'!$A$1:$N$2344,12,FALSE)</f>
        <v>tier - 3</v>
      </c>
      <c r="O832" s="34" t="str">
        <f>VLOOKUP(A832,'Hospitalisation Details'!$A$1:$N$2344,13,FALSE)</f>
        <v>tier - 3</v>
      </c>
      <c r="P832" s="34" t="str">
        <f>VLOOKUP(A832,'Hospitalisation Details'!$A$1:$N$2344,14,FALSE)</f>
        <v>R1021</v>
      </c>
      <c r="Q832" s="34">
        <f>VLOOKUP(A832,'Hospitalisation Details'!$A$1:$N$2344,6,FALSE)</f>
        <v>47</v>
      </c>
    </row>
    <row r="833" spans="1:17" x14ac:dyDescent="0.25">
      <c r="A833" s="35" t="s">
        <v>1539</v>
      </c>
      <c r="B833" s="32" t="s">
        <v>6165</v>
      </c>
      <c r="C833" s="40">
        <v>36.954999999999998</v>
      </c>
      <c r="D833" s="40">
        <v>8.07</v>
      </c>
      <c r="E833" s="40" t="s">
        <v>2380</v>
      </c>
      <c r="F833" s="40" t="s">
        <v>2380</v>
      </c>
      <c r="G833" s="40" t="s">
        <v>2380</v>
      </c>
      <c r="H833" s="35">
        <v>0</v>
      </c>
      <c r="I833" s="40" t="s">
        <v>2380</v>
      </c>
      <c r="J833" s="40" t="s">
        <v>8338</v>
      </c>
      <c r="K833" s="40" t="s">
        <v>8342</v>
      </c>
      <c r="L833" s="48">
        <f>VLOOKUP(A833,'Hospitalisation Details'!$A$1:$N$2344,5,FALSE)</f>
        <v>22920</v>
      </c>
      <c r="M833" s="52">
        <f>VLOOKUP(A833,'Hospitalisation Details'!$A$1:$N$2344,8,FALSE)</f>
        <v>12741.17</v>
      </c>
      <c r="N833" s="35" t="str">
        <f>VLOOKUP(A833,'Hospitalisation Details'!$A$1:$N$2344,12,FALSE)</f>
        <v>tier - 3</v>
      </c>
      <c r="O833" s="35" t="str">
        <f>VLOOKUP(A833,'Hospitalisation Details'!$A$1:$N$2344,13,FALSE)</f>
        <v>tier - 1</v>
      </c>
      <c r="P833" s="35" t="str">
        <f>VLOOKUP(A833,'Hospitalisation Details'!$A$1:$N$2344,14,FALSE)</f>
        <v>R1017</v>
      </c>
      <c r="Q833" s="35">
        <f>VLOOKUP(A833,'Hospitalisation Details'!$A$1:$N$2344,6,FALSE)</f>
        <v>60</v>
      </c>
    </row>
    <row r="834" spans="1:17" x14ac:dyDescent="0.25">
      <c r="A834" s="34" t="s">
        <v>1538</v>
      </c>
      <c r="B834" s="33" t="s">
        <v>6167</v>
      </c>
      <c r="C834" s="39">
        <v>29.64</v>
      </c>
      <c r="D834" s="39">
        <v>8.9499999999999993</v>
      </c>
      <c r="E834" s="39" t="s">
        <v>2380</v>
      </c>
      <c r="F834" s="39" t="s">
        <v>2380</v>
      </c>
      <c r="G834" s="39" t="s">
        <v>2380</v>
      </c>
      <c r="H834" s="34">
        <v>0</v>
      </c>
      <c r="I834" s="39" t="s">
        <v>2380</v>
      </c>
      <c r="J834" s="39" t="s">
        <v>8339</v>
      </c>
      <c r="K834" s="39" t="s">
        <v>8342</v>
      </c>
      <c r="L834" s="47">
        <f>VLOOKUP(A834,'Hospitalisation Details'!$A$1:$N$2344,5,FALSE)</f>
        <v>22891</v>
      </c>
      <c r="M834" s="51">
        <f>VLOOKUP(A834,'Hospitalisation Details'!$A$1:$N$2344,8,FALSE)</f>
        <v>12731</v>
      </c>
      <c r="N834" s="34" t="str">
        <f>VLOOKUP(A834,'Hospitalisation Details'!$A$1:$N$2344,12,FALSE)</f>
        <v>tier - 3</v>
      </c>
      <c r="O834" s="34" t="str">
        <f>VLOOKUP(A834,'Hospitalisation Details'!$A$1:$N$2344,13,FALSE)</f>
        <v>tier - 3</v>
      </c>
      <c r="P834" s="34" t="str">
        <f>VLOOKUP(A834,'Hospitalisation Details'!$A$1:$N$2344,14,FALSE)</f>
        <v>R1016</v>
      </c>
      <c r="Q834" s="34">
        <f>VLOOKUP(A834,'Hospitalisation Details'!$A$1:$N$2344,6,FALSE)</f>
        <v>60</v>
      </c>
    </row>
    <row r="835" spans="1:17" x14ac:dyDescent="0.25">
      <c r="A835" s="35" t="s">
        <v>1537</v>
      </c>
      <c r="B835" s="32" t="s">
        <v>5932</v>
      </c>
      <c r="C835" s="40">
        <v>42.74</v>
      </c>
      <c r="D835" s="40">
        <v>6.31</v>
      </c>
      <c r="E835" s="40" t="s">
        <v>2383</v>
      </c>
      <c r="F835" s="40" t="s">
        <v>2380</v>
      </c>
      <c r="G835" s="40" t="s">
        <v>2380</v>
      </c>
      <c r="H835" s="35">
        <v>1</v>
      </c>
      <c r="I835" s="40" t="s">
        <v>2380</v>
      </c>
      <c r="J835" s="40" t="s">
        <v>8338</v>
      </c>
      <c r="K835" s="40" t="s">
        <v>8343</v>
      </c>
      <c r="L835" s="48">
        <f>VLOOKUP(A835,'Hospitalisation Details'!$A$1:$N$2344,5,FALSE)</f>
        <v>32341</v>
      </c>
      <c r="M835" s="52">
        <f>VLOOKUP(A835,'Hospitalisation Details'!$A$1:$N$2344,8,FALSE)</f>
        <v>12718.21</v>
      </c>
      <c r="N835" s="35" t="str">
        <f>VLOOKUP(A835,'Hospitalisation Details'!$A$1:$N$2344,12,FALSE)</f>
        <v>tier - 3</v>
      </c>
      <c r="O835" s="35" t="str">
        <f>VLOOKUP(A835,'Hospitalisation Details'!$A$1:$N$2344,13,FALSE)</f>
        <v>tier - 1</v>
      </c>
      <c r="P835" s="35" t="str">
        <f>VLOOKUP(A835,'Hospitalisation Details'!$A$1:$N$2344,14,FALSE)</f>
        <v>R1026</v>
      </c>
      <c r="Q835" s="35">
        <f>VLOOKUP(A835,'Hospitalisation Details'!$A$1:$N$2344,6,FALSE)</f>
        <v>34</v>
      </c>
    </row>
    <row r="836" spans="1:17" x14ac:dyDescent="0.25">
      <c r="A836" s="34" t="s">
        <v>1536</v>
      </c>
      <c r="B836" s="33" t="s">
        <v>6170</v>
      </c>
      <c r="C836" s="39">
        <v>36.130000000000003</v>
      </c>
      <c r="D836" s="39">
        <v>7.19</v>
      </c>
      <c r="E836" s="39" t="s">
        <v>2383</v>
      </c>
      <c r="F836" s="39" t="s">
        <v>2380</v>
      </c>
      <c r="G836" s="39" t="s">
        <v>2380</v>
      </c>
      <c r="H836" s="34">
        <v>2</v>
      </c>
      <c r="I836" s="39" t="s">
        <v>2380</v>
      </c>
      <c r="J836" s="39" t="s">
        <v>8338</v>
      </c>
      <c r="K836" s="39" t="s">
        <v>8342</v>
      </c>
      <c r="L836" s="47">
        <f>VLOOKUP(A836,'Hospitalisation Details'!$A$1:$N$2344,5,FALSE)</f>
        <v>25757</v>
      </c>
      <c r="M836" s="51">
        <f>VLOOKUP(A836,'Hospitalisation Details'!$A$1:$N$2344,8,FALSE)</f>
        <v>12713</v>
      </c>
      <c r="N836" s="34" t="str">
        <f>VLOOKUP(A836,'Hospitalisation Details'!$A$1:$N$2344,12,FALSE)</f>
        <v>tier - 3</v>
      </c>
      <c r="O836" s="34" t="str">
        <f>VLOOKUP(A836,'Hospitalisation Details'!$A$1:$N$2344,13,FALSE)</f>
        <v>tier - 1</v>
      </c>
      <c r="P836" s="34" t="str">
        <f>VLOOKUP(A836,'Hospitalisation Details'!$A$1:$N$2344,14,FALSE)</f>
        <v>R1011</v>
      </c>
      <c r="Q836" s="34">
        <f>VLOOKUP(A836,'Hospitalisation Details'!$A$1:$N$2344,6,FALSE)</f>
        <v>52</v>
      </c>
    </row>
    <row r="837" spans="1:17" x14ac:dyDescent="0.25">
      <c r="A837" s="35" t="s">
        <v>1535</v>
      </c>
      <c r="B837" s="32" t="s">
        <v>6171</v>
      </c>
      <c r="C837" s="40">
        <v>31.55</v>
      </c>
      <c r="D837" s="40">
        <v>6.11</v>
      </c>
      <c r="E837" s="40" t="s">
        <v>2383</v>
      </c>
      <c r="F837" s="40" t="s">
        <v>2380</v>
      </c>
      <c r="G837" s="40" t="s">
        <v>2380</v>
      </c>
      <c r="H837" s="35">
        <v>1</v>
      </c>
      <c r="I837" s="40" t="s">
        <v>2380</v>
      </c>
      <c r="J837" s="40" t="s">
        <v>8338</v>
      </c>
      <c r="K837" s="40" t="s">
        <v>8343</v>
      </c>
      <c r="L837" s="48">
        <f>VLOOKUP(A837,'Hospitalisation Details'!$A$1:$N$2344,5,FALSE)</f>
        <v>23709</v>
      </c>
      <c r="M837" s="52">
        <f>VLOOKUP(A837,'Hospitalisation Details'!$A$1:$N$2344,8,FALSE)</f>
        <v>12700.63</v>
      </c>
      <c r="N837" s="35" t="str">
        <f>VLOOKUP(A837,'Hospitalisation Details'!$A$1:$N$2344,12,FALSE)</f>
        <v>tier - 3</v>
      </c>
      <c r="O837" s="35" t="str">
        <f>VLOOKUP(A837,'Hospitalisation Details'!$A$1:$N$2344,13,FALSE)</f>
        <v>tier - 3</v>
      </c>
      <c r="P837" s="35" t="str">
        <f>VLOOKUP(A837,'Hospitalisation Details'!$A$1:$N$2344,14,FALSE)</f>
        <v>R1011</v>
      </c>
      <c r="Q837" s="35">
        <f>VLOOKUP(A837,'Hospitalisation Details'!$A$1:$N$2344,6,FALSE)</f>
        <v>58</v>
      </c>
    </row>
    <row r="838" spans="1:17" x14ac:dyDescent="0.25">
      <c r="A838" s="34" t="s">
        <v>1534</v>
      </c>
      <c r="B838" s="33" t="s">
        <v>6173</v>
      </c>
      <c r="C838" s="39">
        <v>52.75</v>
      </c>
      <c r="D838" s="39">
        <v>6.02</v>
      </c>
      <c r="E838" s="39" t="s">
        <v>2380</v>
      </c>
      <c r="F838" s="39" t="s">
        <v>2380</v>
      </c>
      <c r="G838" s="39" t="s">
        <v>2380</v>
      </c>
      <c r="H838" s="34">
        <v>1</v>
      </c>
      <c r="I838" s="39" t="s">
        <v>2380</v>
      </c>
      <c r="J838" s="39" t="s">
        <v>8338</v>
      </c>
      <c r="K838" s="39" t="s">
        <v>8343</v>
      </c>
      <c r="L838" s="47">
        <f>VLOOKUP(A838,'Hospitalisation Details'!$A$1:$N$2344,5,FALSE)</f>
        <v>33792</v>
      </c>
      <c r="M838" s="51">
        <f>VLOOKUP(A838,'Hospitalisation Details'!$A$1:$N$2344,8,FALSE)</f>
        <v>12699.56</v>
      </c>
      <c r="N838" s="34" t="str">
        <f>VLOOKUP(A838,'Hospitalisation Details'!$A$1:$N$2344,12,FALSE)</f>
        <v>tier - 3</v>
      </c>
      <c r="O838" s="34" t="str">
        <f>VLOOKUP(A838,'Hospitalisation Details'!$A$1:$N$2344,13,FALSE)</f>
        <v>tier - 2</v>
      </c>
      <c r="P838" s="34" t="str">
        <f>VLOOKUP(A838,'Hospitalisation Details'!$A$1:$N$2344,14,FALSE)</f>
        <v>R1011</v>
      </c>
      <c r="Q838" s="34">
        <f>VLOOKUP(A838,'Hospitalisation Details'!$A$1:$N$2344,6,FALSE)</f>
        <v>30</v>
      </c>
    </row>
    <row r="839" spans="1:17" x14ac:dyDescent="0.25">
      <c r="A839" s="35" t="s">
        <v>1533</v>
      </c>
      <c r="B839" s="32" t="s">
        <v>5727</v>
      </c>
      <c r="C839" s="40">
        <v>36.67</v>
      </c>
      <c r="D839" s="40">
        <v>11.86</v>
      </c>
      <c r="E839" s="40" t="s">
        <v>2380</v>
      </c>
      <c r="F839" s="40" t="s">
        <v>2380</v>
      </c>
      <c r="G839" s="40" t="s">
        <v>2380</v>
      </c>
      <c r="H839" s="35">
        <v>0</v>
      </c>
      <c r="I839" s="40" t="s">
        <v>2380</v>
      </c>
      <c r="J839" s="40" t="s">
        <v>8338</v>
      </c>
      <c r="K839" s="40" t="s">
        <v>8342</v>
      </c>
      <c r="L839" s="48">
        <f>VLOOKUP(A839,'Hospitalisation Details'!$A$1:$N$2344,5,FALSE)</f>
        <v>27296</v>
      </c>
      <c r="M839" s="52">
        <f>VLOOKUP(A839,'Hospitalisation Details'!$A$1:$N$2344,8,FALSE)</f>
        <v>12697.48</v>
      </c>
      <c r="N839" s="35" t="str">
        <f>VLOOKUP(A839,'Hospitalisation Details'!$A$1:$N$2344,12,FALSE)</f>
        <v>tier - 3</v>
      </c>
      <c r="O839" s="35" t="str">
        <f>VLOOKUP(A839,'Hospitalisation Details'!$A$1:$N$2344,13,FALSE)</f>
        <v>tier - 3</v>
      </c>
      <c r="P839" s="35" t="str">
        <f>VLOOKUP(A839,'Hospitalisation Details'!$A$1:$N$2344,14,FALSE)</f>
        <v>R1021</v>
      </c>
      <c r="Q839" s="35">
        <f>VLOOKUP(A839,'Hospitalisation Details'!$A$1:$N$2344,6,FALSE)</f>
        <v>48</v>
      </c>
    </row>
    <row r="840" spans="1:17" x14ac:dyDescent="0.25">
      <c r="A840" s="34" t="s">
        <v>1532</v>
      </c>
      <c r="B840" s="33" t="s">
        <v>5160</v>
      </c>
      <c r="C840" s="39">
        <v>38.06</v>
      </c>
      <c r="D840" s="39">
        <v>8.25</v>
      </c>
      <c r="E840" s="39" t="s">
        <v>2380</v>
      </c>
      <c r="F840" s="39" t="s">
        <v>2380</v>
      </c>
      <c r="G840" s="39" t="s">
        <v>2380</v>
      </c>
      <c r="H840" s="34">
        <v>0</v>
      </c>
      <c r="I840" s="39" t="s">
        <v>2380</v>
      </c>
      <c r="J840" s="39" t="s">
        <v>8338</v>
      </c>
      <c r="K840" s="39" t="s">
        <v>8342</v>
      </c>
      <c r="L840" s="47">
        <f>VLOOKUP(A840,'Hospitalisation Details'!$A$1:$N$2344,5,FALSE)</f>
        <v>22885</v>
      </c>
      <c r="M840" s="51">
        <f>VLOOKUP(A840,'Hospitalisation Details'!$A$1:$N$2344,8,FALSE)</f>
        <v>12648.7</v>
      </c>
      <c r="N840" s="34" t="str">
        <f>VLOOKUP(A840,'Hospitalisation Details'!$A$1:$N$2344,12,FALSE)</f>
        <v>tier - 3</v>
      </c>
      <c r="O840" s="34" t="str">
        <f>VLOOKUP(A840,'Hospitalisation Details'!$A$1:$N$2344,13,FALSE)</f>
        <v>tier - 2</v>
      </c>
      <c r="P840" s="34" t="str">
        <f>VLOOKUP(A840,'Hospitalisation Details'!$A$1:$N$2344,14,FALSE)</f>
        <v>R1013</v>
      </c>
      <c r="Q840" s="34">
        <f>VLOOKUP(A840,'Hospitalisation Details'!$A$1:$N$2344,6,FALSE)</f>
        <v>60</v>
      </c>
    </row>
    <row r="841" spans="1:17" x14ac:dyDescent="0.25">
      <c r="A841" s="35" t="s">
        <v>1531</v>
      </c>
      <c r="B841" s="32" t="s">
        <v>6176</v>
      </c>
      <c r="C841" s="40">
        <v>38</v>
      </c>
      <c r="D841" s="40">
        <v>8.1300000000000008</v>
      </c>
      <c r="E841" s="40" t="s">
        <v>2380</v>
      </c>
      <c r="F841" s="40" t="s">
        <v>2380</v>
      </c>
      <c r="G841" s="40" t="s">
        <v>2380</v>
      </c>
      <c r="H841" s="35">
        <v>0</v>
      </c>
      <c r="I841" s="40" t="s">
        <v>2380</v>
      </c>
      <c r="J841" s="40" t="s">
        <v>8338</v>
      </c>
      <c r="K841" s="40" t="s">
        <v>8342</v>
      </c>
      <c r="L841" s="48">
        <f>VLOOKUP(A841,'Hospitalisation Details'!$A$1:$N$2344,5,FALSE)</f>
        <v>23999</v>
      </c>
      <c r="M841" s="52">
        <f>VLOOKUP(A841,'Hospitalisation Details'!$A$1:$N$2344,8,FALSE)</f>
        <v>12646.21</v>
      </c>
      <c r="N841" s="35" t="str">
        <f>VLOOKUP(A841,'Hospitalisation Details'!$A$1:$N$2344,12,FALSE)</f>
        <v>tier - 3</v>
      </c>
      <c r="O841" s="35" t="str">
        <f>VLOOKUP(A841,'Hospitalisation Details'!$A$1:$N$2344,13,FALSE)</f>
        <v>tier - 2</v>
      </c>
      <c r="P841" s="35" t="str">
        <f>VLOOKUP(A841,'Hospitalisation Details'!$A$1:$N$2344,14,FALSE)</f>
        <v>R1011</v>
      </c>
      <c r="Q841" s="35">
        <f>VLOOKUP(A841,'Hospitalisation Details'!$A$1:$N$2344,6,FALSE)</f>
        <v>57</v>
      </c>
    </row>
    <row r="842" spans="1:17" x14ac:dyDescent="0.25">
      <c r="A842" s="34" t="s">
        <v>1530</v>
      </c>
      <c r="B842" s="33" t="s">
        <v>6178</v>
      </c>
      <c r="C842" s="39">
        <v>35.1</v>
      </c>
      <c r="D842" s="39">
        <v>10.1</v>
      </c>
      <c r="E842" s="39" t="s">
        <v>2380</v>
      </c>
      <c r="F842" s="39" t="s">
        <v>2380</v>
      </c>
      <c r="G842" s="39" t="s">
        <v>2380</v>
      </c>
      <c r="H842" s="34">
        <v>0</v>
      </c>
      <c r="I842" s="39" t="s">
        <v>2380</v>
      </c>
      <c r="J842" s="39" t="s">
        <v>8338</v>
      </c>
      <c r="K842" s="39" t="s">
        <v>8342</v>
      </c>
      <c r="L842" s="47">
        <f>VLOOKUP(A842,'Hospitalisation Details'!$A$1:$N$2344,5,FALSE)</f>
        <v>22838</v>
      </c>
      <c r="M842" s="51">
        <f>VLOOKUP(A842,'Hospitalisation Details'!$A$1:$N$2344,8,FALSE)</f>
        <v>12644.59</v>
      </c>
      <c r="N842" s="34" t="str">
        <f>VLOOKUP(A842,'Hospitalisation Details'!$A$1:$N$2344,12,FALSE)</f>
        <v>tier - 3</v>
      </c>
      <c r="O842" s="34" t="str">
        <f>VLOOKUP(A842,'Hospitalisation Details'!$A$1:$N$2344,13,FALSE)</f>
        <v>tier - 2</v>
      </c>
      <c r="P842" s="34" t="str">
        <f>VLOOKUP(A842,'Hospitalisation Details'!$A$1:$N$2344,14,FALSE)</f>
        <v>R1011</v>
      </c>
      <c r="Q842" s="34">
        <f>VLOOKUP(A842,'Hospitalisation Details'!$A$1:$N$2344,6,FALSE)</f>
        <v>60</v>
      </c>
    </row>
    <row r="843" spans="1:17" x14ac:dyDescent="0.25">
      <c r="A843" s="35" t="s">
        <v>1529</v>
      </c>
      <c r="B843" s="32" t="s">
        <v>6077</v>
      </c>
      <c r="C843" s="40">
        <v>33.82</v>
      </c>
      <c r="D843" s="40">
        <v>5.89</v>
      </c>
      <c r="E843" s="40" t="s">
        <v>2383</v>
      </c>
      <c r="F843" s="40" t="s">
        <v>2380</v>
      </c>
      <c r="G843" s="40" t="s">
        <v>2380</v>
      </c>
      <c r="H843" s="35">
        <v>2</v>
      </c>
      <c r="I843" s="40" t="s">
        <v>2380</v>
      </c>
      <c r="J843" s="40" t="s">
        <v>8338</v>
      </c>
      <c r="K843" s="40" t="s">
        <v>8343</v>
      </c>
      <c r="L843" s="48">
        <f>VLOOKUP(A843,'Hospitalisation Details'!$A$1:$N$2344,5,FALSE)</f>
        <v>24458</v>
      </c>
      <c r="M843" s="52">
        <f>VLOOKUP(A843,'Hospitalisation Details'!$A$1:$N$2344,8,FALSE)</f>
        <v>12643.38</v>
      </c>
      <c r="N843" s="35" t="str">
        <f>VLOOKUP(A843,'Hospitalisation Details'!$A$1:$N$2344,12,FALSE)</f>
        <v>tier - 3</v>
      </c>
      <c r="O843" s="35" t="str">
        <f>VLOOKUP(A843,'Hospitalisation Details'!$A$1:$N$2344,13,FALSE)</f>
        <v>tier - 1</v>
      </c>
      <c r="P843" s="35" t="str">
        <f>VLOOKUP(A843,'Hospitalisation Details'!$A$1:$N$2344,14,FALSE)</f>
        <v>R1012</v>
      </c>
      <c r="Q843" s="35">
        <f>VLOOKUP(A843,'Hospitalisation Details'!$A$1:$N$2344,6,FALSE)</f>
        <v>56</v>
      </c>
    </row>
    <row r="844" spans="1:17" x14ac:dyDescent="0.25">
      <c r="A844" s="34" t="s">
        <v>1528</v>
      </c>
      <c r="B844" s="33" t="s">
        <v>6181</v>
      </c>
      <c r="C844" s="39">
        <v>37.43</v>
      </c>
      <c r="D844" s="39">
        <v>4.97</v>
      </c>
      <c r="E844" s="39" t="s">
        <v>2380</v>
      </c>
      <c r="F844" s="39" t="s">
        <v>2380</v>
      </c>
      <c r="G844" s="39" t="s">
        <v>2380</v>
      </c>
      <c r="H844" s="34">
        <v>2</v>
      </c>
      <c r="I844" s="39" t="s">
        <v>2380</v>
      </c>
      <c r="J844" s="39" t="s">
        <v>8338</v>
      </c>
      <c r="K844" s="39" t="s">
        <v>8344</v>
      </c>
      <c r="L844" s="47">
        <f>VLOOKUP(A844,'Hospitalisation Details'!$A$1:$N$2344,5,FALSE)</f>
        <v>26547</v>
      </c>
      <c r="M844" s="51">
        <f>VLOOKUP(A844,'Hospitalisation Details'!$A$1:$N$2344,8,FALSE)</f>
        <v>12640.24</v>
      </c>
      <c r="N844" s="34" t="str">
        <f>VLOOKUP(A844,'Hospitalisation Details'!$A$1:$N$2344,12,FALSE)</f>
        <v>tier - 3</v>
      </c>
      <c r="O844" s="34" t="str">
        <f>VLOOKUP(A844,'Hospitalisation Details'!$A$1:$N$2344,13,FALSE)</f>
        <v>tier - 1</v>
      </c>
      <c r="P844" s="34" t="str">
        <f>VLOOKUP(A844,'Hospitalisation Details'!$A$1:$N$2344,14,FALSE)</f>
        <v>R1011</v>
      </c>
      <c r="Q844" s="34">
        <f>VLOOKUP(A844,'Hospitalisation Details'!$A$1:$N$2344,6,FALSE)</f>
        <v>50</v>
      </c>
    </row>
    <row r="845" spans="1:17" x14ac:dyDescent="0.25">
      <c r="A845" s="35" t="s">
        <v>1527</v>
      </c>
      <c r="B845" s="32" t="s">
        <v>5661</v>
      </c>
      <c r="C845" s="40">
        <v>30.5</v>
      </c>
      <c r="D845" s="40">
        <v>9.9</v>
      </c>
      <c r="E845" s="40" t="s">
        <v>2380</v>
      </c>
      <c r="F845" s="40" t="s">
        <v>2380</v>
      </c>
      <c r="G845" s="40" t="s">
        <v>2380</v>
      </c>
      <c r="H845" s="35">
        <v>0</v>
      </c>
      <c r="I845" s="40" t="s">
        <v>2380</v>
      </c>
      <c r="J845" s="40" t="s">
        <v>8338</v>
      </c>
      <c r="K845" s="40" t="s">
        <v>8342</v>
      </c>
      <c r="L845" s="48">
        <f>VLOOKUP(A845,'Hospitalisation Details'!$A$1:$N$2344,5,FALSE)</f>
        <v>22849</v>
      </c>
      <c r="M845" s="52">
        <f>VLOOKUP(A845,'Hospitalisation Details'!$A$1:$N$2344,8,FALSE)</f>
        <v>12638.2</v>
      </c>
      <c r="N845" s="35" t="str">
        <f>VLOOKUP(A845,'Hospitalisation Details'!$A$1:$N$2344,12,FALSE)</f>
        <v>tier - 3</v>
      </c>
      <c r="O845" s="35" t="str">
        <f>VLOOKUP(A845,'Hospitalisation Details'!$A$1:$N$2344,13,FALSE)</f>
        <v>tier - 1</v>
      </c>
      <c r="P845" s="35" t="str">
        <f>VLOOKUP(A845,'Hospitalisation Details'!$A$1:$N$2344,14,FALSE)</f>
        <v>R1011</v>
      </c>
      <c r="Q845" s="35">
        <f>VLOOKUP(A845,'Hospitalisation Details'!$A$1:$N$2344,6,FALSE)</f>
        <v>60</v>
      </c>
    </row>
    <row r="846" spans="1:17" x14ac:dyDescent="0.25">
      <c r="A846" s="34" t="s">
        <v>1526</v>
      </c>
      <c r="B846" s="33" t="s">
        <v>6183</v>
      </c>
      <c r="C846" s="39">
        <v>24.53</v>
      </c>
      <c r="D846" s="39">
        <v>9.0500000000000007</v>
      </c>
      <c r="E846" s="39" t="s">
        <v>2380</v>
      </c>
      <c r="F846" s="39" t="s">
        <v>2380</v>
      </c>
      <c r="G846" s="39" t="s">
        <v>2380</v>
      </c>
      <c r="H846" s="34">
        <v>0</v>
      </c>
      <c r="I846" s="39" t="s">
        <v>2380</v>
      </c>
      <c r="J846" s="39" t="s">
        <v>8340</v>
      </c>
      <c r="K846" s="39" t="s">
        <v>8342</v>
      </c>
      <c r="L846" s="47">
        <f>VLOOKUP(A846,'Hospitalisation Details'!$A$1:$N$2344,5,FALSE)</f>
        <v>22972</v>
      </c>
      <c r="M846" s="51">
        <f>VLOOKUP(A846,'Hospitalisation Details'!$A$1:$N$2344,8,FALSE)</f>
        <v>12629.9</v>
      </c>
      <c r="N846" s="34" t="str">
        <f>VLOOKUP(A846,'Hospitalisation Details'!$A$1:$N$2344,12,FALSE)</f>
        <v>tier - 3</v>
      </c>
      <c r="O846" s="34" t="str">
        <f>VLOOKUP(A846,'Hospitalisation Details'!$A$1:$N$2344,13,FALSE)</f>
        <v>tier - 3</v>
      </c>
      <c r="P846" s="34" t="str">
        <f>VLOOKUP(A846,'Hospitalisation Details'!$A$1:$N$2344,14,FALSE)</f>
        <v>R1013</v>
      </c>
      <c r="Q846" s="34">
        <f>VLOOKUP(A846,'Hospitalisation Details'!$A$1:$N$2344,6,FALSE)</f>
        <v>60</v>
      </c>
    </row>
    <row r="847" spans="1:17" x14ac:dyDescent="0.25">
      <c r="A847" s="35" t="s">
        <v>1525</v>
      </c>
      <c r="B847" s="32" t="s">
        <v>6185</v>
      </c>
      <c r="C847" s="40">
        <v>25.74</v>
      </c>
      <c r="D847" s="40">
        <v>10.93</v>
      </c>
      <c r="E847" s="40" t="s">
        <v>2380</v>
      </c>
      <c r="F847" s="40" t="s">
        <v>2380</v>
      </c>
      <c r="G847" s="40" t="s">
        <v>2380</v>
      </c>
      <c r="H847" s="35">
        <v>0</v>
      </c>
      <c r="I847" s="40" t="s">
        <v>2380</v>
      </c>
      <c r="J847" s="40" t="s">
        <v>8339</v>
      </c>
      <c r="K847" s="40" t="s">
        <v>8342</v>
      </c>
      <c r="L847" s="48">
        <f>VLOOKUP(A847,'Hospitalisation Details'!$A$1:$N$2344,5,FALSE)</f>
        <v>24019</v>
      </c>
      <c r="M847" s="52">
        <f>VLOOKUP(A847,'Hospitalisation Details'!$A$1:$N$2344,8,FALSE)</f>
        <v>12629.17</v>
      </c>
      <c r="N847" s="35" t="str">
        <f>VLOOKUP(A847,'Hospitalisation Details'!$A$1:$N$2344,12,FALSE)</f>
        <v>tier - 3</v>
      </c>
      <c r="O847" s="35" t="str">
        <f>VLOOKUP(A847,'Hospitalisation Details'!$A$1:$N$2344,13,FALSE)</f>
        <v>tier - 1</v>
      </c>
      <c r="P847" s="35" t="str">
        <f>VLOOKUP(A847,'Hospitalisation Details'!$A$1:$N$2344,14,FALSE)</f>
        <v>R1013</v>
      </c>
      <c r="Q847" s="35">
        <f>VLOOKUP(A847,'Hospitalisation Details'!$A$1:$N$2344,6,FALSE)</f>
        <v>57</v>
      </c>
    </row>
    <row r="848" spans="1:17" x14ac:dyDescent="0.25">
      <c r="A848" s="34" t="s">
        <v>1524</v>
      </c>
      <c r="B848" s="33" t="s">
        <v>6187</v>
      </c>
      <c r="C848" s="39">
        <v>34.08</v>
      </c>
      <c r="D848" s="39">
        <v>7.58</v>
      </c>
      <c r="E848" s="39" t="s">
        <v>2383</v>
      </c>
      <c r="F848" s="39" t="s">
        <v>2380</v>
      </c>
      <c r="G848" s="39" t="s">
        <v>2380</v>
      </c>
      <c r="H848" s="34">
        <v>2</v>
      </c>
      <c r="I848" s="39" t="s">
        <v>2380</v>
      </c>
      <c r="J848" s="39" t="s">
        <v>8338</v>
      </c>
      <c r="K848" s="39" t="s">
        <v>8342</v>
      </c>
      <c r="L848" s="47">
        <f>VLOOKUP(A848,'Hospitalisation Details'!$A$1:$N$2344,5,FALSE)</f>
        <v>25930</v>
      </c>
      <c r="M848" s="51">
        <f>VLOOKUP(A848,'Hospitalisation Details'!$A$1:$N$2344,8,FALSE)</f>
        <v>12624.74</v>
      </c>
      <c r="N848" s="34" t="str">
        <f>VLOOKUP(A848,'Hospitalisation Details'!$A$1:$N$2344,12,FALSE)</f>
        <v>tier - 3</v>
      </c>
      <c r="O848" s="34" t="str">
        <f>VLOOKUP(A848,'Hospitalisation Details'!$A$1:$N$2344,13,FALSE)</f>
        <v>tier - 1</v>
      </c>
      <c r="P848" s="34" t="str">
        <f>VLOOKUP(A848,'Hospitalisation Details'!$A$1:$N$2344,14,FALSE)</f>
        <v>R1012</v>
      </c>
      <c r="Q848" s="34">
        <f>VLOOKUP(A848,'Hospitalisation Details'!$A$1:$N$2344,6,FALSE)</f>
        <v>52</v>
      </c>
    </row>
    <row r="849" spans="1:17" x14ac:dyDescent="0.25">
      <c r="A849" s="35" t="s">
        <v>1523</v>
      </c>
      <c r="B849" s="32" t="s">
        <v>6189</v>
      </c>
      <c r="C849" s="40">
        <v>31.35</v>
      </c>
      <c r="D849" s="40">
        <v>11</v>
      </c>
      <c r="E849" s="40" t="s">
        <v>2383</v>
      </c>
      <c r="F849" s="40" t="s">
        <v>2380</v>
      </c>
      <c r="G849" s="40" t="s">
        <v>2383</v>
      </c>
      <c r="H849" s="35">
        <v>1</v>
      </c>
      <c r="I849" s="40" t="s">
        <v>2380</v>
      </c>
      <c r="J849" s="40" t="s">
        <v>8338</v>
      </c>
      <c r="K849" s="40" t="s">
        <v>8342</v>
      </c>
      <c r="L849" s="48">
        <f>VLOOKUP(A849,'Hospitalisation Details'!$A$1:$N$2344,5,FALSE)</f>
        <v>23242</v>
      </c>
      <c r="M849" s="52">
        <f>VLOOKUP(A849,'Hospitalisation Details'!$A$1:$N$2344,8,FALSE)</f>
        <v>12622.18</v>
      </c>
      <c r="N849" s="35" t="str">
        <f>VLOOKUP(A849,'Hospitalisation Details'!$A$1:$N$2344,12,FALSE)</f>
        <v>tier - 3</v>
      </c>
      <c r="O849" s="35" t="str">
        <f>VLOOKUP(A849,'Hospitalisation Details'!$A$1:$N$2344,13,FALSE)</f>
        <v>tier - 1</v>
      </c>
      <c r="P849" s="35" t="str">
        <f>VLOOKUP(A849,'Hospitalisation Details'!$A$1:$N$2344,14,FALSE)</f>
        <v>R1012</v>
      </c>
      <c r="Q849" s="35">
        <f>VLOOKUP(A849,'Hospitalisation Details'!$A$1:$N$2344,6,FALSE)</f>
        <v>59</v>
      </c>
    </row>
    <row r="850" spans="1:17" x14ac:dyDescent="0.25">
      <c r="A850" s="34" t="s">
        <v>1522</v>
      </c>
      <c r="B850" s="33" t="s">
        <v>4827</v>
      </c>
      <c r="C850" s="39">
        <v>26.79</v>
      </c>
      <c r="D850" s="39">
        <v>5.0599999999999996</v>
      </c>
      <c r="E850" s="39" t="s">
        <v>2380</v>
      </c>
      <c r="F850" s="39" t="s">
        <v>2380</v>
      </c>
      <c r="G850" s="39" t="s">
        <v>2380</v>
      </c>
      <c r="H850" s="34">
        <v>1</v>
      </c>
      <c r="I850" s="39" t="s">
        <v>2380</v>
      </c>
      <c r="J850" s="39" t="s">
        <v>8339</v>
      </c>
      <c r="K850" s="39" t="s">
        <v>8344</v>
      </c>
      <c r="L850" s="47">
        <f>VLOOKUP(A850,'Hospitalisation Details'!$A$1:$N$2344,5,FALSE)</f>
        <v>36117</v>
      </c>
      <c r="M850" s="51">
        <f>VLOOKUP(A850,'Hospitalisation Details'!$A$1:$N$2344,8,FALSE)</f>
        <v>12609.89</v>
      </c>
      <c r="N850" s="34" t="str">
        <f>VLOOKUP(A850,'Hospitalisation Details'!$A$1:$N$2344,12,FALSE)</f>
        <v>tier - 3</v>
      </c>
      <c r="O850" s="34" t="str">
        <f>VLOOKUP(A850,'Hospitalisation Details'!$A$1:$N$2344,13,FALSE)</f>
        <v>tier - 3</v>
      </c>
      <c r="P850" s="34" t="str">
        <f>VLOOKUP(A850,'Hospitalisation Details'!$A$1:$N$2344,14,FALSE)</f>
        <v>R1012</v>
      </c>
      <c r="Q850" s="34">
        <f>VLOOKUP(A850,'Hospitalisation Details'!$A$1:$N$2344,6,FALSE)</f>
        <v>24</v>
      </c>
    </row>
    <row r="851" spans="1:17" x14ac:dyDescent="0.25">
      <c r="A851" s="35" t="s">
        <v>1521</v>
      </c>
      <c r="B851" s="32" t="s">
        <v>4812</v>
      </c>
      <c r="C851" s="40">
        <v>42.78</v>
      </c>
      <c r="D851" s="40">
        <v>6.11</v>
      </c>
      <c r="E851" s="40" t="s">
        <v>2383</v>
      </c>
      <c r="F851" s="40" t="s">
        <v>2380</v>
      </c>
      <c r="G851" s="40" t="s">
        <v>2380</v>
      </c>
      <c r="H851" s="35">
        <v>1</v>
      </c>
      <c r="I851" s="40" t="s">
        <v>2380</v>
      </c>
      <c r="J851" s="40" t="s">
        <v>8338</v>
      </c>
      <c r="K851" s="40" t="s">
        <v>8343</v>
      </c>
      <c r="L851" s="48">
        <f>VLOOKUP(A851,'Hospitalisation Details'!$A$1:$N$2344,5,FALSE)</f>
        <v>32366</v>
      </c>
      <c r="M851" s="52">
        <f>VLOOKUP(A851,'Hospitalisation Details'!$A$1:$N$2344,8,FALSE)</f>
        <v>12600.46</v>
      </c>
      <c r="N851" s="35" t="str">
        <f>VLOOKUP(A851,'Hospitalisation Details'!$A$1:$N$2344,12,FALSE)</f>
        <v>tier - 3</v>
      </c>
      <c r="O851" s="35" t="str">
        <f>VLOOKUP(A851,'Hospitalisation Details'!$A$1:$N$2344,13,FALSE)</f>
        <v>tier - 1</v>
      </c>
      <c r="P851" s="35" t="str">
        <f>VLOOKUP(A851,'Hospitalisation Details'!$A$1:$N$2344,14,FALSE)</f>
        <v>R1023</v>
      </c>
      <c r="Q851" s="35">
        <f>VLOOKUP(A851,'Hospitalisation Details'!$A$1:$N$2344,6,FALSE)</f>
        <v>34</v>
      </c>
    </row>
    <row r="852" spans="1:17" x14ac:dyDescent="0.25">
      <c r="A852" s="34" t="s">
        <v>1520</v>
      </c>
      <c r="B852" s="33" t="s">
        <v>6193</v>
      </c>
      <c r="C852" s="39">
        <v>46.75</v>
      </c>
      <c r="D852" s="39">
        <v>6.66</v>
      </c>
      <c r="E852" s="39" t="s">
        <v>2383</v>
      </c>
      <c r="F852" s="39" t="s">
        <v>2380</v>
      </c>
      <c r="G852" s="39" t="s">
        <v>2380</v>
      </c>
      <c r="H852" s="34">
        <v>2</v>
      </c>
      <c r="I852" s="39" t="s">
        <v>2380</v>
      </c>
      <c r="J852" s="39" t="s">
        <v>8338</v>
      </c>
      <c r="K852" s="39" t="s">
        <v>8342</v>
      </c>
      <c r="L852" s="47">
        <f>VLOOKUP(A852,'Hospitalisation Details'!$A$1:$N$2344,5,FALSE)</f>
        <v>25737</v>
      </c>
      <c r="M852" s="51">
        <f>VLOOKUP(A852,'Hospitalisation Details'!$A$1:$N$2344,8,FALSE)</f>
        <v>12592.53</v>
      </c>
      <c r="N852" s="34" t="str">
        <f>VLOOKUP(A852,'Hospitalisation Details'!$A$1:$N$2344,12,FALSE)</f>
        <v>tier - 3</v>
      </c>
      <c r="O852" s="34" t="str">
        <f>VLOOKUP(A852,'Hospitalisation Details'!$A$1:$N$2344,13,FALSE)</f>
        <v>tier - 2</v>
      </c>
      <c r="P852" s="34" t="str">
        <f>VLOOKUP(A852,'Hospitalisation Details'!$A$1:$N$2344,14,FALSE)</f>
        <v>R1013</v>
      </c>
      <c r="Q852" s="34">
        <f>VLOOKUP(A852,'Hospitalisation Details'!$A$1:$N$2344,6,FALSE)</f>
        <v>52</v>
      </c>
    </row>
    <row r="853" spans="1:17" x14ac:dyDescent="0.25">
      <c r="A853" s="35" t="s">
        <v>1519</v>
      </c>
      <c r="B853" s="32" t="s">
        <v>5082</v>
      </c>
      <c r="C853" s="40">
        <v>32.15</v>
      </c>
      <c r="D853" s="40">
        <v>4.0199999999999996</v>
      </c>
      <c r="E853" s="40" t="s">
        <v>2383</v>
      </c>
      <c r="F853" s="40" t="s">
        <v>2380</v>
      </c>
      <c r="G853" s="40" t="s">
        <v>2383</v>
      </c>
      <c r="H853" s="35">
        <v>1</v>
      </c>
      <c r="I853" s="40" t="s">
        <v>2380</v>
      </c>
      <c r="J853" s="40" t="s">
        <v>8338</v>
      </c>
      <c r="K853" s="40" t="s">
        <v>8344</v>
      </c>
      <c r="L853" s="48">
        <f>VLOOKUP(A853,'Hospitalisation Details'!$A$1:$N$2344,5,FALSE)</f>
        <v>25533</v>
      </c>
      <c r="M853" s="52">
        <f>VLOOKUP(A853,'Hospitalisation Details'!$A$1:$N$2344,8,FALSE)</f>
        <v>12579.92</v>
      </c>
      <c r="N853" s="35" t="str">
        <f>VLOOKUP(A853,'Hospitalisation Details'!$A$1:$N$2344,12,FALSE)</f>
        <v>tier - 3</v>
      </c>
      <c r="O853" s="35" t="str">
        <f>VLOOKUP(A853,'Hospitalisation Details'!$A$1:$N$2344,13,FALSE)</f>
        <v>tier - 1</v>
      </c>
      <c r="P853" s="35" t="str">
        <f>VLOOKUP(A853,'Hospitalisation Details'!$A$1:$N$2344,14,FALSE)</f>
        <v>R1025</v>
      </c>
      <c r="Q853" s="35">
        <f>VLOOKUP(A853,'Hospitalisation Details'!$A$1:$N$2344,6,FALSE)</f>
        <v>53</v>
      </c>
    </row>
    <row r="854" spans="1:17" x14ac:dyDescent="0.25">
      <c r="A854" s="34" t="s">
        <v>1518</v>
      </c>
      <c r="B854" s="33" t="s">
        <v>4879</v>
      </c>
      <c r="C854" s="39">
        <v>43.4</v>
      </c>
      <c r="D854" s="39">
        <v>8.81</v>
      </c>
      <c r="E854" s="39" t="s">
        <v>2383</v>
      </c>
      <c r="F854" s="39" t="s">
        <v>2380</v>
      </c>
      <c r="G854" s="39" t="s">
        <v>2380</v>
      </c>
      <c r="H854" s="34">
        <v>2</v>
      </c>
      <c r="I854" s="39" t="s">
        <v>2380</v>
      </c>
      <c r="J854" s="39" t="s">
        <v>8338</v>
      </c>
      <c r="K854" s="39" t="s">
        <v>8342</v>
      </c>
      <c r="L854" s="47">
        <f>VLOOKUP(A854,'Hospitalisation Details'!$A$1:$N$2344,5,FALSE)</f>
        <v>22613</v>
      </c>
      <c r="M854" s="51">
        <f>VLOOKUP(A854,'Hospitalisation Details'!$A$1:$N$2344,8,FALSE)</f>
        <v>12574.05</v>
      </c>
      <c r="N854" s="34" t="str">
        <f>VLOOKUP(A854,'Hospitalisation Details'!$A$1:$N$2344,12,FALSE)</f>
        <v>tier - 3</v>
      </c>
      <c r="O854" s="34" t="str">
        <f>VLOOKUP(A854,'Hospitalisation Details'!$A$1:$N$2344,13,FALSE)</f>
        <v>tier - 1</v>
      </c>
      <c r="P854" s="34" t="str">
        <f>VLOOKUP(A854,'Hospitalisation Details'!$A$1:$N$2344,14,FALSE)</f>
        <v>R1011</v>
      </c>
      <c r="Q854" s="34">
        <f>VLOOKUP(A854,'Hospitalisation Details'!$A$1:$N$2344,6,FALSE)</f>
        <v>61</v>
      </c>
    </row>
    <row r="855" spans="1:17" x14ac:dyDescent="0.25">
      <c r="A855" s="35" t="s">
        <v>1517</v>
      </c>
      <c r="B855" s="32" t="s">
        <v>6196</v>
      </c>
      <c r="C855" s="40">
        <v>31.57</v>
      </c>
      <c r="D855" s="40">
        <v>7.92</v>
      </c>
      <c r="E855" s="40" t="s">
        <v>2383</v>
      </c>
      <c r="F855" s="40" t="s">
        <v>2380</v>
      </c>
      <c r="G855" s="40" t="s">
        <v>2380</v>
      </c>
      <c r="H855" s="35">
        <v>2</v>
      </c>
      <c r="I855" s="40" t="s">
        <v>2380</v>
      </c>
      <c r="J855" s="40" t="s">
        <v>8338</v>
      </c>
      <c r="K855" s="40" t="s">
        <v>8342</v>
      </c>
      <c r="L855" s="48">
        <f>VLOOKUP(A855,'Hospitalisation Details'!$A$1:$N$2344,5,FALSE)</f>
        <v>22613</v>
      </c>
      <c r="M855" s="52">
        <f>VLOOKUP(A855,'Hospitalisation Details'!$A$1:$N$2344,8,FALSE)</f>
        <v>12557.61</v>
      </c>
      <c r="N855" s="35" t="str">
        <f>VLOOKUP(A855,'Hospitalisation Details'!$A$1:$N$2344,12,FALSE)</f>
        <v>tier - 3</v>
      </c>
      <c r="O855" s="35" t="str">
        <f>VLOOKUP(A855,'Hospitalisation Details'!$A$1:$N$2344,13,FALSE)</f>
        <v>tier - 3</v>
      </c>
      <c r="P855" s="35" t="str">
        <f>VLOOKUP(A855,'Hospitalisation Details'!$A$1:$N$2344,14,FALSE)</f>
        <v>R1013</v>
      </c>
      <c r="Q855" s="35">
        <f>VLOOKUP(A855,'Hospitalisation Details'!$A$1:$N$2344,6,FALSE)</f>
        <v>61</v>
      </c>
    </row>
    <row r="856" spans="1:17" x14ac:dyDescent="0.25">
      <c r="A856" s="34" t="s">
        <v>1516</v>
      </c>
      <c r="B856" s="33" t="s">
        <v>5156</v>
      </c>
      <c r="C856" s="39">
        <v>24.32</v>
      </c>
      <c r="D856" s="39">
        <v>7.48</v>
      </c>
      <c r="E856" s="39" t="s">
        <v>2380</v>
      </c>
      <c r="F856" s="39" t="s">
        <v>2380</v>
      </c>
      <c r="G856" s="39" t="s">
        <v>2380</v>
      </c>
      <c r="H856" s="34">
        <v>0</v>
      </c>
      <c r="I856" s="39" t="s">
        <v>2380</v>
      </c>
      <c r="J856" s="39" t="s">
        <v>8340</v>
      </c>
      <c r="K856" s="39" t="s">
        <v>8342</v>
      </c>
      <c r="L856" s="47">
        <f>VLOOKUP(A856,'Hospitalisation Details'!$A$1:$N$2344,5,FALSE)</f>
        <v>22935</v>
      </c>
      <c r="M856" s="51">
        <f>VLOOKUP(A856,'Hospitalisation Details'!$A$1:$N$2344,8,FALSE)</f>
        <v>12523.6</v>
      </c>
      <c r="N856" s="34" t="str">
        <f>VLOOKUP(A856,'Hospitalisation Details'!$A$1:$N$2344,12,FALSE)</f>
        <v>tier - 3</v>
      </c>
      <c r="O856" s="34" t="str">
        <f>VLOOKUP(A856,'Hospitalisation Details'!$A$1:$N$2344,13,FALSE)</f>
        <v>tier - 3</v>
      </c>
      <c r="P856" s="34" t="str">
        <f>VLOOKUP(A856,'Hospitalisation Details'!$A$1:$N$2344,14,FALSE)</f>
        <v>R1012</v>
      </c>
      <c r="Q856" s="34">
        <f>VLOOKUP(A856,'Hospitalisation Details'!$A$1:$N$2344,6,FALSE)</f>
        <v>60</v>
      </c>
    </row>
    <row r="857" spans="1:17" x14ac:dyDescent="0.25">
      <c r="A857" s="35" t="s">
        <v>1515</v>
      </c>
      <c r="B857" s="32" t="s">
        <v>6199</v>
      </c>
      <c r="C857" s="40">
        <v>31.07</v>
      </c>
      <c r="D857" s="40">
        <v>4.62</v>
      </c>
      <c r="E857" s="40" t="s">
        <v>2383</v>
      </c>
      <c r="F857" s="40" t="s">
        <v>2380</v>
      </c>
      <c r="G857" s="40" t="s">
        <v>2380</v>
      </c>
      <c r="H857" s="35">
        <v>2</v>
      </c>
      <c r="I857" s="40" t="s">
        <v>2380</v>
      </c>
      <c r="J857" s="40" t="s">
        <v>8338</v>
      </c>
      <c r="K857" s="40" t="s">
        <v>8344</v>
      </c>
      <c r="L857" s="48">
        <f>VLOOKUP(A857,'Hospitalisation Details'!$A$1:$N$2344,5,FALSE)</f>
        <v>24300</v>
      </c>
      <c r="M857" s="52">
        <f>VLOOKUP(A857,'Hospitalisation Details'!$A$1:$N$2344,8,FALSE)</f>
        <v>12499.88</v>
      </c>
      <c r="N857" s="35" t="str">
        <f>VLOOKUP(A857,'Hospitalisation Details'!$A$1:$N$2344,12,FALSE)</f>
        <v>tier - 3</v>
      </c>
      <c r="O857" s="35" t="str">
        <f>VLOOKUP(A857,'Hospitalisation Details'!$A$1:$N$2344,13,FALSE)</f>
        <v>tier - 2</v>
      </c>
      <c r="P857" s="35" t="str">
        <f>VLOOKUP(A857,'Hospitalisation Details'!$A$1:$N$2344,14,FALSE)</f>
        <v>R1012</v>
      </c>
      <c r="Q857" s="35">
        <f>VLOOKUP(A857,'Hospitalisation Details'!$A$1:$N$2344,6,FALSE)</f>
        <v>56</v>
      </c>
    </row>
    <row r="858" spans="1:17" x14ac:dyDescent="0.25">
      <c r="A858" s="34" t="s">
        <v>1514</v>
      </c>
      <c r="B858" s="33" t="s">
        <v>6201</v>
      </c>
      <c r="C858" s="39">
        <v>35.814999999999998</v>
      </c>
      <c r="D858" s="39">
        <v>8.4700000000000006</v>
      </c>
      <c r="E858" s="39" t="s">
        <v>2380</v>
      </c>
      <c r="F858" s="39" t="s">
        <v>2380</v>
      </c>
      <c r="G858" s="39" t="s">
        <v>2380</v>
      </c>
      <c r="H858" s="34">
        <v>0</v>
      </c>
      <c r="I858" s="39" t="s">
        <v>2380</v>
      </c>
      <c r="J858" s="39" t="s">
        <v>8338</v>
      </c>
      <c r="K858" s="39" t="s">
        <v>8342</v>
      </c>
      <c r="L858" s="47">
        <f>VLOOKUP(A858,'Hospitalisation Details'!$A$1:$N$2344,5,FALSE)</f>
        <v>25175</v>
      </c>
      <c r="M858" s="51">
        <f>VLOOKUP(A858,'Hospitalisation Details'!$A$1:$N$2344,8,FALSE)</f>
        <v>12495.29</v>
      </c>
      <c r="N858" s="34" t="str">
        <f>VLOOKUP(A858,'Hospitalisation Details'!$A$1:$N$2344,12,FALSE)</f>
        <v>tier - 3</v>
      </c>
      <c r="O858" s="34" t="str">
        <f>VLOOKUP(A858,'Hospitalisation Details'!$A$1:$N$2344,13,FALSE)</f>
        <v>tier - 3</v>
      </c>
      <c r="P858" s="34" t="str">
        <f>VLOOKUP(A858,'Hospitalisation Details'!$A$1:$N$2344,14,FALSE)</f>
        <v>R1012</v>
      </c>
      <c r="Q858" s="34">
        <f>VLOOKUP(A858,'Hospitalisation Details'!$A$1:$N$2344,6,FALSE)</f>
        <v>54</v>
      </c>
    </row>
    <row r="859" spans="1:17" x14ac:dyDescent="0.25">
      <c r="A859" s="35" t="s">
        <v>1513</v>
      </c>
      <c r="B859" s="32" t="s">
        <v>5535</v>
      </c>
      <c r="C859" s="40">
        <v>40.81</v>
      </c>
      <c r="D859" s="40">
        <v>10.58</v>
      </c>
      <c r="E859" s="40" t="s">
        <v>2383</v>
      </c>
      <c r="F859" s="40" t="s">
        <v>2380</v>
      </c>
      <c r="G859" s="40" t="s">
        <v>2380</v>
      </c>
      <c r="H859" s="35">
        <v>0</v>
      </c>
      <c r="I859" s="40" t="s">
        <v>2380</v>
      </c>
      <c r="J859" s="40" t="s">
        <v>8338</v>
      </c>
      <c r="K859" s="40" t="s">
        <v>8342</v>
      </c>
      <c r="L859" s="48">
        <f>VLOOKUP(A859,'Hospitalisation Details'!$A$1:$N$2344,5,FALSE)</f>
        <v>24716</v>
      </c>
      <c r="M859" s="52">
        <f>VLOOKUP(A859,'Hospitalisation Details'!$A$1:$N$2344,8,FALSE)</f>
        <v>12485.8</v>
      </c>
      <c r="N859" s="35" t="str">
        <f>VLOOKUP(A859,'Hospitalisation Details'!$A$1:$N$2344,12,FALSE)</f>
        <v>tier - 3</v>
      </c>
      <c r="O859" s="35" t="str">
        <f>VLOOKUP(A859,'Hospitalisation Details'!$A$1:$N$2344,13,FALSE)</f>
        <v>tier - 3</v>
      </c>
      <c r="P859" s="35" t="str">
        <f>VLOOKUP(A859,'Hospitalisation Details'!$A$1:$N$2344,14,FALSE)</f>
        <v>R1013</v>
      </c>
      <c r="Q859" s="35">
        <f>VLOOKUP(A859,'Hospitalisation Details'!$A$1:$N$2344,6,FALSE)</f>
        <v>55</v>
      </c>
    </row>
    <row r="860" spans="1:17" x14ac:dyDescent="0.25">
      <c r="A860" s="34" t="s">
        <v>1512</v>
      </c>
      <c r="B860" s="33" t="s">
        <v>6204</v>
      </c>
      <c r="C860" s="39">
        <v>24.605</v>
      </c>
      <c r="D860" s="39">
        <v>7.48</v>
      </c>
      <c r="E860" s="39" t="s">
        <v>2380</v>
      </c>
      <c r="F860" s="39" t="s">
        <v>2380</v>
      </c>
      <c r="G860" s="39" t="s">
        <v>2380</v>
      </c>
      <c r="H860" s="34">
        <v>0</v>
      </c>
      <c r="I860" s="39" t="s">
        <v>2380</v>
      </c>
      <c r="J860" s="39" t="s">
        <v>8340</v>
      </c>
      <c r="K860" s="39" t="s">
        <v>8342</v>
      </c>
      <c r="L860" s="47">
        <f>VLOOKUP(A860,'Hospitalisation Details'!$A$1:$N$2344,5,FALSE)</f>
        <v>25154</v>
      </c>
      <c r="M860" s="51">
        <f>VLOOKUP(A860,'Hospitalisation Details'!$A$1:$N$2344,8,FALSE)</f>
        <v>12479.71</v>
      </c>
      <c r="N860" s="34" t="str">
        <f>VLOOKUP(A860,'Hospitalisation Details'!$A$1:$N$2344,12,FALSE)</f>
        <v>tier - 3</v>
      </c>
      <c r="O860" s="34" t="str">
        <f>VLOOKUP(A860,'Hospitalisation Details'!$A$1:$N$2344,13,FALSE)</f>
        <v>tier - 3</v>
      </c>
      <c r="P860" s="34" t="str">
        <f>VLOOKUP(A860,'Hospitalisation Details'!$A$1:$N$2344,14,FALSE)</f>
        <v>R1012</v>
      </c>
      <c r="Q860" s="34">
        <f>VLOOKUP(A860,'Hospitalisation Details'!$A$1:$N$2344,6,FALSE)</f>
        <v>54</v>
      </c>
    </row>
    <row r="861" spans="1:17" x14ac:dyDescent="0.25">
      <c r="A861" s="35" t="s">
        <v>1511</v>
      </c>
      <c r="B861" s="32" t="s">
        <v>6206</v>
      </c>
      <c r="C861" s="40">
        <v>21.47</v>
      </c>
      <c r="D861" s="40">
        <v>7.82</v>
      </c>
      <c r="E861" s="40" t="s">
        <v>2380</v>
      </c>
      <c r="F861" s="40" t="s">
        <v>2380</v>
      </c>
      <c r="G861" s="40" t="s">
        <v>2380</v>
      </c>
      <c r="H861" s="35">
        <v>0</v>
      </c>
      <c r="I861" s="40" t="s">
        <v>2380</v>
      </c>
      <c r="J861" s="40" t="s">
        <v>8340</v>
      </c>
      <c r="K861" s="40" t="s">
        <v>8342</v>
      </c>
      <c r="L861" s="48">
        <f>VLOOKUP(A861,'Hospitalisation Details'!$A$1:$N$2344,5,FALSE)</f>
        <v>25168</v>
      </c>
      <c r="M861" s="52">
        <f>VLOOKUP(A861,'Hospitalisation Details'!$A$1:$N$2344,8,FALSE)</f>
        <v>12475.35</v>
      </c>
      <c r="N861" s="35" t="str">
        <f>VLOOKUP(A861,'Hospitalisation Details'!$A$1:$N$2344,12,FALSE)</f>
        <v>tier - 3</v>
      </c>
      <c r="O861" s="35" t="str">
        <f>VLOOKUP(A861,'Hospitalisation Details'!$A$1:$N$2344,13,FALSE)</f>
        <v>tier - 1</v>
      </c>
      <c r="P861" s="35" t="str">
        <f>VLOOKUP(A861,'Hospitalisation Details'!$A$1:$N$2344,14,FALSE)</f>
        <v>R1012</v>
      </c>
      <c r="Q861" s="35">
        <f>VLOOKUP(A861,'Hospitalisation Details'!$A$1:$N$2344,6,FALSE)</f>
        <v>54</v>
      </c>
    </row>
    <row r="862" spans="1:17" x14ac:dyDescent="0.25">
      <c r="A862" s="34" t="s">
        <v>1510</v>
      </c>
      <c r="B862" s="33" t="s">
        <v>4827</v>
      </c>
      <c r="C862" s="39">
        <v>52.89</v>
      </c>
      <c r="D862" s="39">
        <v>4.96</v>
      </c>
      <c r="E862" s="39" t="s">
        <v>2383</v>
      </c>
      <c r="F862" s="39" t="s">
        <v>2380</v>
      </c>
      <c r="G862" s="39" t="s">
        <v>2380</v>
      </c>
      <c r="H862" s="34">
        <v>1</v>
      </c>
      <c r="I862" s="39" t="s">
        <v>2380</v>
      </c>
      <c r="J862" s="39" t="s">
        <v>8338</v>
      </c>
      <c r="K862" s="39" t="s">
        <v>8344</v>
      </c>
      <c r="L862" s="47">
        <f>VLOOKUP(A862,'Hospitalisation Details'!$A$1:$N$2344,5,FALSE)</f>
        <v>34920</v>
      </c>
      <c r="M862" s="51">
        <f>VLOOKUP(A862,'Hospitalisation Details'!$A$1:$N$2344,8,FALSE)</f>
        <v>12452.25</v>
      </c>
      <c r="N862" s="34" t="str">
        <f>VLOOKUP(A862,'Hospitalisation Details'!$A$1:$N$2344,12,FALSE)</f>
        <v>tier - 3</v>
      </c>
      <c r="O862" s="34" t="str">
        <f>VLOOKUP(A862,'Hospitalisation Details'!$A$1:$N$2344,13,FALSE)</f>
        <v>tier - 3</v>
      </c>
      <c r="P862" s="34" t="str">
        <f>VLOOKUP(A862,'Hospitalisation Details'!$A$1:$N$2344,14,FALSE)</f>
        <v>R1012</v>
      </c>
      <c r="Q862" s="34">
        <f>VLOOKUP(A862,'Hospitalisation Details'!$A$1:$N$2344,6,FALSE)</f>
        <v>27</v>
      </c>
    </row>
    <row r="863" spans="1:17" x14ac:dyDescent="0.25">
      <c r="A863" s="35" t="s">
        <v>1509</v>
      </c>
      <c r="B863" s="32" t="s">
        <v>5348</v>
      </c>
      <c r="C863" s="40">
        <v>32.965000000000003</v>
      </c>
      <c r="D863" s="40">
        <v>6.15</v>
      </c>
      <c r="E863" s="40" t="s">
        <v>2383</v>
      </c>
      <c r="F863" s="40" t="s">
        <v>2380</v>
      </c>
      <c r="G863" s="40" t="s">
        <v>2380</v>
      </c>
      <c r="H863" s="35">
        <v>1</v>
      </c>
      <c r="I863" s="40" t="s">
        <v>2380</v>
      </c>
      <c r="J863" s="40" t="s">
        <v>8338</v>
      </c>
      <c r="K863" s="40" t="s">
        <v>8343</v>
      </c>
      <c r="L863" s="48">
        <f>VLOOKUP(A863,'Hospitalisation Details'!$A$1:$N$2344,5,FALSE)</f>
        <v>23593</v>
      </c>
      <c r="M863" s="52">
        <f>VLOOKUP(A863,'Hospitalisation Details'!$A$1:$N$2344,8,FALSE)</f>
        <v>12430.95</v>
      </c>
      <c r="N863" s="35" t="str">
        <f>VLOOKUP(A863,'Hospitalisation Details'!$A$1:$N$2344,12,FALSE)</f>
        <v>tier - 3</v>
      </c>
      <c r="O863" s="35" t="str">
        <f>VLOOKUP(A863,'Hospitalisation Details'!$A$1:$N$2344,13,FALSE)</f>
        <v>tier - 3</v>
      </c>
      <c r="P863" s="35" t="str">
        <f>VLOOKUP(A863,'Hospitalisation Details'!$A$1:$N$2344,14,FALSE)</f>
        <v>R1024</v>
      </c>
      <c r="Q863" s="35">
        <f>VLOOKUP(A863,'Hospitalisation Details'!$A$1:$N$2344,6,FALSE)</f>
        <v>58</v>
      </c>
    </row>
    <row r="864" spans="1:17" x14ac:dyDescent="0.25">
      <c r="A864" s="34" t="s">
        <v>1508</v>
      </c>
      <c r="B864" s="33" t="s">
        <v>6210</v>
      </c>
      <c r="C864" s="39">
        <v>36.799999999999997</v>
      </c>
      <c r="D864" s="39">
        <v>4.62</v>
      </c>
      <c r="E864" s="39" t="s">
        <v>2380</v>
      </c>
      <c r="F864" s="39" t="s">
        <v>2380</v>
      </c>
      <c r="G864" s="39" t="s">
        <v>2383</v>
      </c>
      <c r="H864" s="34">
        <v>1</v>
      </c>
      <c r="I864" s="39" t="s">
        <v>2380</v>
      </c>
      <c r="J864" s="39" t="s">
        <v>8338</v>
      </c>
      <c r="K864" s="39" t="s">
        <v>8344</v>
      </c>
      <c r="L864" s="47">
        <f>VLOOKUP(A864,'Hospitalisation Details'!$A$1:$N$2344,5,FALSE)</f>
        <v>29050</v>
      </c>
      <c r="M864" s="51">
        <f>VLOOKUP(A864,'Hospitalisation Details'!$A$1:$N$2344,8,FALSE)</f>
        <v>12408.29</v>
      </c>
      <c r="N864" s="34" t="str">
        <f>VLOOKUP(A864,'Hospitalisation Details'!$A$1:$N$2344,12,FALSE)</f>
        <v>tier - 3</v>
      </c>
      <c r="O864" s="34" t="str">
        <f>VLOOKUP(A864,'Hospitalisation Details'!$A$1:$N$2344,13,FALSE)</f>
        <v>tier - 1</v>
      </c>
      <c r="P864" s="34" t="str">
        <f>VLOOKUP(A864,'Hospitalisation Details'!$A$1:$N$2344,14,FALSE)</f>
        <v>R1022</v>
      </c>
      <c r="Q864" s="34">
        <f>VLOOKUP(A864,'Hospitalisation Details'!$A$1:$N$2344,6,FALSE)</f>
        <v>43</v>
      </c>
    </row>
    <row r="865" spans="1:17" x14ac:dyDescent="0.25">
      <c r="A865" s="35" t="s">
        <v>1507</v>
      </c>
      <c r="B865" s="32" t="s">
        <v>6212</v>
      </c>
      <c r="C865" s="40">
        <v>34.299999999999997</v>
      </c>
      <c r="D865" s="40">
        <v>4.87</v>
      </c>
      <c r="E865" s="40" t="s">
        <v>2380</v>
      </c>
      <c r="F865" s="40" t="s">
        <v>2380</v>
      </c>
      <c r="G865" s="40" t="s">
        <v>2380</v>
      </c>
      <c r="H865" s="35">
        <v>2</v>
      </c>
      <c r="I865" s="40" t="s">
        <v>2380</v>
      </c>
      <c r="J865" s="40" t="s">
        <v>8338</v>
      </c>
      <c r="K865" s="40" t="s">
        <v>8344</v>
      </c>
      <c r="L865" s="48">
        <f>VLOOKUP(A865,'Hospitalisation Details'!$A$1:$N$2344,5,FALSE)</f>
        <v>26532</v>
      </c>
      <c r="M865" s="52">
        <f>VLOOKUP(A865,'Hospitalisation Details'!$A$1:$N$2344,8,FALSE)</f>
        <v>12407.3</v>
      </c>
      <c r="N865" s="35" t="str">
        <f>VLOOKUP(A865,'Hospitalisation Details'!$A$1:$N$2344,12,FALSE)</f>
        <v>tier - 3</v>
      </c>
      <c r="O865" s="35" t="str">
        <f>VLOOKUP(A865,'Hospitalisation Details'!$A$1:$N$2344,13,FALSE)</f>
        <v>tier - 2</v>
      </c>
      <c r="P865" s="35" t="str">
        <f>VLOOKUP(A865,'Hospitalisation Details'!$A$1:$N$2344,14,FALSE)</f>
        <v>R1021</v>
      </c>
      <c r="Q865" s="35">
        <f>VLOOKUP(A865,'Hospitalisation Details'!$A$1:$N$2344,6,FALSE)</f>
        <v>50</v>
      </c>
    </row>
    <row r="866" spans="1:17" x14ac:dyDescent="0.25">
      <c r="A866" s="34" t="s">
        <v>1506</v>
      </c>
      <c r="B866" s="33" t="s">
        <v>4857</v>
      </c>
      <c r="C866" s="39">
        <v>35.244999999999997</v>
      </c>
      <c r="D866" s="39">
        <v>4.63</v>
      </c>
      <c r="E866" s="39" t="s">
        <v>2380</v>
      </c>
      <c r="F866" s="39" t="s">
        <v>2380</v>
      </c>
      <c r="G866" s="39" t="s">
        <v>2380</v>
      </c>
      <c r="H866" s="34">
        <v>0</v>
      </c>
      <c r="I866" s="39" t="s">
        <v>2380</v>
      </c>
      <c r="J866" s="39" t="s">
        <v>8338</v>
      </c>
      <c r="K866" s="39" t="s">
        <v>8344</v>
      </c>
      <c r="L866" s="47">
        <f>VLOOKUP(A866,'Hospitalisation Details'!$A$1:$N$2344,5,FALSE)</f>
        <v>32871</v>
      </c>
      <c r="M866" s="51">
        <f>VLOOKUP(A866,'Hospitalisation Details'!$A$1:$N$2344,8,FALSE)</f>
        <v>12404.88</v>
      </c>
      <c r="N866" s="34" t="str">
        <f>VLOOKUP(A866,'Hospitalisation Details'!$A$1:$N$2344,12,FALSE)</f>
        <v>tier - 3</v>
      </c>
      <c r="O866" s="34" t="str">
        <f>VLOOKUP(A866,'Hospitalisation Details'!$A$1:$N$2344,13,FALSE)</f>
        <v>tier - 3</v>
      </c>
      <c r="P866" s="34" t="str">
        <f>VLOOKUP(A866,'Hospitalisation Details'!$A$1:$N$2344,14,FALSE)</f>
        <v>R1016</v>
      </c>
      <c r="Q866" s="34">
        <f>VLOOKUP(A866,'Hospitalisation Details'!$A$1:$N$2344,6,FALSE)</f>
        <v>33</v>
      </c>
    </row>
    <row r="867" spans="1:17" x14ac:dyDescent="0.25">
      <c r="A867" s="35" t="s">
        <v>1505</v>
      </c>
      <c r="B867" s="32" t="s">
        <v>6215</v>
      </c>
      <c r="C867" s="40">
        <v>26.23</v>
      </c>
      <c r="D867" s="40">
        <v>11.93</v>
      </c>
      <c r="E867" s="40" t="s">
        <v>2380</v>
      </c>
      <c r="F867" s="40" t="s">
        <v>2380</v>
      </c>
      <c r="G867" s="40" t="s">
        <v>2380</v>
      </c>
      <c r="H867" s="35">
        <v>0</v>
      </c>
      <c r="I867" s="40" t="s">
        <v>2380</v>
      </c>
      <c r="J867" s="40" t="s">
        <v>8339</v>
      </c>
      <c r="K867" s="40" t="s">
        <v>8342</v>
      </c>
      <c r="L867" s="48">
        <f>VLOOKUP(A867,'Hospitalisation Details'!$A$1:$N$2344,5,FALSE)</f>
        <v>22915</v>
      </c>
      <c r="M867" s="52">
        <f>VLOOKUP(A867,'Hospitalisation Details'!$A$1:$N$2344,8,FALSE)</f>
        <v>12369.89</v>
      </c>
      <c r="N867" s="35" t="str">
        <f>VLOOKUP(A867,'Hospitalisation Details'!$A$1:$N$2344,12,FALSE)</f>
        <v>tier - 3</v>
      </c>
      <c r="O867" s="35" t="str">
        <f>VLOOKUP(A867,'Hospitalisation Details'!$A$1:$N$2344,13,FALSE)</f>
        <v>tier - 2</v>
      </c>
      <c r="P867" s="35" t="str">
        <f>VLOOKUP(A867,'Hospitalisation Details'!$A$1:$N$2344,14,FALSE)</f>
        <v>R1024</v>
      </c>
      <c r="Q867" s="35">
        <f>VLOOKUP(A867,'Hospitalisation Details'!$A$1:$N$2344,6,FALSE)</f>
        <v>60</v>
      </c>
    </row>
    <row r="868" spans="1:17" x14ac:dyDescent="0.25">
      <c r="A868" s="34" t="s">
        <v>1504</v>
      </c>
      <c r="B868" s="33" t="s">
        <v>6217</v>
      </c>
      <c r="C868" s="39">
        <v>36.1</v>
      </c>
      <c r="D868" s="39">
        <v>5.65</v>
      </c>
      <c r="E868" s="39" t="s">
        <v>2383</v>
      </c>
      <c r="F868" s="39" t="s">
        <v>2380</v>
      </c>
      <c r="G868" s="39" t="s">
        <v>2380</v>
      </c>
      <c r="H868" s="34">
        <v>2</v>
      </c>
      <c r="I868" s="39" t="s">
        <v>2380</v>
      </c>
      <c r="J868" s="39" t="s">
        <v>8338</v>
      </c>
      <c r="K868" s="39" t="s">
        <v>8344</v>
      </c>
      <c r="L868" s="47">
        <f>VLOOKUP(A868,'Hospitalisation Details'!$A$1:$N$2344,5,FALSE)</f>
        <v>24470</v>
      </c>
      <c r="M868" s="51">
        <f>VLOOKUP(A868,'Hospitalisation Details'!$A$1:$N$2344,8,FALSE)</f>
        <v>12363.55</v>
      </c>
      <c r="N868" s="34" t="str">
        <f>VLOOKUP(A868,'Hospitalisation Details'!$A$1:$N$2344,12,FALSE)</f>
        <v>tier - 3</v>
      </c>
      <c r="O868" s="34" t="str">
        <f>VLOOKUP(A868,'Hospitalisation Details'!$A$1:$N$2344,13,FALSE)</f>
        <v>tier - 3</v>
      </c>
      <c r="P868" s="34" t="str">
        <f>VLOOKUP(A868,'Hospitalisation Details'!$A$1:$N$2344,14,FALSE)</f>
        <v>R1011</v>
      </c>
      <c r="Q868" s="34">
        <f>VLOOKUP(A868,'Hospitalisation Details'!$A$1:$N$2344,6,FALSE)</f>
        <v>56</v>
      </c>
    </row>
    <row r="869" spans="1:17" x14ac:dyDescent="0.25">
      <c r="A869" s="35" t="s">
        <v>1503</v>
      </c>
      <c r="B869" s="32" t="s">
        <v>4930</v>
      </c>
      <c r="C869" s="40">
        <v>37.1</v>
      </c>
      <c r="D869" s="40">
        <v>11.21</v>
      </c>
      <c r="E869" s="40" t="s">
        <v>2383</v>
      </c>
      <c r="F869" s="40" t="s">
        <v>2380</v>
      </c>
      <c r="G869" s="40" t="s">
        <v>2383</v>
      </c>
      <c r="H869" s="35">
        <v>1</v>
      </c>
      <c r="I869" s="40" t="s">
        <v>2380</v>
      </c>
      <c r="J869" s="40" t="s">
        <v>8338</v>
      </c>
      <c r="K869" s="40" t="s">
        <v>8342</v>
      </c>
      <c r="L869" s="48">
        <f>VLOOKUP(A869,'Hospitalisation Details'!$A$1:$N$2344,5,FALSE)</f>
        <v>23276</v>
      </c>
      <c r="M869" s="52">
        <f>VLOOKUP(A869,'Hospitalisation Details'!$A$1:$N$2344,8,FALSE)</f>
        <v>12347.17</v>
      </c>
      <c r="N869" s="35" t="str">
        <f>VLOOKUP(A869,'Hospitalisation Details'!$A$1:$N$2344,12,FALSE)</f>
        <v>tier - 3</v>
      </c>
      <c r="O869" s="35" t="str">
        <f>VLOOKUP(A869,'Hospitalisation Details'!$A$1:$N$2344,13,FALSE)</f>
        <v>tier - 3</v>
      </c>
      <c r="P869" s="35" t="str">
        <f>VLOOKUP(A869,'Hospitalisation Details'!$A$1:$N$2344,14,FALSE)</f>
        <v>R1011</v>
      </c>
      <c r="Q869" s="35">
        <f>VLOOKUP(A869,'Hospitalisation Details'!$A$1:$N$2344,6,FALSE)</f>
        <v>59</v>
      </c>
    </row>
    <row r="870" spans="1:17" x14ac:dyDescent="0.25">
      <c r="A870" s="34" t="s">
        <v>1502</v>
      </c>
      <c r="B870" s="33" t="s">
        <v>4756</v>
      </c>
      <c r="C870" s="39">
        <v>27.5</v>
      </c>
      <c r="D870" s="39">
        <v>10.62</v>
      </c>
      <c r="E870" s="39" t="s">
        <v>2383</v>
      </c>
      <c r="F870" s="39" t="s">
        <v>2380</v>
      </c>
      <c r="G870" s="39" t="s">
        <v>2383</v>
      </c>
      <c r="H870" s="34">
        <v>1</v>
      </c>
      <c r="I870" s="39" t="s">
        <v>2380</v>
      </c>
      <c r="J870" s="39" t="s">
        <v>8339</v>
      </c>
      <c r="K870" s="39" t="s">
        <v>8342</v>
      </c>
      <c r="L870" s="47">
        <f>VLOOKUP(A870,'Hospitalisation Details'!$A$1:$N$2344,5,FALSE)</f>
        <v>23225</v>
      </c>
      <c r="M870" s="51">
        <f>VLOOKUP(A870,'Hospitalisation Details'!$A$1:$N$2344,8,FALSE)</f>
        <v>12333.83</v>
      </c>
      <c r="N870" s="34" t="str">
        <f>VLOOKUP(A870,'Hospitalisation Details'!$A$1:$N$2344,12,FALSE)</f>
        <v>tier - 3</v>
      </c>
      <c r="O870" s="34" t="str">
        <f>VLOOKUP(A870,'Hospitalisation Details'!$A$1:$N$2344,13,FALSE)</f>
        <v>tier - 2</v>
      </c>
      <c r="P870" s="34" t="str">
        <f>VLOOKUP(A870,'Hospitalisation Details'!$A$1:$N$2344,14,FALSE)</f>
        <v>R1011</v>
      </c>
      <c r="Q870" s="34">
        <f>VLOOKUP(A870,'Hospitalisation Details'!$A$1:$N$2344,6,FALSE)</f>
        <v>59</v>
      </c>
    </row>
    <row r="871" spans="1:17" x14ac:dyDescent="0.25">
      <c r="A871" s="35" t="s">
        <v>1501</v>
      </c>
      <c r="B871" s="32" t="s">
        <v>6221</v>
      </c>
      <c r="C871" s="40">
        <v>24.7</v>
      </c>
      <c r="D871" s="40">
        <v>10.7</v>
      </c>
      <c r="E871" s="40" t="s">
        <v>2383</v>
      </c>
      <c r="F871" s="40" t="s">
        <v>2380</v>
      </c>
      <c r="G871" s="40" t="s">
        <v>2383</v>
      </c>
      <c r="H871" s="35">
        <v>1</v>
      </c>
      <c r="I871" s="40" t="s">
        <v>2380</v>
      </c>
      <c r="J871" s="40" t="s">
        <v>8340</v>
      </c>
      <c r="K871" s="40" t="s">
        <v>8342</v>
      </c>
      <c r="L871" s="48">
        <f>VLOOKUP(A871,'Hospitalisation Details'!$A$1:$N$2344,5,FALSE)</f>
        <v>23252</v>
      </c>
      <c r="M871" s="52">
        <f>VLOOKUP(A871,'Hospitalisation Details'!$A$1:$N$2344,8,FALSE)</f>
        <v>12323.94</v>
      </c>
      <c r="N871" s="35" t="str">
        <f>VLOOKUP(A871,'Hospitalisation Details'!$A$1:$N$2344,12,FALSE)</f>
        <v>tier - 3</v>
      </c>
      <c r="O871" s="35" t="str">
        <f>VLOOKUP(A871,'Hospitalisation Details'!$A$1:$N$2344,13,FALSE)</f>
        <v>tier - 3</v>
      </c>
      <c r="P871" s="35" t="str">
        <f>VLOOKUP(A871,'Hospitalisation Details'!$A$1:$N$2344,14,FALSE)</f>
        <v>R1017</v>
      </c>
      <c r="Q871" s="35">
        <f>VLOOKUP(A871,'Hospitalisation Details'!$A$1:$N$2344,6,FALSE)</f>
        <v>59</v>
      </c>
    </row>
    <row r="872" spans="1:17" x14ac:dyDescent="0.25">
      <c r="A872" s="34" t="s">
        <v>1500</v>
      </c>
      <c r="B872" s="33" t="s">
        <v>6223</v>
      </c>
      <c r="C872" s="39">
        <v>26.78</v>
      </c>
      <c r="D872" s="39">
        <v>10.02</v>
      </c>
      <c r="E872" s="39" t="s">
        <v>2383</v>
      </c>
      <c r="F872" s="39" t="s">
        <v>2380</v>
      </c>
      <c r="G872" s="39" t="s">
        <v>2383</v>
      </c>
      <c r="H872" s="34">
        <v>1</v>
      </c>
      <c r="I872" s="39" t="s">
        <v>2380</v>
      </c>
      <c r="J872" s="39" t="s">
        <v>8339</v>
      </c>
      <c r="K872" s="39" t="s">
        <v>8342</v>
      </c>
      <c r="L872" s="47">
        <f>VLOOKUP(A872,'Hospitalisation Details'!$A$1:$N$2344,5,FALSE)</f>
        <v>23312</v>
      </c>
      <c r="M872" s="51">
        <f>VLOOKUP(A872,'Hospitalisation Details'!$A$1:$N$2344,8,FALSE)</f>
        <v>12299.59</v>
      </c>
      <c r="N872" s="34" t="str">
        <f>VLOOKUP(A872,'Hospitalisation Details'!$A$1:$N$2344,12,FALSE)</f>
        <v>tier - 3</v>
      </c>
      <c r="O872" s="34" t="str">
        <f>VLOOKUP(A872,'Hospitalisation Details'!$A$1:$N$2344,13,FALSE)</f>
        <v>tier - 1</v>
      </c>
      <c r="P872" s="34" t="str">
        <f>VLOOKUP(A872,'Hospitalisation Details'!$A$1:$N$2344,14,FALSE)</f>
        <v>R1025</v>
      </c>
      <c r="Q872" s="34">
        <f>VLOOKUP(A872,'Hospitalisation Details'!$A$1:$N$2344,6,FALSE)</f>
        <v>59</v>
      </c>
    </row>
    <row r="873" spans="1:17" x14ac:dyDescent="0.25">
      <c r="A873" s="35" t="s">
        <v>1499</v>
      </c>
      <c r="B873" s="32" t="s">
        <v>6225</v>
      </c>
      <c r="C873" s="40">
        <v>45.8</v>
      </c>
      <c r="D873" s="40">
        <v>4.8499999999999996</v>
      </c>
      <c r="E873" s="40" t="s">
        <v>2380</v>
      </c>
      <c r="F873" s="40" t="s">
        <v>2380</v>
      </c>
      <c r="G873" s="40" t="s">
        <v>2380</v>
      </c>
      <c r="H873" s="35">
        <v>0</v>
      </c>
      <c r="I873" s="40" t="s">
        <v>2380</v>
      </c>
      <c r="J873" s="40" t="s">
        <v>8338</v>
      </c>
      <c r="K873" s="40" t="s">
        <v>8344</v>
      </c>
      <c r="L873" s="48">
        <f>VLOOKUP(A873,'Hospitalisation Details'!$A$1:$N$2344,5,FALSE)</f>
        <v>33175</v>
      </c>
      <c r="M873" s="52">
        <f>VLOOKUP(A873,'Hospitalisation Details'!$A$1:$N$2344,8,FALSE)</f>
        <v>12282.38</v>
      </c>
      <c r="N873" s="35" t="str">
        <f>VLOOKUP(A873,'Hospitalisation Details'!$A$1:$N$2344,12,FALSE)</f>
        <v>tier - 3</v>
      </c>
      <c r="O873" s="35" t="str">
        <f>VLOOKUP(A873,'Hospitalisation Details'!$A$1:$N$2344,13,FALSE)</f>
        <v>tier - 1</v>
      </c>
      <c r="P873" s="35" t="str">
        <f>VLOOKUP(A873,'Hospitalisation Details'!$A$1:$N$2344,14,FALSE)</f>
        <v>R1011</v>
      </c>
      <c r="Q873" s="35">
        <f>VLOOKUP(A873,'Hospitalisation Details'!$A$1:$N$2344,6,FALSE)</f>
        <v>32</v>
      </c>
    </row>
    <row r="874" spans="1:17" x14ac:dyDescent="0.25">
      <c r="A874" s="34" t="s">
        <v>1498</v>
      </c>
      <c r="B874" s="33" t="s">
        <v>5500</v>
      </c>
      <c r="C874" s="39">
        <v>29</v>
      </c>
      <c r="D874" s="39">
        <v>4.3899999999999997</v>
      </c>
      <c r="E874" s="39" t="s">
        <v>2383</v>
      </c>
      <c r="F874" s="39" t="s">
        <v>2380</v>
      </c>
      <c r="G874" s="39" t="s">
        <v>2380</v>
      </c>
      <c r="H874" s="34">
        <v>2</v>
      </c>
      <c r="I874" s="39" t="s">
        <v>2380</v>
      </c>
      <c r="J874" s="39" t="s">
        <v>8339</v>
      </c>
      <c r="K874" s="39" t="s">
        <v>8344</v>
      </c>
      <c r="L874" s="47">
        <f>VLOOKUP(A874,'Hospitalisation Details'!$A$1:$N$2344,5,FALSE)</f>
        <v>24427</v>
      </c>
      <c r="M874" s="51">
        <f>VLOOKUP(A874,'Hospitalisation Details'!$A$1:$N$2344,8,FALSE)</f>
        <v>12282.03</v>
      </c>
      <c r="N874" s="34" t="str">
        <f>VLOOKUP(A874,'Hospitalisation Details'!$A$1:$N$2344,12,FALSE)</f>
        <v>tier - 3</v>
      </c>
      <c r="O874" s="34" t="str">
        <f>VLOOKUP(A874,'Hospitalisation Details'!$A$1:$N$2344,13,FALSE)</f>
        <v>tier - 1</v>
      </c>
      <c r="P874" s="34" t="str">
        <f>VLOOKUP(A874,'Hospitalisation Details'!$A$1:$N$2344,14,FALSE)</f>
        <v>R1025</v>
      </c>
      <c r="Q874" s="34">
        <f>VLOOKUP(A874,'Hospitalisation Details'!$A$1:$N$2344,6,FALSE)</f>
        <v>56</v>
      </c>
    </row>
    <row r="875" spans="1:17" x14ac:dyDescent="0.25">
      <c r="A875" s="35" t="s">
        <v>1497</v>
      </c>
      <c r="B875" s="32" t="s">
        <v>6228</v>
      </c>
      <c r="C875" s="40">
        <v>33.534999999999997</v>
      </c>
      <c r="D875" s="40">
        <v>8.24</v>
      </c>
      <c r="E875" s="40" t="s">
        <v>2383</v>
      </c>
      <c r="F875" s="40" t="s">
        <v>2380</v>
      </c>
      <c r="G875" s="40" t="s">
        <v>2380</v>
      </c>
      <c r="H875" s="35">
        <v>0</v>
      </c>
      <c r="I875" s="40" t="s">
        <v>2380</v>
      </c>
      <c r="J875" s="40" t="s">
        <v>8338</v>
      </c>
      <c r="K875" s="40" t="s">
        <v>8342</v>
      </c>
      <c r="L875" s="48">
        <f>VLOOKUP(A875,'Hospitalisation Details'!$A$1:$N$2344,5,FALSE)</f>
        <v>24712</v>
      </c>
      <c r="M875" s="52">
        <f>VLOOKUP(A875,'Hospitalisation Details'!$A$1:$N$2344,8,FALSE)</f>
        <v>12269.69</v>
      </c>
      <c r="N875" s="35" t="str">
        <f>VLOOKUP(A875,'Hospitalisation Details'!$A$1:$N$2344,12,FALSE)</f>
        <v>tier - 3</v>
      </c>
      <c r="O875" s="35" t="str">
        <f>VLOOKUP(A875,'Hospitalisation Details'!$A$1:$N$2344,13,FALSE)</f>
        <v>tier - 2</v>
      </c>
      <c r="P875" s="35" t="str">
        <f>VLOOKUP(A875,'Hospitalisation Details'!$A$1:$N$2344,14,FALSE)</f>
        <v>R1012</v>
      </c>
      <c r="Q875" s="35">
        <f>VLOOKUP(A875,'Hospitalisation Details'!$A$1:$N$2344,6,FALSE)</f>
        <v>55</v>
      </c>
    </row>
    <row r="876" spans="1:17" x14ac:dyDescent="0.25">
      <c r="A876" s="34" t="s">
        <v>1496</v>
      </c>
      <c r="B876" s="33" t="s">
        <v>6230</v>
      </c>
      <c r="C876" s="39">
        <v>32.774999999999999</v>
      </c>
      <c r="D876" s="39">
        <v>9.77</v>
      </c>
      <c r="E876" s="39" t="s">
        <v>2383</v>
      </c>
      <c r="F876" s="39" t="s">
        <v>2380</v>
      </c>
      <c r="G876" s="39" t="s">
        <v>2380</v>
      </c>
      <c r="H876" s="34">
        <v>0</v>
      </c>
      <c r="I876" s="39" t="s">
        <v>2380</v>
      </c>
      <c r="J876" s="39" t="s">
        <v>8338</v>
      </c>
      <c r="K876" s="39" t="s">
        <v>8342</v>
      </c>
      <c r="L876" s="47">
        <f>VLOOKUP(A876,'Hospitalisation Details'!$A$1:$N$2344,5,FALSE)</f>
        <v>24836</v>
      </c>
      <c r="M876" s="51">
        <f>VLOOKUP(A876,'Hospitalisation Details'!$A$1:$N$2344,8,FALSE)</f>
        <v>12268.63</v>
      </c>
      <c r="N876" s="34" t="str">
        <f>VLOOKUP(A876,'Hospitalisation Details'!$A$1:$N$2344,12,FALSE)</f>
        <v>tier - 3</v>
      </c>
      <c r="O876" s="34" t="str">
        <f>VLOOKUP(A876,'Hospitalisation Details'!$A$1:$N$2344,13,FALSE)</f>
        <v>tier - 1</v>
      </c>
      <c r="P876" s="34" t="str">
        <f>VLOOKUP(A876,'Hospitalisation Details'!$A$1:$N$2344,14,FALSE)</f>
        <v>R1012</v>
      </c>
      <c r="Q876" s="34">
        <f>VLOOKUP(A876,'Hospitalisation Details'!$A$1:$N$2344,6,FALSE)</f>
        <v>55</v>
      </c>
    </row>
    <row r="877" spans="1:17" x14ac:dyDescent="0.25">
      <c r="A877" s="35" t="s">
        <v>1495</v>
      </c>
      <c r="B877" s="32" t="s">
        <v>6232</v>
      </c>
      <c r="C877" s="40">
        <v>37.51</v>
      </c>
      <c r="D877" s="40">
        <v>5.5</v>
      </c>
      <c r="E877" s="40" t="s">
        <v>2383</v>
      </c>
      <c r="F877" s="40" t="s">
        <v>2380</v>
      </c>
      <c r="G877" s="40" t="s">
        <v>2380</v>
      </c>
      <c r="H877" s="35">
        <v>2</v>
      </c>
      <c r="I877" s="40" t="s">
        <v>2380</v>
      </c>
      <c r="J877" s="40" t="s">
        <v>8338</v>
      </c>
      <c r="K877" s="40" t="s">
        <v>8344</v>
      </c>
      <c r="L877" s="48">
        <f>VLOOKUP(A877,'Hospitalisation Details'!$A$1:$N$2344,5,FALSE)</f>
        <v>24447</v>
      </c>
      <c r="M877" s="52">
        <f>VLOOKUP(A877,'Hospitalisation Details'!$A$1:$N$2344,8,FALSE)</f>
        <v>12265.51</v>
      </c>
      <c r="N877" s="35" t="str">
        <f>VLOOKUP(A877,'Hospitalisation Details'!$A$1:$N$2344,12,FALSE)</f>
        <v>tier - 3</v>
      </c>
      <c r="O877" s="35" t="str">
        <f>VLOOKUP(A877,'Hospitalisation Details'!$A$1:$N$2344,13,FALSE)</f>
        <v>tier - 3</v>
      </c>
      <c r="P877" s="35" t="str">
        <f>VLOOKUP(A877,'Hospitalisation Details'!$A$1:$N$2344,14,FALSE)</f>
        <v>R1013</v>
      </c>
      <c r="Q877" s="35">
        <f>VLOOKUP(A877,'Hospitalisation Details'!$A$1:$N$2344,6,FALSE)</f>
        <v>56</v>
      </c>
    </row>
    <row r="878" spans="1:17" x14ac:dyDescent="0.25">
      <c r="A878" s="34" t="s">
        <v>1494</v>
      </c>
      <c r="B878" s="33" t="s">
        <v>5869</v>
      </c>
      <c r="C878" s="39">
        <v>39.86</v>
      </c>
      <c r="D878" s="39">
        <v>11.84</v>
      </c>
      <c r="E878" s="39" t="s">
        <v>2383</v>
      </c>
      <c r="F878" s="39" t="s">
        <v>2380</v>
      </c>
      <c r="G878" s="39" t="s">
        <v>2380</v>
      </c>
      <c r="H878" s="34">
        <v>1</v>
      </c>
      <c r="I878" s="39" t="s">
        <v>2380</v>
      </c>
      <c r="J878" s="39" t="s">
        <v>8338</v>
      </c>
      <c r="K878" s="39" t="s">
        <v>8342</v>
      </c>
      <c r="L878" s="47">
        <f>VLOOKUP(A878,'Hospitalisation Details'!$A$1:$N$2344,5,FALSE)</f>
        <v>31637</v>
      </c>
      <c r="M878" s="51">
        <f>VLOOKUP(A878,'Hospitalisation Details'!$A$1:$N$2344,8,FALSE)</f>
        <v>12255.04</v>
      </c>
      <c r="N878" s="34" t="str">
        <f>VLOOKUP(A878,'Hospitalisation Details'!$A$1:$N$2344,12,FALSE)</f>
        <v>tier - 3</v>
      </c>
      <c r="O878" s="34" t="str">
        <f>VLOOKUP(A878,'Hospitalisation Details'!$A$1:$N$2344,13,FALSE)</f>
        <v>tier - 2</v>
      </c>
      <c r="P878" s="34" t="str">
        <f>VLOOKUP(A878,'Hospitalisation Details'!$A$1:$N$2344,14,FALSE)</f>
        <v>R1026</v>
      </c>
      <c r="Q878" s="34">
        <f>VLOOKUP(A878,'Hospitalisation Details'!$A$1:$N$2344,6,FALSE)</f>
        <v>36</v>
      </c>
    </row>
    <row r="879" spans="1:17" x14ac:dyDescent="0.25">
      <c r="A879" s="35" t="s">
        <v>1493</v>
      </c>
      <c r="B879" s="32" t="s">
        <v>6235</v>
      </c>
      <c r="C879" s="40">
        <v>42.13</v>
      </c>
      <c r="D879" s="40">
        <v>4.66</v>
      </c>
      <c r="E879" s="40" t="s">
        <v>2380</v>
      </c>
      <c r="F879" s="40" t="s">
        <v>2380</v>
      </c>
      <c r="G879" s="40" t="s">
        <v>2380</v>
      </c>
      <c r="H879" s="35">
        <v>0</v>
      </c>
      <c r="I879" s="40" t="s">
        <v>2380</v>
      </c>
      <c r="J879" s="40" t="s">
        <v>8338</v>
      </c>
      <c r="K879" s="40" t="s">
        <v>8344</v>
      </c>
      <c r="L879" s="48">
        <f>VLOOKUP(A879,'Hospitalisation Details'!$A$1:$N$2344,5,FALSE)</f>
        <v>32835</v>
      </c>
      <c r="M879" s="52">
        <f>VLOOKUP(A879,'Hospitalisation Details'!$A$1:$N$2344,8,FALSE)</f>
        <v>12254.44</v>
      </c>
      <c r="N879" s="35" t="str">
        <f>VLOOKUP(A879,'Hospitalisation Details'!$A$1:$N$2344,12,FALSE)</f>
        <v>tier - 3</v>
      </c>
      <c r="O879" s="35" t="str">
        <f>VLOOKUP(A879,'Hospitalisation Details'!$A$1:$N$2344,13,FALSE)</f>
        <v>tier - 3</v>
      </c>
      <c r="P879" s="35" t="str">
        <f>VLOOKUP(A879,'Hospitalisation Details'!$A$1:$N$2344,14,FALSE)</f>
        <v>R1026</v>
      </c>
      <c r="Q879" s="35">
        <f>VLOOKUP(A879,'Hospitalisation Details'!$A$1:$N$2344,6,FALSE)</f>
        <v>33</v>
      </c>
    </row>
    <row r="880" spans="1:17" x14ac:dyDescent="0.25">
      <c r="A880" s="34" t="s">
        <v>1492</v>
      </c>
      <c r="B880" s="33" t="s">
        <v>6237</v>
      </c>
      <c r="C880" s="39">
        <v>35.99</v>
      </c>
      <c r="D880" s="39">
        <v>11.11</v>
      </c>
      <c r="E880" s="39" t="s">
        <v>2380</v>
      </c>
      <c r="F880" s="39" t="s">
        <v>2380</v>
      </c>
      <c r="G880" s="39" t="s">
        <v>2380</v>
      </c>
      <c r="H880" s="34">
        <v>0</v>
      </c>
      <c r="I880" s="39" t="s">
        <v>2380</v>
      </c>
      <c r="J880" s="39" t="s">
        <v>8338</v>
      </c>
      <c r="K880" s="39" t="s">
        <v>8342</v>
      </c>
      <c r="L880" s="47">
        <f>VLOOKUP(A880,'Hospitalisation Details'!$A$1:$N$2344,5,FALSE)</f>
        <v>27203</v>
      </c>
      <c r="M880" s="51">
        <f>VLOOKUP(A880,'Hospitalisation Details'!$A$1:$N$2344,8,FALSE)</f>
        <v>12245.17</v>
      </c>
      <c r="N880" s="34" t="str">
        <f>VLOOKUP(A880,'Hospitalisation Details'!$A$1:$N$2344,12,FALSE)</f>
        <v>tier - 3</v>
      </c>
      <c r="O880" s="34" t="str">
        <f>VLOOKUP(A880,'Hospitalisation Details'!$A$1:$N$2344,13,FALSE)</f>
        <v>tier - 1</v>
      </c>
      <c r="P880" s="34" t="str">
        <f>VLOOKUP(A880,'Hospitalisation Details'!$A$1:$N$2344,14,FALSE)</f>
        <v>R1012</v>
      </c>
      <c r="Q880" s="34">
        <f>VLOOKUP(A880,'Hospitalisation Details'!$A$1:$N$2344,6,FALSE)</f>
        <v>48</v>
      </c>
    </row>
    <row r="881" spans="1:17" x14ac:dyDescent="0.25">
      <c r="A881" s="35" t="s">
        <v>1491</v>
      </c>
      <c r="B881" s="32" t="s">
        <v>6239</v>
      </c>
      <c r="C881" s="40">
        <v>35.200000000000003</v>
      </c>
      <c r="D881" s="40">
        <v>7.72</v>
      </c>
      <c r="E881" s="40" t="s">
        <v>2383</v>
      </c>
      <c r="F881" s="40" t="s">
        <v>2380</v>
      </c>
      <c r="G881" s="40" t="s">
        <v>2383</v>
      </c>
      <c r="H881" s="35">
        <v>1</v>
      </c>
      <c r="I881" s="40" t="s">
        <v>2380</v>
      </c>
      <c r="J881" s="40" t="s">
        <v>8338</v>
      </c>
      <c r="K881" s="40" t="s">
        <v>8342</v>
      </c>
      <c r="L881" s="48">
        <f>VLOOKUP(A881,'Hospitalisation Details'!$A$1:$N$2344,5,FALSE)</f>
        <v>23209</v>
      </c>
      <c r="M881" s="52">
        <f>VLOOKUP(A881,'Hospitalisation Details'!$A$1:$N$2344,8,FALSE)</f>
        <v>12244.53</v>
      </c>
      <c r="N881" s="35" t="str">
        <f>VLOOKUP(A881,'Hospitalisation Details'!$A$1:$N$2344,12,FALSE)</f>
        <v>tier - 3</v>
      </c>
      <c r="O881" s="35" t="str">
        <f>VLOOKUP(A881,'Hospitalisation Details'!$A$1:$N$2344,13,FALSE)</f>
        <v>tier - 1</v>
      </c>
      <c r="P881" s="35" t="str">
        <f>VLOOKUP(A881,'Hospitalisation Details'!$A$1:$N$2344,14,FALSE)</f>
        <v>R1013</v>
      </c>
      <c r="Q881" s="35">
        <f>VLOOKUP(A881,'Hospitalisation Details'!$A$1:$N$2344,6,FALSE)</f>
        <v>59</v>
      </c>
    </row>
    <row r="882" spans="1:17" x14ac:dyDescent="0.25">
      <c r="A882" s="34" t="s">
        <v>1490</v>
      </c>
      <c r="B882" s="33" t="s">
        <v>6241</v>
      </c>
      <c r="C882" s="39">
        <v>29.91</v>
      </c>
      <c r="D882" s="39">
        <v>5.55</v>
      </c>
      <c r="E882" s="39" t="s">
        <v>2383</v>
      </c>
      <c r="F882" s="39" t="s">
        <v>2380</v>
      </c>
      <c r="G882" s="39" t="s">
        <v>2380</v>
      </c>
      <c r="H882" s="34">
        <v>2</v>
      </c>
      <c r="I882" s="39" t="s">
        <v>2380</v>
      </c>
      <c r="J882" s="39" t="s">
        <v>8339</v>
      </c>
      <c r="K882" s="39" t="s">
        <v>8344</v>
      </c>
      <c r="L882" s="47">
        <f>VLOOKUP(A882,'Hospitalisation Details'!$A$1:$N$2344,5,FALSE)</f>
        <v>24317</v>
      </c>
      <c r="M882" s="51">
        <f>VLOOKUP(A882,'Hospitalisation Details'!$A$1:$N$2344,8,FALSE)</f>
        <v>12237.73</v>
      </c>
      <c r="N882" s="34" t="str">
        <f>VLOOKUP(A882,'Hospitalisation Details'!$A$1:$N$2344,12,FALSE)</f>
        <v>tier - 3</v>
      </c>
      <c r="O882" s="34" t="str">
        <f>VLOOKUP(A882,'Hospitalisation Details'!$A$1:$N$2344,13,FALSE)</f>
        <v>tier - 3</v>
      </c>
      <c r="P882" s="34" t="str">
        <f>VLOOKUP(A882,'Hospitalisation Details'!$A$1:$N$2344,14,FALSE)</f>
        <v>R1012</v>
      </c>
      <c r="Q882" s="34">
        <f>VLOOKUP(A882,'Hospitalisation Details'!$A$1:$N$2344,6,FALSE)</f>
        <v>56</v>
      </c>
    </row>
    <row r="883" spans="1:17" x14ac:dyDescent="0.25">
      <c r="A883" s="35" t="s">
        <v>1489</v>
      </c>
      <c r="B883" s="32" t="s">
        <v>5247</v>
      </c>
      <c r="C883" s="40">
        <v>36.479999999999997</v>
      </c>
      <c r="D883" s="40">
        <v>5.05</v>
      </c>
      <c r="E883" s="40" t="s">
        <v>2383</v>
      </c>
      <c r="F883" s="40" t="s">
        <v>2380</v>
      </c>
      <c r="G883" s="40" t="s">
        <v>2380</v>
      </c>
      <c r="H883" s="35">
        <v>1</v>
      </c>
      <c r="I883" s="40" t="s">
        <v>2380</v>
      </c>
      <c r="J883" s="40" t="s">
        <v>8338</v>
      </c>
      <c r="K883" s="40" t="s">
        <v>8344</v>
      </c>
      <c r="L883" s="48">
        <f>VLOOKUP(A883,'Hospitalisation Details'!$A$1:$N$2344,5,FALSE)</f>
        <v>23665</v>
      </c>
      <c r="M883" s="52">
        <f>VLOOKUP(A883,'Hospitalisation Details'!$A$1:$N$2344,8,FALSE)</f>
        <v>12235.84</v>
      </c>
      <c r="N883" s="35" t="str">
        <f>VLOOKUP(A883,'Hospitalisation Details'!$A$1:$N$2344,12,FALSE)</f>
        <v>tier - 3</v>
      </c>
      <c r="O883" s="35" t="str">
        <f>VLOOKUP(A883,'Hospitalisation Details'!$A$1:$N$2344,13,FALSE)</f>
        <v>tier - 3</v>
      </c>
      <c r="P883" s="35" t="str">
        <f>VLOOKUP(A883,'Hospitalisation Details'!$A$1:$N$2344,14,FALSE)</f>
        <v>R1012</v>
      </c>
      <c r="Q883" s="35">
        <f>VLOOKUP(A883,'Hospitalisation Details'!$A$1:$N$2344,6,FALSE)</f>
        <v>58</v>
      </c>
    </row>
    <row r="884" spans="1:17" x14ac:dyDescent="0.25">
      <c r="A884" s="34" t="s">
        <v>1488</v>
      </c>
      <c r="B884" s="33" t="s">
        <v>6244</v>
      </c>
      <c r="C884" s="39">
        <v>27.5</v>
      </c>
      <c r="D884" s="39">
        <v>8.69</v>
      </c>
      <c r="E884" s="39" t="s">
        <v>2383</v>
      </c>
      <c r="F884" s="39" t="s">
        <v>2380</v>
      </c>
      <c r="G884" s="39" t="s">
        <v>2383</v>
      </c>
      <c r="H884" s="34">
        <v>1</v>
      </c>
      <c r="I884" s="39" t="s">
        <v>2380</v>
      </c>
      <c r="J884" s="39" t="s">
        <v>8339</v>
      </c>
      <c r="K884" s="39" t="s">
        <v>8342</v>
      </c>
      <c r="L884" s="47">
        <f>VLOOKUP(A884,'Hospitalisation Details'!$A$1:$N$2344,5,FALSE)</f>
        <v>23211</v>
      </c>
      <c r="M884" s="51">
        <f>VLOOKUP(A884,'Hospitalisation Details'!$A$1:$N$2344,8,FALSE)</f>
        <v>12233.83</v>
      </c>
      <c r="N884" s="34" t="str">
        <f>VLOOKUP(A884,'Hospitalisation Details'!$A$1:$N$2344,12,FALSE)</f>
        <v>tier - 3</v>
      </c>
      <c r="O884" s="34" t="str">
        <f>VLOOKUP(A884,'Hospitalisation Details'!$A$1:$N$2344,13,FALSE)</f>
        <v>tier - 1</v>
      </c>
      <c r="P884" s="34" t="str">
        <f>VLOOKUP(A884,'Hospitalisation Details'!$A$1:$N$2344,14,FALSE)</f>
        <v>R1011</v>
      </c>
      <c r="Q884" s="34">
        <f>VLOOKUP(A884,'Hospitalisation Details'!$A$1:$N$2344,6,FALSE)</f>
        <v>59</v>
      </c>
    </row>
    <row r="885" spans="1:17" x14ac:dyDescent="0.25">
      <c r="A885" s="35" t="s">
        <v>1487</v>
      </c>
      <c r="B885" s="32" t="s">
        <v>6246</v>
      </c>
      <c r="C885" s="40">
        <v>33.44</v>
      </c>
      <c r="D885" s="40">
        <v>5.9</v>
      </c>
      <c r="E885" s="40" t="s">
        <v>2383</v>
      </c>
      <c r="F885" s="40" t="s">
        <v>2380</v>
      </c>
      <c r="G885" s="40" t="s">
        <v>2380</v>
      </c>
      <c r="H885" s="35">
        <v>1</v>
      </c>
      <c r="I885" s="40" t="s">
        <v>2380</v>
      </c>
      <c r="J885" s="40" t="s">
        <v>8338</v>
      </c>
      <c r="K885" s="40" t="s">
        <v>8343</v>
      </c>
      <c r="L885" s="48">
        <f>VLOOKUP(A885,'Hospitalisation Details'!$A$1:$N$2344,5,FALSE)</f>
        <v>23552</v>
      </c>
      <c r="M885" s="52">
        <f>VLOOKUP(A885,'Hospitalisation Details'!$A$1:$N$2344,8,FALSE)</f>
        <v>12231.61</v>
      </c>
      <c r="N885" s="35" t="str">
        <f>VLOOKUP(A885,'Hospitalisation Details'!$A$1:$N$2344,12,FALSE)</f>
        <v>tier - 3</v>
      </c>
      <c r="O885" s="35" t="str">
        <f>VLOOKUP(A885,'Hospitalisation Details'!$A$1:$N$2344,13,FALSE)</f>
        <v>tier - 3</v>
      </c>
      <c r="P885" s="35" t="str">
        <f>VLOOKUP(A885,'Hospitalisation Details'!$A$1:$N$2344,14,FALSE)</f>
        <v>R1012</v>
      </c>
      <c r="Q885" s="35">
        <f>VLOOKUP(A885,'Hospitalisation Details'!$A$1:$N$2344,6,FALSE)</f>
        <v>58</v>
      </c>
    </row>
    <row r="886" spans="1:17" x14ac:dyDescent="0.25">
      <c r="A886" s="34" t="s">
        <v>1486</v>
      </c>
      <c r="B886" s="33" t="s">
        <v>6248</v>
      </c>
      <c r="C886" s="39">
        <v>28.215</v>
      </c>
      <c r="D886" s="39">
        <v>6.29</v>
      </c>
      <c r="E886" s="39" t="s">
        <v>2383</v>
      </c>
      <c r="F886" s="39" t="s">
        <v>2380</v>
      </c>
      <c r="G886" s="39" t="s">
        <v>2380</v>
      </c>
      <c r="H886" s="34">
        <v>1</v>
      </c>
      <c r="I886" s="39" t="s">
        <v>2380</v>
      </c>
      <c r="J886" s="39" t="s">
        <v>8339</v>
      </c>
      <c r="K886" s="39" t="s">
        <v>8343</v>
      </c>
      <c r="L886" s="47">
        <f>VLOOKUP(A886,'Hospitalisation Details'!$A$1:$N$2344,5,FALSE)</f>
        <v>23560</v>
      </c>
      <c r="M886" s="51">
        <f>VLOOKUP(A886,'Hospitalisation Details'!$A$1:$N$2344,8,FALSE)</f>
        <v>12224.35</v>
      </c>
      <c r="N886" s="34" t="str">
        <f>VLOOKUP(A886,'Hospitalisation Details'!$A$1:$N$2344,12,FALSE)</f>
        <v>tier - 3</v>
      </c>
      <c r="O886" s="34" t="str">
        <f>VLOOKUP(A886,'Hospitalisation Details'!$A$1:$N$2344,13,FALSE)</f>
        <v>tier - 1</v>
      </c>
      <c r="P886" s="34" t="str">
        <f>VLOOKUP(A886,'Hospitalisation Details'!$A$1:$N$2344,14,FALSE)</f>
        <v>R1012</v>
      </c>
      <c r="Q886" s="34">
        <f>VLOOKUP(A886,'Hospitalisation Details'!$A$1:$N$2344,6,FALSE)</f>
        <v>58</v>
      </c>
    </row>
    <row r="887" spans="1:17" x14ac:dyDescent="0.25">
      <c r="A887" s="35" t="s">
        <v>1485</v>
      </c>
      <c r="B887" s="32" t="s">
        <v>6250</v>
      </c>
      <c r="C887" s="40">
        <v>27.17</v>
      </c>
      <c r="D887" s="40">
        <v>5.84</v>
      </c>
      <c r="E887" s="40" t="s">
        <v>2383</v>
      </c>
      <c r="F887" s="40" t="s">
        <v>2380</v>
      </c>
      <c r="G887" s="40" t="s">
        <v>2380</v>
      </c>
      <c r="H887" s="35">
        <v>1</v>
      </c>
      <c r="I887" s="40" t="s">
        <v>2380</v>
      </c>
      <c r="J887" s="40" t="s">
        <v>8339</v>
      </c>
      <c r="K887" s="40" t="s">
        <v>8343</v>
      </c>
      <c r="L887" s="48">
        <f>VLOOKUP(A887,'Hospitalisation Details'!$A$1:$N$2344,5,FALSE)</f>
        <v>23578</v>
      </c>
      <c r="M887" s="52">
        <f>VLOOKUP(A887,'Hospitalisation Details'!$A$1:$N$2344,8,FALSE)</f>
        <v>12222.9</v>
      </c>
      <c r="N887" s="35" t="str">
        <f>VLOOKUP(A887,'Hospitalisation Details'!$A$1:$N$2344,12,FALSE)</f>
        <v>tier - 3</v>
      </c>
      <c r="O887" s="35" t="str">
        <f>VLOOKUP(A887,'Hospitalisation Details'!$A$1:$N$2344,13,FALSE)</f>
        <v>tier - 2</v>
      </c>
      <c r="P887" s="35" t="str">
        <f>VLOOKUP(A887,'Hospitalisation Details'!$A$1:$N$2344,14,FALSE)</f>
        <v>R1012</v>
      </c>
      <c r="Q887" s="35">
        <f>VLOOKUP(A887,'Hospitalisation Details'!$A$1:$N$2344,6,FALSE)</f>
        <v>58</v>
      </c>
    </row>
    <row r="888" spans="1:17" x14ac:dyDescent="0.25">
      <c r="A888" s="34" t="s">
        <v>1484</v>
      </c>
      <c r="B888" s="33" t="s">
        <v>6252</v>
      </c>
      <c r="C888" s="39">
        <v>35.380000000000003</v>
      </c>
      <c r="D888" s="39">
        <v>6.12</v>
      </c>
      <c r="E888" s="39" t="s">
        <v>2380</v>
      </c>
      <c r="F888" s="39" t="s">
        <v>2380</v>
      </c>
      <c r="G888" s="39" t="s">
        <v>2380</v>
      </c>
      <c r="H888" s="34">
        <v>0</v>
      </c>
      <c r="I888" s="39" t="s">
        <v>2380</v>
      </c>
      <c r="J888" s="39" t="s">
        <v>8338</v>
      </c>
      <c r="K888" s="39" t="s">
        <v>8343</v>
      </c>
      <c r="L888" s="47">
        <f>VLOOKUP(A888,'Hospitalisation Details'!$A$1:$N$2344,5,FALSE)</f>
        <v>28351</v>
      </c>
      <c r="M888" s="51">
        <f>VLOOKUP(A888,'Hospitalisation Details'!$A$1:$N$2344,8,FALSE)</f>
        <v>12218.7</v>
      </c>
      <c r="N888" s="34" t="str">
        <f>VLOOKUP(A888,'Hospitalisation Details'!$A$1:$N$2344,12,FALSE)</f>
        <v>tier - 3</v>
      </c>
      <c r="O888" s="34" t="str">
        <f>VLOOKUP(A888,'Hospitalisation Details'!$A$1:$N$2344,13,FALSE)</f>
        <v>tier - 1</v>
      </c>
      <c r="P888" s="34" t="str">
        <f>VLOOKUP(A888,'Hospitalisation Details'!$A$1:$N$2344,14,FALSE)</f>
        <v>R1012</v>
      </c>
      <c r="Q888" s="34">
        <f>VLOOKUP(A888,'Hospitalisation Details'!$A$1:$N$2344,6,FALSE)</f>
        <v>45</v>
      </c>
    </row>
    <row r="889" spans="1:17" x14ac:dyDescent="0.25">
      <c r="A889" s="35" t="s">
        <v>1483</v>
      </c>
      <c r="B889" s="32" t="s">
        <v>6254</v>
      </c>
      <c r="C889" s="40">
        <v>43.48</v>
      </c>
      <c r="D889" s="40">
        <v>6.24</v>
      </c>
      <c r="E889" s="40" t="s">
        <v>2380</v>
      </c>
      <c r="F889" s="40" t="s">
        <v>2380</v>
      </c>
      <c r="G889" s="40" t="s">
        <v>2380</v>
      </c>
      <c r="H889" s="35">
        <v>0</v>
      </c>
      <c r="I889" s="40" t="s">
        <v>2380</v>
      </c>
      <c r="J889" s="40" t="s">
        <v>8338</v>
      </c>
      <c r="K889" s="40" t="s">
        <v>8343</v>
      </c>
      <c r="L889" s="48">
        <f>VLOOKUP(A889,'Hospitalisation Details'!$A$1:$N$2344,5,FALSE)</f>
        <v>33479</v>
      </c>
      <c r="M889" s="52">
        <f>VLOOKUP(A889,'Hospitalisation Details'!$A$1:$N$2344,8,FALSE)</f>
        <v>12198.64</v>
      </c>
      <c r="N889" s="35" t="str">
        <f>VLOOKUP(A889,'Hospitalisation Details'!$A$1:$N$2344,12,FALSE)</f>
        <v>tier - 3</v>
      </c>
      <c r="O889" s="35" t="str">
        <f>VLOOKUP(A889,'Hospitalisation Details'!$A$1:$N$2344,13,FALSE)</f>
        <v>tier - 3</v>
      </c>
      <c r="P889" s="35" t="str">
        <f>VLOOKUP(A889,'Hospitalisation Details'!$A$1:$N$2344,14,FALSE)</f>
        <v>R1026</v>
      </c>
      <c r="Q889" s="35">
        <f>VLOOKUP(A889,'Hospitalisation Details'!$A$1:$N$2344,6,FALSE)</f>
        <v>31</v>
      </c>
    </row>
    <row r="890" spans="1:17" x14ac:dyDescent="0.25">
      <c r="A890" s="34" t="s">
        <v>1482</v>
      </c>
      <c r="B890" s="33" t="s">
        <v>6256</v>
      </c>
      <c r="C890" s="39">
        <v>41.73</v>
      </c>
      <c r="D890" s="39">
        <v>6.25</v>
      </c>
      <c r="E890" s="39" t="s">
        <v>2380</v>
      </c>
      <c r="F890" s="39" t="s">
        <v>2380</v>
      </c>
      <c r="G890" s="39" t="s">
        <v>2380</v>
      </c>
      <c r="H890" s="34">
        <v>1</v>
      </c>
      <c r="I890" s="39" t="s">
        <v>2380</v>
      </c>
      <c r="J890" s="39" t="s">
        <v>8338</v>
      </c>
      <c r="K890" s="39" t="s">
        <v>8343</v>
      </c>
      <c r="L890" s="47">
        <f>VLOOKUP(A890,'Hospitalisation Details'!$A$1:$N$2344,5,FALSE)</f>
        <v>32055</v>
      </c>
      <c r="M890" s="51">
        <f>VLOOKUP(A890,'Hospitalisation Details'!$A$1:$N$2344,8,FALSE)</f>
        <v>12148.2</v>
      </c>
      <c r="N890" s="34" t="str">
        <f>VLOOKUP(A890,'Hospitalisation Details'!$A$1:$N$2344,12,FALSE)</f>
        <v>tier - 3</v>
      </c>
      <c r="O890" s="34" t="str">
        <f>VLOOKUP(A890,'Hospitalisation Details'!$A$1:$N$2344,13,FALSE)</f>
        <v>tier - 3</v>
      </c>
      <c r="P890" s="34" t="str">
        <f>VLOOKUP(A890,'Hospitalisation Details'!$A$1:$N$2344,14,FALSE)</f>
        <v>R1012</v>
      </c>
      <c r="Q890" s="34">
        <f>VLOOKUP(A890,'Hospitalisation Details'!$A$1:$N$2344,6,FALSE)</f>
        <v>35</v>
      </c>
    </row>
    <row r="891" spans="1:17" x14ac:dyDescent="0.25">
      <c r="A891" s="35" t="s">
        <v>1481</v>
      </c>
      <c r="B891" s="32" t="s">
        <v>5076</v>
      </c>
      <c r="C891" s="40">
        <v>28.9</v>
      </c>
      <c r="D891" s="40">
        <v>11.96</v>
      </c>
      <c r="E891" s="40" t="s">
        <v>2380</v>
      </c>
      <c r="F891" s="40" t="s">
        <v>2380</v>
      </c>
      <c r="G891" s="40" t="s">
        <v>2380</v>
      </c>
      <c r="H891" s="35">
        <v>0</v>
      </c>
      <c r="I891" s="40" t="s">
        <v>2380</v>
      </c>
      <c r="J891" s="40" t="s">
        <v>8339</v>
      </c>
      <c r="K891" s="40" t="s">
        <v>8342</v>
      </c>
      <c r="L891" s="48">
        <f>VLOOKUP(A891,'Hospitalisation Details'!$A$1:$N$2344,5,FALSE)</f>
        <v>22904</v>
      </c>
      <c r="M891" s="52">
        <f>VLOOKUP(A891,'Hospitalisation Details'!$A$1:$N$2344,8,FALSE)</f>
        <v>12146.97</v>
      </c>
      <c r="N891" s="35" t="str">
        <f>VLOOKUP(A891,'Hospitalisation Details'!$A$1:$N$2344,12,FALSE)</f>
        <v>tier - 3</v>
      </c>
      <c r="O891" s="35" t="str">
        <f>VLOOKUP(A891,'Hospitalisation Details'!$A$1:$N$2344,13,FALSE)</f>
        <v>tier - 3</v>
      </c>
      <c r="P891" s="35" t="str">
        <f>VLOOKUP(A891,'Hospitalisation Details'!$A$1:$N$2344,14,FALSE)</f>
        <v>R1011</v>
      </c>
      <c r="Q891" s="35">
        <f>VLOOKUP(A891,'Hospitalisation Details'!$A$1:$N$2344,6,FALSE)</f>
        <v>60</v>
      </c>
    </row>
    <row r="892" spans="1:17" x14ac:dyDescent="0.25">
      <c r="A892" s="34" t="s">
        <v>1480</v>
      </c>
      <c r="B892" s="33" t="s">
        <v>6259</v>
      </c>
      <c r="C892" s="39">
        <v>25.74</v>
      </c>
      <c r="D892" s="39">
        <v>7.69</v>
      </c>
      <c r="E892" s="39" t="s">
        <v>2380</v>
      </c>
      <c r="F892" s="39" t="s">
        <v>2380</v>
      </c>
      <c r="G892" s="39" t="s">
        <v>2380</v>
      </c>
      <c r="H892" s="34">
        <v>0</v>
      </c>
      <c r="I892" s="39" t="s">
        <v>2380</v>
      </c>
      <c r="J892" s="39" t="s">
        <v>8339</v>
      </c>
      <c r="K892" s="39" t="s">
        <v>8342</v>
      </c>
      <c r="L892" s="47">
        <f>VLOOKUP(A892,'Hospitalisation Details'!$A$1:$N$2344,5,FALSE)</f>
        <v>22954</v>
      </c>
      <c r="M892" s="51">
        <f>VLOOKUP(A892,'Hospitalisation Details'!$A$1:$N$2344,8,FALSE)</f>
        <v>12142.58</v>
      </c>
      <c r="N892" s="34" t="str">
        <f>VLOOKUP(A892,'Hospitalisation Details'!$A$1:$N$2344,12,FALSE)</f>
        <v>tier - 3</v>
      </c>
      <c r="O892" s="34" t="str">
        <f>VLOOKUP(A892,'Hospitalisation Details'!$A$1:$N$2344,13,FALSE)</f>
        <v>tier - 2</v>
      </c>
      <c r="P892" s="34" t="str">
        <f>VLOOKUP(A892,'Hospitalisation Details'!$A$1:$N$2344,14,FALSE)</f>
        <v>R1013</v>
      </c>
      <c r="Q892" s="34">
        <f>VLOOKUP(A892,'Hospitalisation Details'!$A$1:$N$2344,6,FALSE)</f>
        <v>60</v>
      </c>
    </row>
    <row r="893" spans="1:17" x14ac:dyDescent="0.25">
      <c r="A893" s="35" t="s">
        <v>1479</v>
      </c>
      <c r="B893" s="32" t="s">
        <v>6261</v>
      </c>
      <c r="C893" s="40">
        <v>36.06</v>
      </c>
      <c r="D893" s="40">
        <v>8.83</v>
      </c>
      <c r="E893" s="40" t="s">
        <v>2380</v>
      </c>
      <c r="F893" s="40" t="s">
        <v>2380</v>
      </c>
      <c r="G893" s="40" t="s">
        <v>2380</v>
      </c>
      <c r="H893" s="35">
        <v>0</v>
      </c>
      <c r="I893" s="40" t="s">
        <v>2380</v>
      </c>
      <c r="J893" s="40" t="s">
        <v>8338</v>
      </c>
      <c r="K893" s="40" t="s">
        <v>8342</v>
      </c>
      <c r="L893" s="48">
        <f>VLOOKUP(A893,'Hospitalisation Details'!$A$1:$N$2344,5,FALSE)</f>
        <v>27288</v>
      </c>
      <c r="M893" s="52">
        <f>VLOOKUP(A893,'Hospitalisation Details'!$A$1:$N$2344,8,FALSE)</f>
        <v>12137.6</v>
      </c>
      <c r="N893" s="35" t="str">
        <f>VLOOKUP(A893,'Hospitalisation Details'!$A$1:$N$2344,12,FALSE)</f>
        <v>tier - 3</v>
      </c>
      <c r="O893" s="35" t="str">
        <f>VLOOKUP(A893,'Hospitalisation Details'!$A$1:$N$2344,13,FALSE)</f>
        <v>tier - 3</v>
      </c>
      <c r="P893" s="35" t="str">
        <f>VLOOKUP(A893,'Hospitalisation Details'!$A$1:$N$2344,14,FALSE)</f>
        <v>R1012</v>
      </c>
      <c r="Q893" s="35">
        <f>VLOOKUP(A893,'Hospitalisation Details'!$A$1:$N$2344,6,FALSE)</f>
        <v>48</v>
      </c>
    </row>
    <row r="894" spans="1:17" x14ac:dyDescent="0.25">
      <c r="A894" s="34" t="s">
        <v>1478</v>
      </c>
      <c r="B894" s="33" t="s">
        <v>6263</v>
      </c>
      <c r="C894" s="39">
        <v>43.28</v>
      </c>
      <c r="D894" s="39">
        <v>4.41</v>
      </c>
      <c r="E894" s="39" t="s">
        <v>2380</v>
      </c>
      <c r="F894" s="39" t="s">
        <v>2380</v>
      </c>
      <c r="G894" s="39" t="s">
        <v>2380</v>
      </c>
      <c r="H894" s="34">
        <v>0</v>
      </c>
      <c r="I894" s="39" t="s">
        <v>2380</v>
      </c>
      <c r="J894" s="39" t="s">
        <v>8338</v>
      </c>
      <c r="K894" s="39" t="s">
        <v>8344</v>
      </c>
      <c r="L894" s="47">
        <f>VLOOKUP(A894,'Hospitalisation Details'!$A$1:$N$2344,5,FALSE)</f>
        <v>33548</v>
      </c>
      <c r="M894" s="51">
        <f>VLOOKUP(A894,'Hospitalisation Details'!$A$1:$N$2344,8,FALSE)</f>
        <v>12130.8</v>
      </c>
      <c r="N894" s="34" t="str">
        <f>VLOOKUP(A894,'Hospitalisation Details'!$A$1:$N$2344,12,FALSE)</f>
        <v>tier - 3</v>
      </c>
      <c r="O894" s="34" t="str">
        <f>VLOOKUP(A894,'Hospitalisation Details'!$A$1:$N$2344,13,FALSE)</f>
        <v>tier - 3</v>
      </c>
      <c r="P894" s="34" t="str">
        <f>VLOOKUP(A894,'Hospitalisation Details'!$A$1:$N$2344,14,FALSE)</f>
        <v>R1026</v>
      </c>
      <c r="Q894" s="34">
        <f>VLOOKUP(A894,'Hospitalisation Details'!$A$1:$N$2344,6,FALSE)</f>
        <v>31</v>
      </c>
    </row>
    <row r="895" spans="1:17" x14ac:dyDescent="0.25">
      <c r="A895" s="35" t="s">
        <v>1477</v>
      </c>
      <c r="B895" s="32" t="s">
        <v>4766</v>
      </c>
      <c r="C895" s="40">
        <v>28.785</v>
      </c>
      <c r="D895" s="40">
        <v>9.1</v>
      </c>
      <c r="E895" s="40" t="s">
        <v>2383</v>
      </c>
      <c r="F895" s="40" t="s">
        <v>2380</v>
      </c>
      <c r="G895" s="40" t="s">
        <v>2383</v>
      </c>
      <c r="H895" s="35">
        <v>1</v>
      </c>
      <c r="I895" s="40" t="s">
        <v>2380</v>
      </c>
      <c r="J895" s="40" t="s">
        <v>8339</v>
      </c>
      <c r="K895" s="40" t="s">
        <v>8342</v>
      </c>
      <c r="L895" s="48">
        <f>VLOOKUP(A895,'Hospitalisation Details'!$A$1:$N$2344,5,FALSE)</f>
        <v>23166</v>
      </c>
      <c r="M895" s="52">
        <f>VLOOKUP(A895,'Hospitalisation Details'!$A$1:$N$2344,8,FALSE)</f>
        <v>12129.61</v>
      </c>
      <c r="N895" s="35" t="str">
        <f>VLOOKUP(A895,'Hospitalisation Details'!$A$1:$N$2344,12,FALSE)</f>
        <v>tier - 3</v>
      </c>
      <c r="O895" s="35" t="str">
        <f>VLOOKUP(A895,'Hospitalisation Details'!$A$1:$N$2344,13,FALSE)</f>
        <v>tier - 1</v>
      </c>
      <c r="P895" s="35" t="str">
        <f>VLOOKUP(A895,'Hospitalisation Details'!$A$1:$N$2344,14,FALSE)</f>
        <v>R1012</v>
      </c>
      <c r="Q895" s="35">
        <f>VLOOKUP(A895,'Hospitalisation Details'!$A$1:$N$2344,6,FALSE)</f>
        <v>60</v>
      </c>
    </row>
    <row r="896" spans="1:17" x14ac:dyDescent="0.25">
      <c r="A896" s="34" t="s">
        <v>1476</v>
      </c>
      <c r="B896" s="33" t="s">
        <v>6266</v>
      </c>
      <c r="C896" s="39">
        <v>25.46</v>
      </c>
      <c r="D896" s="39">
        <v>11.52</v>
      </c>
      <c r="E896" s="39" t="s">
        <v>2383</v>
      </c>
      <c r="F896" s="39" t="s">
        <v>2380</v>
      </c>
      <c r="G896" s="39" t="s">
        <v>2383</v>
      </c>
      <c r="H896" s="34">
        <v>1</v>
      </c>
      <c r="I896" s="39" t="s">
        <v>2380</v>
      </c>
      <c r="J896" s="39" t="s">
        <v>8339</v>
      </c>
      <c r="K896" s="39" t="s">
        <v>8342</v>
      </c>
      <c r="L896" s="47">
        <f>VLOOKUP(A896,'Hospitalisation Details'!$A$1:$N$2344,5,FALSE)</f>
        <v>23212</v>
      </c>
      <c r="M896" s="51">
        <f>VLOOKUP(A896,'Hospitalisation Details'!$A$1:$N$2344,8,FALSE)</f>
        <v>12124.99</v>
      </c>
      <c r="N896" s="34" t="str">
        <f>VLOOKUP(A896,'Hospitalisation Details'!$A$1:$N$2344,12,FALSE)</f>
        <v>tier - 3</v>
      </c>
      <c r="O896" s="34" t="str">
        <f>VLOOKUP(A896,'Hospitalisation Details'!$A$1:$N$2344,13,FALSE)</f>
        <v>tier - 1</v>
      </c>
      <c r="P896" s="34" t="str">
        <f>VLOOKUP(A896,'Hospitalisation Details'!$A$1:$N$2344,14,FALSE)</f>
        <v>R1012</v>
      </c>
      <c r="Q896" s="34">
        <f>VLOOKUP(A896,'Hospitalisation Details'!$A$1:$N$2344,6,FALSE)</f>
        <v>59</v>
      </c>
    </row>
    <row r="897" spans="1:17" x14ac:dyDescent="0.25">
      <c r="A897" s="35" t="s">
        <v>1475</v>
      </c>
      <c r="B897" s="32" t="s">
        <v>6268</v>
      </c>
      <c r="C897" s="40">
        <v>30.8</v>
      </c>
      <c r="D897" s="40">
        <v>10.95</v>
      </c>
      <c r="E897" s="40" t="s">
        <v>2380</v>
      </c>
      <c r="F897" s="40" t="s">
        <v>2380</v>
      </c>
      <c r="G897" s="40" t="s">
        <v>2380</v>
      </c>
      <c r="H897" s="35">
        <v>0</v>
      </c>
      <c r="I897" s="40" t="s">
        <v>2380</v>
      </c>
      <c r="J897" s="40" t="s">
        <v>8338</v>
      </c>
      <c r="K897" s="40" t="s">
        <v>8342</v>
      </c>
      <c r="L897" s="48">
        <f>VLOOKUP(A897,'Hospitalisation Details'!$A$1:$N$2344,5,FALSE)</f>
        <v>25136</v>
      </c>
      <c r="M897" s="52">
        <f>VLOOKUP(A897,'Hospitalisation Details'!$A$1:$N$2344,8,FALSE)</f>
        <v>12105.32</v>
      </c>
      <c r="N897" s="35" t="str">
        <f>VLOOKUP(A897,'Hospitalisation Details'!$A$1:$N$2344,12,FALSE)</f>
        <v>tier - 3</v>
      </c>
      <c r="O897" s="35" t="str">
        <f>VLOOKUP(A897,'Hospitalisation Details'!$A$1:$N$2344,13,FALSE)</f>
        <v>tier - 3</v>
      </c>
      <c r="P897" s="35" t="str">
        <f>VLOOKUP(A897,'Hospitalisation Details'!$A$1:$N$2344,14,FALSE)</f>
        <v>R1011</v>
      </c>
      <c r="Q897" s="35">
        <f>VLOOKUP(A897,'Hospitalisation Details'!$A$1:$N$2344,6,FALSE)</f>
        <v>54</v>
      </c>
    </row>
    <row r="898" spans="1:17" x14ac:dyDescent="0.25">
      <c r="A898" s="34" t="s">
        <v>1474</v>
      </c>
      <c r="B898" s="33" t="s">
        <v>6269</v>
      </c>
      <c r="C898" s="39">
        <v>28.88</v>
      </c>
      <c r="D898" s="39">
        <v>11.5</v>
      </c>
      <c r="E898" s="39" t="s">
        <v>2380</v>
      </c>
      <c r="F898" s="39" t="s">
        <v>2380</v>
      </c>
      <c r="G898" s="39" t="s">
        <v>2380</v>
      </c>
      <c r="H898" s="34">
        <v>0</v>
      </c>
      <c r="I898" s="39" t="s">
        <v>2380</v>
      </c>
      <c r="J898" s="39" t="s">
        <v>8339</v>
      </c>
      <c r="K898" s="39" t="s">
        <v>8342</v>
      </c>
      <c r="L898" s="47">
        <f>VLOOKUP(A898,'Hospitalisation Details'!$A$1:$N$2344,5,FALSE)</f>
        <v>25181</v>
      </c>
      <c r="M898" s="51">
        <f>VLOOKUP(A898,'Hospitalisation Details'!$A$1:$N$2344,8,FALSE)</f>
        <v>12096.65</v>
      </c>
      <c r="N898" s="34" t="str">
        <f>VLOOKUP(A898,'Hospitalisation Details'!$A$1:$N$2344,12,FALSE)</f>
        <v>tier - 3</v>
      </c>
      <c r="O898" s="34" t="str">
        <f>VLOOKUP(A898,'Hospitalisation Details'!$A$1:$N$2344,13,FALSE)</f>
        <v>tier - 1</v>
      </c>
      <c r="P898" s="34" t="str">
        <f>VLOOKUP(A898,'Hospitalisation Details'!$A$1:$N$2344,14,FALSE)</f>
        <v>R1024</v>
      </c>
      <c r="Q898" s="34">
        <f>VLOOKUP(A898,'Hospitalisation Details'!$A$1:$N$2344,6,FALSE)</f>
        <v>54</v>
      </c>
    </row>
    <row r="899" spans="1:17" x14ac:dyDescent="0.25">
      <c r="A899" s="35" t="s">
        <v>1473</v>
      </c>
      <c r="B899" s="32" t="s">
        <v>6271</v>
      </c>
      <c r="C899" s="40">
        <v>23</v>
      </c>
      <c r="D899" s="40">
        <v>9.8800000000000008</v>
      </c>
      <c r="E899" s="40" t="s">
        <v>2380</v>
      </c>
      <c r="F899" s="40" t="s">
        <v>2380</v>
      </c>
      <c r="G899" s="40" t="s">
        <v>2380</v>
      </c>
      <c r="H899" s="35">
        <v>0</v>
      </c>
      <c r="I899" s="40" t="s">
        <v>2380</v>
      </c>
      <c r="J899" s="40" t="s">
        <v>8340</v>
      </c>
      <c r="K899" s="40" t="s">
        <v>8342</v>
      </c>
      <c r="L899" s="48">
        <f>VLOOKUP(A899,'Hospitalisation Details'!$A$1:$N$2344,5,FALSE)</f>
        <v>25010</v>
      </c>
      <c r="M899" s="52">
        <f>VLOOKUP(A899,'Hospitalisation Details'!$A$1:$N$2344,8,FALSE)</f>
        <v>12094.48</v>
      </c>
      <c r="N899" s="35" t="str">
        <f>VLOOKUP(A899,'Hospitalisation Details'!$A$1:$N$2344,12,FALSE)</f>
        <v>tier - 3</v>
      </c>
      <c r="O899" s="35" t="str">
        <f>VLOOKUP(A899,'Hospitalisation Details'!$A$1:$N$2344,13,FALSE)</f>
        <v>tier - 3</v>
      </c>
      <c r="P899" s="35" t="str">
        <f>VLOOKUP(A899,'Hospitalisation Details'!$A$1:$N$2344,14,FALSE)</f>
        <v>R1011</v>
      </c>
      <c r="Q899" s="35">
        <f>VLOOKUP(A899,'Hospitalisation Details'!$A$1:$N$2344,6,FALSE)</f>
        <v>54</v>
      </c>
    </row>
    <row r="900" spans="1:17" x14ac:dyDescent="0.25">
      <c r="A900" s="34" t="s">
        <v>1472</v>
      </c>
      <c r="B900" s="33" t="s">
        <v>4805</v>
      </c>
      <c r="C900" s="39">
        <v>38.25</v>
      </c>
      <c r="D900" s="39">
        <v>6.2</v>
      </c>
      <c r="E900" s="39" t="s">
        <v>2380</v>
      </c>
      <c r="F900" s="39" t="s">
        <v>2380</v>
      </c>
      <c r="G900" s="39" t="s">
        <v>2380</v>
      </c>
      <c r="H900" s="34">
        <v>1</v>
      </c>
      <c r="I900" s="39" t="s">
        <v>2380</v>
      </c>
      <c r="J900" s="39" t="s">
        <v>8338</v>
      </c>
      <c r="K900" s="39" t="s">
        <v>8343</v>
      </c>
      <c r="L900" s="47">
        <f>VLOOKUP(A900,'Hospitalisation Details'!$A$1:$N$2344,5,FALSE)</f>
        <v>30927</v>
      </c>
      <c r="M900" s="51">
        <f>VLOOKUP(A900,'Hospitalisation Details'!$A$1:$N$2344,8,FALSE)</f>
        <v>12091.34</v>
      </c>
      <c r="N900" s="34" t="str">
        <f>VLOOKUP(A900,'Hospitalisation Details'!$A$1:$N$2344,12,FALSE)</f>
        <v>tier - 3</v>
      </c>
      <c r="O900" s="34" t="str">
        <f>VLOOKUP(A900,'Hospitalisation Details'!$A$1:$N$2344,13,FALSE)</f>
        <v>tier - 2</v>
      </c>
      <c r="P900" s="34" t="str">
        <f>VLOOKUP(A900,'Hospitalisation Details'!$A$1:$N$2344,14,FALSE)</f>
        <v>R1022</v>
      </c>
      <c r="Q900" s="34">
        <f>VLOOKUP(A900,'Hospitalisation Details'!$A$1:$N$2344,6,FALSE)</f>
        <v>38</v>
      </c>
    </row>
    <row r="901" spans="1:17" x14ac:dyDescent="0.25">
      <c r="A901" s="35" t="s">
        <v>1471</v>
      </c>
      <c r="B901" s="32" t="s">
        <v>6272</v>
      </c>
      <c r="C901" s="40">
        <v>39.25</v>
      </c>
      <c r="D901" s="40">
        <v>8.41</v>
      </c>
      <c r="E901" s="40" t="s">
        <v>2383</v>
      </c>
      <c r="F901" s="40" t="s">
        <v>2380</v>
      </c>
      <c r="G901" s="40" t="s">
        <v>2380</v>
      </c>
      <c r="H901" s="35">
        <v>1</v>
      </c>
      <c r="I901" s="40" t="s">
        <v>2380</v>
      </c>
      <c r="J901" s="40" t="s">
        <v>8338</v>
      </c>
      <c r="K901" s="40" t="s">
        <v>8342</v>
      </c>
      <c r="L901" s="48">
        <f>VLOOKUP(A901,'Hospitalisation Details'!$A$1:$N$2344,5,FALSE)</f>
        <v>31662</v>
      </c>
      <c r="M901" s="52">
        <f>VLOOKUP(A901,'Hospitalisation Details'!$A$1:$N$2344,8,FALSE)</f>
        <v>12048.13</v>
      </c>
      <c r="N901" s="35" t="str">
        <f>VLOOKUP(A901,'Hospitalisation Details'!$A$1:$N$2344,12,FALSE)</f>
        <v>tier - 3</v>
      </c>
      <c r="O901" s="35" t="str">
        <f>VLOOKUP(A901,'Hospitalisation Details'!$A$1:$N$2344,13,FALSE)</f>
        <v>tier - 2</v>
      </c>
      <c r="P901" s="35" t="str">
        <f>VLOOKUP(A901,'Hospitalisation Details'!$A$1:$N$2344,14,FALSE)</f>
        <v>R1026</v>
      </c>
      <c r="Q901" s="35">
        <f>VLOOKUP(A901,'Hospitalisation Details'!$A$1:$N$2344,6,FALSE)</f>
        <v>36</v>
      </c>
    </row>
    <row r="902" spans="1:17" x14ac:dyDescent="0.25">
      <c r="A902" s="34" t="s">
        <v>1470</v>
      </c>
      <c r="B902" s="33" t="s">
        <v>6274</v>
      </c>
      <c r="C902" s="39">
        <v>26.6</v>
      </c>
      <c r="D902" s="39">
        <v>5.07</v>
      </c>
      <c r="E902" s="39" t="s">
        <v>2383</v>
      </c>
      <c r="F902" s="39" t="s">
        <v>2380</v>
      </c>
      <c r="G902" s="39" t="s">
        <v>2380</v>
      </c>
      <c r="H902" s="34">
        <v>2</v>
      </c>
      <c r="I902" s="39" t="s">
        <v>2380</v>
      </c>
      <c r="J902" s="39" t="s">
        <v>8339</v>
      </c>
      <c r="K902" s="39" t="s">
        <v>8344</v>
      </c>
      <c r="L902" s="47">
        <f>VLOOKUP(A902,'Hospitalisation Details'!$A$1:$N$2344,5,FALSE)</f>
        <v>24435</v>
      </c>
      <c r="M902" s="51">
        <f>VLOOKUP(A902,'Hospitalisation Details'!$A$1:$N$2344,8,FALSE)</f>
        <v>12044.34</v>
      </c>
      <c r="N902" s="34" t="str">
        <f>VLOOKUP(A902,'Hospitalisation Details'!$A$1:$N$2344,12,FALSE)</f>
        <v>tier - 3</v>
      </c>
      <c r="O902" s="34" t="str">
        <f>VLOOKUP(A902,'Hospitalisation Details'!$A$1:$N$2344,13,FALSE)</f>
        <v>tier - 1</v>
      </c>
      <c r="P902" s="34" t="str">
        <f>VLOOKUP(A902,'Hospitalisation Details'!$A$1:$N$2344,14,FALSE)</f>
        <v>R1012</v>
      </c>
      <c r="Q902" s="34">
        <f>VLOOKUP(A902,'Hospitalisation Details'!$A$1:$N$2344,6,FALSE)</f>
        <v>56</v>
      </c>
    </row>
    <row r="903" spans="1:17" x14ac:dyDescent="0.25">
      <c r="A903" s="35" t="s">
        <v>1469</v>
      </c>
      <c r="B903" s="32" t="s">
        <v>5737</v>
      </c>
      <c r="C903" s="40">
        <v>35.700000000000003</v>
      </c>
      <c r="D903" s="40">
        <v>4.0599999999999996</v>
      </c>
      <c r="E903" s="40" t="s">
        <v>2380</v>
      </c>
      <c r="F903" s="40" t="s">
        <v>2380</v>
      </c>
      <c r="G903" s="40" t="s">
        <v>2383</v>
      </c>
      <c r="H903" s="35">
        <v>1</v>
      </c>
      <c r="I903" s="40" t="s">
        <v>2380</v>
      </c>
      <c r="J903" s="40" t="s">
        <v>8338</v>
      </c>
      <c r="K903" s="40" t="s">
        <v>8344</v>
      </c>
      <c r="L903" s="48">
        <f>VLOOKUP(A903,'Hospitalisation Details'!$A$1:$N$2344,5,FALSE)</f>
        <v>29144</v>
      </c>
      <c r="M903" s="52">
        <f>VLOOKUP(A903,'Hospitalisation Details'!$A$1:$N$2344,8,FALSE)</f>
        <v>12035.18</v>
      </c>
      <c r="N903" s="35" t="str">
        <f>VLOOKUP(A903,'Hospitalisation Details'!$A$1:$N$2344,12,FALSE)</f>
        <v>tier - 3</v>
      </c>
      <c r="O903" s="35" t="str">
        <f>VLOOKUP(A903,'Hospitalisation Details'!$A$1:$N$2344,13,FALSE)</f>
        <v>tier - 3</v>
      </c>
      <c r="P903" s="35" t="str">
        <f>VLOOKUP(A903,'Hospitalisation Details'!$A$1:$N$2344,14,FALSE)</f>
        <v>R1021</v>
      </c>
      <c r="Q903" s="35">
        <f>VLOOKUP(A903,'Hospitalisation Details'!$A$1:$N$2344,6,FALSE)</f>
        <v>43</v>
      </c>
    </row>
    <row r="904" spans="1:17" x14ac:dyDescent="0.25">
      <c r="A904" s="34" t="s">
        <v>1468</v>
      </c>
      <c r="B904" s="33" t="s">
        <v>6277</v>
      </c>
      <c r="C904" s="39">
        <v>20.100000000000001</v>
      </c>
      <c r="D904" s="39">
        <v>10.52</v>
      </c>
      <c r="E904" s="39" t="s">
        <v>2380</v>
      </c>
      <c r="F904" s="39" t="s">
        <v>2380</v>
      </c>
      <c r="G904" s="39" t="s">
        <v>2380</v>
      </c>
      <c r="H904" s="34">
        <v>0</v>
      </c>
      <c r="I904" s="39" t="s">
        <v>2380</v>
      </c>
      <c r="J904" s="39" t="s">
        <v>8340</v>
      </c>
      <c r="K904" s="39" t="s">
        <v>8342</v>
      </c>
      <c r="L904" s="47">
        <f>VLOOKUP(A904,'Hospitalisation Details'!$A$1:$N$2344,5,FALSE)</f>
        <v>24044</v>
      </c>
      <c r="M904" s="51">
        <f>VLOOKUP(A904,'Hospitalisation Details'!$A$1:$N$2344,8,FALSE)</f>
        <v>12032.33</v>
      </c>
      <c r="N904" s="34" t="str">
        <f>VLOOKUP(A904,'Hospitalisation Details'!$A$1:$N$2344,12,FALSE)</f>
        <v>tier - 3</v>
      </c>
      <c r="O904" s="34" t="str">
        <f>VLOOKUP(A904,'Hospitalisation Details'!$A$1:$N$2344,13,FALSE)</f>
        <v>tier - 1</v>
      </c>
      <c r="P904" s="34" t="str">
        <f>VLOOKUP(A904,'Hospitalisation Details'!$A$1:$N$2344,14,FALSE)</f>
        <v>R1011</v>
      </c>
      <c r="Q904" s="34">
        <f>VLOOKUP(A904,'Hospitalisation Details'!$A$1:$N$2344,6,FALSE)</f>
        <v>57</v>
      </c>
    </row>
    <row r="905" spans="1:17" x14ac:dyDescent="0.25">
      <c r="A905" s="35" t="s">
        <v>1467</v>
      </c>
      <c r="B905" s="32" t="s">
        <v>6279</v>
      </c>
      <c r="C905" s="40">
        <v>22.23</v>
      </c>
      <c r="D905" s="40">
        <v>9.65</v>
      </c>
      <c r="E905" s="40" t="s">
        <v>2380</v>
      </c>
      <c r="F905" s="40" t="s">
        <v>2380</v>
      </c>
      <c r="G905" s="40" t="s">
        <v>2380</v>
      </c>
      <c r="H905" s="35">
        <v>0</v>
      </c>
      <c r="I905" s="40" t="s">
        <v>2380</v>
      </c>
      <c r="J905" s="40" t="s">
        <v>8340</v>
      </c>
      <c r="K905" s="40" t="s">
        <v>8342</v>
      </c>
      <c r="L905" s="48">
        <f>VLOOKUP(A905,'Hospitalisation Details'!$A$1:$N$2344,5,FALSE)</f>
        <v>23902</v>
      </c>
      <c r="M905" s="52">
        <f>VLOOKUP(A905,'Hospitalisation Details'!$A$1:$N$2344,8,FALSE)</f>
        <v>12029.29</v>
      </c>
      <c r="N905" s="35" t="str">
        <f>VLOOKUP(A905,'Hospitalisation Details'!$A$1:$N$2344,12,FALSE)</f>
        <v>tier - 3</v>
      </c>
      <c r="O905" s="35" t="str">
        <f>VLOOKUP(A905,'Hospitalisation Details'!$A$1:$N$2344,13,FALSE)</f>
        <v>tier - 2</v>
      </c>
      <c r="P905" s="35" t="str">
        <f>VLOOKUP(A905,'Hospitalisation Details'!$A$1:$N$2344,14,FALSE)</f>
        <v>R1024</v>
      </c>
      <c r="Q905" s="35">
        <f>VLOOKUP(A905,'Hospitalisation Details'!$A$1:$N$2344,6,FALSE)</f>
        <v>57</v>
      </c>
    </row>
    <row r="906" spans="1:17" x14ac:dyDescent="0.25">
      <c r="A906" s="34" t="s">
        <v>1466</v>
      </c>
      <c r="B906" s="33" t="s">
        <v>6281</v>
      </c>
      <c r="C906" s="39">
        <v>36.47</v>
      </c>
      <c r="D906" s="39">
        <v>6.21</v>
      </c>
      <c r="E906" s="39" t="s">
        <v>2380</v>
      </c>
      <c r="F906" s="39" t="s">
        <v>2380</v>
      </c>
      <c r="G906" s="39" t="s">
        <v>2380</v>
      </c>
      <c r="H906" s="34">
        <v>0</v>
      </c>
      <c r="I906" s="39" t="s">
        <v>2380</v>
      </c>
      <c r="J906" s="39" t="s">
        <v>8338</v>
      </c>
      <c r="K906" s="39" t="s">
        <v>8343</v>
      </c>
      <c r="L906" s="47">
        <f>VLOOKUP(A906,'Hospitalisation Details'!$A$1:$N$2344,5,FALSE)</f>
        <v>30241</v>
      </c>
      <c r="M906" s="51">
        <f>VLOOKUP(A906,'Hospitalisation Details'!$A$1:$N$2344,8,FALSE)</f>
        <v>12001.29</v>
      </c>
      <c r="N906" s="34" t="str">
        <f>VLOOKUP(A906,'Hospitalisation Details'!$A$1:$N$2344,12,FALSE)</f>
        <v>tier - 3</v>
      </c>
      <c r="O906" s="34" t="str">
        <f>VLOOKUP(A906,'Hospitalisation Details'!$A$1:$N$2344,13,FALSE)</f>
        <v>tier - 3</v>
      </c>
      <c r="P906" s="34" t="str">
        <f>VLOOKUP(A906,'Hospitalisation Details'!$A$1:$N$2344,14,FALSE)</f>
        <v>R1021</v>
      </c>
      <c r="Q906" s="34">
        <f>VLOOKUP(A906,'Hospitalisation Details'!$A$1:$N$2344,6,FALSE)</f>
        <v>40</v>
      </c>
    </row>
    <row r="907" spans="1:17" x14ac:dyDescent="0.25">
      <c r="A907" s="35" t="s">
        <v>1465</v>
      </c>
      <c r="B907" s="32" t="s">
        <v>6173</v>
      </c>
      <c r="C907" s="40">
        <v>49.64</v>
      </c>
      <c r="D907" s="40">
        <v>4.76</v>
      </c>
      <c r="E907" s="40" t="s">
        <v>2380</v>
      </c>
      <c r="F907" s="40" t="s">
        <v>2380</v>
      </c>
      <c r="G907" s="40" t="s">
        <v>2383</v>
      </c>
      <c r="H907" s="35">
        <v>1</v>
      </c>
      <c r="I907" s="40" t="s">
        <v>2380</v>
      </c>
      <c r="J907" s="40" t="s">
        <v>8338</v>
      </c>
      <c r="K907" s="40" t="s">
        <v>8344</v>
      </c>
      <c r="L907" s="48">
        <f>VLOOKUP(A907,'Hospitalisation Details'!$A$1:$N$2344,5,FALSE)</f>
        <v>34315</v>
      </c>
      <c r="M907" s="52">
        <f>VLOOKUP(A907,'Hospitalisation Details'!$A$1:$N$2344,8,FALSE)</f>
        <v>11994.89</v>
      </c>
      <c r="N907" s="35" t="str">
        <f>VLOOKUP(A907,'Hospitalisation Details'!$A$1:$N$2344,12,FALSE)</f>
        <v>tier - 3</v>
      </c>
      <c r="O907" s="35" t="str">
        <f>VLOOKUP(A907,'Hospitalisation Details'!$A$1:$N$2344,13,FALSE)</f>
        <v>tier - 2</v>
      </c>
      <c r="P907" s="35" t="str">
        <f>VLOOKUP(A907,'Hospitalisation Details'!$A$1:$N$2344,14,FALSE)</f>
        <v>R1012</v>
      </c>
      <c r="Q907" s="35">
        <f>VLOOKUP(A907,'Hospitalisation Details'!$A$1:$N$2344,6,FALSE)</f>
        <v>29</v>
      </c>
    </row>
    <row r="908" spans="1:17" x14ac:dyDescent="0.25">
      <c r="A908" s="34" t="s">
        <v>1464</v>
      </c>
      <c r="B908" s="33" t="s">
        <v>6284</v>
      </c>
      <c r="C908" s="39">
        <v>36.799999999999997</v>
      </c>
      <c r="D908" s="39">
        <v>5.73</v>
      </c>
      <c r="E908" s="39" t="s">
        <v>2383</v>
      </c>
      <c r="F908" s="39" t="s">
        <v>2380</v>
      </c>
      <c r="G908" s="39" t="s">
        <v>2383</v>
      </c>
      <c r="H908" s="34">
        <v>1</v>
      </c>
      <c r="I908" s="39" t="s">
        <v>2380</v>
      </c>
      <c r="J908" s="39" t="s">
        <v>8338</v>
      </c>
      <c r="K908" s="39" t="s">
        <v>8343</v>
      </c>
      <c r="L908" s="47">
        <f>VLOOKUP(A908,'Hospitalisation Details'!$A$1:$N$2344,5,FALSE)</f>
        <v>30501</v>
      </c>
      <c r="M908" s="51">
        <f>VLOOKUP(A908,'Hospitalisation Details'!$A$1:$N$2344,8,FALSE)</f>
        <v>11987.68</v>
      </c>
      <c r="N908" s="34" t="str">
        <f>VLOOKUP(A908,'Hospitalisation Details'!$A$1:$N$2344,12,FALSE)</f>
        <v>tier - 3</v>
      </c>
      <c r="O908" s="34" t="str">
        <f>VLOOKUP(A908,'Hospitalisation Details'!$A$1:$N$2344,13,FALSE)</f>
        <v>tier - 2</v>
      </c>
      <c r="P908" s="34" t="str">
        <f>VLOOKUP(A908,'Hospitalisation Details'!$A$1:$N$2344,14,FALSE)</f>
        <v>R1026</v>
      </c>
      <c r="Q908" s="34">
        <f>VLOOKUP(A908,'Hospitalisation Details'!$A$1:$N$2344,6,FALSE)</f>
        <v>39</v>
      </c>
    </row>
    <row r="909" spans="1:17" x14ac:dyDescent="0.25">
      <c r="A909" s="35" t="s">
        <v>1463</v>
      </c>
      <c r="B909" s="32" t="s">
        <v>6286</v>
      </c>
      <c r="C909" s="40">
        <v>33.880000000000003</v>
      </c>
      <c r="D909" s="40">
        <v>10.78</v>
      </c>
      <c r="E909" s="40" t="s">
        <v>2383</v>
      </c>
      <c r="F909" s="40" t="s">
        <v>2380</v>
      </c>
      <c r="G909" s="40" t="s">
        <v>2380</v>
      </c>
      <c r="H909" s="35">
        <v>0</v>
      </c>
      <c r="I909" s="40" t="s">
        <v>2380</v>
      </c>
      <c r="J909" s="40" t="s">
        <v>8338</v>
      </c>
      <c r="K909" s="40" t="s">
        <v>8342</v>
      </c>
      <c r="L909" s="48">
        <f>VLOOKUP(A909,'Hospitalisation Details'!$A$1:$N$2344,5,FALSE)</f>
        <v>24828</v>
      </c>
      <c r="M909" s="52">
        <f>VLOOKUP(A909,'Hospitalisation Details'!$A$1:$N$2344,8,FALSE)</f>
        <v>11987.17</v>
      </c>
      <c r="N909" s="35" t="str">
        <f>VLOOKUP(A909,'Hospitalisation Details'!$A$1:$N$2344,12,FALSE)</f>
        <v>tier - 3</v>
      </c>
      <c r="O909" s="35" t="str">
        <f>VLOOKUP(A909,'Hospitalisation Details'!$A$1:$N$2344,13,FALSE)</f>
        <v>tier - 3</v>
      </c>
      <c r="P909" s="35" t="str">
        <f>VLOOKUP(A909,'Hospitalisation Details'!$A$1:$N$2344,14,FALSE)</f>
        <v>R1013</v>
      </c>
      <c r="Q909" s="35">
        <f>VLOOKUP(A909,'Hospitalisation Details'!$A$1:$N$2344,6,FALSE)</f>
        <v>55</v>
      </c>
    </row>
    <row r="910" spans="1:17" x14ac:dyDescent="0.25">
      <c r="A910" s="34" t="s">
        <v>1462</v>
      </c>
      <c r="B910" s="33" t="s">
        <v>5317</v>
      </c>
      <c r="C910" s="39">
        <v>32.01</v>
      </c>
      <c r="D910" s="39">
        <v>5.08</v>
      </c>
      <c r="E910" s="39" t="s">
        <v>2383</v>
      </c>
      <c r="F910" s="39" t="s">
        <v>2380</v>
      </c>
      <c r="G910" s="39" t="s">
        <v>2380</v>
      </c>
      <c r="H910" s="34">
        <v>1</v>
      </c>
      <c r="I910" s="39" t="s">
        <v>2380</v>
      </c>
      <c r="J910" s="39" t="s">
        <v>8338</v>
      </c>
      <c r="K910" s="39" t="s">
        <v>8344</v>
      </c>
      <c r="L910" s="47">
        <f>VLOOKUP(A910,'Hospitalisation Details'!$A$1:$N$2344,5,FALSE)</f>
        <v>23649</v>
      </c>
      <c r="M910" s="51">
        <f>VLOOKUP(A910,'Hospitalisation Details'!$A$1:$N$2344,8,FALSE)</f>
        <v>11946.63</v>
      </c>
      <c r="N910" s="34" t="str">
        <f>VLOOKUP(A910,'Hospitalisation Details'!$A$1:$N$2344,12,FALSE)</f>
        <v>tier - 3</v>
      </c>
      <c r="O910" s="34" t="str">
        <f>VLOOKUP(A910,'Hospitalisation Details'!$A$1:$N$2344,13,FALSE)</f>
        <v>tier - 2</v>
      </c>
      <c r="P910" s="34" t="str">
        <f>VLOOKUP(A910,'Hospitalisation Details'!$A$1:$N$2344,14,FALSE)</f>
        <v>R1013</v>
      </c>
      <c r="Q910" s="34">
        <f>VLOOKUP(A910,'Hospitalisation Details'!$A$1:$N$2344,6,FALSE)</f>
        <v>58</v>
      </c>
    </row>
    <row r="911" spans="1:17" x14ac:dyDescent="0.25">
      <c r="A911" s="35" t="s">
        <v>1461</v>
      </c>
      <c r="B911" s="32" t="s">
        <v>6289</v>
      </c>
      <c r="C911" s="40">
        <v>33.630000000000003</v>
      </c>
      <c r="D911" s="40">
        <v>11.39</v>
      </c>
      <c r="E911" s="40" t="s">
        <v>2380</v>
      </c>
      <c r="F911" s="40" t="s">
        <v>2380</v>
      </c>
      <c r="G911" s="40" t="s">
        <v>2380</v>
      </c>
      <c r="H911" s="35">
        <v>0</v>
      </c>
      <c r="I911" s="40" t="s">
        <v>2380</v>
      </c>
      <c r="J911" s="40" t="s">
        <v>8338</v>
      </c>
      <c r="K911" s="40" t="s">
        <v>8342</v>
      </c>
      <c r="L911" s="48">
        <f>VLOOKUP(A911,'Hospitalisation Details'!$A$1:$N$2344,5,FALSE)</f>
        <v>24047</v>
      </c>
      <c r="M911" s="52">
        <f>VLOOKUP(A911,'Hospitalisation Details'!$A$1:$N$2344,8,FALSE)</f>
        <v>11945.13</v>
      </c>
      <c r="N911" s="35" t="str">
        <f>VLOOKUP(A911,'Hospitalisation Details'!$A$1:$N$2344,12,FALSE)</f>
        <v>tier - 3</v>
      </c>
      <c r="O911" s="35" t="str">
        <f>VLOOKUP(A911,'Hospitalisation Details'!$A$1:$N$2344,13,FALSE)</f>
        <v>tier - 2</v>
      </c>
      <c r="P911" s="35" t="str">
        <f>VLOOKUP(A911,'Hospitalisation Details'!$A$1:$N$2344,14,FALSE)</f>
        <v>R1012</v>
      </c>
      <c r="Q911" s="35">
        <f>VLOOKUP(A911,'Hospitalisation Details'!$A$1:$N$2344,6,FALSE)</f>
        <v>57</v>
      </c>
    </row>
    <row r="912" spans="1:17" x14ac:dyDescent="0.25">
      <c r="A912" s="34" t="s">
        <v>1460</v>
      </c>
      <c r="B912" s="33" t="s">
        <v>6291</v>
      </c>
      <c r="C912" s="39">
        <v>34.865000000000002</v>
      </c>
      <c r="D912" s="39">
        <v>5.35</v>
      </c>
      <c r="E912" s="39" t="s">
        <v>2383</v>
      </c>
      <c r="F912" s="39" t="s">
        <v>2380</v>
      </c>
      <c r="G912" s="39" t="s">
        <v>2380</v>
      </c>
      <c r="H912" s="34">
        <v>1</v>
      </c>
      <c r="I912" s="39" t="s">
        <v>2380</v>
      </c>
      <c r="J912" s="39" t="s">
        <v>8338</v>
      </c>
      <c r="K912" s="39" t="s">
        <v>8344</v>
      </c>
      <c r="L912" s="47">
        <f>VLOOKUP(A912,'Hospitalisation Details'!$A$1:$N$2344,5,FALSE)</f>
        <v>23736</v>
      </c>
      <c r="M912" s="51">
        <f>VLOOKUP(A912,'Hospitalisation Details'!$A$1:$N$2344,8,FALSE)</f>
        <v>11944.59</v>
      </c>
      <c r="N912" s="34" t="str">
        <f>VLOOKUP(A912,'Hospitalisation Details'!$A$1:$N$2344,12,FALSE)</f>
        <v>tier - 3</v>
      </c>
      <c r="O912" s="34" t="str">
        <f>VLOOKUP(A912,'Hospitalisation Details'!$A$1:$N$2344,13,FALSE)</f>
        <v>tier - 2</v>
      </c>
      <c r="P912" s="34" t="str">
        <f>VLOOKUP(A912,'Hospitalisation Details'!$A$1:$N$2344,14,FALSE)</f>
        <v>R1016</v>
      </c>
      <c r="Q912" s="34">
        <f>VLOOKUP(A912,'Hospitalisation Details'!$A$1:$N$2344,6,FALSE)</f>
        <v>58</v>
      </c>
    </row>
    <row r="913" spans="1:17" x14ac:dyDescent="0.25">
      <c r="A913" s="35" t="s">
        <v>1459</v>
      </c>
      <c r="B913" s="32" t="s">
        <v>5481</v>
      </c>
      <c r="C913" s="40">
        <v>43.11</v>
      </c>
      <c r="D913" s="40">
        <v>5.6</v>
      </c>
      <c r="E913" s="40" t="s">
        <v>2380</v>
      </c>
      <c r="F913" s="40" t="s">
        <v>2380</v>
      </c>
      <c r="G913" s="40" t="s">
        <v>2380</v>
      </c>
      <c r="H913" s="35">
        <v>0</v>
      </c>
      <c r="I913" s="40" t="s">
        <v>2380</v>
      </c>
      <c r="J913" s="40" t="s">
        <v>8338</v>
      </c>
      <c r="K913" s="40" t="s">
        <v>8344</v>
      </c>
      <c r="L913" s="48">
        <f>VLOOKUP(A913,'Hospitalisation Details'!$A$1:$N$2344,5,FALSE)</f>
        <v>33530</v>
      </c>
      <c r="M913" s="52">
        <f>VLOOKUP(A913,'Hospitalisation Details'!$A$1:$N$2344,8,FALSE)</f>
        <v>11941.83</v>
      </c>
      <c r="N913" s="35" t="str">
        <f>VLOOKUP(A913,'Hospitalisation Details'!$A$1:$N$2344,12,FALSE)</f>
        <v>tier - 3</v>
      </c>
      <c r="O913" s="35" t="str">
        <f>VLOOKUP(A913,'Hospitalisation Details'!$A$1:$N$2344,13,FALSE)</f>
        <v>tier - 1</v>
      </c>
      <c r="P913" s="35" t="str">
        <f>VLOOKUP(A913,'Hospitalisation Details'!$A$1:$N$2344,14,FALSE)</f>
        <v>R1023</v>
      </c>
      <c r="Q913" s="35">
        <f>VLOOKUP(A913,'Hospitalisation Details'!$A$1:$N$2344,6,FALSE)</f>
        <v>31</v>
      </c>
    </row>
    <row r="914" spans="1:17" x14ac:dyDescent="0.25">
      <c r="A914" s="34" t="s">
        <v>1458</v>
      </c>
      <c r="B914" s="33" t="s">
        <v>4889</v>
      </c>
      <c r="C914" s="39">
        <v>30.305</v>
      </c>
      <c r="D914" s="39">
        <v>4.2699999999999996</v>
      </c>
      <c r="E914" s="39" t="s">
        <v>2383</v>
      </c>
      <c r="F914" s="39" t="s">
        <v>2380</v>
      </c>
      <c r="G914" s="39" t="s">
        <v>2380</v>
      </c>
      <c r="H914" s="34">
        <v>1</v>
      </c>
      <c r="I914" s="39" t="s">
        <v>2380</v>
      </c>
      <c r="J914" s="39" t="s">
        <v>8338</v>
      </c>
      <c r="K914" s="39" t="s">
        <v>8344</v>
      </c>
      <c r="L914" s="47">
        <f>VLOOKUP(A914,'Hospitalisation Details'!$A$1:$N$2344,5,FALSE)</f>
        <v>23591</v>
      </c>
      <c r="M914" s="51">
        <f>VLOOKUP(A914,'Hospitalisation Details'!$A$1:$N$2344,8,FALSE)</f>
        <v>11938.26</v>
      </c>
      <c r="N914" s="34" t="str">
        <f>VLOOKUP(A914,'Hospitalisation Details'!$A$1:$N$2344,12,FALSE)</f>
        <v>tier - 3</v>
      </c>
      <c r="O914" s="34" t="str">
        <f>VLOOKUP(A914,'Hospitalisation Details'!$A$1:$N$2344,13,FALSE)</f>
        <v>tier - 3</v>
      </c>
      <c r="P914" s="34" t="str">
        <f>VLOOKUP(A914,'Hospitalisation Details'!$A$1:$N$2344,14,FALSE)</f>
        <v>R1019</v>
      </c>
      <c r="Q914" s="34">
        <f>VLOOKUP(A914,'Hospitalisation Details'!$A$1:$N$2344,6,FALSE)</f>
        <v>58</v>
      </c>
    </row>
    <row r="915" spans="1:17" x14ac:dyDescent="0.25">
      <c r="A915" s="35" t="s">
        <v>1457</v>
      </c>
      <c r="B915" s="32" t="s">
        <v>6294</v>
      </c>
      <c r="C915" s="40">
        <v>25.175000000000001</v>
      </c>
      <c r="D915" s="40">
        <v>5.57</v>
      </c>
      <c r="E915" s="40" t="s">
        <v>2383</v>
      </c>
      <c r="F915" s="40" t="s">
        <v>2380</v>
      </c>
      <c r="G915" s="40" t="s">
        <v>2380</v>
      </c>
      <c r="H915" s="35">
        <v>1</v>
      </c>
      <c r="I915" s="40" t="s">
        <v>2380</v>
      </c>
      <c r="J915" s="40" t="s">
        <v>8339</v>
      </c>
      <c r="K915" s="40" t="s">
        <v>8344</v>
      </c>
      <c r="L915" s="48">
        <f>VLOOKUP(A915,'Hospitalisation Details'!$A$1:$N$2344,5,FALSE)</f>
        <v>23731</v>
      </c>
      <c r="M915" s="52">
        <f>VLOOKUP(A915,'Hospitalisation Details'!$A$1:$N$2344,8,FALSE)</f>
        <v>11931.13</v>
      </c>
      <c r="N915" s="35" t="str">
        <f>VLOOKUP(A915,'Hospitalisation Details'!$A$1:$N$2344,12,FALSE)</f>
        <v>tier - 3</v>
      </c>
      <c r="O915" s="35" t="str">
        <f>VLOOKUP(A915,'Hospitalisation Details'!$A$1:$N$2344,13,FALSE)</f>
        <v>tier - 1</v>
      </c>
      <c r="P915" s="35" t="str">
        <f>VLOOKUP(A915,'Hospitalisation Details'!$A$1:$N$2344,14,FALSE)</f>
        <v>R1019</v>
      </c>
      <c r="Q915" s="35">
        <f>VLOOKUP(A915,'Hospitalisation Details'!$A$1:$N$2344,6,FALSE)</f>
        <v>58</v>
      </c>
    </row>
    <row r="916" spans="1:17" x14ac:dyDescent="0.25">
      <c r="A916" s="34" t="s">
        <v>1456</v>
      </c>
      <c r="B916" s="33" t="s">
        <v>6296</v>
      </c>
      <c r="C916" s="39">
        <v>26.8</v>
      </c>
      <c r="D916" s="39">
        <v>5.68</v>
      </c>
      <c r="E916" s="39" t="s">
        <v>2383</v>
      </c>
      <c r="F916" s="39" t="s">
        <v>2380</v>
      </c>
      <c r="G916" s="39" t="s">
        <v>2380</v>
      </c>
      <c r="H916" s="34">
        <v>1</v>
      </c>
      <c r="I916" s="39" t="s">
        <v>2380</v>
      </c>
      <c r="J916" s="39" t="s">
        <v>8339</v>
      </c>
      <c r="K916" s="39" t="s">
        <v>8344</v>
      </c>
      <c r="L916" s="47">
        <f>VLOOKUP(A916,'Hospitalisation Details'!$A$1:$N$2344,5,FALSE)</f>
        <v>23700</v>
      </c>
      <c r="M916" s="51">
        <f>VLOOKUP(A916,'Hospitalisation Details'!$A$1:$N$2344,8,FALSE)</f>
        <v>11918.2</v>
      </c>
      <c r="N916" s="34" t="str">
        <f>VLOOKUP(A916,'Hospitalisation Details'!$A$1:$N$2344,12,FALSE)</f>
        <v>tier - 3</v>
      </c>
      <c r="O916" s="34" t="str">
        <f>VLOOKUP(A916,'Hospitalisation Details'!$A$1:$N$2344,13,FALSE)</f>
        <v>tier - 1</v>
      </c>
      <c r="P916" s="34" t="str">
        <f>VLOOKUP(A916,'Hospitalisation Details'!$A$1:$N$2344,14,FALSE)</f>
        <v>R1021</v>
      </c>
      <c r="Q916" s="34">
        <f>VLOOKUP(A916,'Hospitalisation Details'!$A$1:$N$2344,6,FALSE)</f>
        <v>58</v>
      </c>
    </row>
    <row r="917" spans="1:17" x14ac:dyDescent="0.25">
      <c r="A917" s="35" t="s">
        <v>1455</v>
      </c>
      <c r="B917" s="32" t="s">
        <v>6297</v>
      </c>
      <c r="C917" s="40">
        <v>21.78</v>
      </c>
      <c r="D917" s="40">
        <v>5.3</v>
      </c>
      <c r="E917" s="40" t="s">
        <v>2380</v>
      </c>
      <c r="F917" s="40" t="s">
        <v>2383</v>
      </c>
      <c r="G917" s="40" t="s">
        <v>2380</v>
      </c>
      <c r="H917" s="35">
        <v>1</v>
      </c>
      <c r="I917" s="40" t="s">
        <v>2380</v>
      </c>
      <c r="J917" s="40" t="s">
        <v>8340</v>
      </c>
      <c r="K917" s="40" t="s">
        <v>8344</v>
      </c>
      <c r="L917" s="48">
        <f>VLOOKUP(A917,'Hospitalisation Details'!$A$1:$N$2344,5,FALSE)</f>
        <v>38140</v>
      </c>
      <c r="M917" s="52">
        <f>VLOOKUP(A917,'Hospitalisation Details'!$A$1:$N$2344,8,FALSE)</f>
        <v>11884.05</v>
      </c>
      <c r="N917" s="35" t="str">
        <f>VLOOKUP(A917,'Hospitalisation Details'!$A$1:$N$2344,12,FALSE)</f>
        <v>tier - 3</v>
      </c>
      <c r="O917" s="35" t="str">
        <f>VLOOKUP(A917,'Hospitalisation Details'!$A$1:$N$2344,13,FALSE)</f>
        <v>tier - 3</v>
      </c>
      <c r="P917" s="35" t="str">
        <f>VLOOKUP(A917,'Hospitalisation Details'!$A$1:$N$2344,14,FALSE)</f>
        <v>R1013</v>
      </c>
      <c r="Q917" s="35">
        <f>VLOOKUP(A917,'Hospitalisation Details'!$A$1:$N$2344,6,FALSE)</f>
        <v>19</v>
      </c>
    </row>
    <row r="918" spans="1:17" x14ac:dyDescent="0.25">
      <c r="A918" s="34" t="s">
        <v>1454</v>
      </c>
      <c r="B918" s="33" t="s">
        <v>6299</v>
      </c>
      <c r="C918" s="39">
        <v>30.14</v>
      </c>
      <c r="D918" s="39">
        <v>9.4499999999999993</v>
      </c>
      <c r="E918" s="39" t="s">
        <v>2383</v>
      </c>
      <c r="F918" s="39" t="s">
        <v>2380</v>
      </c>
      <c r="G918" s="39" t="s">
        <v>2380</v>
      </c>
      <c r="H918" s="34">
        <v>0</v>
      </c>
      <c r="I918" s="39" t="s">
        <v>2380</v>
      </c>
      <c r="J918" s="39" t="s">
        <v>8338</v>
      </c>
      <c r="K918" s="39" t="s">
        <v>8342</v>
      </c>
      <c r="L918" s="47">
        <f>VLOOKUP(A918,'Hospitalisation Details'!$A$1:$N$2344,5,FALSE)</f>
        <v>24774</v>
      </c>
      <c r="M918" s="51">
        <f>VLOOKUP(A918,'Hospitalisation Details'!$A$1:$N$2344,8,FALSE)</f>
        <v>11881.97</v>
      </c>
      <c r="N918" s="34" t="str">
        <f>VLOOKUP(A918,'Hospitalisation Details'!$A$1:$N$2344,12,FALSE)</f>
        <v>tier - 3</v>
      </c>
      <c r="O918" s="34" t="str">
        <f>VLOOKUP(A918,'Hospitalisation Details'!$A$1:$N$2344,13,FALSE)</f>
        <v>tier - 1</v>
      </c>
      <c r="P918" s="34" t="str">
        <f>VLOOKUP(A918,'Hospitalisation Details'!$A$1:$N$2344,14,FALSE)</f>
        <v>R1013</v>
      </c>
      <c r="Q918" s="34">
        <f>VLOOKUP(A918,'Hospitalisation Details'!$A$1:$N$2344,6,FALSE)</f>
        <v>55</v>
      </c>
    </row>
    <row r="919" spans="1:17" x14ac:dyDescent="0.25">
      <c r="A919" s="35" t="s">
        <v>1453</v>
      </c>
      <c r="B919" s="32" t="s">
        <v>5498</v>
      </c>
      <c r="C919" s="40">
        <v>29.7</v>
      </c>
      <c r="D919" s="40">
        <v>6.79</v>
      </c>
      <c r="E919" s="40" t="s">
        <v>2383</v>
      </c>
      <c r="F919" s="40" t="s">
        <v>2380</v>
      </c>
      <c r="G919" s="40" t="s">
        <v>2380</v>
      </c>
      <c r="H919" s="35">
        <v>0</v>
      </c>
      <c r="I919" s="40" t="s">
        <v>2380</v>
      </c>
      <c r="J919" s="40" t="s">
        <v>8339</v>
      </c>
      <c r="K919" s="40" t="s">
        <v>8342</v>
      </c>
      <c r="L919" s="48">
        <f>VLOOKUP(A919,'Hospitalisation Details'!$A$1:$N$2344,5,FALSE)</f>
        <v>24667</v>
      </c>
      <c r="M919" s="52">
        <f>VLOOKUP(A919,'Hospitalisation Details'!$A$1:$N$2344,8,FALSE)</f>
        <v>11881.36</v>
      </c>
      <c r="N919" s="35" t="str">
        <f>VLOOKUP(A919,'Hospitalisation Details'!$A$1:$N$2344,12,FALSE)</f>
        <v>tier - 3</v>
      </c>
      <c r="O919" s="35" t="str">
        <f>VLOOKUP(A919,'Hospitalisation Details'!$A$1:$N$2344,13,FALSE)</f>
        <v>tier - 2</v>
      </c>
      <c r="P919" s="35" t="str">
        <f>VLOOKUP(A919,'Hospitalisation Details'!$A$1:$N$2344,14,FALSE)</f>
        <v>R1011</v>
      </c>
      <c r="Q919" s="35">
        <f>VLOOKUP(A919,'Hospitalisation Details'!$A$1:$N$2344,6,FALSE)</f>
        <v>55</v>
      </c>
    </row>
    <row r="920" spans="1:17" x14ac:dyDescent="0.25">
      <c r="A920" s="34" t="s">
        <v>1452</v>
      </c>
      <c r="B920" s="33" t="s">
        <v>4819</v>
      </c>
      <c r="C920" s="39">
        <v>32.395000000000003</v>
      </c>
      <c r="D920" s="39">
        <v>11.1</v>
      </c>
      <c r="E920" s="39" t="s">
        <v>2383</v>
      </c>
      <c r="F920" s="39" t="s">
        <v>2380</v>
      </c>
      <c r="G920" s="39" t="s">
        <v>2380</v>
      </c>
      <c r="H920" s="34">
        <v>0</v>
      </c>
      <c r="I920" s="39" t="s">
        <v>2380</v>
      </c>
      <c r="J920" s="39" t="s">
        <v>8338</v>
      </c>
      <c r="K920" s="39" t="s">
        <v>8342</v>
      </c>
      <c r="L920" s="47">
        <f>VLOOKUP(A920,'Hospitalisation Details'!$A$1:$N$2344,5,FALSE)</f>
        <v>24708</v>
      </c>
      <c r="M920" s="51">
        <f>VLOOKUP(A920,'Hospitalisation Details'!$A$1:$N$2344,8,FALSE)</f>
        <v>11879.1</v>
      </c>
      <c r="N920" s="34" t="str">
        <f>VLOOKUP(A920,'Hospitalisation Details'!$A$1:$N$2344,12,FALSE)</f>
        <v>tier - 3</v>
      </c>
      <c r="O920" s="34" t="str">
        <f>VLOOKUP(A920,'Hospitalisation Details'!$A$1:$N$2344,13,FALSE)</f>
        <v>tier - 3</v>
      </c>
      <c r="P920" s="34" t="str">
        <f>VLOOKUP(A920,'Hospitalisation Details'!$A$1:$N$2344,14,FALSE)</f>
        <v>R1024</v>
      </c>
      <c r="Q920" s="34">
        <f>VLOOKUP(A920,'Hospitalisation Details'!$A$1:$N$2344,6,FALSE)</f>
        <v>55</v>
      </c>
    </row>
    <row r="921" spans="1:17" x14ac:dyDescent="0.25">
      <c r="A921" s="35" t="s">
        <v>1451</v>
      </c>
      <c r="B921" s="32" t="s">
        <v>6303</v>
      </c>
      <c r="C921" s="40">
        <v>36.64</v>
      </c>
      <c r="D921" s="40">
        <v>7.26</v>
      </c>
      <c r="E921" s="40" t="s">
        <v>2380</v>
      </c>
      <c r="F921" s="40" t="s">
        <v>2380</v>
      </c>
      <c r="G921" s="40" t="s">
        <v>2380</v>
      </c>
      <c r="H921" s="35">
        <v>0</v>
      </c>
      <c r="I921" s="40" t="s">
        <v>2380</v>
      </c>
      <c r="J921" s="40" t="s">
        <v>8338</v>
      </c>
      <c r="K921" s="40" t="s">
        <v>8342</v>
      </c>
      <c r="L921" s="48">
        <f>VLOOKUP(A921,'Hospitalisation Details'!$A$1:$N$2344,5,FALSE)</f>
        <v>27217</v>
      </c>
      <c r="M921" s="52">
        <f>VLOOKUP(A921,'Hospitalisation Details'!$A$1:$N$2344,8,FALSE)</f>
        <v>11858.56</v>
      </c>
      <c r="N921" s="35" t="str">
        <f>VLOOKUP(A921,'Hospitalisation Details'!$A$1:$N$2344,12,FALSE)</f>
        <v>tier - 3</v>
      </c>
      <c r="O921" s="35" t="str">
        <f>VLOOKUP(A921,'Hospitalisation Details'!$A$1:$N$2344,13,FALSE)</f>
        <v>tier - 3</v>
      </c>
      <c r="P921" s="35" t="str">
        <f>VLOOKUP(A921,'Hospitalisation Details'!$A$1:$N$2344,14,FALSE)</f>
        <v>R1011</v>
      </c>
      <c r="Q921" s="35">
        <f>VLOOKUP(A921,'Hospitalisation Details'!$A$1:$N$2344,6,FALSE)</f>
        <v>48</v>
      </c>
    </row>
    <row r="922" spans="1:17" x14ac:dyDescent="0.25">
      <c r="A922" s="34" t="s">
        <v>1450</v>
      </c>
      <c r="B922" s="33" t="s">
        <v>6305</v>
      </c>
      <c r="C922" s="39">
        <v>39.049999999999997</v>
      </c>
      <c r="D922" s="39">
        <v>5.27</v>
      </c>
      <c r="E922" s="39" t="s">
        <v>2383</v>
      </c>
      <c r="F922" s="39" t="s">
        <v>2380</v>
      </c>
      <c r="G922" s="39" t="s">
        <v>2380</v>
      </c>
      <c r="H922" s="34">
        <v>1</v>
      </c>
      <c r="I922" s="39" t="s">
        <v>2380</v>
      </c>
      <c r="J922" s="39" t="s">
        <v>8338</v>
      </c>
      <c r="K922" s="39" t="s">
        <v>8344</v>
      </c>
      <c r="L922" s="47">
        <f>VLOOKUP(A922,'Hospitalisation Details'!$A$1:$N$2344,5,FALSE)</f>
        <v>23649</v>
      </c>
      <c r="M922" s="51">
        <f>VLOOKUP(A922,'Hospitalisation Details'!$A$1:$N$2344,8,FALSE)</f>
        <v>11856.41</v>
      </c>
      <c r="N922" s="34" t="str">
        <f>VLOOKUP(A922,'Hospitalisation Details'!$A$1:$N$2344,12,FALSE)</f>
        <v>tier - 3</v>
      </c>
      <c r="O922" s="34" t="str">
        <f>VLOOKUP(A922,'Hospitalisation Details'!$A$1:$N$2344,13,FALSE)</f>
        <v>tier - 2</v>
      </c>
      <c r="P922" s="34" t="str">
        <f>VLOOKUP(A922,'Hospitalisation Details'!$A$1:$N$2344,14,FALSE)</f>
        <v>R1013</v>
      </c>
      <c r="Q922" s="34">
        <f>VLOOKUP(A922,'Hospitalisation Details'!$A$1:$N$2344,6,FALSE)</f>
        <v>58</v>
      </c>
    </row>
    <row r="923" spans="1:17" x14ac:dyDescent="0.25">
      <c r="A923" s="35" t="s">
        <v>1449</v>
      </c>
      <c r="B923" s="32" t="s">
        <v>6307</v>
      </c>
      <c r="C923" s="40">
        <v>33.1</v>
      </c>
      <c r="D923" s="40">
        <v>5.46</v>
      </c>
      <c r="E923" s="40" t="s">
        <v>2383</v>
      </c>
      <c r="F923" s="40" t="s">
        <v>2380</v>
      </c>
      <c r="G923" s="40" t="s">
        <v>2380</v>
      </c>
      <c r="H923" s="35">
        <v>1</v>
      </c>
      <c r="I923" s="40" t="s">
        <v>2380</v>
      </c>
      <c r="J923" s="40" t="s">
        <v>8338</v>
      </c>
      <c r="K923" s="40" t="s">
        <v>8344</v>
      </c>
      <c r="L923" s="48">
        <f>VLOOKUP(A923,'Hospitalisation Details'!$A$1:$N$2344,5,FALSE)</f>
        <v>23555</v>
      </c>
      <c r="M923" s="52">
        <f>VLOOKUP(A923,'Hospitalisation Details'!$A$1:$N$2344,8,FALSE)</f>
        <v>11848.14</v>
      </c>
      <c r="N923" s="35" t="str">
        <f>VLOOKUP(A923,'Hospitalisation Details'!$A$1:$N$2344,12,FALSE)</f>
        <v>tier - 3</v>
      </c>
      <c r="O923" s="35" t="str">
        <f>VLOOKUP(A923,'Hospitalisation Details'!$A$1:$N$2344,13,FALSE)</f>
        <v>tier - 2</v>
      </c>
      <c r="P923" s="35" t="str">
        <f>VLOOKUP(A923,'Hospitalisation Details'!$A$1:$N$2344,14,FALSE)</f>
        <v>R1011</v>
      </c>
      <c r="Q923" s="35">
        <f>VLOOKUP(A923,'Hospitalisation Details'!$A$1:$N$2344,6,FALSE)</f>
        <v>58</v>
      </c>
    </row>
    <row r="924" spans="1:17" x14ac:dyDescent="0.25">
      <c r="A924" s="34" t="s">
        <v>1448</v>
      </c>
      <c r="B924" s="33" t="s">
        <v>6309</v>
      </c>
      <c r="C924" s="39">
        <v>31.824999999999999</v>
      </c>
      <c r="D924" s="39">
        <v>8.1300000000000008</v>
      </c>
      <c r="E924" s="39" t="s">
        <v>2380</v>
      </c>
      <c r="F924" s="39" t="s">
        <v>2380</v>
      </c>
      <c r="G924" s="39" t="s">
        <v>2380</v>
      </c>
      <c r="H924" s="34">
        <v>0</v>
      </c>
      <c r="I924" s="39" t="s">
        <v>2380</v>
      </c>
      <c r="J924" s="39" t="s">
        <v>8338</v>
      </c>
      <c r="K924" s="39" t="s">
        <v>8342</v>
      </c>
      <c r="L924" s="47">
        <f>VLOOKUP(A924,'Hospitalisation Details'!$A$1:$N$2344,5,FALSE)</f>
        <v>24056</v>
      </c>
      <c r="M924" s="51">
        <f>VLOOKUP(A924,'Hospitalisation Details'!$A$1:$N$2344,8,FALSE)</f>
        <v>11842.62</v>
      </c>
      <c r="N924" s="34" t="str">
        <f>VLOOKUP(A924,'Hospitalisation Details'!$A$1:$N$2344,12,FALSE)</f>
        <v>tier - 3</v>
      </c>
      <c r="O924" s="34" t="str">
        <f>VLOOKUP(A924,'Hospitalisation Details'!$A$1:$N$2344,13,FALSE)</f>
        <v>tier - 3</v>
      </c>
      <c r="P924" s="34" t="str">
        <f>VLOOKUP(A924,'Hospitalisation Details'!$A$1:$N$2344,14,FALSE)</f>
        <v>R1012</v>
      </c>
      <c r="Q924" s="34">
        <f>VLOOKUP(A924,'Hospitalisation Details'!$A$1:$N$2344,6,FALSE)</f>
        <v>57</v>
      </c>
    </row>
    <row r="925" spans="1:17" x14ac:dyDescent="0.25">
      <c r="A925" s="35" t="s">
        <v>1447</v>
      </c>
      <c r="B925" s="32" t="s">
        <v>6311</v>
      </c>
      <c r="C925" s="40">
        <v>29</v>
      </c>
      <c r="D925" s="40">
        <v>4.25</v>
      </c>
      <c r="E925" s="40" t="s">
        <v>2383</v>
      </c>
      <c r="F925" s="40" t="s">
        <v>2380</v>
      </c>
      <c r="G925" s="40" t="s">
        <v>2380</v>
      </c>
      <c r="H925" s="35">
        <v>1</v>
      </c>
      <c r="I925" s="40" t="s">
        <v>2380</v>
      </c>
      <c r="J925" s="40" t="s">
        <v>8339</v>
      </c>
      <c r="K925" s="40" t="s">
        <v>8344</v>
      </c>
      <c r="L925" s="48">
        <f>VLOOKUP(A925,'Hospitalisation Details'!$A$1:$N$2344,5,FALSE)</f>
        <v>23569</v>
      </c>
      <c r="M925" s="52">
        <f>VLOOKUP(A925,'Hospitalisation Details'!$A$1:$N$2344,8,FALSE)</f>
        <v>11842.44</v>
      </c>
      <c r="N925" s="35" t="str">
        <f>VLOOKUP(A925,'Hospitalisation Details'!$A$1:$N$2344,12,FALSE)</f>
        <v>tier - 3</v>
      </c>
      <c r="O925" s="35" t="str">
        <f>VLOOKUP(A925,'Hospitalisation Details'!$A$1:$N$2344,13,FALSE)</f>
        <v>tier - 2</v>
      </c>
      <c r="P925" s="35" t="str">
        <f>VLOOKUP(A925,'Hospitalisation Details'!$A$1:$N$2344,14,FALSE)</f>
        <v>R1011</v>
      </c>
      <c r="Q925" s="35">
        <f>VLOOKUP(A925,'Hospitalisation Details'!$A$1:$N$2344,6,FALSE)</f>
        <v>58</v>
      </c>
    </row>
    <row r="926" spans="1:17" x14ac:dyDescent="0.25">
      <c r="A926" s="34" t="s">
        <v>1446</v>
      </c>
      <c r="B926" s="33" t="s">
        <v>6313</v>
      </c>
      <c r="C926" s="39">
        <v>30.495000000000001</v>
      </c>
      <c r="D926" s="39">
        <v>8.68</v>
      </c>
      <c r="E926" s="39" t="s">
        <v>2380</v>
      </c>
      <c r="F926" s="39" t="s">
        <v>2380</v>
      </c>
      <c r="G926" s="39" t="s">
        <v>2380</v>
      </c>
      <c r="H926" s="34">
        <v>0</v>
      </c>
      <c r="I926" s="39" t="s">
        <v>2380</v>
      </c>
      <c r="J926" s="39" t="s">
        <v>8338</v>
      </c>
      <c r="K926" s="39" t="s">
        <v>8342</v>
      </c>
      <c r="L926" s="47">
        <f>VLOOKUP(A926,'Hospitalisation Details'!$A$1:$N$2344,5,FALSE)</f>
        <v>24010</v>
      </c>
      <c r="M926" s="51">
        <f>VLOOKUP(A926,'Hospitalisation Details'!$A$1:$N$2344,8,FALSE)</f>
        <v>11840.78</v>
      </c>
      <c r="N926" s="34" t="str">
        <f>VLOOKUP(A926,'Hospitalisation Details'!$A$1:$N$2344,12,FALSE)</f>
        <v>tier - 3</v>
      </c>
      <c r="O926" s="34" t="str">
        <f>VLOOKUP(A926,'Hospitalisation Details'!$A$1:$N$2344,13,FALSE)</f>
        <v>tier - 2</v>
      </c>
      <c r="P926" s="34" t="str">
        <f>VLOOKUP(A926,'Hospitalisation Details'!$A$1:$N$2344,14,FALSE)</f>
        <v>R1012</v>
      </c>
      <c r="Q926" s="34">
        <f>VLOOKUP(A926,'Hospitalisation Details'!$A$1:$N$2344,6,FALSE)</f>
        <v>57</v>
      </c>
    </row>
    <row r="927" spans="1:17" x14ac:dyDescent="0.25">
      <c r="A927" s="35" t="s">
        <v>1445</v>
      </c>
      <c r="B927" s="32" t="s">
        <v>6315</v>
      </c>
      <c r="C927" s="40">
        <v>25.2</v>
      </c>
      <c r="D927" s="40">
        <v>6.25</v>
      </c>
      <c r="E927" s="40" t="s">
        <v>2383</v>
      </c>
      <c r="F927" s="40" t="s">
        <v>2380</v>
      </c>
      <c r="G927" s="40" t="s">
        <v>2380</v>
      </c>
      <c r="H927" s="35">
        <v>1</v>
      </c>
      <c r="I927" s="40" t="s">
        <v>2380</v>
      </c>
      <c r="J927" s="40" t="s">
        <v>8339</v>
      </c>
      <c r="K927" s="40" t="s">
        <v>8343</v>
      </c>
      <c r="L927" s="48">
        <f>VLOOKUP(A927,'Hospitalisation Details'!$A$1:$N$2344,5,FALSE)</f>
        <v>23631</v>
      </c>
      <c r="M927" s="52">
        <f>VLOOKUP(A927,'Hospitalisation Details'!$A$1:$N$2344,8,FALSE)</f>
        <v>11837.16</v>
      </c>
      <c r="N927" s="35" t="str">
        <f>VLOOKUP(A927,'Hospitalisation Details'!$A$1:$N$2344,12,FALSE)</f>
        <v>tier - 3</v>
      </c>
      <c r="O927" s="35" t="str">
        <f>VLOOKUP(A927,'Hospitalisation Details'!$A$1:$N$2344,13,FALSE)</f>
        <v>tier - 3</v>
      </c>
      <c r="P927" s="35" t="str">
        <f>VLOOKUP(A927,'Hospitalisation Details'!$A$1:$N$2344,14,FALSE)</f>
        <v>R1011</v>
      </c>
      <c r="Q927" s="35">
        <f>VLOOKUP(A927,'Hospitalisation Details'!$A$1:$N$2344,6,FALSE)</f>
        <v>58</v>
      </c>
    </row>
    <row r="928" spans="1:17" x14ac:dyDescent="0.25">
      <c r="A928" s="34" t="s">
        <v>1444</v>
      </c>
      <c r="B928" s="33" t="s">
        <v>5944</v>
      </c>
      <c r="C928" s="39">
        <v>22.77</v>
      </c>
      <c r="D928" s="39">
        <v>4.47</v>
      </c>
      <c r="E928" s="39" t="s">
        <v>2383</v>
      </c>
      <c r="F928" s="39" t="s">
        <v>2380</v>
      </c>
      <c r="G928" s="39" t="s">
        <v>2380</v>
      </c>
      <c r="H928" s="34">
        <v>1</v>
      </c>
      <c r="I928" s="39" t="s">
        <v>2380</v>
      </c>
      <c r="J928" s="39" t="s">
        <v>8340</v>
      </c>
      <c r="K928" s="39" t="s">
        <v>8344</v>
      </c>
      <c r="L928" s="47">
        <f>VLOOKUP(A928,'Hospitalisation Details'!$A$1:$N$2344,5,FALSE)</f>
        <v>23555</v>
      </c>
      <c r="M928" s="51">
        <f>VLOOKUP(A928,'Hospitalisation Details'!$A$1:$N$2344,8,FALSE)</f>
        <v>11833.78</v>
      </c>
      <c r="N928" s="34" t="str">
        <f>VLOOKUP(A928,'Hospitalisation Details'!$A$1:$N$2344,12,FALSE)</f>
        <v>tier - 3</v>
      </c>
      <c r="O928" s="34" t="str">
        <f>VLOOKUP(A928,'Hospitalisation Details'!$A$1:$N$2344,13,FALSE)</f>
        <v>tier - 3</v>
      </c>
      <c r="P928" s="34" t="str">
        <f>VLOOKUP(A928,'Hospitalisation Details'!$A$1:$N$2344,14,FALSE)</f>
        <v>R1013</v>
      </c>
      <c r="Q928" s="34">
        <f>VLOOKUP(A928,'Hospitalisation Details'!$A$1:$N$2344,6,FALSE)</f>
        <v>58</v>
      </c>
    </row>
    <row r="929" spans="1:17" x14ac:dyDescent="0.25">
      <c r="A929" s="35" t="s">
        <v>1443</v>
      </c>
      <c r="B929" s="32" t="s">
        <v>6318</v>
      </c>
      <c r="C929" s="40">
        <v>23.18</v>
      </c>
      <c r="D929" s="40">
        <v>8.31</v>
      </c>
      <c r="E929" s="40" t="s">
        <v>2380</v>
      </c>
      <c r="F929" s="40" t="s">
        <v>2380</v>
      </c>
      <c r="G929" s="40" t="s">
        <v>2380</v>
      </c>
      <c r="H929" s="35">
        <v>0</v>
      </c>
      <c r="I929" s="40" t="s">
        <v>2380</v>
      </c>
      <c r="J929" s="40" t="s">
        <v>8340</v>
      </c>
      <c r="K929" s="40" t="s">
        <v>8342</v>
      </c>
      <c r="L929" s="48">
        <f>VLOOKUP(A929,'Hospitalisation Details'!$A$1:$N$2344,5,FALSE)</f>
        <v>24018</v>
      </c>
      <c r="M929" s="52">
        <f>VLOOKUP(A929,'Hospitalisation Details'!$A$1:$N$2344,8,FALSE)</f>
        <v>11830.61</v>
      </c>
      <c r="N929" s="35" t="str">
        <f>VLOOKUP(A929,'Hospitalisation Details'!$A$1:$N$2344,12,FALSE)</f>
        <v>tier - 3</v>
      </c>
      <c r="O929" s="35" t="str">
        <f>VLOOKUP(A929,'Hospitalisation Details'!$A$1:$N$2344,13,FALSE)</f>
        <v>tier - 1</v>
      </c>
      <c r="P929" s="35" t="str">
        <f>VLOOKUP(A929,'Hospitalisation Details'!$A$1:$N$2344,14,FALSE)</f>
        <v>R1012</v>
      </c>
      <c r="Q929" s="35">
        <f>VLOOKUP(A929,'Hospitalisation Details'!$A$1:$N$2344,6,FALSE)</f>
        <v>57</v>
      </c>
    </row>
    <row r="930" spans="1:17" x14ac:dyDescent="0.25">
      <c r="A930" s="34" t="s">
        <v>1442</v>
      </c>
      <c r="B930" s="33" t="s">
        <v>6320</v>
      </c>
      <c r="C930" s="39">
        <v>35.409999999999997</v>
      </c>
      <c r="D930" s="39">
        <v>5.68</v>
      </c>
      <c r="E930" s="39" t="s">
        <v>2380</v>
      </c>
      <c r="F930" s="39" t="s">
        <v>2380</v>
      </c>
      <c r="G930" s="39" t="s">
        <v>2380</v>
      </c>
      <c r="H930" s="34">
        <v>0</v>
      </c>
      <c r="I930" s="39" t="s">
        <v>2380</v>
      </c>
      <c r="J930" s="39" t="s">
        <v>8338</v>
      </c>
      <c r="K930" s="39" t="s">
        <v>8344</v>
      </c>
      <c r="L930" s="47">
        <f>VLOOKUP(A930,'Hospitalisation Details'!$A$1:$N$2344,5,FALSE)</f>
        <v>30275</v>
      </c>
      <c r="M930" s="51">
        <f>VLOOKUP(A930,'Hospitalisation Details'!$A$1:$N$2344,8,FALSE)</f>
        <v>11773.06</v>
      </c>
      <c r="N930" s="34" t="str">
        <f>VLOOKUP(A930,'Hospitalisation Details'!$A$1:$N$2344,12,FALSE)</f>
        <v>tier - 3</v>
      </c>
      <c r="O930" s="34" t="str">
        <f>VLOOKUP(A930,'Hospitalisation Details'!$A$1:$N$2344,13,FALSE)</f>
        <v>tier - 3</v>
      </c>
      <c r="P930" s="34" t="str">
        <f>VLOOKUP(A930,'Hospitalisation Details'!$A$1:$N$2344,14,FALSE)</f>
        <v>R1026</v>
      </c>
      <c r="Q930" s="34">
        <f>VLOOKUP(A930,'Hospitalisation Details'!$A$1:$N$2344,6,FALSE)</f>
        <v>40</v>
      </c>
    </row>
    <row r="931" spans="1:17" x14ac:dyDescent="0.25">
      <c r="A931" s="35" t="s">
        <v>1441</v>
      </c>
      <c r="B931" s="32" t="s">
        <v>6322</v>
      </c>
      <c r="C931" s="40">
        <v>32.11</v>
      </c>
      <c r="D931" s="40">
        <v>4.75</v>
      </c>
      <c r="E931" s="40" t="s">
        <v>2383</v>
      </c>
      <c r="F931" s="40" t="s">
        <v>2380</v>
      </c>
      <c r="G931" s="40" t="s">
        <v>2380</v>
      </c>
      <c r="H931" s="35">
        <v>2</v>
      </c>
      <c r="I931" s="40" t="s">
        <v>2380</v>
      </c>
      <c r="J931" s="40" t="s">
        <v>8338</v>
      </c>
      <c r="K931" s="40" t="s">
        <v>8344</v>
      </c>
      <c r="L931" s="48">
        <f>VLOOKUP(A931,'Hospitalisation Details'!$A$1:$N$2344,5,FALSE)</f>
        <v>24313</v>
      </c>
      <c r="M931" s="52">
        <f>VLOOKUP(A931,'Hospitalisation Details'!$A$1:$N$2344,8,FALSE)</f>
        <v>11763</v>
      </c>
      <c r="N931" s="35" t="str">
        <f>VLOOKUP(A931,'Hospitalisation Details'!$A$1:$N$2344,12,FALSE)</f>
        <v>tier - 3</v>
      </c>
      <c r="O931" s="35" t="str">
        <f>VLOOKUP(A931,'Hospitalisation Details'!$A$1:$N$2344,13,FALSE)</f>
        <v>tier - 3</v>
      </c>
      <c r="P931" s="35" t="str">
        <f>VLOOKUP(A931,'Hospitalisation Details'!$A$1:$N$2344,14,FALSE)</f>
        <v>R1016</v>
      </c>
      <c r="Q931" s="35">
        <f>VLOOKUP(A931,'Hospitalisation Details'!$A$1:$N$2344,6,FALSE)</f>
        <v>56</v>
      </c>
    </row>
    <row r="932" spans="1:17" x14ac:dyDescent="0.25">
      <c r="A932" s="34" t="s">
        <v>1440</v>
      </c>
      <c r="B932" s="33" t="s">
        <v>5946</v>
      </c>
      <c r="C932" s="39">
        <v>34.479999999999997</v>
      </c>
      <c r="D932" s="39">
        <v>6.31</v>
      </c>
      <c r="E932" s="39" t="s">
        <v>2380</v>
      </c>
      <c r="F932" s="39" t="s">
        <v>2380</v>
      </c>
      <c r="G932" s="39" t="s">
        <v>2383</v>
      </c>
      <c r="H932" s="34">
        <v>1</v>
      </c>
      <c r="I932" s="39" t="s">
        <v>2380</v>
      </c>
      <c r="J932" s="39" t="s">
        <v>8338</v>
      </c>
      <c r="K932" s="39" t="s">
        <v>8343</v>
      </c>
      <c r="L932" s="47">
        <f>VLOOKUP(A932,'Hospitalisation Details'!$A$1:$N$2344,5,FALSE)</f>
        <v>29165</v>
      </c>
      <c r="M932" s="51">
        <f>VLOOKUP(A932,'Hospitalisation Details'!$A$1:$N$2344,8,FALSE)</f>
        <v>11752.68</v>
      </c>
      <c r="N932" s="34" t="str">
        <f>VLOOKUP(A932,'Hospitalisation Details'!$A$1:$N$2344,12,FALSE)</f>
        <v>tier - 3</v>
      </c>
      <c r="O932" s="34" t="str">
        <f>VLOOKUP(A932,'Hospitalisation Details'!$A$1:$N$2344,13,FALSE)</f>
        <v>tier - 1</v>
      </c>
      <c r="P932" s="34" t="str">
        <f>VLOOKUP(A932,'Hospitalisation Details'!$A$1:$N$2344,14,FALSE)</f>
        <v>R1026</v>
      </c>
      <c r="Q932" s="34">
        <f>VLOOKUP(A932,'Hospitalisation Details'!$A$1:$N$2344,6,FALSE)</f>
        <v>43</v>
      </c>
    </row>
    <row r="933" spans="1:17" x14ac:dyDescent="0.25">
      <c r="A933" s="35" t="s">
        <v>1439</v>
      </c>
      <c r="B933" s="32" t="s">
        <v>5061</v>
      </c>
      <c r="C933" s="40">
        <v>34.39</v>
      </c>
      <c r="D933" s="40">
        <v>6.28</v>
      </c>
      <c r="E933" s="40" t="s">
        <v>2383</v>
      </c>
      <c r="F933" s="40" t="s">
        <v>2380</v>
      </c>
      <c r="G933" s="40" t="s">
        <v>2380</v>
      </c>
      <c r="H933" s="35">
        <v>1</v>
      </c>
      <c r="I933" s="40" t="s">
        <v>2380</v>
      </c>
      <c r="J933" s="40" t="s">
        <v>8338</v>
      </c>
      <c r="K933" s="40" t="s">
        <v>8343</v>
      </c>
      <c r="L933" s="48">
        <f>VLOOKUP(A933,'Hospitalisation Details'!$A$1:$N$2344,5,FALSE)</f>
        <v>23713</v>
      </c>
      <c r="M933" s="52">
        <f>VLOOKUP(A933,'Hospitalisation Details'!$A$1:$N$2344,8,FALSE)</f>
        <v>11743.93</v>
      </c>
      <c r="N933" s="35" t="str">
        <f>VLOOKUP(A933,'Hospitalisation Details'!$A$1:$N$2344,12,FALSE)</f>
        <v>tier - 3</v>
      </c>
      <c r="O933" s="35" t="str">
        <f>VLOOKUP(A933,'Hospitalisation Details'!$A$1:$N$2344,13,FALSE)</f>
        <v>tier - 1</v>
      </c>
      <c r="P933" s="35" t="str">
        <f>VLOOKUP(A933,'Hospitalisation Details'!$A$1:$N$2344,14,FALSE)</f>
        <v>R1012</v>
      </c>
      <c r="Q933" s="35">
        <f>VLOOKUP(A933,'Hospitalisation Details'!$A$1:$N$2344,6,FALSE)</f>
        <v>58</v>
      </c>
    </row>
    <row r="934" spans="1:17" x14ac:dyDescent="0.25">
      <c r="A934" s="34" t="s">
        <v>1438</v>
      </c>
      <c r="B934" s="33" t="s">
        <v>6326</v>
      </c>
      <c r="C934" s="39">
        <v>26.4</v>
      </c>
      <c r="D934" s="39">
        <v>9.2899999999999991</v>
      </c>
      <c r="E934" s="39" t="s">
        <v>2383</v>
      </c>
      <c r="F934" s="39" t="s">
        <v>2380</v>
      </c>
      <c r="G934" s="39" t="s">
        <v>2383</v>
      </c>
      <c r="H934" s="34">
        <v>1</v>
      </c>
      <c r="I934" s="39" t="s">
        <v>2380</v>
      </c>
      <c r="J934" s="39" t="s">
        <v>8339</v>
      </c>
      <c r="K934" s="39" t="s">
        <v>8342</v>
      </c>
      <c r="L934" s="47">
        <f>VLOOKUP(A934,'Hospitalisation Details'!$A$1:$N$2344,5,FALSE)</f>
        <v>23171</v>
      </c>
      <c r="M934" s="51">
        <f>VLOOKUP(A934,'Hospitalisation Details'!$A$1:$N$2344,8,FALSE)</f>
        <v>11743.3</v>
      </c>
      <c r="N934" s="34" t="str">
        <f>VLOOKUP(A934,'Hospitalisation Details'!$A$1:$N$2344,12,FALSE)</f>
        <v>tier - 3</v>
      </c>
      <c r="O934" s="34" t="str">
        <f>VLOOKUP(A934,'Hospitalisation Details'!$A$1:$N$2344,13,FALSE)</f>
        <v>tier - 3</v>
      </c>
      <c r="P934" s="34" t="str">
        <f>VLOOKUP(A934,'Hospitalisation Details'!$A$1:$N$2344,14,FALSE)</f>
        <v>R1013</v>
      </c>
      <c r="Q934" s="34">
        <f>VLOOKUP(A934,'Hospitalisation Details'!$A$1:$N$2344,6,FALSE)</f>
        <v>59</v>
      </c>
    </row>
    <row r="935" spans="1:17" x14ac:dyDescent="0.25">
      <c r="A935" s="35" t="s">
        <v>1437</v>
      </c>
      <c r="B935" s="32" t="s">
        <v>6327</v>
      </c>
      <c r="C935" s="40">
        <v>28.1</v>
      </c>
      <c r="D935" s="40">
        <v>5.79</v>
      </c>
      <c r="E935" s="40" t="s">
        <v>2383</v>
      </c>
      <c r="F935" s="40" t="s">
        <v>2380</v>
      </c>
      <c r="G935" s="40" t="s">
        <v>2383</v>
      </c>
      <c r="H935" s="35">
        <v>1</v>
      </c>
      <c r="I935" s="40" t="s">
        <v>2380</v>
      </c>
      <c r="J935" s="40" t="s">
        <v>8339</v>
      </c>
      <c r="K935" s="40" t="s">
        <v>8343</v>
      </c>
      <c r="L935" s="48">
        <f>VLOOKUP(A935,'Hospitalisation Details'!$A$1:$N$2344,5,FALSE)</f>
        <v>25519</v>
      </c>
      <c r="M935" s="52">
        <f>VLOOKUP(A935,'Hospitalisation Details'!$A$1:$N$2344,8,FALSE)</f>
        <v>11741.73</v>
      </c>
      <c r="N935" s="35" t="str">
        <f>VLOOKUP(A935,'Hospitalisation Details'!$A$1:$N$2344,12,FALSE)</f>
        <v>tier - 3</v>
      </c>
      <c r="O935" s="35" t="str">
        <f>VLOOKUP(A935,'Hospitalisation Details'!$A$1:$N$2344,13,FALSE)</f>
        <v>tier - 1</v>
      </c>
      <c r="P935" s="35" t="str">
        <f>VLOOKUP(A935,'Hospitalisation Details'!$A$1:$N$2344,14,FALSE)</f>
        <v>R1011</v>
      </c>
      <c r="Q935" s="35">
        <f>VLOOKUP(A935,'Hospitalisation Details'!$A$1:$N$2344,6,FALSE)</f>
        <v>53</v>
      </c>
    </row>
    <row r="936" spans="1:17" x14ac:dyDescent="0.25">
      <c r="A936" s="34" t="s">
        <v>1436</v>
      </c>
      <c r="B936" s="33" t="s">
        <v>6329</v>
      </c>
      <c r="C936" s="39">
        <v>27</v>
      </c>
      <c r="D936" s="39">
        <v>4.54</v>
      </c>
      <c r="E936" s="39" t="s">
        <v>2383</v>
      </c>
      <c r="F936" s="39" t="s">
        <v>2380</v>
      </c>
      <c r="G936" s="39" t="s">
        <v>2380</v>
      </c>
      <c r="H936" s="34">
        <v>1</v>
      </c>
      <c r="I936" s="39" t="s">
        <v>2380</v>
      </c>
      <c r="J936" s="39" t="s">
        <v>8339</v>
      </c>
      <c r="K936" s="39" t="s">
        <v>8344</v>
      </c>
      <c r="L936" s="47">
        <f>VLOOKUP(A936,'Hospitalisation Details'!$A$1:$N$2344,5,FALSE)</f>
        <v>32391</v>
      </c>
      <c r="M936" s="51">
        <f>VLOOKUP(A936,'Hospitalisation Details'!$A$1:$N$2344,8,FALSE)</f>
        <v>11737.85</v>
      </c>
      <c r="N936" s="34" t="str">
        <f>VLOOKUP(A936,'Hospitalisation Details'!$A$1:$N$2344,12,FALSE)</f>
        <v>tier - 3</v>
      </c>
      <c r="O936" s="34" t="str">
        <f>VLOOKUP(A936,'Hospitalisation Details'!$A$1:$N$2344,13,FALSE)</f>
        <v>tier - 1</v>
      </c>
      <c r="P936" s="34" t="str">
        <f>VLOOKUP(A936,'Hospitalisation Details'!$A$1:$N$2344,14,FALSE)</f>
        <v>R1011</v>
      </c>
      <c r="Q936" s="34">
        <f>VLOOKUP(A936,'Hospitalisation Details'!$A$1:$N$2344,6,FALSE)</f>
        <v>34</v>
      </c>
    </row>
    <row r="937" spans="1:17" x14ac:dyDescent="0.25">
      <c r="A937" s="35" t="s">
        <v>1435</v>
      </c>
      <c r="B937" s="32" t="s">
        <v>4844</v>
      </c>
      <c r="C937" s="40">
        <v>28.594999999999999</v>
      </c>
      <c r="D937" s="40">
        <v>4.68</v>
      </c>
      <c r="E937" s="40" t="s">
        <v>2383</v>
      </c>
      <c r="F937" s="40" t="s">
        <v>2380</v>
      </c>
      <c r="G937" s="40" t="s">
        <v>2380</v>
      </c>
      <c r="H937" s="35">
        <v>1</v>
      </c>
      <c r="I937" s="40" t="s">
        <v>2380</v>
      </c>
      <c r="J937" s="40" t="s">
        <v>8339</v>
      </c>
      <c r="K937" s="40" t="s">
        <v>8344</v>
      </c>
      <c r="L937" s="48">
        <f>VLOOKUP(A937,'Hospitalisation Details'!$A$1:$N$2344,5,FALSE)</f>
        <v>23690</v>
      </c>
      <c r="M937" s="52">
        <f>VLOOKUP(A937,'Hospitalisation Details'!$A$1:$N$2344,8,FALSE)</f>
        <v>11735.88</v>
      </c>
      <c r="N937" s="35" t="str">
        <f>VLOOKUP(A937,'Hospitalisation Details'!$A$1:$N$2344,12,FALSE)</f>
        <v>tier - 3</v>
      </c>
      <c r="O937" s="35" t="str">
        <f>VLOOKUP(A937,'Hospitalisation Details'!$A$1:$N$2344,13,FALSE)</f>
        <v>tier - 1</v>
      </c>
      <c r="P937" s="35" t="str">
        <f>VLOOKUP(A937,'Hospitalisation Details'!$A$1:$N$2344,14,FALSE)</f>
        <v>R1012</v>
      </c>
      <c r="Q937" s="35">
        <f>VLOOKUP(A937,'Hospitalisation Details'!$A$1:$N$2344,6,FALSE)</f>
        <v>58</v>
      </c>
    </row>
    <row r="938" spans="1:17" x14ac:dyDescent="0.25">
      <c r="A938" s="34" t="s">
        <v>1434</v>
      </c>
      <c r="B938" s="33" t="s">
        <v>6331</v>
      </c>
      <c r="C938" s="39">
        <v>36.799999999999997</v>
      </c>
      <c r="D938" s="39">
        <v>5.88</v>
      </c>
      <c r="E938" s="39" t="s">
        <v>2380</v>
      </c>
      <c r="F938" s="39" t="s">
        <v>2380</v>
      </c>
      <c r="G938" s="39" t="s">
        <v>2380</v>
      </c>
      <c r="H938" s="34">
        <v>1</v>
      </c>
      <c r="I938" s="39" t="s">
        <v>2380</v>
      </c>
      <c r="J938" s="39" t="s">
        <v>8338</v>
      </c>
      <c r="K938" s="39" t="s">
        <v>8343</v>
      </c>
      <c r="L938" s="47">
        <f>VLOOKUP(A938,'Hospitalisation Details'!$A$1:$N$2344,5,FALSE)</f>
        <v>31012</v>
      </c>
      <c r="M938" s="51">
        <f>VLOOKUP(A938,'Hospitalisation Details'!$A$1:$N$2344,8,FALSE)</f>
        <v>11730.82</v>
      </c>
      <c r="N938" s="34" t="str">
        <f>VLOOKUP(A938,'Hospitalisation Details'!$A$1:$N$2344,12,FALSE)</f>
        <v>tier - 3</v>
      </c>
      <c r="O938" s="34" t="str">
        <f>VLOOKUP(A938,'Hospitalisation Details'!$A$1:$N$2344,13,FALSE)</f>
        <v>tier - 3</v>
      </c>
      <c r="P938" s="34" t="str">
        <f>VLOOKUP(A938,'Hospitalisation Details'!$A$1:$N$2344,14,FALSE)</f>
        <v>R1026</v>
      </c>
      <c r="Q938" s="34">
        <f>VLOOKUP(A938,'Hospitalisation Details'!$A$1:$N$2344,6,FALSE)</f>
        <v>38</v>
      </c>
    </row>
    <row r="939" spans="1:17" x14ac:dyDescent="0.25">
      <c r="A939" s="35" t="s">
        <v>1433</v>
      </c>
      <c r="B939" s="32" t="s">
        <v>6333</v>
      </c>
      <c r="C939" s="40">
        <v>23.75</v>
      </c>
      <c r="D939" s="40">
        <v>5.42</v>
      </c>
      <c r="E939" s="40" t="s">
        <v>2383</v>
      </c>
      <c r="F939" s="40" t="s">
        <v>2380</v>
      </c>
      <c r="G939" s="40" t="s">
        <v>2383</v>
      </c>
      <c r="H939" s="35">
        <v>1</v>
      </c>
      <c r="I939" s="40" t="s">
        <v>2380</v>
      </c>
      <c r="J939" s="40" t="s">
        <v>8340</v>
      </c>
      <c r="K939" s="40" t="s">
        <v>8344</v>
      </c>
      <c r="L939" s="48">
        <f>VLOOKUP(A939,'Hospitalisation Details'!$A$1:$N$2344,5,FALSE)</f>
        <v>25488</v>
      </c>
      <c r="M939" s="52">
        <f>VLOOKUP(A939,'Hospitalisation Details'!$A$1:$N$2344,8,FALSE)</f>
        <v>11729.68</v>
      </c>
      <c r="N939" s="35" t="str">
        <f>VLOOKUP(A939,'Hospitalisation Details'!$A$1:$N$2344,12,FALSE)</f>
        <v>tier - 3</v>
      </c>
      <c r="O939" s="35" t="str">
        <f>VLOOKUP(A939,'Hospitalisation Details'!$A$1:$N$2344,13,FALSE)</f>
        <v>tier - 1</v>
      </c>
      <c r="P939" s="35" t="str">
        <f>VLOOKUP(A939,'Hospitalisation Details'!$A$1:$N$2344,14,FALSE)</f>
        <v>R1024</v>
      </c>
      <c r="Q939" s="35">
        <f>VLOOKUP(A939,'Hospitalisation Details'!$A$1:$N$2344,6,FALSE)</f>
        <v>53</v>
      </c>
    </row>
    <row r="940" spans="1:17" x14ac:dyDescent="0.25">
      <c r="A940" s="34" t="s">
        <v>1432</v>
      </c>
      <c r="B940" s="33" t="s">
        <v>6335</v>
      </c>
      <c r="C940" s="39">
        <v>35.619999999999997</v>
      </c>
      <c r="D940" s="39">
        <v>4.16</v>
      </c>
      <c r="E940" s="39" t="s">
        <v>2380</v>
      </c>
      <c r="F940" s="39" t="s">
        <v>2380</v>
      </c>
      <c r="G940" s="39" t="s">
        <v>2380</v>
      </c>
      <c r="H940" s="34">
        <v>0</v>
      </c>
      <c r="I940" s="39" t="s">
        <v>2380</v>
      </c>
      <c r="J940" s="39" t="s">
        <v>8338</v>
      </c>
      <c r="K940" s="39" t="s">
        <v>8344</v>
      </c>
      <c r="L940" s="47">
        <f>VLOOKUP(A940,'Hospitalisation Details'!$A$1:$N$2344,5,FALSE)</f>
        <v>30245</v>
      </c>
      <c r="M940" s="51">
        <f>VLOOKUP(A940,'Hospitalisation Details'!$A$1:$N$2344,8,FALSE)</f>
        <v>11712.97</v>
      </c>
      <c r="N940" s="34" t="str">
        <f>VLOOKUP(A940,'Hospitalisation Details'!$A$1:$N$2344,12,FALSE)</f>
        <v>tier - 3</v>
      </c>
      <c r="O940" s="34" t="str">
        <f>VLOOKUP(A940,'Hospitalisation Details'!$A$1:$N$2344,13,FALSE)</f>
        <v>tier - 2</v>
      </c>
      <c r="P940" s="34" t="str">
        <f>VLOOKUP(A940,'Hospitalisation Details'!$A$1:$N$2344,14,FALSE)</f>
        <v>R1021</v>
      </c>
      <c r="Q940" s="34">
        <f>VLOOKUP(A940,'Hospitalisation Details'!$A$1:$N$2344,6,FALSE)</f>
        <v>40</v>
      </c>
    </row>
    <row r="941" spans="1:17" x14ac:dyDescent="0.25">
      <c r="A941" s="35" t="s">
        <v>1431</v>
      </c>
      <c r="B941" s="32" t="s">
        <v>5454</v>
      </c>
      <c r="C941" s="40">
        <v>30.69</v>
      </c>
      <c r="D941" s="40">
        <v>7.05</v>
      </c>
      <c r="E941" s="40" t="s">
        <v>2383</v>
      </c>
      <c r="F941" s="40" t="s">
        <v>2380</v>
      </c>
      <c r="G941" s="40" t="s">
        <v>2380</v>
      </c>
      <c r="H941" s="35">
        <v>2</v>
      </c>
      <c r="I941" s="40" t="s">
        <v>2380</v>
      </c>
      <c r="J941" s="40" t="s">
        <v>8338</v>
      </c>
      <c r="K941" s="40" t="s">
        <v>8342</v>
      </c>
      <c r="L941" s="48">
        <f>VLOOKUP(A941,'Hospitalisation Details'!$A$1:$N$2344,5,FALSE)</f>
        <v>25903</v>
      </c>
      <c r="M941" s="52">
        <f>VLOOKUP(A941,'Hospitalisation Details'!$A$1:$N$2344,8,FALSE)</f>
        <v>11696.52</v>
      </c>
      <c r="N941" s="35" t="str">
        <f>VLOOKUP(A941,'Hospitalisation Details'!$A$1:$N$2344,12,FALSE)</f>
        <v>tier - 3</v>
      </c>
      <c r="O941" s="35" t="str">
        <f>VLOOKUP(A941,'Hospitalisation Details'!$A$1:$N$2344,13,FALSE)</f>
        <v>tier - 1</v>
      </c>
      <c r="P941" s="35" t="str">
        <f>VLOOKUP(A941,'Hospitalisation Details'!$A$1:$N$2344,14,FALSE)</f>
        <v>R1021</v>
      </c>
      <c r="Q941" s="35">
        <f>VLOOKUP(A941,'Hospitalisation Details'!$A$1:$N$2344,6,FALSE)</f>
        <v>52</v>
      </c>
    </row>
    <row r="942" spans="1:17" x14ac:dyDescent="0.25">
      <c r="A942" s="34" t="s">
        <v>1430</v>
      </c>
      <c r="B942" s="33" t="s">
        <v>6338</v>
      </c>
      <c r="C942" s="39">
        <v>35.799999999999997</v>
      </c>
      <c r="D942" s="39">
        <v>5.63</v>
      </c>
      <c r="E942" s="39" t="s">
        <v>2383</v>
      </c>
      <c r="F942" s="39" t="s">
        <v>2380</v>
      </c>
      <c r="G942" s="39" t="s">
        <v>2380</v>
      </c>
      <c r="H942" s="34">
        <v>2</v>
      </c>
      <c r="I942" s="39" t="s">
        <v>2380</v>
      </c>
      <c r="J942" s="39" t="s">
        <v>8338</v>
      </c>
      <c r="K942" s="39" t="s">
        <v>8344</v>
      </c>
      <c r="L942" s="47">
        <f>VLOOKUP(A942,'Hospitalisation Details'!$A$1:$N$2344,5,FALSE)</f>
        <v>24420</v>
      </c>
      <c r="M942" s="51">
        <f>VLOOKUP(A942,'Hospitalisation Details'!$A$1:$N$2344,8,FALSE)</f>
        <v>11674.13</v>
      </c>
      <c r="N942" s="34" t="str">
        <f>VLOOKUP(A942,'Hospitalisation Details'!$A$1:$N$2344,12,FALSE)</f>
        <v>tier - 3</v>
      </c>
      <c r="O942" s="34" t="str">
        <f>VLOOKUP(A942,'Hospitalisation Details'!$A$1:$N$2344,13,FALSE)</f>
        <v>tier - 1</v>
      </c>
      <c r="P942" s="34" t="str">
        <f>VLOOKUP(A942,'Hospitalisation Details'!$A$1:$N$2344,14,FALSE)</f>
        <v>R1011</v>
      </c>
      <c r="Q942" s="34">
        <f>VLOOKUP(A942,'Hospitalisation Details'!$A$1:$N$2344,6,FALSE)</f>
        <v>56</v>
      </c>
    </row>
    <row r="943" spans="1:17" x14ac:dyDescent="0.25">
      <c r="A943" s="35" t="s">
        <v>1429</v>
      </c>
      <c r="B943" s="32" t="s">
        <v>6340</v>
      </c>
      <c r="C943" s="40">
        <v>28.785</v>
      </c>
      <c r="D943" s="40">
        <v>4.24</v>
      </c>
      <c r="E943" s="40" t="s">
        <v>2383</v>
      </c>
      <c r="F943" s="40" t="s">
        <v>2380</v>
      </c>
      <c r="G943" s="40" t="s">
        <v>2380</v>
      </c>
      <c r="H943" s="35">
        <v>2</v>
      </c>
      <c r="I943" s="40" t="s">
        <v>2380</v>
      </c>
      <c r="J943" s="40" t="s">
        <v>8339</v>
      </c>
      <c r="K943" s="40" t="s">
        <v>8344</v>
      </c>
      <c r="L943" s="48">
        <f>VLOOKUP(A943,'Hospitalisation Details'!$A$1:$N$2344,5,FALSE)</f>
        <v>24342</v>
      </c>
      <c r="M943" s="52">
        <f>VLOOKUP(A943,'Hospitalisation Details'!$A$1:$N$2344,8,FALSE)</f>
        <v>11658.38</v>
      </c>
      <c r="N943" s="35" t="str">
        <f>VLOOKUP(A943,'Hospitalisation Details'!$A$1:$N$2344,12,FALSE)</f>
        <v>tier - 3</v>
      </c>
      <c r="O943" s="35" t="str">
        <f>VLOOKUP(A943,'Hospitalisation Details'!$A$1:$N$2344,13,FALSE)</f>
        <v>tier - 3</v>
      </c>
      <c r="P943" s="35" t="str">
        <f>VLOOKUP(A943,'Hospitalisation Details'!$A$1:$N$2344,14,FALSE)</f>
        <v>R1024</v>
      </c>
      <c r="Q943" s="35">
        <f>VLOOKUP(A943,'Hospitalisation Details'!$A$1:$N$2344,6,FALSE)</f>
        <v>56</v>
      </c>
    </row>
    <row r="944" spans="1:17" x14ac:dyDescent="0.25">
      <c r="A944" s="34" t="s">
        <v>1428</v>
      </c>
      <c r="B944" s="33" t="s">
        <v>6342</v>
      </c>
      <c r="C944" s="39">
        <v>28.594999999999999</v>
      </c>
      <c r="D944" s="39">
        <v>4.96</v>
      </c>
      <c r="E944" s="39" t="s">
        <v>2383</v>
      </c>
      <c r="F944" s="39" t="s">
        <v>2380</v>
      </c>
      <c r="G944" s="39" t="s">
        <v>2380</v>
      </c>
      <c r="H944" s="34">
        <v>2</v>
      </c>
      <c r="I944" s="39" t="s">
        <v>2380</v>
      </c>
      <c r="J944" s="39" t="s">
        <v>8339</v>
      </c>
      <c r="K944" s="39" t="s">
        <v>8344</v>
      </c>
      <c r="L944" s="47">
        <f>VLOOKUP(A944,'Hospitalisation Details'!$A$1:$N$2344,5,FALSE)</f>
        <v>24294</v>
      </c>
      <c r="M944" s="51">
        <f>VLOOKUP(A944,'Hospitalisation Details'!$A$1:$N$2344,8,FALSE)</f>
        <v>11658.12</v>
      </c>
      <c r="N944" s="34" t="str">
        <f>VLOOKUP(A944,'Hospitalisation Details'!$A$1:$N$2344,12,FALSE)</f>
        <v>tier - 3</v>
      </c>
      <c r="O944" s="34" t="str">
        <f>VLOOKUP(A944,'Hospitalisation Details'!$A$1:$N$2344,13,FALSE)</f>
        <v>tier - 1</v>
      </c>
      <c r="P944" s="34" t="str">
        <f>VLOOKUP(A944,'Hospitalisation Details'!$A$1:$N$2344,14,FALSE)</f>
        <v>R1024</v>
      </c>
      <c r="Q944" s="34">
        <f>VLOOKUP(A944,'Hospitalisation Details'!$A$1:$N$2344,6,FALSE)</f>
        <v>56</v>
      </c>
    </row>
    <row r="945" spans="1:17" x14ac:dyDescent="0.25">
      <c r="A945" s="35" t="s">
        <v>1427</v>
      </c>
      <c r="B945" s="32" t="s">
        <v>6343</v>
      </c>
      <c r="C945" s="40">
        <v>48.75</v>
      </c>
      <c r="D945" s="40">
        <v>4.34</v>
      </c>
      <c r="E945" s="40" t="s">
        <v>2380</v>
      </c>
      <c r="F945" s="40" t="s">
        <v>2380</v>
      </c>
      <c r="G945" s="40" t="s">
        <v>2380</v>
      </c>
      <c r="H945" s="35">
        <v>0</v>
      </c>
      <c r="I945" s="40" t="s">
        <v>2380</v>
      </c>
      <c r="J945" s="40" t="s">
        <v>8338</v>
      </c>
      <c r="K945" s="40" t="s">
        <v>8344</v>
      </c>
      <c r="L945" s="48">
        <f>VLOOKUP(A945,'Hospitalisation Details'!$A$1:$N$2344,5,FALSE)</f>
        <v>34535</v>
      </c>
      <c r="M945" s="52">
        <f>VLOOKUP(A945,'Hospitalisation Details'!$A$1:$N$2344,8,FALSE)</f>
        <v>11657.81</v>
      </c>
      <c r="N945" s="35" t="str">
        <f>VLOOKUP(A945,'Hospitalisation Details'!$A$1:$N$2344,12,FALSE)</f>
        <v>tier - 3</v>
      </c>
      <c r="O945" s="35" t="str">
        <f>VLOOKUP(A945,'Hospitalisation Details'!$A$1:$N$2344,13,FALSE)</f>
        <v>tier - 2</v>
      </c>
      <c r="P945" s="35" t="str">
        <f>VLOOKUP(A945,'Hospitalisation Details'!$A$1:$N$2344,14,FALSE)</f>
        <v>R1023</v>
      </c>
      <c r="Q945" s="35">
        <f>VLOOKUP(A945,'Hospitalisation Details'!$A$1:$N$2344,6,FALSE)</f>
        <v>28</v>
      </c>
    </row>
    <row r="946" spans="1:17" x14ac:dyDescent="0.25">
      <c r="A946" s="34" t="s">
        <v>1426</v>
      </c>
      <c r="B946" s="33" t="s">
        <v>4897</v>
      </c>
      <c r="C946" s="39">
        <v>28.31</v>
      </c>
      <c r="D946" s="39">
        <v>5.43</v>
      </c>
      <c r="E946" s="39" t="s">
        <v>2383</v>
      </c>
      <c r="F946" s="39" t="s">
        <v>2380</v>
      </c>
      <c r="G946" s="39" t="s">
        <v>2380</v>
      </c>
      <c r="H946" s="34">
        <v>2</v>
      </c>
      <c r="I946" s="39" t="s">
        <v>2380</v>
      </c>
      <c r="J946" s="39" t="s">
        <v>8339</v>
      </c>
      <c r="K946" s="39" t="s">
        <v>8344</v>
      </c>
      <c r="L946" s="47">
        <f>VLOOKUP(A946,'Hospitalisation Details'!$A$1:$N$2344,5,FALSE)</f>
        <v>24384</v>
      </c>
      <c r="M946" s="51">
        <f>VLOOKUP(A946,'Hospitalisation Details'!$A$1:$N$2344,8,FALSE)</f>
        <v>11657.72</v>
      </c>
      <c r="N946" s="34" t="str">
        <f>VLOOKUP(A946,'Hospitalisation Details'!$A$1:$N$2344,12,FALSE)</f>
        <v>tier - 3</v>
      </c>
      <c r="O946" s="34" t="str">
        <f>VLOOKUP(A946,'Hospitalisation Details'!$A$1:$N$2344,13,FALSE)</f>
        <v>tier - 2</v>
      </c>
      <c r="P946" s="34" t="str">
        <f>VLOOKUP(A946,'Hospitalisation Details'!$A$1:$N$2344,14,FALSE)</f>
        <v>R1024</v>
      </c>
      <c r="Q946" s="34">
        <f>VLOOKUP(A946,'Hospitalisation Details'!$A$1:$N$2344,6,FALSE)</f>
        <v>56</v>
      </c>
    </row>
    <row r="947" spans="1:17" x14ac:dyDescent="0.25">
      <c r="A947" s="35" t="s">
        <v>1425</v>
      </c>
      <c r="B947" s="32" t="s">
        <v>4766</v>
      </c>
      <c r="C947" s="40">
        <v>38.39</v>
      </c>
      <c r="D947" s="40">
        <v>8.33</v>
      </c>
      <c r="E947" s="40" t="s">
        <v>2383</v>
      </c>
      <c r="F947" s="40" t="s">
        <v>2380</v>
      </c>
      <c r="G947" s="40" t="s">
        <v>2380</v>
      </c>
      <c r="H947" s="35">
        <v>1</v>
      </c>
      <c r="I947" s="40" t="s">
        <v>2380</v>
      </c>
      <c r="J947" s="40" t="s">
        <v>8338</v>
      </c>
      <c r="K947" s="40" t="s">
        <v>8342</v>
      </c>
      <c r="L947" s="48">
        <f>VLOOKUP(A947,'Hospitalisation Details'!$A$1:$N$2344,5,FALSE)</f>
        <v>31610</v>
      </c>
      <c r="M947" s="52">
        <f>VLOOKUP(A947,'Hospitalisation Details'!$A$1:$N$2344,8,FALSE)</f>
        <v>11625.11</v>
      </c>
      <c r="N947" s="35" t="str">
        <f>VLOOKUP(A947,'Hospitalisation Details'!$A$1:$N$2344,12,FALSE)</f>
        <v>tier - 3</v>
      </c>
      <c r="O947" s="35" t="str">
        <f>VLOOKUP(A947,'Hospitalisation Details'!$A$1:$N$2344,13,FALSE)</f>
        <v>tier - 3</v>
      </c>
      <c r="P947" s="35" t="str">
        <f>VLOOKUP(A947,'Hospitalisation Details'!$A$1:$N$2344,14,FALSE)</f>
        <v>R1022</v>
      </c>
      <c r="Q947" s="35">
        <f>VLOOKUP(A947,'Hospitalisation Details'!$A$1:$N$2344,6,FALSE)</f>
        <v>36</v>
      </c>
    </row>
    <row r="948" spans="1:17" x14ac:dyDescent="0.25">
      <c r="A948" s="34" t="s">
        <v>1424</v>
      </c>
      <c r="B948" s="33" t="s">
        <v>6346</v>
      </c>
      <c r="C948" s="39">
        <v>25.87</v>
      </c>
      <c r="D948" s="39">
        <v>5.63</v>
      </c>
      <c r="E948" s="39" t="s">
        <v>2383</v>
      </c>
      <c r="F948" s="39" t="s">
        <v>2380</v>
      </c>
      <c r="G948" s="39" t="s">
        <v>2380</v>
      </c>
      <c r="H948" s="34">
        <v>1</v>
      </c>
      <c r="I948" s="39" t="s">
        <v>2380</v>
      </c>
      <c r="J948" s="39" t="s">
        <v>8339</v>
      </c>
      <c r="K948" s="39" t="s">
        <v>8344</v>
      </c>
      <c r="L948" s="47">
        <f>VLOOKUP(A948,'Hospitalisation Details'!$A$1:$N$2344,5,FALSE)</f>
        <v>23548</v>
      </c>
      <c r="M948" s="51">
        <f>VLOOKUP(A948,'Hospitalisation Details'!$A$1:$N$2344,8,FALSE)</f>
        <v>11602.75</v>
      </c>
      <c r="N948" s="34" t="str">
        <f>VLOOKUP(A948,'Hospitalisation Details'!$A$1:$N$2344,12,FALSE)</f>
        <v>tier - 3</v>
      </c>
      <c r="O948" s="34" t="str">
        <f>VLOOKUP(A948,'Hospitalisation Details'!$A$1:$N$2344,13,FALSE)</f>
        <v>tier - 1</v>
      </c>
      <c r="P948" s="34" t="str">
        <f>VLOOKUP(A948,'Hospitalisation Details'!$A$1:$N$2344,14,FALSE)</f>
        <v>R1020</v>
      </c>
      <c r="Q948" s="34">
        <f>VLOOKUP(A948,'Hospitalisation Details'!$A$1:$N$2344,6,FALSE)</f>
        <v>58</v>
      </c>
    </row>
    <row r="949" spans="1:17" x14ac:dyDescent="0.25">
      <c r="A949" s="35" t="s">
        <v>1423</v>
      </c>
      <c r="B949" s="32" t="s">
        <v>5006</v>
      </c>
      <c r="C949" s="40">
        <v>43.7</v>
      </c>
      <c r="D949" s="40">
        <v>7.23</v>
      </c>
      <c r="E949" s="40" t="s">
        <v>2380</v>
      </c>
      <c r="F949" s="40" t="s">
        <v>2380</v>
      </c>
      <c r="G949" s="40" t="s">
        <v>2380</v>
      </c>
      <c r="H949" s="35">
        <v>0</v>
      </c>
      <c r="I949" s="40" t="s">
        <v>2380</v>
      </c>
      <c r="J949" s="40" t="s">
        <v>8338</v>
      </c>
      <c r="K949" s="40" t="s">
        <v>8342</v>
      </c>
      <c r="L949" s="48">
        <f>VLOOKUP(A949,'Hospitalisation Details'!$A$1:$N$2344,5,FALSE)</f>
        <v>24052</v>
      </c>
      <c r="M949" s="52">
        <f>VLOOKUP(A949,'Hospitalisation Details'!$A$1:$N$2344,8,FALSE)</f>
        <v>11576.13</v>
      </c>
      <c r="N949" s="35" t="str">
        <f>VLOOKUP(A949,'Hospitalisation Details'!$A$1:$N$2344,12,FALSE)</f>
        <v>tier - 3</v>
      </c>
      <c r="O949" s="35" t="str">
        <f>VLOOKUP(A949,'Hospitalisation Details'!$A$1:$N$2344,13,FALSE)</f>
        <v>tier - 3</v>
      </c>
      <c r="P949" s="35" t="str">
        <f>VLOOKUP(A949,'Hospitalisation Details'!$A$1:$N$2344,14,FALSE)</f>
        <v>R1011</v>
      </c>
      <c r="Q949" s="35">
        <f>VLOOKUP(A949,'Hospitalisation Details'!$A$1:$N$2344,6,FALSE)</f>
        <v>57</v>
      </c>
    </row>
    <row r="950" spans="1:17" x14ac:dyDescent="0.25">
      <c r="A950" s="34" t="s">
        <v>1422</v>
      </c>
      <c r="B950" s="33" t="s">
        <v>5148</v>
      </c>
      <c r="C950" s="39">
        <v>40.945</v>
      </c>
      <c r="D950" s="39">
        <v>10.57</v>
      </c>
      <c r="E950" s="39" t="s">
        <v>2380</v>
      </c>
      <c r="F950" s="39" t="s">
        <v>2380</v>
      </c>
      <c r="G950" s="39" t="s">
        <v>2380</v>
      </c>
      <c r="H950" s="34">
        <v>0</v>
      </c>
      <c r="I950" s="39" t="s">
        <v>2380</v>
      </c>
      <c r="J950" s="39" t="s">
        <v>8338</v>
      </c>
      <c r="K950" s="39" t="s">
        <v>8342</v>
      </c>
      <c r="L950" s="47">
        <f>VLOOKUP(A950,'Hospitalisation Details'!$A$1:$N$2344,5,FALSE)</f>
        <v>24101</v>
      </c>
      <c r="M950" s="51">
        <f>VLOOKUP(A950,'Hospitalisation Details'!$A$1:$N$2344,8,FALSE)</f>
        <v>11566.3</v>
      </c>
      <c r="N950" s="34" t="str">
        <f>VLOOKUP(A950,'Hospitalisation Details'!$A$1:$N$2344,12,FALSE)</f>
        <v>tier - 3</v>
      </c>
      <c r="O950" s="34" t="str">
        <f>VLOOKUP(A950,'Hospitalisation Details'!$A$1:$N$2344,13,FALSE)</f>
        <v>tier - 3</v>
      </c>
      <c r="P950" s="34" t="str">
        <f>VLOOKUP(A950,'Hospitalisation Details'!$A$1:$N$2344,14,FALSE)</f>
        <v>R1016</v>
      </c>
      <c r="Q950" s="34">
        <f>VLOOKUP(A950,'Hospitalisation Details'!$A$1:$N$2344,6,FALSE)</f>
        <v>57</v>
      </c>
    </row>
    <row r="951" spans="1:17" x14ac:dyDescent="0.25">
      <c r="A951" s="35" t="s">
        <v>1421</v>
      </c>
      <c r="B951" s="32" t="s">
        <v>5568</v>
      </c>
      <c r="C951" s="40">
        <v>27.94</v>
      </c>
      <c r="D951" s="40">
        <v>7.92</v>
      </c>
      <c r="E951" s="40" t="s">
        <v>2380</v>
      </c>
      <c r="F951" s="40" t="s">
        <v>2380</v>
      </c>
      <c r="G951" s="40" t="s">
        <v>2380</v>
      </c>
      <c r="H951" s="35">
        <v>0</v>
      </c>
      <c r="I951" s="40" t="s">
        <v>2380</v>
      </c>
      <c r="J951" s="40" t="s">
        <v>8339</v>
      </c>
      <c r="K951" s="40" t="s">
        <v>8342</v>
      </c>
      <c r="L951" s="48">
        <f>VLOOKUP(A951,'Hospitalisation Details'!$A$1:$N$2344,5,FALSE)</f>
        <v>24042</v>
      </c>
      <c r="M951" s="52">
        <f>VLOOKUP(A951,'Hospitalisation Details'!$A$1:$N$2344,8,FALSE)</f>
        <v>11554.22</v>
      </c>
      <c r="N951" s="35" t="str">
        <f>VLOOKUP(A951,'Hospitalisation Details'!$A$1:$N$2344,12,FALSE)</f>
        <v>tier - 3</v>
      </c>
      <c r="O951" s="35" t="str">
        <f>VLOOKUP(A951,'Hospitalisation Details'!$A$1:$N$2344,13,FALSE)</f>
        <v>tier - 1</v>
      </c>
      <c r="P951" s="35" t="str">
        <f>VLOOKUP(A951,'Hospitalisation Details'!$A$1:$N$2344,14,FALSE)</f>
        <v>R1013</v>
      </c>
      <c r="Q951" s="35">
        <f>VLOOKUP(A951,'Hospitalisation Details'!$A$1:$N$2344,6,FALSE)</f>
        <v>57</v>
      </c>
    </row>
    <row r="952" spans="1:17" x14ac:dyDescent="0.25">
      <c r="A952" s="34" t="s">
        <v>1420</v>
      </c>
      <c r="B952" s="33" t="s">
        <v>6351</v>
      </c>
      <c r="C952" s="39">
        <v>31.9</v>
      </c>
      <c r="D952" s="39">
        <v>10.119999999999999</v>
      </c>
      <c r="E952" s="39" t="s">
        <v>2380</v>
      </c>
      <c r="F952" s="39" t="s">
        <v>2380</v>
      </c>
      <c r="G952" s="39" t="s">
        <v>2380</v>
      </c>
      <c r="H952" s="34">
        <v>2</v>
      </c>
      <c r="I952" s="39" t="s">
        <v>2380</v>
      </c>
      <c r="J952" s="39" t="s">
        <v>8338</v>
      </c>
      <c r="K952" s="39" t="s">
        <v>8342</v>
      </c>
      <c r="L952" s="47">
        <f>VLOOKUP(A952,'Hospitalisation Details'!$A$1:$N$2344,5,FALSE)</f>
        <v>26868</v>
      </c>
      <c r="M952" s="51">
        <f>VLOOKUP(A952,'Hospitalisation Details'!$A$1:$N$2344,8,FALSE)</f>
        <v>11552.9</v>
      </c>
      <c r="N952" s="34" t="str">
        <f>VLOOKUP(A952,'Hospitalisation Details'!$A$1:$N$2344,12,FALSE)</f>
        <v>tier - 3</v>
      </c>
      <c r="O952" s="34" t="str">
        <f>VLOOKUP(A952,'Hospitalisation Details'!$A$1:$N$2344,13,FALSE)</f>
        <v>tier - 2</v>
      </c>
      <c r="P952" s="34" t="str">
        <f>VLOOKUP(A952,'Hospitalisation Details'!$A$1:$N$2344,14,FALSE)</f>
        <v>R1011</v>
      </c>
      <c r="Q952" s="34">
        <f>VLOOKUP(A952,'Hospitalisation Details'!$A$1:$N$2344,6,FALSE)</f>
        <v>49</v>
      </c>
    </row>
    <row r="953" spans="1:17" x14ac:dyDescent="0.25">
      <c r="A953" s="35" t="s">
        <v>1419</v>
      </c>
      <c r="B953" s="32" t="s">
        <v>6352</v>
      </c>
      <c r="C953" s="40">
        <v>31.64</v>
      </c>
      <c r="D953" s="40">
        <v>7.91</v>
      </c>
      <c r="E953" s="40" t="s">
        <v>2380</v>
      </c>
      <c r="F953" s="40" t="s">
        <v>2380</v>
      </c>
      <c r="G953" s="40" t="s">
        <v>2380</v>
      </c>
      <c r="H953" s="35">
        <v>0</v>
      </c>
      <c r="I953" s="40" t="s">
        <v>2380</v>
      </c>
      <c r="J953" s="40" t="s">
        <v>8338</v>
      </c>
      <c r="K953" s="40" t="s">
        <v>8342</v>
      </c>
      <c r="L953" s="48">
        <f>VLOOKUP(A953,'Hospitalisation Details'!$A$1:$N$2344,5,FALSE)</f>
        <v>26268</v>
      </c>
      <c r="M953" s="52">
        <f>VLOOKUP(A953,'Hospitalisation Details'!$A$1:$N$2344,8,FALSE)</f>
        <v>11540.25</v>
      </c>
      <c r="N953" s="35" t="str">
        <f>VLOOKUP(A953,'Hospitalisation Details'!$A$1:$N$2344,12,FALSE)</f>
        <v>tier - 3</v>
      </c>
      <c r="O953" s="35" t="str">
        <f>VLOOKUP(A953,'Hospitalisation Details'!$A$1:$N$2344,13,FALSE)</f>
        <v>tier - 1</v>
      </c>
      <c r="P953" s="35" t="str">
        <f>VLOOKUP(A953,'Hospitalisation Details'!$A$1:$N$2344,14,FALSE)</f>
        <v>R1012</v>
      </c>
      <c r="Q953" s="35">
        <f>VLOOKUP(A953,'Hospitalisation Details'!$A$1:$N$2344,6,FALSE)</f>
        <v>51</v>
      </c>
    </row>
    <row r="954" spans="1:17" x14ac:dyDescent="0.25">
      <c r="A954" s="34" t="s">
        <v>1418</v>
      </c>
      <c r="B954" s="33" t="s">
        <v>6354</v>
      </c>
      <c r="C954" s="39">
        <v>46.7</v>
      </c>
      <c r="D954" s="39">
        <v>10.9</v>
      </c>
      <c r="E954" s="39" t="s">
        <v>2380</v>
      </c>
      <c r="F954" s="39" t="s">
        <v>2380</v>
      </c>
      <c r="G954" s="39" t="s">
        <v>2380</v>
      </c>
      <c r="H954" s="34">
        <v>0</v>
      </c>
      <c r="I954" s="39" t="s">
        <v>2380</v>
      </c>
      <c r="J954" s="39" t="s">
        <v>8338</v>
      </c>
      <c r="K954" s="39" t="s">
        <v>8342</v>
      </c>
      <c r="L954" s="47">
        <f>VLOOKUP(A954,'Hospitalisation Details'!$A$1:$N$2344,5,FALSE)</f>
        <v>25156</v>
      </c>
      <c r="M954" s="51">
        <f>VLOOKUP(A954,'Hospitalisation Details'!$A$1:$N$2344,8,FALSE)</f>
        <v>11538.42</v>
      </c>
      <c r="N954" s="34" t="str">
        <f>VLOOKUP(A954,'Hospitalisation Details'!$A$1:$N$2344,12,FALSE)</f>
        <v>tier - 3</v>
      </c>
      <c r="O954" s="34" t="str">
        <f>VLOOKUP(A954,'Hospitalisation Details'!$A$1:$N$2344,13,FALSE)</f>
        <v>tier - 1</v>
      </c>
      <c r="P954" s="34" t="str">
        <f>VLOOKUP(A954,'Hospitalisation Details'!$A$1:$N$2344,14,FALSE)</f>
        <v>R1011</v>
      </c>
      <c r="Q954" s="34">
        <f>VLOOKUP(A954,'Hospitalisation Details'!$A$1:$N$2344,6,FALSE)</f>
        <v>54</v>
      </c>
    </row>
    <row r="955" spans="1:17" x14ac:dyDescent="0.25">
      <c r="A955" s="35" t="s">
        <v>1417</v>
      </c>
      <c r="B955" s="32" t="s">
        <v>6356</v>
      </c>
      <c r="C955" s="40">
        <v>18.335000000000001</v>
      </c>
      <c r="D955" s="40">
        <v>11.83</v>
      </c>
      <c r="E955" s="40" t="s">
        <v>2380</v>
      </c>
      <c r="F955" s="40" t="s">
        <v>2380</v>
      </c>
      <c r="G955" s="40" t="s">
        <v>2380</v>
      </c>
      <c r="H955" s="35">
        <v>0</v>
      </c>
      <c r="I955" s="40" t="s">
        <v>2380</v>
      </c>
      <c r="J955" s="40" t="s">
        <v>8341</v>
      </c>
      <c r="K955" s="40" t="s">
        <v>8342</v>
      </c>
      <c r="L955" s="48">
        <f>VLOOKUP(A955,'Hospitalisation Details'!$A$1:$N$2344,5,FALSE)</f>
        <v>24018</v>
      </c>
      <c r="M955" s="52">
        <f>VLOOKUP(A955,'Hospitalisation Details'!$A$1:$N$2344,8,FALSE)</f>
        <v>11534.87</v>
      </c>
      <c r="N955" s="35" t="str">
        <f>VLOOKUP(A955,'Hospitalisation Details'!$A$1:$N$2344,12,FALSE)</f>
        <v>tier - 3</v>
      </c>
      <c r="O955" s="35" t="str">
        <f>VLOOKUP(A955,'Hospitalisation Details'!$A$1:$N$2344,13,FALSE)</f>
        <v>tier - 1</v>
      </c>
      <c r="P955" s="35" t="str">
        <f>VLOOKUP(A955,'Hospitalisation Details'!$A$1:$N$2344,14,FALSE)</f>
        <v>R1017</v>
      </c>
      <c r="Q955" s="35">
        <f>VLOOKUP(A955,'Hospitalisation Details'!$A$1:$N$2344,6,FALSE)</f>
        <v>57</v>
      </c>
    </row>
    <row r="956" spans="1:17" x14ac:dyDescent="0.25">
      <c r="A956" s="34" t="s">
        <v>1416</v>
      </c>
      <c r="B956" s="33" t="s">
        <v>6221</v>
      </c>
      <c r="C956" s="39">
        <v>31.24</v>
      </c>
      <c r="D956" s="39">
        <v>7.42</v>
      </c>
      <c r="E956" s="39" t="s">
        <v>2383</v>
      </c>
      <c r="F956" s="39" t="s">
        <v>2380</v>
      </c>
      <c r="G956" s="39" t="s">
        <v>2380</v>
      </c>
      <c r="H956" s="34">
        <v>2</v>
      </c>
      <c r="I956" s="39" t="s">
        <v>2380</v>
      </c>
      <c r="J956" s="39" t="s">
        <v>8338</v>
      </c>
      <c r="K956" s="39" t="s">
        <v>8342</v>
      </c>
      <c r="L956" s="47">
        <f>VLOOKUP(A956,'Hospitalisation Details'!$A$1:$N$2344,5,FALSE)</f>
        <v>25772</v>
      </c>
      <c r="M956" s="51">
        <f>VLOOKUP(A956,'Hospitalisation Details'!$A$1:$N$2344,8,FALSE)</f>
        <v>11530.12</v>
      </c>
      <c r="N956" s="34" t="str">
        <f>VLOOKUP(A956,'Hospitalisation Details'!$A$1:$N$2344,12,FALSE)</f>
        <v>tier - 3</v>
      </c>
      <c r="O956" s="34" t="str">
        <f>VLOOKUP(A956,'Hospitalisation Details'!$A$1:$N$2344,13,FALSE)</f>
        <v>tier - 1</v>
      </c>
      <c r="P956" s="34" t="str">
        <f>VLOOKUP(A956,'Hospitalisation Details'!$A$1:$N$2344,14,FALSE)</f>
        <v>R1012</v>
      </c>
      <c r="Q956" s="34">
        <f>VLOOKUP(A956,'Hospitalisation Details'!$A$1:$N$2344,6,FALSE)</f>
        <v>52</v>
      </c>
    </row>
    <row r="957" spans="1:17" x14ac:dyDescent="0.25">
      <c r="A957" s="35" t="s">
        <v>1415</v>
      </c>
      <c r="B957" s="32" t="s">
        <v>6359</v>
      </c>
      <c r="C957" s="40">
        <v>39.22</v>
      </c>
      <c r="D957" s="40">
        <v>5.62</v>
      </c>
      <c r="E957" s="40" t="s">
        <v>2383</v>
      </c>
      <c r="F957" s="40" t="s">
        <v>2380</v>
      </c>
      <c r="G957" s="40" t="s">
        <v>2380</v>
      </c>
      <c r="H957" s="35">
        <v>1</v>
      </c>
      <c r="I957" s="40" t="s">
        <v>2380</v>
      </c>
      <c r="J957" s="40" t="s">
        <v>8338</v>
      </c>
      <c r="K957" s="40" t="s">
        <v>8344</v>
      </c>
      <c r="L957" s="48">
        <f>VLOOKUP(A957,'Hospitalisation Details'!$A$1:$N$2344,5,FALSE)</f>
        <v>32306</v>
      </c>
      <c r="M957" s="52">
        <f>VLOOKUP(A957,'Hospitalisation Details'!$A$1:$N$2344,8,FALSE)</f>
        <v>11524.25</v>
      </c>
      <c r="N957" s="35" t="str">
        <f>VLOOKUP(A957,'Hospitalisation Details'!$A$1:$N$2344,12,FALSE)</f>
        <v>tier - 3</v>
      </c>
      <c r="O957" s="35" t="str">
        <f>VLOOKUP(A957,'Hospitalisation Details'!$A$1:$N$2344,13,FALSE)</f>
        <v>tier - 1</v>
      </c>
      <c r="P957" s="35" t="str">
        <f>VLOOKUP(A957,'Hospitalisation Details'!$A$1:$N$2344,14,FALSE)</f>
        <v>R1026</v>
      </c>
      <c r="Q957" s="35">
        <f>VLOOKUP(A957,'Hospitalisation Details'!$A$1:$N$2344,6,FALSE)</f>
        <v>34</v>
      </c>
    </row>
    <row r="958" spans="1:17" x14ac:dyDescent="0.25">
      <c r="A958" s="34" t="s">
        <v>1414</v>
      </c>
      <c r="B958" s="33" t="s">
        <v>5006</v>
      </c>
      <c r="C958" s="39">
        <v>24.414999999999999</v>
      </c>
      <c r="D958" s="39">
        <v>7.16</v>
      </c>
      <c r="E958" s="39" t="s">
        <v>2380</v>
      </c>
      <c r="F958" s="39" t="s">
        <v>2380</v>
      </c>
      <c r="G958" s="39" t="s">
        <v>2380</v>
      </c>
      <c r="H958" s="34">
        <v>0</v>
      </c>
      <c r="I958" s="39" t="s">
        <v>2380</v>
      </c>
      <c r="J958" s="39" t="s">
        <v>8340</v>
      </c>
      <c r="K958" s="39" t="s">
        <v>8342</v>
      </c>
      <c r="L958" s="47">
        <f>VLOOKUP(A958,'Hospitalisation Details'!$A$1:$N$2344,5,FALSE)</f>
        <v>26286</v>
      </c>
      <c r="M958" s="51">
        <f>VLOOKUP(A958,'Hospitalisation Details'!$A$1:$N$2344,8,FALSE)</f>
        <v>11520.1</v>
      </c>
      <c r="N958" s="34" t="str">
        <f>VLOOKUP(A958,'Hospitalisation Details'!$A$1:$N$2344,12,FALSE)</f>
        <v>tier - 3</v>
      </c>
      <c r="O958" s="34" t="str">
        <f>VLOOKUP(A958,'Hospitalisation Details'!$A$1:$N$2344,13,FALSE)</f>
        <v>tier - 1</v>
      </c>
      <c r="P958" s="34" t="str">
        <f>VLOOKUP(A958,'Hospitalisation Details'!$A$1:$N$2344,14,FALSE)</f>
        <v>R1012</v>
      </c>
      <c r="Q958" s="34">
        <f>VLOOKUP(A958,'Hospitalisation Details'!$A$1:$N$2344,6,FALSE)</f>
        <v>51</v>
      </c>
    </row>
    <row r="959" spans="1:17" x14ac:dyDescent="0.25">
      <c r="A959" s="35" t="s">
        <v>1413</v>
      </c>
      <c r="B959" s="32" t="s">
        <v>6361</v>
      </c>
      <c r="C959" s="40">
        <v>32.299999999999997</v>
      </c>
      <c r="D959" s="40">
        <v>9.89</v>
      </c>
      <c r="E959" s="40" t="s">
        <v>2380</v>
      </c>
      <c r="F959" s="40" t="s">
        <v>2380</v>
      </c>
      <c r="G959" s="40" t="s">
        <v>2380</v>
      </c>
      <c r="H959" s="35">
        <v>0</v>
      </c>
      <c r="I959" s="40" t="s">
        <v>2380</v>
      </c>
      <c r="J959" s="40" t="s">
        <v>8338</v>
      </c>
      <c r="K959" s="40" t="s">
        <v>8342</v>
      </c>
      <c r="L959" s="48">
        <f>VLOOKUP(A959,'Hospitalisation Details'!$A$1:$N$2344,5,FALSE)</f>
        <v>25013</v>
      </c>
      <c r="M959" s="52">
        <f>VLOOKUP(A959,'Hospitalisation Details'!$A$1:$N$2344,8,FALSE)</f>
        <v>11512.41</v>
      </c>
      <c r="N959" s="35" t="str">
        <f>VLOOKUP(A959,'Hospitalisation Details'!$A$1:$N$2344,12,FALSE)</f>
        <v>tier - 3</v>
      </c>
      <c r="O959" s="35" t="str">
        <f>VLOOKUP(A959,'Hospitalisation Details'!$A$1:$N$2344,13,FALSE)</f>
        <v>tier - 1</v>
      </c>
      <c r="P959" s="35" t="str">
        <f>VLOOKUP(A959,'Hospitalisation Details'!$A$1:$N$2344,14,FALSE)</f>
        <v>R1024</v>
      </c>
      <c r="Q959" s="35">
        <f>VLOOKUP(A959,'Hospitalisation Details'!$A$1:$N$2344,6,FALSE)</f>
        <v>54</v>
      </c>
    </row>
    <row r="960" spans="1:17" x14ac:dyDescent="0.25">
      <c r="A960" s="34" t="s">
        <v>1412</v>
      </c>
      <c r="B960" s="33" t="s">
        <v>6363</v>
      </c>
      <c r="C960" s="39">
        <v>39.94</v>
      </c>
      <c r="D960" s="39">
        <v>5.14</v>
      </c>
      <c r="E960" s="39" t="s">
        <v>2380</v>
      </c>
      <c r="F960" s="39" t="s">
        <v>2380</v>
      </c>
      <c r="G960" s="39" t="s">
        <v>2380</v>
      </c>
      <c r="H960" s="34">
        <v>0</v>
      </c>
      <c r="I960" s="39" t="s">
        <v>2380</v>
      </c>
      <c r="J960" s="39" t="s">
        <v>8338</v>
      </c>
      <c r="K960" s="39" t="s">
        <v>8344</v>
      </c>
      <c r="L960" s="47">
        <f>VLOOKUP(A960,'Hospitalisation Details'!$A$1:$N$2344,5,FALSE)</f>
        <v>32787</v>
      </c>
      <c r="M960" s="51">
        <f>VLOOKUP(A960,'Hospitalisation Details'!$A$1:$N$2344,8,FALSE)</f>
        <v>11511.61</v>
      </c>
      <c r="N960" s="34" t="str">
        <f>VLOOKUP(A960,'Hospitalisation Details'!$A$1:$N$2344,12,FALSE)</f>
        <v>tier - 3</v>
      </c>
      <c r="O960" s="34" t="str">
        <f>VLOOKUP(A960,'Hospitalisation Details'!$A$1:$N$2344,13,FALSE)</f>
        <v>tier - 3</v>
      </c>
      <c r="P960" s="34" t="str">
        <f>VLOOKUP(A960,'Hospitalisation Details'!$A$1:$N$2344,14,FALSE)</f>
        <v>R1026</v>
      </c>
      <c r="Q960" s="34">
        <f>VLOOKUP(A960,'Hospitalisation Details'!$A$1:$N$2344,6,FALSE)</f>
        <v>33</v>
      </c>
    </row>
    <row r="961" spans="1:17" x14ac:dyDescent="0.25">
      <c r="A961" s="35" t="s">
        <v>1411</v>
      </c>
      <c r="B961" s="32" t="s">
        <v>5936</v>
      </c>
      <c r="C961" s="40">
        <v>30</v>
      </c>
      <c r="D961" s="40">
        <v>5.61</v>
      </c>
      <c r="E961" s="40" t="s">
        <v>2383</v>
      </c>
      <c r="F961" s="40" t="s">
        <v>2380</v>
      </c>
      <c r="G961" s="40" t="s">
        <v>2383</v>
      </c>
      <c r="H961" s="35">
        <v>1</v>
      </c>
      <c r="I961" s="40" t="s">
        <v>2380</v>
      </c>
      <c r="J961" s="40" t="s">
        <v>8338</v>
      </c>
      <c r="K961" s="40" t="s">
        <v>8344</v>
      </c>
      <c r="L961" s="48">
        <f>VLOOKUP(A961,'Hospitalisation Details'!$A$1:$N$2344,5,FALSE)</f>
        <v>25426</v>
      </c>
      <c r="M961" s="52">
        <f>VLOOKUP(A961,'Hospitalisation Details'!$A$1:$N$2344,8,FALSE)</f>
        <v>11497.69</v>
      </c>
      <c r="N961" s="35" t="str">
        <f>VLOOKUP(A961,'Hospitalisation Details'!$A$1:$N$2344,12,FALSE)</f>
        <v>tier - 3</v>
      </c>
      <c r="O961" s="35" t="str">
        <f>VLOOKUP(A961,'Hospitalisation Details'!$A$1:$N$2344,13,FALSE)</f>
        <v>tier - 1</v>
      </c>
      <c r="P961" s="35" t="str">
        <f>VLOOKUP(A961,'Hospitalisation Details'!$A$1:$N$2344,14,FALSE)</f>
        <v>R1012</v>
      </c>
      <c r="Q961" s="35">
        <f>VLOOKUP(A961,'Hospitalisation Details'!$A$1:$N$2344,6,FALSE)</f>
        <v>53</v>
      </c>
    </row>
    <row r="962" spans="1:17" x14ac:dyDescent="0.25">
      <c r="A962" s="34" t="s">
        <v>1410</v>
      </c>
      <c r="B962" s="33" t="s">
        <v>5461</v>
      </c>
      <c r="C962" s="39">
        <v>35.340000000000003</v>
      </c>
      <c r="D962" s="39">
        <v>5.51</v>
      </c>
      <c r="E962" s="39" t="s">
        <v>2383</v>
      </c>
      <c r="F962" s="39" t="s">
        <v>2380</v>
      </c>
      <c r="G962" s="39" t="s">
        <v>2383</v>
      </c>
      <c r="H962" s="34">
        <v>1</v>
      </c>
      <c r="I962" s="39" t="s">
        <v>2380</v>
      </c>
      <c r="J962" s="39" t="s">
        <v>8338</v>
      </c>
      <c r="K962" s="39" t="s">
        <v>8344</v>
      </c>
      <c r="L962" s="47">
        <f>VLOOKUP(A962,'Hospitalisation Details'!$A$1:$N$2344,5,FALSE)</f>
        <v>30474</v>
      </c>
      <c r="M962" s="51">
        <f>VLOOKUP(A962,'Hospitalisation Details'!$A$1:$N$2344,8,FALSE)</f>
        <v>11492.46</v>
      </c>
      <c r="N962" s="34" t="str">
        <f>VLOOKUP(A962,'Hospitalisation Details'!$A$1:$N$2344,12,FALSE)</f>
        <v>tier - 3</v>
      </c>
      <c r="O962" s="34" t="str">
        <f>VLOOKUP(A962,'Hospitalisation Details'!$A$1:$N$2344,13,FALSE)</f>
        <v>tier - 3</v>
      </c>
      <c r="P962" s="34" t="str">
        <f>VLOOKUP(A962,'Hospitalisation Details'!$A$1:$N$2344,14,FALSE)</f>
        <v>R1026</v>
      </c>
      <c r="Q962" s="34">
        <f>VLOOKUP(A962,'Hospitalisation Details'!$A$1:$N$2344,6,FALSE)</f>
        <v>40</v>
      </c>
    </row>
    <row r="963" spans="1:17" x14ac:dyDescent="0.25">
      <c r="A963" s="35" t="s">
        <v>1409</v>
      </c>
      <c r="B963" s="32" t="s">
        <v>5303</v>
      </c>
      <c r="C963" s="40">
        <v>32.204999999999998</v>
      </c>
      <c r="D963" s="40">
        <v>8.3800000000000008</v>
      </c>
      <c r="E963" s="40" t="s">
        <v>2383</v>
      </c>
      <c r="F963" s="40" t="s">
        <v>2380</v>
      </c>
      <c r="G963" s="40" t="s">
        <v>2380</v>
      </c>
      <c r="H963" s="35">
        <v>2</v>
      </c>
      <c r="I963" s="40" t="s">
        <v>2380</v>
      </c>
      <c r="J963" s="40" t="s">
        <v>8338</v>
      </c>
      <c r="K963" s="40" t="s">
        <v>8342</v>
      </c>
      <c r="L963" s="48">
        <f>VLOOKUP(A963,'Hospitalisation Details'!$A$1:$N$2344,5,FALSE)</f>
        <v>25854</v>
      </c>
      <c r="M963" s="52">
        <f>VLOOKUP(A963,'Hospitalisation Details'!$A$1:$N$2344,8,FALSE)</f>
        <v>11488.32</v>
      </c>
      <c r="N963" s="35" t="str">
        <f>VLOOKUP(A963,'Hospitalisation Details'!$A$1:$N$2344,12,FALSE)</f>
        <v>tier - 3</v>
      </c>
      <c r="O963" s="35" t="str">
        <f>VLOOKUP(A963,'Hospitalisation Details'!$A$1:$N$2344,13,FALSE)</f>
        <v>tier - 1</v>
      </c>
      <c r="P963" s="35" t="str">
        <f>VLOOKUP(A963,'Hospitalisation Details'!$A$1:$N$2344,14,FALSE)</f>
        <v>R1014</v>
      </c>
      <c r="Q963" s="35">
        <f>VLOOKUP(A963,'Hospitalisation Details'!$A$1:$N$2344,6,FALSE)</f>
        <v>52</v>
      </c>
    </row>
    <row r="964" spans="1:17" x14ac:dyDescent="0.25">
      <c r="A964" s="34" t="s">
        <v>1408</v>
      </c>
      <c r="B964" s="33" t="s">
        <v>6367</v>
      </c>
      <c r="C964" s="39">
        <v>33.880000000000003</v>
      </c>
      <c r="D964" s="39">
        <v>4.68</v>
      </c>
      <c r="E964" s="39" t="s">
        <v>2380</v>
      </c>
      <c r="F964" s="39" t="s">
        <v>2383</v>
      </c>
      <c r="G964" s="39" t="s">
        <v>2380</v>
      </c>
      <c r="H964" s="34">
        <v>1</v>
      </c>
      <c r="I964" s="39" t="s">
        <v>2380</v>
      </c>
      <c r="J964" s="39" t="s">
        <v>8338</v>
      </c>
      <c r="K964" s="39" t="s">
        <v>8344</v>
      </c>
      <c r="L964" s="47">
        <f>VLOOKUP(A964,'Hospitalisation Details'!$A$1:$N$2344,5,FALSE)</f>
        <v>38240</v>
      </c>
      <c r="M964" s="51">
        <f>VLOOKUP(A964,'Hospitalisation Details'!$A$1:$N$2344,8,FALSE)</f>
        <v>11482.63</v>
      </c>
      <c r="N964" s="34" t="str">
        <f>VLOOKUP(A964,'Hospitalisation Details'!$A$1:$N$2344,12,FALSE)</f>
        <v>tier - 3</v>
      </c>
      <c r="O964" s="34" t="str">
        <f>VLOOKUP(A964,'Hospitalisation Details'!$A$1:$N$2344,13,FALSE)</f>
        <v>tier - 2</v>
      </c>
      <c r="P964" s="34" t="str">
        <f>VLOOKUP(A964,'Hospitalisation Details'!$A$1:$N$2344,14,FALSE)</f>
        <v>R1013</v>
      </c>
      <c r="Q964" s="34">
        <f>VLOOKUP(A964,'Hospitalisation Details'!$A$1:$N$2344,6,FALSE)</f>
        <v>18</v>
      </c>
    </row>
    <row r="965" spans="1:17" x14ac:dyDescent="0.25">
      <c r="A965" s="35" t="s">
        <v>1407</v>
      </c>
      <c r="B965" s="32" t="s">
        <v>6369</v>
      </c>
      <c r="C965" s="40">
        <v>26.63</v>
      </c>
      <c r="D965" s="40">
        <v>4.3600000000000003</v>
      </c>
      <c r="E965" s="40" t="s">
        <v>2383</v>
      </c>
      <c r="F965" s="40" t="s">
        <v>2380</v>
      </c>
      <c r="G965" s="40" t="s">
        <v>2380</v>
      </c>
      <c r="H965" s="35">
        <v>2</v>
      </c>
      <c r="I965" s="40" t="s">
        <v>2380</v>
      </c>
      <c r="J965" s="40" t="s">
        <v>8339</v>
      </c>
      <c r="K965" s="40" t="s">
        <v>8344</v>
      </c>
      <c r="L965" s="48">
        <f>VLOOKUP(A965,'Hospitalisation Details'!$A$1:$N$2344,5,FALSE)</f>
        <v>24357</v>
      </c>
      <c r="M965" s="52">
        <f>VLOOKUP(A965,'Hospitalisation Details'!$A$1:$N$2344,8,FALSE)</f>
        <v>11478.14</v>
      </c>
      <c r="N965" s="35" t="str">
        <f>VLOOKUP(A965,'Hospitalisation Details'!$A$1:$N$2344,12,FALSE)</f>
        <v>tier - 3</v>
      </c>
      <c r="O965" s="35" t="str">
        <f>VLOOKUP(A965,'Hospitalisation Details'!$A$1:$N$2344,13,FALSE)</f>
        <v>tier - 2</v>
      </c>
      <c r="P965" s="35" t="str">
        <f>VLOOKUP(A965,'Hospitalisation Details'!$A$1:$N$2344,14,FALSE)</f>
        <v>R1025</v>
      </c>
      <c r="Q965" s="35">
        <f>VLOOKUP(A965,'Hospitalisation Details'!$A$1:$N$2344,6,FALSE)</f>
        <v>56</v>
      </c>
    </row>
    <row r="966" spans="1:17" x14ac:dyDescent="0.25">
      <c r="A966" s="34" t="s">
        <v>1406</v>
      </c>
      <c r="B966" s="33" t="s">
        <v>6371</v>
      </c>
      <c r="C966" s="39">
        <v>28.7</v>
      </c>
      <c r="D966" s="39">
        <v>7.74</v>
      </c>
      <c r="E966" s="39" t="s">
        <v>2380</v>
      </c>
      <c r="F966" s="39" t="s">
        <v>2380</v>
      </c>
      <c r="G966" s="39" t="s">
        <v>2380</v>
      </c>
      <c r="H966" s="34">
        <v>0</v>
      </c>
      <c r="I966" s="39" t="s">
        <v>2380</v>
      </c>
      <c r="J966" s="39" t="s">
        <v>8339</v>
      </c>
      <c r="K966" s="39" t="s">
        <v>8342</v>
      </c>
      <c r="L966" s="47">
        <f>VLOOKUP(A966,'Hospitalisation Details'!$A$1:$N$2344,5,FALSE)</f>
        <v>23916</v>
      </c>
      <c r="M966" s="51">
        <f>VLOOKUP(A966,'Hospitalisation Details'!$A$1:$N$2344,8,FALSE)</f>
        <v>11455.28</v>
      </c>
      <c r="N966" s="34" t="str">
        <f>VLOOKUP(A966,'Hospitalisation Details'!$A$1:$N$2344,12,FALSE)</f>
        <v>tier - 3</v>
      </c>
      <c r="O966" s="34" t="str">
        <f>VLOOKUP(A966,'Hospitalisation Details'!$A$1:$N$2344,13,FALSE)</f>
        <v>tier - 2</v>
      </c>
      <c r="P966" s="34" t="str">
        <f>VLOOKUP(A966,'Hospitalisation Details'!$A$1:$N$2344,14,FALSE)</f>
        <v>R1011</v>
      </c>
      <c r="Q966" s="34">
        <f>VLOOKUP(A966,'Hospitalisation Details'!$A$1:$N$2344,6,FALSE)</f>
        <v>57</v>
      </c>
    </row>
    <row r="967" spans="1:17" x14ac:dyDescent="0.25">
      <c r="A967" s="35" t="s">
        <v>1405</v>
      </c>
      <c r="B967" s="32" t="s">
        <v>6373</v>
      </c>
      <c r="C967" s="40">
        <v>25.65</v>
      </c>
      <c r="D967" s="40">
        <v>4.05</v>
      </c>
      <c r="E967" s="40" t="s">
        <v>2383</v>
      </c>
      <c r="F967" s="40" t="s">
        <v>2380</v>
      </c>
      <c r="G967" s="40" t="s">
        <v>2380</v>
      </c>
      <c r="H967" s="35">
        <v>2</v>
      </c>
      <c r="I967" s="40" t="s">
        <v>2380</v>
      </c>
      <c r="J967" s="40" t="s">
        <v>8339</v>
      </c>
      <c r="K967" s="40" t="s">
        <v>8344</v>
      </c>
      <c r="L967" s="48">
        <f>VLOOKUP(A967,'Hospitalisation Details'!$A$1:$N$2344,5,FALSE)</f>
        <v>24272</v>
      </c>
      <c r="M967" s="52">
        <f>VLOOKUP(A967,'Hospitalisation Details'!$A$1:$N$2344,8,FALSE)</f>
        <v>11454.02</v>
      </c>
      <c r="N967" s="35" t="str">
        <f>VLOOKUP(A967,'Hospitalisation Details'!$A$1:$N$2344,12,FALSE)</f>
        <v>tier - 3</v>
      </c>
      <c r="O967" s="35" t="str">
        <f>VLOOKUP(A967,'Hospitalisation Details'!$A$1:$N$2344,13,FALSE)</f>
        <v>tier - 1</v>
      </c>
      <c r="P967" s="35" t="str">
        <f>VLOOKUP(A967,'Hospitalisation Details'!$A$1:$N$2344,14,FALSE)</f>
        <v>R1012</v>
      </c>
      <c r="Q967" s="35">
        <f>VLOOKUP(A967,'Hospitalisation Details'!$A$1:$N$2344,6,FALSE)</f>
        <v>56</v>
      </c>
    </row>
    <row r="968" spans="1:17" x14ac:dyDescent="0.25">
      <c r="A968" s="34" t="s">
        <v>1404</v>
      </c>
      <c r="B968" s="33" t="s">
        <v>6375</v>
      </c>
      <c r="C968" s="39">
        <v>36.384999999999998</v>
      </c>
      <c r="D968" s="39">
        <v>11.49</v>
      </c>
      <c r="E968" s="39" t="s">
        <v>2380</v>
      </c>
      <c r="F968" s="39" t="s">
        <v>2380</v>
      </c>
      <c r="G968" s="39" t="s">
        <v>2380</v>
      </c>
      <c r="H968" s="34">
        <v>0</v>
      </c>
      <c r="I968" s="39" t="s">
        <v>2380</v>
      </c>
      <c r="J968" s="39" t="s">
        <v>8338</v>
      </c>
      <c r="K968" s="39" t="s">
        <v>8342</v>
      </c>
      <c r="L968" s="47">
        <f>VLOOKUP(A968,'Hospitalisation Details'!$A$1:$N$2344,5,FALSE)</f>
        <v>26188</v>
      </c>
      <c r="M968" s="51">
        <f>VLOOKUP(A968,'Hospitalisation Details'!$A$1:$N$2344,8,FALSE)</f>
        <v>11436.74</v>
      </c>
      <c r="N968" s="34" t="str">
        <f>VLOOKUP(A968,'Hospitalisation Details'!$A$1:$N$2344,12,FALSE)</f>
        <v>tier - 3</v>
      </c>
      <c r="O968" s="34" t="str">
        <f>VLOOKUP(A968,'Hospitalisation Details'!$A$1:$N$2344,13,FALSE)</f>
        <v>tier - 3</v>
      </c>
      <c r="P968" s="34" t="str">
        <f>VLOOKUP(A968,'Hospitalisation Details'!$A$1:$N$2344,14,FALSE)</f>
        <v>R1012</v>
      </c>
      <c r="Q968" s="34">
        <f>VLOOKUP(A968,'Hospitalisation Details'!$A$1:$N$2344,6,FALSE)</f>
        <v>51</v>
      </c>
    </row>
    <row r="969" spans="1:17" x14ac:dyDescent="0.25">
      <c r="A969" s="35" t="s">
        <v>1403</v>
      </c>
      <c r="B969" s="32" t="s">
        <v>4848</v>
      </c>
      <c r="C969" s="40">
        <v>34.69</v>
      </c>
      <c r="D969" s="40">
        <v>5.65</v>
      </c>
      <c r="E969" s="40" t="s">
        <v>2380</v>
      </c>
      <c r="F969" s="40" t="s">
        <v>2380</v>
      </c>
      <c r="G969" s="40" t="s">
        <v>2380</v>
      </c>
      <c r="H969" s="35">
        <v>0</v>
      </c>
      <c r="I969" s="40" t="s">
        <v>2380</v>
      </c>
      <c r="J969" s="40" t="s">
        <v>8338</v>
      </c>
      <c r="K969" s="40" t="s">
        <v>8344</v>
      </c>
      <c r="L969" s="48">
        <f>VLOOKUP(A969,'Hospitalisation Details'!$A$1:$N$2344,5,FALSE)</f>
        <v>29419</v>
      </c>
      <c r="M969" s="52">
        <f>VLOOKUP(A969,'Hospitalisation Details'!$A$1:$N$2344,8,FALSE)</f>
        <v>11435.74</v>
      </c>
      <c r="N969" s="35" t="str">
        <f>VLOOKUP(A969,'Hospitalisation Details'!$A$1:$N$2344,12,FALSE)</f>
        <v>tier - 3</v>
      </c>
      <c r="O969" s="35" t="str">
        <f>VLOOKUP(A969,'Hospitalisation Details'!$A$1:$N$2344,13,FALSE)</f>
        <v>tier - 3</v>
      </c>
      <c r="P969" s="35" t="str">
        <f>VLOOKUP(A969,'Hospitalisation Details'!$A$1:$N$2344,14,FALSE)</f>
        <v>R1021</v>
      </c>
      <c r="Q969" s="35">
        <f>VLOOKUP(A969,'Hospitalisation Details'!$A$1:$N$2344,6,FALSE)</f>
        <v>42</v>
      </c>
    </row>
    <row r="970" spans="1:17" x14ac:dyDescent="0.25">
      <c r="A970" s="34" t="s">
        <v>1402</v>
      </c>
      <c r="B970" s="33" t="s">
        <v>5817</v>
      </c>
      <c r="C970" s="39">
        <v>37.68</v>
      </c>
      <c r="D970" s="39">
        <v>4.29</v>
      </c>
      <c r="E970" s="39" t="s">
        <v>2383</v>
      </c>
      <c r="F970" s="39" t="s">
        <v>2380</v>
      </c>
      <c r="G970" s="39" t="s">
        <v>2380</v>
      </c>
      <c r="H970" s="34">
        <v>0</v>
      </c>
      <c r="I970" s="39" t="s">
        <v>2380</v>
      </c>
      <c r="J970" s="39" t="s">
        <v>8338</v>
      </c>
      <c r="K970" s="39" t="s">
        <v>8344</v>
      </c>
      <c r="L970" s="47">
        <f>VLOOKUP(A970,'Hospitalisation Details'!$A$1:$N$2344,5,FALSE)</f>
        <v>31207</v>
      </c>
      <c r="M970" s="51">
        <f>VLOOKUP(A970,'Hospitalisation Details'!$A$1:$N$2344,8,FALSE)</f>
        <v>11419.49</v>
      </c>
      <c r="N970" s="34" t="str">
        <f>VLOOKUP(A970,'Hospitalisation Details'!$A$1:$N$2344,12,FALSE)</f>
        <v>tier - 3</v>
      </c>
      <c r="O970" s="34" t="str">
        <f>VLOOKUP(A970,'Hospitalisation Details'!$A$1:$N$2344,13,FALSE)</f>
        <v>tier - 1</v>
      </c>
      <c r="P970" s="34" t="str">
        <f>VLOOKUP(A970,'Hospitalisation Details'!$A$1:$N$2344,14,FALSE)</f>
        <v>R1012</v>
      </c>
      <c r="Q970" s="34">
        <f>VLOOKUP(A970,'Hospitalisation Details'!$A$1:$N$2344,6,FALSE)</f>
        <v>37</v>
      </c>
    </row>
    <row r="971" spans="1:17" x14ac:dyDescent="0.25">
      <c r="A971" s="35" t="s">
        <v>1401</v>
      </c>
      <c r="B971" s="32" t="s">
        <v>6379</v>
      </c>
      <c r="C971" s="40">
        <v>35.49</v>
      </c>
      <c r="D971" s="40">
        <v>4.74</v>
      </c>
      <c r="E971" s="40" t="s">
        <v>2383</v>
      </c>
      <c r="F971" s="40" t="s">
        <v>2380</v>
      </c>
      <c r="G971" s="40" t="s">
        <v>2383</v>
      </c>
      <c r="H971" s="35">
        <v>1</v>
      </c>
      <c r="I971" s="40" t="s">
        <v>2380</v>
      </c>
      <c r="J971" s="40" t="s">
        <v>8338</v>
      </c>
      <c r="K971" s="40" t="s">
        <v>8344</v>
      </c>
      <c r="L971" s="48">
        <f>VLOOKUP(A971,'Hospitalisation Details'!$A$1:$N$2344,5,FALSE)</f>
        <v>30612</v>
      </c>
      <c r="M971" s="52">
        <f>VLOOKUP(A971,'Hospitalisation Details'!$A$1:$N$2344,8,FALSE)</f>
        <v>11412.02</v>
      </c>
      <c r="N971" s="35" t="str">
        <f>VLOOKUP(A971,'Hospitalisation Details'!$A$1:$N$2344,12,FALSE)</f>
        <v>tier - 3</v>
      </c>
      <c r="O971" s="35" t="str">
        <f>VLOOKUP(A971,'Hospitalisation Details'!$A$1:$N$2344,13,FALSE)</f>
        <v>tier - 1</v>
      </c>
      <c r="P971" s="35" t="str">
        <f>VLOOKUP(A971,'Hospitalisation Details'!$A$1:$N$2344,14,FALSE)</f>
        <v>R1021</v>
      </c>
      <c r="Q971" s="35">
        <f>VLOOKUP(A971,'Hospitalisation Details'!$A$1:$N$2344,6,FALSE)</f>
        <v>39</v>
      </c>
    </row>
    <row r="972" spans="1:17" x14ac:dyDescent="0.25">
      <c r="A972" s="34" t="s">
        <v>1400</v>
      </c>
      <c r="B972" s="33" t="s">
        <v>5477</v>
      </c>
      <c r="C972" s="39">
        <v>44.7</v>
      </c>
      <c r="D972" s="39">
        <v>7.6</v>
      </c>
      <c r="E972" s="39" t="s">
        <v>2383</v>
      </c>
      <c r="F972" s="39" t="s">
        <v>2380</v>
      </c>
      <c r="G972" s="39" t="s">
        <v>2380</v>
      </c>
      <c r="H972" s="34">
        <v>2</v>
      </c>
      <c r="I972" s="39" t="s">
        <v>2380</v>
      </c>
      <c r="J972" s="39" t="s">
        <v>8338</v>
      </c>
      <c r="K972" s="39" t="s">
        <v>8342</v>
      </c>
      <c r="L972" s="47">
        <f>VLOOKUP(A972,'Hospitalisation Details'!$A$1:$N$2344,5,FALSE)</f>
        <v>25848</v>
      </c>
      <c r="M972" s="51">
        <f>VLOOKUP(A972,'Hospitalisation Details'!$A$1:$N$2344,8,FALSE)</f>
        <v>11411.69</v>
      </c>
      <c r="N972" s="34" t="str">
        <f>VLOOKUP(A972,'Hospitalisation Details'!$A$1:$N$2344,12,FALSE)</f>
        <v>tier - 3</v>
      </c>
      <c r="O972" s="34" t="str">
        <f>VLOOKUP(A972,'Hospitalisation Details'!$A$1:$N$2344,13,FALSE)</f>
        <v>tier - 2</v>
      </c>
      <c r="P972" s="34" t="str">
        <f>VLOOKUP(A972,'Hospitalisation Details'!$A$1:$N$2344,14,FALSE)</f>
        <v>R1011</v>
      </c>
      <c r="Q972" s="34">
        <f>VLOOKUP(A972,'Hospitalisation Details'!$A$1:$N$2344,6,FALSE)</f>
        <v>52</v>
      </c>
    </row>
    <row r="973" spans="1:17" x14ac:dyDescent="0.25">
      <c r="A973" s="35" t="s">
        <v>1399</v>
      </c>
      <c r="B973" s="32" t="s">
        <v>6382</v>
      </c>
      <c r="C973" s="40">
        <v>38.380000000000003</v>
      </c>
      <c r="D973" s="40">
        <v>8.5</v>
      </c>
      <c r="E973" s="40" t="s">
        <v>2383</v>
      </c>
      <c r="F973" s="40" t="s">
        <v>2380</v>
      </c>
      <c r="G973" s="40" t="s">
        <v>2380</v>
      </c>
      <c r="H973" s="35">
        <v>2</v>
      </c>
      <c r="I973" s="40" t="s">
        <v>2380</v>
      </c>
      <c r="J973" s="40" t="s">
        <v>8338</v>
      </c>
      <c r="K973" s="40" t="s">
        <v>8342</v>
      </c>
      <c r="L973" s="48">
        <f>VLOOKUP(A973,'Hospitalisation Details'!$A$1:$N$2344,5,FALSE)</f>
        <v>25843</v>
      </c>
      <c r="M973" s="52">
        <f>VLOOKUP(A973,'Hospitalisation Details'!$A$1:$N$2344,8,FALSE)</f>
        <v>11396.9</v>
      </c>
      <c r="N973" s="35" t="str">
        <f>VLOOKUP(A973,'Hospitalisation Details'!$A$1:$N$2344,12,FALSE)</f>
        <v>tier - 3</v>
      </c>
      <c r="O973" s="35" t="str">
        <f>VLOOKUP(A973,'Hospitalisation Details'!$A$1:$N$2344,13,FALSE)</f>
        <v>tier - 3</v>
      </c>
      <c r="P973" s="35" t="str">
        <f>VLOOKUP(A973,'Hospitalisation Details'!$A$1:$N$2344,14,FALSE)</f>
        <v>R1024</v>
      </c>
      <c r="Q973" s="35">
        <f>VLOOKUP(A973,'Hospitalisation Details'!$A$1:$N$2344,6,FALSE)</f>
        <v>52</v>
      </c>
    </row>
    <row r="974" spans="1:17" x14ac:dyDescent="0.25">
      <c r="A974" s="34" t="s">
        <v>1398</v>
      </c>
      <c r="B974" s="33" t="s">
        <v>5026</v>
      </c>
      <c r="C974" s="39">
        <v>35.244999999999997</v>
      </c>
      <c r="D974" s="39">
        <v>11.22</v>
      </c>
      <c r="E974" s="39" t="s">
        <v>2383</v>
      </c>
      <c r="F974" s="39" t="s">
        <v>2380</v>
      </c>
      <c r="G974" s="39" t="s">
        <v>2380</v>
      </c>
      <c r="H974" s="34">
        <v>0</v>
      </c>
      <c r="I974" s="39" t="s">
        <v>2380</v>
      </c>
      <c r="J974" s="39" t="s">
        <v>8338</v>
      </c>
      <c r="K974" s="39" t="s">
        <v>8342</v>
      </c>
      <c r="L974" s="47">
        <f>VLOOKUP(A974,'Hospitalisation Details'!$A$1:$N$2344,5,FALSE)</f>
        <v>24825</v>
      </c>
      <c r="M974" s="51">
        <f>VLOOKUP(A974,'Hospitalisation Details'!$A$1:$N$2344,8,FALSE)</f>
        <v>11394.07</v>
      </c>
      <c r="N974" s="34" t="str">
        <f>VLOOKUP(A974,'Hospitalisation Details'!$A$1:$N$2344,12,FALSE)</f>
        <v>tier - 3</v>
      </c>
      <c r="O974" s="34" t="str">
        <f>VLOOKUP(A974,'Hospitalisation Details'!$A$1:$N$2344,13,FALSE)</f>
        <v>tier - 1</v>
      </c>
      <c r="P974" s="34" t="str">
        <f>VLOOKUP(A974,'Hospitalisation Details'!$A$1:$N$2344,14,FALSE)</f>
        <v>R1018</v>
      </c>
      <c r="Q974" s="34">
        <f>VLOOKUP(A974,'Hospitalisation Details'!$A$1:$N$2344,6,FALSE)</f>
        <v>55</v>
      </c>
    </row>
    <row r="975" spans="1:17" x14ac:dyDescent="0.25">
      <c r="A975" s="35" t="s">
        <v>1397</v>
      </c>
      <c r="B975" s="32" t="s">
        <v>6384</v>
      </c>
      <c r="C975" s="40">
        <v>49.84</v>
      </c>
      <c r="D975" s="40">
        <v>5.0999999999999996</v>
      </c>
      <c r="E975" s="40" t="s">
        <v>2383</v>
      </c>
      <c r="F975" s="40" t="s">
        <v>2380</v>
      </c>
      <c r="G975" s="40" t="s">
        <v>2383</v>
      </c>
      <c r="H975" s="35">
        <v>1</v>
      </c>
      <c r="I975" s="40" t="s">
        <v>2380</v>
      </c>
      <c r="J975" s="40" t="s">
        <v>8338</v>
      </c>
      <c r="K975" s="40" t="s">
        <v>8344</v>
      </c>
      <c r="L975" s="48">
        <f>VLOOKUP(A975,'Hospitalisation Details'!$A$1:$N$2344,5,FALSE)</f>
        <v>35639</v>
      </c>
      <c r="M975" s="52">
        <f>VLOOKUP(A975,'Hospitalisation Details'!$A$1:$N$2344,8,FALSE)</f>
        <v>11388.27</v>
      </c>
      <c r="N975" s="35" t="str">
        <f>VLOOKUP(A975,'Hospitalisation Details'!$A$1:$N$2344,12,FALSE)</f>
        <v>tier - 3</v>
      </c>
      <c r="O975" s="35" t="str">
        <f>VLOOKUP(A975,'Hospitalisation Details'!$A$1:$N$2344,13,FALSE)</f>
        <v>tier - 2</v>
      </c>
      <c r="P975" s="35" t="str">
        <f>VLOOKUP(A975,'Hospitalisation Details'!$A$1:$N$2344,14,FALSE)</f>
        <v>R1026</v>
      </c>
      <c r="Q975" s="35">
        <f>VLOOKUP(A975,'Hospitalisation Details'!$A$1:$N$2344,6,FALSE)</f>
        <v>25</v>
      </c>
    </row>
    <row r="976" spans="1:17" x14ac:dyDescent="0.25">
      <c r="A976" s="34" t="s">
        <v>1396</v>
      </c>
      <c r="B976" s="33" t="s">
        <v>5948</v>
      </c>
      <c r="C976" s="39">
        <v>49.06</v>
      </c>
      <c r="D976" s="39">
        <v>5.43</v>
      </c>
      <c r="E976" s="39" t="s">
        <v>2383</v>
      </c>
      <c r="F976" s="39" t="s">
        <v>2380</v>
      </c>
      <c r="G976" s="39" t="s">
        <v>2380</v>
      </c>
      <c r="H976" s="34">
        <v>1</v>
      </c>
      <c r="I976" s="39" t="s">
        <v>2380</v>
      </c>
      <c r="J976" s="39" t="s">
        <v>8338</v>
      </c>
      <c r="K976" s="39" t="s">
        <v>8344</v>
      </c>
      <c r="L976" s="47">
        <f>VLOOKUP(A976,'Hospitalisation Details'!$A$1:$N$2344,5,FALSE)</f>
        <v>23541</v>
      </c>
      <c r="M976" s="51">
        <f>VLOOKUP(A976,'Hospitalisation Details'!$A$1:$N$2344,8,FALSE)</f>
        <v>11381.33</v>
      </c>
      <c r="N976" s="34" t="str">
        <f>VLOOKUP(A976,'Hospitalisation Details'!$A$1:$N$2344,12,FALSE)</f>
        <v>tier - 3</v>
      </c>
      <c r="O976" s="34" t="str">
        <f>VLOOKUP(A976,'Hospitalisation Details'!$A$1:$N$2344,13,FALSE)</f>
        <v>tier - 2</v>
      </c>
      <c r="P976" s="34" t="str">
        <f>VLOOKUP(A976,'Hospitalisation Details'!$A$1:$N$2344,14,FALSE)</f>
        <v>R1013</v>
      </c>
      <c r="Q976" s="34">
        <f>VLOOKUP(A976,'Hospitalisation Details'!$A$1:$N$2344,6,FALSE)</f>
        <v>58</v>
      </c>
    </row>
    <row r="977" spans="1:17" x14ac:dyDescent="0.25">
      <c r="A977" s="35" t="s">
        <v>1395</v>
      </c>
      <c r="B977" s="32" t="s">
        <v>6387</v>
      </c>
      <c r="C977" s="40">
        <v>30.88</v>
      </c>
      <c r="D977" s="40">
        <v>5.82</v>
      </c>
      <c r="E977" s="40" t="s">
        <v>2380</v>
      </c>
      <c r="F977" s="40" t="s">
        <v>2380</v>
      </c>
      <c r="G977" s="40" t="s">
        <v>2380</v>
      </c>
      <c r="H977" s="35">
        <v>2</v>
      </c>
      <c r="I977" s="40" t="s">
        <v>2380</v>
      </c>
      <c r="J977" s="40" t="s">
        <v>8338</v>
      </c>
      <c r="K977" s="40" t="s">
        <v>8343</v>
      </c>
      <c r="L977" s="48">
        <f>VLOOKUP(A977,'Hospitalisation Details'!$A$1:$N$2344,5,FALSE)</f>
        <v>26639</v>
      </c>
      <c r="M977" s="52">
        <f>VLOOKUP(A977,'Hospitalisation Details'!$A$1:$N$2344,8,FALSE)</f>
        <v>11378.57</v>
      </c>
      <c r="N977" s="35" t="str">
        <f>VLOOKUP(A977,'Hospitalisation Details'!$A$1:$N$2344,12,FALSE)</f>
        <v>tier - 3</v>
      </c>
      <c r="O977" s="35" t="str">
        <f>VLOOKUP(A977,'Hospitalisation Details'!$A$1:$N$2344,13,FALSE)</f>
        <v>tier - 2</v>
      </c>
      <c r="P977" s="35" t="str">
        <f>VLOOKUP(A977,'Hospitalisation Details'!$A$1:$N$2344,14,FALSE)</f>
        <v>R1025</v>
      </c>
      <c r="Q977" s="35">
        <f>VLOOKUP(A977,'Hospitalisation Details'!$A$1:$N$2344,6,FALSE)</f>
        <v>50</v>
      </c>
    </row>
    <row r="978" spans="1:17" x14ac:dyDescent="0.25">
      <c r="A978" s="34" t="s">
        <v>1394</v>
      </c>
      <c r="B978" s="33" t="s">
        <v>6388</v>
      </c>
      <c r="C978" s="39">
        <v>33.35</v>
      </c>
      <c r="D978" s="39">
        <v>6.05</v>
      </c>
      <c r="E978" s="39" t="s">
        <v>2380</v>
      </c>
      <c r="F978" s="39" t="s">
        <v>2380</v>
      </c>
      <c r="G978" s="39" t="s">
        <v>2383</v>
      </c>
      <c r="H978" s="34">
        <v>1</v>
      </c>
      <c r="I978" s="39" t="s">
        <v>2380</v>
      </c>
      <c r="J978" s="39" t="s">
        <v>8338</v>
      </c>
      <c r="K978" s="39" t="s">
        <v>8343</v>
      </c>
      <c r="L978" s="47">
        <f>VLOOKUP(A978,'Hospitalisation Details'!$A$1:$N$2344,5,FALSE)</f>
        <v>29013</v>
      </c>
      <c r="M978" s="51">
        <f>VLOOKUP(A978,'Hospitalisation Details'!$A$1:$N$2344,8,FALSE)</f>
        <v>11369.39</v>
      </c>
      <c r="N978" s="34" t="str">
        <f>VLOOKUP(A978,'Hospitalisation Details'!$A$1:$N$2344,12,FALSE)</f>
        <v>tier - 3</v>
      </c>
      <c r="O978" s="34" t="str">
        <f>VLOOKUP(A978,'Hospitalisation Details'!$A$1:$N$2344,13,FALSE)</f>
        <v>tier - 1</v>
      </c>
      <c r="P978" s="34" t="str">
        <f>VLOOKUP(A978,'Hospitalisation Details'!$A$1:$N$2344,14,FALSE)</f>
        <v>R1026</v>
      </c>
      <c r="Q978" s="34">
        <f>VLOOKUP(A978,'Hospitalisation Details'!$A$1:$N$2344,6,FALSE)</f>
        <v>44</v>
      </c>
    </row>
    <row r="979" spans="1:17" x14ac:dyDescent="0.25">
      <c r="A979" s="35" t="s">
        <v>1393</v>
      </c>
      <c r="B979" s="32" t="s">
        <v>5287</v>
      </c>
      <c r="C979" s="40">
        <v>38</v>
      </c>
      <c r="D979" s="40">
        <v>6.38</v>
      </c>
      <c r="E979" s="40" t="s">
        <v>2383</v>
      </c>
      <c r="F979" s="40" t="s">
        <v>2380</v>
      </c>
      <c r="G979" s="40" t="s">
        <v>2380</v>
      </c>
      <c r="H979" s="35">
        <v>1</v>
      </c>
      <c r="I979" s="40" t="s">
        <v>2380</v>
      </c>
      <c r="J979" s="40" t="s">
        <v>8338</v>
      </c>
      <c r="K979" s="40" t="s">
        <v>8343</v>
      </c>
      <c r="L979" s="48">
        <f>VLOOKUP(A979,'Hospitalisation Details'!$A$1:$N$2344,5,FALSE)</f>
        <v>23724</v>
      </c>
      <c r="M979" s="52">
        <f>VLOOKUP(A979,'Hospitalisation Details'!$A$1:$N$2344,8,FALSE)</f>
        <v>11365.95</v>
      </c>
      <c r="N979" s="35" t="str">
        <f>VLOOKUP(A979,'Hospitalisation Details'!$A$1:$N$2344,12,FALSE)</f>
        <v>tier - 3</v>
      </c>
      <c r="O979" s="35" t="str">
        <f>VLOOKUP(A979,'Hospitalisation Details'!$A$1:$N$2344,13,FALSE)</f>
        <v>tier - 2</v>
      </c>
      <c r="P979" s="35" t="str">
        <f>VLOOKUP(A979,'Hospitalisation Details'!$A$1:$N$2344,14,FALSE)</f>
        <v>R1011</v>
      </c>
      <c r="Q979" s="35">
        <f>VLOOKUP(A979,'Hospitalisation Details'!$A$1:$N$2344,6,FALSE)</f>
        <v>58</v>
      </c>
    </row>
    <row r="980" spans="1:17" x14ac:dyDescent="0.25">
      <c r="A980" s="34" t="s">
        <v>1392</v>
      </c>
      <c r="B980" s="33" t="s">
        <v>4818</v>
      </c>
      <c r="C980" s="39">
        <v>36.08</v>
      </c>
      <c r="D980" s="39">
        <v>5.73</v>
      </c>
      <c r="E980" s="39" t="s">
        <v>2383</v>
      </c>
      <c r="F980" s="39" t="s">
        <v>2380</v>
      </c>
      <c r="G980" s="39" t="s">
        <v>2380</v>
      </c>
      <c r="H980" s="34">
        <v>1</v>
      </c>
      <c r="I980" s="39" t="s">
        <v>2380</v>
      </c>
      <c r="J980" s="39" t="s">
        <v>8338</v>
      </c>
      <c r="K980" s="39" t="s">
        <v>8343</v>
      </c>
      <c r="L980" s="47">
        <f>VLOOKUP(A980,'Hospitalisation Details'!$A$1:$N$2344,5,FALSE)</f>
        <v>23561</v>
      </c>
      <c r="M980" s="51">
        <f>VLOOKUP(A980,'Hospitalisation Details'!$A$1:$N$2344,8,FALSE)</f>
        <v>11363.28</v>
      </c>
      <c r="N980" s="34" t="str">
        <f>VLOOKUP(A980,'Hospitalisation Details'!$A$1:$N$2344,12,FALSE)</f>
        <v>tier - 3</v>
      </c>
      <c r="O980" s="34" t="str">
        <f>VLOOKUP(A980,'Hospitalisation Details'!$A$1:$N$2344,13,FALSE)</f>
        <v>tier - 1</v>
      </c>
      <c r="P980" s="34" t="str">
        <f>VLOOKUP(A980,'Hospitalisation Details'!$A$1:$N$2344,14,FALSE)</f>
        <v>R1013</v>
      </c>
      <c r="Q980" s="34">
        <f>VLOOKUP(A980,'Hospitalisation Details'!$A$1:$N$2344,6,FALSE)</f>
        <v>58</v>
      </c>
    </row>
    <row r="981" spans="1:17" x14ac:dyDescent="0.25">
      <c r="A981" s="35" t="s">
        <v>1391</v>
      </c>
      <c r="B981" s="32" t="s">
        <v>5152</v>
      </c>
      <c r="C981" s="40">
        <v>35.700000000000003</v>
      </c>
      <c r="D981" s="40">
        <v>5.47</v>
      </c>
      <c r="E981" s="40" t="s">
        <v>2383</v>
      </c>
      <c r="F981" s="40" t="s">
        <v>2380</v>
      </c>
      <c r="G981" s="40" t="s">
        <v>2380</v>
      </c>
      <c r="H981" s="35">
        <v>1</v>
      </c>
      <c r="I981" s="40" t="s">
        <v>2380</v>
      </c>
      <c r="J981" s="40" t="s">
        <v>8338</v>
      </c>
      <c r="K981" s="40" t="s">
        <v>8344</v>
      </c>
      <c r="L981" s="48">
        <f>VLOOKUP(A981,'Hospitalisation Details'!$A$1:$N$2344,5,FALSE)</f>
        <v>23562</v>
      </c>
      <c r="M981" s="52">
        <f>VLOOKUP(A981,'Hospitalisation Details'!$A$1:$N$2344,8,FALSE)</f>
        <v>11362.76</v>
      </c>
      <c r="N981" s="35" t="str">
        <f>VLOOKUP(A981,'Hospitalisation Details'!$A$1:$N$2344,12,FALSE)</f>
        <v>tier - 3</v>
      </c>
      <c r="O981" s="35" t="str">
        <f>VLOOKUP(A981,'Hospitalisation Details'!$A$1:$N$2344,13,FALSE)</f>
        <v>tier - 1</v>
      </c>
      <c r="P981" s="35" t="str">
        <f>VLOOKUP(A981,'Hospitalisation Details'!$A$1:$N$2344,14,FALSE)</f>
        <v>R1011</v>
      </c>
      <c r="Q981" s="35">
        <f>VLOOKUP(A981,'Hospitalisation Details'!$A$1:$N$2344,6,FALSE)</f>
        <v>58</v>
      </c>
    </row>
    <row r="982" spans="1:17" x14ac:dyDescent="0.25">
      <c r="A982" s="34" t="s">
        <v>1390</v>
      </c>
      <c r="B982" s="33" t="s">
        <v>6393</v>
      </c>
      <c r="C982" s="39">
        <v>34.01</v>
      </c>
      <c r="D982" s="39">
        <v>11.3</v>
      </c>
      <c r="E982" s="39" t="s">
        <v>2380</v>
      </c>
      <c r="F982" s="39" t="s">
        <v>2380</v>
      </c>
      <c r="G982" s="39" t="s">
        <v>2380</v>
      </c>
      <c r="H982" s="34">
        <v>0</v>
      </c>
      <c r="I982" s="39" t="s">
        <v>2380</v>
      </c>
      <c r="J982" s="39" t="s">
        <v>8338</v>
      </c>
      <c r="K982" s="39" t="s">
        <v>8342</v>
      </c>
      <c r="L982" s="47">
        <f>VLOOKUP(A982,'Hospitalisation Details'!$A$1:$N$2344,5,FALSE)</f>
        <v>24011</v>
      </c>
      <c r="M982" s="51">
        <f>VLOOKUP(A982,'Hospitalisation Details'!$A$1:$N$2344,8,FALSE)</f>
        <v>11356.66</v>
      </c>
      <c r="N982" s="34" t="str">
        <f>VLOOKUP(A982,'Hospitalisation Details'!$A$1:$N$2344,12,FALSE)</f>
        <v>tier - 3</v>
      </c>
      <c r="O982" s="34" t="str">
        <f>VLOOKUP(A982,'Hospitalisation Details'!$A$1:$N$2344,13,FALSE)</f>
        <v>tier - 3</v>
      </c>
      <c r="P982" s="34" t="str">
        <f>VLOOKUP(A982,'Hospitalisation Details'!$A$1:$N$2344,14,FALSE)</f>
        <v>R1012</v>
      </c>
      <c r="Q982" s="34">
        <f>VLOOKUP(A982,'Hospitalisation Details'!$A$1:$N$2344,6,FALSE)</f>
        <v>57</v>
      </c>
    </row>
    <row r="983" spans="1:17" x14ac:dyDescent="0.25">
      <c r="A983" s="35" t="s">
        <v>1389</v>
      </c>
      <c r="B983" s="32" t="s">
        <v>6395</v>
      </c>
      <c r="C983" s="40">
        <v>31.54</v>
      </c>
      <c r="D983" s="40">
        <v>6.72</v>
      </c>
      <c r="E983" s="40" t="s">
        <v>2380</v>
      </c>
      <c r="F983" s="40" t="s">
        <v>2380</v>
      </c>
      <c r="G983" s="40" t="s">
        <v>2380</v>
      </c>
      <c r="H983" s="35">
        <v>0</v>
      </c>
      <c r="I983" s="40" t="s">
        <v>2380</v>
      </c>
      <c r="J983" s="40" t="s">
        <v>8338</v>
      </c>
      <c r="K983" s="40" t="s">
        <v>8342</v>
      </c>
      <c r="L983" s="48">
        <f>VLOOKUP(A983,'Hospitalisation Details'!$A$1:$N$2344,5,FALSE)</f>
        <v>24075</v>
      </c>
      <c r="M983" s="52">
        <f>VLOOKUP(A983,'Hospitalisation Details'!$A$1:$N$2344,8,FALSE)</f>
        <v>11353.23</v>
      </c>
      <c r="N983" s="35" t="str">
        <f>VLOOKUP(A983,'Hospitalisation Details'!$A$1:$N$2344,12,FALSE)</f>
        <v>tier - 3</v>
      </c>
      <c r="O983" s="35" t="str">
        <f>VLOOKUP(A983,'Hospitalisation Details'!$A$1:$N$2344,13,FALSE)</f>
        <v>tier - 1</v>
      </c>
      <c r="P983" s="35" t="str">
        <f>VLOOKUP(A983,'Hospitalisation Details'!$A$1:$N$2344,14,FALSE)</f>
        <v>R1012</v>
      </c>
      <c r="Q983" s="35">
        <f>VLOOKUP(A983,'Hospitalisation Details'!$A$1:$N$2344,6,FALSE)</f>
        <v>57</v>
      </c>
    </row>
    <row r="984" spans="1:17" x14ac:dyDescent="0.25">
      <c r="A984" s="34" t="s">
        <v>1388</v>
      </c>
      <c r="B984" s="33" t="s">
        <v>5162</v>
      </c>
      <c r="C984" s="39">
        <v>23.3</v>
      </c>
      <c r="D984" s="39">
        <v>5.36</v>
      </c>
      <c r="E984" s="39" t="s">
        <v>2383</v>
      </c>
      <c r="F984" s="39" t="s">
        <v>2380</v>
      </c>
      <c r="G984" s="39" t="s">
        <v>2380</v>
      </c>
      <c r="H984" s="34">
        <v>1</v>
      </c>
      <c r="I984" s="39" t="s">
        <v>2380</v>
      </c>
      <c r="J984" s="39" t="s">
        <v>8340</v>
      </c>
      <c r="K984" s="39" t="s">
        <v>8344</v>
      </c>
      <c r="L984" s="47">
        <f>VLOOKUP(A984,'Hospitalisation Details'!$A$1:$N$2344,5,FALSE)</f>
        <v>23570</v>
      </c>
      <c r="M984" s="51">
        <f>VLOOKUP(A984,'Hospitalisation Details'!$A$1:$N$2344,8,FALSE)</f>
        <v>11345.52</v>
      </c>
      <c r="N984" s="34" t="str">
        <f>VLOOKUP(A984,'Hospitalisation Details'!$A$1:$N$2344,12,FALSE)</f>
        <v>tier - 3</v>
      </c>
      <c r="O984" s="34" t="str">
        <f>VLOOKUP(A984,'Hospitalisation Details'!$A$1:$N$2344,13,FALSE)</f>
        <v>tier - 3</v>
      </c>
      <c r="P984" s="34" t="str">
        <f>VLOOKUP(A984,'Hospitalisation Details'!$A$1:$N$2344,14,FALSE)</f>
        <v>R1011</v>
      </c>
      <c r="Q984" s="34">
        <f>VLOOKUP(A984,'Hospitalisation Details'!$A$1:$N$2344,6,FALSE)</f>
        <v>58</v>
      </c>
    </row>
    <row r="985" spans="1:17" x14ac:dyDescent="0.25">
      <c r="A985" s="35" t="s">
        <v>1387</v>
      </c>
      <c r="B985" s="32" t="s">
        <v>6398</v>
      </c>
      <c r="C985" s="40">
        <v>27.75</v>
      </c>
      <c r="D985" s="40">
        <v>9.8800000000000008</v>
      </c>
      <c r="E985" s="40" t="s">
        <v>2380</v>
      </c>
      <c r="F985" s="40" t="s">
        <v>2380</v>
      </c>
      <c r="G985" s="40" t="s">
        <v>2380</v>
      </c>
      <c r="H985" s="35">
        <v>0</v>
      </c>
      <c r="I985" s="40" t="s">
        <v>2380</v>
      </c>
      <c r="J985" s="40" t="s">
        <v>8339</v>
      </c>
      <c r="K985" s="40" t="s">
        <v>8342</v>
      </c>
      <c r="L985" s="48">
        <f>VLOOKUP(A985,'Hospitalisation Details'!$A$1:$N$2344,5,FALSE)</f>
        <v>25144</v>
      </c>
      <c r="M985" s="52">
        <f>VLOOKUP(A985,'Hospitalisation Details'!$A$1:$N$2344,8,FALSE)</f>
        <v>11344.32</v>
      </c>
      <c r="N985" s="35" t="str">
        <f>VLOOKUP(A985,'Hospitalisation Details'!$A$1:$N$2344,12,FALSE)</f>
        <v>tier - 3</v>
      </c>
      <c r="O985" s="35" t="str">
        <f>VLOOKUP(A985,'Hospitalisation Details'!$A$1:$N$2344,13,FALSE)</f>
        <v>tier - 2</v>
      </c>
      <c r="P985" s="35" t="str">
        <f>VLOOKUP(A985,'Hospitalisation Details'!$A$1:$N$2344,14,FALSE)</f>
        <v>R1025</v>
      </c>
      <c r="Q985" s="35">
        <f>VLOOKUP(A985,'Hospitalisation Details'!$A$1:$N$2344,6,FALSE)</f>
        <v>54</v>
      </c>
    </row>
    <row r="986" spans="1:17" x14ac:dyDescent="0.25">
      <c r="A986" s="34" t="s">
        <v>1386</v>
      </c>
      <c r="B986" s="33" t="s">
        <v>6400</v>
      </c>
      <c r="C986" s="39">
        <v>42.46</v>
      </c>
      <c r="D986" s="39">
        <v>4.1100000000000003</v>
      </c>
      <c r="E986" s="39" t="s">
        <v>2380</v>
      </c>
      <c r="F986" s="39" t="s">
        <v>2380</v>
      </c>
      <c r="G986" s="39" t="s">
        <v>2380</v>
      </c>
      <c r="H986" s="34">
        <v>0</v>
      </c>
      <c r="I986" s="39" t="s">
        <v>2380</v>
      </c>
      <c r="J986" s="39" t="s">
        <v>8338</v>
      </c>
      <c r="K986" s="39" t="s">
        <v>8344</v>
      </c>
      <c r="L986" s="47">
        <f>VLOOKUP(A986,'Hospitalisation Details'!$A$1:$N$2344,5,FALSE)</f>
        <v>32739</v>
      </c>
      <c r="M986" s="51">
        <f>VLOOKUP(A986,'Hospitalisation Details'!$A$1:$N$2344,8,FALSE)</f>
        <v>11326.71</v>
      </c>
      <c r="N986" s="34" t="str">
        <f>VLOOKUP(A986,'Hospitalisation Details'!$A$1:$N$2344,12,FALSE)</f>
        <v>tier - 3</v>
      </c>
      <c r="O986" s="34" t="str">
        <f>VLOOKUP(A986,'Hospitalisation Details'!$A$1:$N$2344,13,FALSE)</f>
        <v>tier - 3</v>
      </c>
      <c r="P986" s="34" t="str">
        <f>VLOOKUP(A986,'Hospitalisation Details'!$A$1:$N$2344,14,FALSE)</f>
        <v>R1013</v>
      </c>
      <c r="Q986" s="34">
        <f>VLOOKUP(A986,'Hospitalisation Details'!$A$1:$N$2344,6,FALSE)</f>
        <v>33</v>
      </c>
    </row>
    <row r="987" spans="1:17" x14ac:dyDescent="0.25">
      <c r="A987" s="35" t="s">
        <v>1385</v>
      </c>
      <c r="B987" s="32" t="s">
        <v>6402</v>
      </c>
      <c r="C987" s="40">
        <v>54.47</v>
      </c>
      <c r="D987" s="40">
        <v>7.48</v>
      </c>
      <c r="E987" s="40" t="s">
        <v>2380</v>
      </c>
      <c r="F987" s="40" t="s">
        <v>2380</v>
      </c>
      <c r="G987" s="40" t="s">
        <v>2380</v>
      </c>
      <c r="H987" s="35">
        <v>0</v>
      </c>
      <c r="I987" s="40" t="s">
        <v>2380</v>
      </c>
      <c r="J987" s="40" t="s">
        <v>8338</v>
      </c>
      <c r="K987" s="40" t="s">
        <v>8342</v>
      </c>
      <c r="L987" s="48">
        <f>VLOOKUP(A987,'Hospitalisation Details'!$A$1:$N$2344,5,FALSE)</f>
        <v>37519</v>
      </c>
      <c r="M987" s="52">
        <f>VLOOKUP(A987,'Hospitalisation Details'!$A$1:$N$2344,8,FALSE)</f>
        <v>11321.49</v>
      </c>
      <c r="N987" s="35" t="str">
        <f>VLOOKUP(A987,'Hospitalisation Details'!$A$1:$N$2344,12,FALSE)</f>
        <v>tier - 3</v>
      </c>
      <c r="O987" s="35" t="str">
        <f>VLOOKUP(A987,'Hospitalisation Details'!$A$1:$N$2344,13,FALSE)</f>
        <v>tier - 3</v>
      </c>
      <c r="P987" s="35" t="str">
        <f>VLOOKUP(A987,'Hospitalisation Details'!$A$1:$N$2344,14,FALSE)</f>
        <v>R1012</v>
      </c>
      <c r="Q987" s="35">
        <f>VLOOKUP(A987,'Hospitalisation Details'!$A$1:$N$2344,6,FALSE)</f>
        <v>20</v>
      </c>
    </row>
    <row r="988" spans="1:17" x14ac:dyDescent="0.25">
      <c r="A988" s="34" t="s">
        <v>1384</v>
      </c>
      <c r="B988" s="33" t="s">
        <v>5203</v>
      </c>
      <c r="C988" s="39">
        <v>24.93</v>
      </c>
      <c r="D988" s="39">
        <v>9.18</v>
      </c>
      <c r="E988" s="39" t="s">
        <v>2383</v>
      </c>
      <c r="F988" s="39" t="s">
        <v>2380</v>
      </c>
      <c r="G988" s="39" t="s">
        <v>2383</v>
      </c>
      <c r="H988" s="34">
        <v>1</v>
      </c>
      <c r="I988" s="39" t="s">
        <v>2380</v>
      </c>
      <c r="J988" s="39" t="s">
        <v>8339</v>
      </c>
      <c r="K988" s="39" t="s">
        <v>8342</v>
      </c>
      <c r="L988" s="47">
        <f>VLOOKUP(A988,'Hospitalisation Details'!$A$1:$N$2344,5,FALSE)</f>
        <v>23203</v>
      </c>
      <c r="M988" s="51">
        <f>VLOOKUP(A988,'Hospitalisation Details'!$A$1:$N$2344,8,FALSE)</f>
        <v>11319.12</v>
      </c>
      <c r="N988" s="34" t="str">
        <f>VLOOKUP(A988,'Hospitalisation Details'!$A$1:$N$2344,12,FALSE)</f>
        <v>tier - 3</v>
      </c>
      <c r="O988" s="34" t="str">
        <f>VLOOKUP(A988,'Hospitalisation Details'!$A$1:$N$2344,13,FALSE)</f>
        <v>tier - 1</v>
      </c>
      <c r="P988" s="34" t="str">
        <f>VLOOKUP(A988,'Hospitalisation Details'!$A$1:$N$2344,14,FALSE)</f>
        <v>R1012</v>
      </c>
      <c r="Q988" s="34">
        <f>VLOOKUP(A988,'Hospitalisation Details'!$A$1:$N$2344,6,FALSE)</f>
        <v>59</v>
      </c>
    </row>
    <row r="989" spans="1:17" x14ac:dyDescent="0.25">
      <c r="A989" s="35" t="s">
        <v>1383</v>
      </c>
      <c r="B989" s="32" t="s">
        <v>6246</v>
      </c>
      <c r="C989" s="40">
        <v>48.12</v>
      </c>
      <c r="D989" s="40">
        <v>4.51</v>
      </c>
      <c r="E989" s="40" t="s">
        <v>2383</v>
      </c>
      <c r="F989" s="40" t="s">
        <v>2380</v>
      </c>
      <c r="G989" s="40" t="s">
        <v>2380</v>
      </c>
      <c r="H989" s="35">
        <v>1</v>
      </c>
      <c r="I989" s="40" t="s">
        <v>2380</v>
      </c>
      <c r="J989" s="40" t="s">
        <v>8338</v>
      </c>
      <c r="K989" s="40" t="s">
        <v>8344</v>
      </c>
      <c r="L989" s="48">
        <f>VLOOKUP(A989,'Hospitalisation Details'!$A$1:$N$2344,5,FALSE)</f>
        <v>35043</v>
      </c>
      <c r="M989" s="52">
        <f>VLOOKUP(A989,'Hospitalisation Details'!$A$1:$N$2344,8,FALSE)</f>
        <v>11318.57</v>
      </c>
      <c r="N989" s="35" t="str">
        <f>VLOOKUP(A989,'Hospitalisation Details'!$A$1:$N$2344,12,FALSE)</f>
        <v>tier - 3</v>
      </c>
      <c r="O989" s="35" t="str">
        <f>VLOOKUP(A989,'Hospitalisation Details'!$A$1:$N$2344,13,FALSE)</f>
        <v>tier - 2</v>
      </c>
      <c r="P989" s="35" t="str">
        <f>VLOOKUP(A989,'Hospitalisation Details'!$A$1:$N$2344,14,FALSE)</f>
        <v>R1026</v>
      </c>
      <c r="Q989" s="35">
        <f>VLOOKUP(A989,'Hospitalisation Details'!$A$1:$N$2344,6,FALSE)</f>
        <v>27</v>
      </c>
    </row>
    <row r="990" spans="1:17" x14ac:dyDescent="0.25">
      <c r="A990" s="34" t="s">
        <v>1382</v>
      </c>
      <c r="B990" s="33" t="s">
        <v>6405</v>
      </c>
      <c r="C990" s="39">
        <v>24.91</v>
      </c>
      <c r="D990" s="39">
        <v>7.33</v>
      </c>
      <c r="E990" s="39" t="s">
        <v>2383</v>
      </c>
      <c r="F990" s="39" t="s">
        <v>2380</v>
      </c>
      <c r="G990" s="39" t="s">
        <v>2383</v>
      </c>
      <c r="H990" s="34">
        <v>1</v>
      </c>
      <c r="I990" s="39" t="s">
        <v>2380</v>
      </c>
      <c r="J990" s="39" t="s">
        <v>8339</v>
      </c>
      <c r="K990" s="39" t="s">
        <v>8342</v>
      </c>
      <c r="L990" s="47">
        <f>VLOOKUP(A990,'Hospitalisation Details'!$A$1:$N$2344,5,FALSE)</f>
        <v>23337</v>
      </c>
      <c r="M990" s="51">
        <f>VLOOKUP(A990,'Hospitalisation Details'!$A$1:$N$2344,8,FALSE)</f>
        <v>11312.33</v>
      </c>
      <c r="N990" s="34" t="str">
        <f>VLOOKUP(A990,'Hospitalisation Details'!$A$1:$N$2344,12,FALSE)</f>
        <v>tier - 3</v>
      </c>
      <c r="O990" s="34" t="str">
        <f>VLOOKUP(A990,'Hospitalisation Details'!$A$1:$N$2344,13,FALSE)</f>
        <v>tier - 3</v>
      </c>
      <c r="P990" s="34" t="str">
        <f>VLOOKUP(A990,'Hospitalisation Details'!$A$1:$N$2344,14,FALSE)</f>
        <v>R1012</v>
      </c>
      <c r="Q990" s="34">
        <f>VLOOKUP(A990,'Hospitalisation Details'!$A$1:$N$2344,6,FALSE)</f>
        <v>59</v>
      </c>
    </row>
    <row r="991" spans="1:17" x14ac:dyDescent="0.25">
      <c r="A991" s="35" t="s">
        <v>1381</v>
      </c>
      <c r="B991" s="32" t="s">
        <v>4881</v>
      </c>
      <c r="C991" s="40">
        <v>27.645</v>
      </c>
      <c r="D991" s="40">
        <v>10.56</v>
      </c>
      <c r="E991" s="40" t="s">
        <v>2380</v>
      </c>
      <c r="F991" s="40" t="s">
        <v>2380</v>
      </c>
      <c r="G991" s="40" t="s">
        <v>2380</v>
      </c>
      <c r="H991" s="35">
        <v>0</v>
      </c>
      <c r="I991" s="40" t="s">
        <v>2380</v>
      </c>
      <c r="J991" s="40" t="s">
        <v>8339</v>
      </c>
      <c r="K991" s="40" t="s">
        <v>8342</v>
      </c>
      <c r="L991" s="48">
        <f>VLOOKUP(A991,'Hospitalisation Details'!$A$1:$N$2344,5,FALSE)</f>
        <v>25117</v>
      </c>
      <c r="M991" s="52">
        <f>VLOOKUP(A991,'Hospitalisation Details'!$A$1:$N$2344,8,FALSE)</f>
        <v>11305.93</v>
      </c>
      <c r="N991" s="35" t="str">
        <f>VLOOKUP(A991,'Hospitalisation Details'!$A$1:$N$2344,12,FALSE)</f>
        <v>tier - 3</v>
      </c>
      <c r="O991" s="35" t="str">
        <f>VLOOKUP(A991,'Hospitalisation Details'!$A$1:$N$2344,13,FALSE)</f>
        <v>tier - 1</v>
      </c>
      <c r="P991" s="35" t="str">
        <f>VLOOKUP(A991,'Hospitalisation Details'!$A$1:$N$2344,14,FALSE)</f>
        <v>R1012</v>
      </c>
      <c r="Q991" s="35">
        <f>VLOOKUP(A991,'Hospitalisation Details'!$A$1:$N$2344,6,FALSE)</f>
        <v>54</v>
      </c>
    </row>
    <row r="992" spans="1:17" x14ac:dyDescent="0.25">
      <c r="A992" s="34" t="s">
        <v>1380</v>
      </c>
      <c r="B992" s="33" t="s">
        <v>6408</v>
      </c>
      <c r="C992" s="39">
        <v>33.700000000000003</v>
      </c>
      <c r="D992" s="39">
        <v>4.01</v>
      </c>
      <c r="E992" s="39" t="s">
        <v>2380</v>
      </c>
      <c r="F992" s="39" t="s">
        <v>2380</v>
      </c>
      <c r="G992" s="39" t="s">
        <v>2380</v>
      </c>
      <c r="H992" s="34">
        <v>2</v>
      </c>
      <c r="I992" s="39" t="s">
        <v>2380</v>
      </c>
      <c r="J992" s="39" t="s">
        <v>8338</v>
      </c>
      <c r="K992" s="39" t="s">
        <v>8344</v>
      </c>
      <c r="L992" s="47">
        <f>VLOOKUP(A992,'Hospitalisation Details'!$A$1:$N$2344,5,FALSE)</f>
        <v>26567</v>
      </c>
      <c r="M992" s="51">
        <f>VLOOKUP(A992,'Hospitalisation Details'!$A$1:$N$2344,8,FALSE)</f>
        <v>11299.34</v>
      </c>
      <c r="N992" s="34" t="str">
        <f>VLOOKUP(A992,'Hospitalisation Details'!$A$1:$N$2344,12,FALSE)</f>
        <v>tier - 3</v>
      </c>
      <c r="O992" s="34" t="str">
        <f>VLOOKUP(A992,'Hospitalisation Details'!$A$1:$N$2344,13,FALSE)</f>
        <v>tier - 2</v>
      </c>
      <c r="P992" s="34" t="str">
        <f>VLOOKUP(A992,'Hospitalisation Details'!$A$1:$N$2344,14,FALSE)</f>
        <v>R1011</v>
      </c>
      <c r="Q992" s="34">
        <f>VLOOKUP(A992,'Hospitalisation Details'!$A$1:$N$2344,6,FALSE)</f>
        <v>50</v>
      </c>
    </row>
    <row r="993" spans="1:17" x14ac:dyDescent="0.25">
      <c r="A993" s="35" t="s">
        <v>1379</v>
      </c>
      <c r="B993" s="32" t="s">
        <v>6409</v>
      </c>
      <c r="C993" s="40">
        <v>38.93</v>
      </c>
      <c r="D993" s="40">
        <v>5.64</v>
      </c>
      <c r="E993" s="40" t="s">
        <v>2383</v>
      </c>
      <c r="F993" s="40" t="s">
        <v>2380</v>
      </c>
      <c r="G993" s="40" t="s">
        <v>2380</v>
      </c>
      <c r="H993" s="35">
        <v>1</v>
      </c>
      <c r="I993" s="40" t="s">
        <v>2380</v>
      </c>
      <c r="J993" s="40" t="s">
        <v>8338</v>
      </c>
      <c r="K993" s="40" t="s">
        <v>8344</v>
      </c>
      <c r="L993" s="48">
        <f>VLOOKUP(A993,'Hospitalisation Details'!$A$1:$N$2344,5,FALSE)</f>
        <v>32461</v>
      </c>
      <c r="M993" s="52">
        <f>VLOOKUP(A993,'Hospitalisation Details'!$A$1:$N$2344,8,FALSE)</f>
        <v>11294.57</v>
      </c>
      <c r="N993" s="35" t="str">
        <f>VLOOKUP(A993,'Hospitalisation Details'!$A$1:$N$2344,12,FALSE)</f>
        <v>tier - 3</v>
      </c>
      <c r="O993" s="35" t="str">
        <f>VLOOKUP(A993,'Hospitalisation Details'!$A$1:$N$2344,13,FALSE)</f>
        <v>tier - 1</v>
      </c>
      <c r="P993" s="35" t="str">
        <f>VLOOKUP(A993,'Hospitalisation Details'!$A$1:$N$2344,14,FALSE)</f>
        <v>R1022</v>
      </c>
      <c r="Q993" s="35">
        <f>VLOOKUP(A993,'Hospitalisation Details'!$A$1:$N$2344,6,FALSE)</f>
        <v>34</v>
      </c>
    </row>
    <row r="994" spans="1:17" x14ac:dyDescent="0.25">
      <c r="A994" s="34" t="s">
        <v>1378</v>
      </c>
      <c r="B994" s="33" t="s">
        <v>6411</v>
      </c>
      <c r="C994" s="39">
        <v>32.774999999999999</v>
      </c>
      <c r="D994" s="39">
        <v>8.02</v>
      </c>
      <c r="E994" s="39" t="s">
        <v>2383</v>
      </c>
      <c r="F994" s="39" t="s">
        <v>2380</v>
      </c>
      <c r="G994" s="39" t="s">
        <v>2380</v>
      </c>
      <c r="H994" s="34">
        <v>2</v>
      </c>
      <c r="I994" s="39" t="s">
        <v>2380</v>
      </c>
      <c r="J994" s="39" t="s">
        <v>8338</v>
      </c>
      <c r="K994" s="39" t="s">
        <v>8342</v>
      </c>
      <c r="L994" s="47">
        <f>VLOOKUP(A994,'Hospitalisation Details'!$A$1:$N$2344,5,FALSE)</f>
        <v>25741</v>
      </c>
      <c r="M994" s="51">
        <f>VLOOKUP(A994,'Hospitalisation Details'!$A$1:$N$2344,8,FALSE)</f>
        <v>11289.11</v>
      </c>
      <c r="N994" s="34" t="str">
        <f>VLOOKUP(A994,'Hospitalisation Details'!$A$1:$N$2344,12,FALSE)</f>
        <v>tier - 3</v>
      </c>
      <c r="O994" s="34" t="str">
        <f>VLOOKUP(A994,'Hospitalisation Details'!$A$1:$N$2344,13,FALSE)</f>
        <v>tier - 1</v>
      </c>
      <c r="P994" s="34" t="str">
        <f>VLOOKUP(A994,'Hospitalisation Details'!$A$1:$N$2344,14,FALSE)</f>
        <v>R1012</v>
      </c>
      <c r="Q994" s="34">
        <f>VLOOKUP(A994,'Hospitalisation Details'!$A$1:$N$2344,6,FALSE)</f>
        <v>52</v>
      </c>
    </row>
    <row r="995" spans="1:17" x14ac:dyDescent="0.25">
      <c r="A995" s="35" t="s">
        <v>1377</v>
      </c>
      <c r="B995" s="32" t="s">
        <v>6413</v>
      </c>
      <c r="C995" s="40">
        <v>29.83</v>
      </c>
      <c r="D995" s="40">
        <v>7.2</v>
      </c>
      <c r="E995" s="40" t="s">
        <v>2383</v>
      </c>
      <c r="F995" s="40" t="s">
        <v>2380</v>
      </c>
      <c r="G995" s="40" t="s">
        <v>2380</v>
      </c>
      <c r="H995" s="35">
        <v>0</v>
      </c>
      <c r="I995" s="40" t="s">
        <v>2380</v>
      </c>
      <c r="J995" s="40" t="s">
        <v>8339</v>
      </c>
      <c r="K995" s="40" t="s">
        <v>8342</v>
      </c>
      <c r="L995" s="48">
        <f>VLOOKUP(A995,'Hospitalisation Details'!$A$1:$N$2344,5,FALSE)</f>
        <v>24637</v>
      </c>
      <c r="M995" s="52">
        <f>VLOOKUP(A995,'Hospitalisation Details'!$A$1:$N$2344,8,FALSE)</f>
        <v>11286.54</v>
      </c>
      <c r="N995" s="35" t="str">
        <f>VLOOKUP(A995,'Hospitalisation Details'!$A$1:$N$2344,12,FALSE)</f>
        <v>tier - 3</v>
      </c>
      <c r="O995" s="35" t="str">
        <f>VLOOKUP(A995,'Hospitalisation Details'!$A$1:$N$2344,13,FALSE)</f>
        <v>tier - 3</v>
      </c>
      <c r="P995" s="35" t="str">
        <f>VLOOKUP(A995,'Hospitalisation Details'!$A$1:$N$2344,14,FALSE)</f>
        <v>R1024</v>
      </c>
      <c r="Q995" s="35">
        <f>VLOOKUP(A995,'Hospitalisation Details'!$A$1:$N$2344,6,FALSE)</f>
        <v>55</v>
      </c>
    </row>
    <row r="996" spans="1:17" x14ac:dyDescent="0.25">
      <c r="A996" s="34" t="s">
        <v>1376</v>
      </c>
      <c r="B996" s="33" t="s">
        <v>6414</v>
      </c>
      <c r="C996" s="39">
        <v>28.31</v>
      </c>
      <c r="D996" s="39">
        <v>4.55</v>
      </c>
      <c r="E996" s="39" t="s">
        <v>2380</v>
      </c>
      <c r="F996" s="39" t="s">
        <v>2383</v>
      </c>
      <c r="G996" s="39" t="s">
        <v>2380</v>
      </c>
      <c r="H996" s="34">
        <v>1</v>
      </c>
      <c r="I996" s="39" t="s">
        <v>2380</v>
      </c>
      <c r="J996" s="39" t="s">
        <v>8339</v>
      </c>
      <c r="K996" s="39" t="s">
        <v>8344</v>
      </c>
      <c r="L996" s="47">
        <f>VLOOKUP(A996,'Hospitalisation Details'!$A$1:$N$2344,5,FALSE)</f>
        <v>38264</v>
      </c>
      <c r="M996" s="51">
        <f>VLOOKUP(A996,'Hospitalisation Details'!$A$1:$N$2344,8,FALSE)</f>
        <v>11272.33</v>
      </c>
      <c r="N996" s="34" t="str">
        <f>VLOOKUP(A996,'Hospitalisation Details'!$A$1:$N$2344,12,FALSE)</f>
        <v>tier - 3</v>
      </c>
      <c r="O996" s="34" t="str">
        <f>VLOOKUP(A996,'Hospitalisation Details'!$A$1:$N$2344,13,FALSE)</f>
        <v>tier - 2</v>
      </c>
      <c r="P996" s="34" t="str">
        <f>VLOOKUP(A996,'Hospitalisation Details'!$A$1:$N$2344,14,FALSE)</f>
        <v>R1019</v>
      </c>
      <c r="Q996" s="34">
        <f>VLOOKUP(A996,'Hospitalisation Details'!$A$1:$N$2344,6,FALSE)</f>
        <v>18</v>
      </c>
    </row>
    <row r="997" spans="1:17" x14ac:dyDescent="0.25">
      <c r="A997" s="35" t="s">
        <v>1375</v>
      </c>
      <c r="B997" s="32" t="s">
        <v>6416</v>
      </c>
      <c r="C997" s="40">
        <v>29.79</v>
      </c>
      <c r="D997" s="40">
        <v>9.0299999999999994</v>
      </c>
      <c r="E997" s="40" t="s">
        <v>2380</v>
      </c>
      <c r="F997" s="40" t="s">
        <v>2380</v>
      </c>
      <c r="G997" s="40" t="s">
        <v>2380</v>
      </c>
      <c r="H997" s="35">
        <v>0</v>
      </c>
      <c r="I997" s="40" t="s">
        <v>2380</v>
      </c>
      <c r="J997" s="40" t="s">
        <v>8339</v>
      </c>
      <c r="K997" s="40" t="s">
        <v>8342</v>
      </c>
      <c r="L997" s="48">
        <f>VLOOKUP(A997,'Hospitalisation Details'!$A$1:$N$2344,5,FALSE)</f>
        <v>26293</v>
      </c>
      <c r="M997" s="52">
        <f>VLOOKUP(A997,'Hospitalisation Details'!$A$1:$N$2344,8,FALSE)</f>
        <v>11265.71</v>
      </c>
      <c r="N997" s="35" t="str">
        <f>VLOOKUP(A997,'Hospitalisation Details'!$A$1:$N$2344,12,FALSE)</f>
        <v>tier - 3</v>
      </c>
      <c r="O997" s="35" t="str">
        <f>VLOOKUP(A997,'Hospitalisation Details'!$A$1:$N$2344,13,FALSE)</f>
        <v>tier - 1</v>
      </c>
      <c r="P997" s="35" t="str">
        <f>VLOOKUP(A997,'Hospitalisation Details'!$A$1:$N$2344,14,FALSE)</f>
        <v>R1025</v>
      </c>
      <c r="Q997" s="35">
        <f>VLOOKUP(A997,'Hospitalisation Details'!$A$1:$N$2344,6,FALSE)</f>
        <v>51</v>
      </c>
    </row>
    <row r="998" spans="1:17" x14ac:dyDescent="0.25">
      <c r="A998" s="34" t="s">
        <v>1374</v>
      </c>
      <c r="B998" s="33" t="s">
        <v>6417</v>
      </c>
      <c r="C998" s="39">
        <v>36.6</v>
      </c>
      <c r="D998" s="39">
        <v>5.2</v>
      </c>
      <c r="E998" s="39" t="s">
        <v>2383</v>
      </c>
      <c r="F998" s="39" t="s">
        <v>2380</v>
      </c>
      <c r="G998" s="39" t="s">
        <v>2383</v>
      </c>
      <c r="H998" s="34">
        <v>1</v>
      </c>
      <c r="I998" s="39" t="s">
        <v>2380</v>
      </c>
      <c r="J998" s="39" t="s">
        <v>8338</v>
      </c>
      <c r="K998" s="39" t="s">
        <v>8344</v>
      </c>
      <c r="L998" s="47">
        <f>VLOOKUP(A998,'Hospitalisation Details'!$A$1:$N$2344,5,FALSE)</f>
        <v>25487</v>
      </c>
      <c r="M998" s="51">
        <f>VLOOKUP(A998,'Hospitalisation Details'!$A$1:$N$2344,8,FALSE)</f>
        <v>11264.54</v>
      </c>
      <c r="N998" s="34" t="str">
        <f>VLOOKUP(A998,'Hospitalisation Details'!$A$1:$N$2344,12,FALSE)</f>
        <v>tier - 3</v>
      </c>
      <c r="O998" s="34" t="str">
        <f>VLOOKUP(A998,'Hospitalisation Details'!$A$1:$N$2344,13,FALSE)</f>
        <v>tier - 2</v>
      </c>
      <c r="P998" s="34" t="str">
        <f>VLOOKUP(A998,'Hospitalisation Details'!$A$1:$N$2344,14,FALSE)</f>
        <v>R1011</v>
      </c>
      <c r="Q998" s="34">
        <f>VLOOKUP(A998,'Hospitalisation Details'!$A$1:$N$2344,6,FALSE)</f>
        <v>53</v>
      </c>
    </row>
    <row r="999" spans="1:17" x14ac:dyDescent="0.25">
      <c r="A999" s="35" t="s">
        <v>1373</v>
      </c>
      <c r="B999" s="32" t="s">
        <v>5545</v>
      </c>
      <c r="C999" s="40">
        <v>35.93</v>
      </c>
      <c r="D999" s="40">
        <v>8.3000000000000007</v>
      </c>
      <c r="E999" s="40" t="s">
        <v>2383</v>
      </c>
      <c r="F999" s="40" t="s">
        <v>2380</v>
      </c>
      <c r="G999" s="40" t="s">
        <v>2380</v>
      </c>
      <c r="H999" s="35">
        <v>0</v>
      </c>
      <c r="I999" s="40" t="s">
        <v>2380</v>
      </c>
      <c r="J999" s="40" t="s">
        <v>8338</v>
      </c>
      <c r="K999" s="40" t="s">
        <v>8342</v>
      </c>
      <c r="L999" s="48">
        <f>VLOOKUP(A999,'Hospitalisation Details'!$A$1:$N$2344,5,FALSE)</f>
        <v>29861</v>
      </c>
      <c r="M999" s="52">
        <f>VLOOKUP(A999,'Hospitalisation Details'!$A$1:$N$2344,8,FALSE)</f>
        <v>11255.29</v>
      </c>
      <c r="N999" s="35" t="str">
        <f>VLOOKUP(A999,'Hospitalisation Details'!$A$1:$N$2344,12,FALSE)</f>
        <v>tier - 3</v>
      </c>
      <c r="O999" s="35" t="str">
        <f>VLOOKUP(A999,'Hospitalisation Details'!$A$1:$N$2344,13,FALSE)</f>
        <v>tier - 1</v>
      </c>
      <c r="P999" s="35" t="str">
        <f>VLOOKUP(A999,'Hospitalisation Details'!$A$1:$N$2344,14,FALSE)</f>
        <v>R1026</v>
      </c>
      <c r="Q999" s="35">
        <f>VLOOKUP(A999,'Hospitalisation Details'!$A$1:$N$2344,6,FALSE)</f>
        <v>41</v>
      </c>
    </row>
    <row r="1000" spans="1:17" x14ac:dyDescent="0.25">
      <c r="A1000" s="34" t="s">
        <v>1372</v>
      </c>
      <c r="B1000" s="33" t="s">
        <v>6419</v>
      </c>
      <c r="C1000" s="39">
        <v>28.6</v>
      </c>
      <c r="D1000" s="39">
        <v>5.56</v>
      </c>
      <c r="E1000" s="39" t="s">
        <v>2383</v>
      </c>
      <c r="F1000" s="39" t="s">
        <v>2380</v>
      </c>
      <c r="G1000" s="39" t="s">
        <v>2383</v>
      </c>
      <c r="H1000" s="34">
        <v>1</v>
      </c>
      <c r="I1000" s="39" t="s">
        <v>2380</v>
      </c>
      <c r="J1000" s="39" t="s">
        <v>8339</v>
      </c>
      <c r="K1000" s="39" t="s">
        <v>8344</v>
      </c>
      <c r="L1000" s="47">
        <f>VLOOKUP(A1000,'Hospitalisation Details'!$A$1:$N$2344,5,FALSE)</f>
        <v>25435</v>
      </c>
      <c r="M1000" s="51">
        <f>VLOOKUP(A1000,'Hospitalisation Details'!$A$1:$N$2344,8,FALSE)</f>
        <v>11253.42</v>
      </c>
      <c r="N1000" s="34" t="str">
        <f>VLOOKUP(A1000,'Hospitalisation Details'!$A$1:$N$2344,12,FALSE)</f>
        <v>tier - 3</v>
      </c>
      <c r="O1000" s="34" t="str">
        <f>VLOOKUP(A1000,'Hospitalisation Details'!$A$1:$N$2344,13,FALSE)</f>
        <v>tier - 1</v>
      </c>
      <c r="P1000" s="34" t="str">
        <f>VLOOKUP(A1000,'Hospitalisation Details'!$A$1:$N$2344,14,FALSE)</f>
        <v>R1011</v>
      </c>
      <c r="Q1000" s="34">
        <f>VLOOKUP(A1000,'Hospitalisation Details'!$A$1:$N$2344,6,FALSE)</f>
        <v>53</v>
      </c>
    </row>
    <row r="1001" spans="1:17" x14ac:dyDescent="0.25">
      <c r="A1001" s="35" t="s">
        <v>1371</v>
      </c>
      <c r="B1001" s="32" t="s">
        <v>6421</v>
      </c>
      <c r="C1001" s="40">
        <v>39.17</v>
      </c>
      <c r="D1001" s="40">
        <v>4.1500000000000004</v>
      </c>
      <c r="E1001" s="40" t="s">
        <v>2380</v>
      </c>
      <c r="F1001" s="40" t="s">
        <v>2380</v>
      </c>
      <c r="G1001" s="40" t="s">
        <v>2380</v>
      </c>
      <c r="H1001" s="35">
        <v>0</v>
      </c>
      <c r="I1001" s="40" t="s">
        <v>2380</v>
      </c>
      <c r="J1001" s="40" t="s">
        <v>8338</v>
      </c>
      <c r="K1001" s="40" t="s">
        <v>8344</v>
      </c>
      <c r="L1001" s="48">
        <f>VLOOKUP(A1001,'Hospitalisation Details'!$A$1:$N$2344,5,FALSE)</f>
        <v>32859</v>
      </c>
      <c r="M1001" s="52">
        <f>VLOOKUP(A1001,'Hospitalisation Details'!$A$1:$N$2344,8,FALSE)</f>
        <v>11250.43</v>
      </c>
      <c r="N1001" s="35" t="str">
        <f>VLOOKUP(A1001,'Hospitalisation Details'!$A$1:$N$2344,12,FALSE)</f>
        <v>tier - 3</v>
      </c>
      <c r="O1001" s="35" t="str">
        <f>VLOOKUP(A1001,'Hospitalisation Details'!$A$1:$N$2344,13,FALSE)</f>
        <v>tier - 2</v>
      </c>
      <c r="P1001" s="35" t="str">
        <f>VLOOKUP(A1001,'Hospitalisation Details'!$A$1:$N$2344,14,FALSE)</f>
        <v>R1026</v>
      </c>
      <c r="Q1001" s="35">
        <f>VLOOKUP(A1001,'Hospitalisation Details'!$A$1:$N$2344,6,FALSE)</f>
        <v>33</v>
      </c>
    </row>
    <row r="1002" spans="1:17" x14ac:dyDescent="0.25">
      <c r="A1002" s="34" t="s">
        <v>1370</v>
      </c>
      <c r="B1002" s="33" t="s">
        <v>4885</v>
      </c>
      <c r="C1002" s="39">
        <v>26.41</v>
      </c>
      <c r="D1002" s="39">
        <v>5.99</v>
      </c>
      <c r="E1002" s="39" t="s">
        <v>2383</v>
      </c>
      <c r="F1002" s="39" t="s">
        <v>2380</v>
      </c>
      <c r="G1002" s="39" t="s">
        <v>2383</v>
      </c>
      <c r="H1002" s="34">
        <v>1</v>
      </c>
      <c r="I1002" s="39" t="s">
        <v>2380</v>
      </c>
      <c r="J1002" s="39" t="s">
        <v>8339</v>
      </c>
      <c r="K1002" s="39" t="s">
        <v>8343</v>
      </c>
      <c r="L1002" s="47">
        <f>VLOOKUP(A1002,'Hospitalisation Details'!$A$1:$N$2344,5,FALSE)</f>
        <v>25567</v>
      </c>
      <c r="M1002" s="51">
        <f>VLOOKUP(A1002,'Hospitalisation Details'!$A$1:$N$2344,8,FALSE)</f>
        <v>11244.38</v>
      </c>
      <c r="N1002" s="34" t="str">
        <f>VLOOKUP(A1002,'Hospitalisation Details'!$A$1:$N$2344,12,FALSE)</f>
        <v>tier - 3</v>
      </c>
      <c r="O1002" s="34" t="str">
        <f>VLOOKUP(A1002,'Hospitalisation Details'!$A$1:$N$2344,13,FALSE)</f>
        <v>tier - 1</v>
      </c>
      <c r="P1002" s="34" t="str">
        <f>VLOOKUP(A1002,'Hospitalisation Details'!$A$1:$N$2344,14,FALSE)</f>
        <v>R1016</v>
      </c>
      <c r="Q1002" s="34">
        <f>VLOOKUP(A1002,'Hospitalisation Details'!$A$1:$N$2344,6,FALSE)</f>
        <v>53</v>
      </c>
    </row>
    <row r="1003" spans="1:17" x14ac:dyDescent="0.25">
      <c r="A1003" s="35" t="s">
        <v>1369</v>
      </c>
      <c r="B1003" s="32" t="s">
        <v>6424</v>
      </c>
      <c r="C1003" s="40">
        <v>30.63</v>
      </c>
      <c r="D1003" s="40">
        <v>5.8</v>
      </c>
      <c r="E1003" s="40" t="s">
        <v>2383</v>
      </c>
      <c r="F1003" s="40" t="s">
        <v>2380</v>
      </c>
      <c r="G1003" s="40" t="s">
        <v>2380</v>
      </c>
      <c r="H1003" s="35">
        <v>0</v>
      </c>
      <c r="I1003" s="40" t="s">
        <v>2380</v>
      </c>
      <c r="J1003" s="40" t="s">
        <v>8338</v>
      </c>
      <c r="K1003" s="40" t="s">
        <v>8343</v>
      </c>
      <c r="L1003" s="48">
        <f>VLOOKUP(A1003,'Hospitalisation Details'!$A$1:$N$2344,5,FALSE)</f>
        <v>27939</v>
      </c>
      <c r="M1003" s="52">
        <f>VLOOKUP(A1003,'Hospitalisation Details'!$A$1:$N$2344,8,FALSE)</f>
        <v>11217.35</v>
      </c>
      <c r="N1003" s="35" t="str">
        <f>VLOOKUP(A1003,'Hospitalisation Details'!$A$1:$N$2344,12,FALSE)</f>
        <v>tier - 3</v>
      </c>
      <c r="O1003" s="35" t="str">
        <f>VLOOKUP(A1003,'Hospitalisation Details'!$A$1:$N$2344,13,FALSE)</f>
        <v>tier - 2</v>
      </c>
      <c r="P1003" s="35" t="str">
        <f>VLOOKUP(A1003,'Hospitalisation Details'!$A$1:$N$2344,14,FALSE)</f>
        <v>R1025</v>
      </c>
      <c r="Q1003" s="35">
        <f>VLOOKUP(A1003,'Hospitalisation Details'!$A$1:$N$2344,6,FALSE)</f>
        <v>46</v>
      </c>
    </row>
    <row r="1004" spans="1:17" x14ac:dyDescent="0.25">
      <c r="A1004" s="34" t="s">
        <v>1368</v>
      </c>
      <c r="B1004" s="33" t="s">
        <v>6426</v>
      </c>
      <c r="C1004" s="39">
        <v>31.73</v>
      </c>
      <c r="D1004" s="39">
        <v>7.32</v>
      </c>
      <c r="E1004" s="39" t="s">
        <v>2383</v>
      </c>
      <c r="F1004" s="39" t="s">
        <v>2380</v>
      </c>
      <c r="G1004" s="39" t="s">
        <v>2380</v>
      </c>
      <c r="H1004" s="34">
        <v>2</v>
      </c>
      <c r="I1004" s="39" t="s">
        <v>2380</v>
      </c>
      <c r="J1004" s="39" t="s">
        <v>8338</v>
      </c>
      <c r="K1004" s="39" t="s">
        <v>8342</v>
      </c>
      <c r="L1004" s="47">
        <f>VLOOKUP(A1004,'Hospitalisation Details'!$A$1:$N$2344,5,FALSE)</f>
        <v>25733</v>
      </c>
      <c r="M1004" s="51">
        <f>VLOOKUP(A1004,'Hospitalisation Details'!$A$1:$N$2344,8,FALSE)</f>
        <v>11187.66</v>
      </c>
      <c r="N1004" s="34" t="str">
        <f>VLOOKUP(A1004,'Hospitalisation Details'!$A$1:$N$2344,12,FALSE)</f>
        <v>tier - 3</v>
      </c>
      <c r="O1004" s="34" t="str">
        <f>VLOOKUP(A1004,'Hospitalisation Details'!$A$1:$N$2344,13,FALSE)</f>
        <v>tier - 2</v>
      </c>
      <c r="P1004" s="34" t="str">
        <f>VLOOKUP(A1004,'Hospitalisation Details'!$A$1:$N$2344,14,FALSE)</f>
        <v>R1012</v>
      </c>
      <c r="Q1004" s="34">
        <f>VLOOKUP(A1004,'Hospitalisation Details'!$A$1:$N$2344,6,FALSE)</f>
        <v>52</v>
      </c>
    </row>
    <row r="1005" spans="1:17" x14ac:dyDescent="0.25">
      <c r="A1005" s="35" t="s">
        <v>1367</v>
      </c>
      <c r="B1005" s="32" t="s">
        <v>4799</v>
      </c>
      <c r="C1005" s="40">
        <v>30.7</v>
      </c>
      <c r="D1005" s="40">
        <v>5.16</v>
      </c>
      <c r="E1005" s="40" t="s">
        <v>2380</v>
      </c>
      <c r="F1005" s="40" t="s">
        <v>2380</v>
      </c>
      <c r="G1005" s="40" t="s">
        <v>2380</v>
      </c>
      <c r="H1005" s="35">
        <v>2</v>
      </c>
      <c r="I1005" s="40" t="s">
        <v>2380</v>
      </c>
      <c r="J1005" s="40" t="s">
        <v>8338</v>
      </c>
      <c r="K1005" s="40" t="s">
        <v>8344</v>
      </c>
      <c r="L1005" s="48">
        <f>VLOOKUP(A1005,'Hospitalisation Details'!$A$1:$N$2344,5,FALSE)</f>
        <v>26545</v>
      </c>
      <c r="M1005" s="52">
        <f>VLOOKUP(A1005,'Hospitalisation Details'!$A$1:$N$2344,8,FALSE)</f>
        <v>11186.2</v>
      </c>
      <c r="N1005" s="35" t="str">
        <f>VLOOKUP(A1005,'Hospitalisation Details'!$A$1:$N$2344,12,FALSE)</f>
        <v>tier - 3</v>
      </c>
      <c r="O1005" s="35" t="str">
        <f>VLOOKUP(A1005,'Hospitalisation Details'!$A$1:$N$2344,13,FALSE)</f>
        <v>tier - 2</v>
      </c>
      <c r="P1005" s="35" t="str">
        <f>VLOOKUP(A1005,'Hospitalisation Details'!$A$1:$N$2344,14,FALSE)</f>
        <v>R1021</v>
      </c>
      <c r="Q1005" s="35">
        <f>VLOOKUP(A1005,'Hospitalisation Details'!$A$1:$N$2344,6,FALSE)</f>
        <v>50</v>
      </c>
    </row>
    <row r="1006" spans="1:17" x14ac:dyDescent="0.25">
      <c r="A1006" s="34" t="s">
        <v>1366</v>
      </c>
      <c r="B1006" s="33" t="s">
        <v>4911</v>
      </c>
      <c r="C1006" s="39">
        <v>25.934999999999999</v>
      </c>
      <c r="D1006" s="39">
        <v>5.96</v>
      </c>
      <c r="E1006" s="39" t="s">
        <v>2383</v>
      </c>
      <c r="F1006" s="39" t="s">
        <v>2380</v>
      </c>
      <c r="G1006" s="39" t="s">
        <v>2380</v>
      </c>
      <c r="H1006" s="34">
        <v>2</v>
      </c>
      <c r="I1006" s="39" t="s">
        <v>2380</v>
      </c>
      <c r="J1006" s="39" t="s">
        <v>8339</v>
      </c>
      <c r="K1006" s="39" t="s">
        <v>8343</v>
      </c>
      <c r="L1006" s="47">
        <f>VLOOKUP(A1006,'Hospitalisation Details'!$A$1:$N$2344,5,FALSE)</f>
        <v>24325</v>
      </c>
      <c r="M1006" s="51">
        <f>VLOOKUP(A1006,'Hospitalisation Details'!$A$1:$N$2344,8,FALSE)</f>
        <v>11165.42</v>
      </c>
      <c r="N1006" s="34" t="str">
        <f>VLOOKUP(A1006,'Hospitalisation Details'!$A$1:$N$2344,12,FALSE)</f>
        <v>tier - 3</v>
      </c>
      <c r="O1006" s="34" t="str">
        <f>VLOOKUP(A1006,'Hospitalisation Details'!$A$1:$N$2344,13,FALSE)</f>
        <v>tier - 1</v>
      </c>
      <c r="P1006" s="34" t="str">
        <f>VLOOKUP(A1006,'Hospitalisation Details'!$A$1:$N$2344,14,FALSE)</f>
        <v>R1016</v>
      </c>
      <c r="Q1006" s="34">
        <f>VLOOKUP(A1006,'Hospitalisation Details'!$A$1:$N$2344,6,FALSE)</f>
        <v>56</v>
      </c>
    </row>
    <row r="1007" spans="1:17" x14ac:dyDescent="0.25">
      <c r="A1007" s="35" t="s">
        <v>1365</v>
      </c>
      <c r="B1007" s="32" t="s">
        <v>6430</v>
      </c>
      <c r="C1007" s="40">
        <v>35.9</v>
      </c>
      <c r="D1007" s="40">
        <v>4.8499999999999996</v>
      </c>
      <c r="E1007" s="40" t="s">
        <v>2383</v>
      </c>
      <c r="F1007" s="40" t="s">
        <v>2380</v>
      </c>
      <c r="G1007" s="40" t="s">
        <v>2383</v>
      </c>
      <c r="H1007" s="35">
        <v>1</v>
      </c>
      <c r="I1007" s="40" t="s">
        <v>2380</v>
      </c>
      <c r="J1007" s="40" t="s">
        <v>8338</v>
      </c>
      <c r="K1007" s="40" t="s">
        <v>8344</v>
      </c>
      <c r="L1007" s="48">
        <f>VLOOKUP(A1007,'Hospitalisation Details'!$A$1:$N$2344,5,FALSE)</f>
        <v>25379</v>
      </c>
      <c r="M1007" s="52">
        <f>VLOOKUP(A1007,'Hospitalisation Details'!$A$1:$N$2344,8,FALSE)</f>
        <v>11163.57</v>
      </c>
      <c r="N1007" s="35" t="str">
        <f>VLOOKUP(A1007,'Hospitalisation Details'!$A$1:$N$2344,12,FALSE)</f>
        <v>tier - 3</v>
      </c>
      <c r="O1007" s="35" t="str">
        <f>VLOOKUP(A1007,'Hospitalisation Details'!$A$1:$N$2344,13,FALSE)</f>
        <v>tier - 2</v>
      </c>
      <c r="P1007" s="35" t="str">
        <f>VLOOKUP(A1007,'Hospitalisation Details'!$A$1:$N$2344,14,FALSE)</f>
        <v>R1011</v>
      </c>
      <c r="Q1007" s="35">
        <f>VLOOKUP(A1007,'Hospitalisation Details'!$A$1:$N$2344,6,FALSE)</f>
        <v>53</v>
      </c>
    </row>
    <row r="1008" spans="1:17" x14ac:dyDescent="0.25">
      <c r="A1008" s="34" t="s">
        <v>1364</v>
      </c>
      <c r="B1008" s="33" t="s">
        <v>6431</v>
      </c>
      <c r="C1008" s="39">
        <v>26.7</v>
      </c>
      <c r="D1008" s="39">
        <v>5.09</v>
      </c>
      <c r="E1008" s="39" t="s">
        <v>2383</v>
      </c>
      <c r="F1008" s="39" t="s">
        <v>2380</v>
      </c>
      <c r="G1008" s="39" t="s">
        <v>2383</v>
      </c>
      <c r="H1008" s="34">
        <v>1</v>
      </c>
      <c r="I1008" s="39" t="s">
        <v>2380</v>
      </c>
      <c r="J1008" s="39" t="s">
        <v>8339</v>
      </c>
      <c r="K1008" s="39" t="s">
        <v>8344</v>
      </c>
      <c r="L1008" s="47">
        <f>VLOOKUP(A1008,'Hospitalisation Details'!$A$1:$N$2344,5,FALSE)</f>
        <v>25537</v>
      </c>
      <c r="M1008" s="51">
        <f>VLOOKUP(A1008,'Hospitalisation Details'!$A$1:$N$2344,8,FALSE)</f>
        <v>11150.78</v>
      </c>
      <c r="N1008" s="34" t="str">
        <f>VLOOKUP(A1008,'Hospitalisation Details'!$A$1:$N$2344,12,FALSE)</f>
        <v>tier - 3</v>
      </c>
      <c r="O1008" s="34" t="str">
        <f>VLOOKUP(A1008,'Hospitalisation Details'!$A$1:$N$2344,13,FALSE)</f>
        <v>tier - 2</v>
      </c>
      <c r="P1008" s="34" t="str">
        <f>VLOOKUP(A1008,'Hospitalisation Details'!$A$1:$N$2344,14,FALSE)</f>
        <v>R1011</v>
      </c>
      <c r="Q1008" s="34">
        <f>VLOOKUP(A1008,'Hospitalisation Details'!$A$1:$N$2344,6,FALSE)</f>
        <v>53</v>
      </c>
    </row>
    <row r="1009" spans="1:17" x14ac:dyDescent="0.25">
      <c r="A1009" s="35" t="s">
        <v>1363</v>
      </c>
      <c r="B1009" s="32" t="s">
        <v>6433</v>
      </c>
      <c r="C1009" s="40">
        <v>33.71</v>
      </c>
      <c r="D1009" s="40">
        <v>4.9400000000000004</v>
      </c>
      <c r="E1009" s="40" t="s">
        <v>2380</v>
      </c>
      <c r="F1009" s="40" t="s">
        <v>2380</v>
      </c>
      <c r="G1009" s="40" t="s">
        <v>2380</v>
      </c>
      <c r="H1009" s="35">
        <v>0</v>
      </c>
      <c r="I1009" s="40" t="s">
        <v>2380</v>
      </c>
      <c r="J1009" s="40" t="s">
        <v>8338</v>
      </c>
      <c r="K1009" s="40" t="s">
        <v>8344</v>
      </c>
      <c r="L1009" s="48">
        <f>VLOOKUP(A1009,'Hospitalisation Details'!$A$1:$N$2344,5,FALSE)</f>
        <v>29453</v>
      </c>
      <c r="M1009" s="52">
        <f>VLOOKUP(A1009,'Hospitalisation Details'!$A$1:$N$2344,8,FALSE)</f>
        <v>11103.33</v>
      </c>
      <c r="N1009" s="35" t="str">
        <f>VLOOKUP(A1009,'Hospitalisation Details'!$A$1:$N$2344,12,FALSE)</f>
        <v>tier - 3</v>
      </c>
      <c r="O1009" s="35" t="str">
        <f>VLOOKUP(A1009,'Hospitalisation Details'!$A$1:$N$2344,13,FALSE)</f>
        <v>tier - 1</v>
      </c>
      <c r="P1009" s="35" t="str">
        <f>VLOOKUP(A1009,'Hospitalisation Details'!$A$1:$N$2344,14,FALSE)</f>
        <v>R1021</v>
      </c>
      <c r="Q1009" s="35">
        <f>VLOOKUP(A1009,'Hospitalisation Details'!$A$1:$N$2344,6,FALSE)</f>
        <v>42</v>
      </c>
    </row>
    <row r="1010" spans="1:17" x14ac:dyDescent="0.25">
      <c r="A1010" s="34" t="s">
        <v>1362</v>
      </c>
      <c r="B1010" s="33" t="s">
        <v>5082</v>
      </c>
      <c r="C1010" s="39">
        <v>41.91</v>
      </c>
      <c r="D1010" s="39">
        <v>4.92</v>
      </c>
      <c r="E1010" s="39" t="s">
        <v>2383</v>
      </c>
      <c r="F1010" s="39" t="s">
        <v>2380</v>
      </c>
      <c r="G1010" s="39" t="s">
        <v>2380</v>
      </c>
      <c r="H1010" s="34">
        <v>2</v>
      </c>
      <c r="I1010" s="39" t="s">
        <v>2380</v>
      </c>
      <c r="J1010" s="39" t="s">
        <v>8338</v>
      </c>
      <c r="K1010" s="39" t="s">
        <v>8344</v>
      </c>
      <c r="L1010" s="47">
        <f>VLOOKUP(A1010,'Hospitalisation Details'!$A$1:$N$2344,5,FALSE)</f>
        <v>24293</v>
      </c>
      <c r="M1010" s="51">
        <f>VLOOKUP(A1010,'Hospitalisation Details'!$A$1:$N$2344,8,FALSE)</f>
        <v>11093.62</v>
      </c>
      <c r="N1010" s="34" t="str">
        <f>VLOOKUP(A1010,'Hospitalisation Details'!$A$1:$N$2344,12,FALSE)</f>
        <v>tier - 3</v>
      </c>
      <c r="O1010" s="34" t="str">
        <f>VLOOKUP(A1010,'Hospitalisation Details'!$A$1:$N$2344,13,FALSE)</f>
        <v>tier - 1</v>
      </c>
      <c r="P1010" s="34" t="str">
        <f>VLOOKUP(A1010,'Hospitalisation Details'!$A$1:$N$2344,14,FALSE)</f>
        <v>R1013</v>
      </c>
      <c r="Q1010" s="34">
        <f>VLOOKUP(A1010,'Hospitalisation Details'!$A$1:$N$2344,6,FALSE)</f>
        <v>56</v>
      </c>
    </row>
    <row r="1011" spans="1:17" x14ac:dyDescent="0.25">
      <c r="A1011" s="35" t="s">
        <v>1361</v>
      </c>
      <c r="B1011" s="32" t="s">
        <v>6436</v>
      </c>
      <c r="C1011" s="40">
        <v>39.82</v>
      </c>
      <c r="D1011" s="40">
        <v>6.05</v>
      </c>
      <c r="E1011" s="40" t="s">
        <v>2383</v>
      </c>
      <c r="F1011" s="40" t="s">
        <v>2380</v>
      </c>
      <c r="G1011" s="40" t="s">
        <v>2380</v>
      </c>
      <c r="H1011" s="35">
        <v>2</v>
      </c>
      <c r="I1011" s="40" t="s">
        <v>2380</v>
      </c>
      <c r="J1011" s="40" t="s">
        <v>8338</v>
      </c>
      <c r="K1011" s="40" t="s">
        <v>8343</v>
      </c>
      <c r="L1011" s="48">
        <f>VLOOKUP(A1011,'Hospitalisation Details'!$A$1:$N$2344,5,FALSE)</f>
        <v>24359</v>
      </c>
      <c r="M1011" s="52">
        <f>VLOOKUP(A1011,'Hospitalisation Details'!$A$1:$N$2344,8,FALSE)</f>
        <v>11090.72</v>
      </c>
      <c r="N1011" s="35" t="str">
        <f>VLOOKUP(A1011,'Hospitalisation Details'!$A$1:$N$2344,12,FALSE)</f>
        <v>tier - 3</v>
      </c>
      <c r="O1011" s="35" t="str">
        <f>VLOOKUP(A1011,'Hospitalisation Details'!$A$1:$N$2344,13,FALSE)</f>
        <v>tier - 1</v>
      </c>
      <c r="P1011" s="35" t="str">
        <f>VLOOKUP(A1011,'Hospitalisation Details'!$A$1:$N$2344,14,FALSE)</f>
        <v>R1013</v>
      </c>
      <c r="Q1011" s="35">
        <f>VLOOKUP(A1011,'Hospitalisation Details'!$A$1:$N$2344,6,FALSE)</f>
        <v>56</v>
      </c>
    </row>
    <row r="1012" spans="1:17" x14ac:dyDescent="0.25">
      <c r="A1012" s="34" t="s">
        <v>1360</v>
      </c>
      <c r="B1012" s="33" t="s">
        <v>5196</v>
      </c>
      <c r="C1012" s="39">
        <v>28.12</v>
      </c>
      <c r="D1012" s="39">
        <v>4.67</v>
      </c>
      <c r="E1012" s="39" t="s">
        <v>2380</v>
      </c>
      <c r="F1012" s="39" t="s">
        <v>2380</v>
      </c>
      <c r="G1012" s="39" t="s">
        <v>2380</v>
      </c>
      <c r="H1012" s="34">
        <v>2</v>
      </c>
      <c r="I1012" s="39" t="s">
        <v>2380</v>
      </c>
      <c r="J1012" s="39" t="s">
        <v>8339</v>
      </c>
      <c r="K1012" s="39" t="s">
        <v>8344</v>
      </c>
      <c r="L1012" s="47">
        <f>VLOOKUP(A1012,'Hospitalisation Details'!$A$1:$N$2344,5,FALSE)</f>
        <v>26579</v>
      </c>
      <c r="M1012" s="51">
        <f>VLOOKUP(A1012,'Hospitalisation Details'!$A$1:$N$2344,8,FALSE)</f>
        <v>11085.59</v>
      </c>
      <c r="N1012" s="34" t="str">
        <f>VLOOKUP(A1012,'Hospitalisation Details'!$A$1:$N$2344,12,FALSE)</f>
        <v>tier - 3</v>
      </c>
      <c r="O1012" s="34" t="str">
        <f>VLOOKUP(A1012,'Hospitalisation Details'!$A$1:$N$2344,13,FALSE)</f>
        <v>tier - 2</v>
      </c>
      <c r="P1012" s="34" t="str">
        <f>VLOOKUP(A1012,'Hospitalisation Details'!$A$1:$N$2344,14,FALSE)</f>
        <v>R1012</v>
      </c>
      <c r="Q1012" s="34">
        <f>VLOOKUP(A1012,'Hospitalisation Details'!$A$1:$N$2344,6,FALSE)</f>
        <v>50</v>
      </c>
    </row>
    <row r="1013" spans="1:17" x14ac:dyDescent="0.25">
      <c r="A1013" s="35" t="s">
        <v>1359</v>
      </c>
      <c r="B1013" s="32" t="s">
        <v>6299</v>
      </c>
      <c r="C1013" s="40">
        <v>26.98</v>
      </c>
      <c r="D1013" s="40">
        <v>9.81</v>
      </c>
      <c r="E1013" s="40" t="s">
        <v>2383</v>
      </c>
      <c r="F1013" s="40" t="s">
        <v>2380</v>
      </c>
      <c r="G1013" s="40" t="s">
        <v>2380</v>
      </c>
      <c r="H1013" s="35">
        <v>0</v>
      </c>
      <c r="I1013" s="40" t="s">
        <v>2380</v>
      </c>
      <c r="J1013" s="40" t="s">
        <v>8339</v>
      </c>
      <c r="K1013" s="40" t="s">
        <v>8342</v>
      </c>
      <c r="L1013" s="48">
        <f>VLOOKUP(A1013,'Hospitalisation Details'!$A$1:$N$2344,5,FALSE)</f>
        <v>24719</v>
      </c>
      <c r="M1013" s="52">
        <f>VLOOKUP(A1013,'Hospitalisation Details'!$A$1:$N$2344,8,FALSE)</f>
        <v>11082.58</v>
      </c>
      <c r="N1013" s="35" t="str">
        <f>VLOOKUP(A1013,'Hospitalisation Details'!$A$1:$N$2344,12,FALSE)</f>
        <v>tier - 3</v>
      </c>
      <c r="O1013" s="35" t="str">
        <f>VLOOKUP(A1013,'Hospitalisation Details'!$A$1:$N$2344,13,FALSE)</f>
        <v>tier - 2</v>
      </c>
      <c r="P1013" s="35" t="str">
        <f>VLOOKUP(A1013,'Hospitalisation Details'!$A$1:$N$2344,14,FALSE)</f>
        <v>R1012</v>
      </c>
      <c r="Q1013" s="35">
        <f>VLOOKUP(A1013,'Hospitalisation Details'!$A$1:$N$2344,6,FALSE)</f>
        <v>55</v>
      </c>
    </row>
    <row r="1014" spans="1:17" x14ac:dyDescent="0.25">
      <c r="A1014" s="34" t="s">
        <v>1358</v>
      </c>
      <c r="B1014" s="33" t="s">
        <v>6440</v>
      </c>
      <c r="C1014" s="39">
        <v>27.2</v>
      </c>
      <c r="D1014" s="39">
        <v>6.06</v>
      </c>
      <c r="E1014" s="39" t="s">
        <v>2383</v>
      </c>
      <c r="F1014" s="39" t="s">
        <v>2380</v>
      </c>
      <c r="G1014" s="39" t="s">
        <v>2380</v>
      </c>
      <c r="H1014" s="34">
        <v>2</v>
      </c>
      <c r="I1014" s="39" t="s">
        <v>2380</v>
      </c>
      <c r="J1014" s="39" t="s">
        <v>8339</v>
      </c>
      <c r="K1014" s="39" t="s">
        <v>8343</v>
      </c>
      <c r="L1014" s="47">
        <f>VLOOKUP(A1014,'Hospitalisation Details'!$A$1:$N$2344,5,FALSE)</f>
        <v>24431</v>
      </c>
      <c r="M1014" s="51">
        <f>VLOOKUP(A1014,'Hospitalisation Details'!$A$1:$N$2344,8,FALSE)</f>
        <v>11073.18</v>
      </c>
      <c r="N1014" s="34" t="str">
        <f>VLOOKUP(A1014,'Hospitalisation Details'!$A$1:$N$2344,12,FALSE)</f>
        <v>tier - 3</v>
      </c>
      <c r="O1014" s="34" t="str">
        <f>VLOOKUP(A1014,'Hospitalisation Details'!$A$1:$N$2344,13,FALSE)</f>
        <v>tier - 3</v>
      </c>
      <c r="P1014" s="34" t="str">
        <f>VLOOKUP(A1014,'Hospitalisation Details'!$A$1:$N$2344,14,FALSE)</f>
        <v>R1011</v>
      </c>
      <c r="Q1014" s="34">
        <f>VLOOKUP(A1014,'Hospitalisation Details'!$A$1:$N$2344,6,FALSE)</f>
        <v>56</v>
      </c>
    </row>
    <row r="1015" spans="1:17" x14ac:dyDescent="0.25">
      <c r="A1015" s="35" t="s">
        <v>1357</v>
      </c>
      <c r="B1015" s="32" t="s">
        <v>5664</v>
      </c>
      <c r="C1015" s="40">
        <v>25.3</v>
      </c>
      <c r="D1015" s="40">
        <v>5.19</v>
      </c>
      <c r="E1015" s="40" t="s">
        <v>2383</v>
      </c>
      <c r="F1015" s="40" t="s">
        <v>2380</v>
      </c>
      <c r="G1015" s="40" t="s">
        <v>2380</v>
      </c>
      <c r="H1015" s="35">
        <v>2</v>
      </c>
      <c r="I1015" s="40" t="s">
        <v>2380</v>
      </c>
      <c r="J1015" s="40" t="s">
        <v>8339</v>
      </c>
      <c r="K1015" s="40" t="s">
        <v>8344</v>
      </c>
      <c r="L1015" s="48">
        <f>VLOOKUP(A1015,'Hospitalisation Details'!$A$1:$N$2344,5,FALSE)</f>
        <v>24418</v>
      </c>
      <c r="M1015" s="52">
        <f>VLOOKUP(A1015,'Hospitalisation Details'!$A$1:$N$2344,8,FALSE)</f>
        <v>11070.54</v>
      </c>
      <c r="N1015" s="35" t="str">
        <f>VLOOKUP(A1015,'Hospitalisation Details'!$A$1:$N$2344,12,FALSE)</f>
        <v>tier - 3</v>
      </c>
      <c r="O1015" s="35" t="str">
        <f>VLOOKUP(A1015,'Hospitalisation Details'!$A$1:$N$2344,13,FALSE)</f>
        <v>tier - 3</v>
      </c>
      <c r="P1015" s="35" t="str">
        <f>VLOOKUP(A1015,'Hospitalisation Details'!$A$1:$N$2344,14,FALSE)</f>
        <v>R1011</v>
      </c>
      <c r="Q1015" s="35">
        <f>VLOOKUP(A1015,'Hospitalisation Details'!$A$1:$N$2344,6,FALSE)</f>
        <v>56</v>
      </c>
    </row>
    <row r="1016" spans="1:17" x14ac:dyDescent="0.25">
      <c r="A1016" s="34" t="s">
        <v>1356</v>
      </c>
      <c r="B1016" s="33" t="s">
        <v>5031</v>
      </c>
      <c r="C1016" s="39">
        <v>30.25</v>
      </c>
      <c r="D1016" s="39">
        <v>10.16</v>
      </c>
      <c r="E1016" s="39" t="s">
        <v>2380</v>
      </c>
      <c r="F1016" s="39" t="s">
        <v>2380</v>
      </c>
      <c r="G1016" s="39" t="s">
        <v>2380</v>
      </c>
      <c r="H1016" s="34">
        <v>0</v>
      </c>
      <c r="I1016" s="39" t="s">
        <v>2380</v>
      </c>
      <c r="J1016" s="39" t="s">
        <v>8338</v>
      </c>
      <c r="K1016" s="39" t="s">
        <v>8342</v>
      </c>
      <c r="L1016" s="47">
        <f>VLOOKUP(A1016,'Hospitalisation Details'!$A$1:$N$2344,5,FALSE)</f>
        <v>26246</v>
      </c>
      <c r="M1016" s="51">
        <f>VLOOKUP(A1016,'Hospitalisation Details'!$A$1:$N$2344,8,FALSE)</f>
        <v>11068.77</v>
      </c>
      <c r="N1016" s="34" t="str">
        <f>VLOOKUP(A1016,'Hospitalisation Details'!$A$1:$N$2344,12,FALSE)</f>
        <v>tier - 3</v>
      </c>
      <c r="O1016" s="34" t="str">
        <f>VLOOKUP(A1016,'Hospitalisation Details'!$A$1:$N$2344,13,FALSE)</f>
        <v>tier - 2</v>
      </c>
      <c r="P1016" s="34" t="str">
        <f>VLOOKUP(A1016,'Hospitalisation Details'!$A$1:$N$2344,14,FALSE)</f>
        <v>R1012</v>
      </c>
      <c r="Q1016" s="34">
        <f>VLOOKUP(A1016,'Hospitalisation Details'!$A$1:$N$2344,6,FALSE)</f>
        <v>51</v>
      </c>
    </row>
    <row r="1017" spans="1:17" x14ac:dyDescent="0.25">
      <c r="A1017" s="35" t="s">
        <v>1355</v>
      </c>
      <c r="B1017" s="32" t="s">
        <v>6444</v>
      </c>
      <c r="C1017" s="40">
        <v>54</v>
      </c>
      <c r="D1017" s="40">
        <v>4.68</v>
      </c>
      <c r="E1017" s="40" t="s">
        <v>2383</v>
      </c>
      <c r="F1017" s="40" t="s">
        <v>2383</v>
      </c>
      <c r="G1017" s="40" t="s">
        <v>2380</v>
      </c>
      <c r="H1017" s="35">
        <v>2</v>
      </c>
      <c r="I1017" s="40" t="s">
        <v>2380</v>
      </c>
      <c r="J1017" s="40" t="s">
        <v>8338</v>
      </c>
      <c r="K1017" s="40" t="s">
        <v>8344</v>
      </c>
      <c r="L1017" s="48">
        <f>VLOOKUP(A1017,'Hospitalisation Details'!$A$1:$N$2344,5,FALSE)</f>
        <v>36787</v>
      </c>
      <c r="M1017" s="52">
        <f>VLOOKUP(A1017,'Hospitalisation Details'!$A$1:$N$2344,8,FALSE)</f>
        <v>11068.7</v>
      </c>
      <c r="N1017" s="35" t="str">
        <f>VLOOKUP(A1017,'Hospitalisation Details'!$A$1:$N$2344,12,FALSE)</f>
        <v>tier - 3</v>
      </c>
      <c r="O1017" s="35" t="str">
        <f>VLOOKUP(A1017,'Hospitalisation Details'!$A$1:$N$2344,13,FALSE)</f>
        <v>tier - 1</v>
      </c>
      <c r="P1017" s="35" t="str">
        <f>VLOOKUP(A1017,'Hospitalisation Details'!$A$1:$N$2344,14,FALSE)</f>
        <v>R1011</v>
      </c>
      <c r="Q1017" s="35">
        <f>VLOOKUP(A1017,'Hospitalisation Details'!$A$1:$N$2344,6,FALSE)</f>
        <v>22</v>
      </c>
    </row>
    <row r="1018" spans="1:17" x14ac:dyDescent="0.25">
      <c r="A1018" s="34" t="s">
        <v>1354</v>
      </c>
      <c r="B1018" s="33" t="s">
        <v>6446</v>
      </c>
      <c r="C1018" s="39">
        <v>51.86</v>
      </c>
      <c r="D1018" s="39">
        <v>5.32</v>
      </c>
      <c r="E1018" s="39" t="s">
        <v>2383</v>
      </c>
      <c r="F1018" s="39" t="s">
        <v>2380</v>
      </c>
      <c r="G1018" s="39" t="s">
        <v>2380</v>
      </c>
      <c r="H1018" s="34">
        <v>0</v>
      </c>
      <c r="I1018" s="39" t="s">
        <v>2380</v>
      </c>
      <c r="J1018" s="39" t="s">
        <v>8338</v>
      </c>
      <c r="K1018" s="39" t="s">
        <v>8344</v>
      </c>
      <c r="L1018" s="47">
        <f>VLOOKUP(A1018,'Hospitalisation Details'!$A$1:$N$2344,5,FALSE)</f>
        <v>37242</v>
      </c>
      <c r="M1018" s="51">
        <f>VLOOKUP(A1018,'Hospitalisation Details'!$A$1:$N$2344,8,FALSE)</f>
        <v>11046.02</v>
      </c>
      <c r="N1018" s="34" t="str">
        <f>VLOOKUP(A1018,'Hospitalisation Details'!$A$1:$N$2344,12,FALSE)</f>
        <v>tier - 3</v>
      </c>
      <c r="O1018" s="34" t="str">
        <f>VLOOKUP(A1018,'Hospitalisation Details'!$A$1:$N$2344,13,FALSE)</f>
        <v>tier - 1</v>
      </c>
      <c r="P1018" s="34" t="str">
        <f>VLOOKUP(A1018,'Hospitalisation Details'!$A$1:$N$2344,14,FALSE)</f>
        <v>R1026</v>
      </c>
      <c r="Q1018" s="34">
        <f>VLOOKUP(A1018,'Hospitalisation Details'!$A$1:$N$2344,6,FALSE)</f>
        <v>21</v>
      </c>
    </row>
    <row r="1019" spans="1:17" x14ac:dyDescent="0.25">
      <c r="A1019" s="35" t="s">
        <v>1353</v>
      </c>
      <c r="B1019" s="32" t="s">
        <v>6448</v>
      </c>
      <c r="C1019" s="40">
        <v>31.39</v>
      </c>
      <c r="D1019" s="40">
        <v>6.99</v>
      </c>
      <c r="E1019" s="40" t="s">
        <v>2380</v>
      </c>
      <c r="F1019" s="40" t="s">
        <v>2380</v>
      </c>
      <c r="G1019" s="40" t="s">
        <v>2380</v>
      </c>
      <c r="H1019" s="35">
        <v>0</v>
      </c>
      <c r="I1019" s="40" t="s">
        <v>2380</v>
      </c>
      <c r="J1019" s="40" t="s">
        <v>8338</v>
      </c>
      <c r="K1019" s="40" t="s">
        <v>8342</v>
      </c>
      <c r="L1019" s="48">
        <f>VLOOKUP(A1019,'Hospitalisation Details'!$A$1:$N$2344,5,FALSE)</f>
        <v>27271</v>
      </c>
      <c r="M1019" s="52">
        <f>VLOOKUP(A1019,'Hospitalisation Details'!$A$1:$N$2344,8,FALSE)</f>
        <v>11037.85</v>
      </c>
      <c r="N1019" s="35" t="str">
        <f>VLOOKUP(A1019,'Hospitalisation Details'!$A$1:$N$2344,12,FALSE)</f>
        <v>tier - 3</v>
      </c>
      <c r="O1019" s="35" t="str">
        <f>VLOOKUP(A1019,'Hospitalisation Details'!$A$1:$N$2344,13,FALSE)</f>
        <v>tier - 2</v>
      </c>
      <c r="P1019" s="35" t="str">
        <f>VLOOKUP(A1019,'Hospitalisation Details'!$A$1:$N$2344,14,FALSE)</f>
        <v>R1025</v>
      </c>
      <c r="Q1019" s="35">
        <f>VLOOKUP(A1019,'Hospitalisation Details'!$A$1:$N$2344,6,FALSE)</f>
        <v>48</v>
      </c>
    </row>
    <row r="1020" spans="1:17" x14ac:dyDescent="0.25">
      <c r="A1020" s="34" t="s">
        <v>1352</v>
      </c>
      <c r="B1020" s="33" t="s">
        <v>4752</v>
      </c>
      <c r="C1020" s="39">
        <v>39.97</v>
      </c>
      <c r="D1020" s="39">
        <v>5.55</v>
      </c>
      <c r="E1020" s="39" t="s">
        <v>2380</v>
      </c>
      <c r="F1020" s="39" t="s">
        <v>2380</v>
      </c>
      <c r="G1020" s="39" t="s">
        <v>2380</v>
      </c>
      <c r="H1020" s="34">
        <v>0</v>
      </c>
      <c r="I1020" s="39" t="s">
        <v>2380</v>
      </c>
      <c r="J1020" s="39" t="s">
        <v>8338</v>
      </c>
      <c r="K1020" s="39" t="s">
        <v>8344</v>
      </c>
      <c r="L1020" s="47">
        <f>VLOOKUP(A1020,'Hospitalisation Details'!$A$1:$N$2344,5,FALSE)</f>
        <v>32806</v>
      </c>
      <c r="M1020" s="51">
        <f>VLOOKUP(A1020,'Hospitalisation Details'!$A$1:$N$2344,8,FALSE)</f>
        <v>11037.51</v>
      </c>
      <c r="N1020" s="34" t="str">
        <f>VLOOKUP(A1020,'Hospitalisation Details'!$A$1:$N$2344,12,FALSE)</f>
        <v>tier - 3</v>
      </c>
      <c r="O1020" s="34" t="str">
        <f>VLOOKUP(A1020,'Hospitalisation Details'!$A$1:$N$2344,13,FALSE)</f>
        <v>tier - 1</v>
      </c>
      <c r="P1020" s="34" t="str">
        <f>VLOOKUP(A1020,'Hospitalisation Details'!$A$1:$N$2344,14,FALSE)</f>
        <v>R1012</v>
      </c>
      <c r="Q1020" s="34">
        <f>VLOOKUP(A1020,'Hospitalisation Details'!$A$1:$N$2344,6,FALSE)</f>
        <v>33</v>
      </c>
    </row>
    <row r="1021" spans="1:17" x14ac:dyDescent="0.25">
      <c r="A1021" s="35" t="s">
        <v>1351</v>
      </c>
      <c r="B1021" s="32" t="s">
        <v>6451</v>
      </c>
      <c r="C1021" s="40">
        <v>41.23</v>
      </c>
      <c r="D1021" s="40">
        <v>6.94</v>
      </c>
      <c r="E1021" s="40" t="s">
        <v>2380</v>
      </c>
      <c r="F1021" s="40" t="s">
        <v>2380</v>
      </c>
      <c r="G1021" s="40" t="s">
        <v>2380</v>
      </c>
      <c r="H1021" s="35">
        <v>0</v>
      </c>
      <c r="I1021" s="40" t="s">
        <v>2380</v>
      </c>
      <c r="J1021" s="40" t="s">
        <v>8338</v>
      </c>
      <c r="K1021" s="40" t="s">
        <v>8342</v>
      </c>
      <c r="L1021" s="48">
        <f>VLOOKUP(A1021,'Hospitalisation Details'!$A$1:$N$2344,5,FALSE)</f>
        <v>27373</v>
      </c>
      <c r="M1021" s="52">
        <f>VLOOKUP(A1021,'Hospitalisation Details'!$A$1:$N$2344,8,FALSE)</f>
        <v>11033.66</v>
      </c>
      <c r="N1021" s="35" t="str">
        <f>VLOOKUP(A1021,'Hospitalisation Details'!$A$1:$N$2344,12,FALSE)</f>
        <v>tier - 3</v>
      </c>
      <c r="O1021" s="35" t="str">
        <f>VLOOKUP(A1021,'Hospitalisation Details'!$A$1:$N$2344,13,FALSE)</f>
        <v>tier - 3</v>
      </c>
      <c r="P1021" s="35" t="str">
        <f>VLOOKUP(A1021,'Hospitalisation Details'!$A$1:$N$2344,14,FALSE)</f>
        <v>R1012</v>
      </c>
      <c r="Q1021" s="35">
        <f>VLOOKUP(A1021,'Hospitalisation Details'!$A$1:$N$2344,6,FALSE)</f>
        <v>48</v>
      </c>
    </row>
    <row r="1022" spans="1:17" x14ac:dyDescent="0.25">
      <c r="A1022" s="34" t="s">
        <v>1350</v>
      </c>
      <c r="B1022" s="33" t="s">
        <v>6453</v>
      </c>
      <c r="C1022" s="39">
        <v>49.45</v>
      </c>
      <c r="D1022" s="39">
        <v>4.2</v>
      </c>
      <c r="E1022" s="39" t="s">
        <v>2383</v>
      </c>
      <c r="F1022" s="39" t="s">
        <v>2380</v>
      </c>
      <c r="G1022" s="39" t="s">
        <v>2380</v>
      </c>
      <c r="H1022" s="34">
        <v>0</v>
      </c>
      <c r="I1022" s="39" t="s">
        <v>2380</v>
      </c>
      <c r="J1022" s="39" t="s">
        <v>8338</v>
      </c>
      <c r="K1022" s="39" t="s">
        <v>8344</v>
      </c>
      <c r="L1022" s="47">
        <f>VLOOKUP(A1022,'Hospitalisation Details'!$A$1:$N$2344,5,FALSE)</f>
        <v>35267</v>
      </c>
      <c r="M1022" s="51">
        <f>VLOOKUP(A1022,'Hospitalisation Details'!$A$1:$N$2344,8,FALSE)</f>
        <v>11028.56</v>
      </c>
      <c r="N1022" s="34" t="str">
        <f>VLOOKUP(A1022,'Hospitalisation Details'!$A$1:$N$2344,12,FALSE)</f>
        <v>tier - 3</v>
      </c>
      <c r="O1022" s="34" t="str">
        <f>VLOOKUP(A1022,'Hospitalisation Details'!$A$1:$N$2344,13,FALSE)</f>
        <v>tier - 3</v>
      </c>
      <c r="P1022" s="34" t="str">
        <f>VLOOKUP(A1022,'Hospitalisation Details'!$A$1:$N$2344,14,FALSE)</f>
        <v>R1012</v>
      </c>
      <c r="Q1022" s="34">
        <f>VLOOKUP(A1022,'Hospitalisation Details'!$A$1:$N$2344,6,FALSE)</f>
        <v>26</v>
      </c>
    </row>
    <row r="1023" spans="1:17" x14ac:dyDescent="0.25">
      <c r="A1023" s="35" t="s">
        <v>1349</v>
      </c>
      <c r="B1023" s="32" t="s">
        <v>6455</v>
      </c>
      <c r="C1023" s="40">
        <v>41.04</v>
      </c>
      <c r="D1023" s="40">
        <v>5.59</v>
      </c>
      <c r="E1023" s="40" t="s">
        <v>2380</v>
      </c>
      <c r="F1023" s="40" t="s">
        <v>2380</v>
      </c>
      <c r="G1023" s="40" t="s">
        <v>2380</v>
      </c>
      <c r="H1023" s="35">
        <v>0</v>
      </c>
      <c r="I1023" s="40" t="s">
        <v>2380</v>
      </c>
      <c r="J1023" s="40" t="s">
        <v>8338</v>
      </c>
      <c r="K1023" s="40" t="s">
        <v>8344</v>
      </c>
      <c r="L1023" s="48">
        <f>VLOOKUP(A1023,'Hospitalisation Details'!$A$1:$N$2344,5,FALSE)</f>
        <v>33415</v>
      </c>
      <c r="M1023" s="52">
        <f>VLOOKUP(A1023,'Hospitalisation Details'!$A$1:$N$2344,8,FALSE)</f>
        <v>11018.05</v>
      </c>
      <c r="N1023" s="35" t="str">
        <f>VLOOKUP(A1023,'Hospitalisation Details'!$A$1:$N$2344,12,FALSE)</f>
        <v>tier - 3</v>
      </c>
      <c r="O1023" s="35" t="str">
        <f>VLOOKUP(A1023,'Hospitalisation Details'!$A$1:$N$2344,13,FALSE)</f>
        <v>tier - 2</v>
      </c>
      <c r="P1023" s="35" t="str">
        <f>VLOOKUP(A1023,'Hospitalisation Details'!$A$1:$N$2344,14,FALSE)</f>
        <v>R1012</v>
      </c>
      <c r="Q1023" s="35">
        <f>VLOOKUP(A1023,'Hospitalisation Details'!$A$1:$N$2344,6,FALSE)</f>
        <v>31</v>
      </c>
    </row>
    <row r="1024" spans="1:17" x14ac:dyDescent="0.25">
      <c r="A1024" s="34" t="s">
        <v>1348</v>
      </c>
      <c r="B1024" s="33" t="s">
        <v>6457</v>
      </c>
      <c r="C1024" s="39">
        <v>27.93</v>
      </c>
      <c r="D1024" s="39">
        <v>9.9600000000000009</v>
      </c>
      <c r="E1024" s="39" t="s">
        <v>2380</v>
      </c>
      <c r="F1024" s="39" t="s">
        <v>2380</v>
      </c>
      <c r="G1024" s="39" t="s">
        <v>2380</v>
      </c>
      <c r="H1024" s="34">
        <v>0</v>
      </c>
      <c r="I1024" s="39" t="s">
        <v>2380</v>
      </c>
      <c r="J1024" s="39" t="s">
        <v>8339</v>
      </c>
      <c r="K1024" s="39" t="s">
        <v>8342</v>
      </c>
      <c r="L1024" s="47">
        <f>VLOOKUP(A1024,'Hospitalisation Details'!$A$1:$N$2344,5,FALSE)</f>
        <v>27378</v>
      </c>
      <c r="M1024" s="51">
        <f>VLOOKUP(A1024,'Hospitalisation Details'!$A$1:$N$2344,8,FALSE)</f>
        <v>11015.17</v>
      </c>
      <c r="N1024" s="34" t="str">
        <f>VLOOKUP(A1024,'Hospitalisation Details'!$A$1:$N$2344,12,FALSE)</f>
        <v>tier - 3</v>
      </c>
      <c r="O1024" s="34" t="str">
        <f>VLOOKUP(A1024,'Hospitalisation Details'!$A$1:$N$2344,13,FALSE)</f>
        <v>tier - 1</v>
      </c>
      <c r="P1024" s="34" t="str">
        <f>VLOOKUP(A1024,'Hospitalisation Details'!$A$1:$N$2344,14,FALSE)</f>
        <v>R1012</v>
      </c>
      <c r="Q1024" s="34">
        <f>VLOOKUP(A1024,'Hospitalisation Details'!$A$1:$N$2344,6,FALSE)</f>
        <v>48</v>
      </c>
    </row>
    <row r="1025" spans="1:17" x14ac:dyDescent="0.25">
      <c r="A1025" s="35" t="s">
        <v>1347</v>
      </c>
      <c r="B1025" s="32" t="s">
        <v>6459</v>
      </c>
      <c r="C1025" s="40">
        <v>21.01</v>
      </c>
      <c r="D1025" s="40">
        <v>7.37</v>
      </c>
      <c r="E1025" s="40" t="s">
        <v>2380</v>
      </c>
      <c r="F1025" s="40" t="s">
        <v>2380</v>
      </c>
      <c r="G1025" s="40" t="s">
        <v>2380</v>
      </c>
      <c r="H1025" s="35">
        <v>0</v>
      </c>
      <c r="I1025" s="40" t="s">
        <v>2380</v>
      </c>
      <c r="J1025" s="40" t="s">
        <v>8340</v>
      </c>
      <c r="K1025" s="40" t="s">
        <v>8342</v>
      </c>
      <c r="L1025" s="48">
        <f>VLOOKUP(A1025,'Hospitalisation Details'!$A$1:$N$2344,5,FALSE)</f>
        <v>25135</v>
      </c>
      <c r="M1025" s="52">
        <f>VLOOKUP(A1025,'Hospitalisation Details'!$A$1:$N$2344,8,FALSE)</f>
        <v>11013.71</v>
      </c>
      <c r="N1025" s="35" t="str">
        <f>VLOOKUP(A1025,'Hospitalisation Details'!$A$1:$N$2344,12,FALSE)</f>
        <v>tier - 3</v>
      </c>
      <c r="O1025" s="35" t="str">
        <f>VLOOKUP(A1025,'Hospitalisation Details'!$A$1:$N$2344,13,FALSE)</f>
        <v>tier - 1</v>
      </c>
      <c r="P1025" s="35" t="str">
        <f>VLOOKUP(A1025,'Hospitalisation Details'!$A$1:$N$2344,14,FALSE)</f>
        <v>R1013</v>
      </c>
      <c r="Q1025" s="35">
        <f>VLOOKUP(A1025,'Hospitalisation Details'!$A$1:$N$2344,6,FALSE)</f>
        <v>54</v>
      </c>
    </row>
    <row r="1026" spans="1:17" x14ac:dyDescent="0.25">
      <c r="A1026" s="34" t="s">
        <v>1346</v>
      </c>
      <c r="B1026" s="33" t="s">
        <v>4756</v>
      </c>
      <c r="C1026" s="39">
        <v>52.37</v>
      </c>
      <c r="D1026" s="39">
        <v>5.0599999999999996</v>
      </c>
      <c r="E1026" s="39" t="s">
        <v>2383</v>
      </c>
      <c r="F1026" s="39" t="s">
        <v>2383</v>
      </c>
      <c r="G1026" s="39" t="s">
        <v>2380</v>
      </c>
      <c r="H1026" s="34">
        <v>2</v>
      </c>
      <c r="I1026" s="39" t="s">
        <v>2380</v>
      </c>
      <c r="J1026" s="39" t="s">
        <v>8338</v>
      </c>
      <c r="K1026" s="39" t="s">
        <v>8344</v>
      </c>
      <c r="L1026" s="47">
        <f>VLOOKUP(A1026,'Hospitalisation Details'!$A$1:$N$2344,5,FALSE)</f>
        <v>36786</v>
      </c>
      <c r="M1026" s="51">
        <f>VLOOKUP(A1026,'Hospitalisation Details'!$A$1:$N$2344,8,FALSE)</f>
        <v>10991.58</v>
      </c>
      <c r="N1026" s="34" t="str">
        <f>VLOOKUP(A1026,'Hospitalisation Details'!$A$1:$N$2344,12,FALSE)</f>
        <v>tier - 3</v>
      </c>
      <c r="O1026" s="34" t="str">
        <f>VLOOKUP(A1026,'Hospitalisation Details'!$A$1:$N$2344,13,FALSE)</f>
        <v>tier - 3</v>
      </c>
      <c r="P1026" s="34" t="str">
        <f>VLOOKUP(A1026,'Hospitalisation Details'!$A$1:$N$2344,14,FALSE)</f>
        <v>R1012</v>
      </c>
      <c r="Q1026" s="34">
        <f>VLOOKUP(A1026,'Hospitalisation Details'!$A$1:$N$2344,6,FALSE)</f>
        <v>22</v>
      </c>
    </row>
    <row r="1027" spans="1:17" x14ac:dyDescent="0.25">
      <c r="A1027" s="35" t="s">
        <v>1345</v>
      </c>
      <c r="B1027" s="32" t="s">
        <v>6462</v>
      </c>
      <c r="C1027" s="40">
        <v>40.369999999999997</v>
      </c>
      <c r="D1027" s="40">
        <v>8.2100000000000009</v>
      </c>
      <c r="E1027" s="40" t="s">
        <v>2380</v>
      </c>
      <c r="F1027" s="40" t="s">
        <v>2380</v>
      </c>
      <c r="G1027" s="40" t="s">
        <v>2380</v>
      </c>
      <c r="H1027" s="35">
        <v>0</v>
      </c>
      <c r="I1027" s="40" t="s">
        <v>2380</v>
      </c>
      <c r="J1027" s="40" t="s">
        <v>8338</v>
      </c>
      <c r="K1027" s="40" t="s">
        <v>8342</v>
      </c>
      <c r="L1027" s="48">
        <f>VLOOKUP(A1027,'Hospitalisation Details'!$A$1:$N$2344,5,FALSE)</f>
        <v>24094</v>
      </c>
      <c r="M1027" s="52">
        <f>VLOOKUP(A1027,'Hospitalisation Details'!$A$1:$N$2344,8,FALSE)</f>
        <v>10982.5</v>
      </c>
      <c r="N1027" s="35" t="str">
        <f>VLOOKUP(A1027,'Hospitalisation Details'!$A$1:$N$2344,12,FALSE)</f>
        <v>tier - 3</v>
      </c>
      <c r="O1027" s="35" t="str">
        <f>VLOOKUP(A1027,'Hospitalisation Details'!$A$1:$N$2344,13,FALSE)</f>
        <v>tier - 3</v>
      </c>
      <c r="P1027" s="35" t="str">
        <f>VLOOKUP(A1027,'Hospitalisation Details'!$A$1:$N$2344,14,FALSE)</f>
        <v>R1013</v>
      </c>
      <c r="Q1027" s="35">
        <f>VLOOKUP(A1027,'Hospitalisation Details'!$A$1:$N$2344,6,FALSE)</f>
        <v>57</v>
      </c>
    </row>
    <row r="1028" spans="1:17" x14ac:dyDescent="0.25">
      <c r="A1028" s="34" t="s">
        <v>1344</v>
      </c>
      <c r="B1028" s="33" t="s">
        <v>6464</v>
      </c>
      <c r="C1028" s="39">
        <v>41.47</v>
      </c>
      <c r="D1028" s="39">
        <v>10.34</v>
      </c>
      <c r="E1028" s="39" t="s">
        <v>2380</v>
      </c>
      <c r="F1028" s="39" t="s">
        <v>2380</v>
      </c>
      <c r="G1028" s="39" t="s">
        <v>2380</v>
      </c>
      <c r="H1028" s="34">
        <v>2</v>
      </c>
      <c r="I1028" s="39" t="s">
        <v>2380</v>
      </c>
      <c r="J1028" s="39" t="s">
        <v>8338</v>
      </c>
      <c r="K1028" s="39" t="s">
        <v>8342</v>
      </c>
      <c r="L1028" s="47">
        <f>VLOOKUP(A1028,'Hospitalisation Details'!$A$1:$N$2344,5,FALSE)</f>
        <v>26958</v>
      </c>
      <c r="M1028" s="51">
        <f>VLOOKUP(A1028,'Hospitalisation Details'!$A$1:$N$2344,8,FALSE)</f>
        <v>10977.21</v>
      </c>
      <c r="N1028" s="34" t="str">
        <f>VLOOKUP(A1028,'Hospitalisation Details'!$A$1:$N$2344,12,FALSE)</f>
        <v>tier - 3</v>
      </c>
      <c r="O1028" s="34" t="str">
        <f>VLOOKUP(A1028,'Hospitalisation Details'!$A$1:$N$2344,13,FALSE)</f>
        <v>tier - 1</v>
      </c>
      <c r="P1028" s="34" t="str">
        <f>VLOOKUP(A1028,'Hospitalisation Details'!$A$1:$N$2344,14,FALSE)</f>
        <v>R1013</v>
      </c>
      <c r="Q1028" s="34">
        <f>VLOOKUP(A1028,'Hospitalisation Details'!$A$1:$N$2344,6,FALSE)</f>
        <v>49</v>
      </c>
    </row>
    <row r="1029" spans="1:17" x14ac:dyDescent="0.25">
      <c r="A1029" s="35" t="s">
        <v>1343</v>
      </c>
      <c r="B1029" s="32" t="s">
        <v>6462</v>
      </c>
      <c r="C1029" s="40">
        <v>33.725000000000001</v>
      </c>
      <c r="D1029" s="40">
        <v>5.51</v>
      </c>
      <c r="E1029" s="40" t="s">
        <v>2383</v>
      </c>
      <c r="F1029" s="40" t="s">
        <v>2380</v>
      </c>
      <c r="G1029" s="40" t="s">
        <v>2380</v>
      </c>
      <c r="H1029" s="35">
        <v>2</v>
      </c>
      <c r="I1029" s="40" t="s">
        <v>2380</v>
      </c>
      <c r="J1029" s="40" t="s">
        <v>8338</v>
      </c>
      <c r="K1029" s="40" t="s">
        <v>8344</v>
      </c>
      <c r="L1029" s="48">
        <f>VLOOKUP(A1029,'Hospitalisation Details'!$A$1:$N$2344,5,FALSE)</f>
        <v>24297</v>
      </c>
      <c r="M1029" s="52">
        <f>VLOOKUP(A1029,'Hospitalisation Details'!$A$1:$N$2344,8,FALSE)</f>
        <v>10976.25</v>
      </c>
      <c r="N1029" s="35" t="str">
        <f>VLOOKUP(A1029,'Hospitalisation Details'!$A$1:$N$2344,12,FALSE)</f>
        <v>tier - 3</v>
      </c>
      <c r="O1029" s="35" t="str">
        <f>VLOOKUP(A1029,'Hospitalisation Details'!$A$1:$N$2344,13,FALSE)</f>
        <v>tier - 2</v>
      </c>
      <c r="P1029" s="35" t="str">
        <f>VLOOKUP(A1029,'Hospitalisation Details'!$A$1:$N$2344,14,FALSE)</f>
        <v>R1012</v>
      </c>
      <c r="Q1029" s="35">
        <f>VLOOKUP(A1029,'Hospitalisation Details'!$A$1:$N$2344,6,FALSE)</f>
        <v>56</v>
      </c>
    </row>
    <row r="1030" spans="1:17" x14ac:dyDescent="0.25">
      <c r="A1030" s="34" t="s">
        <v>1342</v>
      </c>
      <c r="B1030" s="33" t="s">
        <v>4885</v>
      </c>
      <c r="C1030" s="39">
        <v>28.1</v>
      </c>
      <c r="D1030" s="39">
        <v>11.2</v>
      </c>
      <c r="E1030" s="39" t="s">
        <v>2380</v>
      </c>
      <c r="F1030" s="39" t="s">
        <v>2380</v>
      </c>
      <c r="G1030" s="39" t="s">
        <v>2380</v>
      </c>
      <c r="H1030" s="34">
        <v>0</v>
      </c>
      <c r="I1030" s="39" t="s">
        <v>2380</v>
      </c>
      <c r="J1030" s="39" t="s">
        <v>8339</v>
      </c>
      <c r="K1030" s="39" t="s">
        <v>8342</v>
      </c>
      <c r="L1030" s="47">
        <f>VLOOKUP(A1030,'Hospitalisation Details'!$A$1:$N$2344,5,FALSE)</f>
        <v>23912</v>
      </c>
      <c r="M1030" s="51">
        <f>VLOOKUP(A1030,'Hospitalisation Details'!$A$1:$N$2344,8,FALSE)</f>
        <v>10965.45</v>
      </c>
      <c r="N1030" s="34" t="str">
        <f>VLOOKUP(A1030,'Hospitalisation Details'!$A$1:$N$2344,12,FALSE)</f>
        <v>tier - 3</v>
      </c>
      <c r="O1030" s="34" t="str">
        <f>VLOOKUP(A1030,'Hospitalisation Details'!$A$1:$N$2344,13,FALSE)</f>
        <v>tier - 2</v>
      </c>
      <c r="P1030" s="34" t="str">
        <f>VLOOKUP(A1030,'Hospitalisation Details'!$A$1:$N$2344,14,FALSE)</f>
        <v>R1011</v>
      </c>
      <c r="Q1030" s="34">
        <f>VLOOKUP(A1030,'Hospitalisation Details'!$A$1:$N$2344,6,FALSE)</f>
        <v>57</v>
      </c>
    </row>
    <row r="1031" spans="1:17" x14ac:dyDescent="0.25">
      <c r="A1031" s="35" t="s">
        <v>1341</v>
      </c>
      <c r="B1031" s="32" t="s">
        <v>6468</v>
      </c>
      <c r="C1031" s="40">
        <v>37.43</v>
      </c>
      <c r="D1031" s="40">
        <v>4.3499999999999996</v>
      </c>
      <c r="E1031" s="40" t="s">
        <v>2383</v>
      </c>
      <c r="F1031" s="40" t="s">
        <v>2380</v>
      </c>
      <c r="G1031" s="40" t="s">
        <v>2383</v>
      </c>
      <c r="H1031" s="35">
        <v>1</v>
      </c>
      <c r="I1031" s="40" t="s">
        <v>2380</v>
      </c>
      <c r="J1031" s="40" t="s">
        <v>8338</v>
      </c>
      <c r="K1031" s="40" t="s">
        <v>8344</v>
      </c>
      <c r="L1031" s="48">
        <f>VLOOKUP(A1031,'Hospitalisation Details'!$A$1:$N$2344,5,FALSE)</f>
        <v>25429</v>
      </c>
      <c r="M1031" s="52">
        <f>VLOOKUP(A1031,'Hospitalisation Details'!$A$1:$N$2344,8,FALSE)</f>
        <v>10959.69</v>
      </c>
      <c r="N1031" s="35" t="str">
        <f>VLOOKUP(A1031,'Hospitalisation Details'!$A$1:$N$2344,12,FALSE)</f>
        <v>tier - 3</v>
      </c>
      <c r="O1031" s="35" t="str">
        <f>VLOOKUP(A1031,'Hospitalisation Details'!$A$1:$N$2344,13,FALSE)</f>
        <v>tier - 3</v>
      </c>
      <c r="P1031" s="35" t="str">
        <f>VLOOKUP(A1031,'Hospitalisation Details'!$A$1:$N$2344,14,FALSE)</f>
        <v>R1012</v>
      </c>
      <c r="Q1031" s="35">
        <f>VLOOKUP(A1031,'Hospitalisation Details'!$A$1:$N$2344,6,FALSE)</f>
        <v>53</v>
      </c>
    </row>
    <row r="1032" spans="1:17" x14ac:dyDescent="0.25">
      <c r="A1032" s="34" t="s">
        <v>1340</v>
      </c>
      <c r="B1032" s="33" t="s">
        <v>6470</v>
      </c>
      <c r="C1032" s="39">
        <v>23.7</v>
      </c>
      <c r="D1032" s="39">
        <v>10.45</v>
      </c>
      <c r="E1032" s="39" t="s">
        <v>2380</v>
      </c>
      <c r="F1032" s="39" t="s">
        <v>2380</v>
      </c>
      <c r="G1032" s="39" t="s">
        <v>2380</v>
      </c>
      <c r="H1032" s="34">
        <v>0</v>
      </c>
      <c r="I1032" s="39" t="s">
        <v>2380</v>
      </c>
      <c r="J1032" s="39" t="s">
        <v>8340</v>
      </c>
      <c r="K1032" s="39" t="s">
        <v>8342</v>
      </c>
      <c r="L1032" s="47">
        <f>VLOOKUP(A1032,'Hospitalisation Details'!$A$1:$N$2344,5,FALSE)</f>
        <v>24080</v>
      </c>
      <c r="M1032" s="51">
        <f>VLOOKUP(A1032,'Hospitalisation Details'!$A$1:$N$2344,8,FALSE)</f>
        <v>10959.33</v>
      </c>
      <c r="N1032" s="34" t="str">
        <f>VLOOKUP(A1032,'Hospitalisation Details'!$A$1:$N$2344,12,FALSE)</f>
        <v>tier - 3</v>
      </c>
      <c r="O1032" s="34" t="str">
        <f>VLOOKUP(A1032,'Hospitalisation Details'!$A$1:$N$2344,13,FALSE)</f>
        <v>tier - 3</v>
      </c>
      <c r="P1032" s="34" t="str">
        <f>VLOOKUP(A1032,'Hospitalisation Details'!$A$1:$N$2344,14,FALSE)</f>
        <v>R1011</v>
      </c>
      <c r="Q1032" s="34">
        <f>VLOOKUP(A1032,'Hospitalisation Details'!$A$1:$N$2344,6,FALSE)</f>
        <v>57</v>
      </c>
    </row>
    <row r="1033" spans="1:17" x14ac:dyDescent="0.25">
      <c r="A1033" s="35" t="s">
        <v>1339</v>
      </c>
      <c r="B1033" s="32" t="s">
        <v>6472</v>
      </c>
      <c r="C1033" s="40">
        <v>24.795000000000002</v>
      </c>
      <c r="D1033" s="40">
        <v>4.07</v>
      </c>
      <c r="E1033" s="40" t="s">
        <v>2383</v>
      </c>
      <c r="F1033" s="40" t="s">
        <v>2380</v>
      </c>
      <c r="G1033" s="40" t="s">
        <v>2383</v>
      </c>
      <c r="H1033" s="35">
        <v>1</v>
      </c>
      <c r="I1033" s="40" t="s">
        <v>2380</v>
      </c>
      <c r="J1033" s="40" t="s">
        <v>8340</v>
      </c>
      <c r="K1033" s="40" t="s">
        <v>8344</v>
      </c>
      <c r="L1033" s="48">
        <f>VLOOKUP(A1033,'Hospitalisation Details'!$A$1:$N$2344,5,FALSE)</f>
        <v>25517</v>
      </c>
      <c r="M1033" s="52">
        <f>VLOOKUP(A1033,'Hospitalisation Details'!$A$1:$N$2344,8,FALSE)</f>
        <v>10942.13</v>
      </c>
      <c r="N1033" s="35" t="str">
        <f>VLOOKUP(A1033,'Hospitalisation Details'!$A$1:$N$2344,12,FALSE)</f>
        <v>tier - 3</v>
      </c>
      <c r="O1033" s="35" t="str">
        <f>VLOOKUP(A1033,'Hospitalisation Details'!$A$1:$N$2344,13,FALSE)</f>
        <v>tier - 3</v>
      </c>
      <c r="P1033" s="35" t="str">
        <f>VLOOKUP(A1033,'Hospitalisation Details'!$A$1:$N$2344,14,FALSE)</f>
        <v>R1012</v>
      </c>
      <c r="Q1033" s="35">
        <f>VLOOKUP(A1033,'Hospitalisation Details'!$A$1:$N$2344,6,FALSE)</f>
        <v>53</v>
      </c>
    </row>
    <row r="1034" spans="1:17" x14ac:dyDescent="0.25">
      <c r="A1034" s="34" t="s">
        <v>1338</v>
      </c>
      <c r="B1034" s="33" t="s">
        <v>6473</v>
      </c>
      <c r="C1034" s="39">
        <v>31.9</v>
      </c>
      <c r="D1034" s="39">
        <v>8.34</v>
      </c>
      <c r="E1034" s="39" t="s">
        <v>2380</v>
      </c>
      <c r="F1034" s="39" t="s">
        <v>2380</v>
      </c>
      <c r="G1034" s="39" t="s">
        <v>2380</v>
      </c>
      <c r="H1034" s="34">
        <v>0</v>
      </c>
      <c r="I1034" s="39" t="s">
        <v>2380</v>
      </c>
      <c r="J1034" s="39" t="s">
        <v>8338</v>
      </c>
      <c r="K1034" s="39" t="s">
        <v>8342</v>
      </c>
      <c r="L1034" s="47">
        <f>VLOOKUP(A1034,'Hospitalisation Details'!$A$1:$N$2344,5,FALSE)</f>
        <v>25154</v>
      </c>
      <c r="M1034" s="51">
        <f>VLOOKUP(A1034,'Hospitalisation Details'!$A$1:$N$2344,8,FALSE)</f>
        <v>10928.85</v>
      </c>
      <c r="N1034" s="34" t="str">
        <f>VLOOKUP(A1034,'Hospitalisation Details'!$A$1:$N$2344,12,FALSE)</f>
        <v>tier - 3</v>
      </c>
      <c r="O1034" s="34" t="str">
        <f>VLOOKUP(A1034,'Hospitalisation Details'!$A$1:$N$2344,13,FALSE)</f>
        <v>tier - 3</v>
      </c>
      <c r="P1034" s="34" t="str">
        <f>VLOOKUP(A1034,'Hospitalisation Details'!$A$1:$N$2344,14,FALSE)</f>
        <v>R1013</v>
      </c>
      <c r="Q1034" s="34">
        <f>VLOOKUP(A1034,'Hospitalisation Details'!$A$1:$N$2344,6,FALSE)</f>
        <v>54</v>
      </c>
    </row>
    <row r="1035" spans="1:17" x14ac:dyDescent="0.25">
      <c r="A1035" s="35" t="s">
        <v>1337</v>
      </c>
      <c r="B1035" s="32" t="s">
        <v>5435</v>
      </c>
      <c r="C1035" s="40">
        <v>32.68</v>
      </c>
      <c r="D1035" s="40">
        <v>7.41</v>
      </c>
      <c r="E1035" s="40" t="s">
        <v>2380</v>
      </c>
      <c r="F1035" s="40" t="s">
        <v>2380</v>
      </c>
      <c r="G1035" s="40" t="s">
        <v>2380</v>
      </c>
      <c r="H1035" s="35">
        <v>0</v>
      </c>
      <c r="I1035" s="40" t="s">
        <v>2380</v>
      </c>
      <c r="J1035" s="40" t="s">
        <v>8338</v>
      </c>
      <c r="K1035" s="40" t="s">
        <v>8342</v>
      </c>
      <c r="L1035" s="48">
        <f>VLOOKUP(A1035,'Hospitalisation Details'!$A$1:$N$2344,5,FALSE)</f>
        <v>25155</v>
      </c>
      <c r="M1035" s="52">
        <f>VLOOKUP(A1035,'Hospitalisation Details'!$A$1:$N$2344,8,FALSE)</f>
        <v>10923.93</v>
      </c>
      <c r="N1035" s="35" t="str">
        <f>VLOOKUP(A1035,'Hospitalisation Details'!$A$1:$N$2344,12,FALSE)</f>
        <v>tier - 3</v>
      </c>
      <c r="O1035" s="35" t="str">
        <f>VLOOKUP(A1035,'Hospitalisation Details'!$A$1:$N$2344,13,FALSE)</f>
        <v>tier - 1</v>
      </c>
      <c r="P1035" s="35" t="str">
        <f>VLOOKUP(A1035,'Hospitalisation Details'!$A$1:$N$2344,14,FALSE)</f>
        <v>R1024</v>
      </c>
      <c r="Q1035" s="35">
        <f>VLOOKUP(A1035,'Hospitalisation Details'!$A$1:$N$2344,6,FALSE)</f>
        <v>54</v>
      </c>
    </row>
    <row r="1036" spans="1:17" x14ac:dyDescent="0.25">
      <c r="A1036" s="34" t="s">
        <v>1336</v>
      </c>
      <c r="B1036" s="33" t="s">
        <v>6476</v>
      </c>
      <c r="C1036" s="39">
        <v>47.13</v>
      </c>
      <c r="D1036" s="39">
        <v>4.3099999999999996</v>
      </c>
      <c r="E1036" s="39" t="s">
        <v>2380</v>
      </c>
      <c r="F1036" s="39" t="s">
        <v>2380</v>
      </c>
      <c r="G1036" s="39" t="s">
        <v>2380</v>
      </c>
      <c r="H1036" s="34">
        <v>0</v>
      </c>
      <c r="I1036" s="39" t="s">
        <v>2380</v>
      </c>
      <c r="J1036" s="39" t="s">
        <v>8338</v>
      </c>
      <c r="K1036" s="39" t="s">
        <v>8344</v>
      </c>
      <c r="L1036" s="47">
        <f>VLOOKUP(A1036,'Hospitalisation Details'!$A$1:$N$2344,5,FALSE)</f>
        <v>34583</v>
      </c>
      <c r="M1036" s="51">
        <f>VLOOKUP(A1036,'Hospitalisation Details'!$A$1:$N$2344,8,FALSE)</f>
        <v>10886.66</v>
      </c>
      <c r="N1036" s="34" t="str">
        <f>VLOOKUP(A1036,'Hospitalisation Details'!$A$1:$N$2344,12,FALSE)</f>
        <v>tier - 3</v>
      </c>
      <c r="O1036" s="34" t="str">
        <f>VLOOKUP(A1036,'Hospitalisation Details'!$A$1:$N$2344,13,FALSE)</f>
        <v>tier - 3</v>
      </c>
      <c r="P1036" s="34" t="str">
        <f>VLOOKUP(A1036,'Hospitalisation Details'!$A$1:$N$2344,14,FALSE)</f>
        <v>R1012</v>
      </c>
      <c r="Q1036" s="34">
        <f>VLOOKUP(A1036,'Hospitalisation Details'!$A$1:$N$2344,6,FALSE)</f>
        <v>28</v>
      </c>
    </row>
    <row r="1037" spans="1:17" x14ac:dyDescent="0.25">
      <c r="A1037" s="35" t="s">
        <v>1335</v>
      </c>
      <c r="B1037" s="32" t="s">
        <v>5729</v>
      </c>
      <c r="C1037" s="40">
        <v>36.67</v>
      </c>
      <c r="D1037" s="40">
        <v>10.83</v>
      </c>
      <c r="E1037" s="40" t="s">
        <v>2380</v>
      </c>
      <c r="F1037" s="40" t="s">
        <v>2380</v>
      </c>
      <c r="G1037" s="40" t="s">
        <v>2380</v>
      </c>
      <c r="H1037" s="35">
        <v>0</v>
      </c>
      <c r="I1037" s="40" t="s">
        <v>2380</v>
      </c>
      <c r="J1037" s="40" t="s">
        <v>8338</v>
      </c>
      <c r="K1037" s="40" t="s">
        <v>8342</v>
      </c>
      <c r="L1037" s="48">
        <f>VLOOKUP(A1037,'Hospitalisation Details'!$A$1:$N$2344,5,FALSE)</f>
        <v>26287</v>
      </c>
      <c r="M1037" s="52">
        <f>VLOOKUP(A1037,'Hospitalisation Details'!$A$1:$N$2344,8,FALSE)</f>
        <v>10848.13</v>
      </c>
      <c r="N1037" s="35" t="str">
        <f>VLOOKUP(A1037,'Hospitalisation Details'!$A$1:$N$2344,12,FALSE)</f>
        <v>tier - 3</v>
      </c>
      <c r="O1037" s="35" t="str">
        <f>VLOOKUP(A1037,'Hospitalisation Details'!$A$1:$N$2344,13,FALSE)</f>
        <v>tier - 3</v>
      </c>
      <c r="P1037" s="35" t="str">
        <f>VLOOKUP(A1037,'Hospitalisation Details'!$A$1:$N$2344,14,FALSE)</f>
        <v>R1012</v>
      </c>
      <c r="Q1037" s="35">
        <f>VLOOKUP(A1037,'Hospitalisation Details'!$A$1:$N$2344,6,FALSE)</f>
        <v>51</v>
      </c>
    </row>
    <row r="1038" spans="1:17" x14ac:dyDescent="0.25">
      <c r="A1038" s="34" t="s">
        <v>1334</v>
      </c>
      <c r="B1038" s="33" t="s">
        <v>4855</v>
      </c>
      <c r="C1038" s="39">
        <v>33.630000000000003</v>
      </c>
      <c r="D1038" s="39">
        <v>11.31</v>
      </c>
      <c r="E1038" s="39" t="s">
        <v>2380</v>
      </c>
      <c r="F1038" s="39" t="s">
        <v>2380</v>
      </c>
      <c r="G1038" s="39" t="s">
        <v>2380</v>
      </c>
      <c r="H1038" s="34">
        <v>0</v>
      </c>
      <c r="I1038" s="39" t="s">
        <v>2380</v>
      </c>
      <c r="J1038" s="39" t="s">
        <v>8338</v>
      </c>
      <c r="K1038" s="39" t="s">
        <v>8342</v>
      </c>
      <c r="L1038" s="47">
        <f>VLOOKUP(A1038,'Hospitalisation Details'!$A$1:$N$2344,5,FALSE)</f>
        <v>25047</v>
      </c>
      <c r="M1038" s="51">
        <f>VLOOKUP(A1038,'Hospitalisation Details'!$A$1:$N$2344,8,FALSE)</f>
        <v>10825.25</v>
      </c>
      <c r="N1038" s="34" t="str">
        <f>VLOOKUP(A1038,'Hospitalisation Details'!$A$1:$N$2344,12,FALSE)</f>
        <v>tier - 3</v>
      </c>
      <c r="O1038" s="34" t="str">
        <f>VLOOKUP(A1038,'Hospitalisation Details'!$A$1:$N$2344,13,FALSE)</f>
        <v>tier - 3</v>
      </c>
      <c r="P1038" s="34" t="str">
        <f>VLOOKUP(A1038,'Hospitalisation Details'!$A$1:$N$2344,14,FALSE)</f>
        <v>R1012</v>
      </c>
      <c r="Q1038" s="34">
        <f>VLOOKUP(A1038,'Hospitalisation Details'!$A$1:$N$2344,6,FALSE)</f>
        <v>54</v>
      </c>
    </row>
    <row r="1039" spans="1:17" x14ac:dyDescent="0.25">
      <c r="A1039" s="35" t="s">
        <v>1333</v>
      </c>
      <c r="B1039" s="32" t="s">
        <v>6480</v>
      </c>
      <c r="C1039" s="40">
        <v>32.67</v>
      </c>
      <c r="D1039" s="40">
        <v>11.81</v>
      </c>
      <c r="E1039" s="40" t="s">
        <v>2383</v>
      </c>
      <c r="F1039" s="40" t="s">
        <v>2380</v>
      </c>
      <c r="G1039" s="40" t="s">
        <v>2380</v>
      </c>
      <c r="H1039" s="35">
        <v>0</v>
      </c>
      <c r="I1039" s="40" t="s">
        <v>2380</v>
      </c>
      <c r="J1039" s="40" t="s">
        <v>8338</v>
      </c>
      <c r="K1039" s="40" t="s">
        <v>8342</v>
      </c>
      <c r="L1039" s="48">
        <f>VLOOKUP(A1039,'Hospitalisation Details'!$A$1:$N$2344,5,FALSE)</f>
        <v>24747</v>
      </c>
      <c r="M1039" s="52">
        <f>VLOOKUP(A1039,'Hospitalisation Details'!$A$1:$N$2344,8,FALSE)</f>
        <v>10807.49</v>
      </c>
      <c r="N1039" s="35" t="str">
        <f>VLOOKUP(A1039,'Hospitalisation Details'!$A$1:$N$2344,12,FALSE)</f>
        <v>tier - 3</v>
      </c>
      <c r="O1039" s="35" t="str">
        <f>VLOOKUP(A1039,'Hospitalisation Details'!$A$1:$N$2344,13,FALSE)</f>
        <v>tier - 2</v>
      </c>
      <c r="P1039" s="35" t="str">
        <f>VLOOKUP(A1039,'Hospitalisation Details'!$A$1:$N$2344,14,FALSE)</f>
        <v>R1013</v>
      </c>
      <c r="Q1039" s="35">
        <f>VLOOKUP(A1039,'Hospitalisation Details'!$A$1:$N$2344,6,FALSE)</f>
        <v>55</v>
      </c>
    </row>
    <row r="1040" spans="1:17" x14ac:dyDescent="0.25">
      <c r="A1040" s="34" t="s">
        <v>1332</v>
      </c>
      <c r="B1040" s="33" t="s">
        <v>5229</v>
      </c>
      <c r="C1040" s="39">
        <v>33.299999999999997</v>
      </c>
      <c r="D1040" s="39">
        <v>8.26</v>
      </c>
      <c r="E1040" s="39" t="s">
        <v>2383</v>
      </c>
      <c r="F1040" s="39" t="s">
        <v>2380</v>
      </c>
      <c r="G1040" s="39" t="s">
        <v>2380</v>
      </c>
      <c r="H1040" s="34">
        <v>2</v>
      </c>
      <c r="I1040" s="39" t="s">
        <v>2380</v>
      </c>
      <c r="J1040" s="39" t="s">
        <v>8338</v>
      </c>
      <c r="K1040" s="39" t="s">
        <v>8342</v>
      </c>
      <c r="L1040" s="47">
        <f>VLOOKUP(A1040,'Hospitalisation Details'!$A$1:$N$2344,5,FALSE)</f>
        <v>25920</v>
      </c>
      <c r="M1040" s="51">
        <f>VLOOKUP(A1040,'Hospitalisation Details'!$A$1:$N$2344,8,FALSE)</f>
        <v>10806.84</v>
      </c>
      <c r="N1040" s="34" t="str">
        <f>VLOOKUP(A1040,'Hospitalisation Details'!$A$1:$N$2344,12,FALSE)</f>
        <v>tier - 3</v>
      </c>
      <c r="O1040" s="34" t="str">
        <f>VLOOKUP(A1040,'Hospitalisation Details'!$A$1:$N$2344,13,FALSE)</f>
        <v>tier - 2</v>
      </c>
      <c r="P1040" s="34" t="str">
        <f>VLOOKUP(A1040,'Hospitalisation Details'!$A$1:$N$2344,14,FALSE)</f>
        <v>R1011</v>
      </c>
      <c r="Q1040" s="34">
        <f>VLOOKUP(A1040,'Hospitalisation Details'!$A$1:$N$2344,6,FALSE)</f>
        <v>52</v>
      </c>
    </row>
    <row r="1041" spans="1:17" x14ac:dyDescent="0.25">
      <c r="A1041" s="35" t="s">
        <v>1331</v>
      </c>
      <c r="B1041" s="32" t="s">
        <v>6483</v>
      </c>
      <c r="C1041" s="40">
        <v>30.78</v>
      </c>
      <c r="D1041" s="40">
        <v>10.74</v>
      </c>
      <c r="E1041" s="40" t="s">
        <v>2383</v>
      </c>
      <c r="F1041" s="40" t="s">
        <v>2380</v>
      </c>
      <c r="G1041" s="40" t="s">
        <v>2380</v>
      </c>
      <c r="H1041" s="35">
        <v>2</v>
      </c>
      <c r="I1041" s="40" t="s">
        <v>2380</v>
      </c>
      <c r="J1041" s="40" t="s">
        <v>8338</v>
      </c>
      <c r="K1041" s="40" t="s">
        <v>8342</v>
      </c>
      <c r="L1041" s="48">
        <f>VLOOKUP(A1041,'Hospitalisation Details'!$A$1:$N$2344,5,FALSE)</f>
        <v>25869</v>
      </c>
      <c r="M1041" s="52">
        <f>VLOOKUP(A1041,'Hospitalisation Details'!$A$1:$N$2344,8,FALSE)</f>
        <v>10797.34</v>
      </c>
      <c r="N1041" s="35" t="str">
        <f>VLOOKUP(A1041,'Hospitalisation Details'!$A$1:$N$2344,12,FALSE)</f>
        <v>tier - 3</v>
      </c>
      <c r="O1041" s="35" t="str">
        <f>VLOOKUP(A1041,'Hospitalisation Details'!$A$1:$N$2344,13,FALSE)</f>
        <v>tier - 2</v>
      </c>
      <c r="P1041" s="35" t="str">
        <f>VLOOKUP(A1041,'Hospitalisation Details'!$A$1:$N$2344,14,FALSE)</f>
        <v>R1023</v>
      </c>
      <c r="Q1041" s="35">
        <f>VLOOKUP(A1041,'Hospitalisation Details'!$A$1:$N$2344,6,FALSE)</f>
        <v>52</v>
      </c>
    </row>
    <row r="1042" spans="1:17" x14ac:dyDescent="0.25">
      <c r="A1042" s="34" t="s">
        <v>1330</v>
      </c>
      <c r="B1042" s="33" t="s">
        <v>5035</v>
      </c>
      <c r="C1042" s="39">
        <v>28.975000000000001</v>
      </c>
      <c r="D1042" s="39">
        <v>7.69</v>
      </c>
      <c r="E1042" s="39" t="s">
        <v>2383</v>
      </c>
      <c r="F1042" s="39" t="s">
        <v>2380</v>
      </c>
      <c r="G1042" s="39" t="s">
        <v>2380</v>
      </c>
      <c r="H1042" s="34">
        <v>0</v>
      </c>
      <c r="I1042" s="39" t="s">
        <v>2380</v>
      </c>
      <c r="J1042" s="39" t="s">
        <v>8339</v>
      </c>
      <c r="K1042" s="39" t="s">
        <v>8342</v>
      </c>
      <c r="L1042" s="47">
        <f>VLOOKUP(A1042,'Hospitalisation Details'!$A$1:$N$2344,5,FALSE)</f>
        <v>24768</v>
      </c>
      <c r="M1042" s="51">
        <f>VLOOKUP(A1042,'Hospitalisation Details'!$A$1:$N$2344,8,FALSE)</f>
        <v>10796.35</v>
      </c>
      <c r="N1042" s="34" t="str">
        <f>VLOOKUP(A1042,'Hospitalisation Details'!$A$1:$N$2344,12,FALSE)</f>
        <v>tier - 3</v>
      </c>
      <c r="O1042" s="34" t="str">
        <f>VLOOKUP(A1042,'Hospitalisation Details'!$A$1:$N$2344,13,FALSE)</f>
        <v>tier - 1</v>
      </c>
      <c r="P1042" s="34" t="str">
        <f>VLOOKUP(A1042,'Hospitalisation Details'!$A$1:$N$2344,14,FALSE)</f>
        <v>R1019</v>
      </c>
      <c r="Q1042" s="34">
        <f>VLOOKUP(A1042,'Hospitalisation Details'!$A$1:$N$2344,6,FALSE)</f>
        <v>55</v>
      </c>
    </row>
    <row r="1043" spans="1:17" x14ac:dyDescent="0.25">
      <c r="A1043" s="35" t="s">
        <v>1329</v>
      </c>
      <c r="B1043" s="32" t="s">
        <v>6485</v>
      </c>
      <c r="C1043" s="40">
        <v>33.4</v>
      </c>
      <c r="D1043" s="40">
        <v>4.84</v>
      </c>
      <c r="E1043" s="40" t="s">
        <v>2380</v>
      </c>
      <c r="F1043" s="40" t="s">
        <v>2380</v>
      </c>
      <c r="G1043" s="40" t="s">
        <v>2380</v>
      </c>
      <c r="H1043" s="35">
        <v>0</v>
      </c>
      <c r="I1043" s="40" t="s">
        <v>2380</v>
      </c>
      <c r="J1043" s="40" t="s">
        <v>8338</v>
      </c>
      <c r="K1043" s="40" t="s">
        <v>8344</v>
      </c>
      <c r="L1043" s="48">
        <f>VLOOKUP(A1043,'Hospitalisation Details'!$A$1:$N$2344,5,FALSE)</f>
        <v>36518</v>
      </c>
      <c r="M1043" s="52">
        <f>VLOOKUP(A1043,'Hospitalisation Details'!$A$1:$N$2344,8,FALSE)</f>
        <v>10795.94</v>
      </c>
      <c r="N1043" s="35" t="str">
        <f>VLOOKUP(A1043,'Hospitalisation Details'!$A$1:$N$2344,12,FALSE)</f>
        <v>tier - 3</v>
      </c>
      <c r="O1043" s="35" t="str">
        <f>VLOOKUP(A1043,'Hospitalisation Details'!$A$1:$N$2344,13,FALSE)</f>
        <v>tier - 1</v>
      </c>
      <c r="P1043" s="35" t="str">
        <f>VLOOKUP(A1043,'Hospitalisation Details'!$A$1:$N$2344,14,FALSE)</f>
        <v>R1011</v>
      </c>
      <c r="Q1043" s="35">
        <f>VLOOKUP(A1043,'Hospitalisation Details'!$A$1:$N$2344,6,FALSE)</f>
        <v>23</v>
      </c>
    </row>
    <row r="1044" spans="1:17" x14ac:dyDescent="0.25">
      <c r="A1044" s="34" t="s">
        <v>1328</v>
      </c>
      <c r="B1044" s="33" t="s">
        <v>6487</v>
      </c>
      <c r="C1044" s="39">
        <v>21.5</v>
      </c>
      <c r="D1044" s="39">
        <v>9.77</v>
      </c>
      <c r="E1044" s="39" t="s">
        <v>2383</v>
      </c>
      <c r="F1044" s="39" t="s">
        <v>2380</v>
      </c>
      <c r="G1044" s="39" t="s">
        <v>2380</v>
      </c>
      <c r="H1044" s="34">
        <v>0</v>
      </c>
      <c r="I1044" s="39" t="s">
        <v>2380</v>
      </c>
      <c r="J1044" s="39" t="s">
        <v>8340</v>
      </c>
      <c r="K1044" s="39" t="s">
        <v>8342</v>
      </c>
      <c r="L1044" s="47">
        <f>VLOOKUP(A1044,'Hospitalisation Details'!$A$1:$N$2344,5,FALSE)</f>
        <v>24787</v>
      </c>
      <c r="M1044" s="51">
        <f>VLOOKUP(A1044,'Hospitalisation Details'!$A$1:$N$2344,8,FALSE)</f>
        <v>10791.96</v>
      </c>
      <c r="N1044" s="34" t="str">
        <f>VLOOKUP(A1044,'Hospitalisation Details'!$A$1:$N$2344,12,FALSE)</f>
        <v>tier - 3</v>
      </c>
      <c r="O1044" s="34" t="str">
        <f>VLOOKUP(A1044,'Hospitalisation Details'!$A$1:$N$2344,13,FALSE)</f>
        <v>tier - 2</v>
      </c>
      <c r="P1044" s="34" t="str">
        <f>VLOOKUP(A1044,'Hospitalisation Details'!$A$1:$N$2344,14,FALSE)</f>
        <v>R1011</v>
      </c>
      <c r="Q1044" s="34">
        <f>VLOOKUP(A1044,'Hospitalisation Details'!$A$1:$N$2344,6,FALSE)</f>
        <v>55</v>
      </c>
    </row>
    <row r="1045" spans="1:17" x14ac:dyDescent="0.25">
      <c r="A1045" s="35" t="s">
        <v>1327</v>
      </c>
      <c r="B1045" s="32" t="s">
        <v>6489</v>
      </c>
      <c r="C1045" s="40">
        <v>38.14</v>
      </c>
      <c r="D1045" s="40">
        <v>5.84</v>
      </c>
      <c r="E1045" s="40" t="s">
        <v>2380</v>
      </c>
      <c r="F1045" s="40" t="s">
        <v>2380</v>
      </c>
      <c r="G1045" s="40" t="s">
        <v>2380</v>
      </c>
      <c r="H1045" s="35">
        <v>0</v>
      </c>
      <c r="I1045" s="40" t="s">
        <v>2380</v>
      </c>
      <c r="J1045" s="40" t="s">
        <v>8338</v>
      </c>
      <c r="K1045" s="40" t="s">
        <v>8343</v>
      </c>
      <c r="L1045" s="48">
        <f>VLOOKUP(A1045,'Hospitalisation Details'!$A$1:$N$2344,5,FALSE)</f>
        <v>32837</v>
      </c>
      <c r="M1045" s="52">
        <f>VLOOKUP(A1045,'Hospitalisation Details'!$A$1:$N$2344,8,FALSE)</f>
        <v>10769.75</v>
      </c>
      <c r="N1045" s="35" t="str">
        <f>VLOOKUP(A1045,'Hospitalisation Details'!$A$1:$N$2344,12,FALSE)</f>
        <v>tier - 3</v>
      </c>
      <c r="O1045" s="35" t="str">
        <f>VLOOKUP(A1045,'Hospitalisation Details'!$A$1:$N$2344,13,FALSE)</f>
        <v>tier - 2</v>
      </c>
      <c r="P1045" s="35" t="str">
        <f>VLOOKUP(A1045,'Hospitalisation Details'!$A$1:$N$2344,14,FALSE)</f>
        <v>R1022</v>
      </c>
      <c r="Q1045" s="35">
        <f>VLOOKUP(A1045,'Hospitalisation Details'!$A$1:$N$2344,6,FALSE)</f>
        <v>33</v>
      </c>
    </row>
    <row r="1046" spans="1:17" x14ac:dyDescent="0.25">
      <c r="A1046" s="34" t="s">
        <v>1326</v>
      </c>
      <c r="B1046" s="33" t="s">
        <v>6491</v>
      </c>
      <c r="C1046" s="39">
        <v>35.42</v>
      </c>
      <c r="D1046" s="39">
        <v>8.6999999999999993</v>
      </c>
      <c r="E1046" s="39" t="s">
        <v>2383</v>
      </c>
      <c r="F1046" s="39" t="s">
        <v>2380</v>
      </c>
      <c r="G1046" s="39" t="s">
        <v>2380</v>
      </c>
      <c r="H1046" s="34">
        <v>1</v>
      </c>
      <c r="I1046" s="39" t="s">
        <v>2380</v>
      </c>
      <c r="J1046" s="39" t="s">
        <v>8338</v>
      </c>
      <c r="K1046" s="39" t="s">
        <v>8342</v>
      </c>
      <c r="L1046" s="47">
        <f>VLOOKUP(A1046,'Hospitalisation Details'!$A$1:$N$2344,5,FALSE)</f>
        <v>31653</v>
      </c>
      <c r="M1046" s="51">
        <f>VLOOKUP(A1046,'Hospitalisation Details'!$A$1:$N$2344,8,FALSE)</f>
        <v>10749.02</v>
      </c>
      <c r="N1046" s="34" t="str">
        <f>VLOOKUP(A1046,'Hospitalisation Details'!$A$1:$N$2344,12,FALSE)</f>
        <v>tier - 3</v>
      </c>
      <c r="O1046" s="34" t="str">
        <f>VLOOKUP(A1046,'Hospitalisation Details'!$A$1:$N$2344,13,FALSE)</f>
        <v>tier - 1</v>
      </c>
      <c r="P1046" s="34" t="str">
        <f>VLOOKUP(A1046,'Hospitalisation Details'!$A$1:$N$2344,14,FALSE)</f>
        <v>R1026</v>
      </c>
      <c r="Q1046" s="34">
        <f>VLOOKUP(A1046,'Hospitalisation Details'!$A$1:$N$2344,6,FALSE)</f>
        <v>36</v>
      </c>
    </row>
    <row r="1047" spans="1:17" x14ac:dyDescent="0.25">
      <c r="A1047" s="35" t="s">
        <v>1325</v>
      </c>
      <c r="B1047" s="32" t="s">
        <v>6493</v>
      </c>
      <c r="C1047" s="40">
        <v>35.625</v>
      </c>
      <c r="D1047" s="40">
        <v>10.79</v>
      </c>
      <c r="E1047" s="40" t="s">
        <v>2380</v>
      </c>
      <c r="F1047" s="40" t="s">
        <v>2380</v>
      </c>
      <c r="G1047" s="40" t="s">
        <v>2380</v>
      </c>
      <c r="H1047" s="35">
        <v>0</v>
      </c>
      <c r="I1047" s="40" t="s">
        <v>2380</v>
      </c>
      <c r="J1047" s="40" t="s">
        <v>8338</v>
      </c>
      <c r="K1047" s="40" t="s">
        <v>8342</v>
      </c>
      <c r="L1047" s="48">
        <f>VLOOKUP(A1047,'Hospitalisation Details'!$A$1:$N$2344,5,FALSE)</f>
        <v>27372</v>
      </c>
      <c r="M1047" s="52">
        <f>VLOOKUP(A1047,'Hospitalisation Details'!$A$1:$N$2344,8,FALSE)</f>
        <v>10736.87</v>
      </c>
      <c r="N1047" s="35" t="str">
        <f>VLOOKUP(A1047,'Hospitalisation Details'!$A$1:$N$2344,12,FALSE)</f>
        <v>tier - 3</v>
      </c>
      <c r="O1047" s="35" t="str">
        <f>VLOOKUP(A1047,'Hospitalisation Details'!$A$1:$N$2344,13,FALSE)</f>
        <v>tier - 1</v>
      </c>
      <c r="P1047" s="35" t="str">
        <f>VLOOKUP(A1047,'Hospitalisation Details'!$A$1:$N$2344,14,FALSE)</f>
        <v>R1016</v>
      </c>
      <c r="Q1047" s="35">
        <f>VLOOKUP(A1047,'Hospitalisation Details'!$A$1:$N$2344,6,FALSE)</f>
        <v>48</v>
      </c>
    </row>
    <row r="1048" spans="1:17" x14ac:dyDescent="0.25">
      <c r="A1048" s="34" t="s">
        <v>1324</v>
      </c>
      <c r="B1048" s="33" t="s">
        <v>6462</v>
      </c>
      <c r="C1048" s="39">
        <v>45.51</v>
      </c>
      <c r="D1048" s="39">
        <v>4.32</v>
      </c>
      <c r="E1048" s="39" t="s">
        <v>2380</v>
      </c>
      <c r="F1048" s="39" t="s">
        <v>2380</v>
      </c>
      <c r="G1048" s="39" t="s">
        <v>2380</v>
      </c>
      <c r="H1048" s="34">
        <v>1</v>
      </c>
      <c r="I1048" s="39" t="s">
        <v>2380</v>
      </c>
      <c r="J1048" s="39" t="s">
        <v>8338</v>
      </c>
      <c r="K1048" s="39" t="s">
        <v>8344</v>
      </c>
      <c r="L1048" s="47">
        <f>VLOOKUP(A1048,'Hospitalisation Details'!$A$1:$N$2344,5,FALSE)</f>
        <v>33780</v>
      </c>
      <c r="M1048" s="51">
        <f>VLOOKUP(A1048,'Hospitalisation Details'!$A$1:$N$2344,8,FALSE)</f>
        <v>10719.57</v>
      </c>
      <c r="N1048" s="34" t="str">
        <f>VLOOKUP(A1048,'Hospitalisation Details'!$A$1:$N$2344,12,FALSE)</f>
        <v>tier - 3</v>
      </c>
      <c r="O1048" s="34" t="str">
        <f>VLOOKUP(A1048,'Hospitalisation Details'!$A$1:$N$2344,13,FALSE)</f>
        <v>tier - 1</v>
      </c>
      <c r="P1048" s="34" t="str">
        <f>VLOOKUP(A1048,'Hospitalisation Details'!$A$1:$N$2344,14,FALSE)</f>
        <v>R1012</v>
      </c>
      <c r="Q1048" s="34">
        <f>VLOOKUP(A1048,'Hospitalisation Details'!$A$1:$N$2344,6,FALSE)</f>
        <v>30</v>
      </c>
    </row>
    <row r="1049" spans="1:17" x14ac:dyDescent="0.25">
      <c r="A1049" s="35" t="s">
        <v>1323</v>
      </c>
      <c r="B1049" s="32" t="s">
        <v>6496</v>
      </c>
      <c r="C1049" s="40">
        <v>37.1</v>
      </c>
      <c r="D1049" s="40">
        <v>7.19</v>
      </c>
      <c r="E1049" s="40" t="s">
        <v>2383</v>
      </c>
      <c r="F1049" s="40" t="s">
        <v>2380</v>
      </c>
      <c r="G1049" s="40" t="s">
        <v>2380</v>
      </c>
      <c r="H1049" s="35">
        <v>0</v>
      </c>
      <c r="I1049" s="40" t="s">
        <v>2380</v>
      </c>
      <c r="J1049" s="40" t="s">
        <v>8338</v>
      </c>
      <c r="K1049" s="40" t="s">
        <v>8342</v>
      </c>
      <c r="L1049" s="48">
        <f>VLOOKUP(A1049,'Hospitalisation Details'!$A$1:$N$2344,5,FALSE)</f>
        <v>24750</v>
      </c>
      <c r="M1049" s="52">
        <f>VLOOKUP(A1049,'Hospitalisation Details'!$A$1:$N$2344,8,FALSE)</f>
        <v>10713.64</v>
      </c>
      <c r="N1049" s="35" t="str">
        <f>VLOOKUP(A1049,'Hospitalisation Details'!$A$1:$N$2344,12,FALSE)</f>
        <v>tier - 3</v>
      </c>
      <c r="O1049" s="35" t="str">
        <f>VLOOKUP(A1049,'Hospitalisation Details'!$A$1:$N$2344,13,FALSE)</f>
        <v>tier - 3</v>
      </c>
      <c r="P1049" s="35" t="str">
        <f>VLOOKUP(A1049,'Hospitalisation Details'!$A$1:$N$2344,14,FALSE)</f>
        <v>R1011</v>
      </c>
      <c r="Q1049" s="35">
        <f>VLOOKUP(A1049,'Hospitalisation Details'!$A$1:$N$2344,6,FALSE)</f>
        <v>55</v>
      </c>
    </row>
    <row r="1050" spans="1:17" x14ac:dyDescent="0.25">
      <c r="A1050" s="34" t="s">
        <v>1322</v>
      </c>
      <c r="B1050" s="33" t="s">
        <v>6498</v>
      </c>
      <c r="C1050" s="39">
        <v>30.5</v>
      </c>
      <c r="D1050" s="39">
        <v>11.94</v>
      </c>
      <c r="E1050" s="39" t="s">
        <v>2383</v>
      </c>
      <c r="F1050" s="39" t="s">
        <v>2380</v>
      </c>
      <c r="G1050" s="39" t="s">
        <v>2380</v>
      </c>
      <c r="H1050" s="34">
        <v>0</v>
      </c>
      <c r="I1050" s="39" t="s">
        <v>2380</v>
      </c>
      <c r="J1050" s="39" t="s">
        <v>8338</v>
      </c>
      <c r="K1050" s="39" t="s">
        <v>8342</v>
      </c>
      <c r="L1050" s="47">
        <f>VLOOKUP(A1050,'Hospitalisation Details'!$A$1:$N$2344,5,FALSE)</f>
        <v>24683</v>
      </c>
      <c r="M1050" s="51">
        <f>VLOOKUP(A1050,'Hospitalisation Details'!$A$1:$N$2344,8,FALSE)</f>
        <v>10704.47</v>
      </c>
      <c r="N1050" s="34" t="str">
        <f>VLOOKUP(A1050,'Hospitalisation Details'!$A$1:$N$2344,12,FALSE)</f>
        <v>tier - 3</v>
      </c>
      <c r="O1050" s="34" t="str">
        <f>VLOOKUP(A1050,'Hospitalisation Details'!$A$1:$N$2344,13,FALSE)</f>
        <v>tier - 2</v>
      </c>
      <c r="P1050" s="34" t="str">
        <f>VLOOKUP(A1050,'Hospitalisation Details'!$A$1:$N$2344,14,FALSE)</f>
        <v>R1011</v>
      </c>
      <c r="Q1050" s="34">
        <f>VLOOKUP(A1050,'Hospitalisation Details'!$A$1:$N$2344,6,FALSE)</f>
        <v>55</v>
      </c>
    </row>
    <row r="1051" spans="1:17" x14ac:dyDescent="0.25">
      <c r="A1051" s="35" t="s">
        <v>1321</v>
      </c>
      <c r="B1051" s="32" t="s">
        <v>5946</v>
      </c>
      <c r="C1051" s="40">
        <v>28.16</v>
      </c>
      <c r="D1051" s="40">
        <v>5.56</v>
      </c>
      <c r="E1051" s="40" t="s">
        <v>2380</v>
      </c>
      <c r="F1051" s="40" t="s">
        <v>2380</v>
      </c>
      <c r="G1051" s="40" t="s">
        <v>2380</v>
      </c>
      <c r="H1051" s="35">
        <v>2</v>
      </c>
      <c r="I1051" s="40" t="s">
        <v>2380</v>
      </c>
      <c r="J1051" s="40" t="s">
        <v>8339</v>
      </c>
      <c r="K1051" s="40" t="s">
        <v>8344</v>
      </c>
      <c r="L1051" s="48">
        <f>VLOOKUP(A1051,'Hospitalisation Details'!$A$1:$N$2344,5,FALSE)</f>
        <v>26596</v>
      </c>
      <c r="M1051" s="52">
        <f>VLOOKUP(A1051,'Hospitalisation Details'!$A$1:$N$2344,8,FALSE)</f>
        <v>10702.64</v>
      </c>
      <c r="N1051" s="35" t="str">
        <f>VLOOKUP(A1051,'Hospitalisation Details'!$A$1:$N$2344,12,FALSE)</f>
        <v>tier - 3</v>
      </c>
      <c r="O1051" s="35" t="str">
        <f>VLOOKUP(A1051,'Hospitalisation Details'!$A$1:$N$2344,13,FALSE)</f>
        <v>tier - 3</v>
      </c>
      <c r="P1051" s="35" t="str">
        <f>VLOOKUP(A1051,'Hospitalisation Details'!$A$1:$N$2344,14,FALSE)</f>
        <v>R1013</v>
      </c>
      <c r="Q1051" s="35">
        <f>VLOOKUP(A1051,'Hospitalisation Details'!$A$1:$N$2344,6,FALSE)</f>
        <v>50</v>
      </c>
    </row>
    <row r="1052" spans="1:17" x14ac:dyDescent="0.25">
      <c r="A1052" s="34" t="s">
        <v>1320</v>
      </c>
      <c r="B1052" s="33" t="s">
        <v>6501</v>
      </c>
      <c r="C1052" s="39">
        <v>29.1</v>
      </c>
      <c r="D1052" s="39">
        <v>5.64</v>
      </c>
      <c r="E1052" s="39" t="s">
        <v>2383</v>
      </c>
      <c r="F1052" s="39" t="s">
        <v>2380</v>
      </c>
      <c r="G1052" s="39" t="s">
        <v>2380</v>
      </c>
      <c r="H1052" s="34">
        <v>0</v>
      </c>
      <c r="I1052" s="39" t="s">
        <v>2380</v>
      </c>
      <c r="J1052" s="39" t="s">
        <v>8339</v>
      </c>
      <c r="K1052" s="39" t="s">
        <v>8344</v>
      </c>
      <c r="L1052" s="47">
        <f>VLOOKUP(A1052,'Hospitalisation Details'!$A$1:$N$2344,5,FALSE)</f>
        <v>28033</v>
      </c>
      <c r="M1052" s="51">
        <f>VLOOKUP(A1052,'Hospitalisation Details'!$A$1:$N$2344,8,FALSE)</f>
        <v>10698.38</v>
      </c>
      <c r="N1052" s="34" t="str">
        <f>VLOOKUP(A1052,'Hospitalisation Details'!$A$1:$N$2344,12,FALSE)</f>
        <v>tier - 3</v>
      </c>
      <c r="O1052" s="34" t="str">
        <f>VLOOKUP(A1052,'Hospitalisation Details'!$A$1:$N$2344,13,FALSE)</f>
        <v>tier - 1</v>
      </c>
      <c r="P1052" s="34" t="str">
        <f>VLOOKUP(A1052,'Hospitalisation Details'!$A$1:$N$2344,14,FALSE)</f>
        <v>R1025</v>
      </c>
      <c r="Q1052" s="34">
        <f>VLOOKUP(A1052,'Hospitalisation Details'!$A$1:$N$2344,6,FALSE)</f>
        <v>46</v>
      </c>
    </row>
    <row r="1053" spans="1:17" x14ac:dyDescent="0.25">
      <c r="A1053" s="35" t="s">
        <v>1319</v>
      </c>
      <c r="B1053" s="32" t="s">
        <v>6503</v>
      </c>
      <c r="C1053" s="40">
        <v>30.22</v>
      </c>
      <c r="D1053" s="40">
        <v>4.6500000000000004</v>
      </c>
      <c r="E1053" s="40" t="s">
        <v>2380</v>
      </c>
      <c r="F1053" s="40" t="s">
        <v>2380</v>
      </c>
      <c r="G1053" s="40" t="s">
        <v>2380</v>
      </c>
      <c r="H1053" s="35">
        <v>0</v>
      </c>
      <c r="I1053" s="40" t="s">
        <v>2380</v>
      </c>
      <c r="J1053" s="40" t="s">
        <v>8338</v>
      </c>
      <c r="K1053" s="40" t="s">
        <v>8344</v>
      </c>
      <c r="L1053" s="48">
        <f>VLOOKUP(A1053,'Hospitalisation Details'!$A$1:$N$2344,5,FALSE)</f>
        <v>28339</v>
      </c>
      <c r="M1053" s="52">
        <f>VLOOKUP(A1053,'Hospitalisation Details'!$A$1:$N$2344,8,FALSE)</f>
        <v>10690.11</v>
      </c>
      <c r="N1053" s="35" t="str">
        <f>VLOOKUP(A1053,'Hospitalisation Details'!$A$1:$N$2344,12,FALSE)</f>
        <v>tier - 3</v>
      </c>
      <c r="O1053" s="35" t="str">
        <f>VLOOKUP(A1053,'Hospitalisation Details'!$A$1:$N$2344,13,FALSE)</f>
        <v>tier - 2</v>
      </c>
      <c r="P1053" s="35" t="str">
        <f>VLOOKUP(A1053,'Hospitalisation Details'!$A$1:$N$2344,14,FALSE)</f>
        <v>R1021</v>
      </c>
      <c r="Q1053" s="35">
        <f>VLOOKUP(A1053,'Hospitalisation Details'!$A$1:$N$2344,6,FALSE)</f>
        <v>45</v>
      </c>
    </row>
    <row r="1054" spans="1:17" x14ac:dyDescent="0.25">
      <c r="A1054" s="34" t="s">
        <v>1318</v>
      </c>
      <c r="B1054" s="33" t="s">
        <v>6505</v>
      </c>
      <c r="C1054" s="39">
        <v>24.29</v>
      </c>
      <c r="D1054" s="39">
        <v>9.0500000000000007</v>
      </c>
      <c r="E1054" s="39" t="s">
        <v>2380</v>
      </c>
      <c r="F1054" s="39" t="s">
        <v>2380</v>
      </c>
      <c r="G1054" s="39" t="s">
        <v>2380</v>
      </c>
      <c r="H1054" s="34">
        <v>0</v>
      </c>
      <c r="I1054" s="39" t="s">
        <v>2380</v>
      </c>
      <c r="J1054" s="39" t="s">
        <v>8340</v>
      </c>
      <c r="K1054" s="39" t="s">
        <v>8342</v>
      </c>
      <c r="L1054" s="47">
        <f>VLOOKUP(A1054,'Hospitalisation Details'!$A$1:$N$2344,5,FALSE)</f>
        <v>22896</v>
      </c>
      <c r="M1054" s="51">
        <f>VLOOKUP(A1054,'Hospitalisation Details'!$A$1:$N$2344,8,FALSE)</f>
        <v>10676.83</v>
      </c>
      <c r="N1054" s="34" t="str">
        <f>VLOOKUP(A1054,'Hospitalisation Details'!$A$1:$N$2344,12,FALSE)</f>
        <v>tier - 3</v>
      </c>
      <c r="O1054" s="34" t="str">
        <f>VLOOKUP(A1054,'Hospitalisation Details'!$A$1:$N$2344,13,FALSE)</f>
        <v>tier - 3</v>
      </c>
      <c r="P1054" s="34" t="str">
        <f>VLOOKUP(A1054,'Hospitalisation Details'!$A$1:$N$2344,14,FALSE)</f>
        <v>R1013</v>
      </c>
      <c r="Q1054" s="34">
        <f>VLOOKUP(A1054,'Hospitalisation Details'!$A$1:$N$2344,6,FALSE)</f>
        <v>60</v>
      </c>
    </row>
    <row r="1055" spans="1:17" x14ac:dyDescent="0.25">
      <c r="A1055" s="35" t="s">
        <v>1317</v>
      </c>
      <c r="B1055" s="32" t="s">
        <v>5568</v>
      </c>
      <c r="C1055" s="40">
        <v>29.39</v>
      </c>
      <c r="D1055" s="40">
        <v>4.5199999999999996</v>
      </c>
      <c r="E1055" s="40" t="s">
        <v>2383</v>
      </c>
      <c r="F1055" s="40" t="s">
        <v>2380</v>
      </c>
      <c r="G1055" s="40" t="s">
        <v>2380</v>
      </c>
      <c r="H1055" s="35">
        <v>0</v>
      </c>
      <c r="I1055" s="40" t="s">
        <v>2380</v>
      </c>
      <c r="J1055" s="40" t="s">
        <v>8339</v>
      </c>
      <c r="K1055" s="40" t="s">
        <v>8344</v>
      </c>
      <c r="L1055" s="48">
        <f>VLOOKUP(A1055,'Hospitalisation Details'!$A$1:$N$2344,5,FALSE)</f>
        <v>28086</v>
      </c>
      <c r="M1055" s="52">
        <f>VLOOKUP(A1055,'Hospitalisation Details'!$A$1:$N$2344,8,FALSE)</f>
        <v>10665.44</v>
      </c>
      <c r="N1055" s="35" t="str">
        <f>VLOOKUP(A1055,'Hospitalisation Details'!$A$1:$N$2344,12,FALSE)</f>
        <v>tier - 3</v>
      </c>
      <c r="O1055" s="35" t="str">
        <f>VLOOKUP(A1055,'Hospitalisation Details'!$A$1:$N$2344,13,FALSE)</f>
        <v>tier - 2</v>
      </c>
      <c r="P1055" s="35" t="str">
        <f>VLOOKUP(A1055,'Hospitalisation Details'!$A$1:$N$2344,14,FALSE)</f>
        <v>R1021</v>
      </c>
      <c r="Q1055" s="35">
        <f>VLOOKUP(A1055,'Hospitalisation Details'!$A$1:$N$2344,6,FALSE)</f>
        <v>46</v>
      </c>
    </row>
    <row r="1056" spans="1:17" x14ac:dyDescent="0.25">
      <c r="A1056" s="34" t="s">
        <v>1316</v>
      </c>
      <c r="B1056" s="33" t="s">
        <v>5500</v>
      </c>
      <c r="C1056" s="39">
        <v>25.66</v>
      </c>
      <c r="D1056" s="39">
        <v>4.62</v>
      </c>
      <c r="E1056" s="39" t="s">
        <v>2383</v>
      </c>
      <c r="F1056" s="39" t="s">
        <v>2380</v>
      </c>
      <c r="G1056" s="39" t="s">
        <v>2380</v>
      </c>
      <c r="H1056" s="34">
        <v>1</v>
      </c>
      <c r="I1056" s="39" t="s">
        <v>2380</v>
      </c>
      <c r="J1056" s="39" t="s">
        <v>8339</v>
      </c>
      <c r="K1056" s="39" t="s">
        <v>8344</v>
      </c>
      <c r="L1056" s="47">
        <f>VLOOKUP(A1056,'Hospitalisation Details'!$A$1:$N$2344,5,FALSE)</f>
        <v>23597</v>
      </c>
      <c r="M1056" s="51">
        <f>VLOOKUP(A1056,'Hospitalisation Details'!$A$1:$N$2344,8,FALSE)</f>
        <v>10627.81</v>
      </c>
      <c r="N1056" s="34" t="str">
        <f>VLOOKUP(A1056,'Hospitalisation Details'!$A$1:$N$2344,12,FALSE)</f>
        <v>tier - 3</v>
      </c>
      <c r="O1056" s="34" t="str">
        <f>VLOOKUP(A1056,'Hospitalisation Details'!$A$1:$N$2344,13,FALSE)</f>
        <v>tier - 3</v>
      </c>
      <c r="P1056" s="34" t="str">
        <f>VLOOKUP(A1056,'Hospitalisation Details'!$A$1:$N$2344,14,FALSE)</f>
        <v>R1013</v>
      </c>
      <c r="Q1056" s="34">
        <f>VLOOKUP(A1056,'Hospitalisation Details'!$A$1:$N$2344,6,FALSE)</f>
        <v>58</v>
      </c>
    </row>
    <row r="1057" spans="1:17" x14ac:dyDescent="0.25">
      <c r="A1057" s="35" t="s">
        <v>1315</v>
      </c>
      <c r="B1057" s="32" t="s">
        <v>6509</v>
      </c>
      <c r="C1057" s="40">
        <v>39.11</v>
      </c>
      <c r="D1057" s="40">
        <v>5.87</v>
      </c>
      <c r="E1057" s="40" t="s">
        <v>2380</v>
      </c>
      <c r="F1057" s="40" t="s">
        <v>2380</v>
      </c>
      <c r="G1057" s="40" t="s">
        <v>2380</v>
      </c>
      <c r="H1057" s="35">
        <v>0</v>
      </c>
      <c r="I1057" s="40" t="s">
        <v>2380</v>
      </c>
      <c r="J1057" s="40" t="s">
        <v>8338</v>
      </c>
      <c r="K1057" s="40" t="s">
        <v>8343</v>
      </c>
      <c r="L1057" s="48">
        <f>VLOOKUP(A1057,'Hospitalisation Details'!$A$1:$N$2344,5,FALSE)</f>
        <v>33060</v>
      </c>
      <c r="M1057" s="52">
        <f>VLOOKUP(A1057,'Hospitalisation Details'!$A$1:$N$2344,8,FALSE)</f>
        <v>10620.26</v>
      </c>
      <c r="N1057" s="35" t="str">
        <f>VLOOKUP(A1057,'Hospitalisation Details'!$A$1:$N$2344,12,FALSE)</f>
        <v>tier - 3</v>
      </c>
      <c r="O1057" s="35" t="str">
        <f>VLOOKUP(A1057,'Hospitalisation Details'!$A$1:$N$2344,13,FALSE)</f>
        <v>tier - 3</v>
      </c>
      <c r="P1057" s="35" t="str">
        <f>VLOOKUP(A1057,'Hospitalisation Details'!$A$1:$N$2344,14,FALSE)</f>
        <v>R1012</v>
      </c>
      <c r="Q1057" s="35">
        <f>VLOOKUP(A1057,'Hospitalisation Details'!$A$1:$N$2344,6,FALSE)</f>
        <v>32</v>
      </c>
    </row>
    <row r="1058" spans="1:17" x14ac:dyDescent="0.25">
      <c r="A1058" s="34" t="s">
        <v>1314</v>
      </c>
      <c r="B1058" s="33" t="s">
        <v>6510</v>
      </c>
      <c r="C1058" s="39">
        <v>43.78</v>
      </c>
      <c r="D1058" s="39">
        <v>5.71</v>
      </c>
      <c r="E1058" s="39" t="s">
        <v>2380</v>
      </c>
      <c r="F1058" s="39" t="s">
        <v>2380</v>
      </c>
      <c r="G1058" s="39" t="s">
        <v>2380</v>
      </c>
      <c r="H1058" s="34">
        <v>1</v>
      </c>
      <c r="I1058" s="39" t="s">
        <v>2380</v>
      </c>
      <c r="J1058" s="39" t="s">
        <v>8338</v>
      </c>
      <c r="K1058" s="39" t="s">
        <v>8343</v>
      </c>
      <c r="L1058" s="47">
        <f>VLOOKUP(A1058,'Hospitalisation Details'!$A$1:$N$2344,5,FALSE)</f>
        <v>33808</v>
      </c>
      <c r="M1058" s="51">
        <f>VLOOKUP(A1058,'Hospitalisation Details'!$A$1:$N$2344,8,FALSE)</f>
        <v>10617.04</v>
      </c>
      <c r="N1058" s="34" t="str">
        <f>VLOOKUP(A1058,'Hospitalisation Details'!$A$1:$N$2344,12,FALSE)</f>
        <v>tier - 3</v>
      </c>
      <c r="O1058" s="34" t="str">
        <f>VLOOKUP(A1058,'Hospitalisation Details'!$A$1:$N$2344,13,FALSE)</f>
        <v>tier - 3</v>
      </c>
      <c r="P1058" s="34" t="str">
        <f>VLOOKUP(A1058,'Hospitalisation Details'!$A$1:$N$2344,14,FALSE)</f>
        <v>R1026</v>
      </c>
      <c r="Q1058" s="34">
        <f>VLOOKUP(A1058,'Hospitalisation Details'!$A$1:$N$2344,6,FALSE)</f>
        <v>30</v>
      </c>
    </row>
    <row r="1059" spans="1:17" x14ac:dyDescent="0.25">
      <c r="A1059" s="35" t="s">
        <v>1313</v>
      </c>
      <c r="B1059" s="32" t="s">
        <v>6320</v>
      </c>
      <c r="C1059" s="40">
        <v>24.35</v>
      </c>
      <c r="D1059" s="40">
        <v>9.08</v>
      </c>
      <c r="E1059" s="40" t="s">
        <v>2380</v>
      </c>
      <c r="F1059" s="40" t="s">
        <v>2380</v>
      </c>
      <c r="G1059" s="40" t="s">
        <v>2380</v>
      </c>
      <c r="H1059" s="35">
        <v>0</v>
      </c>
      <c r="I1059" s="40" t="s">
        <v>2380</v>
      </c>
      <c r="J1059" s="40" t="s">
        <v>8340</v>
      </c>
      <c r="K1059" s="40" t="s">
        <v>8342</v>
      </c>
      <c r="L1059" s="48">
        <f>VLOOKUP(A1059,'Hospitalisation Details'!$A$1:$N$2344,5,FALSE)</f>
        <v>23920</v>
      </c>
      <c r="M1059" s="52">
        <f>VLOOKUP(A1059,'Hospitalisation Details'!$A$1:$N$2344,8,FALSE)</f>
        <v>10608.67</v>
      </c>
      <c r="N1059" s="35" t="str">
        <f>VLOOKUP(A1059,'Hospitalisation Details'!$A$1:$N$2344,12,FALSE)</f>
        <v>tier - 3</v>
      </c>
      <c r="O1059" s="35" t="str">
        <f>VLOOKUP(A1059,'Hospitalisation Details'!$A$1:$N$2344,13,FALSE)</f>
        <v>tier - 3</v>
      </c>
      <c r="P1059" s="35" t="str">
        <f>VLOOKUP(A1059,'Hospitalisation Details'!$A$1:$N$2344,14,FALSE)</f>
        <v>R1012</v>
      </c>
      <c r="Q1059" s="35">
        <f>VLOOKUP(A1059,'Hospitalisation Details'!$A$1:$N$2344,6,FALSE)</f>
        <v>57</v>
      </c>
    </row>
    <row r="1060" spans="1:17" x14ac:dyDescent="0.25">
      <c r="A1060" s="34" t="s">
        <v>1312</v>
      </c>
      <c r="B1060" s="33" t="s">
        <v>5117</v>
      </c>
      <c r="C1060" s="39">
        <v>40.299999999999997</v>
      </c>
      <c r="D1060" s="39">
        <v>5.3</v>
      </c>
      <c r="E1060" s="39" t="s">
        <v>2383</v>
      </c>
      <c r="F1060" s="39" t="s">
        <v>2380</v>
      </c>
      <c r="G1060" s="39" t="s">
        <v>2380</v>
      </c>
      <c r="H1060" s="34">
        <v>2</v>
      </c>
      <c r="I1060" s="39" t="s">
        <v>2380</v>
      </c>
      <c r="J1060" s="39" t="s">
        <v>8338</v>
      </c>
      <c r="K1060" s="39" t="s">
        <v>8344</v>
      </c>
      <c r="L1060" s="47">
        <f>VLOOKUP(A1060,'Hospitalisation Details'!$A$1:$N$2344,5,FALSE)</f>
        <v>24290</v>
      </c>
      <c r="M1060" s="51">
        <f>VLOOKUP(A1060,'Hospitalisation Details'!$A$1:$N$2344,8,FALSE)</f>
        <v>10602.39</v>
      </c>
      <c r="N1060" s="34" t="str">
        <f>VLOOKUP(A1060,'Hospitalisation Details'!$A$1:$N$2344,12,FALSE)</f>
        <v>tier - 3</v>
      </c>
      <c r="O1060" s="34" t="str">
        <f>VLOOKUP(A1060,'Hospitalisation Details'!$A$1:$N$2344,13,FALSE)</f>
        <v>tier - 3</v>
      </c>
      <c r="P1060" s="34" t="str">
        <f>VLOOKUP(A1060,'Hospitalisation Details'!$A$1:$N$2344,14,FALSE)</f>
        <v>R1011</v>
      </c>
      <c r="Q1060" s="34">
        <f>VLOOKUP(A1060,'Hospitalisation Details'!$A$1:$N$2344,6,FALSE)</f>
        <v>56</v>
      </c>
    </row>
    <row r="1061" spans="1:17" x14ac:dyDescent="0.25">
      <c r="A1061" s="35" t="s">
        <v>1311</v>
      </c>
      <c r="B1061" s="32" t="s">
        <v>6514</v>
      </c>
      <c r="C1061" s="40">
        <v>32.774999999999999</v>
      </c>
      <c r="D1061" s="40">
        <v>11.76</v>
      </c>
      <c r="E1061" s="40" t="s">
        <v>2383</v>
      </c>
      <c r="F1061" s="40" t="s">
        <v>2380</v>
      </c>
      <c r="G1061" s="40" t="s">
        <v>2380</v>
      </c>
      <c r="H1061" s="35">
        <v>0</v>
      </c>
      <c r="I1061" s="40" t="s">
        <v>2380</v>
      </c>
      <c r="J1061" s="40" t="s">
        <v>8338</v>
      </c>
      <c r="K1061" s="40" t="s">
        <v>8342</v>
      </c>
      <c r="L1061" s="48">
        <f>VLOOKUP(A1061,'Hospitalisation Details'!$A$1:$N$2344,5,FALSE)</f>
        <v>24646</v>
      </c>
      <c r="M1061" s="52">
        <f>VLOOKUP(A1061,'Hospitalisation Details'!$A$1:$N$2344,8,FALSE)</f>
        <v>10601.63</v>
      </c>
      <c r="N1061" s="35" t="str">
        <f>VLOOKUP(A1061,'Hospitalisation Details'!$A$1:$N$2344,12,FALSE)</f>
        <v>tier - 3</v>
      </c>
      <c r="O1061" s="35" t="str">
        <f>VLOOKUP(A1061,'Hospitalisation Details'!$A$1:$N$2344,13,FALSE)</f>
        <v>tier - 2</v>
      </c>
      <c r="P1061" s="35" t="str">
        <f>VLOOKUP(A1061,'Hospitalisation Details'!$A$1:$N$2344,14,FALSE)</f>
        <v>R1012</v>
      </c>
      <c r="Q1061" s="35">
        <f>VLOOKUP(A1061,'Hospitalisation Details'!$A$1:$N$2344,6,FALSE)</f>
        <v>55</v>
      </c>
    </row>
    <row r="1062" spans="1:17" x14ac:dyDescent="0.25">
      <c r="A1062" s="34" t="s">
        <v>1310</v>
      </c>
      <c r="B1062" s="33" t="s">
        <v>6516</v>
      </c>
      <c r="C1062" s="39">
        <v>39.6</v>
      </c>
      <c r="D1062" s="39">
        <v>5.1100000000000003</v>
      </c>
      <c r="E1062" s="39" t="s">
        <v>2383</v>
      </c>
      <c r="F1062" s="39" t="s">
        <v>2380</v>
      </c>
      <c r="G1062" s="39" t="s">
        <v>2380</v>
      </c>
      <c r="H1062" s="34">
        <v>2</v>
      </c>
      <c r="I1062" s="39" t="s">
        <v>2380</v>
      </c>
      <c r="J1062" s="39" t="s">
        <v>8338</v>
      </c>
      <c r="K1062" s="39" t="s">
        <v>8344</v>
      </c>
      <c r="L1062" s="47">
        <f>VLOOKUP(A1062,'Hospitalisation Details'!$A$1:$N$2344,5,FALSE)</f>
        <v>24308</v>
      </c>
      <c r="M1062" s="51">
        <f>VLOOKUP(A1062,'Hospitalisation Details'!$A$1:$N$2344,8,FALSE)</f>
        <v>10601.41</v>
      </c>
      <c r="N1062" s="34" t="str">
        <f>VLOOKUP(A1062,'Hospitalisation Details'!$A$1:$N$2344,12,FALSE)</f>
        <v>tier - 3</v>
      </c>
      <c r="O1062" s="34" t="str">
        <f>VLOOKUP(A1062,'Hospitalisation Details'!$A$1:$N$2344,13,FALSE)</f>
        <v>tier - 2</v>
      </c>
      <c r="P1062" s="34" t="str">
        <f>VLOOKUP(A1062,'Hospitalisation Details'!$A$1:$N$2344,14,FALSE)</f>
        <v>R1011</v>
      </c>
      <c r="Q1062" s="34">
        <f>VLOOKUP(A1062,'Hospitalisation Details'!$A$1:$N$2344,6,FALSE)</f>
        <v>56</v>
      </c>
    </row>
    <row r="1063" spans="1:17" x14ac:dyDescent="0.25">
      <c r="A1063" s="35" t="s">
        <v>1309</v>
      </c>
      <c r="B1063" s="32" t="s">
        <v>6517</v>
      </c>
      <c r="C1063" s="40">
        <v>30.97</v>
      </c>
      <c r="D1063" s="40">
        <v>5.54</v>
      </c>
      <c r="E1063" s="40" t="s">
        <v>2380</v>
      </c>
      <c r="F1063" s="40" t="s">
        <v>2380</v>
      </c>
      <c r="G1063" s="40" t="s">
        <v>2380</v>
      </c>
      <c r="H1063" s="35">
        <v>2</v>
      </c>
      <c r="I1063" s="40" t="s">
        <v>2380</v>
      </c>
      <c r="J1063" s="40" t="s">
        <v>8338</v>
      </c>
      <c r="K1063" s="40" t="s">
        <v>8344</v>
      </c>
      <c r="L1063" s="48">
        <f>VLOOKUP(A1063,'Hospitalisation Details'!$A$1:$N$2344,5,FALSE)</f>
        <v>26647</v>
      </c>
      <c r="M1063" s="52">
        <f>VLOOKUP(A1063,'Hospitalisation Details'!$A$1:$N$2344,8,FALSE)</f>
        <v>10600.55</v>
      </c>
      <c r="N1063" s="35" t="str">
        <f>VLOOKUP(A1063,'Hospitalisation Details'!$A$1:$N$2344,12,FALSE)</f>
        <v>tier - 3</v>
      </c>
      <c r="O1063" s="35" t="str">
        <f>VLOOKUP(A1063,'Hospitalisation Details'!$A$1:$N$2344,13,FALSE)</f>
        <v>tier - 1</v>
      </c>
      <c r="P1063" s="35" t="str">
        <f>VLOOKUP(A1063,'Hospitalisation Details'!$A$1:$N$2344,14,FALSE)</f>
        <v>R1012</v>
      </c>
      <c r="Q1063" s="35">
        <f>VLOOKUP(A1063,'Hospitalisation Details'!$A$1:$N$2344,6,FALSE)</f>
        <v>50</v>
      </c>
    </row>
    <row r="1064" spans="1:17" x14ac:dyDescent="0.25">
      <c r="A1064" s="34" t="s">
        <v>1308</v>
      </c>
      <c r="B1064" s="33" t="s">
        <v>6519</v>
      </c>
      <c r="C1064" s="39">
        <v>27.645</v>
      </c>
      <c r="D1064" s="39">
        <v>8.8699999999999992</v>
      </c>
      <c r="E1064" s="39" t="s">
        <v>2383</v>
      </c>
      <c r="F1064" s="39" t="s">
        <v>2380</v>
      </c>
      <c r="G1064" s="39" t="s">
        <v>2380</v>
      </c>
      <c r="H1064" s="34">
        <v>0</v>
      </c>
      <c r="I1064" s="39" t="s">
        <v>2380</v>
      </c>
      <c r="J1064" s="39" t="s">
        <v>8339</v>
      </c>
      <c r="K1064" s="39" t="s">
        <v>8342</v>
      </c>
      <c r="L1064" s="47">
        <f>VLOOKUP(A1064,'Hospitalisation Details'!$A$1:$N$2344,5,FALSE)</f>
        <v>24805</v>
      </c>
      <c r="M1064" s="51">
        <f>VLOOKUP(A1064,'Hospitalisation Details'!$A$1:$N$2344,8,FALSE)</f>
        <v>10594.5</v>
      </c>
      <c r="N1064" s="34" t="str">
        <f>VLOOKUP(A1064,'Hospitalisation Details'!$A$1:$N$2344,12,FALSE)</f>
        <v>tier - 3</v>
      </c>
      <c r="O1064" s="34" t="str">
        <f>VLOOKUP(A1064,'Hospitalisation Details'!$A$1:$N$2344,13,FALSE)</f>
        <v>tier - 1</v>
      </c>
      <c r="P1064" s="34" t="str">
        <f>VLOOKUP(A1064,'Hospitalisation Details'!$A$1:$N$2344,14,FALSE)</f>
        <v>R1012</v>
      </c>
      <c r="Q1064" s="34">
        <f>VLOOKUP(A1064,'Hospitalisation Details'!$A$1:$N$2344,6,FALSE)</f>
        <v>55</v>
      </c>
    </row>
    <row r="1065" spans="1:17" x14ac:dyDescent="0.25">
      <c r="A1065" s="35" t="s">
        <v>1307</v>
      </c>
      <c r="B1065" s="32" t="s">
        <v>6521</v>
      </c>
      <c r="C1065" s="40">
        <v>34.43</v>
      </c>
      <c r="D1065" s="40">
        <v>5.96</v>
      </c>
      <c r="E1065" s="40" t="s">
        <v>2383</v>
      </c>
      <c r="F1065" s="40" t="s">
        <v>2380</v>
      </c>
      <c r="G1065" s="40" t="s">
        <v>2380</v>
      </c>
      <c r="H1065" s="35">
        <v>2</v>
      </c>
      <c r="I1065" s="40" t="s">
        <v>2380</v>
      </c>
      <c r="J1065" s="40" t="s">
        <v>8338</v>
      </c>
      <c r="K1065" s="40" t="s">
        <v>8343</v>
      </c>
      <c r="L1065" s="48">
        <f>VLOOKUP(A1065,'Hospitalisation Details'!$A$1:$N$2344,5,FALSE)</f>
        <v>24414</v>
      </c>
      <c r="M1065" s="52">
        <f>VLOOKUP(A1065,'Hospitalisation Details'!$A$1:$N$2344,8,FALSE)</f>
        <v>10594.23</v>
      </c>
      <c r="N1065" s="35" t="str">
        <f>VLOOKUP(A1065,'Hospitalisation Details'!$A$1:$N$2344,12,FALSE)</f>
        <v>tier - 3</v>
      </c>
      <c r="O1065" s="35" t="str">
        <f>VLOOKUP(A1065,'Hospitalisation Details'!$A$1:$N$2344,13,FALSE)</f>
        <v>tier - 3</v>
      </c>
      <c r="P1065" s="35" t="str">
        <f>VLOOKUP(A1065,'Hospitalisation Details'!$A$1:$N$2344,14,FALSE)</f>
        <v>R1013</v>
      </c>
      <c r="Q1065" s="35">
        <f>VLOOKUP(A1065,'Hospitalisation Details'!$A$1:$N$2344,6,FALSE)</f>
        <v>56</v>
      </c>
    </row>
    <row r="1066" spans="1:17" x14ac:dyDescent="0.25">
      <c r="A1066" s="34" t="s">
        <v>1306</v>
      </c>
      <c r="B1066" s="33" t="s">
        <v>6523</v>
      </c>
      <c r="C1066" s="39">
        <v>39.6</v>
      </c>
      <c r="D1066" s="39">
        <v>4.4400000000000004</v>
      </c>
      <c r="E1066" s="39" t="s">
        <v>2383</v>
      </c>
      <c r="F1066" s="39" t="s">
        <v>2380</v>
      </c>
      <c r="G1066" s="39" t="s">
        <v>2383</v>
      </c>
      <c r="H1066" s="34">
        <v>1</v>
      </c>
      <c r="I1066" s="39" t="s">
        <v>2380</v>
      </c>
      <c r="J1066" s="39" t="s">
        <v>8338</v>
      </c>
      <c r="K1066" s="39" t="s">
        <v>8344</v>
      </c>
      <c r="L1066" s="47">
        <f>VLOOKUP(A1066,'Hospitalisation Details'!$A$1:$N$2344,5,FALSE)</f>
        <v>25562</v>
      </c>
      <c r="M1066" s="51">
        <f>VLOOKUP(A1066,'Hospitalisation Details'!$A$1:$N$2344,8,FALSE)</f>
        <v>10579.71</v>
      </c>
      <c r="N1066" s="34" t="str">
        <f>VLOOKUP(A1066,'Hospitalisation Details'!$A$1:$N$2344,12,FALSE)</f>
        <v>tier - 3</v>
      </c>
      <c r="O1066" s="34" t="str">
        <f>VLOOKUP(A1066,'Hospitalisation Details'!$A$1:$N$2344,13,FALSE)</f>
        <v>tier - 3</v>
      </c>
      <c r="P1066" s="34" t="str">
        <f>VLOOKUP(A1066,'Hospitalisation Details'!$A$1:$N$2344,14,FALSE)</f>
        <v>R1013</v>
      </c>
      <c r="Q1066" s="34">
        <f>VLOOKUP(A1066,'Hospitalisation Details'!$A$1:$N$2344,6,FALSE)</f>
        <v>53</v>
      </c>
    </row>
    <row r="1067" spans="1:17" x14ac:dyDescent="0.25">
      <c r="A1067" s="35" t="s">
        <v>1305</v>
      </c>
      <c r="B1067" s="32" t="s">
        <v>6525</v>
      </c>
      <c r="C1067" s="40">
        <v>22.1</v>
      </c>
      <c r="D1067" s="40">
        <v>4.6500000000000004</v>
      </c>
      <c r="E1067" s="40" t="s">
        <v>2383</v>
      </c>
      <c r="F1067" s="40" t="s">
        <v>2380</v>
      </c>
      <c r="G1067" s="40" t="s">
        <v>2380</v>
      </c>
      <c r="H1067" s="35">
        <v>2</v>
      </c>
      <c r="I1067" s="40" t="s">
        <v>2380</v>
      </c>
      <c r="J1067" s="40" t="s">
        <v>8340</v>
      </c>
      <c r="K1067" s="40" t="s">
        <v>8344</v>
      </c>
      <c r="L1067" s="48">
        <f>VLOOKUP(A1067,'Hospitalisation Details'!$A$1:$N$2344,5,FALSE)</f>
        <v>24452</v>
      </c>
      <c r="M1067" s="52">
        <f>VLOOKUP(A1067,'Hospitalisation Details'!$A$1:$N$2344,8,FALSE)</f>
        <v>10577.09</v>
      </c>
      <c r="N1067" s="35" t="str">
        <f>VLOOKUP(A1067,'Hospitalisation Details'!$A$1:$N$2344,12,FALSE)</f>
        <v>tier - 3</v>
      </c>
      <c r="O1067" s="35" t="str">
        <f>VLOOKUP(A1067,'Hospitalisation Details'!$A$1:$N$2344,13,FALSE)</f>
        <v>tier - 3</v>
      </c>
      <c r="P1067" s="35" t="str">
        <f>VLOOKUP(A1067,'Hospitalisation Details'!$A$1:$N$2344,14,FALSE)</f>
        <v>R1011</v>
      </c>
      <c r="Q1067" s="35">
        <f>VLOOKUP(A1067,'Hospitalisation Details'!$A$1:$N$2344,6,FALSE)</f>
        <v>56</v>
      </c>
    </row>
    <row r="1068" spans="1:17" x14ac:dyDescent="0.25">
      <c r="A1068" s="34" t="s">
        <v>1304</v>
      </c>
      <c r="B1068" s="33" t="s">
        <v>6078</v>
      </c>
      <c r="C1068" s="39">
        <v>33.25</v>
      </c>
      <c r="D1068" s="39">
        <v>5.64</v>
      </c>
      <c r="E1068" s="39" t="s">
        <v>2383</v>
      </c>
      <c r="F1068" s="39" t="s">
        <v>2380</v>
      </c>
      <c r="G1068" s="39" t="s">
        <v>2383</v>
      </c>
      <c r="H1068" s="34">
        <v>1</v>
      </c>
      <c r="I1068" s="39" t="s">
        <v>2380</v>
      </c>
      <c r="J1068" s="39" t="s">
        <v>8338</v>
      </c>
      <c r="K1068" s="39" t="s">
        <v>8344</v>
      </c>
      <c r="L1068" s="47">
        <f>VLOOKUP(A1068,'Hospitalisation Details'!$A$1:$N$2344,5,FALSE)</f>
        <v>25401</v>
      </c>
      <c r="M1068" s="51">
        <f>VLOOKUP(A1068,'Hospitalisation Details'!$A$1:$N$2344,8,FALSE)</f>
        <v>10564.88</v>
      </c>
      <c r="N1068" s="34" t="str">
        <f>VLOOKUP(A1068,'Hospitalisation Details'!$A$1:$N$2344,12,FALSE)</f>
        <v>tier - 3</v>
      </c>
      <c r="O1068" s="34" t="str">
        <f>VLOOKUP(A1068,'Hospitalisation Details'!$A$1:$N$2344,13,FALSE)</f>
        <v>tier - 1</v>
      </c>
      <c r="P1068" s="34" t="str">
        <f>VLOOKUP(A1068,'Hospitalisation Details'!$A$1:$N$2344,14,FALSE)</f>
        <v>R1024</v>
      </c>
      <c r="Q1068" s="34">
        <f>VLOOKUP(A1068,'Hospitalisation Details'!$A$1:$N$2344,6,FALSE)</f>
        <v>53</v>
      </c>
    </row>
    <row r="1069" spans="1:17" x14ac:dyDescent="0.25">
      <c r="A1069" s="35" t="s">
        <v>1303</v>
      </c>
      <c r="B1069" s="32" t="s">
        <v>4751</v>
      </c>
      <c r="C1069" s="40">
        <v>33.33</v>
      </c>
      <c r="D1069" s="40">
        <v>10.19</v>
      </c>
      <c r="E1069" s="40" t="s">
        <v>2380</v>
      </c>
      <c r="F1069" s="40" t="s">
        <v>2380</v>
      </c>
      <c r="G1069" s="40" t="s">
        <v>2380</v>
      </c>
      <c r="H1069" s="35">
        <v>0</v>
      </c>
      <c r="I1069" s="40" t="s">
        <v>2380</v>
      </c>
      <c r="J1069" s="40" t="s">
        <v>8338</v>
      </c>
      <c r="K1069" s="40" t="s">
        <v>8342</v>
      </c>
      <c r="L1069" s="48">
        <f>VLOOKUP(A1069,'Hospitalisation Details'!$A$1:$N$2344,5,FALSE)</f>
        <v>26113</v>
      </c>
      <c r="M1069" s="52">
        <f>VLOOKUP(A1069,'Hospitalisation Details'!$A$1:$N$2344,8,FALSE)</f>
        <v>10560.49</v>
      </c>
      <c r="N1069" s="35" t="str">
        <f>VLOOKUP(A1069,'Hospitalisation Details'!$A$1:$N$2344,12,FALSE)</f>
        <v>tier - 3</v>
      </c>
      <c r="O1069" s="35" t="str">
        <f>VLOOKUP(A1069,'Hospitalisation Details'!$A$1:$N$2344,13,FALSE)</f>
        <v>tier - 2</v>
      </c>
      <c r="P1069" s="35" t="str">
        <f>VLOOKUP(A1069,'Hospitalisation Details'!$A$1:$N$2344,14,FALSE)</f>
        <v>R1013</v>
      </c>
      <c r="Q1069" s="35">
        <f>VLOOKUP(A1069,'Hospitalisation Details'!$A$1:$N$2344,6,FALSE)</f>
        <v>51</v>
      </c>
    </row>
    <row r="1070" spans="1:17" x14ac:dyDescent="0.25">
      <c r="A1070" s="34" t="s">
        <v>1302</v>
      </c>
      <c r="B1070" s="33" t="s">
        <v>6528</v>
      </c>
      <c r="C1070" s="39">
        <v>30.5</v>
      </c>
      <c r="D1070" s="39">
        <v>10.79</v>
      </c>
      <c r="E1070" s="39" t="s">
        <v>2380</v>
      </c>
      <c r="F1070" s="39" t="s">
        <v>2380</v>
      </c>
      <c r="G1070" s="39" t="s">
        <v>2380</v>
      </c>
      <c r="H1070" s="34">
        <v>0</v>
      </c>
      <c r="I1070" s="39" t="s">
        <v>2380</v>
      </c>
      <c r="J1070" s="39" t="s">
        <v>8338</v>
      </c>
      <c r="K1070" s="39" t="s">
        <v>8342</v>
      </c>
      <c r="L1070" s="47">
        <f>VLOOKUP(A1070,'Hospitalisation Details'!$A$1:$N$2344,5,FALSE)</f>
        <v>26202</v>
      </c>
      <c r="M1070" s="51">
        <f>VLOOKUP(A1070,'Hospitalisation Details'!$A$1:$N$2344,8,FALSE)</f>
        <v>10546.48</v>
      </c>
      <c r="N1070" s="34" t="str">
        <f>VLOOKUP(A1070,'Hospitalisation Details'!$A$1:$N$2344,12,FALSE)</f>
        <v>tier - 3</v>
      </c>
      <c r="O1070" s="34" t="str">
        <f>VLOOKUP(A1070,'Hospitalisation Details'!$A$1:$N$2344,13,FALSE)</f>
        <v>tier - 3</v>
      </c>
      <c r="P1070" s="34" t="str">
        <f>VLOOKUP(A1070,'Hospitalisation Details'!$A$1:$N$2344,14,FALSE)</f>
        <v>R1011</v>
      </c>
      <c r="Q1070" s="34">
        <f>VLOOKUP(A1070,'Hospitalisation Details'!$A$1:$N$2344,6,FALSE)</f>
        <v>51</v>
      </c>
    </row>
    <row r="1071" spans="1:17" x14ac:dyDescent="0.25">
      <c r="A1071" s="35" t="s">
        <v>1301</v>
      </c>
      <c r="B1071" s="32" t="s">
        <v>6530</v>
      </c>
      <c r="C1071" s="40">
        <v>30.3</v>
      </c>
      <c r="D1071" s="40">
        <v>4.24</v>
      </c>
      <c r="E1071" s="40" t="s">
        <v>2380</v>
      </c>
      <c r="F1071" s="40" t="s">
        <v>2380</v>
      </c>
      <c r="G1071" s="40" t="s">
        <v>2380</v>
      </c>
      <c r="H1071" s="35">
        <v>0</v>
      </c>
      <c r="I1071" s="40" t="s">
        <v>2380</v>
      </c>
      <c r="J1071" s="40" t="s">
        <v>8338</v>
      </c>
      <c r="K1071" s="40" t="s">
        <v>8344</v>
      </c>
      <c r="L1071" s="48">
        <f>VLOOKUP(A1071,'Hospitalisation Details'!$A$1:$N$2344,5,FALSE)</f>
        <v>28423</v>
      </c>
      <c r="M1071" s="52">
        <f>VLOOKUP(A1071,'Hospitalisation Details'!$A$1:$N$2344,8,FALSE)</f>
        <v>10495.6</v>
      </c>
      <c r="N1071" s="35" t="str">
        <f>VLOOKUP(A1071,'Hospitalisation Details'!$A$1:$N$2344,12,FALSE)</f>
        <v>tier - 3</v>
      </c>
      <c r="O1071" s="35" t="str">
        <f>VLOOKUP(A1071,'Hospitalisation Details'!$A$1:$N$2344,13,FALSE)</f>
        <v>tier - 1</v>
      </c>
      <c r="P1071" s="35" t="str">
        <f>VLOOKUP(A1071,'Hospitalisation Details'!$A$1:$N$2344,14,FALSE)</f>
        <v>R1012</v>
      </c>
      <c r="Q1071" s="35">
        <f>VLOOKUP(A1071,'Hospitalisation Details'!$A$1:$N$2344,6,FALSE)</f>
        <v>45</v>
      </c>
    </row>
    <row r="1072" spans="1:17" x14ac:dyDescent="0.25">
      <c r="A1072" s="34" t="s">
        <v>1300</v>
      </c>
      <c r="B1072" s="33" t="s">
        <v>5366</v>
      </c>
      <c r="C1072" s="39">
        <v>26.22</v>
      </c>
      <c r="D1072" s="39">
        <v>5.83</v>
      </c>
      <c r="E1072" s="39" t="s">
        <v>2380</v>
      </c>
      <c r="F1072" s="39" t="s">
        <v>2380</v>
      </c>
      <c r="G1072" s="39" t="s">
        <v>2380</v>
      </c>
      <c r="H1072" s="34">
        <v>2</v>
      </c>
      <c r="I1072" s="39" t="s">
        <v>2380</v>
      </c>
      <c r="J1072" s="39" t="s">
        <v>8339</v>
      </c>
      <c r="K1072" s="39" t="s">
        <v>8343</v>
      </c>
      <c r="L1072" s="47">
        <f>VLOOKUP(A1072,'Hospitalisation Details'!$A$1:$N$2344,5,FALSE)</f>
        <v>26591</v>
      </c>
      <c r="M1072" s="51">
        <f>VLOOKUP(A1072,'Hospitalisation Details'!$A$1:$N$2344,8,FALSE)</f>
        <v>10493.95</v>
      </c>
      <c r="N1072" s="34" t="str">
        <f>VLOOKUP(A1072,'Hospitalisation Details'!$A$1:$N$2344,12,FALSE)</f>
        <v>tier - 3</v>
      </c>
      <c r="O1072" s="34" t="str">
        <f>VLOOKUP(A1072,'Hospitalisation Details'!$A$1:$N$2344,13,FALSE)</f>
        <v>tier - 1</v>
      </c>
      <c r="P1072" s="34" t="str">
        <f>VLOOKUP(A1072,'Hospitalisation Details'!$A$1:$N$2344,14,FALSE)</f>
        <v>R1012</v>
      </c>
      <c r="Q1072" s="34">
        <f>VLOOKUP(A1072,'Hospitalisation Details'!$A$1:$N$2344,6,FALSE)</f>
        <v>50</v>
      </c>
    </row>
    <row r="1073" spans="1:17" x14ac:dyDescent="0.25">
      <c r="A1073" s="35" t="s">
        <v>1299</v>
      </c>
      <c r="B1073" s="32" t="s">
        <v>6533</v>
      </c>
      <c r="C1073" s="40">
        <v>29.99</v>
      </c>
      <c r="D1073" s="40">
        <v>11.85</v>
      </c>
      <c r="E1073" s="40" t="s">
        <v>2380</v>
      </c>
      <c r="F1073" s="40" t="s">
        <v>2380</v>
      </c>
      <c r="G1073" s="40" t="s">
        <v>2380</v>
      </c>
      <c r="H1073" s="35">
        <v>0</v>
      </c>
      <c r="I1073" s="40" t="s">
        <v>2380</v>
      </c>
      <c r="J1073" s="40" t="s">
        <v>8339</v>
      </c>
      <c r="K1073" s="40" t="s">
        <v>8342</v>
      </c>
      <c r="L1073" s="48">
        <f>VLOOKUP(A1073,'Hospitalisation Details'!$A$1:$N$2344,5,FALSE)</f>
        <v>28723</v>
      </c>
      <c r="M1073" s="52">
        <f>VLOOKUP(A1073,'Hospitalisation Details'!$A$1:$N$2344,8,FALSE)</f>
        <v>10486.55</v>
      </c>
      <c r="N1073" s="35" t="str">
        <f>VLOOKUP(A1073,'Hospitalisation Details'!$A$1:$N$2344,12,FALSE)</f>
        <v>tier - 3</v>
      </c>
      <c r="O1073" s="35" t="str">
        <f>VLOOKUP(A1073,'Hospitalisation Details'!$A$1:$N$2344,13,FALSE)</f>
        <v>tier - 3</v>
      </c>
      <c r="P1073" s="35" t="str">
        <f>VLOOKUP(A1073,'Hospitalisation Details'!$A$1:$N$2344,14,FALSE)</f>
        <v>R1025</v>
      </c>
      <c r="Q1073" s="35">
        <f>VLOOKUP(A1073,'Hospitalisation Details'!$A$1:$N$2344,6,FALSE)</f>
        <v>44</v>
      </c>
    </row>
    <row r="1074" spans="1:17" x14ac:dyDescent="0.25">
      <c r="A1074" s="34" t="s">
        <v>1298</v>
      </c>
      <c r="B1074" s="33" t="s">
        <v>6535</v>
      </c>
      <c r="C1074" s="39">
        <v>36.380000000000003</v>
      </c>
      <c r="D1074" s="39">
        <v>5.98</v>
      </c>
      <c r="E1074" s="39" t="s">
        <v>2380</v>
      </c>
      <c r="F1074" s="39" t="s">
        <v>2380</v>
      </c>
      <c r="G1074" s="39" t="s">
        <v>2380</v>
      </c>
      <c r="H1074" s="34">
        <v>1</v>
      </c>
      <c r="I1074" s="39" t="s">
        <v>2380</v>
      </c>
      <c r="J1074" s="39" t="s">
        <v>8338</v>
      </c>
      <c r="K1074" s="39" t="s">
        <v>8343</v>
      </c>
      <c r="L1074" s="47">
        <f>VLOOKUP(A1074,'Hospitalisation Details'!$A$1:$N$2344,5,FALSE)</f>
        <v>31956</v>
      </c>
      <c r="M1074" s="51">
        <f>VLOOKUP(A1074,'Hospitalisation Details'!$A$1:$N$2344,8,FALSE)</f>
        <v>10464.83</v>
      </c>
      <c r="N1074" s="34" t="str">
        <f>VLOOKUP(A1074,'Hospitalisation Details'!$A$1:$N$2344,12,FALSE)</f>
        <v>tier - 3</v>
      </c>
      <c r="O1074" s="34" t="str">
        <f>VLOOKUP(A1074,'Hospitalisation Details'!$A$1:$N$2344,13,FALSE)</f>
        <v>tier - 1</v>
      </c>
      <c r="P1074" s="34" t="str">
        <f>VLOOKUP(A1074,'Hospitalisation Details'!$A$1:$N$2344,14,FALSE)</f>
        <v>R1012</v>
      </c>
      <c r="Q1074" s="34">
        <f>VLOOKUP(A1074,'Hospitalisation Details'!$A$1:$N$2344,6,FALSE)</f>
        <v>35</v>
      </c>
    </row>
    <row r="1075" spans="1:17" x14ac:dyDescent="0.25">
      <c r="A1075" s="35" t="s">
        <v>1297</v>
      </c>
      <c r="B1075" s="32" t="s">
        <v>5006</v>
      </c>
      <c r="C1075" s="40">
        <v>31.16</v>
      </c>
      <c r="D1075" s="40">
        <v>4.26</v>
      </c>
      <c r="E1075" s="40" t="s">
        <v>2383</v>
      </c>
      <c r="F1075" s="40" t="s">
        <v>2380</v>
      </c>
      <c r="G1075" s="40" t="s">
        <v>2383</v>
      </c>
      <c r="H1075" s="35">
        <v>1</v>
      </c>
      <c r="I1075" s="40" t="s">
        <v>2380</v>
      </c>
      <c r="J1075" s="40" t="s">
        <v>8338</v>
      </c>
      <c r="K1075" s="40" t="s">
        <v>8344</v>
      </c>
      <c r="L1075" s="48">
        <f>VLOOKUP(A1075,'Hospitalisation Details'!$A$1:$N$2344,5,FALSE)</f>
        <v>25468</v>
      </c>
      <c r="M1075" s="52">
        <f>VLOOKUP(A1075,'Hospitalisation Details'!$A$1:$N$2344,8,FALSE)</f>
        <v>10461.98</v>
      </c>
      <c r="N1075" s="35" t="str">
        <f>VLOOKUP(A1075,'Hospitalisation Details'!$A$1:$N$2344,12,FALSE)</f>
        <v>tier - 3</v>
      </c>
      <c r="O1075" s="35" t="str">
        <f>VLOOKUP(A1075,'Hospitalisation Details'!$A$1:$N$2344,13,FALSE)</f>
        <v>tier - 1</v>
      </c>
      <c r="P1075" s="35" t="str">
        <f>VLOOKUP(A1075,'Hospitalisation Details'!$A$1:$N$2344,14,FALSE)</f>
        <v>R1012</v>
      </c>
      <c r="Q1075" s="35">
        <f>VLOOKUP(A1075,'Hospitalisation Details'!$A$1:$N$2344,6,FALSE)</f>
        <v>53</v>
      </c>
    </row>
    <row r="1076" spans="1:17" x14ac:dyDescent="0.25">
      <c r="A1076" s="34" t="s">
        <v>1296</v>
      </c>
      <c r="B1076" s="33" t="s">
        <v>5701</v>
      </c>
      <c r="C1076" s="39">
        <v>25.55</v>
      </c>
      <c r="D1076" s="39">
        <v>4.96</v>
      </c>
      <c r="E1076" s="39" t="s">
        <v>2383</v>
      </c>
      <c r="F1076" s="39" t="s">
        <v>2380</v>
      </c>
      <c r="G1076" s="39" t="s">
        <v>2380</v>
      </c>
      <c r="H1076" s="34">
        <v>1</v>
      </c>
      <c r="I1076" s="39" t="s">
        <v>2380</v>
      </c>
      <c r="J1076" s="39" t="s">
        <v>8339</v>
      </c>
      <c r="K1076" s="39" t="s">
        <v>8344</v>
      </c>
      <c r="L1076" s="47">
        <f>VLOOKUP(A1076,'Hospitalisation Details'!$A$1:$N$2344,5,FALSE)</f>
        <v>23585</v>
      </c>
      <c r="M1076" s="51">
        <f>VLOOKUP(A1076,'Hospitalisation Details'!$A$1:$N$2344,8,FALSE)</f>
        <v>10459.19</v>
      </c>
      <c r="N1076" s="34" t="str">
        <f>VLOOKUP(A1076,'Hospitalisation Details'!$A$1:$N$2344,12,FALSE)</f>
        <v>tier - 3</v>
      </c>
      <c r="O1076" s="34" t="str">
        <f>VLOOKUP(A1076,'Hospitalisation Details'!$A$1:$N$2344,13,FALSE)</f>
        <v>tier - 1</v>
      </c>
      <c r="P1076" s="34" t="str">
        <f>VLOOKUP(A1076,'Hospitalisation Details'!$A$1:$N$2344,14,FALSE)</f>
        <v>R1013</v>
      </c>
      <c r="Q1076" s="34">
        <f>VLOOKUP(A1076,'Hospitalisation Details'!$A$1:$N$2344,6,FALSE)</f>
        <v>58</v>
      </c>
    </row>
    <row r="1077" spans="1:17" x14ac:dyDescent="0.25">
      <c r="A1077" s="35" t="s">
        <v>1295</v>
      </c>
      <c r="B1077" s="32" t="s">
        <v>6538</v>
      </c>
      <c r="C1077" s="40">
        <v>28.77</v>
      </c>
      <c r="D1077" s="40">
        <v>4</v>
      </c>
      <c r="E1077" s="40" t="s">
        <v>2383</v>
      </c>
      <c r="F1077" s="40" t="s">
        <v>2380</v>
      </c>
      <c r="G1077" s="40" t="s">
        <v>2380</v>
      </c>
      <c r="H1077" s="35">
        <v>0</v>
      </c>
      <c r="I1077" s="40" t="s">
        <v>2380</v>
      </c>
      <c r="J1077" s="40" t="s">
        <v>8339</v>
      </c>
      <c r="K1077" s="40" t="s">
        <v>8344</v>
      </c>
      <c r="L1077" s="48">
        <f>VLOOKUP(A1077,'Hospitalisation Details'!$A$1:$N$2344,5,FALSE)</f>
        <v>27975</v>
      </c>
      <c r="M1077" s="52">
        <f>VLOOKUP(A1077,'Hospitalisation Details'!$A$1:$N$2344,8,FALSE)</f>
        <v>10455.14</v>
      </c>
      <c r="N1077" s="35" t="str">
        <f>VLOOKUP(A1077,'Hospitalisation Details'!$A$1:$N$2344,12,FALSE)</f>
        <v>tier - 3</v>
      </c>
      <c r="O1077" s="35" t="str">
        <f>VLOOKUP(A1077,'Hospitalisation Details'!$A$1:$N$2344,13,FALSE)</f>
        <v>tier - 2</v>
      </c>
      <c r="P1077" s="35" t="str">
        <f>VLOOKUP(A1077,'Hospitalisation Details'!$A$1:$N$2344,14,FALSE)</f>
        <v>R1021</v>
      </c>
      <c r="Q1077" s="35">
        <f>VLOOKUP(A1077,'Hospitalisation Details'!$A$1:$N$2344,6,FALSE)</f>
        <v>46</v>
      </c>
    </row>
    <row r="1078" spans="1:17" x14ac:dyDescent="0.25">
      <c r="A1078" s="34" t="s">
        <v>1294</v>
      </c>
      <c r="B1078" s="33" t="s">
        <v>6540</v>
      </c>
      <c r="C1078" s="39">
        <v>23.14</v>
      </c>
      <c r="D1078" s="39">
        <v>4.1500000000000004</v>
      </c>
      <c r="E1078" s="39" t="s">
        <v>2383</v>
      </c>
      <c r="F1078" s="39" t="s">
        <v>2380</v>
      </c>
      <c r="G1078" s="39" t="s">
        <v>2380</v>
      </c>
      <c r="H1078" s="34">
        <v>1</v>
      </c>
      <c r="I1078" s="39" t="s">
        <v>2380</v>
      </c>
      <c r="J1078" s="39" t="s">
        <v>8340</v>
      </c>
      <c r="K1078" s="39" t="s">
        <v>8344</v>
      </c>
      <c r="L1078" s="47">
        <f>VLOOKUP(A1078,'Hospitalisation Details'!$A$1:$N$2344,5,FALSE)</f>
        <v>23664</v>
      </c>
      <c r="M1078" s="51">
        <f>VLOOKUP(A1078,'Hospitalisation Details'!$A$1:$N$2344,8,FALSE)</f>
        <v>10455.1</v>
      </c>
      <c r="N1078" s="34" t="str">
        <f>VLOOKUP(A1078,'Hospitalisation Details'!$A$1:$N$2344,12,FALSE)</f>
        <v>tier - 3</v>
      </c>
      <c r="O1078" s="34" t="str">
        <f>VLOOKUP(A1078,'Hospitalisation Details'!$A$1:$N$2344,13,FALSE)</f>
        <v>tier - 1</v>
      </c>
      <c r="P1078" s="34" t="str">
        <f>VLOOKUP(A1078,'Hospitalisation Details'!$A$1:$N$2344,14,FALSE)</f>
        <v>R1012</v>
      </c>
      <c r="Q1078" s="34">
        <f>VLOOKUP(A1078,'Hospitalisation Details'!$A$1:$N$2344,6,FALSE)</f>
        <v>58</v>
      </c>
    </row>
    <row r="1079" spans="1:17" x14ac:dyDescent="0.25">
      <c r="A1079" s="35" t="s">
        <v>1293</v>
      </c>
      <c r="B1079" s="32" t="s">
        <v>5152</v>
      </c>
      <c r="C1079" s="40">
        <v>39.6</v>
      </c>
      <c r="D1079" s="40">
        <v>11.36</v>
      </c>
      <c r="E1079" s="40" t="s">
        <v>2380</v>
      </c>
      <c r="F1079" s="40" t="s">
        <v>2380</v>
      </c>
      <c r="G1079" s="40" t="s">
        <v>2380</v>
      </c>
      <c r="H1079" s="35">
        <v>0</v>
      </c>
      <c r="I1079" s="40" t="s">
        <v>2380</v>
      </c>
      <c r="J1079" s="40" t="s">
        <v>8338</v>
      </c>
      <c r="K1079" s="40" t="s">
        <v>8342</v>
      </c>
      <c r="L1079" s="48">
        <f>VLOOKUP(A1079,'Hospitalisation Details'!$A$1:$N$2344,5,FALSE)</f>
        <v>25150</v>
      </c>
      <c r="M1079" s="52">
        <f>VLOOKUP(A1079,'Hospitalisation Details'!$A$1:$N$2344,8,FALSE)</f>
        <v>10450.549999999999</v>
      </c>
      <c r="N1079" s="35" t="str">
        <f>VLOOKUP(A1079,'Hospitalisation Details'!$A$1:$N$2344,12,FALSE)</f>
        <v>tier - 3</v>
      </c>
      <c r="O1079" s="35" t="str">
        <f>VLOOKUP(A1079,'Hospitalisation Details'!$A$1:$N$2344,13,FALSE)</f>
        <v>tier - 1</v>
      </c>
      <c r="P1079" s="35" t="str">
        <f>VLOOKUP(A1079,'Hospitalisation Details'!$A$1:$N$2344,14,FALSE)</f>
        <v>R1011</v>
      </c>
      <c r="Q1079" s="35">
        <f>VLOOKUP(A1079,'Hospitalisation Details'!$A$1:$N$2344,6,FALSE)</f>
        <v>54</v>
      </c>
    </row>
    <row r="1080" spans="1:17" x14ac:dyDescent="0.25">
      <c r="A1080" s="34" t="s">
        <v>1292</v>
      </c>
      <c r="B1080" s="33" t="s">
        <v>6543</v>
      </c>
      <c r="C1080" s="39">
        <v>29.2</v>
      </c>
      <c r="D1080" s="39">
        <v>7.53</v>
      </c>
      <c r="E1080" s="39" t="s">
        <v>2380</v>
      </c>
      <c r="F1080" s="39" t="s">
        <v>2380</v>
      </c>
      <c r="G1080" s="39" t="s">
        <v>2380</v>
      </c>
      <c r="H1080" s="34">
        <v>0</v>
      </c>
      <c r="I1080" s="39" t="s">
        <v>2380</v>
      </c>
      <c r="J1080" s="39" t="s">
        <v>8339</v>
      </c>
      <c r="K1080" s="39" t="s">
        <v>8342</v>
      </c>
      <c r="L1080" s="47">
        <f>VLOOKUP(A1080,'Hospitalisation Details'!$A$1:$N$2344,5,FALSE)</f>
        <v>25079</v>
      </c>
      <c r="M1080" s="51">
        <f>VLOOKUP(A1080,'Hospitalisation Details'!$A$1:$N$2344,8,FALSE)</f>
        <v>10436.1</v>
      </c>
      <c r="N1080" s="34" t="str">
        <f>VLOOKUP(A1080,'Hospitalisation Details'!$A$1:$N$2344,12,FALSE)</f>
        <v>tier - 3</v>
      </c>
      <c r="O1080" s="34" t="str">
        <f>VLOOKUP(A1080,'Hospitalisation Details'!$A$1:$N$2344,13,FALSE)</f>
        <v>tier - 3</v>
      </c>
      <c r="P1080" s="34" t="str">
        <f>VLOOKUP(A1080,'Hospitalisation Details'!$A$1:$N$2344,14,FALSE)</f>
        <v>R1011</v>
      </c>
      <c r="Q1080" s="34">
        <f>VLOOKUP(A1080,'Hospitalisation Details'!$A$1:$N$2344,6,FALSE)</f>
        <v>54</v>
      </c>
    </row>
    <row r="1081" spans="1:17" x14ac:dyDescent="0.25">
      <c r="A1081" s="35" t="s">
        <v>1291</v>
      </c>
      <c r="B1081" s="32" t="s">
        <v>6545</v>
      </c>
      <c r="C1081" s="40">
        <v>32.774999999999999</v>
      </c>
      <c r="D1081" s="40">
        <v>7.95</v>
      </c>
      <c r="E1081" s="40" t="s">
        <v>2380</v>
      </c>
      <c r="F1081" s="40" t="s">
        <v>2380</v>
      </c>
      <c r="G1081" s="40" t="s">
        <v>2380</v>
      </c>
      <c r="H1081" s="35">
        <v>0</v>
      </c>
      <c r="I1081" s="40" t="s">
        <v>2380</v>
      </c>
      <c r="J1081" s="40" t="s">
        <v>8338</v>
      </c>
      <c r="K1081" s="40" t="s">
        <v>8342</v>
      </c>
      <c r="L1081" s="48">
        <f>VLOOKUP(A1081,'Hospitalisation Details'!$A$1:$N$2344,5,FALSE)</f>
        <v>25073</v>
      </c>
      <c r="M1081" s="52">
        <f>VLOOKUP(A1081,'Hospitalisation Details'!$A$1:$N$2344,8,FALSE)</f>
        <v>10435.07</v>
      </c>
      <c r="N1081" s="35" t="str">
        <f>VLOOKUP(A1081,'Hospitalisation Details'!$A$1:$N$2344,12,FALSE)</f>
        <v>tier - 3</v>
      </c>
      <c r="O1081" s="35" t="str">
        <f>VLOOKUP(A1081,'Hospitalisation Details'!$A$1:$N$2344,13,FALSE)</f>
        <v>tier - 1</v>
      </c>
      <c r="P1081" s="35" t="str">
        <f>VLOOKUP(A1081,'Hospitalisation Details'!$A$1:$N$2344,14,FALSE)</f>
        <v>R1016</v>
      </c>
      <c r="Q1081" s="35">
        <f>VLOOKUP(A1081,'Hospitalisation Details'!$A$1:$N$2344,6,FALSE)</f>
        <v>54</v>
      </c>
    </row>
    <row r="1082" spans="1:17" x14ac:dyDescent="0.25">
      <c r="A1082" s="34" t="s">
        <v>1290</v>
      </c>
      <c r="B1082" s="33" t="s">
        <v>5722</v>
      </c>
      <c r="C1082" s="39">
        <v>24.035</v>
      </c>
      <c r="D1082" s="39">
        <v>8.5</v>
      </c>
      <c r="E1082" s="39" t="s">
        <v>2380</v>
      </c>
      <c r="F1082" s="39" t="s">
        <v>2380</v>
      </c>
      <c r="G1082" s="39" t="s">
        <v>2380</v>
      </c>
      <c r="H1082" s="34">
        <v>0</v>
      </c>
      <c r="I1082" s="39" t="s">
        <v>2380</v>
      </c>
      <c r="J1082" s="39" t="s">
        <v>8340</v>
      </c>
      <c r="K1082" s="39" t="s">
        <v>8342</v>
      </c>
      <c r="L1082" s="47">
        <f>VLOOKUP(A1082,'Hospitalisation Details'!$A$1:$N$2344,5,FALSE)</f>
        <v>25199</v>
      </c>
      <c r="M1082" s="51">
        <f>VLOOKUP(A1082,'Hospitalisation Details'!$A$1:$N$2344,8,FALSE)</f>
        <v>10422.92</v>
      </c>
      <c r="N1082" s="34" t="str">
        <f>VLOOKUP(A1082,'Hospitalisation Details'!$A$1:$N$2344,12,FALSE)</f>
        <v>tier - 3</v>
      </c>
      <c r="O1082" s="34" t="str">
        <f>VLOOKUP(A1082,'Hospitalisation Details'!$A$1:$N$2344,13,FALSE)</f>
        <v>tier - 1</v>
      </c>
      <c r="P1082" s="34" t="str">
        <f>VLOOKUP(A1082,'Hospitalisation Details'!$A$1:$N$2344,14,FALSE)</f>
        <v>R1017</v>
      </c>
      <c r="Q1082" s="34">
        <f>VLOOKUP(A1082,'Hospitalisation Details'!$A$1:$N$2344,6,FALSE)</f>
        <v>54</v>
      </c>
    </row>
    <row r="1083" spans="1:17" x14ac:dyDescent="0.25">
      <c r="A1083" s="35" t="s">
        <v>1289</v>
      </c>
      <c r="B1083" s="32" t="s">
        <v>6548</v>
      </c>
      <c r="C1083" s="40">
        <v>30.55</v>
      </c>
      <c r="D1083" s="40">
        <v>5.89</v>
      </c>
      <c r="E1083" s="40" t="s">
        <v>2380</v>
      </c>
      <c r="F1083" s="40" t="s">
        <v>2380</v>
      </c>
      <c r="G1083" s="40" t="s">
        <v>2383</v>
      </c>
      <c r="H1083" s="35">
        <v>1</v>
      </c>
      <c r="I1083" s="40" t="s">
        <v>2380</v>
      </c>
      <c r="J1083" s="40" t="s">
        <v>8338</v>
      </c>
      <c r="K1083" s="40" t="s">
        <v>8343</v>
      </c>
      <c r="L1083" s="48">
        <f>VLOOKUP(A1083,'Hospitalisation Details'!$A$1:$N$2344,5,FALSE)</f>
        <v>29184</v>
      </c>
      <c r="M1083" s="52">
        <f>VLOOKUP(A1083,'Hospitalisation Details'!$A$1:$N$2344,8,FALSE)</f>
        <v>10419.65</v>
      </c>
      <c r="N1083" s="35" t="str">
        <f>VLOOKUP(A1083,'Hospitalisation Details'!$A$1:$N$2344,12,FALSE)</f>
        <v>tier - 3</v>
      </c>
      <c r="O1083" s="35" t="str">
        <f>VLOOKUP(A1083,'Hospitalisation Details'!$A$1:$N$2344,13,FALSE)</f>
        <v>tier - 2</v>
      </c>
      <c r="P1083" s="35" t="str">
        <f>VLOOKUP(A1083,'Hospitalisation Details'!$A$1:$N$2344,14,FALSE)</f>
        <v>R1025</v>
      </c>
      <c r="Q1083" s="35">
        <f>VLOOKUP(A1083,'Hospitalisation Details'!$A$1:$N$2344,6,FALSE)</f>
        <v>43</v>
      </c>
    </row>
    <row r="1084" spans="1:17" x14ac:dyDescent="0.25">
      <c r="A1084" s="34" t="s">
        <v>1288</v>
      </c>
      <c r="B1084" s="33" t="s">
        <v>6550</v>
      </c>
      <c r="C1084" s="39">
        <v>28.81</v>
      </c>
      <c r="D1084" s="39">
        <v>8.76</v>
      </c>
      <c r="E1084" s="39" t="s">
        <v>2380</v>
      </c>
      <c r="F1084" s="39" t="s">
        <v>2380</v>
      </c>
      <c r="G1084" s="39" t="s">
        <v>2380</v>
      </c>
      <c r="H1084" s="34">
        <v>2</v>
      </c>
      <c r="I1084" s="39" t="s">
        <v>2380</v>
      </c>
      <c r="J1084" s="39" t="s">
        <v>8339</v>
      </c>
      <c r="K1084" s="39" t="s">
        <v>8342</v>
      </c>
      <c r="L1084" s="47">
        <f>VLOOKUP(A1084,'Hospitalisation Details'!$A$1:$N$2344,5,FALSE)</f>
        <v>26948</v>
      </c>
      <c r="M1084" s="51">
        <f>VLOOKUP(A1084,'Hospitalisation Details'!$A$1:$N$2344,8,FALSE)</f>
        <v>10419.59</v>
      </c>
      <c r="N1084" s="34" t="str">
        <f>VLOOKUP(A1084,'Hospitalisation Details'!$A$1:$N$2344,12,FALSE)</f>
        <v>tier - 3</v>
      </c>
      <c r="O1084" s="34" t="str">
        <f>VLOOKUP(A1084,'Hospitalisation Details'!$A$1:$N$2344,13,FALSE)</f>
        <v>tier - 2</v>
      </c>
      <c r="P1084" s="34" t="str">
        <f>VLOOKUP(A1084,'Hospitalisation Details'!$A$1:$N$2344,14,FALSE)</f>
        <v>R1025</v>
      </c>
      <c r="Q1084" s="34">
        <f>VLOOKUP(A1084,'Hospitalisation Details'!$A$1:$N$2344,6,FALSE)</f>
        <v>49</v>
      </c>
    </row>
    <row r="1085" spans="1:17" x14ac:dyDescent="0.25">
      <c r="A1085" s="35" t="s">
        <v>1287</v>
      </c>
      <c r="B1085" s="32" t="s">
        <v>6552</v>
      </c>
      <c r="C1085" s="40">
        <v>31.66</v>
      </c>
      <c r="D1085" s="40">
        <v>4.1100000000000003</v>
      </c>
      <c r="E1085" s="40" t="s">
        <v>2380</v>
      </c>
      <c r="F1085" s="40" t="s">
        <v>2380</v>
      </c>
      <c r="G1085" s="40" t="s">
        <v>2380</v>
      </c>
      <c r="H1085" s="35">
        <v>0</v>
      </c>
      <c r="I1085" s="40" t="s">
        <v>2380</v>
      </c>
      <c r="J1085" s="40" t="s">
        <v>8338</v>
      </c>
      <c r="K1085" s="40" t="s">
        <v>8344</v>
      </c>
      <c r="L1085" s="48">
        <f>VLOOKUP(A1085,'Hospitalisation Details'!$A$1:$N$2344,5,FALSE)</f>
        <v>29518</v>
      </c>
      <c r="M1085" s="52">
        <f>VLOOKUP(A1085,'Hospitalisation Details'!$A$1:$N$2344,8,FALSE)</f>
        <v>10407.98</v>
      </c>
      <c r="N1085" s="35" t="str">
        <f>VLOOKUP(A1085,'Hospitalisation Details'!$A$1:$N$2344,12,FALSE)</f>
        <v>tier - 3</v>
      </c>
      <c r="O1085" s="35" t="str">
        <f>VLOOKUP(A1085,'Hospitalisation Details'!$A$1:$N$2344,13,FALSE)</f>
        <v>tier - 1</v>
      </c>
      <c r="P1085" s="35" t="str">
        <f>VLOOKUP(A1085,'Hospitalisation Details'!$A$1:$N$2344,14,FALSE)</f>
        <v>R1021</v>
      </c>
      <c r="Q1085" s="35">
        <f>VLOOKUP(A1085,'Hospitalisation Details'!$A$1:$N$2344,6,FALSE)</f>
        <v>42</v>
      </c>
    </row>
    <row r="1086" spans="1:17" x14ac:dyDescent="0.25">
      <c r="A1086" s="34" t="s">
        <v>1286</v>
      </c>
      <c r="B1086" s="33" t="s">
        <v>5701</v>
      </c>
      <c r="C1086" s="39">
        <v>28.215</v>
      </c>
      <c r="D1086" s="39">
        <v>7.56</v>
      </c>
      <c r="E1086" s="39" t="s">
        <v>2383</v>
      </c>
      <c r="F1086" s="39" t="s">
        <v>2380</v>
      </c>
      <c r="G1086" s="39" t="s">
        <v>2380</v>
      </c>
      <c r="H1086" s="34">
        <v>1</v>
      </c>
      <c r="I1086" s="39" t="s">
        <v>2380</v>
      </c>
      <c r="J1086" s="39" t="s">
        <v>8339</v>
      </c>
      <c r="K1086" s="39" t="s">
        <v>8342</v>
      </c>
      <c r="L1086" s="47">
        <f>VLOOKUP(A1086,'Hospitalisation Details'!$A$1:$N$2344,5,FALSE)</f>
        <v>27550</v>
      </c>
      <c r="M1086" s="51">
        <f>VLOOKUP(A1086,'Hospitalisation Details'!$A$1:$N$2344,8,FALSE)</f>
        <v>10407.09</v>
      </c>
      <c r="N1086" s="34" t="str">
        <f>VLOOKUP(A1086,'Hospitalisation Details'!$A$1:$N$2344,12,FALSE)</f>
        <v>tier - 3</v>
      </c>
      <c r="O1086" s="34" t="str">
        <f>VLOOKUP(A1086,'Hospitalisation Details'!$A$1:$N$2344,13,FALSE)</f>
        <v>tier - 1</v>
      </c>
      <c r="P1086" s="34" t="str">
        <f>VLOOKUP(A1086,'Hospitalisation Details'!$A$1:$N$2344,14,FALSE)</f>
        <v>R1015</v>
      </c>
      <c r="Q1086" s="34">
        <f>VLOOKUP(A1086,'Hospitalisation Details'!$A$1:$N$2344,6,FALSE)</f>
        <v>48</v>
      </c>
    </row>
    <row r="1087" spans="1:17" x14ac:dyDescent="0.25">
      <c r="A1087" s="35" t="s">
        <v>1285</v>
      </c>
      <c r="B1087" s="32" t="s">
        <v>5152</v>
      </c>
      <c r="C1087" s="40">
        <v>26.12</v>
      </c>
      <c r="D1087" s="40">
        <v>4.17</v>
      </c>
      <c r="E1087" s="40" t="s">
        <v>2383</v>
      </c>
      <c r="F1087" s="40" t="s">
        <v>2380</v>
      </c>
      <c r="G1087" s="40" t="s">
        <v>2383</v>
      </c>
      <c r="H1087" s="35">
        <v>1</v>
      </c>
      <c r="I1087" s="40" t="s">
        <v>2380</v>
      </c>
      <c r="J1087" s="40" t="s">
        <v>8339</v>
      </c>
      <c r="K1087" s="40" t="s">
        <v>8344</v>
      </c>
      <c r="L1087" s="48">
        <f>VLOOKUP(A1087,'Hospitalisation Details'!$A$1:$N$2344,5,FALSE)</f>
        <v>25391</v>
      </c>
      <c r="M1087" s="52">
        <f>VLOOKUP(A1087,'Hospitalisation Details'!$A$1:$N$2344,8,FALSE)</f>
        <v>10403.27</v>
      </c>
      <c r="N1087" s="35" t="str">
        <f>VLOOKUP(A1087,'Hospitalisation Details'!$A$1:$N$2344,12,FALSE)</f>
        <v>tier - 3</v>
      </c>
      <c r="O1087" s="35" t="str">
        <f>VLOOKUP(A1087,'Hospitalisation Details'!$A$1:$N$2344,13,FALSE)</f>
        <v>tier - 2</v>
      </c>
      <c r="P1087" s="35" t="str">
        <f>VLOOKUP(A1087,'Hospitalisation Details'!$A$1:$N$2344,14,FALSE)</f>
        <v>R1020</v>
      </c>
      <c r="Q1087" s="35">
        <f>VLOOKUP(A1087,'Hospitalisation Details'!$A$1:$N$2344,6,FALSE)</f>
        <v>53</v>
      </c>
    </row>
    <row r="1088" spans="1:17" x14ac:dyDescent="0.25">
      <c r="A1088" s="34" t="s">
        <v>1284</v>
      </c>
      <c r="B1088" s="33" t="s">
        <v>6556</v>
      </c>
      <c r="C1088" s="39">
        <v>36.630000000000003</v>
      </c>
      <c r="D1088" s="39">
        <v>11.42</v>
      </c>
      <c r="E1088" s="39" t="s">
        <v>2380</v>
      </c>
      <c r="F1088" s="39" t="s">
        <v>2380</v>
      </c>
      <c r="G1088" s="39" t="s">
        <v>2380</v>
      </c>
      <c r="H1088" s="34">
        <v>2</v>
      </c>
      <c r="I1088" s="39" t="s">
        <v>2380</v>
      </c>
      <c r="J1088" s="39" t="s">
        <v>8338</v>
      </c>
      <c r="K1088" s="39" t="s">
        <v>8342</v>
      </c>
      <c r="L1088" s="47">
        <f>VLOOKUP(A1088,'Hospitalisation Details'!$A$1:$N$2344,5,FALSE)</f>
        <v>26926</v>
      </c>
      <c r="M1088" s="51">
        <f>VLOOKUP(A1088,'Hospitalisation Details'!$A$1:$N$2344,8,FALSE)</f>
        <v>10381.48</v>
      </c>
      <c r="N1088" s="34" t="str">
        <f>VLOOKUP(A1088,'Hospitalisation Details'!$A$1:$N$2344,12,FALSE)</f>
        <v>tier - 3</v>
      </c>
      <c r="O1088" s="34" t="str">
        <f>VLOOKUP(A1088,'Hospitalisation Details'!$A$1:$N$2344,13,FALSE)</f>
        <v>tier - 3</v>
      </c>
      <c r="P1088" s="34" t="str">
        <f>VLOOKUP(A1088,'Hospitalisation Details'!$A$1:$N$2344,14,FALSE)</f>
        <v>R1013</v>
      </c>
      <c r="Q1088" s="34">
        <f>VLOOKUP(A1088,'Hospitalisation Details'!$A$1:$N$2344,6,FALSE)</f>
        <v>49</v>
      </c>
    </row>
    <row r="1089" spans="1:17" x14ac:dyDescent="0.25">
      <c r="A1089" s="35" t="s">
        <v>1283</v>
      </c>
      <c r="B1089" s="32" t="s">
        <v>6558</v>
      </c>
      <c r="C1089" s="40">
        <v>33.344999999999999</v>
      </c>
      <c r="D1089" s="40">
        <v>7.33</v>
      </c>
      <c r="E1089" s="40" t="s">
        <v>2380</v>
      </c>
      <c r="F1089" s="40" t="s">
        <v>2380</v>
      </c>
      <c r="G1089" s="40" t="s">
        <v>2380</v>
      </c>
      <c r="H1089" s="35">
        <v>2</v>
      </c>
      <c r="I1089" s="40" t="s">
        <v>2380</v>
      </c>
      <c r="J1089" s="40" t="s">
        <v>8338</v>
      </c>
      <c r="K1089" s="40" t="s">
        <v>8342</v>
      </c>
      <c r="L1089" s="48">
        <f>VLOOKUP(A1089,'Hospitalisation Details'!$A$1:$N$2344,5,FALSE)</f>
        <v>26936</v>
      </c>
      <c r="M1089" s="52">
        <f>VLOOKUP(A1089,'Hospitalisation Details'!$A$1:$N$2344,8,FALSE)</f>
        <v>10370.91</v>
      </c>
      <c r="N1089" s="35" t="str">
        <f>VLOOKUP(A1089,'Hospitalisation Details'!$A$1:$N$2344,12,FALSE)</f>
        <v>tier - 3</v>
      </c>
      <c r="O1089" s="35" t="str">
        <f>VLOOKUP(A1089,'Hospitalisation Details'!$A$1:$N$2344,13,FALSE)</f>
        <v>tier - 3</v>
      </c>
      <c r="P1089" s="35" t="str">
        <f>VLOOKUP(A1089,'Hospitalisation Details'!$A$1:$N$2344,14,FALSE)</f>
        <v>R1024</v>
      </c>
      <c r="Q1089" s="35">
        <f>VLOOKUP(A1089,'Hospitalisation Details'!$A$1:$N$2344,6,FALSE)</f>
        <v>49</v>
      </c>
    </row>
    <row r="1090" spans="1:17" x14ac:dyDescent="0.25">
      <c r="A1090" s="34" t="s">
        <v>1282</v>
      </c>
      <c r="B1090" s="33" t="s">
        <v>6560</v>
      </c>
      <c r="C1090" s="39">
        <v>27.11</v>
      </c>
      <c r="D1090" s="39">
        <v>6.7</v>
      </c>
      <c r="E1090" s="39" t="s">
        <v>2380</v>
      </c>
      <c r="F1090" s="39" t="s">
        <v>2380</v>
      </c>
      <c r="G1090" s="39" t="s">
        <v>2380</v>
      </c>
      <c r="H1090" s="34">
        <v>0</v>
      </c>
      <c r="I1090" s="39" t="s">
        <v>2380</v>
      </c>
      <c r="J1090" s="39" t="s">
        <v>8339</v>
      </c>
      <c r="K1090" s="39" t="s">
        <v>8342</v>
      </c>
      <c r="L1090" s="47">
        <f>VLOOKUP(A1090,'Hospitalisation Details'!$A$1:$N$2344,5,FALSE)</f>
        <v>26182</v>
      </c>
      <c r="M1090" s="51">
        <f>VLOOKUP(A1090,'Hospitalisation Details'!$A$1:$N$2344,8,FALSE)</f>
        <v>10356.67</v>
      </c>
      <c r="N1090" s="34" t="str">
        <f>VLOOKUP(A1090,'Hospitalisation Details'!$A$1:$N$2344,12,FALSE)</f>
        <v>tier - 3</v>
      </c>
      <c r="O1090" s="34" t="str">
        <f>VLOOKUP(A1090,'Hospitalisation Details'!$A$1:$N$2344,13,FALSE)</f>
        <v>tier - 1</v>
      </c>
      <c r="P1090" s="34" t="str">
        <f>VLOOKUP(A1090,'Hospitalisation Details'!$A$1:$N$2344,14,FALSE)</f>
        <v>R1025</v>
      </c>
      <c r="Q1090" s="34">
        <f>VLOOKUP(A1090,'Hospitalisation Details'!$A$1:$N$2344,6,FALSE)</f>
        <v>51</v>
      </c>
    </row>
    <row r="1091" spans="1:17" x14ac:dyDescent="0.25">
      <c r="A1091" s="35" t="s">
        <v>1281</v>
      </c>
      <c r="B1091" s="32" t="s">
        <v>6562</v>
      </c>
      <c r="C1091" s="40">
        <v>26.6</v>
      </c>
      <c r="D1091" s="40">
        <v>5.27</v>
      </c>
      <c r="E1091" s="40" t="s">
        <v>2383</v>
      </c>
      <c r="F1091" s="40" t="s">
        <v>2380</v>
      </c>
      <c r="G1091" s="40" t="s">
        <v>2383</v>
      </c>
      <c r="H1091" s="35">
        <v>1</v>
      </c>
      <c r="I1091" s="40" t="s">
        <v>2380</v>
      </c>
      <c r="J1091" s="40" t="s">
        <v>8339</v>
      </c>
      <c r="K1091" s="40" t="s">
        <v>8344</v>
      </c>
      <c r="L1091" s="48">
        <f>VLOOKUP(A1091,'Hospitalisation Details'!$A$1:$N$2344,5,FALSE)</f>
        <v>25371</v>
      </c>
      <c r="M1091" s="52">
        <f>VLOOKUP(A1091,'Hospitalisation Details'!$A$1:$N$2344,8,FALSE)</f>
        <v>10355.64</v>
      </c>
      <c r="N1091" s="35" t="str">
        <f>VLOOKUP(A1091,'Hospitalisation Details'!$A$1:$N$2344,12,FALSE)</f>
        <v>tier - 3</v>
      </c>
      <c r="O1091" s="35" t="str">
        <f>VLOOKUP(A1091,'Hospitalisation Details'!$A$1:$N$2344,13,FALSE)</f>
        <v>tier - 1</v>
      </c>
      <c r="P1091" s="35" t="str">
        <f>VLOOKUP(A1091,'Hospitalisation Details'!$A$1:$N$2344,14,FALSE)</f>
        <v>R1012</v>
      </c>
      <c r="Q1091" s="35">
        <f>VLOOKUP(A1091,'Hospitalisation Details'!$A$1:$N$2344,6,FALSE)</f>
        <v>53</v>
      </c>
    </row>
    <row r="1092" spans="1:17" x14ac:dyDescent="0.25">
      <c r="A1092" s="34" t="s">
        <v>1280</v>
      </c>
      <c r="B1092" s="33" t="s">
        <v>6563</v>
      </c>
      <c r="C1092" s="39">
        <v>30.41</v>
      </c>
      <c r="D1092" s="39">
        <v>7.72</v>
      </c>
      <c r="E1092" s="39" t="s">
        <v>2380</v>
      </c>
      <c r="F1092" s="39" t="s">
        <v>2380</v>
      </c>
      <c r="G1092" s="39" t="s">
        <v>2380</v>
      </c>
      <c r="H1092" s="34">
        <v>0</v>
      </c>
      <c r="I1092" s="39" t="s">
        <v>2380</v>
      </c>
      <c r="J1092" s="39" t="s">
        <v>8338</v>
      </c>
      <c r="K1092" s="39" t="s">
        <v>8342</v>
      </c>
      <c r="L1092" s="47">
        <f>VLOOKUP(A1092,'Hospitalisation Details'!$A$1:$N$2344,5,FALSE)</f>
        <v>27301</v>
      </c>
      <c r="M1092" s="51">
        <f>VLOOKUP(A1092,'Hospitalisation Details'!$A$1:$N$2344,8,FALSE)</f>
        <v>10352.48</v>
      </c>
      <c r="N1092" s="34" t="str">
        <f>VLOOKUP(A1092,'Hospitalisation Details'!$A$1:$N$2344,12,FALSE)</f>
        <v>tier - 3</v>
      </c>
      <c r="O1092" s="34" t="str">
        <f>VLOOKUP(A1092,'Hospitalisation Details'!$A$1:$N$2344,13,FALSE)</f>
        <v>tier - 1</v>
      </c>
      <c r="P1092" s="34" t="str">
        <f>VLOOKUP(A1092,'Hospitalisation Details'!$A$1:$N$2344,14,FALSE)</f>
        <v>R1012</v>
      </c>
      <c r="Q1092" s="34">
        <f>VLOOKUP(A1092,'Hospitalisation Details'!$A$1:$N$2344,6,FALSE)</f>
        <v>48</v>
      </c>
    </row>
    <row r="1093" spans="1:17" x14ac:dyDescent="0.25">
      <c r="A1093" s="35" t="s">
        <v>1279</v>
      </c>
      <c r="B1093" s="32" t="s">
        <v>6565</v>
      </c>
      <c r="C1093" s="40">
        <v>28.98</v>
      </c>
      <c r="D1093" s="40">
        <v>8.68</v>
      </c>
      <c r="E1093" s="40" t="s">
        <v>2380</v>
      </c>
      <c r="F1093" s="40" t="s">
        <v>2380</v>
      </c>
      <c r="G1093" s="40" t="s">
        <v>2380</v>
      </c>
      <c r="H1093" s="35">
        <v>2</v>
      </c>
      <c r="I1093" s="40" t="s">
        <v>2380</v>
      </c>
      <c r="J1093" s="40" t="s">
        <v>8339</v>
      </c>
      <c r="K1093" s="40" t="s">
        <v>8342</v>
      </c>
      <c r="L1093" s="48">
        <f>VLOOKUP(A1093,'Hospitalisation Details'!$A$1:$N$2344,5,FALSE)</f>
        <v>26884</v>
      </c>
      <c r="M1093" s="52">
        <f>VLOOKUP(A1093,'Hospitalisation Details'!$A$1:$N$2344,8,FALSE)</f>
        <v>10345.93</v>
      </c>
      <c r="N1093" s="35" t="str">
        <f>VLOOKUP(A1093,'Hospitalisation Details'!$A$1:$N$2344,12,FALSE)</f>
        <v>tier - 3</v>
      </c>
      <c r="O1093" s="35" t="str">
        <f>VLOOKUP(A1093,'Hospitalisation Details'!$A$1:$N$2344,13,FALSE)</f>
        <v>tier - 2</v>
      </c>
      <c r="P1093" s="35" t="str">
        <f>VLOOKUP(A1093,'Hospitalisation Details'!$A$1:$N$2344,14,FALSE)</f>
        <v>R1021</v>
      </c>
      <c r="Q1093" s="35">
        <f>VLOOKUP(A1093,'Hospitalisation Details'!$A$1:$N$2344,6,FALSE)</f>
        <v>49</v>
      </c>
    </row>
    <row r="1094" spans="1:17" x14ac:dyDescent="0.25">
      <c r="A1094" s="34" t="s">
        <v>1278</v>
      </c>
      <c r="B1094" s="33" t="s">
        <v>6567</v>
      </c>
      <c r="C1094" s="39">
        <v>31.24</v>
      </c>
      <c r="D1094" s="39">
        <v>9.8000000000000007</v>
      </c>
      <c r="E1094" s="39" t="s">
        <v>2380</v>
      </c>
      <c r="F1094" s="39" t="s">
        <v>2380</v>
      </c>
      <c r="G1094" s="39" t="s">
        <v>2380</v>
      </c>
      <c r="H1094" s="34">
        <v>0</v>
      </c>
      <c r="I1094" s="39" t="s">
        <v>2380</v>
      </c>
      <c r="J1094" s="39" t="s">
        <v>8338</v>
      </c>
      <c r="K1094" s="39" t="s">
        <v>8342</v>
      </c>
      <c r="L1094" s="47">
        <f>VLOOKUP(A1094,'Hospitalisation Details'!$A$1:$N$2344,5,FALSE)</f>
        <v>25038</v>
      </c>
      <c r="M1094" s="51">
        <f>VLOOKUP(A1094,'Hospitalisation Details'!$A$1:$N$2344,8,FALSE)</f>
        <v>10338.93</v>
      </c>
      <c r="N1094" s="34" t="str">
        <f>VLOOKUP(A1094,'Hospitalisation Details'!$A$1:$N$2344,12,FALSE)</f>
        <v>tier - 3</v>
      </c>
      <c r="O1094" s="34" t="str">
        <f>VLOOKUP(A1094,'Hospitalisation Details'!$A$1:$N$2344,13,FALSE)</f>
        <v>tier - 1</v>
      </c>
      <c r="P1094" s="34" t="str">
        <f>VLOOKUP(A1094,'Hospitalisation Details'!$A$1:$N$2344,14,FALSE)</f>
        <v>R1013</v>
      </c>
      <c r="Q1094" s="34">
        <f>VLOOKUP(A1094,'Hospitalisation Details'!$A$1:$N$2344,6,FALSE)</f>
        <v>54</v>
      </c>
    </row>
    <row r="1095" spans="1:17" x14ac:dyDescent="0.25">
      <c r="A1095" s="35" t="s">
        <v>1277</v>
      </c>
      <c r="B1095" s="32" t="s">
        <v>6167</v>
      </c>
      <c r="C1095" s="40">
        <v>31.54</v>
      </c>
      <c r="D1095" s="40">
        <v>4.4400000000000004</v>
      </c>
      <c r="E1095" s="40" t="s">
        <v>2380</v>
      </c>
      <c r="F1095" s="40" t="s">
        <v>2380</v>
      </c>
      <c r="G1095" s="40" t="s">
        <v>2380</v>
      </c>
      <c r="H1095" s="35">
        <v>0</v>
      </c>
      <c r="I1095" s="40" t="s">
        <v>2380</v>
      </c>
      <c r="J1095" s="40" t="s">
        <v>8338</v>
      </c>
      <c r="K1095" s="40" t="s">
        <v>8344</v>
      </c>
      <c r="L1095" s="48">
        <f>VLOOKUP(A1095,'Hospitalisation Details'!$A$1:$N$2344,5,FALSE)</f>
        <v>30153</v>
      </c>
      <c r="M1095" s="52">
        <f>VLOOKUP(A1095,'Hospitalisation Details'!$A$1:$N$2344,8,FALSE)</f>
        <v>10329.06</v>
      </c>
      <c r="N1095" s="35" t="str">
        <f>VLOOKUP(A1095,'Hospitalisation Details'!$A$1:$N$2344,12,FALSE)</f>
        <v>tier - 3</v>
      </c>
      <c r="O1095" s="35" t="str">
        <f>VLOOKUP(A1095,'Hospitalisation Details'!$A$1:$N$2344,13,FALSE)</f>
        <v>tier - 1</v>
      </c>
      <c r="P1095" s="35" t="str">
        <f>VLOOKUP(A1095,'Hospitalisation Details'!$A$1:$N$2344,14,FALSE)</f>
        <v>R1021</v>
      </c>
      <c r="Q1095" s="35">
        <f>VLOOKUP(A1095,'Hospitalisation Details'!$A$1:$N$2344,6,FALSE)</f>
        <v>40</v>
      </c>
    </row>
    <row r="1096" spans="1:17" x14ac:dyDescent="0.25">
      <c r="A1096" s="34" t="s">
        <v>1276</v>
      </c>
      <c r="B1096" s="33" t="s">
        <v>5026</v>
      </c>
      <c r="C1096" s="39">
        <v>38.6</v>
      </c>
      <c r="D1096" s="39">
        <v>7.19</v>
      </c>
      <c r="E1096" s="39" t="s">
        <v>2383</v>
      </c>
      <c r="F1096" s="39" t="s">
        <v>2380</v>
      </c>
      <c r="G1096" s="39" t="s">
        <v>2380</v>
      </c>
      <c r="H1096" s="34">
        <v>2</v>
      </c>
      <c r="I1096" s="39" t="s">
        <v>2380</v>
      </c>
      <c r="J1096" s="39" t="s">
        <v>8338</v>
      </c>
      <c r="K1096" s="39" t="s">
        <v>8342</v>
      </c>
      <c r="L1096" s="47">
        <f>VLOOKUP(A1096,'Hospitalisation Details'!$A$1:$N$2344,5,FALSE)</f>
        <v>25903</v>
      </c>
      <c r="M1096" s="51">
        <f>VLOOKUP(A1096,'Hospitalisation Details'!$A$1:$N$2344,8,FALSE)</f>
        <v>10325.209999999999</v>
      </c>
      <c r="N1096" s="34" t="str">
        <f>VLOOKUP(A1096,'Hospitalisation Details'!$A$1:$N$2344,12,FALSE)</f>
        <v>tier - 3</v>
      </c>
      <c r="O1096" s="34" t="str">
        <f>VLOOKUP(A1096,'Hospitalisation Details'!$A$1:$N$2344,13,FALSE)</f>
        <v>tier - 3</v>
      </c>
      <c r="P1096" s="34" t="str">
        <f>VLOOKUP(A1096,'Hospitalisation Details'!$A$1:$N$2344,14,FALSE)</f>
        <v>R1011</v>
      </c>
      <c r="Q1096" s="34">
        <f>VLOOKUP(A1096,'Hospitalisation Details'!$A$1:$N$2344,6,FALSE)</f>
        <v>52</v>
      </c>
    </row>
    <row r="1097" spans="1:17" x14ac:dyDescent="0.25">
      <c r="A1097" s="35" t="s">
        <v>1275</v>
      </c>
      <c r="B1097" s="32" t="s">
        <v>6570</v>
      </c>
      <c r="C1097" s="40">
        <v>37.950000000000003</v>
      </c>
      <c r="D1097" s="40">
        <v>6.06</v>
      </c>
      <c r="E1097" s="40" t="s">
        <v>2380</v>
      </c>
      <c r="F1097" s="40" t="s">
        <v>2380</v>
      </c>
      <c r="G1097" s="40" t="s">
        <v>2380</v>
      </c>
      <c r="H1097" s="35">
        <v>0</v>
      </c>
      <c r="I1097" s="40" t="s">
        <v>2380</v>
      </c>
      <c r="J1097" s="40" t="s">
        <v>8338</v>
      </c>
      <c r="K1097" s="40" t="s">
        <v>8343</v>
      </c>
      <c r="L1097" s="48">
        <f>VLOOKUP(A1097,'Hospitalisation Details'!$A$1:$N$2344,5,FALSE)</f>
        <v>33471</v>
      </c>
      <c r="M1097" s="52">
        <f>VLOOKUP(A1097,'Hospitalisation Details'!$A$1:$N$2344,8,FALSE)</f>
        <v>10322.9</v>
      </c>
      <c r="N1097" s="35" t="str">
        <f>VLOOKUP(A1097,'Hospitalisation Details'!$A$1:$N$2344,12,FALSE)</f>
        <v>tier - 3</v>
      </c>
      <c r="O1097" s="35" t="str">
        <f>VLOOKUP(A1097,'Hospitalisation Details'!$A$1:$N$2344,13,FALSE)</f>
        <v>tier - 1</v>
      </c>
      <c r="P1097" s="35" t="str">
        <f>VLOOKUP(A1097,'Hospitalisation Details'!$A$1:$N$2344,14,FALSE)</f>
        <v>R1026</v>
      </c>
      <c r="Q1097" s="35">
        <f>VLOOKUP(A1097,'Hospitalisation Details'!$A$1:$N$2344,6,FALSE)</f>
        <v>31</v>
      </c>
    </row>
    <row r="1098" spans="1:17" x14ac:dyDescent="0.25">
      <c r="A1098" s="34" t="s">
        <v>1274</v>
      </c>
      <c r="B1098" s="33" t="s">
        <v>6572</v>
      </c>
      <c r="C1098" s="39">
        <v>38.97</v>
      </c>
      <c r="D1098" s="39">
        <v>5.12</v>
      </c>
      <c r="E1098" s="39" t="s">
        <v>2380</v>
      </c>
      <c r="F1098" s="39" t="s">
        <v>2380</v>
      </c>
      <c r="G1098" s="39" t="s">
        <v>2380</v>
      </c>
      <c r="H1098" s="34">
        <v>0</v>
      </c>
      <c r="I1098" s="39" t="s">
        <v>2380</v>
      </c>
      <c r="J1098" s="39" t="s">
        <v>8338</v>
      </c>
      <c r="K1098" s="39" t="s">
        <v>8344</v>
      </c>
      <c r="L1098" s="47">
        <f>VLOOKUP(A1098,'Hospitalisation Details'!$A$1:$N$2344,5,FALSE)</f>
        <v>33559</v>
      </c>
      <c r="M1098" s="51">
        <f>VLOOKUP(A1098,'Hospitalisation Details'!$A$1:$N$2344,8,FALSE)</f>
        <v>10315.91</v>
      </c>
      <c r="N1098" s="34" t="str">
        <f>VLOOKUP(A1098,'Hospitalisation Details'!$A$1:$N$2344,12,FALSE)</f>
        <v>tier - 3</v>
      </c>
      <c r="O1098" s="34" t="str">
        <f>VLOOKUP(A1098,'Hospitalisation Details'!$A$1:$N$2344,13,FALSE)</f>
        <v>tier - 2</v>
      </c>
      <c r="P1098" s="34" t="str">
        <f>VLOOKUP(A1098,'Hospitalisation Details'!$A$1:$N$2344,14,FALSE)</f>
        <v>R1012</v>
      </c>
      <c r="Q1098" s="34">
        <f>VLOOKUP(A1098,'Hospitalisation Details'!$A$1:$N$2344,6,FALSE)</f>
        <v>31</v>
      </c>
    </row>
    <row r="1099" spans="1:17" x14ac:dyDescent="0.25">
      <c r="A1099" s="35" t="s">
        <v>1273</v>
      </c>
      <c r="B1099" s="32" t="s">
        <v>5946</v>
      </c>
      <c r="C1099" s="40">
        <v>21.2</v>
      </c>
      <c r="D1099" s="40">
        <v>10.72</v>
      </c>
      <c r="E1099" s="40" t="s">
        <v>2380</v>
      </c>
      <c r="F1099" s="40" t="s">
        <v>2380</v>
      </c>
      <c r="G1099" s="40" t="s">
        <v>2380</v>
      </c>
      <c r="H1099" s="35">
        <v>0</v>
      </c>
      <c r="I1099" s="40" t="s">
        <v>2380</v>
      </c>
      <c r="J1099" s="40" t="s">
        <v>8340</v>
      </c>
      <c r="K1099" s="40" t="s">
        <v>8342</v>
      </c>
      <c r="L1099" s="48">
        <f>VLOOKUP(A1099,'Hospitalisation Details'!$A$1:$N$2344,5,FALSE)</f>
        <v>22839</v>
      </c>
      <c r="M1099" s="52">
        <f>VLOOKUP(A1099,'Hospitalisation Details'!$A$1:$N$2344,8,FALSE)</f>
        <v>10310.780000000001</v>
      </c>
      <c r="N1099" s="35" t="str">
        <f>VLOOKUP(A1099,'Hospitalisation Details'!$A$1:$N$2344,12,FALSE)</f>
        <v>tier - 3</v>
      </c>
      <c r="O1099" s="35" t="str">
        <f>VLOOKUP(A1099,'Hospitalisation Details'!$A$1:$N$2344,13,FALSE)</f>
        <v>tier - 3</v>
      </c>
      <c r="P1099" s="35" t="str">
        <f>VLOOKUP(A1099,'Hospitalisation Details'!$A$1:$N$2344,14,FALSE)</f>
        <v>R1012</v>
      </c>
      <c r="Q1099" s="35">
        <f>VLOOKUP(A1099,'Hospitalisation Details'!$A$1:$N$2344,6,FALSE)</f>
        <v>60</v>
      </c>
    </row>
    <row r="1100" spans="1:17" x14ac:dyDescent="0.25">
      <c r="A1100" s="34" t="s">
        <v>1272</v>
      </c>
      <c r="B1100" s="33" t="s">
        <v>6574</v>
      </c>
      <c r="C1100" s="39">
        <v>23.96</v>
      </c>
      <c r="D1100" s="39">
        <v>9.58</v>
      </c>
      <c r="E1100" s="39" t="s">
        <v>2383</v>
      </c>
      <c r="F1100" s="39" t="s">
        <v>2380</v>
      </c>
      <c r="G1100" s="39" t="s">
        <v>2383</v>
      </c>
      <c r="H1100" s="34">
        <v>1</v>
      </c>
      <c r="I1100" s="39" t="s">
        <v>2380</v>
      </c>
      <c r="J1100" s="39" t="s">
        <v>8340</v>
      </c>
      <c r="K1100" s="39" t="s">
        <v>8342</v>
      </c>
      <c r="L1100" s="47">
        <f>VLOOKUP(A1100,'Hospitalisation Details'!$A$1:$N$2344,5,FALSE)</f>
        <v>23278</v>
      </c>
      <c r="M1100" s="51">
        <f>VLOOKUP(A1100,'Hospitalisation Details'!$A$1:$N$2344,8,FALSE)</f>
        <v>10308.040000000001</v>
      </c>
      <c r="N1100" s="34" t="str">
        <f>VLOOKUP(A1100,'Hospitalisation Details'!$A$1:$N$2344,12,FALSE)</f>
        <v>tier - 3</v>
      </c>
      <c r="O1100" s="34" t="str">
        <f>VLOOKUP(A1100,'Hospitalisation Details'!$A$1:$N$2344,13,FALSE)</f>
        <v>tier - 1</v>
      </c>
      <c r="P1100" s="34" t="str">
        <f>VLOOKUP(A1100,'Hospitalisation Details'!$A$1:$N$2344,14,FALSE)</f>
        <v>R1013</v>
      </c>
      <c r="Q1100" s="34">
        <f>VLOOKUP(A1100,'Hospitalisation Details'!$A$1:$N$2344,6,FALSE)</f>
        <v>59</v>
      </c>
    </row>
    <row r="1101" spans="1:17" x14ac:dyDescent="0.25">
      <c r="A1101" s="35" t="s">
        <v>1271</v>
      </c>
      <c r="B1101" s="32" t="s">
        <v>6576</v>
      </c>
      <c r="C1101" s="40">
        <v>35.93</v>
      </c>
      <c r="D1101" s="40">
        <v>6.4</v>
      </c>
      <c r="E1101" s="40" t="s">
        <v>2383</v>
      </c>
      <c r="F1101" s="40" t="s">
        <v>2380</v>
      </c>
      <c r="G1101" s="40" t="s">
        <v>2380</v>
      </c>
      <c r="H1101" s="35">
        <v>1</v>
      </c>
      <c r="I1101" s="40" t="s">
        <v>2380</v>
      </c>
      <c r="J1101" s="40" t="s">
        <v>8338</v>
      </c>
      <c r="K1101" s="40" t="s">
        <v>8343</v>
      </c>
      <c r="L1101" s="48">
        <f>VLOOKUP(A1101,'Hospitalisation Details'!$A$1:$N$2344,5,FALSE)</f>
        <v>32400</v>
      </c>
      <c r="M1101" s="52">
        <f>VLOOKUP(A1101,'Hospitalisation Details'!$A$1:$N$2344,8,FALSE)</f>
        <v>10276.99</v>
      </c>
      <c r="N1101" s="35" t="str">
        <f>VLOOKUP(A1101,'Hospitalisation Details'!$A$1:$N$2344,12,FALSE)</f>
        <v>tier - 3</v>
      </c>
      <c r="O1101" s="35" t="str">
        <f>VLOOKUP(A1101,'Hospitalisation Details'!$A$1:$N$2344,13,FALSE)</f>
        <v>tier - 1</v>
      </c>
      <c r="P1101" s="35" t="str">
        <f>VLOOKUP(A1101,'Hospitalisation Details'!$A$1:$N$2344,14,FALSE)</f>
        <v>R1021</v>
      </c>
      <c r="Q1101" s="35">
        <f>VLOOKUP(A1101,'Hospitalisation Details'!$A$1:$N$2344,6,FALSE)</f>
        <v>34</v>
      </c>
    </row>
    <row r="1102" spans="1:17" x14ac:dyDescent="0.25">
      <c r="A1102" s="34" t="s">
        <v>1270</v>
      </c>
      <c r="B1102" s="33" t="s">
        <v>5545</v>
      </c>
      <c r="C1102" s="39">
        <v>26.11</v>
      </c>
      <c r="D1102" s="39">
        <v>6.8</v>
      </c>
      <c r="E1102" s="39" t="s">
        <v>2383</v>
      </c>
      <c r="F1102" s="39" t="s">
        <v>2380</v>
      </c>
      <c r="G1102" s="39" t="s">
        <v>2380</v>
      </c>
      <c r="H1102" s="34">
        <v>2</v>
      </c>
      <c r="I1102" s="39" t="s">
        <v>2380</v>
      </c>
      <c r="J1102" s="39" t="s">
        <v>8339</v>
      </c>
      <c r="K1102" s="39" t="s">
        <v>8342</v>
      </c>
      <c r="L1102" s="47">
        <f>VLOOKUP(A1102,'Hospitalisation Details'!$A$1:$N$2344,5,FALSE)</f>
        <v>25740</v>
      </c>
      <c r="M1102" s="51">
        <f>VLOOKUP(A1102,'Hospitalisation Details'!$A$1:$N$2344,8,FALSE)</f>
        <v>10274.33</v>
      </c>
      <c r="N1102" s="34" t="str">
        <f>VLOOKUP(A1102,'Hospitalisation Details'!$A$1:$N$2344,12,FALSE)</f>
        <v>tier - 3</v>
      </c>
      <c r="O1102" s="34" t="str">
        <f>VLOOKUP(A1102,'Hospitalisation Details'!$A$1:$N$2344,13,FALSE)</f>
        <v>tier - 1</v>
      </c>
      <c r="P1102" s="34" t="str">
        <f>VLOOKUP(A1102,'Hospitalisation Details'!$A$1:$N$2344,14,FALSE)</f>
        <v>R1024</v>
      </c>
      <c r="Q1102" s="34">
        <f>VLOOKUP(A1102,'Hospitalisation Details'!$A$1:$N$2344,6,FALSE)</f>
        <v>52</v>
      </c>
    </row>
    <row r="1103" spans="1:17" x14ac:dyDescent="0.25">
      <c r="A1103" s="35" t="s">
        <v>1269</v>
      </c>
      <c r="B1103" s="32" t="s">
        <v>4751</v>
      </c>
      <c r="C1103" s="40">
        <v>32.299999999999997</v>
      </c>
      <c r="D1103" s="40">
        <v>9.48</v>
      </c>
      <c r="E1103" s="40" t="s">
        <v>2380</v>
      </c>
      <c r="F1103" s="40" t="s">
        <v>2380</v>
      </c>
      <c r="G1103" s="40" t="s">
        <v>2380</v>
      </c>
      <c r="H1103" s="35">
        <v>2</v>
      </c>
      <c r="I1103" s="40" t="s">
        <v>2380</v>
      </c>
      <c r="J1103" s="40" t="s">
        <v>8338</v>
      </c>
      <c r="K1103" s="40" t="s">
        <v>8342</v>
      </c>
      <c r="L1103" s="48">
        <f>VLOOKUP(A1103,'Hospitalisation Details'!$A$1:$N$2344,5,FALSE)</f>
        <v>26995</v>
      </c>
      <c r="M1103" s="52">
        <f>VLOOKUP(A1103,'Hospitalisation Details'!$A$1:$N$2344,8,FALSE)</f>
        <v>10269.459999999999</v>
      </c>
      <c r="N1103" s="35" t="str">
        <f>VLOOKUP(A1103,'Hospitalisation Details'!$A$1:$N$2344,12,FALSE)</f>
        <v>tier - 3</v>
      </c>
      <c r="O1103" s="35" t="str">
        <f>VLOOKUP(A1103,'Hospitalisation Details'!$A$1:$N$2344,13,FALSE)</f>
        <v>tier - 3</v>
      </c>
      <c r="P1103" s="35" t="str">
        <f>VLOOKUP(A1103,'Hospitalisation Details'!$A$1:$N$2344,14,FALSE)</f>
        <v>R1012</v>
      </c>
      <c r="Q1103" s="35">
        <f>VLOOKUP(A1103,'Hospitalisation Details'!$A$1:$N$2344,6,FALSE)</f>
        <v>49</v>
      </c>
    </row>
    <row r="1104" spans="1:17" x14ac:dyDescent="0.25">
      <c r="A1104" s="34" t="s">
        <v>1268</v>
      </c>
      <c r="B1104" s="33" t="s">
        <v>6579</v>
      </c>
      <c r="C1104" s="39">
        <v>28.69</v>
      </c>
      <c r="D1104" s="39">
        <v>7.45</v>
      </c>
      <c r="E1104" s="39" t="s">
        <v>2380</v>
      </c>
      <c r="F1104" s="39" t="s">
        <v>2380</v>
      </c>
      <c r="G1104" s="39" t="s">
        <v>2380</v>
      </c>
      <c r="H1104" s="34">
        <v>2</v>
      </c>
      <c r="I1104" s="39" t="s">
        <v>2380</v>
      </c>
      <c r="J1104" s="39" t="s">
        <v>8339</v>
      </c>
      <c r="K1104" s="39" t="s">
        <v>8342</v>
      </c>
      <c r="L1104" s="47">
        <f>VLOOKUP(A1104,'Hospitalisation Details'!$A$1:$N$2344,5,FALSE)</f>
        <v>26912</v>
      </c>
      <c r="M1104" s="51">
        <f>VLOOKUP(A1104,'Hospitalisation Details'!$A$1:$N$2344,8,FALSE)</f>
        <v>10264.44</v>
      </c>
      <c r="N1104" s="34" t="str">
        <f>VLOOKUP(A1104,'Hospitalisation Details'!$A$1:$N$2344,12,FALSE)</f>
        <v>tier - 3</v>
      </c>
      <c r="O1104" s="34" t="str">
        <f>VLOOKUP(A1104,'Hospitalisation Details'!$A$1:$N$2344,13,FALSE)</f>
        <v>tier - 2</v>
      </c>
      <c r="P1104" s="34" t="str">
        <f>VLOOKUP(A1104,'Hospitalisation Details'!$A$1:$N$2344,14,FALSE)</f>
        <v>R1012</v>
      </c>
      <c r="Q1104" s="34">
        <f>VLOOKUP(A1104,'Hospitalisation Details'!$A$1:$N$2344,6,FALSE)</f>
        <v>49</v>
      </c>
    </row>
    <row r="1105" spans="1:17" x14ac:dyDescent="0.25">
      <c r="A1105" s="35" t="s">
        <v>1267</v>
      </c>
      <c r="B1105" s="32" t="s">
        <v>6581</v>
      </c>
      <c r="C1105" s="40">
        <v>31.28</v>
      </c>
      <c r="D1105" s="40">
        <v>6.94</v>
      </c>
      <c r="E1105" s="40" t="s">
        <v>2383</v>
      </c>
      <c r="F1105" s="40" t="s">
        <v>2380</v>
      </c>
      <c r="G1105" s="40" t="s">
        <v>2380</v>
      </c>
      <c r="H1105" s="35">
        <v>1</v>
      </c>
      <c r="I1105" s="40" t="s">
        <v>2380</v>
      </c>
      <c r="J1105" s="40" t="s">
        <v>8338</v>
      </c>
      <c r="K1105" s="40" t="s">
        <v>8342</v>
      </c>
      <c r="L1105" s="48">
        <f>VLOOKUP(A1105,'Hospitalisation Details'!$A$1:$N$2344,5,FALSE)</f>
        <v>27621</v>
      </c>
      <c r="M1105" s="52">
        <f>VLOOKUP(A1105,'Hospitalisation Details'!$A$1:$N$2344,8,FALSE)</f>
        <v>10259.129999999999</v>
      </c>
      <c r="N1105" s="35" t="str">
        <f>VLOOKUP(A1105,'Hospitalisation Details'!$A$1:$N$2344,12,FALSE)</f>
        <v>tier - 3</v>
      </c>
      <c r="O1105" s="35" t="str">
        <f>VLOOKUP(A1105,'Hospitalisation Details'!$A$1:$N$2344,13,FALSE)</f>
        <v>tier - 2</v>
      </c>
      <c r="P1105" s="35" t="str">
        <f>VLOOKUP(A1105,'Hospitalisation Details'!$A$1:$N$2344,14,FALSE)</f>
        <v>R1011</v>
      </c>
      <c r="Q1105" s="35">
        <f>VLOOKUP(A1105,'Hospitalisation Details'!$A$1:$N$2344,6,FALSE)</f>
        <v>47</v>
      </c>
    </row>
    <row r="1106" spans="1:17" x14ac:dyDescent="0.25">
      <c r="A1106" s="34" t="s">
        <v>1266</v>
      </c>
      <c r="B1106" s="33" t="s">
        <v>6583</v>
      </c>
      <c r="C1106" s="39">
        <v>30.21</v>
      </c>
      <c r="D1106" s="39">
        <v>7.83</v>
      </c>
      <c r="E1106" s="39" t="s">
        <v>2380</v>
      </c>
      <c r="F1106" s="39" t="s">
        <v>2380</v>
      </c>
      <c r="G1106" s="39" t="s">
        <v>2380</v>
      </c>
      <c r="H1106" s="34">
        <v>0</v>
      </c>
      <c r="I1106" s="39" t="s">
        <v>2380</v>
      </c>
      <c r="J1106" s="39" t="s">
        <v>8338</v>
      </c>
      <c r="K1106" s="39" t="s">
        <v>8342</v>
      </c>
      <c r="L1106" s="47">
        <f>VLOOKUP(A1106,'Hospitalisation Details'!$A$1:$N$2344,5,FALSE)</f>
        <v>25104</v>
      </c>
      <c r="M1106" s="51">
        <f>VLOOKUP(A1106,'Hospitalisation Details'!$A$1:$N$2344,8,FALSE)</f>
        <v>10231.5</v>
      </c>
      <c r="N1106" s="34" t="str">
        <f>VLOOKUP(A1106,'Hospitalisation Details'!$A$1:$N$2344,12,FALSE)</f>
        <v>tier - 3</v>
      </c>
      <c r="O1106" s="34" t="str">
        <f>VLOOKUP(A1106,'Hospitalisation Details'!$A$1:$N$2344,13,FALSE)</f>
        <v>tier - 1</v>
      </c>
      <c r="P1106" s="34" t="str">
        <f>VLOOKUP(A1106,'Hospitalisation Details'!$A$1:$N$2344,14,FALSE)</f>
        <v>R1012</v>
      </c>
      <c r="Q1106" s="34">
        <f>VLOOKUP(A1106,'Hospitalisation Details'!$A$1:$N$2344,6,FALSE)</f>
        <v>54</v>
      </c>
    </row>
    <row r="1107" spans="1:17" x14ac:dyDescent="0.25">
      <c r="A1107" s="35" t="s">
        <v>1265</v>
      </c>
      <c r="B1107" s="32" t="s">
        <v>4954</v>
      </c>
      <c r="C1107" s="40">
        <v>38.28</v>
      </c>
      <c r="D1107" s="40">
        <v>10.17</v>
      </c>
      <c r="E1107" s="40" t="s">
        <v>2383</v>
      </c>
      <c r="F1107" s="40" t="s">
        <v>2380</v>
      </c>
      <c r="G1107" s="40" t="s">
        <v>2380</v>
      </c>
      <c r="H1107" s="35">
        <v>0</v>
      </c>
      <c r="I1107" s="40" t="s">
        <v>2380</v>
      </c>
      <c r="J1107" s="40" t="s">
        <v>8338</v>
      </c>
      <c r="K1107" s="40" t="s">
        <v>8342</v>
      </c>
      <c r="L1107" s="48">
        <f>VLOOKUP(A1107,'Hospitalisation Details'!$A$1:$N$2344,5,FALSE)</f>
        <v>24651</v>
      </c>
      <c r="M1107" s="52">
        <f>VLOOKUP(A1107,'Hospitalisation Details'!$A$1:$N$2344,8,FALSE)</f>
        <v>10226.280000000001</v>
      </c>
      <c r="N1107" s="35" t="str">
        <f>VLOOKUP(A1107,'Hospitalisation Details'!$A$1:$N$2344,12,FALSE)</f>
        <v>tier - 3</v>
      </c>
      <c r="O1107" s="35" t="str">
        <f>VLOOKUP(A1107,'Hospitalisation Details'!$A$1:$N$2344,13,FALSE)</f>
        <v>tier - 3</v>
      </c>
      <c r="P1107" s="35" t="str">
        <f>VLOOKUP(A1107,'Hospitalisation Details'!$A$1:$N$2344,14,FALSE)</f>
        <v>R1013</v>
      </c>
      <c r="Q1107" s="35">
        <f>VLOOKUP(A1107,'Hospitalisation Details'!$A$1:$N$2344,6,FALSE)</f>
        <v>55</v>
      </c>
    </row>
    <row r="1108" spans="1:17" x14ac:dyDescent="0.25">
      <c r="A1108" s="34" t="s">
        <v>1264</v>
      </c>
      <c r="B1108" s="33" t="s">
        <v>5779</v>
      </c>
      <c r="C1108" s="39">
        <v>29.9</v>
      </c>
      <c r="D1108" s="39">
        <v>8.9600000000000009</v>
      </c>
      <c r="E1108" s="39" t="s">
        <v>2383</v>
      </c>
      <c r="F1108" s="39" t="s">
        <v>2380</v>
      </c>
      <c r="G1108" s="39" t="s">
        <v>2380</v>
      </c>
      <c r="H1108" s="34">
        <v>0</v>
      </c>
      <c r="I1108" s="39" t="s">
        <v>2380</v>
      </c>
      <c r="J1108" s="39" t="s">
        <v>8339</v>
      </c>
      <c r="K1108" s="39" t="s">
        <v>8342</v>
      </c>
      <c r="L1108" s="47">
        <f>VLOOKUP(A1108,'Hospitalisation Details'!$A$1:$N$2344,5,FALSE)</f>
        <v>24741</v>
      </c>
      <c r="M1108" s="51">
        <f>VLOOKUP(A1108,'Hospitalisation Details'!$A$1:$N$2344,8,FALSE)</f>
        <v>10214.64</v>
      </c>
      <c r="N1108" s="34" t="str">
        <f>VLOOKUP(A1108,'Hospitalisation Details'!$A$1:$N$2344,12,FALSE)</f>
        <v>tier - 3</v>
      </c>
      <c r="O1108" s="34" t="str">
        <f>VLOOKUP(A1108,'Hospitalisation Details'!$A$1:$N$2344,13,FALSE)</f>
        <v>tier - 2</v>
      </c>
      <c r="P1108" s="34" t="str">
        <f>VLOOKUP(A1108,'Hospitalisation Details'!$A$1:$N$2344,14,FALSE)</f>
        <v>R1011</v>
      </c>
      <c r="Q1108" s="34">
        <f>VLOOKUP(A1108,'Hospitalisation Details'!$A$1:$N$2344,6,FALSE)</f>
        <v>55</v>
      </c>
    </row>
    <row r="1109" spans="1:17" x14ac:dyDescent="0.25">
      <c r="A1109" s="35" t="s">
        <v>1263</v>
      </c>
      <c r="B1109" s="32" t="s">
        <v>6587</v>
      </c>
      <c r="C1109" s="40">
        <v>23.18</v>
      </c>
      <c r="D1109" s="40">
        <v>6.96</v>
      </c>
      <c r="E1109" s="40" t="s">
        <v>2383</v>
      </c>
      <c r="F1109" s="40" t="s">
        <v>2380</v>
      </c>
      <c r="G1109" s="40" t="s">
        <v>2380</v>
      </c>
      <c r="H1109" s="35">
        <v>2</v>
      </c>
      <c r="I1109" s="40" t="s">
        <v>2380</v>
      </c>
      <c r="J1109" s="40" t="s">
        <v>8340</v>
      </c>
      <c r="K1109" s="40" t="s">
        <v>8342</v>
      </c>
      <c r="L1109" s="48">
        <f>VLOOKUP(A1109,'Hospitalisation Details'!$A$1:$N$2344,5,FALSE)</f>
        <v>25926</v>
      </c>
      <c r="M1109" s="52">
        <f>VLOOKUP(A1109,'Hospitalisation Details'!$A$1:$N$2344,8,FALSE)</f>
        <v>10197.77</v>
      </c>
      <c r="N1109" s="35" t="str">
        <f>VLOOKUP(A1109,'Hospitalisation Details'!$A$1:$N$2344,12,FALSE)</f>
        <v>tier - 3</v>
      </c>
      <c r="O1109" s="35" t="str">
        <f>VLOOKUP(A1109,'Hospitalisation Details'!$A$1:$N$2344,13,FALSE)</f>
        <v>tier - 1</v>
      </c>
      <c r="P1109" s="35" t="str">
        <f>VLOOKUP(A1109,'Hospitalisation Details'!$A$1:$N$2344,14,FALSE)</f>
        <v>R1024</v>
      </c>
      <c r="Q1109" s="35">
        <f>VLOOKUP(A1109,'Hospitalisation Details'!$A$1:$N$2344,6,FALSE)</f>
        <v>52</v>
      </c>
    </row>
    <row r="1110" spans="1:17" x14ac:dyDescent="0.25">
      <c r="A1110" s="34" t="s">
        <v>1262</v>
      </c>
      <c r="B1110" s="33" t="s">
        <v>6589</v>
      </c>
      <c r="C1110" s="39">
        <v>33.020000000000003</v>
      </c>
      <c r="D1110" s="39">
        <v>5.07</v>
      </c>
      <c r="E1110" s="39" t="s">
        <v>2383</v>
      </c>
      <c r="F1110" s="39" t="s">
        <v>2380</v>
      </c>
      <c r="G1110" s="39" t="s">
        <v>2380</v>
      </c>
      <c r="H1110" s="34">
        <v>0</v>
      </c>
      <c r="I1110" s="39" t="s">
        <v>2380</v>
      </c>
      <c r="J1110" s="39" t="s">
        <v>8338</v>
      </c>
      <c r="K1110" s="39" t="s">
        <v>8344</v>
      </c>
      <c r="L1110" s="47">
        <f>VLOOKUP(A1110,'Hospitalisation Details'!$A$1:$N$2344,5,FALSE)</f>
        <v>31336</v>
      </c>
      <c r="M1110" s="51">
        <f>VLOOKUP(A1110,'Hospitalisation Details'!$A$1:$N$2344,8,FALSE)</f>
        <v>10191.82</v>
      </c>
      <c r="N1110" s="34" t="str">
        <f>VLOOKUP(A1110,'Hospitalisation Details'!$A$1:$N$2344,12,FALSE)</f>
        <v>tier - 3</v>
      </c>
      <c r="O1110" s="34" t="str">
        <f>VLOOKUP(A1110,'Hospitalisation Details'!$A$1:$N$2344,13,FALSE)</f>
        <v>tier - 2</v>
      </c>
      <c r="P1110" s="34" t="str">
        <f>VLOOKUP(A1110,'Hospitalisation Details'!$A$1:$N$2344,14,FALSE)</f>
        <v>R1026</v>
      </c>
      <c r="Q1110" s="34">
        <f>VLOOKUP(A1110,'Hospitalisation Details'!$A$1:$N$2344,6,FALSE)</f>
        <v>37</v>
      </c>
    </row>
    <row r="1111" spans="1:17" x14ac:dyDescent="0.25">
      <c r="A1111" s="35" t="s">
        <v>1261</v>
      </c>
      <c r="B1111" s="32" t="s">
        <v>6591</v>
      </c>
      <c r="C1111" s="40">
        <v>27.29</v>
      </c>
      <c r="D1111" s="40">
        <v>5.85</v>
      </c>
      <c r="E1111" s="40" t="s">
        <v>2380</v>
      </c>
      <c r="F1111" s="40" t="s">
        <v>2380</v>
      </c>
      <c r="G1111" s="40" t="s">
        <v>2380</v>
      </c>
      <c r="H1111" s="35">
        <v>2</v>
      </c>
      <c r="I1111" s="40" t="s">
        <v>2380</v>
      </c>
      <c r="J1111" s="40" t="s">
        <v>8339</v>
      </c>
      <c r="K1111" s="40" t="s">
        <v>8343</v>
      </c>
      <c r="L1111" s="48">
        <f>VLOOKUP(A1111,'Hospitalisation Details'!$A$1:$N$2344,5,FALSE)</f>
        <v>26490</v>
      </c>
      <c r="M1111" s="52">
        <f>VLOOKUP(A1111,'Hospitalisation Details'!$A$1:$N$2344,8,FALSE)</f>
        <v>10160.870000000001</v>
      </c>
      <c r="N1111" s="35" t="str">
        <f>VLOOKUP(A1111,'Hospitalisation Details'!$A$1:$N$2344,12,FALSE)</f>
        <v>tier - 3</v>
      </c>
      <c r="O1111" s="35" t="str">
        <f>VLOOKUP(A1111,'Hospitalisation Details'!$A$1:$N$2344,13,FALSE)</f>
        <v>tier - 3</v>
      </c>
      <c r="P1111" s="35" t="str">
        <f>VLOOKUP(A1111,'Hospitalisation Details'!$A$1:$N$2344,14,FALSE)</f>
        <v>R1025</v>
      </c>
      <c r="Q1111" s="35">
        <f>VLOOKUP(A1111,'Hospitalisation Details'!$A$1:$N$2344,6,FALSE)</f>
        <v>50</v>
      </c>
    </row>
    <row r="1112" spans="1:17" x14ac:dyDescent="0.25">
      <c r="A1112" s="34" t="s">
        <v>1260</v>
      </c>
      <c r="B1112" s="33" t="s">
        <v>4881</v>
      </c>
      <c r="C1112" s="39">
        <v>23.18</v>
      </c>
      <c r="D1112" s="39">
        <v>10.56</v>
      </c>
      <c r="E1112" s="39" t="s">
        <v>2380</v>
      </c>
      <c r="F1112" s="39" t="s">
        <v>2380</v>
      </c>
      <c r="G1112" s="39" t="s">
        <v>2380</v>
      </c>
      <c r="H1112" s="34">
        <v>2</v>
      </c>
      <c r="I1112" s="39" t="s">
        <v>2380</v>
      </c>
      <c r="J1112" s="39" t="s">
        <v>8340</v>
      </c>
      <c r="K1112" s="39" t="s">
        <v>8342</v>
      </c>
      <c r="L1112" s="47">
        <f>VLOOKUP(A1112,'Hospitalisation Details'!$A$1:$N$2344,5,FALSE)</f>
        <v>26950</v>
      </c>
      <c r="M1112" s="51">
        <f>VLOOKUP(A1112,'Hospitalisation Details'!$A$1:$N$2344,8,FALSE)</f>
        <v>10156.780000000001</v>
      </c>
      <c r="N1112" s="34" t="str">
        <f>VLOOKUP(A1112,'Hospitalisation Details'!$A$1:$N$2344,12,FALSE)</f>
        <v>tier - 3</v>
      </c>
      <c r="O1112" s="34" t="str">
        <f>VLOOKUP(A1112,'Hospitalisation Details'!$A$1:$N$2344,13,FALSE)</f>
        <v>tier - 2</v>
      </c>
      <c r="P1112" s="34" t="str">
        <f>VLOOKUP(A1112,'Hospitalisation Details'!$A$1:$N$2344,14,FALSE)</f>
        <v>R1012</v>
      </c>
      <c r="Q1112" s="34">
        <f>VLOOKUP(A1112,'Hospitalisation Details'!$A$1:$N$2344,6,FALSE)</f>
        <v>49</v>
      </c>
    </row>
    <row r="1113" spans="1:17" x14ac:dyDescent="0.25">
      <c r="A1113" s="35" t="s">
        <v>1259</v>
      </c>
      <c r="B1113" s="32" t="s">
        <v>6593</v>
      </c>
      <c r="C1113" s="40">
        <v>32.659999999999997</v>
      </c>
      <c r="D1113" s="40">
        <v>8.92</v>
      </c>
      <c r="E1113" s="40" t="s">
        <v>2383</v>
      </c>
      <c r="F1113" s="40" t="s">
        <v>2380</v>
      </c>
      <c r="G1113" s="40" t="s">
        <v>2380</v>
      </c>
      <c r="H1113" s="35">
        <v>0</v>
      </c>
      <c r="I1113" s="40" t="s">
        <v>2380</v>
      </c>
      <c r="J1113" s="40" t="s">
        <v>8338</v>
      </c>
      <c r="K1113" s="40" t="s">
        <v>8342</v>
      </c>
      <c r="L1113" s="48">
        <f>VLOOKUP(A1113,'Hospitalisation Details'!$A$1:$N$2344,5,FALSE)</f>
        <v>29749</v>
      </c>
      <c r="M1113" s="52">
        <f>VLOOKUP(A1113,'Hospitalisation Details'!$A$1:$N$2344,8,FALSE)</f>
        <v>10146.129999999999</v>
      </c>
      <c r="N1113" s="35" t="str">
        <f>VLOOKUP(A1113,'Hospitalisation Details'!$A$1:$N$2344,12,FALSE)</f>
        <v>tier - 3</v>
      </c>
      <c r="O1113" s="35" t="str">
        <f>VLOOKUP(A1113,'Hospitalisation Details'!$A$1:$N$2344,13,FALSE)</f>
        <v>tier - 1</v>
      </c>
      <c r="P1113" s="35" t="str">
        <f>VLOOKUP(A1113,'Hospitalisation Details'!$A$1:$N$2344,14,FALSE)</f>
        <v>R1025</v>
      </c>
      <c r="Q1113" s="35">
        <f>VLOOKUP(A1113,'Hospitalisation Details'!$A$1:$N$2344,6,FALSE)</f>
        <v>41</v>
      </c>
    </row>
    <row r="1114" spans="1:17" x14ac:dyDescent="0.25">
      <c r="A1114" s="34" t="s">
        <v>1258</v>
      </c>
      <c r="B1114" s="33" t="s">
        <v>4911</v>
      </c>
      <c r="C1114" s="39">
        <v>30.78</v>
      </c>
      <c r="D1114" s="39">
        <v>8.6300000000000008</v>
      </c>
      <c r="E1114" s="39" t="s">
        <v>2380</v>
      </c>
      <c r="F1114" s="39" t="s">
        <v>2380</v>
      </c>
      <c r="G1114" s="39" t="s">
        <v>2380</v>
      </c>
      <c r="H1114" s="34">
        <v>0</v>
      </c>
      <c r="I1114" s="39" t="s">
        <v>2380</v>
      </c>
      <c r="J1114" s="39" t="s">
        <v>8338</v>
      </c>
      <c r="K1114" s="39" t="s">
        <v>8342</v>
      </c>
      <c r="L1114" s="47">
        <f>VLOOKUP(A1114,'Hospitalisation Details'!$A$1:$N$2344,5,FALSE)</f>
        <v>27393</v>
      </c>
      <c r="M1114" s="51">
        <f>VLOOKUP(A1114,'Hospitalisation Details'!$A$1:$N$2344,8,FALSE)</f>
        <v>10141.14</v>
      </c>
      <c r="N1114" s="34" t="str">
        <f>VLOOKUP(A1114,'Hospitalisation Details'!$A$1:$N$2344,12,FALSE)</f>
        <v>tier - 3</v>
      </c>
      <c r="O1114" s="34" t="str">
        <f>VLOOKUP(A1114,'Hospitalisation Details'!$A$1:$N$2344,13,FALSE)</f>
        <v>tier - 1</v>
      </c>
      <c r="P1114" s="34" t="str">
        <f>VLOOKUP(A1114,'Hospitalisation Details'!$A$1:$N$2344,14,FALSE)</f>
        <v>R1016</v>
      </c>
      <c r="Q1114" s="34">
        <f>VLOOKUP(A1114,'Hospitalisation Details'!$A$1:$N$2344,6,FALSE)</f>
        <v>48</v>
      </c>
    </row>
    <row r="1115" spans="1:17" x14ac:dyDescent="0.25">
      <c r="A1115" s="35" t="s">
        <v>1257</v>
      </c>
      <c r="B1115" s="32" t="s">
        <v>6596</v>
      </c>
      <c r="C1115" s="40">
        <v>47.2</v>
      </c>
      <c r="D1115" s="40">
        <v>6.29</v>
      </c>
      <c r="E1115" s="40" t="s">
        <v>2383</v>
      </c>
      <c r="F1115" s="40" t="s">
        <v>2380</v>
      </c>
      <c r="G1115" s="40" t="s">
        <v>2383</v>
      </c>
      <c r="H1115" s="35">
        <v>1</v>
      </c>
      <c r="I1115" s="40" t="s">
        <v>2380</v>
      </c>
      <c r="J1115" s="40" t="s">
        <v>8338</v>
      </c>
      <c r="K1115" s="40" t="s">
        <v>8343</v>
      </c>
      <c r="L1115" s="48">
        <f>VLOOKUP(A1115,'Hospitalisation Details'!$A$1:$N$2344,5,FALSE)</f>
        <v>35678</v>
      </c>
      <c r="M1115" s="52">
        <f>VLOOKUP(A1115,'Hospitalisation Details'!$A$1:$N$2344,8,FALSE)</f>
        <v>10139.84</v>
      </c>
      <c r="N1115" s="35" t="str">
        <f>VLOOKUP(A1115,'Hospitalisation Details'!$A$1:$N$2344,12,FALSE)</f>
        <v>tier - 3</v>
      </c>
      <c r="O1115" s="35" t="str">
        <f>VLOOKUP(A1115,'Hospitalisation Details'!$A$1:$N$2344,13,FALSE)</f>
        <v>tier - 2</v>
      </c>
      <c r="P1115" s="35" t="str">
        <f>VLOOKUP(A1115,'Hospitalisation Details'!$A$1:$N$2344,14,FALSE)</f>
        <v>R1012</v>
      </c>
      <c r="Q1115" s="35">
        <f>VLOOKUP(A1115,'Hospitalisation Details'!$A$1:$N$2344,6,FALSE)</f>
        <v>25</v>
      </c>
    </row>
    <row r="1116" spans="1:17" x14ac:dyDescent="0.25">
      <c r="A1116" s="34" t="s">
        <v>1256</v>
      </c>
      <c r="B1116" s="33" t="s">
        <v>6598</v>
      </c>
      <c r="C1116" s="39">
        <v>31.6</v>
      </c>
      <c r="D1116" s="39">
        <v>5.75</v>
      </c>
      <c r="E1116" s="39" t="s">
        <v>2380</v>
      </c>
      <c r="F1116" s="39" t="s">
        <v>2380</v>
      </c>
      <c r="G1116" s="39" t="s">
        <v>2380</v>
      </c>
      <c r="H1116" s="34">
        <v>2</v>
      </c>
      <c r="I1116" s="39" t="s">
        <v>2380</v>
      </c>
      <c r="J1116" s="39" t="s">
        <v>8338</v>
      </c>
      <c r="K1116" s="39" t="s">
        <v>8343</v>
      </c>
      <c r="L1116" s="47">
        <f>VLOOKUP(A1116,'Hospitalisation Details'!$A$1:$N$2344,5,FALSE)</f>
        <v>26619</v>
      </c>
      <c r="M1116" s="51">
        <f>VLOOKUP(A1116,'Hospitalisation Details'!$A$1:$N$2344,8,FALSE)</f>
        <v>10118.42</v>
      </c>
      <c r="N1116" s="34" t="str">
        <f>VLOOKUP(A1116,'Hospitalisation Details'!$A$1:$N$2344,12,FALSE)</f>
        <v>tier - 3</v>
      </c>
      <c r="O1116" s="34" t="str">
        <f>VLOOKUP(A1116,'Hospitalisation Details'!$A$1:$N$2344,13,FALSE)</f>
        <v>tier - 3</v>
      </c>
      <c r="P1116" s="34" t="str">
        <f>VLOOKUP(A1116,'Hospitalisation Details'!$A$1:$N$2344,14,FALSE)</f>
        <v>R1011</v>
      </c>
      <c r="Q1116" s="34">
        <f>VLOOKUP(A1116,'Hospitalisation Details'!$A$1:$N$2344,6,FALSE)</f>
        <v>50</v>
      </c>
    </row>
    <row r="1117" spans="1:17" x14ac:dyDescent="0.25">
      <c r="A1117" s="35" t="s">
        <v>1255</v>
      </c>
      <c r="B1117" s="32" t="s">
        <v>6600</v>
      </c>
      <c r="C1117" s="40">
        <v>33.914999999999999</v>
      </c>
      <c r="D1117" s="40">
        <v>6.66</v>
      </c>
      <c r="E1117" s="40" t="s">
        <v>2383</v>
      </c>
      <c r="F1117" s="40" t="s">
        <v>2380</v>
      </c>
      <c r="G1117" s="40" t="s">
        <v>2380</v>
      </c>
      <c r="H1117" s="35">
        <v>1</v>
      </c>
      <c r="I1117" s="40" t="s">
        <v>2380</v>
      </c>
      <c r="J1117" s="40" t="s">
        <v>8338</v>
      </c>
      <c r="K1117" s="40" t="s">
        <v>8342</v>
      </c>
      <c r="L1117" s="48">
        <f>VLOOKUP(A1117,'Hospitalisation Details'!$A$1:$N$2344,5,FALSE)</f>
        <v>27577</v>
      </c>
      <c r="M1117" s="52">
        <f>VLOOKUP(A1117,'Hospitalisation Details'!$A$1:$N$2344,8,FALSE)</f>
        <v>10115.01</v>
      </c>
      <c r="N1117" s="35" t="str">
        <f>VLOOKUP(A1117,'Hospitalisation Details'!$A$1:$N$2344,12,FALSE)</f>
        <v>tier - 3</v>
      </c>
      <c r="O1117" s="35" t="str">
        <f>VLOOKUP(A1117,'Hospitalisation Details'!$A$1:$N$2344,13,FALSE)</f>
        <v>tier - 3</v>
      </c>
      <c r="P1117" s="35" t="str">
        <f>VLOOKUP(A1117,'Hospitalisation Details'!$A$1:$N$2344,14,FALSE)</f>
        <v>R1012</v>
      </c>
      <c r="Q1117" s="35">
        <f>VLOOKUP(A1117,'Hospitalisation Details'!$A$1:$N$2344,6,FALSE)</f>
        <v>47</v>
      </c>
    </row>
    <row r="1118" spans="1:17" x14ac:dyDescent="0.25">
      <c r="A1118" s="34" t="s">
        <v>1254</v>
      </c>
      <c r="B1118" s="33" t="s">
        <v>6602</v>
      </c>
      <c r="C1118" s="39">
        <v>23.54</v>
      </c>
      <c r="D1118" s="39">
        <v>5.0999999999999996</v>
      </c>
      <c r="E1118" s="39" t="s">
        <v>2380</v>
      </c>
      <c r="F1118" s="39" t="s">
        <v>2380</v>
      </c>
      <c r="G1118" s="39" t="s">
        <v>2380</v>
      </c>
      <c r="H1118" s="34">
        <v>2</v>
      </c>
      <c r="I1118" s="39" t="s">
        <v>2380</v>
      </c>
      <c r="J1118" s="39" t="s">
        <v>8340</v>
      </c>
      <c r="K1118" s="39" t="s">
        <v>8344</v>
      </c>
      <c r="L1118" s="47">
        <f>VLOOKUP(A1118,'Hospitalisation Details'!$A$1:$N$2344,5,FALSE)</f>
        <v>26519</v>
      </c>
      <c r="M1118" s="51">
        <f>VLOOKUP(A1118,'Hospitalisation Details'!$A$1:$N$2344,8,FALSE)</f>
        <v>10107.219999999999</v>
      </c>
      <c r="N1118" s="34" t="str">
        <f>VLOOKUP(A1118,'Hospitalisation Details'!$A$1:$N$2344,12,FALSE)</f>
        <v>tier - 3</v>
      </c>
      <c r="O1118" s="34" t="str">
        <f>VLOOKUP(A1118,'Hospitalisation Details'!$A$1:$N$2344,13,FALSE)</f>
        <v>tier - 1</v>
      </c>
      <c r="P1118" s="34" t="str">
        <f>VLOOKUP(A1118,'Hospitalisation Details'!$A$1:$N$2344,14,FALSE)</f>
        <v>R1013</v>
      </c>
      <c r="Q1118" s="34">
        <f>VLOOKUP(A1118,'Hospitalisation Details'!$A$1:$N$2344,6,FALSE)</f>
        <v>50</v>
      </c>
    </row>
    <row r="1119" spans="1:17" x14ac:dyDescent="0.25">
      <c r="A1119" s="35" t="s">
        <v>1253</v>
      </c>
      <c r="B1119" s="32" t="s">
        <v>5160</v>
      </c>
      <c r="C1119" s="40">
        <v>27.074999999999999</v>
      </c>
      <c r="D1119" s="40">
        <v>4.41</v>
      </c>
      <c r="E1119" s="40" t="s">
        <v>2380</v>
      </c>
      <c r="F1119" s="40" t="s">
        <v>2380</v>
      </c>
      <c r="G1119" s="40" t="s">
        <v>2380</v>
      </c>
      <c r="H1119" s="35">
        <v>2</v>
      </c>
      <c r="I1119" s="40" t="s">
        <v>2380</v>
      </c>
      <c r="J1119" s="40" t="s">
        <v>8339</v>
      </c>
      <c r="K1119" s="40" t="s">
        <v>8344</v>
      </c>
      <c r="L1119" s="48">
        <f>VLOOKUP(A1119,'Hospitalisation Details'!$A$1:$N$2344,5,FALSE)</f>
        <v>26591</v>
      </c>
      <c r="M1119" s="52">
        <f>VLOOKUP(A1119,'Hospitalisation Details'!$A$1:$N$2344,8,FALSE)</f>
        <v>10106.129999999999</v>
      </c>
      <c r="N1119" s="35" t="str">
        <f>VLOOKUP(A1119,'Hospitalisation Details'!$A$1:$N$2344,12,FALSE)</f>
        <v>tier - 3</v>
      </c>
      <c r="O1119" s="35" t="str">
        <f>VLOOKUP(A1119,'Hospitalisation Details'!$A$1:$N$2344,13,FALSE)</f>
        <v>tier - 1</v>
      </c>
      <c r="P1119" s="35" t="str">
        <f>VLOOKUP(A1119,'Hospitalisation Details'!$A$1:$N$2344,14,FALSE)</f>
        <v>R1024</v>
      </c>
      <c r="Q1119" s="35">
        <f>VLOOKUP(A1119,'Hospitalisation Details'!$A$1:$N$2344,6,FALSE)</f>
        <v>50</v>
      </c>
    </row>
    <row r="1120" spans="1:17" x14ac:dyDescent="0.25">
      <c r="A1120" s="34" t="s">
        <v>1252</v>
      </c>
      <c r="B1120" s="33" t="s">
        <v>6605</v>
      </c>
      <c r="C1120" s="39">
        <v>25.8</v>
      </c>
      <c r="D1120" s="39">
        <v>5.52</v>
      </c>
      <c r="E1120" s="39" t="s">
        <v>2383</v>
      </c>
      <c r="F1120" s="39" t="s">
        <v>2380</v>
      </c>
      <c r="G1120" s="39" t="s">
        <v>2380</v>
      </c>
      <c r="H1120" s="34">
        <v>0</v>
      </c>
      <c r="I1120" s="39" t="s">
        <v>2380</v>
      </c>
      <c r="J1120" s="39" t="s">
        <v>8339</v>
      </c>
      <c r="K1120" s="39" t="s">
        <v>8344</v>
      </c>
      <c r="L1120" s="47">
        <f>VLOOKUP(A1120,'Hospitalisation Details'!$A$1:$N$2344,5,FALSE)</f>
        <v>28113</v>
      </c>
      <c r="M1120" s="51">
        <f>VLOOKUP(A1120,'Hospitalisation Details'!$A$1:$N$2344,8,FALSE)</f>
        <v>10096.969999999999</v>
      </c>
      <c r="N1120" s="34" t="str">
        <f>VLOOKUP(A1120,'Hospitalisation Details'!$A$1:$N$2344,12,FALSE)</f>
        <v>tier - 3</v>
      </c>
      <c r="O1120" s="34" t="str">
        <f>VLOOKUP(A1120,'Hospitalisation Details'!$A$1:$N$2344,13,FALSE)</f>
        <v>tier - 2</v>
      </c>
      <c r="P1120" s="34" t="str">
        <f>VLOOKUP(A1120,'Hospitalisation Details'!$A$1:$N$2344,14,FALSE)</f>
        <v>R1011</v>
      </c>
      <c r="Q1120" s="34">
        <f>VLOOKUP(A1120,'Hospitalisation Details'!$A$1:$N$2344,6,FALSE)</f>
        <v>46</v>
      </c>
    </row>
    <row r="1121" spans="1:17" x14ac:dyDescent="0.25">
      <c r="A1121" s="35" t="s">
        <v>1251</v>
      </c>
      <c r="B1121" s="32" t="s">
        <v>6607</v>
      </c>
      <c r="C1121" s="40">
        <v>36.1</v>
      </c>
      <c r="D1121" s="40">
        <v>4.62</v>
      </c>
      <c r="E1121" s="40" t="s">
        <v>2383</v>
      </c>
      <c r="F1121" s="40" t="s">
        <v>2380</v>
      </c>
      <c r="G1121" s="40" t="s">
        <v>2383</v>
      </c>
      <c r="H1121" s="35">
        <v>1</v>
      </c>
      <c r="I1121" s="40" t="s">
        <v>2380</v>
      </c>
      <c r="J1121" s="40" t="s">
        <v>8338</v>
      </c>
      <c r="K1121" s="40" t="s">
        <v>8344</v>
      </c>
      <c r="L1121" s="48">
        <f>VLOOKUP(A1121,'Hospitalisation Details'!$A$1:$N$2344,5,FALSE)</f>
        <v>25387</v>
      </c>
      <c r="M1121" s="52">
        <f>VLOOKUP(A1121,'Hospitalisation Details'!$A$1:$N$2344,8,FALSE)</f>
        <v>10085.85</v>
      </c>
      <c r="N1121" s="35" t="str">
        <f>VLOOKUP(A1121,'Hospitalisation Details'!$A$1:$N$2344,12,FALSE)</f>
        <v>tier - 3</v>
      </c>
      <c r="O1121" s="35" t="str">
        <f>VLOOKUP(A1121,'Hospitalisation Details'!$A$1:$N$2344,13,FALSE)</f>
        <v>tier - 3</v>
      </c>
      <c r="P1121" s="35" t="str">
        <f>VLOOKUP(A1121,'Hospitalisation Details'!$A$1:$N$2344,14,FALSE)</f>
        <v>R1011</v>
      </c>
      <c r="Q1121" s="35">
        <f>VLOOKUP(A1121,'Hospitalisation Details'!$A$1:$N$2344,6,FALSE)</f>
        <v>53</v>
      </c>
    </row>
    <row r="1122" spans="1:17" x14ac:dyDescent="0.25">
      <c r="A1122" s="34" t="s">
        <v>1250</v>
      </c>
      <c r="B1122" s="33" t="s">
        <v>6609</v>
      </c>
      <c r="C1122" s="39">
        <v>30.495000000000001</v>
      </c>
      <c r="D1122" s="39">
        <v>5.74</v>
      </c>
      <c r="E1122" s="39" t="s">
        <v>2383</v>
      </c>
      <c r="F1122" s="39" t="s">
        <v>2380</v>
      </c>
      <c r="G1122" s="39" t="s">
        <v>2383</v>
      </c>
      <c r="H1122" s="34">
        <v>1</v>
      </c>
      <c r="I1122" s="39" t="s">
        <v>2380</v>
      </c>
      <c r="J1122" s="39" t="s">
        <v>8338</v>
      </c>
      <c r="K1122" s="39" t="s">
        <v>8343</v>
      </c>
      <c r="L1122" s="47">
        <f>VLOOKUP(A1122,'Hospitalisation Details'!$A$1:$N$2344,5,FALSE)</f>
        <v>25503</v>
      </c>
      <c r="M1122" s="51">
        <f>VLOOKUP(A1122,'Hospitalisation Details'!$A$1:$N$2344,8,FALSE)</f>
        <v>10072.06</v>
      </c>
      <c r="N1122" s="34" t="str">
        <f>VLOOKUP(A1122,'Hospitalisation Details'!$A$1:$N$2344,12,FALSE)</f>
        <v>tier - 3</v>
      </c>
      <c r="O1122" s="34" t="str">
        <f>VLOOKUP(A1122,'Hospitalisation Details'!$A$1:$N$2344,13,FALSE)</f>
        <v>tier - 1</v>
      </c>
      <c r="P1122" s="34" t="str">
        <f>VLOOKUP(A1122,'Hospitalisation Details'!$A$1:$N$2344,14,FALSE)</f>
        <v>R1017</v>
      </c>
      <c r="Q1122" s="34">
        <f>VLOOKUP(A1122,'Hospitalisation Details'!$A$1:$N$2344,6,FALSE)</f>
        <v>53</v>
      </c>
    </row>
    <row r="1123" spans="1:17" x14ac:dyDescent="0.25">
      <c r="A1123" s="35" t="s">
        <v>1249</v>
      </c>
      <c r="B1123" s="32" t="s">
        <v>6167</v>
      </c>
      <c r="C1123" s="40">
        <v>21.4</v>
      </c>
      <c r="D1123" s="40">
        <v>6.3</v>
      </c>
      <c r="E1123" s="40" t="s">
        <v>2383</v>
      </c>
      <c r="F1123" s="40" t="s">
        <v>2380</v>
      </c>
      <c r="G1123" s="40" t="s">
        <v>2383</v>
      </c>
      <c r="H1123" s="35">
        <v>1</v>
      </c>
      <c r="I1123" s="40" t="s">
        <v>2380</v>
      </c>
      <c r="J1123" s="40" t="s">
        <v>8340</v>
      </c>
      <c r="K1123" s="40" t="s">
        <v>8343</v>
      </c>
      <c r="L1123" s="48">
        <f>VLOOKUP(A1123,'Hospitalisation Details'!$A$1:$N$2344,5,FALSE)</f>
        <v>25437</v>
      </c>
      <c r="M1123" s="52">
        <f>VLOOKUP(A1123,'Hospitalisation Details'!$A$1:$N$2344,8,FALSE)</f>
        <v>10065.41</v>
      </c>
      <c r="N1123" s="35" t="str">
        <f>VLOOKUP(A1123,'Hospitalisation Details'!$A$1:$N$2344,12,FALSE)</f>
        <v>tier - 3</v>
      </c>
      <c r="O1123" s="35" t="str">
        <f>VLOOKUP(A1123,'Hospitalisation Details'!$A$1:$N$2344,13,FALSE)</f>
        <v>tier - 2</v>
      </c>
      <c r="P1123" s="35" t="str">
        <f>VLOOKUP(A1123,'Hospitalisation Details'!$A$1:$N$2344,14,FALSE)</f>
        <v>R1011</v>
      </c>
      <c r="Q1123" s="35">
        <f>VLOOKUP(A1123,'Hospitalisation Details'!$A$1:$N$2344,6,FALSE)</f>
        <v>53</v>
      </c>
    </row>
    <row r="1124" spans="1:17" x14ac:dyDescent="0.25">
      <c r="A1124" s="34" t="s">
        <v>1248</v>
      </c>
      <c r="B1124" s="33" t="s">
        <v>6612</v>
      </c>
      <c r="C1124" s="39">
        <v>32.299999999999997</v>
      </c>
      <c r="D1124" s="39">
        <v>10.27</v>
      </c>
      <c r="E1124" s="39" t="s">
        <v>2380</v>
      </c>
      <c r="F1124" s="39" t="s">
        <v>2380</v>
      </c>
      <c r="G1124" s="39" t="s">
        <v>2380</v>
      </c>
      <c r="H1124" s="34">
        <v>0</v>
      </c>
      <c r="I1124" s="39" t="s">
        <v>2380</v>
      </c>
      <c r="J1124" s="39" t="s">
        <v>8338</v>
      </c>
      <c r="K1124" s="39" t="s">
        <v>8342</v>
      </c>
      <c r="L1124" s="47">
        <f>VLOOKUP(A1124,'Hospitalisation Details'!$A$1:$N$2344,5,FALSE)</f>
        <v>27271</v>
      </c>
      <c r="M1124" s="51">
        <f>VLOOKUP(A1124,'Hospitalisation Details'!$A$1:$N$2344,8,FALSE)</f>
        <v>10043.25</v>
      </c>
      <c r="N1124" s="34" t="str">
        <f>VLOOKUP(A1124,'Hospitalisation Details'!$A$1:$N$2344,12,FALSE)</f>
        <v>tier - 3</v>
      </c>
      <c r="O1124" s="34" t="str">
        <f>VLOOKUP(A1124,'Hospitalisation Details'!$A$1:$N$2344,13,FALSE)</f>
        <v>tier - 2</v>
      </c>
      <c r="P1124" s="34" t="str">
        <f>VLOOKUP(A1124,'Hospitalisation Details'!$A$1:$N$2344,14,FALSE)</f>
        <v>R1024</v>
      </c>
      <c r="Q1124" s="34">
        <f>VLOOKUP(A1124,'Hospitalisation Details'!$A$1:$N$2344,6,FALSE)</f>
        <v>48</v>
      </c>
    </row>
    <row r="1125" spans="1:17" x14ac:dyDescent="0.25">
      <c r="A1125" s="35" t="s">
        <v>1247</v>
      </c>
      <c r="B1125" s="32" t="s">
        <v>5469</v>
      </c>
      <c r="C1125" s="40">
        <v>29.78</v>
      </c>
      <c r="D1125" s="40">
        <v>5.85</v>
      </c>
      <c r="E1125" s="40" t="s">
        <v>2380</v>
      </c>
      <c r="F1125" s="40" t="s">
        <v>2380</v>
      </c>
      <c r="G1125" s="40" t="s">
        <v>2383</v>
      </c>
      <c r="H1125" s="35">
        <v>1</v>
      </c>
      <c r="I1125" s="40" t="s">
        <v>2380</v>
      </c>
      <c r="J1125" s="40" t="s">
        <v>8339</v>
      </c>
      <c r="K1125" s="40" t="s">
        <v>8343</v>
      </c>
      <c r="L1125" s="48">
        <f>VLOOKUP(A1125,'Hospitalisation Details'!$A$1:$N$2344,5,FALSE)</f>
        <v>29217</v>
      </c>
      <c r="M1125" s="52">
        <f>VLOOKUP(A1125,'Hospitalisation Details'!$A$1:$N$2344,8,FALSE)</f>
        <v>10027.15</v>
      </c>
      <c r="N1125" s="35" t="str">
        <f>VLOOKUP(A1125,'Hospitalisation Details'!$A$1:$N$2344,12,FALSE)</f>
        <v>tier - 3</v>
      </c>
      <c r="O1125" s="35" t="str">
        <f>VLOOKUP(A1125,'Hospitalisation Details'!$A$1:$N$2344,13,FALSE)</f>
        <v>tier - 1</v>
      </c>
      <c r="P1125" s="35" t="str">
        <f>VLOOKUP(A1125,'Hospitalisation Details'!$A$1:$N$2344,14,FALSE)</f>
        <v>R1021</v>
      </c>
      <c r="Q1125" s="35">
        <f>VLOOKUP(A1125,'Hospitalisation Details'!$A$1:$N$2344,6,FALSE)</f>
        <v>43</v>
      </c>
    </row>
    <row r="1126" spans="1:17" x14ac:dyDescent="0.25">
      <c r="A1126" s="34" t="s">
        <v>1246</v>
      </c>
      <c r="B1126" s="33" t="s">
        <v>6615</v>
      </c>
      <c r="C1126" s="39">
        <v>34.76</v>
      </c>
      <c r="D1126" s="39">
        <v>5.92</v>
      </c>
      <c r="E1126" s="39" t="s">
        <v>2383</v>
      </c>
      <c r="F1126" s="39" t="s">
        <v>2380</v>
      </c>
      <c r="G1126" s="39" t="s">
        <v>2380</v>
      </c>
      <c r="H1126" s="34">
        <v>1</v>
      </c>
      <c r="I1126" s="39" t="s">
        <v>2380</v>
      </c>
      <c r="J1126" s="39" t="s">
        <v>8338</v>
      </c>
      <c r="K1126" s="39" t="s">
        <v>8343</v>
      </c>
      <c r="L1126" s="47">
        <f>VLOOKUP(A1126,'Hospitalisation Details'!$A$1:$N$2344,5,FALSE)</f>
        <v>32327</v>
      </c>
      <c r="M1126" s="51">
        <f>VLOOKUP(A1126,'Hospitalisation Details'!$A$1:$N$2344,8,FALSE)</f>
        <v>10011.44</v>
      </c>
      <c r="N1126" s="34" t="str">
        <f>VLOOKUP(A1126,'Hospitalisation Details'!$A$1:$N$2344,12,FALSE)</f>
        <v>tier - 3</v>
      </c>
      <c r="O1126" s="34" t="str">
        <f>VLOOKUP(A1126,'Hospitalisation Details'!$A$1:$N$2344,13,FALSE)</f>
        <v>tier - 3</v>
      </c>
      <c r="P1126" s="34" t="str">
        <f>VLOOKUP(A1126,'Hospitalisation Details'!$A$1:$N$2344,14,FALSE)</f>
        <v>R1026</v>
      </c>
      <c r="Q1126" s="34">
        <f>VLOOKUP(A1126,'Hospitalisation Details'!$A$1:$N$2344,6,FALSE)</f>
        <v>34</v>
      </c>
    </row>
    <row r="1127" spans="1:17" x14ac:dyDescent="0.25">
      <c r="A1127" s="35" t="s">
        <v>1245</v>
      </c>
      <c r="B1127" s="32" t="s">
        <v>6617</v>
      </c>
      <c r="C1127" s="40">
        <v>18.335000000000001</v>
      </c>
      <c r="D1127" s="40">
        <v>10.01</v>
      </c>
      <c r="E1127" s="40" t="s">
        <v>2383</v>
      </c>
      <c r="F1127" s="40" t="s">
        <v>2380</v>
      </c>
      <c r="G1127" s="40" t="s">
        <v>2380</v>
      </c>
      <c r="H1127" s="35">
        <v>2</v>
      </c>
      <c r="I1127" s="40" t="s">
        <v>2380</v>
      </c>
      <c r="J1127" s="40" t="s">
        <v>8341</v>
      </c>
      <c r="K1127" s="40" t="s">
        <v>8342</v>
      </c>
      <c r="L1127" s="48">
        <f>VLOOKUP(A1127,'Hospitalisation Details'!$A$1:$N$2344,5,FALSE)</f>
        <v>25791</v>
      </c>
      <c r="M1127" s="52">
        <f>VLOOKUP(A1127,'Hospitalisation Details'!$A$1:$N$2344,8,FALSE)</f>
        <v>9991.0400000000009</v>
      </c>
      <c r="N1127" s="35" t="str">
        <f>VLOOKUP(A1127,'Hospitalisation Details'!$A$1:$N$2344,12,FALSE)</f>
        <v>tier - 2</v>
      </c>
      <c r="O1127" s="35" t="str">
        <f>VLOOKUP(A1127,'Hospitalisation Details'!$A$1:$N$2344,13,FALSE)</f>
        <v>tier - 3</v>
      </c>
      <c r="P1127" s="35" t="str">
        <f>VLOOKUP(A1127,'Hospitalisation Details'!$A$1:$N$2344,14,FALSE)</f>
        <v>R1012</v>
      </c>
      <c r="Q1127" s="35">
        <f>VLOOKUP(A1127,'Hospitalisation Details'!$A$1:$N$2344,6,FALSE)</f>
        <v>52</v>
      </c>
    </row>
    <row r="1128" spans="1:17" x14ac:dyDescent="0.25">
      <c r="A1128" s="34" t="s">
        <v>1244</v>
      </c>
      <c r="B1128" s="33" t="s">
        <v>5481</v>
      </c>
      <c r="C1128" s="39">
        <v>32.299999999999997</v>
      </c>
      <c r="D1128" s="39">
        <v>9.59</v>
      </c>
      <c r="E1128" s="39" t="s">
        <v>2380</v>
      </c>
      <c r="F1128" s="39" t="s">
        <v>2380</v>
      </c>
      <c r="G1128" s="39" t="s">
        <v>2380</v>
      </c>
      <c r="H1128" s="34">
        <v>0</v>
      </c>
      <c r="I1128" s="39" t="s">
        <v>2380</v>
      </c>
      <c r="J1128" s="39" t="s">
        <v>8338</v>
      </c>
      <c r="K1128" s="39" t="s">
        <v>8342</v>
      </c>
      <c r="L1128" s="47">
        <f>VLOOKUP(A1128,'Hospitalisation Details'!$A$1:$N$2344,5,FALSE)</f>
        <v>26212</v>
      </c>
      <c r="M1128" s="51">
        <f>VLOOKUP(A1128,'Hospitalisation Details'!$A$1:$N$2344,8,FALSE)</f>
        <v>9964.06</v>
      </c>
      <c r="N1128" s="34" t="str">
        <f>VLOOKUP(A1128,'Hospitalisation Details'!$A$1:$N$2344,12,FALSE)</f>
        <v>tier - 2</v>
      </c>
      <c r="O1128" s="34" t="str">
        <f>VLOOKUP(A1128,'Hospitalisation Details'!$A$1:$N$2344,13,FALSE)</f>
        <v>tier - 2</v>
      </c>
      <c r="P1128" s="34" t="str">
        <f>VLOOKUP(A1128,'Hospitalisation Details'!$A$1:$N$2344,14,FALSE)</f>
        <v>R1019</v>
      </c>
      <c r="Q1128" s="34">
        <f>VLOOKUP(A1128,'Hospitalisation Details'!$A$1:$N$2344,6,FALSE)</f>
        <v>51</v>
      </c>
    </row>
    <row r="1129" spans="1:17" x14ac:dyDescent="0.25">
      <c r="A1129" s="35" t="s">
        <v>1243</v>
      </c>
      <c r="B1129" s="32" t="s">
        <v>4823</v>
      </c>
      <c r="C1129" s="40">
        <v>27.74</v>
      </c>
      <c r="D1129" s="40">
        <v>10.37</v>
      </c>
      <c r="E1129" s="40" t="s">
        <v>2380</v>
      </c>
      <c r="F1129" s="40" t="s">
        <v>2380</v>
      </c>
      <c r="G1129" s="40" t="s">
        <v>2380</v>
      </c>
      <c r="H1129" s="35">
        <v>0</v>
      </c>
      <c r="I1129" s="40" t="s">
        <v>2380</v>
      </c>
      <c r="J1129" s="40" t="s">
        <v>8339</v>
      </c>
      <c r="K1129" s="40" t="s">
        <v>8342</v>
      </c>
      <c r="L1129" s="48">
        <f>VLOOKUP(A1129,'Hospitalisation Details'!$A$1:$N$2344,5,FALSE)</f>
        <v>26293</v>
      </c>
      <c r="M1129" s="52">
        <f>VLOOKUP(A1129,'Hospitalisation Details'!$A$1:$N$2344,8,FALSE)</f>
        <v>9957.7199999999993</v>
      </c>
      <c r="N1129" s="35" t="str">
        <f>VLOOKUP(A1129,'Hospitalisation Details'!$A$1:$N$2344,12,FALSE)</f>
        <v>tier - 2</v>
      </c>
      <c r="O1129" s="35" t="str">
        <f>VLOOKUP(A1129,'Hospitalisation Details'!$A$1:$N$2344,13,FALSE)</f>
        <v>tier - 3</v>
      </c>
      <c r="P1129" s="35" t="str">
        <f>VLOOKUP(A1129,'Hospitalisation Details'!$A$1:$N$2344,14,FALSE)</f>
        <v>R1018</v>
      </c>
      <c r="Q1129" s="35">
        <f>VLOOKUP(A1129,'Hospitalisation Details'!$A$1:$N$2344,6,FALSE)</f>
        <v>51</v>
      </c>
    </row>
    <row r="1130" spans="1:17" x14ac:dyDescent="0.25">
      <c r="A1130" s="34" t="s">
        <v>1242</v>
      </c>
      <c r="B1130" s="33" t="s">
        <v>6621</v>
      </c>
      <c r="C1130" s="39">
        <v>24</v>
      </c>
      <c r="D1130" s="39">
        <v>4.01</v>
      </c>
      <c r="E1130" s="39" t="s">
        <v>2383</v>
      </c>
      <c r="F1130" s="39" t="s">
        <v>2380</v>
      </c>
      <c r="G1130" s="39" t="s">
        <v>2380</v>
      </c>
      <c r="H1130" s="34">
        <v>1</v>
      </c>
      <c r="I1130" s="39" t="s">
        <v>2380</v>
      </c>
      <c r="J1130" s="39" t="s">
        <v>8340</v>
      </c>
      <c r="K1130" s="39" t="s">
        <v>8344</v>
      </c>
      <c r="L1130" s="47">
        <f>VLOOKUP(A1130,'Hospitalisation Details'!$A$1:$N$2344,5,FALSE)</f>
        <v>23631</v>
      </c>
      <c r="M1130" s="51">
        <f>VLOOKUP(A1130,'Hospitalisation Details'!$A$1:$N$2344,8,FALSE)</f>
        <v>9933.44</v>
      </c>
      <c r="N1130" s="34" t="str">
        <f>VLOOKUP(A1130,'Hospitalisation Details'!$A$1:$N$2344,12,FALSE)</f>
        <v>tier - 3</v>
      </c>
      <c r="O1130" s="34" t="str">
        <f>VLOOKUP(A1130,'Hospitalisation Details'!$A$1:$N$2344,13,FALSE)</f>
        <v>tier - 3</v>
      </c>
      <c r="P1130" s="34" t="str">
        <f>VLOOKUP(A1130,'Hospitalisation Details'!$A$1:$N$2344,14,FALSE)</f>
        <v>R1013</v>
      </c>
      <c r="Q1130" s="34">
        <f>VLOOKUP(A1130,'Hospitalisation Details'!$A$1:$N$2344,6,FALSE)</f>
        <v>58</v>
      </c>
    </row>
    <row r="1131" spans="1:17" x14ac:dyDescent="0.25">
      <c r="A1131" s="35" t="s">
        <v>1241</v>
      </c>
      <c r="B1131" s="32" t="s">
        <v>5670</v>
      </c>
      <c r="C1131" s="40">
        <v>31.78</v>
      </c>
      <c r="D1131" s="40">
        <v>4.24</v>
      </c>
      <c r="E1131" s="40" t="s">
        <v>2383</v>
      </c>
      <c r="F1131" s="40" t="s">
        <v>2380</v>
      </c>
      <c r="G1131" s="40" t="s">
        <v>2383</v>
      </c>
      <c r="H1131" s="35">
        <v>1</v>
      </c>
      <c r="I1131" s="40" t="s">
        <v>2380</v>
      </c>
      <c r="J1131" s="40" t="s">
        <v>8338</v>
      </c>
      <c r="K1131" s="40" t="s">
        <v>8344</v>
      </c>
      <c r="L1131" s="48">
        <f>VLOOKUP(A1131,'Hospitalisation Details'!$A$1:$N$2344,5,FALSE)</f>
        <v>30653</v>
      </c>
      <c r="M1131" s="52">
        <f>VLOOKUP(A1131,'Hospitalisation Details'!$A$1:$N$2344,8,FALSE)</f>
        <v>9931.9599999999991</v>
      </c>
      <c r="N1131" s="35" t="str">
        <f>VLOOKUP(A1131,'Hospitalisation Details'!$A$1:$N$2344,12,FALSE)</f>
        <v>tier - 2</v>
      </c>
      <c r="O1131" s="35" t="str">
        <f>VLOOKUP(A1131,'Hospitalisation Details'!$A$1:$N$2344,13,FALSE)</f>
        <v>tier - 2</v>
      </c>
      <c r="P1131" s="35" t="str">
        <f>VLOOKUP(A1131,'Hospitalisation Details'!$A$1:$N$2344,14,FALSE)</f>
        <v>R1012</v>
      </c>
      <c r="Q1131" s="35">
        <f>VLOOKUP(A1131,'Hospitalisation Details'!$A$1:$N$2344,6,FALSE)</f>
        <v>39</v>
      </c>
    </row>
    <row r="1132" spans="1:17" x14ac:dyDescent="0.25">
      <c r="A1132" s="34" t="s">
        <v>1240</v>
      </c>
      <c r="B1132" s="33" t="s">
        <v>6624</v>
      </c>
      <c r="C1132" s="39">
        <v>32.25</v>
      </c>
      <c r="D1132" s="39">
        <v>5.36</v>
      </c>
      <c r="E1132" s="39" t="s">
        <v>2383</v>
      </c>
      <c r="F1132" s="39" t="s">
        <v>2380</v>
      </c>
      <c r="G1132" s="39" t="s">
        <v>2380</v>
      </c>
      <c r="H1132" s="34">
        <v>0</v>
      </c>
      <c r="I1132" s="39" t="s">
        <v>2380</v>
      </c>
      <c r="J1132" s="39" t="s">
        <v>8338</v>
      </c>
      <c r="K1132" s="39" t="s">
        <v>8344</v>
      </c>
      <c r="L1132" s="47">
        <f>VLOOKUP(A1132,'Hospitalisation Details'!$A$1:$N$2344,5,FALSE)</f>
        <v>31278</v>
      </c>
      <c r="M1132" s="51">
        <f>VLOOKUP(A1132,'Hospitalisation Details'!$A$1:$N$2344,8,FALSE)</f>
        <v>9930.64</v>
      </c>
      <c r="N1132" s="34" t="str">
        <f>VLOOKUP(A1132,'Hospitalisation Details'!$A$1:$N$2344,12,FALSE)</f>
        <v>tier - 2</v>
      </c>
      <c r="O1132" s="34" t="str">
        <f>VLOOKUP(A1132,'Hospitalisation Details'!$A$1:$N$2344,13,FALSE)</f>
        <v>tier - 3</v>
      </c>
      <c r="P1132" s="34" t="str">
        <f>VLOOKUP(A1132,'Hospitalisation Details'!$A$1:$N$2344,14,FALSE)</f>
        <v>R1025</v>
      </c>
      <c r="Q1132" s="34">
        <f>VLOOKUP(A1132,'Hospitalisation Details'!$A$1:$N$2344,6,FALSE)</f>
        <v>37</v>
      </c>
    </row>
    <row r="1133" spans="1:17" x14ac:dyDescent="0.25">
      <c r="A1133" s="35" t="s">
        <v>1239</v>
      </c>
      <c r="B1133" s="32" t="s">
        <v>6626</v>
      </c>
      <c r="C1133" s="40">
        <v>30.114999999999998</v>
      </c>
      <c r="D1133" s="40">
        <v>4.99</v>
      </c>
      <c r="E1133" s="40" t="s">
        <v>2380</v>
      </c>
      <c r="F1133" s="40" t="s">
        <v>2380</v>
      </c>
      <c r="G1133" s="40" t="s">
        <v>2380</v>
      </c>
      <c r="H1133" s="35">
        <v>2</v>
      </c>
      <c r="I1133" s="40" t="s">
        <v>2380</v>
      </c>
      <c r="J1133" s="40" t="s">
        <v>8338</v>
      </c>
      <c r="K1133" s="40" t="s">
        <v>8344</v>
      </c>
      <c r="L1133" s="48">
        <f>VLOOKUP(A1133,'Hospitalisation Details'!$A$1:$N$2344,5,FALSE)</f>
        <v>26556</v>
      </c>
      <c r="M1133" s="52">
        <f>VLOOKUP(A1133,'Hospitalisation Details'!$A$1:$N$2344,8,FALSE)</f>
        <v>9910.36</v>
      </c>
      <c r="N1133" s="35" t="str">
        <f>VLOOKUP(A1133,'Hospitalisation Details'!$A$1:$N$2344,12,FALSE)</f>
        <v>tier - 2</v>
      </c>
      <c r="O1133" s="35" t="str">
        <f>VLOOKUP(A1133,'Hospitalisation Details'!$A$1:$N$2344,13,FALSE)</f>
        <v>tier - 3</v>
      </c>
      <c r="P1133" s="35" t="str">
        <f>VLOOKUP(A1133,'Hospitalisation Details'!$A$1:$N$2344,14,FALSE)</f>
        <v>R1012</v>
      </c>
      <c r="Q1133" s="35">
        <f>VLOOKUP(A1133,'Hospitalisation Details'!$A$1:$N$2344,6,FALSE)</f>
        <v>50</v>
      </c>
    </row>
    <row r="1134" spans="1:17" x14ac:dyDescent="0.25">
      <c r="A1134" s="34" t="s">
        <v>1238</v>
      </c>
      <c r="B1134" s="33" t="s">
        <v>6628</v>
      </c>
      <c r="C1134" s="39">
        <v>22.41</v>
      </c>
      <c r="D1134" s="39">
        <v>8.68</v>
      </c>
      <c r="E1134" s="39" t="s">
        <v>2380</v>
      </c>
      <c r="F1134" s="39" t="s">
        <v>2380</v>
      </c>
      <c r="G1134" s="39" t="s">
        <v>2380</v>
      </c>
      <c r="H1134" s="34">
        <v>0</v>
      </c>
      <c r="I1134" s="39" t="s">
        <v>2380</v>
      </c>
      <c r="J1134" s="39" t="s">
        <v>8340</v>
      </c>
      <c r="K1134" s="39" t="s">
        <v>8342</v>
      </c>
      <c r="L1134" s="47">
        <f>VLOOKUP(A1134,'Hospitalisation Details'!$A$1:$N$2344,5,FALSE)</f>
        <v>22875</v>
      </c>
      <c r="M1134" s="51">
        <f>VLOOKUP(A1134,'Hospitalisation Details'!$A$1:$N$2344,8,FALSE)</f>
        <v>9907.83</v>
      </c>
      <c r="N1134" s="34" t="str">
        <f>VLOOKUP(A1134,'Hospitalisation Details'!$A$1:$N$2344,12,FALSE)</f>
        <v>tier - 3</v>
      </c>
      <c r="O1134" s="34" t="str">
        <f>VLOOKUP(A1134,'Hospitalisation Details'!$A$1:$N$2344,13,FALSE)</f>
        <v>tier - 2</v>
      </c>
      <c r="P1134" s="34" t="str">
        <f>VLOOKUP(A1134,'Hospitalisation Details'!$A$1:$N$2344,14,FALSE)</f>
        <v>R1013</v>
      </c>
      <c r="Q1134" s="34">
        <f>VLOOKUP(A1134,'Hospitalisation Details'!$A$1:$N$2344,6,FALSE)</f>
        <v>60</v>
      </c>
    </row>
    <row r="1135" spans="1:17" x14ac:dyDescent="0.25">
      <c r="A1135" s="35" t="s">
        <v>1237</v>
      </c>
      <c r="B1135" s="32" t="s">
        <v>5090</v>
      </c>
      <c r="C1135" s="40">
        <v>45.72</v>
      </c>
      <c r="D1135" s="40">
        <v>4.2300000000000004</v>
      </c>
      <c r="E1135" s="40" t="s">
        <v>2383</v>
      </c>
      <c r="F1135" s="40" t="s">
        <v>2380</v>
      </c>
      <c r="G1135" s="40" t="s">
        <v>2380</v>
      </c>
      <c r="H1135" s="35">
        <v>0</v>
      </c>
      <c r="I1135" s="40" t="s">
        <v>2380</v>
      </c>
      <c r="J1135" s="40" t="s">
        <v>8338</v>
      </c>
      <c r="K1135" s="40" t="s">
        <v>8344</v>
      </c>
      <c r="L1135" s="48">
        <f>VLOOKUP(A1135,'Hospitalisation Details'!$A$1:$N$2344,5,FALSE)</f>
        <v>35254</v>
      </c>
      <c r="M1135" s="52">
        <f>VLOOKUP(A1135,'Hospitalisation Details'!$A$1:$N$2344,8,FALSE)</f>
        <v>9894.69</v>
      </c>
      <c r="N1135" s="35" t="str">
        <f>VLOOKUP(A1135,'Hospitalisation Details'!$A$1:$N$2344,12,FALSE)</f>
        <v>tier - 2</v>
      </c>
      <c r="O1135" s="35" t="str">
        <f>VLOOKUP(A1135,'Hospitalisation Details'!$A$1:$N$2344,13,FALSE)</f>
        <v>tier - 3</v>
      </c>
      <c r="P1135" s="35" t="str">
        <f>VLOOKUP(A1135,'Hospitalisation Details'!$A$1:$N$2344,14,FALSE)</f>
        <v>R1012</v>
      </c>
      <c r="Q1135" s="35">
        <f>VLOOKUP(A1135,'Hospitalisation Details'!$A$1:$N$2344,6,FALSE)</f>
        <v>26</v>
      </c>
    </row>
    <row r="1136" spans="1:17" x14ac:dyDescent="0.25">
      <c r="A1136" s="34" t="s">
        <v>1236</v>
      </c>
      <c r="B1136" s="33" t="s">
        <v>4853</v>
      </c>
      <c r="C1136" s="39">
        <v>25</v>
      </c>
      <c r="D1136" s="39">
        <v>5.32</v>
      </c>
      <c r="E1136" s="39" t="s">
        <v>2383</v>
      </c>
      <c r="F1136" s="39" t="s">
        <v>2380</v>
      </c>
      <c r="G1136" s="39" t="s">
        <v>2380</v>
      </c>
      <c r="H1136" s="34">
        <v>2</v>
      </c>
      <c r="I1136" s="39" t="s">
        <v>2380</v>
      </c>
      <c r="J1136" s="39" t="s">
        <v>8339</v>
      </c>
      <c r="K1136" s="39" t="s">
        <v>8344</v>
      </c>
      <c r="L1136" s="47">
        <f>VLOOKUP(A1136,'Hospitalisation Details'!$A$1:$N$2344,5,FALSE)</f>
        <v>24416</v>
      </c>
      <c r="M1136" s="51">
        <f>VLOOKUP(A1136,'Hospitalisation Details'!$A$1:$N$2344,8,FALSE)</f>
        <v>9890.23</v>
      </c>
      <c r="N1136" s="34" t="str">
        <f>VLOOKUP(A1136,'Hospitalisation Details'!$A$1:$N$2344,12,FALSE)</f>
        <v>tier - 3</v>
      </c>
      <c r="O1136" s="34" t="str">
        <f>VLOOKUP(A1136,'Hospitalisation Details'!$A$1:$N$2344,13,FALSE)</f>
        <v>tier - 3</v>
      </c>
      <c r="P1136" s="34" t="str">
        <f>VLOOKUP(A1136,'Hospitalisation Details'!$A$1:$N$2344,14,FALSE)</f>
        <v>R1013</v>
      </c>
      <c r="Q1136" s="34">
        <f>VLOOKUP(A1136,'Hospitalisation Details'!$A$1:$N$2344,6,FALSE)</f>
        <v>56</v>
      </c>
    </row>
    <row r="1137" spans="1:17" x14ac:dyDescent="0.25">
      <c r="A1137" s="35" t="s">
        <v>1235</v>
      </c>
      <c r="B1137" s="32" t="s">
        <v>6632</v>
      </c>
      <c r="C1137" s="40">
        <v>39.5</v>
      </c>
      <c r="D1137" s="40">
        <v>6.66</v>
      </c>
      <c r="E1137" s="40" t="s">
        <v>2380</v>
      </c>
      <c r="F1137" s="40" t="s">
        <v>2380</v>
      </c>
      <c r="G1137" s="40" t="s">
        <v>2380</v>
      </c>
      <c r="H1137" s="35">
        <v>0</v>
      </c>
      <c r="I1137" s="40" t="s">
        <v>2380</v>
      </c>
      <c r="J1137" s="40" t="s">
        <v>8338</v>
      </c>
      <c r="K1137" s="40" t="s">
        <v>8342</v>
      </c>
      <c r="L1137" s="48">
        <f>VLOOKUP(A1137,'Hospitalisation Details'!$A$1:$N$2344,5,FALSE)</f>
        <v>26245</v>
      </c>
      <c r="M1137" s="52">
        <f>VLOOKUP(A1137,'Hospitalisation Details'!$A$1:$N$2344,8,FALSE)</f>
        <v>9880.07</v>
      </c>
      <c r="N1137" s="35" t="str">
        <f>VLOOKUP(A1137,'Hospitalisation Details'!$A$1:$N$2344,12,FALSE)</f>
        <v>tier - 2</v>
      </c>
      <c r="O1137" s="35" t="str">
        <f>VLOOKUP(A1137,'Hospitalisation Details'!$A$1:$N$2344,13,FALSE)</f>
        <v>tier - 3</v>
      </c>
      <c r="P1137" s="35" t="str">
        <f>VLOOKUP(A1137,'Hospitalisation Details'!$A$1:$N$2344,14,FALSE)</f>
        <v>R1011</v>
      </c>
      <c r="Q1137" s="35">
        <f>VLOOKUP(A1137,'Hospitalisation Details'!$A$1:$N$2344,6,FALSE)</f>
        <v>51</v>
      </c>
    </row>
    <row r="1138" spans="1:17" x14ac:dyDescent="0.25">
      <c r="A1138" s="34" t="s">
        <v>1234</v>
      </c>
      <c r="B1138" s="33" t="s">
        <v>6634</v>
      </c>
      <c r="C1138" s="39">
        <v>37.729999999999997</v>
      </c>
      <c r="D1138" s="39">
        <v>7.4</v>
      </c>
      <c r="E1138" s="39" t="s">
        <v>2380</v>
      </c>
      <c r="F1138" s="39" t="s">
        <v>2380</v>
      </c>
      <c r="G1138" s="39" t="s">
        <v>2380</v>
      </c>
      <c r="H1138" s="34">
        <v>0</v>
      </c>
      <c r="I1138" s="39" t="s">
        <v>2380</v>
      </c>
      <c r="J1138" s="39" t="s">
        <v>8338</v>
      </c>
      <c r="K1138" s="39" t="s">
        <v>8342</v>
      </c>
      <c r="L1138" s="47">
        <f>VLOOKUP(A1138,'Hospitalisation Details'!$A$1:$N$2344,5,FALSE)</f>
        <v>26209</v>
      </c>
      <c r="M1138" s="51">
        <f>VLOOKUP(A1138,'Hospitalisation Details'!$A$1:$N$2344,8,FALSE)</f>
        <v>9877.61</v>
      </c>
      <c r="N1138" s="34" t="str">
        <f>VLOOKUP(A1138,'Hospitalisation Details'!$A$1:$N$2344,12,FALSE)</f>
        <v>tier - 2</v>
      </c>
      <c r="O1138" s="34" t="str">
        <f>VLOOKUP(A1138,'Hospitalisation Details'!$A$1:$N$2344,13,FALSE)</f>
        <v>tier - 1</v>
      </c>
      <c r="P1138" s="34" t="str">
        <f>VLOOKUP(A1138,'Hospitalisation Details'!$A$1:$N$2344,14,FALSE)</f>
        <v>R1013</v>
      </c>
      <c r="Q1138" s="34">
        <f>VLOOKUP(A1138,'Hospitalisation Details'!$A$1:$N$2344,6,FALSE)</f>
        <v>51</v>
      </c>
    </row>
    <row r="1139" spans="1:17" x14ac:dyDescent="0.25">
      <c r="A1139" s="35" t="s">
        <v>1233</v>
      </c>
      <c r="B1139" s="32" t="s">
        <v>6636</v>
      </c>
      <c r="C1139" s="40">
        <v>40.659999999999997</v>
      </c>
      <c r="D1139" s="40">
        <v>10.08</v>
      </c>
      <c r="E1139" s="40" t="s">
        <v>2380</v>
      </c>
      <c r="F1139" s="40" t="s">
        <v>2380</v>
      </c>
      <c r="G1139" s="40" t="s">
        <v>2380</v>
      </c>
      <c r="H1139" s="35">
        <v>0</v>
      </c>
      <c r="I1139" s="40" t="s">
        <v>2380</v>
      </c>
      <c r="J1139" s="40" t="s">
        <v>8338</v>
      </c>
      <c r="K1139" s="40" t="s">
        <v>8342</v>
      </c>
      <c r="L1139" s="48">
        <f>VLOOKUP(A1139,'Hospitalisation Details'!$A$1:$N$2344,5,FALSE)</f>
        <v>26117</v>
      </c>
      <c r="M1139" s="52">
        <f>VLOOKUP(A1139,'Hospitalisation Details'!$A$1:$N$2344,8,FALSE)</f>
        <v>9875.68</v>
      </c>
      <c r="N1139" s="35" t="str">
        <f>VLOOKUP(A1139,'Hospitalisation Details'!$A$1:$N$2344,12,FALSE)</f>
        <v>tier - 2</v>
      </c>
      <c r="O1139" s="35" t="str">
        <f>VLOOKUP(A1139,'Hospitalisation Details'!$A$1:$N$2344,13,FALSE)</f>
        <v>tier - 3</v>
      </c>
      <c r="P1139" s="35" t="str">
        <f>VLOOKUP(A1139,'Hospitalisation Details'!$A$1:$N$2344,14,FALSE)</f>
        <v>R1024</v>
      </c>
      <c r="Q1139" s="35">
        <f>VLOOKUP(A1139,'Hospitalisation Details'!$A$1:$N$2344,6,FALSE)</f>
        <v>51</v>
      </c>
    </row>
    <row r="1140" spans="1:17" x14ac:dyDescent="0.25">
      <c r="A1140" s="34" t="s">
        <v>1232</v>
      </c>
      <c r="B1140" s="33" t="s">
        <v>6638</v>
      </c>
      <c r="C1140" s="39">
        <v>34.200000000000003</v>
      </c>
      <c r="D1140" s="39">
        <v>8.58</v>
      </c>
      <c r="E1140" s="39" t="s">
        <v>2380</v>
      </c>
      <c r="F1140" s="39" t="s">
        <v>2380</v>
      </c>
      <c r="G1140" s="39" t="s">
        <v>2380</v>
      </c>
      <c r="H1140" s="34">
        <v>0</v>
      </c>
      <c r="I1140" s="39" t="s">
        <v>2380</v>
      </c>
      <c r="J1140" s="39" t="s">
        <v>8338</v>
      </c>
      <c r="K1140" s="39" t="s">
        <v>8342</v>
      </c>
      <c r="L1140" s="47">
        <f>VLOOKUP(A1140,'Hospitalisation Details'!$A$1:$N$2344,5,FALSE)</f>
        <v>26289</v>
      </c>
      <c r="M1140" s="51">
        <f>VLOOKUP(A1140,'Hospitalisation Details'!$A$1:$N$2344,8,FALSE)</f>
        <v>9872.7000000000007</v>
      </c>
      <c r="N1140" s="34" t="str">
        <f>VLOOKUP(A1140,'Hospitalisation Details'!$A$1:$N$2344,12,FALSE)</f>
        <v>tier - 2</v>
      </c>
      <c r="O1140" s="34" t="str">
        <f>VLOOKUP(A1140,'Hospitalisation Details'!$A$1:$N$2344,13,FALSE)</f>
        <v>tier - 2</v>
      </c>
      <c r="P1140" s="34" t="str">
        <f>VLOOKUP(A1140,'Hospitalisation Details'!$A$1:$N$2344,14,FALSE)</f>
        <v>R1011</v>
      </c>
      <c r="Q1140" s="34">
        <f>VLOOKUP(A1140,'Hospitalisation Details'!$A$1:$N$2344,6,FALSE)</f>
        <v>51</v>
      </c>
    </row>
    <row r="1141" spans="1:17" x14ac:dyDescent="0.25">
      <c r="A1141" s="35" t="s">
        <v>1231</v>
      </c>
      <c r="B1141" s="32" t="s">
        <v>4823</v>
      </c>
      <c r="C1141" s="40">
        <v>46.51</v>
      </c>
      <c r="D1141" s="40">
        <v>5.84</v>
      </c>
      <c r="E1141" s="40" t="s">
        <v>2380</v>
      </c>
      <c r="F1141" s="40" t="s">
        <v>2380</v>
      </c>
      <c r="G1141" s="40" t="s">
        <v>2380</v>
      </c>
      <c r="H1141" s="35">
        <v>1</v>
      </c>
      <c r="I1141" s="40" t="s">
        <v>2380</v>
      </c>
      <c r="J1141" s="40" t="s">
        <v>8338</v>
      </c>
      <c r="K1141" s="40" t="s">
        <v>8343</v>
      </c>
      <c r="L1141" s="48">
        <f>VLOOKUP(A1141,'Hospitalisation Details'!$A$1:$N$2344,5,FALSE)</f>
        <v>35982</v>
      </c>
      <c r="M1141" s="52">
        <f>VLOOKUP(A1141,'Hospitalisation Details'!$A$1:$N$2344,8,FALSE)</f>
        <v>9870.59</v>
      </c>
      <c r="N1141" s="35" t="str">
        <f>VLOOKUP(A1141,'Hospitalisation Details'!$A$1:$N$2344,12,FALSE)</f>
        <v>tier - 2</v>
      </c>
      <c r="O1141" s="35" t="str">
        <f>VLOOKUP(A1141,'Hospitalisation Details'!$A$1:$N$2344,13,FALSE)</f>
        <v>tier - 2</v>
      </c>
      <c r="P1141" s="35" t="str">
        <f>VLOOKUP(A1141,'Hospitalisation Details'!$A$1:$N$2344,14,FALSE)</f>
        <v>R1023</v>
      </c>
      <c r="Q1141" s="35">
        <f>VLOOKUP(A1141,'Hospitalisation Details'!$A$1:$N$2344,6,FALSE)</f>
        <v>24</v>
      </c>
    </row>
    <row r="1142" spans="1:17" x14ac:dyDescent="0.25">
      <c r="A1142" s="34" t="s">
        <v>1230</v>
      </c>
      <c r="B1142" s="33" t="s">
        <v>4855</v>
      </c>
      <c r="C1142" s="39">
        <v>28.88</v>
      </c>
      <c r="D1142" s="39">
        <v>4.8600000000000003</v>
      </c>
      <c r="E1142" s="39" t="s">
        <v>2383</v>
      </c>
      <c r="F1142" s="39" t="s">
        <v>2380</v>
      </c>
      <c r="G1142" s="39" t="s">
        <v>2383</v>
      </c>
      <c r="H1142" s="34">
        <v>1</v>
      </c>
      <c r="I1142" s="39" t="s">
        <v>2380</v>
      </c>
      <c r="J1142" s="39" t="s">
        <v>8339</v>
      </c>
      <c r="K1142" s="39" t="s">
        <v>8344</v>
      </c>
      <c r="L1142" s="47">
        <f>VLOOKUP(A1142,'Hospitalisation Details'!$A$1:$N$2344,5,FALSE)</f>
        <v>25428</v>
      </c>
      <c r="M1142" s="51">
        <f>VLOOKUP(A1142,'Hospitalisation Details'!$A$1:$N$2344,8,FALSE)</f>
        <v>9869.81</v>
      </c>
      <c r="N1142" s="34" t="str">
        <f>VLOOKUP(A1142,'Hospitalisation Details'!$A$1:$N$2344,12,FALSE)</f>
        <v>tier - 3</v>
      </c>
      <c r="O1142" s="34" t="str">
        <f>VLOOKUP(A1142,'Hospitalisation Details'!$A$1:$N$2344,13,FALSE)</f>
        <v>tier - 3</v>
      </c>
      <c r="P1142" s="34" t="str">
        <f>VLOOKUP(A1142,'Hospitalisation Details'!$A$1:$N$2344,14,FALSE)</f>
        <v>R1012</v>
      </c>
      <c r="Q1142" s="34">
        <f>VLOOKUP(A1142,'Hospitalisation Details'!$A$1:$N$2344,6,FALSE)</f>
        <v>53</v>
      </c>
    </row>
    <row r="1143" spans="1:17" x14ac:dyDescent="0.25">
      <c r="A1143" s="35" t="s">
        <v>1229</v>
      </c>
      <c r="B1143" s="32" t="s">
        <v>5088</v>
      </c>
      <c r="C1143" s="40">
        <v>33.914999999999999</v>
      </c>
      <c r="D1143" s="40">
        <v>11.52</v>
      </c>
      <c r="E1143" s="40" t="s">
        <v>2380</v>
      </c>
      <c r="F1143" s="40" t="s">
        <v>2380</v>
      </c>
      <c r="G1143" s="40" t="s">
        <v>2380</v>
      </c>
      <c r="H1143" s="35">
        <v>0</v>
      </c>
      <c r="I1143" s="40" t="s">
        <v>2380</v>
      </c>
      <c r="J1143" s="40" t="s">
        <v>8338</v>
      </c>
      <c r="K1143" s="40" t="s">
        <v>8342</v>
      </c>
      <c r="L1143" s="48">
        <f>VLOOKUP(A1143,'Hospitalisation Details'!$A$1:$N$2344,5,FALSE)</f>
        <v>26246</v>
      </c>
      <c r="M1143" s="52">
        <f>VLOOKUP(A1143,'Hospitalisation Details'!$A$1:$N$2344,8,FALSE)</f>
        <v>9866.2999999999993</v>
      </c>
      <c r="N1143" s="35" t="str">
        <f>VLOOKUP(A1143,'Hospitalisation Details'!$A$1:$N$2344,12,FALSE)</f>
        <v>tier - 2</v>
      </c>
      <c r="O1143" s="35" t="str">
        <f>VLOOKUP(A1143,'Hospitalisation Details'!$A$1:$N$2344,13,FALSE)</f>
        <v>tier - 3</v>
      </c>
      <c r="P1143" s="35" t="str">
        <f>VLOOKUP(A1143,'Hospitalisation Details'!$A$1:$N$2344,14,FALSE)</f>
        <v>R1024</v>
      </c>
      <c r="Q1143" s="35">
        <f>VLOOKUP(A1143,'Hospitalisation Details'!$A$1:$N$2344,6,FALSE)</f>
        <v>51</v>
      </c>
    </row>
    <row r="1144" spans="1:17" x14ac:dyDescent="0.25">
      <c r="A1144" s="34" t="s">
        <v>1228</v>
      </c>
      <c r="B1144" s="33" t="s">
        <v>6167</v>
      </c>
      <c r="C1144" s="39">
        <v>24.32</v>
      </c>
      <c r="D1144" s="39">
        <v>6.15</v>
      </c>
      <c r="E1144" s="39" t="s">
        <v>2383</v>
      </c>
      <c r="F1144" s="39" t="s">
        <v>2380</v>
      </c>
      <c r="G1144" s="39" t="s">
        <v>2383</v>
      </c>
      <c r="H1144" s="34">
        <v>1</v>
      </c>
      <c r="I1144" s="39" t="s">
        <v>2380</v>
      </c>
      <c r="J1144" s="39" t="s">
        <v>8340</v>
      </c>
      <c r="K1144" s="39" t="s">
        <v>8343</v>
      </c>
      <c r="L1144" s="47">
        <f>VLOOKUP(A1144,'Hospitalisation Details'!$A$1:$N$2344,5,FALSE)</f>
        <v>25496</v>
      </c>
      <c r="M1144" s="51">
        <f>VLOOKUP(A1144,'Hospitalisation Details'!$A$1:$N$2344,8,FALSE)</f>
        <v>9863.4699999999993</v>
      </c>
      <c r="N1144" s="34" t="str">
        <f>VLOOKUP(A1144,'Hospitalisation Details'!$A$1:$N$2344,12,FALSE)</f>
        <v>tier - 3</v>
      </c>
      <c r="O1144" s="34" t="str">
        <f>VLOOKUP(A1144,'Hospitalisation Details'!$A$1:$N$2344,13,FALSE)</f>
        <v>tier - 3</v>
      </c>
      <c r="P1144" s="34" t="str">
        <f>VLOOKUP(A1144,'Hospitalisation Details'!$A$1:$N$2344,14,FALSE)</f>
        <v>R1012</v>
      </c>
      <c r="Q1144" s="34">
        <f>VLOOKUP(A1144,'Hospitalisation Details'!$A$1:$N$2344,6,FALSE)</f>
        <v>53</v>
      </c>
    </row>
    <row r="1145" spans="1:17" x14ac:dyDescent="0.25">
      <c r="A1145" s="35" t="s">
        <v>1227</v>
      </c>
      <c r="B1145" s="32" t="s">
        <v>6643</v>
      </c>
      <c r="C1145" s="40">
        <v>25.8</v>
      </c>
      <c r="D1145" s="40">
        <v>9.94</v>
      </c>
      <c r="E1145" s="40" t="s">
        <v>2380</v>
      </c>
      <c r="F1145" s="40" t="s">
        <v>2380</v>
      </c>
      <c r="G1145" s="40" t="s">
        <v>2380</v>
      </c>
      <c r="H1145" s="35">
        <v>0</v>
      </c>
      <c r="I1145" s="40" t="s">
        <v>2380</v>
      </c>
      <c r="J1145" s="40" t="s">
        <v>8339</v>
      </c>
      <c r="K1145" s="40" t="s">
        <v>8342</v>
      </c>
      <c r="L1145" s="48">
        <f>VLOOKUP(A1145,'Hospitalisation Details'!$A$1:$N$2344,5,FALSE)</f>
        <v>26131</v>
      </c>
      <c r="M1145" s="52">
        <f>VLOOKUP(A1145,'Hospitalisation Details'!$A$1:$N$2344,8,FALSE)</f>
        <v>9861.0300000000007</v>
      </c>
      <c r="N1145" s="35" t="str">
        <f>VLOOKUP(A1145,'Hospitalisation Details'!$A$1:$N$2344,12,FALSE)</f>
        <v>tier - 2</v>
      </c>
      <c r="O1145" s="35" t="str">
        <f>VLOOKUP(A1145,'Hospitalisation Details'!$A$1:$N$2344,13,FALSE)</f>
        <v>tier - 2</v>
      </c>
      <c r="P1145" s="35" t="str">
        <f>VLOOKUP(A1145,'Hospitalisation Details'!$A$1:$N$2344,14,FALSE)</f>
        <v>R1011</v>
      </c>
      <c r="Q1145" s="35">
        <f>VLOOKUP(A1145,'Hospitalisation Details'!$A$1:$N$2344,6,FALSE)</f>
        <v>51</v>
      </c>
    </row>
    <row r="1146" spans="1:17" x14ac:dyDescent="0.25">
      <c r="A1146" s="34" t="s">
        <v>1226</v>
      </c>
      <c r="B1146" s="33" t="s">
        <v>4772</v>
      </c>
      <c r="C1146" s="39">
        <v>21.56</v>
      </c>
      <c r="D1146" s="39">
        <v>10.56</v>
      </c>
      <c r="E1146" s="39" t="s">
        <v>2380</v>
      </c>
      <c r="F1146" s="39" t="s">
        <v>2380</v>
      </c>
      <c r="G1146" s="39" t="s">
        <v>2380</v>
      </c>
      <c r="H1146" s="34">
        <v>0</v>
      </c>
      <c r="I1146" s="39" t="s">
        <v>2380</v>
      </c>
      <c r="J1146" s="39" t="s">
        <v>8340</v>
      </c>
      <c r="K1146" s="39" t="s">
        <v>8342</v>
      </c>
      <c r="L1146" s="47">
        <f>VLOOKUP(A1146,'Hospitalisation Details'!$A$1:$N$2344,5,FALSE)</f>
        <v>26229</v>
      </c>
      <c r="M1146" s="51">
        <f>VLOOKUP(A1146,'Hospitalisation Details'!$A$1:$N$2344,8,FALSE)</f>
        <v>9855.1299999999992</v>
      </c>
      <c r="N1146" s="34" t="str">
        <f>VLOOKUP(A1146,'Hospitalisation Details'!$A$1:$N$2344,12,FALSE)</f>
        <v>tier - 2</v>
      </c>
      <c r="O1146" s="34" t="str">
        <f>VLOOKUP(A1146,'Hospitalisation Details'!$A$1:$N$2344,13,FALSE)</f>
        <v>tier - 3</v>
      </c>
      <c r="P1146" s="34" t="str">
        <f>VLOOKUP(A1146,'Hospitalisation Details'!$A$1:$N$2344,14,FALSE)</f>
        <v>R1013</v>
      </c>
      <c r="Q1146" s="34">
        <f>VLOOKUP(A1146,'Hospitalisation Details'!$A$1:$N$2344,6,FALSE)</f>
        <v>51</v>
      </c>
    </row>
    <row r="1147" spans="1:17" x14ac:dyDescent="0.25">
      <c r="A1147" s="35" t="s">
        <v>1225</v>
      </c>
      <c r="B1147" s="32" t="s">
        <v>6646</v>
      </c>
      <c r="C1147" s="40">
        <v>31.6</v>
      </c>
      <c r="D1147" s="40">
        <v>6.79</v>
      </c>
      <c r="E1147" s="40" t="s">
        <v>2380</v>
      </c>
      <c r="F1147" s="40" t="s">
        <v>2380</v>
      </c>
      <c r="G1147" s="40" t="s">
        <v>2380</v>
      </c>
      <c r="H1147" s="35">
        <v>0</v>
      </c>
      <c r="I1147" s="40" t="s">
        <v>2380</v>
      </c>
      <c r="J1147" s="40" t="s">
        <v>8338</v>
      </c>
      <c r="K1147" s="40" t="s">
        <v>8342</v>
      </c>
      <c r="L1147" s="48">
        <f>VLOOKUP(A1147,'Hospitalisation Details'!$A$1:$N$2344,5,FALSE)</f>
        <v>25146</v>
      </c>
      <c r="M1147" s="52">
        <f>VLOOKUP(A1147,'Hospitalisation Details'!$A$1:$N$2344,8,FALSE)</f>
        <v>9850.43</v>
      </c>
      <c r="N1147" s="35" t="str">
        <f>VLOOKUP(A1147,'Hospitalisation Details'!$A$1:$N$2344,12,FALSE)</f>
        <v>tier - 3</v>
      </c>
      <c r="O1147" s="35" t="str">
        <f>VLOOKUP(A1147,'Hospitalisation Details'!$A$1:$N$2344,13,FALSE)</f>
        <v>tier - 3</v>
      </c>
      <c r="P1147" s="35" t="str">
        <f>VLOOKUP(A1147,'Hospitalisation Details'!$A$1:$N$2344,14,FALSE)</f>
        <v>R1011</v>
      </c>
      <c r="Q1147" s="35">
        <f>VLOOKUP(A1147,'Hospitalisation Details'!$A$1:$N$2344,6,FALSE)</f>
        <v>54</v>
      </c>
    </row>
    <row r="1148" spans="1:17" x14ac:dyDescent="0.25">
      <c r="A1148" s="34" t="s">
        <v>1224</v>
      </c>
      <c r="B1148" s="33" t="s">
        <v>6648</v>
      </c>
      <c r="C1148" s="39">
        <v>42.93</v>
      </c>
      <c r="D1148" s="39">
        <v>4.8</v>
      </c>
      <c r="E1148" s="39" t="s">
        <v>2380</v>
      </c>
      <c r="F1148" s="39" t="s">
        <v>2380</v>
      </c>
      <c r="G1148" s="39" t="s">
        <v>2380</v>
      </c>
      <c r="H1148" s="34">
        <v>1</v>
      </c>
      <c r="I1148" s="39" t="s">
        <v>2380</v>
      </c>
      <c r="J1148" s="39" t="s">
        <v>8338</v>
      </c>
      <c r="K1148" s="39" t="s">
        <v>8344</v>
      </c>
      <c r="L1148" s="47">
        <f>VLOOKUP(A1148,'Hospitalisation Details'!$A$1:$N$2344,5,FALSE)</f>
        <v>33829</v>
      </c>
      <c r="M1148" s="51">
        <f>VLOOKUP(A1148,'Hospitalisation Details'!$A$1:$N$2344,8,FALSE)</f>
        <v>9844.4500000000007</v>
      </c>
      <c r="N1148" s="34" t="str">
        <f>VLOOKUP(A1148,'Hospitalisation Details'!$A$1:$N$2344,12,FALSE)</f>
        <v>tier - 2</v>
      </c>
      <c r="O1148" s="34" t="str">
        <f>VLOOKUP(A1148,'Hospitalisation Details'!$A$1:$N$2344,13,FALSE)</f>
        <v>tier - 1</v>
      </c>
      <c r="P1148" s="34" t="str">
        <f>VLOOKUP(A1148,'Hospitalisation Details'!$A$1:$N$2344,14,FALSE)</f>
        <v>R1012</v>
      </c>
      <c r="Q1148" s="34">
        <f>VLOOKUP(A1148,'Hospitalisation Details'!$A$1:$N$2344,6,FALSE)</f>
        <v>30</v>
      </c>
    </row>
    <row r="1149" spans="1:17" x14ac:dyDescent="0.25">
      <c r="A1149" s="35" t="s">
        <v>1223</v>
      </c>
      <c r="B1149" s="32" t="s">
        <v>4920</v>
      </c>
      <c r="C1149" s="40">
        <v>26.72</v>
      </c>
      <c r="D1149" s="40">
        <v>5.75</v>
      </c>
      <c r="E1149" s="40" t="s">
        <v>2380</v>
      </c>
      <c r="F1149" s="40" t="s">
        <v>2380</v>
      </c>
      <c r="G1149" s="40" t="s">
        <v>2380</v>
      </c>
      <c r="H1149" s="35">
        <v>2</v>
      </c>
      <c r="I1149" s="40" t="s">
        <v>2380</v>
      </c>
      <c r="J1149" s="40" t="s">
        <v>8339</v>
      </c>
      <c r="K1149" s="40" t="s">
        <v>8343</v>
      </c>
      <c r="L1149" s="48">
        <f>VLOOKUP(A1149,'Hospitalisation Details'!$A$1:$N$2344,5,FALSE)</f>
        <v>26568</v>
      </c>
      <c r="M1149" s="52">
        <f>VLOOKUP(A1149,'Hospitalisation Details'!$A$1:$N$2344,8,FALSE)</f>
        <v>9836.2099999999991</v>
      </c>
      <c r="N1149" s="35" t="str">
        <f>VLOOKUP(A1149,'Hospitalisation Details'!$A$1:$N$2344,12,FALSE)</f>
        <v>tier - 2</v>
      </c>
      <c r="O1149" s="35" t="str">
        <f>VLOOKUP(A1149,'Hospitalisation Details'!$A$1:$N$2344,13,FALSE)</f>
        <v>tier - 3</v>
      </c>
      <c r="P1149" s="35" t="str">
        <f>VLOOKUP(A1149,'Hospitalisation Details'!$A$1:$N$2344,14,FALSE)</f>
        <v>R1021</v>
      </c>
      <c r="Q1149" s="35">
        <f>VLOOKUP(A1149,'Hospitalisation Details'!$A$1:$N$2344,6,FALSE)</f>
        <v>50</v>
      </c>
    </row>
    <row r="1150" spans="1:17" x14ac:dyDescent="0.25">
      <c r="A1150" s="34" t="s">
        <v>1222</v>
      </c>
      <c r="B1150" s="33" t="s">
        <v>5026</v>
      </c>
      <c r="C1150" s="39">
        <v>26.67</v>
      </c>
      <c r="D1150" s="39">
        <v>5.81</v>
      </c>
      <c r="E1150" s="39" t="s">
        <v>2380</v>
      </c>
      <c r="F1150" s="39" t="s">
        <v>2380</v>
      </c>
      <c r="G1150" s="39" t="s">
        <v>2380</v>
      </c>
      <c r="H1150" s="34">
        <v>2</v>
      </c>
      <c r="I1150" s="39" t="s">
        <v>2380</v>
      </c>
      <c r="J1150" s="39" t="s">
        <v>8339</v>
      </c>
      <c r="K1150" s="39" t="s">
        <v>8343</v>
      </c>
      <c r="L1150" s="47">
        <f>VLOOKUP(A1150,'Hospitalisation Details'!$A$1:$N$2344,5,FALSE)</f>
        <v>26478</v>
      </c>
      <c r="M1150" s="51">
        <f>VLOOKUP(A1150,'Hospitalisation Details'!$A$1:$N$2344,8,FALSE)</f>
        <v>9819.25</v>
      </c>
      <c r="N1150" s="34" t="str">
        <f>VLOOKUP(A1150,'Hospitalisation Details'!$A$1:$N$2344,12,FALSE)</f>
        <v>tier - 2</v>
      </c>
      <c r="O1150" s="34" t="str">
        <f>VLOOKUP(A1150,'Hospitalisation Details'!$A$1:$N$2344,13,FALSE)</f>
        <v>tier - 2</v>
      </c>
      <c r="P1150" s="34" t="str">
        <f>VLOOKUP(A1150,'Hospitalisation Details'!$A$1:$N$2344,14,FALSE)</f>
        <v>R1021</v>
      </c>
      <c r="Q1150" s="34">
        <f>VLOOKUP(A1150,'Hospitalisation Details'!$A$1:$N$2344,6,FALSE)</f>
        <v>50</v>
      </c>
    </row>
    <row r="1151" spans="1:17" x14ac:dyDescent="0.25">
      <c r="A1151" s="35" t="s">
        <v>1221</v>
      </c>
      <c r="B1151" s="32" t="s">
        <v>6652</v>
      </c>
      <c r="C1151" s="40">
        <v>42.68</v>
      </c>
      <c r="D1151" s="40">
        <v>9.2799999999999994</v>
      </c>
      <c r="E1151" s="40" t="s">
        <v>2380</v>
      </c>
      <c r="F1151" s="40" t="s">
        <v>2380</v>
      </c>
      <c r="G1151" s="40" t="s">
        <v>2380</v>
      </c>
      <c r="H1151" s="35">
        <v>2</v>
      </c>
      <c r="I1151" s="40" t="s">
        <v>2380</v>
      </c>
      <c r="J1151" s="40" t="s">
        <v>8338</v>
      </c>
      <c r="K1151" s="40" t="s">
        <v>8342</v>
      </c>
      <c r="L1151" s="48">
        <f>VLOOKUP(A1151,'Hospitalisation Details'!$A$1:$N$2344,5,FALSE)</f>
        <v>26924</v>
      </c>
      <c r="M1151" s="52">
        <f>VLOOKUP(A1151,'Hospitalisation Details'!$A$1:$N$2344,8,FALSE)</f>
        <v>9800.89</v>
      </c>
      <c r="N1151" s="35" t="str">
        <f>VLOOKUP(A1151,'Hospitalisation Details'!$A$1:$N$2344,12,FALSE)</f>
        <v>tier - 2</v>
      </c>
      <c r="O1151" s="35" t="str">
        <f>VLOOKUP(A1151,'Hospitalisation Details'!$A$1:$N$2344,13,FALSE)</f>
        <v>tier - 1</v>
      </c>
      <c r="P1151" s="35" t="str">
        <f>VLOOKUP(A1151,'Hospitalisation Details'!$A$1:$N$2344,14,FALSE)</f>
        <v>R1013</v>
      </c>
      <c r="Q1151" s="35">
        <f>VLOOKUP(A1151,'Hospitalisation Details'!$A$1:$N$2344,6,FALSE)</f>
        <v>49</v>
      </c>
    </row>
    <row r="1152" spans="1:17" x14ac:dyDescent="0.25">
      <c r="A1152" s="34" t="s">
        <v>1220</v>
      </c>
      <c r="B1152" s="33" t="s">
        <v>6653</v>
      </c>
      <c r="C1152" s="39">
        <v>24.31</v>
      </c>
      <c r="D1152" s="39">
        <v>6.37</v>
      </c>
      <c r="E1152" s="39" t="s">
        <v>2380</v>
      </c>
      <c r="F1152" s="39" t="s">
        <v>2380</v>
      </c>
      <c r="G1152" s="39" t="s">
        <v>2380</v>
      </c>
      <c r="H1152" s="34">
        <v>0</v>
      </c>
      <c r="I1152" s="39" t="s">
        <v>2380</v>
      </c>
      <c r="J1152" s="39" t="s">
        <v>8340</v>
      </c>
      <c r="K1152" s="39" t="s">
        <v>8343</v>
      </c>
      <c r="L1152" s="47">
        <f>VLOOKUP(A1152,'Hospitalisation Details'!$A$1:$N$2344,5,FALSE)</f>
        <v>28283</v>
      </c>
      <c r="M1152" s="51">
        <f>VLOOKUP(A1152,'Hospitalisation Details'!$A$1:$N$2344,8,FALSE)</f>
        <v>9788.8700000000008</v>
      </c>
      <c r="N1152" s="34" t="str">
        <f>VLOOKUP(A1152,'Hospitalisation Details'!$A$1:$N$2344,12,FALSE)</f>
        <v>tier - 3</v>
      </c>
      <c r="O1152" s="34" t="str">
        <f>VLOOKUP(A1152,'Hospitalisation Details'!$A$1:$N$2344,13,FALSE)</f>
        <v>tier - 2</v>
      </c>
      <c r="P1152" s="34" t="str">
        <f>VLOOKUP(A1152,'Hospitalisation Details'!$A$1:$N$2344,14,FALSE)</f>
        <v>R1013</v>
      </c>
      <c r="Q1152" s="34">
        <f>VLOOKUP(A1152,'Hospitalisation Details'!$A$1:$N$2344,6,FALSE)</f>
        <v>46</v>
      </c>
    </row>
    <row r="1153" spans="1:17" x14ac:dyDescent="0.25">
      <c r="A1153" s="35" t="s">
        <v>1219</v>
      </c>
      <c r="B1153" s="32" t="s">
        <v>6655</v>
      </c>
      <c r="C1153" s="40">
        <v>44.75</v>
      </c>
      <c r="D1153" s="40">
        <v>5.09</v>
      </c>
      <c r="E1153" s="40" t="s">
        <v>2383</v>
      </c>
      <c r="F1153" s="40" t="s">
        <v>2380</v>
      </c>
      <c r="G1153" s="40" t="s">
        <v>2380</v>
      </c>
      <c r="H1153" s="35">
        <v>0</v>
      </c>
      <c r="I1153" s="40" t="s">
        <v>2380</v>
      </c>
      <c r="J1153" s="40" t="s">
        <v>8338</v>
      </c>
      <c r="K1153" s="40" t="s">
        <v>8344</v>
      </c>
      <c r="L1153" s="48">
        <f>VLOOKUP(A1153,'Hospitalisation Details'!$A$1:$N$2344,5,FALSE)</f>
        <v>35285</v>
      </c>
      <c r="M1153" s="52">
        <f>VLOOKUP(A1153,'Hospitalisation Details'!$A$1:$N$2344,8,FALSE)</f>
        <v>9787.32</v>
      </c>
      <c r="N1153" s="35" t="str">
        <f>VLOOKUP(A1153,'Hospitalisation Details'!$A$1:$N$2344,12,FALSE)</f>
        <v>tier - 2</v>
      </c>
      <c r="O1153" s="35" t="str">
        <f>VLOOKUP(A1153,'Hospitalisation Details'!$A$1:$N$2344,13,FALSE)</f>
        <v>tier - 3</v>
      </c>
      <c r="P1153" s="35" t="str">
        <f>VLOOKUP(A1153,'Hospitalisation Details'!$A$1:$N$2344,14,FALSE)</f>
        <v>R1023</v>
      </c>
      <c r="Q1153" s="35">
        <f>VLOOKUP(A1153,'Hospitalisation Details'!$A$1:$N$2344,6,FALSE)</f>
        <v>26</v>
      </c>
    </row>
    <row r="1154" spans="1:17" x14ac:dyDescent="0.25">
      <c r="A1154" s="34" t="s">
        <v>1218</v>
      </c>
      <c r="B1154" s="33" t="s">
        <v>5630</v>
      </c>
      <c r="C1154" s="39">
        <v>30.78</v>
      </c>
      <c r="D1154" s="39">
        <v>7.94</v>
      </c>
      <c r="E1154" s="39" t="s">
        <v>2380</v>
      </c>
      <c r="F1154" s="39" t="s">
        <v>2380</v>
      </c>
      <c r="G1154" s="39" t="s">
        <v>2380</v>
      </c>
      <c r="H1154" s="34">
        <v>2</v>
      </c>
      <c r="I1154" s="39" t="s">
        <v>2380</v>
      </c>
      <c r="J1154" s="39" t="s">
        <v>8338</v>
      </c>
      <c r="K1154" s="39" t="s">
        <v>8342</v>
      </c>
      <c r="L1154" s="47">
        <f>VLOOKUP(A1154,'Hospitalisation Details'!$A$1:$N$2344,5,FALSE)</f>
        <v>26852</v>
      </c>
      <c r="M1154" s="51">
        <f>VLOOKUP(A1154,'Hospitalisation Details'!$A$1:$N$2344,8,FALSE)</f>
        <v>9778.35</v>
      </c>
      <c r="N1154" s="34" t="str">
        <f>VLOOKUP(A1154,'Hospitalisation Details'!$A$1:$N$2344,12,FALSE)</f>
        <v>tier - 2</v>
      </c>
      <c r="O1154" s="34" t="str">
        <f>VLOOKUP(A1154,'Hospitalisation Details'!$A$1:$N$2344,13,FALSE)</f>
        <v>tier - 2</v>
      </c>
      <c r="P1154" s="34" t="str">
        <f>VLOOKUP(A1154,'Hospitalisation Details'!$A$1:$N$2344,14,FALSE)</f>
        <v>R1024</v>
      </c>
      <c r="Q1154" s="34">
        <f>VLOOKUP(A1154,'Hospitalisation Details'!$A$1:$N$2344,6,FALSE)</f>
        <v>49</v>
      </c>
    </row>
    <row r="1155" spans="1:17" x14ac:dyDescent="0.25">
      <c r="A1155" s="35" t="s">
        <v>1217</v>
      </c>
      <c r="B1155" s="32" t="s">
        <v>6658</v>
      </c>
      <c r="C1155" s="40">
        <v>21.86</v>
      </c>
      <c r="D1155" s="40">
        <v>10.95</v>
      </c>
      <c r="E1155" s="40" t="s">
        <v>2380</v>
      </c>
      <c r="F1155" s="40" t="s">
        <v>2380</v>
      </c>
      <c r="G1155" s="40" t="s">
        <v>2380</v>
      </c>
      <c r="H1155" s="35">
        <v>0</v>
      </c>
      <c r="I1155" s="40" t="s">
        <v>2380</v>
      </c>
      <c r="J1155" s="40" t="s">
        <v>8340</v>
      </c>
      <c r="K1155" s="40" t="s">
        <v>8342</v>
      </c>
      <c r="L1155" s="48">
        <f>VLOOKUP(A1155,'Hospitalisation Details'!$A$1:$N$2344,5,FALSE)</f>
        <v>23990</v>
      </c>
      <c r="M1155" s="52">
        <f>VLOOKUP(A1155,'Hospitalisation Details'!$A$1:$N$2344,8,FALSE)</f>
        <v>9764.08</v>
      </c>
      <c r="N1155" s="35" t="str">
        <f>VLOOKUP(A1155,'Hospitalisation Details'!$A$1:$N$2344,12,FALSE)</f>
        <v>tier - 3</v>
      </c>
      <c r="O1155" s="35" t="str">
        <f>VLOOKUP(A1155,'Hospitalisation Details'!$A$1:$N$2344,13,FALSE)</f>
        <v>tier - 1</v>
      </c>
      <c r="P1155" s="35" t="str">
        <f>VLOOKUP(A1155,'Hospitalisation Details'!$A$1:$N$2344,14,FALSE)</f>
        <v>R1012</v>
      </c>
      <c r="Q1155" s="35">
        <f>VLOOKUP(A1155,'Hospitalisation Details'!$A$1:$N$2344,6,FALSE)</f>
        <v>57</v>
      </c>
    </row>
    <row r="1156" spans="1:17" x14ac:dyDescent="0.25">
      <c r="A1156" s="34" t="s">
        <v>1216</v>
      </c>
      <c r="B1156" s="33" t="s">
        <v>6660</v>
      </c>
      <c r="C1156" s="39">
        <v>49.09</v>
      </c>
      <c r="D1156" s="39">
        <v>6.3</v>
      </c>
      <c r="E1156" s="39" t="s">
        <v>2383</v>
      </c>
      <c r="F1156" s="39" t="s">
        <v>2380</v>
      </c>
      <c r="G1156" s="39" t="s">
        <v>2380</v>
      </c>
      <c r="H1156" s="34">
        <v>0</v>
      </c>
      <c r="I1156" s="39" t="s">
        <v>2380</v>
      </c>
      <c r="J1156" s="39" t="s">
        <v>8338</v>
      </c>
      <c r="K1156" s="39" t="s">
        <v>8343</v>
      </c>
      <c r="L1156" s="47">
        <f>VLOOKUP(A1156,'Hospitalisation Details'!$A$1:$N$2344,5,FALSE)</f>
        <v>37086</v>
      </c>
      <c r="M1156" s="51">
        <f>VLOOKUP(A1156,'Hospitalisation Details'!$A$1:$N$2344,8,FALSE)</f>
        <v>9753.49</v>
      </c>
      <c r="N1156" s="34" t="str">
        <f>VLOOKUP(A1156,'Hospitalisation Details'!$A$1:$N$2344,12,FALSE)</f>
        <v>tier - 2</v>
      </c>
      <c r="O1156" s="34" t="str">
        <f>VLOOKUP(A1156,'Hospitalisation Details'!$A$1:$N$2344,13,FALSE)</f>
        <v>tier - 2</v>
      </c>
      <c r="P1156" s="34" t="str">
        <f>VLOOKUP(A1156,'Hospitalisation Details'!$A$1:$N$2344,14,FALSE)</f>
        <v>R1012</v>
      </c>
      <c r="Q1156" s="34">
        <f>VLOOKUP(A1156,'Hospitalisation Details'!$A$1:$N$2344,6,FALSE)</f>
        <v>21</v>
      </c>
    </row>
    <row r="1157" spans="1:17" x14ac:dyDescent="0.25">
      <c r="A1157" s="35" t="s">
        <v>1215</v>
      </c>
      <c r="B1157" s="32" t="s">
        <v>6662</v>
      </c>
      <c r="C1157" s="40">
        <v>47.74</v>
      </c>
      <c r="D1157" s="40">
        <v>8.0500000000000007</v>
      </c>
      <c r="E1157" s="40" t="s">
        <v>2383</v>
      </c>
      <c r="F1157" s="40" t="s">
        <v>2380</v>
      </c>
      <c r="G1157" s="40" t="s">
        <v>2380</v>
      </c>
      <c r="H1157" s="35">
        <v>2</v>
      </c>
      <c r="I1157" s="40" t="s">
        <v>2380</v>
      </c>
      <c r="J1157" s="40" t="s">
        <v>8338</v>
      </c>
      <c r="K1157" s="40" t="s">
        <v>8342</v>
      </c>
      <c r="L1157" s="48">
        <f>VLOOKUP(A1157,'Hospitalisation Details'!$A$1:$N$2344,5,FALSE)</f>
        <v>25753</v>
      </c>
      <c r="M1157" s="52">
        <f>VLOOKUP(A1157,'Hospitalisation Details'!$A$1:$N$2344,8,FALSE)</f>
        <v>9748.91</v>
      </c>
      <c r="N1157" s="35" t="str">
        <f>VLOOKUP(A1157,'Hospitalisation Details'!$A$1:$N$2344,12,FALSE)</f>
        <v>tier - 2</v>
      </c>
      <c r="O1157" s="35" t="str">
        <f>VLOOKUP(A1157,'Hospitalisation Details'!$A$1:$N$2344,13,FALSE)</f>
        <v>tier - 1</v>
      </c>
      <c r="P1157" s="35" t="str">
        <f>VLOOKUP(A1157,'Hospitalisation Details'!$A$1:$N$2344,14,FALSE)</f>
        <v>R1013</v>
      </c>
      <c r="Q1157" s="35">
        <f>VLOOKUP(A1157,'Hospitalisation Details'!$A$1:$N$2344,6,FALSE)</f>
        <v>52</v>
      </c>
    </row>
    <row r="1158" spans="1:17" x14ac:dyDescent="0.25">
      <c r="A1158" s="34" t="s">
        <v>1214</v>
      </c>
      <c r="B1158" s="33" t="s">
        <v>6664</v>
      </c>
      <c r="C1158" s="39">
        <v>30.2</v>
      </c>
      <c r="D1158" s="39">
        <v>9.8800000000000008</v>
      </c>
      <c r="E1158" s="39" t="s">
        <v>2383</v>
      </c>
      <c r="F1158" s="39" t="s">
        <v>2380</v>
      </c>
      <c r="G1158" s="39" t="s">
        <v>2380</v>
      </c>
      <c r="H1158" s="34">
        <v>2</v>
      </c>
      <c r="I1158" s="39" t="s">
        <v>2380</v>
      </c>
      <c r="J1158" s="39" t="s">
        <v>8338</v>
      </c>
      <c r="K1158" s="39" t="s">
        <v>8342</v>
      </c>
      <c r="L1158" s="47">
        <f>VLOOKUP(A1158,'Hospitalisation Details'!$A$1:$N$2344,5,FALSE)</f>
        <v>25798</v>
      </c>
      <c r="M1158" s="51">
        <f>VLOOKUP(A1158,'Hospitalisation Details'!$A$1:$N$2344,8,FALSE)</f>
        <v>9724.5300000000007</v>
      </c>
      <c r="N1158" s="34" t="str">
        <f>VLOOKUP(A1158,'Hospitalisation Details'!$A$1:$N$2344,12,FALSE)</f>
        <v>tier - 3</v>
      </c>
      <c r="O1158" s="34" t="str">
        <f>VLOOKUP(A1158,'Hospitalisation Details'!$A$1:$N$2344,13,FALSE)</f>
        <v>tier - 1</v>
      </c>
      <c r="P1158" s="34" t="str">
        <f>VLOOKUP(A1158,'Hospitalisation Details'!$A$1:$N$2344,14,FALSE)</f>
        <v>R1011</v>
      </c>
      <c r="Q1158" s="34">
        <f>VLOOKUP(A1158,'Hospitalisation Details'!$A$1:$N$2344,6,FALSE)</f>
        <v>52</v>
      </c>
    </row>
    <row r="1159" spans="1:17" x14ac:dyDescent="0.25">
      <c r="A1159" s="35" t="s">
        <v>1213</v>
      </c>
      <c r="B1159" s="32" t="s">
        <v>6666</v>
      </c>
      <c r="C1159" s="40">
        <v>33.25</v>
      </c>
      <c r="D1159" s="40">
        <v>7.42</v>
      </c>
      <c r="E1159" s="40" t="s">
        <v>2383</v>
      </c>
      <c r="F1159" s="40" t="s">
        <v>2380</v>
      </c>
      <c r="G1159" s="40" t="s">
        <v>2380</v>
      </c>
      <c r="H1159" s="35">
        <v>2</v>
      </c>
      <c r="I1159" s="40" t="s">
        <v>2380</v>
      </c>
      <c r="J1159" s="40" t="s">
        <v>8338</v>
      </c>
      <c r="K1159" s="40" t="s">
        <v>8342</v>
      </c>
      <c r="L1159" s="48">
        <f>VLOOKUP(A1159,'Hospitalisation Details'!$A$1:$N$2344,5,FALSE)</f>
        <v>25823</v>
      </c>
      <c r="M1159" s="52">
        <f>VLOOKUP(A1159,'Hospitalisation Details'!$A$1:$N$2344,8,FALSE)</f>
        <v>9722.77</v>
      </c>
      <c r="N1159" s="35" t="str">
        <f>VLOOKUP(A1159,'Hospitalisation Details'!$A$1:$N$2344,12,FALSE)</f>
        <v>tier - 3</v>
      </c>
      <c r="O1159" s="35" t="str">
        <f>VLOOKUP(A1159,'Hospitalisation Details'!$A$1:$N$2344,13,FALSE)</f>
        <v>tier - 1</v>
      </c>
      <c r="P1159" s="35" t="str">
        <f>VLOOKUP(A1159,'Hospitalisation Details'!$A$1:$N$2344,14,FALSE)</f>
        <v>R1016</v>
      </c>
      <c r="Q1159" s="35">
        <f>VLOOKUP(A1159,'Hospitalisation Details'!$A$1:$N$2344,6,FALSE)</f>
        <v>52</v>
      </c>
    </row>
    <row r="1160" spans="1:17" x14ac:dyDescent="0.25">
      <c r="A1160" s="34" t="s">
        <v>1212</v>
      </c>
      <c r="B1160" s="33" t="s">
        <v>6668</v>
      </c>
      <c r="C1160" s="39">
        <v>26.6</v>
      </c>
      <c r="D1160" s="39">
        <v>8.4499999999999993</v>
      </c>
      <c r="E1160" s="39" t="s">
        <v>2383</v>
      </c>
      <c r="F1160" s="39" t="s">
        <v>2380</v>
      </c>
      <c r="G1160" s="39" t="s">
        <v>2380</v>
      </c>
      <c r="H1160" s="34">
        <v>1</v>
      </c>
      <c r="I1160" s="39" t="s">
        <v>2380</v>
      </c>
      <c r="J1160" s="39" t="s">
        <v>8339</v>
      </c>
      <c r="K1160" s="39" t="s">
        <v>8342</v>
      </c>
      <c r="L1160" s="47">
        <f>VLOOKUP(A1160,'Hospitalisation Details'!$A$1:$N$2344,5,FALSE)</f>
        <v>27572</v>
      </c>
      <c r="M1160" s="51">
        <f>VLOOKUP(A1160,'Hospitalisation Details'!$A$1:$N$2344,8,FALSE)</f>
        <v>9715.84</v>
      </c>
      <c r="N1160" s="34" t="str">
        <f>VLOOKUP(A1160,'Hospitalisation Details'!$A$1:$N$2344,12,FALSE)</f>
        <v>tier - 2</v>
      </c>
      <c r="O1160" s="34" t="str">
        <f>VLOOKUP(A1160,'Hospitalisation Details'!$A$1:$N$2344,13,FALSE)</f>
        <v>tier - 1</v>
      </c>
      <c r="P1160" s="34" t="str">
        <f>VLOOKUP(A1160,'Hospitalisation Details'!$A$1:$N$2344,14,FALSE)</f>
        <v>R1024</v>
      </c>
      <c r="Q1160" s="34">
        <f>VLOOKUP(A1160,'Hospitalisation Details'!$A$1:$N$2344,6,FALSE)</f>
        <v>47</v>
      </c>
    </row>
    <row r="1161" spans="1:17" x14ac:dyDescent="0.25">
      <c r="A1161" s="35" t="s">
        <v>1211</v>
      </c>
      <c r="B1161" s="32" t="s">
        <v>6670</v>
      </c>
      <c r="C1161" s="40">
        <v>26.35</v>
      </c>
      <c r="D1161" s="40">
        <v>6.21</v>
      </c>
      <c r="E1161" s="40" t="s">
        <v>2380</v>
      </c>
      <c r="F1161" s="40" t="s">
        <v>2380</v>
      </c>
      <c r="G1161" s="40" t="s">
        <v>2380</v>
      </c>
      <c r="H1161" s="35">
        <v>2</v>
      </c>
      <c r="I1161" s="40" t="s">
        <v>2380</v>
      </c>
      <c r="J1161" s="40" t="s">
        <v>8339</v>
      </c>
      <c r="K1161" s="40" t="s">
        <v>8343</v>
      </c>
      <c r="L1161" s="48">
        <f>VLOOKUP(A1161,'Hospitalisation Details'!$A$1:$N$2344,5,FALSE)</f>
        <v>26490</v>
      </c>
      <c r="M1161" s="52">
        <f>VLOOKUP(A1161,'Hospitalisation Details'!$A$1:$N$2344,8,FALSE)</f>
        <v>9710.7099999999991</v>
      </c>
      <c r="N1161" s="35" t="str">
        <f>VLOOKUP(A1161,'Hospitalisation Details'!$A$1:$N$2344,12,FALSE)</f>
        <v>tier - 2</v>
      </c>
      <c r="O1161" s="35" t="str">
        <f>VLOOKUP(A1161,'Hospitalisation Details'!$A$1:$N$2344,13,FALSE)</f>
        <v>tier - 1</v>
      </c>
      <c r="P1161" s="35" t="str">
        <f>VLOOKUP(A1161,'Hospitalisation Details'!$A$1:$N$2344,14,FALSE)</f>
        <v>R1021</v>
      </c>
      <c r="Q1161" s="35">
        <f>VLOOKUP(A1161,'Hospitalisation Details'!$A$1:$N$2344,6,FALSE)</f>
        <v>50</v>
      </c>
    </row>
    <row r="1162" spans="1:17" x14ac:dyDescent="0.25">
      <c r="A1162" s="34" t="s">
        <v>1210</v>
      </c>
      <c r="B1162" s="33" t="s">
        <v>6672</v>
      </c>
      <c r="C1162" s="39">
        <v>39.994999999999997</v>
      </c>
      <c r="D1162" s="39">
        <v>4.6500000000000004</v>
      </c>
      <c r="E1162" s="39" t="s">
        <v>2380</v>
      </c>
      <c r="F1162" s="39" t="s">
        <v>2380</v>
      </c>
      <c r="G1162" s="39" t="s">
        <v>2380</v>
      </c>
      <c r="H1162" s="34">
        <v>0</v>
      </c>
      <c r="I1162" s="39" t="s">
        <v>2380</v>
      </c>
      <c r="J1162" s="39" t="s">
        <v>8338</v>
      </c>
      <c r="K1162" s="39" t="s">
        <v>8344</v>
      </c>
      <c r="L1162" s="47">
        <f>VLOOKUP(A1162,'Hospitalisation Details'!$A$1:$N$2344,5,FALSE)</f>
        <v>28387</v>
      </c>
      <c r="M1162" s="51">
        <f>VLOOKUP(A1162,'Hospitalisation Details'!$A$1:$N$2344,8,FALSE)</f>
        <v>9704.67</v>
      </c>
      <c r="N1162" s="34" t="str">
        <f>VLOOKUP(A1162,'Hospitalisation Details'!$A$1:$N$2344,12,FALSE)</f>
        <v>tier - 2</v>
      </c>
      <c r="O1162" s="34" t="str">
        <f>VLOOKUP(A1162,'Hospitalisation Details'!$A$1:$N$2344,13,FALSE)</f>
        <v>tier - 3</v>
      </c>
      <c r="P1162" s="34" t="str">
        <f>VLOOKUP(A1162,'Hospitalisation Details'!$A$1:$N$2344,14,FALSE)</f>
        <v>R1024</v>
      </c>
      <c r="Q1162" s="34">
        <f>VLOOKUP(A1162,'Hospitalisation Details'!$A$1:$N$2344,6,FALSE)</f>
        <v>45</v>
      </c>
    </row>
    <row r="1163" spans="1:17" x14ac:dyDescent="0.25">
      <c r="A1163" s="35" t="s">
        <v>1209</v>
      </c>
      <c r="B1163" s="32" t="s">
        <v>6026</v>
      </c>
      <c r="C1163" s="40">
        <v>22.92</v>
      </c>
      <c r="D1163" s="40">
        <v>5.87</v>
      </c>
      <c r="E1163" s="40" t="s">
        <v>2383</v>
      </c>
      <c r="F1163" s="40" t="s">
        <v>2380</v>
      </c>
      <c r="G1163" s="40" t="s">
        <v>2380</v>
      </c>
      <c r="H1163" s="35">
        <v>1</v>
      </c>
      <c r="I1163" s="40" t="s">
        <v>2380</v>
      </c>
      <c r="J1163" s="40" t="s">
        <v>8340</v>
      </c>
      <c r="K1163" s="40" t="s">
        <v>8343</v>
      </c>
      <c r="L1163" s="48">
        <f>VLOOKUP(A1163,'Hospitalisation Details'!$A$1:$N$2344,5,FALSE)</f>
        <v>23688</v>
      </c>
      <c r="M1163" s="52">
        <f>VLOOKUP(A1163,'Hospitalisation Details'!$A$1:$N$2344,8,FALSE)</f>
        <v>9698.42</v>
      </c>
      <c r="N1163" s="35" t="str">
        <f>VLOOKUP(A1163,'Hospitalisation Details'!$A$1:$N$2344,12,FALSE)</f>
        <v>tier - 3</v>
      </c>
      <c r="O1163" s="35" t="str">
        <f>VLOOKUP(A1163,'Hospitalisation Details'!$A$1:$N$2344,13,FALSE)</f>
        <v>tier - 3</v>
      </c>
      <c r="P1163" s="35" t="str">
        <f>VLOOKUP(A1163,'Hospitalisation Details'!$A$1:$N$2344,14,FALSE)</f>
        <v>R1013</v>
      </c>
      <c r="Q1163" s="35">
        <f>VLOOKUP(A1163,'Hospitalisation Details'!$A$1:$N$2344,6,FALSE)</f>
        <v>58</v>
      </c>
    </row>
    <row r="1164" spans="1:17" x14ac:dyDescent="0.25">
      <c r="A1164" s="34" t="s">
        <v>1208</v>
      </c>
      <c r="B1164" s="33" t="s">
        <v>6675</v>
      </c>
      <c r="C1164" s="39">
        <v>24.78</v>
      </c>
      <c r="D1164" s="39">
        <v>4.24</v>
      </c>
      <c r="E1164" s="39" t="s">
        <v>2383</v>
      </c>
      <c r="F1164" s="39" t="s">
        <v>2380</v>
      </c>
      <c r="G1164" s="39" t="s">
        <v>2380</v>
      </c>
      <c r="H1164" s="34">
        <v>2</v>
      </c>
      <c r="I1164" s="39" t="s">
        <v>2380</v>
      </c>
      <c r="J1164" s="39" t="s">
        <v>8340</v>
      </c>
      <c r="K1164" s="39" t="s">
        <v>8344</v>
      </c>
      <c r="L1164" s="47">
        <f>VLOOKUP(A1164,'Hospitalisation Details'!$A$1:$N$2344,5,FALSE)</f>
        <v>24366</v>
      </c>
      <c r="M1164" s="51">
        <f>VLOOKUP(A1164,'Hospitalisation Details'!$A$1:$N$2344,8,FALSE)</f>
        <v>9684.2900000000009</v>
      </c>
      <c r="N1164" s="34" t="str">
        <f>VLOOKUP(A1164,'Hospitalisation Details'!$A$1:$N$2344,12,FALSE)</f>
        <v>tier - 3</v>
      </c>
      <c r="O1164" s="34" t="str">
        <f>VLOOKUP(A1164,'Hospitalisation Details'!$A$1:$N$2344,13,FALSE)</f>
        <v>tier - 2</v>
      </c>
      <c r="P1164" s="34" t="str">
        <f>VLOOKUP(A1164,'Hospitalisation Details'!$A$1:$N$2344,14,FALSE)</f>
        <v>R1013</v>
      </c>
      <c r="Q1164" s="34">
        <f>VLOOKUP(A1164,'Hospitalisation Details'!$A$1:$N$2344,6,FALSE)</f>
        <v>56</v>
      </c>
    </row>
    <row r="1165" spans="1:17" x14ac:dyDescent="0.25">
      <c r="A1165" s="35" t="s">
        <v>1207</v>
      </c>
      <c r="B1165" s="32" t="s">
        <v>6677</v>
      </c>
      <c r="C1165" s="40">
        <v>34.07</v>
      </c>
      <c r="D1165" s="40">
        <v>7.81</v>
      </c>
      <c r="E1165" s="40" t="s">
        <v>2383</v>
      </c>
      <c r="F1165" s="40" t="s">
        <v>2380</v>
      </c>
      <c r="G1165" s="40" t="s">
        <v>2380</v>
      </c>
      <c r="H1165" s="35">
        <v>0</v>
      </c>
      <c r="I1165" s="40" t="s">
        <v>2380</v>
      </c>
      <c r="J1165" s="40" t="s">
        <v>8338</v>
      </c>
      <c r="K1165" s="40" t="s">
        <v>8342</v>
      </c>
      <c r="L1165" s="48">
        <f>VLOOKUP(A1165,'Hospitalisation Details'!$A$1:$N$2344,5,FALSE)</f>
        <v>29806</v>
      </c>
      <c r="M1165" s="52">
        <f>VLOOKUP(A1165,'Hospitalisation Details'!$A$1:$N$2344,8,FALSE)</f>
        <v>9664.34</v>
      </c>
      <c r="N1165" s="35" t="str">
        <f>VLOOKUP(A1165,'Hospitalisation Details'!$A$1:$N$2344,12,FALSE)</f>
        <v>tier - 2</v>
      </c>
      <c r="O1165" s="35" t="str">
        <f>VLOOKUP(A1165,'Hospitalisation Details'!$A$1:$N$2344,13,FALSE)</f>
        <v>tier - 3</v>
      </c>
      <c r="P1165" s="35" t="str">
        <f>VLOOKUP(A1165,'Hospitalisation Details'!$A$1:$N$2344,14,FALSE)</f>
        <v>R1011</v>
      </c>
      <c r="Q1165" s="35">
        <f>VLOOKUP(A1165,'Hospitalisation Details'!$A$1:$N$2344,6,FALSE)</f>
        <v>41</v>
      </c>
    </row>
    <row r="1166" spans="1:17" x14ac:dyDescent="0.25">
      <c r="A1166" s="34" t="s">
        <v>1206</v>
      </c>
      <c r="B1166" s="33" t="s">
        <v>6679</v>
      </c>
      <c r="C1166" s="39">
        <v>30.14</v>
      </c>
      <c r="D1166" s="39">
        <v>9.85</v>
      </c>
      <c r="E1166" s="39" t="s">
        <v>2380</v>
      </c>
      <c r="F1166" s="39" t="s">
        <v>2380</v>
      </c>
      <c r="G1166" s="39" t="s">
        <v>2380</v>
      </c>
      <c r="H1166" s="34">
        <v>0</v>
      </c>
      <c r="I1166" s="39" t="s">
        <v>2380</v>
      </c>
      <c r="J1166" s="39" t="s">
        <v>8338</v>
      </c>
      <c r="K1166" s="39" t="s">
        <v>8342</v>
      </c>
      <c r="L1166" s="47">
        <f>VLOOKUP(A1166,'Hospitalisation Details'!$A$1:$N$2344,5,FALSE)</f>
        <v>27218</v>
      </c>
      <c r="M1166" s="51">
        <f>VLOOKUP(A1166,'Hospitalisation Details'!$A$1:$N$2344,8,FALSE)</f>
        <v>9653.81</v>
      </c>
      <c r="N1166" s="34" t="str">
        <f>VLOOKUP(A1166,'Hospitalisation Details'!$A$1:$N$2344,12,FALSE)</f>
        <v>tier - 2</v>
      </c>
      <c r="O1166" s="34" t="str">
        <f>VLOOKUP(A1166,'Hospitalisation Details'!$A$1:$N$2344,13,FALSE)</f>
        <v>tier - 2</v>
      </c>
      <c r="P1166" s="34" t="str">
        <f>VLOOKUP(A1166,'Hospitalisation Details'!$A$1:$N$2344,14,FALSE)</f>
        <v>R1011</v>
      </c>
      <c r="Q1166" s="34">
        <f>VLOOKUP(A1166,'Hospitalisation Details'!$A$1:$N$2344,6,FALSE)</f>
        <v>48</v>
      </c>
    </row>
    <row r="1167" spans="1:17" x14ac:dyDescent="0.25">
      <c r="A1167" s="35" t="s">
        <v>1205</v>
      </c>
      <c r="B1167" s="32" t="s">
        <v>5121</v>
      </c>
      <c r="C1167" s="40">
        <v>18.05</v>
      </c>
      <c r="D1167" s="40">
        <v>6.94</v>
      </c>
      <c r="E1167" s="40" t="s">
        <v>2380</v>
      </c>
      <c r="F1167" s="40" t="s">
        <v>2380</v>
      </c>
      <c r="G1167" s="40" t="s">
        <v>2380</v>
      </c>
      <c r="H1167" s="35">
        <v>0</v>
      </c>
      <c r="I1167" s="40" t="s">
        <v>2380</v>
      </c>
      <c r="J1167" s="40" t="s">
        <v>8341</v>
      </c>
      <c r="K1167" s="40" t="s">
        <v>8342</v>
      </c>
      <c r="L1167" s="48">
        <f>VLOOKUP(A1167,'Hospitalisation Details'!$A$1:$N$2344,5,FALSE)</f>
        <v>26133</v>
      </c>
      <c r="M1167" s="52">
        <f>VLOOKUP(A1167,'Hospitalisation Details'!$A$1:$N$2344,8,FALSE)</f>
        <v>9644.25</v>
      </c>
      <c r="N1167" s="35" t="str">
        <f>VLOOKUP(A1167,'Hospitalisation Details'!$A$1:$N$2344,12,FALSE)</f>
        <v>tier - 2</v>
      </c>
      <c r="O1167" s="35" t="str">
        <f>VLOOKUP(A1167,'Hospitalisation Details'!$A$1:$N$2344,13,FALSE)</f>
        <v>tier - 1</v>
      </c>
      <c r="P1167" s="35" t="str">
        <f>VLOOKUP(A1167,'Hospitalisation Details'!$A$1:$N$2344,14,FALSE)</f>
        <v>R1012</v>
      </c>
      <c r="Q1167" s="35">
        <f>VLOOKUP(A1167,'Hospitalisation Details'!$A$1:$N$2344,6,FALSE)</f>
        <v>51</v>
      </c>
    </row>
    <row r="1168" spans="1:17" x14ac:dyDescent="0.25">
      <c r="A1168" s="34" t="s">
        <v>1204</v>
      </c>
      <c r="B1168" s="33" t="s">
        <v>4803</v>
      </c>
      <c r="C1168" s="39">
        <v>37.4</v>
      </c>
      <c r="D1168" s="39">
        <v>11.3</v>
      </c>
      <c r="E1168" s="39" t="s">
        <v>2383</v>
      </c>
      <c r="F1168" s="39" t="s">
        <v>2380</v>
      </c>
      <c r="G1168" s="39" t="s">
        <v>2380</v>
      </c>
      <c r="H1168" s="34">
        <v>2</v>
      </c>
      <c r="I1168" s="39" t="s">
        <v>2380</v>
      </c>
      <c r="J1168" s="39" t="s">
        <v>8338</v>
      </c>
      <c r="K1168" s="39" t="s">
        <v>8342</v>
      </c>
      <c r="L1168" s="47">
        <f>VLOOKUP(A1168,'Hospitalisation Details'!$A$1:$N$2344,5,FALSE)</f>
        <v>25841</v>
      </c>
      <c r="M1168" s="51">
        <f>VLOOKUP(A1168,'Hospitalisation Details'!$A$1:$N$2344,8,FALSE)</f>
        <v>9634.5400000000009</v>
      </c>
      <c r="N1168" s="34" t="str">
        <f>VLOOKUP(A1168,'Hospitalisation Details'!$A$1:$N$2344,12,FALSE)</f>
        <v>tier - 2</v>
      </c>
      <c r="O1168" s="34" t="str">
        <f>VLOOKUP(A1168,'Hospitalisation Details'!$A$1:$N$2344,13,FALSE)</f>
        <v>tier - 2</v>
      </c>
      <c r="P1168" s="34" t="str">
        <f>VLOOKUP(A1168,'Hospitalisation Details'!$A$1:$N$2344,14,FALSE)</f>
        <v>R1011</v>
      </c>
      <c r="Q1168" s="34">
        <f>VLOOKUP(A1168,'Hospitalisation Details'!$A$1:$N$2344,6,FALSE)</f>
        <v>52</v>
      </c>
    </row>
    <row r="1169" spans="1:17" x14ac:dyDescent="0.25">
      <c r="A1169" s="35" t="s">
        <v>1203</v>
      </c>
      <c r="B1169" s="32" t="s">
        <v>6683</v>
      </c>
      <c r="C1169" s="40">
        <v>25.75</v>
      </c>
      <c r="D1169" s="40">
        <v>9.23</v>
      </c>
      <c r="E1169" s="40" t="s">
        <v>2380</v>
      </c>
      <c r="F1169" s="40" t="s">
        <v>2380</v>
      </c>
      <c r="G1169" s="40" t="s">
        <v>2380</v>
      </c>
      <c r="H1169" s="35">
        <v>0</v>
      </c>
      <c r="I1169" s="40" t="s">
        <v>2380</v>
      </c>
      <c r="J1169" s="40" t="s">
        <v>8339</v>
      </c>
      <c r="K1169" s="40" t="s">
        <v>8342</v>
      </c>
      <c r="L1169" s="48">
        <f>VLOOKUP(A1169,'Hospitalisation Details'!$A$1:$N$2344,5,FALSE)</f>
        <v>25011</v>
      </c>
      <c r="M1169" s="52">
        <f>VLOOKUP(A1169,'Hospitalisation Details'!$A$1:$N$2344,8,FALSE)</f>
        <v>9630.91</v>
      </c>
      <c r="N1169" s="35" t="str">
        <f>VLOOKUP(A1169,'Hospitalisation Details'!$A$1:$N$2344,12,FALSE)</f>
        <v>tier - 3</v>
      </c>
      <c r="O1169" s="35" t="str">
        <f>VLOOKUP(A1169,'Hospitalisation Details'!$A$1:$N$2344,13,FALSE)</f>
        <v>tier - 2</v>
      </c>
      <c r="P1169" s="35" t="str">
        <f>VLOOKUP(A1169,'Hospitalisation Details'!$A$1:$N$2344,14,FALSE)</f>
        <v>R1013</v>
      </c>
      <c r="Q1169" s="35">
        <f>VLOOKUP(A1169,'Hospitalisation Details'!$A$1:$N$2344,6,FALSE)</f>
        <v>54</v>
      </c>
    </row>
    <row r="1170" spans="1:17" x14ac:dyDescent="0.25">
      <c r="A1170" s="34" t="s">
        <v>1202</v>
      </c>
      <c r="B1170" s="33" t="s">
        <v>6684</v>
      </c>
      <c r="C1170" s="39">
        <v>32.299999999999997</v>
      </c>
      <c r="D1170" s="39">
        <v>4.37</v>
      </c>
      <c r="E1170" s="39" t="s">
        <v>2380</v>
      </c>
      <c r="F1170" s="39" t="s">
        <v>2380</v>
      </c>
      <c r="G1170" s="39" t="s">
        <v>2380</v>
      </c>
      <c r="H1170" s="34">
        <v>2</v>
      </c>
      <c r="I1170" s="39" t="s">
        <v>2380</v>
      </c>
      <c r="J1170" s="39" t="s">
        <v>8338</v>
      </c>
      <c r="K1170" s="39" t="s">
        <v>8344</v>
      </c>
      <c r="L1170" s="47">
        <f>VLOOKUP(A1170,'Hospitalisation Details'!$A$1:$N$2344,5,FALSE)</f>
        <v>26595</v>
      </c>
      <c r="M1170" s="51">
        <f>VLOOKUP(A1170,'Hospitalisation Details'!$A$1:$N$2344,8,FALSE)</f>
        <v>9630.4</v>
      </c>
      <c r="N1170" s="34" t="str">
        <f>VLOOKUP(A1170,'Hospitalisation Details'!$A$1:$N$2344,12,FALSE)</f>
        <v>tier - 2</v>
      </c>
      <c r="O1170" s="34" t="str">
        <f>VLOOKUP(A1170,'Hospitalisation Details'!$A$1:$N$2344,13,FALSE)</f>
        <v>tier - 2</v>
      </c>
      <c r="P1170" s="34" t="str">
        <f>VLOOKUP(A1170,'Hospitalisation Details'!$A$1:$N$2344,14,FALSE)</f>
        <v>R1011</v>
      </c>
      <c r="Q1170" s="34">
        <f>VLOOKUP(A1170,'Hospitalisation Details'!$A$1:$N$2344,6,FALSE)</f>
        <v>50</v>
      </c>
    </row>
    <row r="1171" spans="1:17" x14ac:dyDescent="0.25">
      <c r="A1171" s="35" t="s">
        <v>1201</v>
      </c>
      <c r="B1171" s="32" t="s">
        <v>6686</v>
      </c>
      <c r="C1171" s="40">
        <v>28.61</v>
      </c>
      <c r="D1171" s="40">
        <v>5.76</v>
      </c>
      <c r="E1171" s="40" t="s">
        <v>2380</v>
      </c>
      <c r="F1171" s="40" t="s">
        <v>2380</v>
      </c>
      <c r="G1171" s="40" t="s">
        <v>2383</v>
      </c>
      <c r="H1171" s="35">
        <v>1</v>
      </c>
      <c r="I1171" s="40" t="s">
        <v>2380</v>
      </c>
      <c r="J1171" s="40" t="s">
        <v>8339</v>
      </c>
      <c r="K1171" s="40" t="s">
        <v>8343</v>
      </c>
      <c r="L1171" s="48">
        <f>VLOOKUP(A1171,'Hospitalisation Details'!$A$1:$N$2344,5,FALSE)</f>
        <v>29208</v>
      </c>
      <c r="M1171" s="52">
        <f>VLOOKUP(A1171,'Hospitalisation Details'!$A$1:$N$2344,8,FALSE)</f>
        <v>9630.2999999999993</v>
      </c>
      <c r="N1171" s="35" t="str">
        <f>VLOOKUP(A1171,'Hospitalisation Details'!$A$1:$N$2344,12,FALSE)</f>
        <v>tier - 2</v>
      </c>
      <c r="O1171" s="35" t="str">
        <f>VLOOKUP(A1171,'Hospitalisation Details'!$A$1:$N$2344,13,FALSE)</f>
        <v>tier - 2</v>
      </c>
      <c r="P1171" s="35" t="str">
        <f>VLOOKUP(A1171,'Hospitalisation Details'!$A$1:$N$2344,14,FALSE)</f>
        <v>R1021</v>
      </c>
      <c r="Q1171" s="35">
        <f>VLOOKUP(A1171,'Hospitalisation Details'!$A$1:$N$2344,6,FALSE)</f>
        <v>43</v>
      </c>
    </row>
    <row r="1172" spans="1:17" x14ac:dyDescent="0.25">
      <c r="A1172" s="34" t="s">
        <v>1200</v>
      </c>
      <c r="B1172" s="33" t="s">
        <v>6687</v>
      </c>
      <c r="C1172" s="39">
        <v>45.41</v>
      </c>
      <c r="D1172" s="39">
        <v>4.96</v>
      </c>
      <c r="E1172" s="39" t="s">
        <v>2380</v>
      </c>
      <c r="F1172" s="39" t="s">
        <v>2380</v>
      </c>
      <c r="G1172" s="39" t="s">
        <v>2380</v>
      </c>
      <c r="H1172" s="34">
        <v>1</v>
      </c>
      <c r="I1172" s="39" t="s">
        <v>2380</v>
      </c>
      <c r="J1172" s="39" t="s">
        <v>8338</v>
      </c>
      <c r="K1172" s="39" t="s">
        <v>8344</v>
      </c>
      <c r="L1172" s="47">
        <f>VLOOKUP(A1172,'Hospitalisation Details'!$A$1:$N$2344,5,FALSE)</f>
        <v>35969</v>
      </c>
      <c r="M1172" s="51">
        <f>VLOOKUP(A1172,'Hospitalisation Details'!$A$1:$N$2344,8,FALSE)</f>
        <v>9628.7900000000009</v>
      </c>
      <c r="N1172" s="34" t="str">
        <f>VLOOKUP(A1172,'Hospitalisation Details'!$A$1:$N$2344,12,FALSE)</f>
        <v>tier - 2</v>
      </c>
      <c r="O1172" s="34" t="str">
        <f>VLOOKUP(A1172,'Hospitalisation Details'!$A$1:$N$2344,13,FALSE)</f>
        <v>tier - 2</v>
      </c>
      <c r="P1172" s="34" t="str">
        <f>VLOOKUP(A1172,'Hospitalisation Details'!$A$1:$N$2344,14,FALSE)</f>
        <v>R1026</v>
      </c>
      <c r="Q1172" s="34">
        <f>VLOOKUP(A1172,'Hospitalisation Details'!$A$1:$N$2344,6,FALSE)</f>
        <v>24</v>
      </c>
    </row>
    <row r="1173" spans="1:17" x14ac:dyDescent="0.25">
      <c r="A1173" s="35" t="s">
        <v>1199</v>
      </c>
      <c r="B1173" s="32" t="s">
        <v>6689</v>
      </c>
      <c r="C1173" s="40">
        <v>31.2</v>
      </c>
      <c r="D1173" s="40">
        <v>11.04</v>
      </c>
      <c r="E1173" s="40" t="s">
        <v>2383</v>
      </c>
      <c r="F1173" s="40" t="s">
        <v>2380</v>
      </c>
      <c r="G1173" s="40" t="s">
        <v>2380</v>
      </c>
      <c r="H1173" s="35">
        <v>2</v>
      </c>
      <c r="I1173" s="40" t="s">
        <v>2380</v>
      </c>
      <c r="J1173" s="40" t="s">
        <v>8338</v>
      </c>
      <c r="K1173" s="40" t="s">
        <v>8342</v>
      </c>
      <c r="L1173" s="48">
        <f>VLOOKUP(A1173,'Hospitalisation Details'!$A$1:$N$2344,5,FALSE)</f>
        <v>25918</v>
      </c>
      <c r="M1173" s="52">
        <f>VLOOKUP(A1173,'Hospitalisation Details'!$A$1:$N$2344,8,FALSE)</f>
        <v>9625.92</v>
      </c>
      <c r="N1173" s="35" t="str">
        <f>VLOOKUP(A1173,'Hospitalisation Details'!$A$1:$N$2344,12,FALSE)</f>
        <v>tier - 2</v>
      </c>
      <c r="O1173" s="35" t="str">
        <f>VLOOKUP(A1173,'Hospitalisation Details'!$A$1:$N$2344,13,FALSE)</f>
        <v>tier - 3</v>
      </c>
      <c r="P1173" s="35" t="str">
        <f>VLOOKUP(A1173,'Hospitalisation Details'!$A$1:$N$2344,14,FALSE)</f>
        <v>R1011</v>
      </c>
      <c r="Q1173" s="35">
        <f>VLOOKUP(A1173,'Hospitalisation Details'!$A$1:$N$2344,6,FALSE)</f>
        <v>52</v>
      </c>
    </row>
    <row r="1174" spans="1:17" x14ac:dyDescent="0.25">
      <c r="A1174" s="34" t="s">
        <v>1198</v>
      </c>
      <c r="B1174" s="33" t="s">
        <v>6691</v>
      </c>
      <c r="C1174" s="39">
        <v>29.83</v>
      </c>
      <c r="D1174" s="39">
        <v>7.81</v>
      </c>
      <c r="E1174" s="39" t="s">
        <v>2383</v>
      </c>
      <c r="F1174" s="39" t="s">
        <v>2380</v>
      </c>
      <c r="G1174" s="39" t="s">
        <v>2380</v>
      </c>
      <c r="H1174" s="34">
        <v>1</v>
      </c>
      <c r="I1174" s="39" t="s">
        <v>2380</v>
      </c>
      <c r="J1174" s="39" t="s">
        <v>8339</v>
      </c>
      <c r="K1174" s="39" t="s">
        <v>8342</v>
      </c>
      <c r="L1174" s="47">
        <f>VLOOKUP(A1174,'Hospitalisation Details'!$A$1:$N$2344,5,FALSE)</f>
        <v>27696</v>
      </c>
      <c r="M1174" s="51">
        <f>VLOOKUP(A1174,'Hospitalisation Details'!$A$1:$N$2344,8,FALSE)</f>
        <v>9620.33</v>
      </c>
      <c r="N1174" s="34" t="str">
        <f>VLOOKUP(A1174,'Hospitalisation Details'!$A$1:$N$2344,12,FALSE)</f>
        <v>tier - 3</v>
      </c>
      <c r="O1174" s="34" t="str">
        <f>VLOOKUP(A1174,'Hospitalisation Details'!$A$1:$N$2344,13,FALSE)</f>
        <v>tier - 3</v>
      </c>
      <c r="P1174" s="34" t="str">
        <f>VLOOKUP(A1174,'Hospitalisation Details'!$A$1:$N$2344,14,FALSE)</f>
        <v>R1012</v>
      </c>
      <c r="Q1174" s="34">
        <f>VLOOKUP(A1174,'Hospitalisation Details'!$A$1:$N$2344,6,FALSE)</f>
        <v>47</v>
      </c>
    </row>
    <row r="1175" spans="1:17" x14ac:dyDescent="0.25">
      <c r="A1175" s="35" t="s">
        <v>1197</v>
      </c>
      <c r="B1175" s="32" t="s">
        <v>6693</v>
      </c>
      <c r="C1175" s="40">
        <v>29.06</v>
      </c>
      <c r="D1175" s="40">
        <v>4.55</v>
      </c>
      <c r="E1175" s="40" t="s">
        <v>2380</v>
      </c>
      <c r="F1175" s="40" t="s">
        <v>2380</v>
      </c>
      <c r="G1175" s="40" t="s">
        <v>2380</v>
      </c>
      <c r="H1175" s="35">
        <v>0</v>
      </c>
      <c r="I1175" s="40" t="s">
        <v>2380</v>
      </c>
      <c r="J1175" s="40" t="s">
        <v>8339</v>
      </c>
      <c r="K1175" s="40" t="s">
        <v>8344</v>
      </c>
      <c r="L1175" s="48">
        <f>VLOOKUP(A1175,'Hospitalisation Details'!$A$1:$N$2344,5,FALSE)</f>
        <v>30192</v>
      </c>
      <c r="M1175" s="52">
        <f>VLOOKUP(A1175,'Hospitalisation Details'!$A$1:$N$2344,8,FALSE)</f>
        <v>9619.18</v>
      </c>
      <c r="N1175" s="35" t="str">
        <f>VLOOKUP(A1175,'Hospitalisation Details'!$A$1:$N$2344,12,FALSE)</f>
        <v>tier - 2</v>
      </c>
      <c r="O1175" s="35" t="str">
        <f>VLOOKUP(A1175,'Hospitalisation Details'!$A$1:$N$2344,13,FALSE)</f>
        <v>tier - 1</v>
      </c>
      <c r="P1175" s="35" t="str">
        <f>VLOOKUP(A1175,'Hospitalisation Details'!$A$1:$N$2344,14,FALSE)</f>
        <v>R1025</v>
      </c>
      <c r="Q1175" s="35">
        <f>VLOOKUP(A1175,'Hospitalisation Details'!$A$1:$N$2344,6,FALSE)</f>
        <v>40</v>
      </c>
    </row>
    <row r="1176" spans="1:17" x14ac:dyDescent="0.25">
      <c r="A1176" s="34" t="s">
        <v>1196</v>
      </c>
      <c r="B1176" s="33" t="s">
        <v>6695</v>
      </c>
      <c r="C1176" s="39">
        <v>27.454999999999998</v>
      </c>
      <c r="D1176" s="39">
        <v>6.13</v>
      </c>
      <c r="E1176" s="39" t="s">
        <v>2380</v>
      </c>
      <c r="F1176" s="39" t="s">
        <v>2380</v>
      </c>
      <c r="G1176" s="39" t="s">
        <v>2380</v>
      </c>
      <c r="H1176" s="34">
        <v>2</v>
      </c>
      <c r="I1176" s="39" t="s">
        <v>2380</v>
      </c>
      <c r="J1176" s="39" t="s">
        <v>8339</v>
      </c>
      <c r="K1176" s="39" t="s">
        <v>8343</v>
      </c>
      <c r="L1176" s="47">
        <f>VLOOKUP(A1176,'Hospitalisation Details'!$A$1:$N$2344,5,FALSE)</f>
        <v>26660</v>
      </c>
      <c r="M1176" s="51">
        <f>VLOOKUP(A1176,'Hospitalisation Details'!$A$1:$N$2344,8,FALSE)</f>
        <v>9617.66</v>
      </c>
      <c r="N1176" s="34" t="str">
        <f>VLOOKUP(A1176,'Hospitalisation Details'!$A$1:$N$2344,12,FALSE)</f>
        <v>tier - 3</v>
      </c>
      <c r="O1176" s="34" t="str">
        <f>VLOOKUP(A1176,'Hospitalisation Details'!$A$1:$N$2344,13,FALSE)</f>
        <v>tier - 3</v>
      </c>
      <c r="P1176" s="34" t="str">
        <f>VLOOKUP(A1176,'Hospitalisation Details'!$A$1:$N$2344,14,FALSE)</f>
        <v>R1016</v>
      </c>
      <c r="Q1176" s="34">
        <f>VLOOKUP(A1176,'Hospitalisation Details'!$A$1:$N$2344,6,FALSE)</f>
        <v>50</v>
      </c>
    </row>
    <row r="1177" spans="1:17" x14ac:dyDescent="0.25">
      <c r="A1177" s="35" t="s">
        <v>1195</v>
      </c>
      <c r="B1177" s="32" t="s">
        <v>6697</v>
      </c>
      <c r="C1177" s="40">
        <v>23.01</v>
      </c>
      <c r="D1177" s="40">
        <v>6.04</v>
      </c>
      <c r="E1177" s="40" t="s">
        <v>2383</v>
      </c>
      <c r="F1177" s="40" t="s">
        <v>2380</v>
      </c>
      <c r="G1177" s="40" t="s">
        <v>2380</v>
      </c>
      <c r="H1177" s="35">
        <v>1</v>
      </c>
      <c r="I1177" s="40" t="s">
        <v>2380</v>
      </c>
      <c r="J1177" s="40" t="s">
        <v>8340</v>
      </c>
      <c r="K1177" s="40" t="s">
        <v>8343</v>
      </c>
      <c r="L1177" s="48">
        <f>VLOOKUP(A1177,'Hospitalisation Details'!$A$1:$N$2344,5,FALSE)</f>
        <v>23726</v>
      </c>
      <c r="M1177" s="52">
        <f>VLOOKUP(A1177,'Hospitalisation Details'!$A$1:$N$2344,8,FALSE)</f>
        <v>9597.6299999999992</v>
      </c>
      <c r="N1177" s="35" t="str">
        <f>VLOOKUP(A1177,'Hospitalisation Details'!$A$1:$N$2344,12,FALSE)</f>
        <v>tier - 3</v>
      </c>
      <c r="O1177" s="35" t="str">
        <f>VLOOKUP(A1177,'Hospitalisation Details'!$A$1:$N$2344,13,FALSE)</f>
        <v>tier - 3</v>
      </c>
      <c r="P1177" s="35" t="str">
        <f>VLOOKUP(A1177,'Hospitalisation Details'!$A$1:$N$2344,14,FALSE)</f>
        <v>R1013</v>
      </c>
      <c r="Q1177" s="35">
        <f>VLOOKUP(A1177,'Hospitalisation Details'!$A$1:$N$2344,6,FALSE)</f>
        <v>58</v>
      </c>
    </row>
    <row r="1178" spans="1:17" x14ac:dyDescent="0.25">
      <c r="A1178" s="34" t="s">
        <v>1194</v>
      </c>
      <c r="B1178" s="33" t="s">
        <v>6699</v>
      </c>
      <c r="C1178" s="39">
        <v>31.39</v>
      </c>
      <c r="D1178" s="39">
        <v>8.85</v>
      </c>
      <c r="E1178" s="39" t="s">
        <v>2383</v>
      </c>
      <c r="F1178" s="39" t="s">
        <v>2380</v>
      </c>
      <c r="G1178" s="39" t="s">
        <v>2380</v>
      </c>
      <c r="H1178" s="34">
        <v>0</v>
      </c>
      <c r="I1178" s="39" t="s">
        <v>2380</v>
      </c>
      <c r="J1178" s="39" t="s">
        <v>8338</v>
      </c>
      <c r="K1178" s="39" t="s">
        <v>8342</v>
      </c>
      <c r="L1178" s="47">
        <f>VLOOKUP(A1178,'Hospitalisation Details'!$A$1:$N$2344,5,FALSE)</f>
        <v>29877</v>
      </c>
      <c r="M1178" s="51">
        <f>VLOOKUP(A1178,'Hospitalisation Details'!$A$1:$N$2344,8,FALSE)</f>
        <v>9584.0400000000009</v>
      </c>
      <c r="N1178" s="34" t="str">
        <f>VLOOKUP(A1178,'Hospitalisation Details'!$A$1:$N$2344,12,FALSE)</f>
        <v>tier - 2</v>
      </c>
      <c r="O1178" s="34" t="str">
        <f>VLOOKUP(A1178,'Hospitalisation Details'!$A$1:$N$2344,13,FALSE)</f>
        <v>tier - 1</v>
      </c>
      <c r="P1178" s="34" t="str">
        <f>VLOOKUP(A1178,'Hospitalisation Details'!$A$1:$N$2344,14,FALSE)</f>
        <v>R1021</v>
      </c>
      <c r="Q1178" s="34">
        <f>VLOOKUP(A1178,'Hospitalisation Details'!$A$1:$N$2344,6,FALSE)</f>
        <v>41</v>
      </c>
    </row>
    <row r="1179" spans="1:17" x14ac:dyDescent="0.25">
      <c r="A1179" s="35" t="s">
        <v>1193</v>
      </c>
      <c r="B1179" s="32" t="s">
        <v>6701</v>
      </c>
      <c r="C1179" s="40">
        <v>34.770000000000003</v>
      </c>
      <c r="D1179" s="40">
        <v>10.54</v>
      </c>
      <c r="E1179" s="40" t="s">
        <v>2380</v>
      </c>
      <c r="F1179" s="40" t="s">
        <v>2380</v>
      </c>
      <c r="G1179" s="40" t="s">
        <v>2380</v>
      </c>
      <c r="H1179" s="35">
        <v>2</v>
      </c>
      <c r="I1179" s="40" t="s">
        <v>2380</v>
      </c>
      <c r="J1179" s="40" t="s">
        <v>8338</v>
      </c>
      <c r="K1179" s="40" t="s">
        <v>8342</v>
      </c>
      <c r="L1179" s="48">
        <f>VLOOKUP(A1179,'Hospitalisation Details'!$A$1:$N$2344,5,FALSE)</f>
        <v>26996</v>
      </c>
      <c r="M1179" s="52">
        <f>VLOOKUP(A1179,'Hospitalisation Details'!$A$1:$N$2344,8,FALSE)</f>
        <v>9583.89</v>
      </c>
      <c r="N1179" s="35" t="str">
        <f>VLOOKUP(A1179,'Hospitalisation Details'!$A$1:$N$2344,12,FALSE)</f>
        <v>tier - 2</v>
      </c>
      <c r="O1179" s="35" t="str">
        <f>VLOOKUP(A1179,'Hospitalisation Details'!$A$1:$N$2344,13,FALSE)</f>
        <v>tier - 3</v>
      </c>
      <c r="P1179" s="35" t="str">
        <f>VLOOKUP(A1179,'Hospitalisation Details'!$A$1:$N$2344,14,FALSE)</f>
        <v>R1012</v>
      </c>
      <c r="Q1179" s="35">
        <f>VLOOKUP(A1179,'Hospitalisation Details'!$A$1:$N$2344,6,FALSE)</f>
        <v>49</v>
      </c>
    </row>
    <row r="1180" spans="1:17" x14ac:dyDescent="0.25">
      <c r="A1180" s="34" t="s">
        <v>1192</v>
      </c>
      <c r="B1180" s="33" t="s">
        <v>4863</v>
      </c>
      <c r="C1180" s="39">
        <v>24.48</v>
      </c>
      <c r="D1180" s="39">
        <v>4.37</v>
      </c>
      <c r="E1180" s="39" t="s">
        <v>2383</v>
      </c>
      <c r="F1180" s="39" t="s">
        <v>2380</v>
      </c>
      <c r="G1180" s="39" t="s">
        <v>2380</v>
      </c>
      <c r="H1180" s="34">
        <v>2</v>
      </c>
      <c r="I1180" s="39" t="s">
        <v>2380</v>
      </c>
      <c r="J1180" s="39" t="s">
        <v>8340</v>
      </c>
      <c r="K1180" s="39" t="s">
        <v>8344</v>
      </c>
      <c r="L1180" s="47">
        <f>VLOOKUP(A1180,'Hospitalisation Details'!$A$1:$N$2344,5,FALSE)</f>
        <v>24445</v>
      </c>
      <c r="M1180" s="51">
        <f>VLOOKUP(A1180,'Hospitalisation Details'!$A$1:$N$2344,8,FALSE)</f>
        <v>9582.5400000000009</v>
      </c>
      <c r="N1180" s="34" t="str">
        <f>VLOOKUP(A1180,'Hospitalisation Details'!$A$1:$N$2344,12,FALSE)</f>
        <v>tier - 3</v>
      </c>
      <c r="O1180" s="34" t="str">
        <f>VLOOKUP(A1180,'Hospitalisation Details'!$A$1:$N$2344,13,FALSE)</f>
        <v>tier - 2</v>
      </c>
      <c r="P1180" s="34" t="str">
        <f>VLOOKUP(A1180,'Hospitalisation Details'!$A$1:$N$2344,14,FALSE)</f>
        <v>R1013</v>
      </c>
      <c r="Q1180" s="34">
        <f>VLOOKUP(A1180,'Hospitalisation Details'!$A$1:$N$2344,6,FALSE)</f>
        <v>56</v>
      </c>
    </row>
    <row r="1181" spans="1:17" x14ac:dyDescent="0.25">
      <c r="A1181" s="35" t="s">
        <v>1191</v>
      </c>
      <c r="B1181" s="32" t="s">
        <v>5082</v>
      </c>
      <c r="C1181" s="40">
        <v>22.61</v>
      </c>
      <c r="D1181" s="40">
        <v>9.6300000000000008</v>
      </c>
      <c r="E1181" s="40" t="s">
        <v>2380</v>
      </c>
      <c r="F1181" s="40" t="s">
        <v>2380</v>
      </c>
      <c r="G1181" s="40" t="s">
        <v>2380</v>
      </c>
      <c r="H1181" s="35">
        <v>2</v>
      </c>
      <c r="I1181" s="40" t="s">
        <v>2380</v>
      </c>
      <c r="J1181" s="40" t="s">
        <v>8340</v>
      </c>
      <c r="K1181" s="40" t="s">
        <v>8342</v>
      </c>
      <c r="L1181" s="48">
        <f>VLOOKUP(A1181,'Hospitalisation Details'!$A$1:$N$2344,5,FALSE)</f>
        <v>26999</v>
      </c>
      <c r="M1181" s="52">
        <f>VLOOKUP(A1181,'Hospitalisation Details'!$A$1:$N$2344,8,FALSE)</f>
        <v>9566.99</v>
      </c>
      <c r="N1181" s="35" t="str">
        <f>VLOOKUP(A1181,'Hospitalisation Details'!$A$1:$N$2344,12,FALSE)</f>
        <v>tier - 2</v>
      </c>
      <c r="O1181" s="35" t="str">
        <f>VLOOKUP(A1181,'Hospitalisation Details'!$A$1:$N$2344,13,FALSE)</f>
        <v>tier - 1</v>
      </c>
      <c r="P1181" s="35" t="str">
        <f>VLOOKUP(A1181,'Hospitalisation Details'!$A$1:$N$2344,14,FALSE)</f>
        <v>R1012</v>
      </c>
      <c r="Q1181" s="35">
        <f>VLOOKUP(A1181,'Hospitalisation Details'!$A$1:$N$2344,6,FALSE)</f>
        <v>49</v>
      </c>
    </row>
    <row r="1182" spans="1:17" x14ac:dyDescent="0.25">
      <c r="A1182" s="34" t="s">
        <v>1190</v>
      </c>
      <c r="B1182" s="33" t="s">
        <v>4778</v>
      </c>
      <c r="C1182" s="39">
        <v>34.299999999999997</v>
      </c>
      <c r="D1182" s="39">
        <v>10.37</v>
      </c>
      <c r="E1182" s="39" t="s">
        <v>2380</v>
      </c>
      <c r="F1182" s="39" t="s">
        <v>2380</v>
      </c>
      <c r="G1182" s="39" t="s">
        <v>2380</v>
      </c>
      <c r="H1182" s="34">
        <v>0</v>
      </c>
      <c r="I1182" s="39" t="s">
        <v>2380</v>
      </c>
      <c r="J1182" s="39" t="s">
        <v>8338</v>
      </c>
      <c r="K1182" s="39" t="s">
        <v>8342</v>
      </c>
      <c r="L1182" s="47">
        <f>VLOOKUP(A1182,'Hospitalisation Details'!$A$1:$N$2344,5,FALSE)</f>
        <v>27255</v>
      </c>
      <c r="M1182" s="51">
        <f>VLOOKUP(A1182,'Hospitalisation Details'!$A$1:$N$2344,8,FALSE)</f>
        <v>9563.0300000000007</v>
      </c>
      <c r="N1182" s="34" t="str">
        <f>VLOOKUP(A1182,'Hospitalisation Details'!$A$1:$N$2344,12,FALSE)</f>
        <v>tier - 3</v>
      </c>
      <c r="O1182" s="34" t="str">
        <f>VLOOKUP(A1182,'Hospitalisation Details'!$A$1:$N$2344,13,FALSE)</f>
        <v>tier - 1</v>
      </c>
      <c r="P1182" s="34" t="str">
        <f>VLOOKUP(A1182,'Hospitalisation Details'!$A$1:$N$2344,14,FALSE)</f>
        <v>R1011</v>
      </c>
      <c r="Q1182" s="34">
        <f>VLOOKUP(A1182,'Hospitalisation Details'!$A$1:$N$2344,6,FALSE)</f>
        <v>48</v>
      </c>
    </row>
    <row r="1183" spans="1:17" x14ac:dyDescent="0.25">
      <c r="A1183" s="35" t="s">
        <v>1189</v>
      </c>
      <c r="B1183" s="32" t="s">
        <v>6705</v>
      </c>
      <c r="C1183" s="40">
        <v>46.09</v>
      </c>
      <c r="D1183" s="40">
        <v>5.44</v>
      </c>
      <c r="E1183" s="40" t="s">
        <v>2380</v>
      </c>
      <c r="F1183" s="40" t="s">
        <v>2380</v>
      </c>
      <c r="G1183" s="40" t="s">
        <v>2380</v>
      </c>
      <c r="H1183" s="35">
        <v>2</v>
      </c>
      <c r="I1183" s="40" t="s">
        <v>2380</v>
      </c>
      <c r="J1183" s="40" t="s">
        <v>8338</v>
      </c>
      <c r="K1183" s="40" t="s">
        <v>8344</v>
      </c>
      <c r="L1183" s="48">
        <f>VLOOKUP(A1183,'Hospitalisation Details'!$A$1:$N$2344,5,FALSE)</f>
        <v>26564</v>
      </c>
      <c r="M1183" s="52">
        <f>VLOOKUP(A1183,'Hospitalisation Details'!$A$1:$N$2344,8,FALSE)</f>
        <v>9549.57</v>
      </c>
      <c r="N1183" s="35" t="str">
        <f>VLOOKUP(A1183,'Hospitalisation Details'!$A$1:$N$2344,12,FALSE)</f>
        <v>tier - 2</v>
      </c>
      <c r="O1183" s="35" t="str">
        <f>VLOOKUP(A1183,'Hospitalisation Details'!$A$1:$N$2344,13,FALSE)</f>
        <v>tier - 1</v>
      </c>
      <c r="P1183" s="35" t="str">
        <f>VLOOKUP(A1183,'Hospitalisation Details'!$A$1:$N$2344,14,FALSE)</f>
        <v>R1013</v>
      </c>
      <c r="Q1183" s="35">
        <f>VLOOKUP(A1183,'Hospitalisation Details'!$A$1:$N$2344,6,FALSE)</f>
        <v>50</v>
      </c>
    </row>
    <row r="1184" spans="1:17" x14ac:dyDescent="0.25">
      <c r="A1184" s="34" t="s">
        <v>1188</v>
      </c>
      <c r="B1184" s="33" t="s">
        <v>6707</v>
      </c>
      <c r="C1184" s="39">
        <v>44.744999999999997</v>
      </c>
      <c r="D1184" s="39">
        <v>5.19</v>
      </c>
      <c r="E1184" s="39" t="s">
        <v>2380</v>
      </c>
      <c r="F1184" s="39" t="s">
        <v>2380</v>
      </c>
      <c r="G1184" s="39" t="s">
        <v>2380</v>
      </c>
      <c r="H1184" s="34">
        <v>2</v>
      </c>
      <c r="I1184" s="39" t="s">
        <v>2380</v>
      </c>
      <c r="J1184" s="39" t="s">
        <v>8338</v>
      </c>
      <c r="K1184" s="39" t="s">
        <v>8344</v>
      </c>
      <c r="L1184" s="47">
        <f>VLOOKUP(A1184,'Hospitalisation Details'!$A$1:$N$2344,5,FALSE)</f>
        <v>26564</v>
      </c>
      <c r="M1184" s="51">
        <f>VLOOKUP(A1184,'Hospitalisation Details'!$A$1:$N$2344,8,FALSE)</f>
        <v>9541.7000000000007</v>
      </c>
      <c r="N1184" s="34" t="str">
        <f>VLOOKUP(A1184,'Hospitalisation Details'!$A$1:$N$2344,12,FALSE)</f>
        <v>tier - 2</v>
      </c>
      <c r="O1184" s="34" t="str">
        <f>VLOOKUP(A1184,'Hospitalisation Details'!$A$1:$N$2344,13,FALSE)</f>
        <v>tier - 1</v>
      </c>
      <c r="P1184" s="34" t="str">
        <f>VLOOKUP(A1184,'Hospitalisation Details'!$A$1:$N$2344,14,FALSE)</f>
        <v>R1024</v>
      </c>
      <c r="Q1184" s="34">
        <f>VLOOKUP(A1184,'Hospitalisation Details'!$A$1:$N$2344,6,FALSE)</f>
        <v>50</v>
      </c>
    </row>
    <row r="1185" spans="1:17" x14ac:dyDescent="0.25">
      <c r="A1185" s="35" t="s">
        <v>1187</v>
      </c>
      <c r="B1185" s="32" t="s">
        <v>6709</v>
      </c>
      <c r="C1185" s="40">
        <v>26.33</v>
      </c>
      <c r="D1185" s="40">
        <v>11.8</v>
      </c>
      <c r="E1185" s="40" t="s">
        <v>2383</v>
      </c>
      <c r="F1185" s="40" t="s">
        <v>2380</v>
      </c>
      <c r="G1185" s="40" t="s">
        <v>2380</v>
      </c>
      <c r="H1185" s="35">
        <v>1</v>
      </c>
      <c r="I1185" s="40" t="s">
        <v>2380</v>
      </c>
      <c r="J1185" s="40" t="s">
        <v>8339</v>
      </c>
      <c r="K1185" s="40" t="s">
        <v>8342</v>
      </c>
      <c r="L1185" s="48">
        <f>VLOOKUP(A1185,'Hospitalisation Details'!$A$1:$N$2344,5,FALSE)</f>
        <v>27603</v>
      </c>
      <c r="M1185" s="52">
        <f>VLOOKUP(A1185,'Hospitalisation Details'!$A$1:$N$2344,8,FALSE)</f>
        <v>9540.17</v>
      </c>
      <c r="N1185" s="35" t="str">
        <f>VLOOKUP(A1185,'Hospitalisation Details'!$A$1:$N$2344,12,FALSE)</f>
        <v>tier - 2</v>
      </c>
      <c r="O1185" s="35" t="str">
        <f>VLOOKUP(A1185,'Hospitalisation Details'!$A$1:$N$2344,13,FALSE)</f>
        <v>tier - 2</v>
      </c>
      <c r="P1185" s="35" t="str">
        <f>VLOOKUP(A1185,'Hospitalisation Details'!$A$1:$N$2344,14,FALSE)</f>
        <v>R1024</v>
      </c>
      <c r="Q1185" s="35">
        <f>VLOOKUP(A1185,'Hospitalisation Details'!$A$1:$N$2344,6,FALSE)</f>
        <v>47</v>
      </c>
    </row>
    <row r="1186" spans="1:17" x14ac:dyDescent="0.25">
      <c r="A1186" s="34" t="s">
        <v>1186</v>
      </c>
      <c r="B1186" s="33" t="s">
        <v>6711</v>
      </c>
      <c r="C1186" s="39">
        <v>26.6</v>
      </c>
      <c r="D1186" s="39">
        <v>8.3800000000000008</v>
      </c>
      <c r="E1186" s="39" t="s">
        <v>2380</v>
      </c>
      <c r="F1186" s="39" t="s">
        <v>2380</v>
      </c>
      <c r="G1186" s="39" t="s">
        <v>2380</v>
      </c>
      <c r="H1186" s="34">
        <v>2</v>
      </c>
      <c r="I1186" s="39" t="s">
        <v>2380</v>
      </c>
      <c r="J1186" s="39" t="s">
        <v>8339</v>
      </c>
      <c r="K1186" s="39" t="s">
        <v>8342</v>
      </c>
      <c r="L1186" s="47">
        <f>VLOOKUP(A1186,'Hospitalisation Details'!$A$1:$N$2344,5,FALSE)</f>
        <v>27019</v>
      </c>
      <c r="M1186" s="51">
        <f>VLOOKUP(A1186,'Hospitalisation Details'!$A$1:$N$2344,8,FALSE)</f>
        <v>9538.65</v>
      </c>
      <c r="N1186" s="34" t="str">
        <f>VLOOKUP(A1186,'Hospitalisation Details'!$A$1:$N$2344,12,FALSE)</f>
        <v>tier - 2</v>
      </c>
      <c r="O1186" s="34" t="str">
        <f>VLOOKUP(A1186,'Hospitalisation Details'!$A$1:$N$2344,13,FALSE)</f>
        <v>tier - 3</v>
      </c>
      <c r="P1186" s="34" t="str">
        <f>VLOOKUP(A1186,'Hospitalisation Details'!$A$1:$N$2344,14,FALSE)</f>
        <v>R1021</v>
      </c>
      <c r="Q1186" s="34">
        <f>VLOOKUP(A1186,'Hospitalisation Details'!$A$1:$N$2344,6,FALSE)</f>
        <v>49</v>
      </c>
    </row>
    <row r="1187" spans="1:17" x14ac:dyDescent="0.25">
      <c r="A1187" s="35" t="s">
        <v>1185</v>
      </c>
      <c r="B1187" s="32" t="s">
        <v>4772</v>
      </c>
      <c r="C1187" s="40">
        <v>27.5</v>
      </c>
      <c r="D1187" s="40">
        <v>7.58</v>
      </c>
      <c r="E1187" s="40" t="s">
        <v>2380</v>
      </c>
      <c r="F1187" s="40" t="s">
        <v>2380</v>
      </c>
      <c r="G1187" s="40" t="s">
        <v>2380</v>
      </c>
      <c r="H1187" s="35">
        <v>0</v>
      </c>
      <c r="I1187" s="40" t="s">
        <v>2380</v>
      </c>
      <c r="J1187" s="40" t="s">
        <v>8339</v>
      </c>
      <c r="K1187" s="40" t="s">
        <v>8342</v>
      </c>
      <c r="L1187" s="48">
        <f>VLOOKUP(A1187,'Hospitalisation Details'!$A$1:$N$2344,5,FALSE)</f>
        <v>26266</v>
      </c>
      <c r="M1187" s="52">
        <f>VLOOKUP(A1187,'Hospitalisation Details'!$A$1:$N$2344,8,FALSE)</f>
        <v>9528.9</v>
      </c>
      <c r="N1187" s="35" t="str">
        <f>VLOOKUP(A1187,'Hospitalisation Details'!$A$1:$N$2344,12,FALSE)</f>
        <v>tier - 2</v>
      </c>
      <c r="O1187" s="35" t="str">
        <f>VLOOKUP(A1187,'Hospitalisation Details'!$A$1:$N$2344,13,FALSE)</f>
        <v>tier - 2</v>
      </c>
      <c r="P1187" s="35" t="str">
        <f>VLOOKUP(A1187,'Hospitalisation Details'!$A$1:$N$2344,14,FALSE)</f>
        <v>R1011</v>
      </c>
      <c r="Q1187" s="35">
        <f>VLOOKUP(A1187,'Hospitalisation Details'!$A$1:$N$2344,6,FALSE)</f>
        <v>51</v>
      </c>
    </row>
    <row r="1188" spans="1:17" x14ac:dyDescent="0.25">
      <c r="A1188" s="34" t="s">
        <v>1184</v>
      </c>
      <c r="B1188" s="33" t="s">
        <v>6714</v>
      </c>
      <c r="C1188" s="39">
        <v>41.55</v>
      </c>
      <c r="D1188" s="39">
        <v>4.6100000000000003</v>
      </c>
      <c r="E1188" s="39" t="s">
        <v>2380</v>
      </c>
      <c r="F1188" s="39" t="s">
        <v>2380</v>
      </c>
      <c r="G1188" s="39" t="s">
        <v>2380</v>
      </c>
      <c r="H1188" s="34">
        <v>1</v>
      </c>
      <c r="I1188" s="39" t="s">
        <v>2380</v>
      </c>
      <c r="J1188" s="39" t="s">
        <v>8338</v>
      </c>
      <c r="K1188" s="39" t="s">
        <v>8344</v>
      </c>
      <c r="L1188" s="47">
        <f>VLOOKUP(A1188,'Hospitalisation Details'!$A$1:$N$2344,5,FALSE)</f>
        <v>33838</v>
      </c>
      <c r="M1188" s="51">
        <f>VLOOKUP(A1188,'Hospitalisation Details'!$A$1:$N$2344,8,FALSE)</f>
        <v>9507.68</v>
      </c>
      <c r="N1188" s="34" t="str">
        <f>VLOOKUP(A1188,'Hospitalisation Details'!$A$1:$N$2344,12,FALSE)</f>
        <v>tier - 2</v>
      </c>
      <c r="O1188" s="34" t="str">
        <f>VLOOKUP(A1188,'Hospitalisation Details'!$A$1:$N$2344,13,FALSE)</f>
        <v>tier - 1</v>
      </c>
      <c r="P1188" s="34" t="str">
        <f>VLOOKUP(A1188,'Hospitalisation Details'!$A$1:$N$2344,14,FALSE)</f>
        <v>R1012</v>
      </c>
      <c r="Q1188" s="34">
        <f>VLOOKUP(A1188,'Hospitalisation Details'!$A$1:$N$2344,6,FALSE)</f>
        <v>30</v>
      </c>
    </row>
    <row r="1189" spans="1:17" x14ac:dyDescent="0.25">
      <c r="A1189" s="35" t="s">
        <v>1183</v>
      </c>
      <c r="B1189" s="32" t="s">
        <v>6715</v>
      </c>
      <c r="C1189" s="40">
        <v>41.47</v>
      </c>
      <c r="D1189" s="40">
        <v>4.7</v>
      </c>
      <c r="E1189" s="40" t="s">
        <v>2383</v>
      </c>
      <c r="F1189" s="40" t="s">
        <v>2380</v>
      </c>
      <c r="G1189" s="40" t="s">
        <v>2383</v>
      </c>
      <c r="H1189" s="35">
        <v>1</v>
      </c>
      <c r="I1189" s="40" t="s">
        <v>2380</v>
      </c>
      <c r="J1189" s="40" t="s">
        <v>8338</v>
      </c>
      <c r="K1189" s="40" t="s">
        <v>8344</v>
      </c>
      <c r="L1189" s="48">
        <f>VLOOKUP(A1189,'Hospitalisation Details'!$A$1:$N$2344,5,FALSE)</f>
        <v>25439</v>
      </c>
      <c r="M1189" s="52">
        <f>VLOOKUP(A1189,'Hospitalisation Details'!$A$1:$N$2344,8,FALSE)</f>
        <v>9504.31</v>
      </c>
      <c r="N1189" s="35" t="str">
        <f>VLOOKUP(A1189,'Hospitalisation Details'!$A$1:$N$2344,12,FALSE)</f>
        <v>tier - 3</v>
      </c>
      <c r="O1189" s="35" t="str">
        <f>VLOOKUP(A1189,'Hospitalisation Details'!$A$1:$N$2344,13,FALSE)</f>
        <v>tier - 2</v>
      </c>
      <c r="P1189" s="35" t="str">
        <f>VLOOKUP(A1189,'Hospitalisation Details'!$A$1:$N$2344,14,FALSE)</f>
        <v>R1013</v>
      </c>
      <c r="Q1189" s="35">
        <f>VLOOKUP(A1189,'Hospitalisation Details'!$A$1:$N$2344,6,FALSE)</f>
        <v>53</v>
      </c>
    </row>
    <row r="1190" spans="1:17" x14ac:dyDescent="0.25">
      <c r="A1190" s="34" t="s">
        <v>1182</v>
      </c>
      <c r="B1190" s="33" t="s">
        <v>6717</v>
      </c>
      <c r="C1190" s="39">
        <v>24.795000000000002</v>
      </c>
      <c r="D1190" s="39">
        <v>6.05</v>
      </c>
      <c r="E1190" s="39" t="s">
        <v>2383</v>
      </c>
      <c r="F1190" s="39" t="s">
        <v>2380</v>
      </c>
      <c r="G1190" s="39" t="s">
        <v>2380</v>
      </c>
      <c r="H1190" s="34">
        <v>0</v>
      </c>
      <c r="I1190" s="39" t="s">
        <v>2380</v>
      </c>
      <c r="J1190" s="39" t="s">
        <v>8340</v>
      </c>
      <c r="K1190" s="39" t="s">
        <v>8343</v>
      </c>
      <c r="L1190" s="47">
        <f>VLOOKUP(A1190,'Hospitalisation Details'!$A$1:$N$2344,5,FALSE)</f>
        <v>28092</v>
      </c>
      <c r="M1190" s="51">
        <f>VLOOKUP(A1190,'Hospitalisation Details'!$A$1:$N$2344,8,FALSE)</f>
        <v>9500.57</v>
      </c>
      <c r="N1190" s="34" t="str">
        <f>VLOOKUP(A1190,'Hospitalisation Details'!$A$1:$N$2344,12,FALSE)</f>
        <v>tier - 2</v>
      </c>
      <c r="O1190" s="34" t="str">
        <f>VLOOKUP(A1190,'Hospitalisation Details'!$A$1:$N$2344,13,FALSE)</f>
        <v>tier - 3</v>
      </c>
      <c r="P1190" s="34" t="str">
        <f>VLOOKUP(A1190,'Hospitalisation Details'!$A$1:$N$2344,14,FALSE)</f>
        <v>R1017</v>
      </c>
      <c r="Q1190" s="34">
        <f>VLOOKUP(A1190,'Hospitalisation Details'!$A$1:$N$2344,6,FALSE)</f>
        <v>46</v>
      </c>
    </row>
    <row r="1191" spans="1:17" x14ac:dyDescent="0.25">
      <c r="A1191" s="35" t="s">
        <v>1181</v>
      </c>
      <c r="B1191" s="32" t="s">
        <v>6719</v>
      </c>
      <c r="C1191" s="40">
        <v>29.48</v>
      </c>
      <c r="D1191" s="40">
        <v>5.63</v>
      </c>
      <c r="E1191" s="40" t="s">
        <v>2383</v>
      </c>
      <c r="F1191" s="40" t="s">
        <v>2380</v>
      </c>
      <c r="G1191" s="40" t="s">
        <v>2383</v>
      </c>
      <c r="H1191" s="35">
        <v>1</v>
      </c>
      <c r="I1191" s="40" t="s">
        <v>2380</v>
      </c>
      <c r="J1191" s="40" t="s">
        <v>8339</v>
      </c>
      <c r="K1191" s="40" t="s">
        <v>8344</v>
      </c>
      <c r="L1191" s="48">
        <f>VLOOKUP(A1191,'Hospitalisation Details'!$A$1:$N$2344,5,FALSE)</f>
        <v>25358</v>
      </c>
      <c r="M1191" s="52">
        <f>VLOOKUP(A1191,'Hospitalisation Details'!$A$1:$N$2344,8,FALSE)</f>
        <v>9487.64</v>
      </c>
      <c r="N1191" s="35" t="str">
        <f>VLOOKUP(A1191,'Hospitalisation Details'!$A$1:$N$2344,12,FALSE)</f>
        <v>tier - 2</v>
      </c>
      <c r="O1191" s="35" t="str">
        <f>VLOOKUP(A1191,'Hospitalisation Details'!$A$1:$N$2344,13,FALSE)</f>
        <v>tier - 2</v>
      </c>
      <c r="P1191" s="35" t="str">
        <f>VLOOKUP(A1191,'Hospitalisation Details'!$A$1:$N$2344,14,FALSE)</f>
        <v>R1013</v>
      </c>
      <c r="Q1191" s="35">
        <f>VLOOKUP(A1191,'Hospitalisation Details'!$A$1:$N$2344,6,FALSE)</f>
        <v>54</v>
      </c>
    </row>
    <row r="1192" spans="1:17" x14ac:dyDescent="0.25">
      <c r="A1192" s="34" t="s">
        <v>1180</v>
      </c>
      <c r="B1192" s="33" t="s">
        <v>6721</v>
      </c>
      <c r="C1192" s="39">
        <v>28.09</v>
      </c>
      <c r="D1192" s="39">
        <v>6.06</v>
      </c>
      <c r="E1192" s="39" t="s">
        <v>2380</v>
      </c>
      <c r="F1192" s="39" t="s">
        <v>2380</v>
      </c>
      <c r="G1192" s="39" t="s">
        <v>2383</v>
      </c>
      <c r="H1192" s="34">
        <v>1</v>
      </c>
      <c r="I1192" s="39" t="s">
        <v>2380</v>
      </c>
      <c r="J1192" s="39" t="s">
        <v>8339</v>
      </c>
      <c r="K1192" s="39" t="s">
        <v>8343</v>
      </c>
      <c r="L1192" s="47">
        <f>VLOOKUP(A1192,'Hospitalisation Details'!$A$1:$N$2344,5,FALSE)</f>
        <v>29053</v>
      </c>
      <c r="M1192" s="51">
        <f>VLOOKUP(A1192,'Hospitalisation Details'!$A$1:$N$2344,8,FALSE)</f>
        <v>9453.92</v>
      </c>
      <c r="N1192" s="34" t="str">
        <f>VLOOKUP(A1192,'Hospitalisation Details'!$A$1:$N$2344,12,FALSE)</f>
        <v>tier - 2</v>
      </c>
      <c r="O1192" s="34" t="str">
        <f>VLOOKUP(A1192,'Hospitalisation Details'!$A$1:$N$2344,13,FALSE)</f>
        <v>tier - 2</v>
      </c>
      <c r="P1192" s="34" t="str">
        <f>VLOOKUP(A1192,'Hospitalisation Details'!$A$1:$N$2344,14,FALSE)</f>
        <v>R1021</v>
      </c>
      <c r="Q1192" s="34">
        <f>VLOOKUP(A1192,'Hospitalisation Details'!$A$1:$N$2344,6,FALSE)</f>
        <v>43</v>
      </c>
    </row>
    <row r="1193" spans="1:17" x14ac:dyDescent="0.25">
      <c r="A1193" s="35" t="s">
        <v>1179</v>
      </c>
      <c r="B1193" s="32" t="s">
        <v>5184</v>
      </c>
      <c r="C1193" s="40">
        <v>32.729999999999997</v>
      </c>
      <c r="D1193" s="40">
        <v>5.19</v>
      </c>
      <c r="E1193" s="40" t="s">
        <v>2380</v>
      </c>
      <c r="F1193" s="40" t="s">
        <v>2380</v>
      </c>
      <c r="G1193" s="40" t="s">
        <v>2380</v>
      </c>
      <c r="H1193" s="35">
        <v>1</v>
      </c>
      <c r="I1193" s="40" t="s">
        <v>2380</v>
      </c>
      <c r="J1193" s="40" t="s">
        <v>8338</v>
      </c>
      <c r="K1193" s="40" t="s">
        <v>8344</v>
      </c>
      <c r="L1193" s="48">
        <f>VLOOKUP(A1193,'Hospitalisation Details'!$A$1:$N$2344,5,FALSE)</f>
        <v>32095</v>
      </c>
      <c r="M1193" s="52">
        <f>VLOOKUP(A1193,'Hospitalisation Details'!$A$1:$N$2344,8,FALSE)</f>
        <v>9448.42</v>
      </c>
      <c r="N1193" s="35" t="str">
        <f>VLOOKUP(A1193,'Hospitalisation Details'!$A$1:$N$2344,12,FALSE)</f>
        <v>tier - 2</v>
      </c>
      <c r="O1193" s="35" t="str">
        <f>VLOOKUP(A1193,'Hospitalisation Details'!$A$1:$N$2344,13,FALSE)</f>
        <v>tier - 3</v>
      </c>
      <c r="P1193" s="35" t="str">
        <f>VLOOKUP(A1193,'Hospitalisation Details'!$A$1:$N$2344,14,FALSE)</f>
        <v>R1021</v>
      </c>
      <c r="Q1193" s="35">
        <f>VLOOKUP(A1193,'Hospitalisation Details'!$A$1:$N$2344,6,FALSE)</f>
        <v>35</v>
      </c>
    </row>
    <row r="1194" spans="1:17" x14ac:dyDescent="0.25">
      <c r="A1194" s="34" t="s">
        <v>1178</v>
      </c>
      <c r="B1194" s="33" t="s">
        <v>5364</v>
      </c>
      <c r="C1194" s="39">
        <v>27.36</v>
      </c>
      <c r="D1194" s="39">
        <v>8.9600000000000009</v>
      </c>
      <c r="E1194" s="39" t="s">
        <v>2380</v>
      </c>
      <c r="F1194" s="39" t="s">
        <v>2380</v>
      </c>
      <c r="G1194" s="39" t="s">
        <v>2380</v>
      </c>
      <c r="H1194" s="34">
        <v>0</v>
      </c>
      <c r="I1194" s="39" t="s">
        <v>2380</v>
      </c>
      <c r="J1194" s="39" t="s">
        <v>8339</v>
      </c>
      <c r="K1194" s="39" t="s">
        <v>8342</v>
      </c>
      <c r="L1194" s="47">
        <f>VLOOKUP(A1194,'Hospitalisation Details'!$A$1:$N$2344,5,FALSE)</f>
        <v>27188</v>
      </c>
      <c r="M1194" s="51">
        <f>VLOOKUP(A1194,'Hospitalisation Details'!$A$1:$N$2344,8,FALSE)</f>
        <v>9447.3799999999992</v>
      </c>
      <c r="N1194" s="34" t="str">
        <f>VLOOKUP(A1194,'Hospitalisation Details'!$A$1:$N$2344,12,FALSE)</f>
        <v>tier - 2</v>
      </c>
      <c r="O1194" s="34" t="str">
        <f>VLOOKUP(A1194,'Hospitalisation Details'!$A$1:$N$2344,13,FALSE)</f>
        <v>tier - 3</v>
      </c>
      <c r="P1194" s="34" t="str">
        <f>VLOOKUP(A1194,'Hospitalisation Details'!$A$1:$N$2344,14,FALSE)</f>
        <v>R1024</v>
      </c>
      <c r="Q1194" s="34">
        <f>VLOOKUP(A1194,'Hospitalisation Details'!$A$1:$N$2344,6,FALSE)</f>
        <v>49</v>
      </c>
    </row>
    <row r="1195" spans="1:17" x14ac:dyDescent="0.25">
      <c r="A1195" s="35" t="s">
        <v>1177</v>
      </c>
      <c r="B1195" s="32" t="s">
        <v>4936</v>
      </c>
      <c r="C1195" s="40">
        <v>27.265000000000001</v>
      </c>
      <c r="D1195" s="40">
        <v>11.39</v>
      </c>
      <c r="E1195" s="40" t="s">
        <v>2380</v>
      </c>
      <c r="F1195" s="40" t="s">
        <v>2380</v>
      </c>
      <c r="G1195" s="40" t="s">
        <v>2380</v>
      </c>
      <c r="H1195" s="35">
        <v>0</v>
      </c>
      <c r="I1195" s="40" t="s">
        <v>2380</v>
      </c>
      <c r="J1195" s="40" t="s">
        <v>8339</v>
      </c>
      <c r="K1195" s="40" t="s">
        <v>8342</v>
      </c>
      <c r="L1195" s="48">
        <f>VLOOKUP(A1195,'Hospitalisation Details'!$A$1:$N$2344,5,FALSE)</f>
        <v>27360</v>
      </c>
      <c r="M1195" s="52">
        <f>VLOOKUP(A1195,'Hospitalisation Details'!$A$1:$N$2344,8,FALSE)</f>
        <v>9447.25</v>
      </c>
      <c r="N1195" s="35" t="str">
        <f>VLOOKUP(A1195,'Hospitalisation Details'!$A$1:$N$2344,12,FALSE)</f>
        <v>tier - 2</v>
      </c>
      <c r="O1195" s="35" t="str">
        <f>VLOOKUP(A1195,'Hospitalisation Details'!$A$1:$N$2344,13,FALSE)</f>
        <v>tier - 1</v>
      </c>
      <c r="P1195" s="35" t="str">
        <f>VLOOKUP(A1195,'Hospitalisation Details'!$A$1:$N$2344,14,FALSE)</f>
        <v>R1024</v>
      </c>
      <c r="Q1195" s="35">
        <f>VLOOKUP(A1195,'Hospitalisation Details'!$A$1:$N$2344,6,FALSE)</f>
        <v>48</v>
      </c>
    </row>
    <row r="1196" spans="1:17" x14ac:dyDescent="0.25">
      <c r="A1196" s="34" t="s">
        <v>1176</v>
      </c>
      <c r="B1196" s="33" t="s">
        <v>6726</v>
      </c>
      <c r="C1196" s="39">
        <v>48.07</v>
      </c>
      <c r="D1196" s="39">
        <v>4.0599999999999996</v>
      </c>
      <c r="E1196" s="39" t="s">
        <v>2383</v>
      </c>
      <c r="F1196" s="39" t="s">
        <v>2380</v>
      </c>
      <c r="G1196" s="39" t="s">
        <v>2380</v>
      </c>
      <c r="H1196" s="34">
        <v>0</v>
      </c>
      <c r="I1196" s="39" t="s">
        <v>2380</v>
      </c>
      <c r="J1196" s="39" t="s">
        <v>8338</v>
      </c>
      <c r="K1196" s="39" t="s">
        <v>8344</v>
      </c>
      <c r="L1196" s="47">
        <f>VLOOKUP(A1196,'Hospitalisation Details'!$A$1:$N$2344,5,FALSE)</f>
        <v>28067</v>
      </c>
      <c r="M1196" s="51">
        <f>VLOOKUP(A1196,'Hospitalisation Details'!$A$1:$N$2344,8,FALSE)</f>
        <v>9432.93</v>
      </c>
      <c r="N1196" s="34" t="str">
        <f>VLOOKUP(A1196,'Hospitalisation Details'!$A$1:$N$2344,12,FALSE)</f>
        <v>tier - 2</v>
      </c>
      <c r="O1196" s="34" t="str">
        <f>VLOOKUP(A1196,'Hospitalisation Details'!$A$1:$N$2344,13,FALSE)</f>
        <v>tier - 1</v>
      </c>
      <c r="P1196" s="34" t="str">
        <f>VLOOKUP(A1196,'Hospitalisation Details'!$A$1:$N$2344,14,FALSE)</f>
        <v>R1024</v>
      </c>
      <c r="Q1196" s="34">
        <f>VLOOKUP(A1196,'Hospitalisation Details'!$A$1:$N$2344,6,FALSE)</f>
        <v>46</v>
      </c>
    </row>
    <row r="1197" spans="1:17" x14ac:dyDescent="0.25">
      <c r="A1197" s="35" t="s">
        <v>1175</v>
      </c>
      <c r="B1197" s="32" t="s">
        <v>6728</v>
      </c>
      <c r="C1197" s="40">
        <v>30.8</v>
      </c>
      <c r="D1197" s="40">
        <v>5.23</v>
      </c>
      <c r="E1197" s="40" t="s">
        <v>2383</v>
      </c>
      <c r="F1197" s="40" t="s">
        <v>2380</v>
      </c>
      <c r="G1197" s="40" t="s">
        <v>2380</v>
      </c>
      <c r="H1197" s="35">
        <v>0</v>
      </c>
      <c r="I1197" s="40" t="s">
        <v>2380</v>
      </c>
      <c r="J1197" s="40" t="s">
        <v>8338</v>
      </c>
      <c r="K1197" s="40" t="s">
        <v>8344</v>
      </c>
      <c r="L1197" s="48">
        <f>VLOOKUP(A1197,'Hospitalisation Details'!$A$1:$N$2344,5,FALSE)</f>
        <v>28063</v>
      </c>
      <c r="M1197" s="52">
        <f>VLOOKUP(A1197,'Hospitalisation Details'!$A$1:$N$2344,8,FALSE)</f>
        <v>9414.92</v>
      </c>
      <c r="N1197" s="35" t="str">
        <f>VLOOKUP(A1197,'Hospitalisation Details'!$A$1:$N$2344,12,FALSE)</f>
        <v>tier - 2</v>
      </c>
      <c r="O1197" s="35" t="str">
        <f>VLOOKUP(A1197,'Hospitalisation Details'!$A$1:$N$2344,13,FALSE)</f>
        <v>tier - 2</v>
      </c>
      <c r="P1197" s="35" t="str">
        <f>VLOOKUP(A1197,'Hospitalisation Details'!$A$1:$N$2344,14,FALSE)</f>
        <v>R1011</v>
      </c>
      <c r="Q1197" s="35">
        <f>VLOOKUP(A1197,'Hospitalisation Details'!$A$1:$N$2344,6,FALSE)</f>
        <v>46</v>
      </c>
    </row>
    <row r="1198" spans="1:17" x14ac:dyDescent="0.25">
      <c r="A1198" s="34" t="s">
        <v>1174</v>
      </c>
      <c r="B1198" s="33" t="s">
        <v>6730</v>
      </c>
      <c r="C1198" s="39">
        <v>32.299999999999997</v>
      </c>
      <c r="D1198" s="39">
        <v>5.05</v>
      </c>
      <c r="E1198" s="39" t="s">
        <v>2383</v>
      </c>
      <c r="F1198" s="39" t="s">
        <v>2380</v>
      </c>
      <c r="G1198" s="39" t="s">
        <v>2380</v>
      </c>
      <c r="H1198" s="34">
        <v>0</v>
      </c>
      <c r="I1198" s="39" t="s">
        <v>2380</v>
      </c>
      <c r="J1198" s="39" t="s">
        <v>8338</v>
      </c>
      <c r="K1198" s="39" t="s">
        <v>8344</v>
      </c>
      <c r="L1198" s="47">
        <f>VLOOKUP(A1198,'Hospitalisation Details'!$A$1:$N$2344,5,FALSE)</f>
        <v>28050</v>
      </c>
      <c r="M1198" s="51">
        <f>VLOOKUP(A1198,'Hospitalisation Details'!$A$1:$N$2344,8,FALSE)</f>
        <v>9411.01</v>
      </c>
      <c r="N1198" s="34" t="str">
        <f>VLOOKUP(A1198,'Hospitalisation Details'!$A$1:$N$2344,12,FALSE)</f>
        <v>tier - 2</v>
      </c>
      <c r="O1198" s="34" t="str">
        <f>VLOOKUP(A1198,'Hospitalisation Details'!$A$1:$N$2344,13,FALSE)</f>
        <v>tier - 3</v>
      </c>
      <c r="P1198" s="34" t="str">
        <f>VLOOKUP(A1198,'Hospitalisation Details'!$A$1:$N$2344,14,FALSE)</f>
        <v>R1024</v>
      </c>
      <c r="Q1198" s="34">
        <f>VLOOKUP(A1198,'Hospitalisation Details'!$A$1:$N$2344,6,FALSE)</f>
        <v>46</v>
      </c>
    </row>
    <row r="1199" spans="1:17" x14ac:dyDescent="0.25">
      <c r="A1199" s="35" t="s">
        <v>1173</v>
      </c>
      <c r="B1199" s="32" t="s">
        <v>6462</v>
      </c>
      <c r="C1199" s="40">
        <v>39.700000000000003</v>
      </c>
      <c r="D1199" s="40">
        <v>7.34</v>
      </c>
      <c r="E1199" s="40" t="s">
        <v>2380</v>
      </c>
      <c r="F1199" s="40" t="s">
        <v>2380</v>
      </c>
      <c r="G1199" s="40" t="s">
        <v>2380</v>
      </c>
      <c r="H1199" s="35">
        <v>0</v>
      </c>
      <c r="I1199" s="40" t="s">
        <v>2380</v>
      </c>
      <c r="J1199" s="40" t="s">
        <v>8338</v>
      </c>
      <c r="K1199" s="40" t="s">
        <v>8342</v>
      </c>
      <c r="L1199" s="48">
        <f>VLOOKUP(A1199,'Hospitalisation Details'!$A$1:$N$2344,5,FALSE)</f>
        <v>26226</v>
      </c>
      <c r="M1199" s="52">
        <f>VLOOKUP(A1199,'Hospitalisation Details'!$A$1:$N$2344,8,FALSE)</f>
        <v>9391.35</v>
      </c>
      <c r="N1199" s="35" t="str">
        <f>VLOOKUP(A1199,'Hospitalisation Details'!$A$1:$N$2344,12,FALSE)</f>
        <v>tier - 3</v>
      </c>
      <c r="O1199" s="35" t="str">
        <f>VLOOKUP(A1199,'Hospitalisation Details'!$A$1:$N$2344,13,FALSE)</f>
        <v>tier - 3</v>
      </c>
      <c r="P1199" s="35" t="str">
        <f>VLOOKUP(A1199,'Hospitalisation Details'!$A$1:$N$2344,14,FALSE)</f>
        <v>R1011</v>
      </c>
      <c r="Q1199" s="35">
        <f>VLOOKUP(A1199,'Hospitalisation Details'!$A$1:$N$2344,6,FALSE)</f>
        <v>51</v>
      </c>
    </row>
    <row r="1200" spans="1:17" x14ac:dyDescent="0.25">
      <c r="A1200" s="34" t="s">
        <v>1172</v>
      </c>
      <c r="B1200" s="33" t="s">
        <v>6733</v>
      </c>
      <c r="C1200" s="39">
        <v>35.97</v>
      </c>
      <c r="D1200" s="39">
        <v>8.1300000000000008</v>
      </c>
      <c r="E1200" s="39" t="s">
        <v>2380</v>
      </c>
      <c r="F1200" s="39" t="s">
        <v>2380</v>
      </c>
      <c r="G1200" s="39" t="s">
        <v>2380</v>
      </c>
      <c r="H1200" s="34">
        <v>0</v>
      </c>
      <c r="I1200" s="39" t="s">
        <v>2380</v>
      </c>
      <c r="J1200" s="39" t="s">
        <v>8338</v>
      </c>
      <c r="K1200" s="39" t="s">
        <v>8342</v>
      </c>
      <c r="L1200" s="47">
        <f>VLOOKUP(A1200,'Hospitalisation Details'!$A$1:$N$2344,5,FALSE)</f>
        <v>26296</v>
      </c>
      <c r="M1200" s="51">
        <f>VLOOKUP(A1200,'Hospitalisation Details'!$A$1:$N$2344,8,FALSE)</f>
        <v>9386.16</v>
      </c>
      <c r="N1200" s="34" t="str">
        <f>VLOOKUP(A1200,'Hospitalisation Details'!$A$1:$N$2344,12,FALSE)</f>
        <v>tier - 3</v>
      </c>
      <c r="O1200" s="34" t="str">
        <f>VLOOKUP(A1200,'Hospitalisation Details'!$A$1:$N$2344,13,FALSE)</f>
        <v>tier - 2</v>
      </c>
      <c r="P1200" s="34" t="str">
        <f>VLOOKUP(A1200,'Hospitalisation Details'!$A$1:$N$2344,14,FALSE)</f>
        <v>R1013</v>
      </c>
      <c r="Q1200" s="34">
        <f>VLOOKUP(A1200,'Hospitalisation Details'!$A$1:$N$2344,6,FALSE)</f>
        <v>51</v>
      </c>
    </row>
    <row r="1201" spans="1:17" x14ac:dyDescent="0.25">
      <c r="A1201" s="35" t="s">
        <v>1171</v>
      </c>
      <c r="B1201" s="32" t="s">
        <v>6320</v>
      </c>
      <c r="C1201" s="40">
        <v>25.86</v>
      </c>
      <c r="D1201" s="40">
        <v>6.68</v>
      </c>
      <c r="E1201" s="40" t="s">
        <v>2383</v>
      </c>
      <c r="F1201" s="40" t="s">
        <v>2380</v>
      </c>
      <c r="G1201" s="40" t="s">
        <v>2380</v>
      </c>
      <c r="H1201" s="35">
        <v>1</v>
      </c>
      <c r="I1201" s="40" t="s">
        <v>2380</v>
      </c>
      <c r="J1201" s="40" t="s">
        <v>8339</v>
      </c>
      <c r="K1201" s="40" t="s">
        <v>8342</v>
      </c>
      <c r="L1201" s="48">
        <f>VLOOKUP(A1201,'Hospitalisation Details'!$A$1:$N$2344,5,FALSE)</f>
        <v>27730</v>
      </c>
      <c r="M1201" s="52">
        <f>VLOOKUP(A1201,'Hospitalisation Details'!$A$1:$N$2344,8,FALSE)</f>
        <v>9380.75</v>
      </c>
      <c r="N1201" s="35" t="str">
        <f>VLOOKUP(A1201,'Hospitalisation Details'!$A$1:$N$2344,12,FALSE)</f>
        <v>tier - 2</v>
      </c>
      <c r="O1201" s="35" t="str">
        <f>VLOOKUP(A1201,'Hospitalisation Details'!$A$1:$N$2344,13,FALSE)</f>
        <v>tier - 2</v>
      </c>
      <c r="P1201" s="35" t="str">
        <f>VLOOKUP(A1201,'Hospitalisation Details'!$A$1:$N$2344,14,FALSE)</f>
        <v>R1024</v>
      </c>
      <c r="Q1201" s="35">
        <f>VLOOKUP(A1201,'Hospitalisation Details'!$A$1:$N$2344,6,FALSE)</f>
        <v>47</v>
      </c>
    </row>
    <row r="1202" spans="1:17" x14ac:dyDescent="0.25">
      <c r="A1202" s="34" t="s">
        <v>1170</v>
      </c>
      <c r="B1202" s="33" t="s">
        <v>4823</v>
      </c>
      <c r="C1202" s="39">
        <v>30.03</v>
      </c>
      <c r="D1202" s="39">
        <v>11.51</v>
      </c>
      <c r="E1202" s="39" t="s">
        <v>2380</v>
      </c>
      <c r="F1202" s="39" t="s">
        <v>2380</v>
      </c>
      <c r="G1202" s="39" t="s">
        <v>2380</v>
      </c>
      <c r="H1202" s="34">
        <v>0</v>
      </c>
      <c r="I1202" s="39" t="s">
        <v>2380</v>
      </c>
      <c r="J1202" s="39" t="s">
        <v>8338</v>
      </c>
      <c r="K1202" s="39" t="s">
        <v>8342</v>
      </c>
      <c r="L1202" s="47">
        <f>VLOOKUP(A1202,'Hospitalisation Details'!$A$1:$N$2344,5,FALSE)</f>
        <v>26263</v>
      </c>
      <c r="M1202" s="51">
        <f>VLOOKUP(A1202,'Hospitalisation Details'!$A$1:$N$2344,8,FALSE)</f>
        <v>9377.9</v>
      </c>
      <c r="N1202" s="34" t="str">
        <f>VLOOKUP(A1202,'Hospitalisation Details'!$A$1:$N$2344,12,FALSE)</f>
        <v>tier - 2</v>
      </c>
      <c r="O1202" s="34" t="str">
        <f>VLOOKUP(A1202,'Hospitalisation Details'!$A$1:$N$2344,13,FALSE)</f>
        <v>tier - 1</v>
      </c>
      <c r="P1202" s="34" t="str">
        <f>VLOOKUP(A1202,'Hospitalisation Details'!$A$1:$N$2344,14,FALSE)</f>
        <v>R1013</v>
      </c>
      <c r="Q1202" s="34">
        <f>VLOOKUP(A1202,'Hospitalisation Details'!$A$1:$N$2344,6,FALSE)</f>
        <v>51</v>
      </c>
    </row>
    <row r="1203" spans="1:17" x14ac:dyDescent="0.25">
      <c r="A1203" s="35" t="s">
        <v>1169</v>
      </c>
      <c r="B1203" s="32" t="s">
        <v>6736</v>
      </c>
      <c r="C1203" s="40">
        <v>25.76</v>
      </c>
      <c r="D1203" s="40">
        <v>6.02</v>
      </c>
      <c r="E1203" s="40" t="s">
        <v>2383</v>
      </c>
      <c r="F1203" s="40" t="s">
        <v>2380</v>
      </c>
      <c r="G1203" s="40" t="s">
        <v>2383</v>
      </c>
      <c r="H1203" s="35">
        <v>1</v>
      </c>
      <c r="I1203" s="40" t="s">
        <v>2380</v>
      </c>
      <c r="J1203" s="40" t="s">
        <v>8339</v>
      </c>
      <c r="K1203" s="40" t="s">
        <v>8343</v>
      </c>
      <c r="L1203" s="48">
        <f>VLOOKUP(A1203,'Hospitalisation Details'!$A$1:$N$2344,5,FALSE)</f>
        <v>25531</v>
      </c>
      <c r="M1203" s="52">
        <f>VLOOKUP(A1203,'Hospitalisation Details'!$A$1:$N$2344,8,FALSE)</f>
        <v>9377.4500000000007</v>
      </c>
      <c r="N1203" s="35" t="str">
        <f>VLOOKUP(A1203,'Hospitalisation Details'!$A$1:$N$2344,12,FALSE)</f>
        <v>tier - 2</v>
      </c>
      <c r="O1203" s="35" t="str">
        <f>VLOOKUP(A1203,'Hospitalisation Details'!$A$1:$N$2344,13,FALSE)</f>
        <v>tier - 3</v>
      </c>
      <c r="P1203" s="35" t="str">
        <f>VLOOKUP(A1203,'Hospitalisation Details'!$A$1:$N$2344,14,FALSE)</f>
        <v>R1013</v>
      </c>
      <c r="Q1203" s="35">
        <f>VLOOKUP(A1203,'Hospitalisation Details'!$A$1:$N$2344,6,FALSE)</f>
        <v>53</v>
      </c>
    </row>
    <row r="1204" spans="1:17" x14ac:dyDescent="0.25">
      <c r="A1204" s="34" t="s">
        <v>1168</v>
      </c>
      <c r="B1204" s="33" t="s">
        <v>6738</v>
      </c>
      <c r="C1204" s="39">
        <v>22.42</v>
      </c>
      <c r="D1204" s="39">
        <v>7.96</v>
      </c>
      <c r="E1204" s="39" t="s">
        <v>2380</v>
      </c>
      <c r="F1204" s="39" t="s">
        <v>2380</v>
      </c>
      <c r="G1204" s="39" t="s">
        <v>2380</v>
      </c>
      <c r="H1204" s="34">
        <v>0</v>
      </c>
      <c r="I1204" s="39" t="s">
        <v>2380</v>
      </c>
      <c r="J1204" s="39" t="s">
        <v>8340</v>
      </c>
      <c r="K1204" s="39" t="s">
        <v>8342</v>
      </c>
      <c r="L1204" s="47">
        <f>VLOOKUP(A1204,'Hospitalisation Details'!$A$1:$N$2344,5,FALSE)</f>
        <v>26214</v>
      </c>
      <c r="M1204" s="51">
        <f>VLOOKUP(A1204,'Hospitalisation Details'!$A$1:$N$2344,8,FALSE)</f>
        <v>9361.33</v>
      </c>
      <c r="N1204" s="34" t="str">
        <f>VLOOKUP(A1204,'Hospitalisation Details'!$A$1:$N$2344,12,FALSE)</f>
        <v>tier - 3</v>
      </c>
      <c r="O1204" s="34" t="str">
        <f>VLOOKUP(A1204,'Hospitalisation Details'!$A$1:$N$2344,13,FALSE)</f>
        <v>tier - 1</v>
      </c>
      <c r="P1204" s="34" t="str">
        <f>VLOOKUP(A1204,'Hospitalisation Details'!$A$1:$N$2344,14,FALSE)</f>
        <v>R1016</v>
      </c>
      <c r="Q1204" s="34">
        <f>VLOOKUP(A1204,'Hospitalisation Details'!$A$1:$N$2344,6,FALSE)</f>
        <v>51</v>
      </c>
    </row>
    <row r="1205" spans="1:17" x14ac:dyDescent="0.25">
      <c r="A1205" s="35" t="s">
        <v>1167</v>
      </c>
      <c r="B1205" s="32" t="s">
        <v>5359</v>
      </c>
      <c r="C1205" s="40">
        <v>33.18</v>
      </c>
      <c r="D1205" s="40">
        <v>6.01</v>
      </c>
      <c r="E1205" s="40" t="s">
        <v>2383</v>
      </c>
      <c r="F1205" s="40" t="s">
        <v>2380</v>
      </c>
      <c r="G1205" s="40" t="s">
        <v>2380</v>
      </c>
      <c r="H1205" s="35">
        <v>1</v>
      </c>
      <c r="I1205" s="40" t="s">
        <v>2380</v>
      </c>
      <c r="J1205" s="40" t="s">
        <v>8338</v>
      </c>
      <c r="K1205" s="40" t="s">
        <v>8343</v>
      </c>
      <c r="L1205" s="48">
        <f>VLOOKUP(A1205,'Hospitalisation Details'!$A$1:$N$2344,5,FALSE)</f>
        <v>32325</v>
      </c>
      <c r="M1205" s="52">
        <f>VLOOKUP(A1205,'Hospitalisation Details'!$A$1:$N$2344,8,FALSE)</f>
        <v>9344.2000000000007</v>
      </c>
      <c r="N1205" s="35" t="str">
        <f>VLOOKUP(A1205,'Hospitalisation Details'!$A$1:$N$2344,12,FALSE)</f>
        <v>tier - 2</v>
      </c>
      <c r="O1205" s="35" t="str">
        <f>VLOOKUP(A1205,'Hospitalisation Details'!$A$1:$N$2344,13,FALSE)</f>
        <v>tier - 1</v>
      </c>
      <c r="P1205" s="35" t="str">
        <f>VLOOKUP(A1205,'Hospitalisation Details'!$A$1:$N$2344,14,FALSE)</f>
        <v>R1021</v>
      </c>
      <c r="Q1205" s="35">
        <f>VLOOKUP(A1205,'Hospitalisation Details'!$A$1:$N$2344,6,FALSE)</f>
        <v>34</v>
      </c>
    </row>
    <row r="1206" spans="1:17" x14ac:dyDescent="0.25">
      <c r="A1206" s="34" t="s">
        <v>1166</v>
      </c>
      <c r="B1206" s="33" t="s">
        <v>6741</v>
      </c>
      <c r="C1206" s="39">
        <v>43.04</v>
      </c>
      <c r="D1206" s="39">
        <v>5.9</v>
      </c>
      <c r="E1206" s="39" t="s">
        <v>2383</v>
      </c>
      <c r="F1206" s="39" t="s">
        <v>2380</v>
      </c>
      <c r="G1206" s="39" t="s">
        <v>2380</v>
      </c>
      <c r="H1206" s="34">
        <v>0</v>
      </c>
      <c r="I1206" s="39" t="s">
        <v>2380</v>
      </c>
      <c r="J1206" s="39" t="s">
        <v>8338</v>
      </c>
      <c r="K1206" s="39" t="s">
        <v>8343</v>
      </c>
      <c r="L1206" s="47">
        <f>VLOOKUP(A1206,'Hospitalisation Details'!$A$1:$N$2344,5,FALSE)</f>
        <v>35350</v>
      </c>
      <c r="M1206" s="51">
        <f>VLOOKUP(A1206,'Hospitalisation Details'!$A$1:$N$2344,8,FALSE)</f>
        <v>9338.61</v>
      </c>
      <c r="N1206" s="34" t="str">
        <f>VLOOKUP(A1206,'Hospitalisation Details'!$A$1:$N$2344,12,FALSE)</f>
        <v>tier - 2</v>
      </c>
      <c r="O1206" s="34" t="str">
        <f>VLOOKUP(A1206,'Hospitalisation Details'!$A$1:$N$2344,13,FALSE)</f>
        <v>tier - 1</v>
      </c>
      <c r="P1206" s="34" t="str">
        <f>VLOOKUP(A1206,'Hospitalisation Details'!$A$1:$N$2344,14,FALSE)</f>
        <v>R1026</v>
      </c>
      <c r="Q1206" s="34">
        <f>VLOOKUP(A1206,'Hospitalisation Details'!$A$1:$N$2344,6,FALSE)</f>
        <v>26</v>
      </c>
    </row>
    <row r="1207" spans="1:17" x14ac:dyDescent="0.25">
      <c r="A1207" s="35" t="s">
        <v>1165</v>
      </c>
      <c r="B1207" s="32" t="s">
        <v>6743</v>
      </c>
      <c r="C1207" s="40">
        <v>34.15</v>
      </c>
      <c r="D1207" s="40">
        <v>4.49</v>
      </c>
      <c r="E1207" s="40" t="s">
        <v>2383</v>
      </c>
      <c r="F1207" s="40" t="s">
        <v>2380</v>
      </c>
      <c r="G1207" s="40" t="s">
        <v>2380</v>
      </c>
      <c r="H1207" s="35">
        <v>1</v>
      </c>
      <c r="I1207" s="40" t="s">
        <v>2380</v>
      </c>
      <c r="J1207" s="40" t="s">
        <v>8338</v>
      </c>
      <c r="K1207" s="40" t="s">
        <v>8344</v>
      </c>
      <c r="L1207" s="48">
        <f>VLOOKUP(A1207,'Hospitalisation Details'!$A$1:$N$2344,5,FALSE)</f>
        <v>32333</v>
      </c>
      <c r="M1207" s="52">
        <f>VLOOKUP(A1207,'Hospitalisation Details'!$A$1:$N$2344,8,FALSE)</f>
        <v>9320.26</v>
      </c>
      <c r="N1207" s="35" t="str">
        <f>VLOOKUP(A1207,'Hospitalisation Details'!$A$1:$N$2344,12,FALSE)</f>
        <v>tier - 2</v>
      </c>
      <c r="O1207" s="35" t="str">
        <f>VLOOKUP(A1207,'Hospitalisation Details'!$A$1:$N$2344,13,FALSE)</f>
        <v>tier - 1</v>
      </c>
      <c r="P1207" s="35" t="str">
        <f>VLOOKUP(A1207,'Hospitalisation Details'!$A$1:$N$2344,14,FALSE)</f>
        <v>R1012</v>
      </c>
      <c r="Q1207" s="35">
        <f>VLOOKUP(A1207,'Hospitalisation Details'!$A$1:$N$2344,6,FALSE)</f>
        <v>34</v>
      </c>
    </row>
    <row r="1208" spans="1:17" x14ac:dyDescent="0.25">
      <c r="A1208" s="34" t="s">
        <v>1164</v>
      </c>
      <c r="B1208" s="33" t="s">
        <v>6745</v>
      </c>
      <c r="C1208" s="39">
        <v>25.78</v>
      </c>
      <c r="D1208" s="39">
        <v>6.25</v>
      </c>
      <c r="E1208" s="39" t="s">
        <v>2380</v>
      </c>
      <c r="F1208" s="39" t="s">
        <v>2380</v>
      </c>
      <c r="G1208" s="39" t="s">
        <v>2380</v>
      </c>
      <c r="H1208" s="34">
        <v>0</v>
      </c>
      <c r="I1208" s="39" t="s">
        <v>2380</v>
      </c>
      <c r="J1208" s="39" t="s">
        <v>8339</v>
      </c>
      <c r="K1208" s="39" t="s">
        <v>8343</v>
      </c>
      <c r="L1208" s="47">
        <f>VLOOKUP(A1208,'Hospitalisation Details'!$A$1:$N$2344,5,FALSE)</f>
        <v>28410</v>
      </c>
      <c r="M1208" s="51">
        <f>VLOOKUP(A1208,'Hospitalisation Details'!$A$1:$N$2344,8,FALSE)</f>
        <v>9315.41</v>
      </c>
      <c r="N1208" s="34" t="str">
        <f>VLOOKUP(A1208,'Hospitalisation Details'!$A$1:$N$2344,12,FALSE)</f>
        <v>tier - 2</v>
      </c>
      <c r="O1208" s="34" t="str">
        <f>VLOOKUP(A1208,'Hospitalisation Details'!$A$1:$N$2344,13,FALSE)</f>
        <v>tier - 1</v>
      </c>
      <c r="P1208" s="34" t="str">
        <f>VLOOKUP(A1208,'Hospitalisation Details'!$A$1:$N$2344,14,FALSE)</f>
        <v>R1024</v>
      </c>
      <c r="Q1208" s="34">
        <f>VLOOKUP(A1208,'Hospitalisation Details'!$A$1:$N$2344,6,FALSE)</f>
        <v>45</v>
      </c>
    </row>
    <row r="1209" spans="1:17" x14ac:dyDescent="0.25">
      <c r="A1209" s="35" t="s">
        <v>1163</v>
      </c>
      <c r="B1209" s="32" t="s">
        <v>6746</v>
      </c>
      <c r="C1209" s="40">
        <v>21.02</v>
      </c>
      <c r="D1209" s="40">
        <v>9.6199999999999992</v>
      </c>
      <c r="E1209" s="40" t="s">
        <v>2383</v>
      </c>
      <c r="F1209" s="40" t="s">
        <v>2380</v>
      </c>
      <c r="G1209" s="40" t="s">
        <v>2383</v>
      </c>
      <c r="H1209" s="35">
        <v>1</v>
      </c>
      <c r="I1209" s="40" t="s">
        <v>2380</v>
      </c>
      <c r="J1209" s="40" t="s">
        <v>8340</v>
      </c>
      <c r="K1209" s="40" t="s">
        <v>8342</v>
      </c>
      <c r="L1209" s="48">
        <f>VLOOKUP(A1209,'Hospitalisation Details'!$A$1:$N$2344,5,FALSE)</f>
        <v>23170</v>
      </c>
      <c r="M1209" s="52">
        <f>VLOOKUP(A1209,'Hospitalisation Details'!$A$1:$N$2344,8,FALSE)</f>
        <v>9310.81</v>
      </c>
      <c r="N1209" s="35" t="str">
        <f>VLOOKUP(A1209,'Hospitalisation Details'!$A$1:$N$2344,12,FALSE)</f>
        <v>tier - 3</v>
      </c>
      <c r="O1209" s="35" t="str">
        <f>VLOOKUP(A1209,'Hospitalisation Details'!$A$1:$N$2344,13,FALSE)</f>
        <v>tier - 1</v>
      </c>
      <c r="P1209" s="35" t="str">
        <f>VLOOKUP(A1209,'Hospitalisation Details'!$A$1:$N$2344,14,FALSE)</f>
        <v>R1013</v>
      </c>
      <c r="Q1209" s="35">
        <f>VLOOKUP(A1209,'Hospitalisation Details'!$A$1:$N$2344,6,FALSE)</f>
        <v>60</v>
      </c>
    </row>
    <row r="1210" spans="1:17" x14ac:dyDescent="0.25">
      <c r="A1210" s="34" t="s">
        <v>1162</v>
      </c>
      <c r="B1210" s="33" t="s">
        <v>6748</v>
      </c>
      <c r="C1210" s="39">
        <v>37.51</v>
      </c>
      <c r="D1210" s="39">
        <v>11.06</v>
      </c>
      <c r="E1210" s="39" t="s">
        <v>2380</v>
      </c>
      <c r="F1210" s="39" t="s">
        <v>2380</v>
      </c>
      <c r="G1210" s="39" t="s">
        <v>2380</v>
      </c>
      <c r="H1210" s="34">
        <v>2</v>
      </c>
      <c r="I1210" s="39" t="s">
        <v>2380</v>
      </c>
      <c r="J1210" s="39" t="s">
        <v>8338</v>
      </c>
      <c r="K1210" s="39" t="s">
        <v>8342</v>
      </c>
      <c r="L1210" s="47">
        <f>VLOOKUP(A1210,'Hospitalisation Details'!$A$1:$N$2344,5,FALSE)</f>
        <v>26953</v>
      </c>
      <c r="M1210" s="51">
        <f>VLOOKUP(A1210,'Hospitalisation Details'!$A$1:$N$2344,8,FALSE)</f>
        <v>9304.7000000000007</v>
      </c>
      <c r="N1210" s="34" t="str">
        <f>VLOOKUP(A1210,'Hospitalisation Details'!$A$1:$N$2344,12,FALSE)</f>
        <v>tier - 3</v>
      </c>
      <c r="O1210" s="34" t="str">
        <f>VLOOKUP(A1210,'Hospitalisation Details'!$A$1:$N$2344,13,FALSE)</f>
        <v>tier - 3</v>
      </c>
      <c r="P1210" s="34" t="str">
        <f>VLOOKUP(A1210,'Hospitalisation Details'!$A$1:$N$2344,14,FALSE)</f>
        <v>R1013</v>
      </c>
      <c r="Q1210" s="34">
        <f>VLOOKUP(A1210,'Hospitalisation Details'!$A$1:$N$2344,6,FALSE)</f>
        <v>49</v>
      </c>
    </row>
    <row r="1211" spans="1:17" x14ac:dyDescent="0.25">
      <c r="A1211" s="35" t="s">
        <v>1161</v>
      </c>
      <c r="B1211" s="32" t="s">
        <v>5026</v>
      </c>
      <c r="C1211" s="40">
        <v>25.745000000000001</v>
      </c>
      <c r="D1211" s="40">
        <v>6.11</v>
      </c>
      <c r="E1211" s="40" t="s">
        <v>2383</v>
      </c>
      <c r="F1211" s="40" t="s">
        <v>2380</v>
      </c>
      <c r="G1211" s="40" t="s">
        <v>2380</v>
      </c>
      <c r="H1211" s="35">
        <v>0</v>
      </c>
      <c r="I1211" s="40" t="s">
        <v>2380</v>
      </c>
      <c r="J1211" s="40" t="s">
        <v>8339</v>
      </c>
      <c r="K1211" s="40" t="s">
        <v>8343</v>
      </c>
      <c r="L1211" s="48">
        <f>VLOOKUP(A1211,'Hospitalisation Details'!$A$1:$N$2344,5,FALSE)</f>
        <v>28067</v>
      </c>
      <c r="M1211" s="52">
        <f>VLOOKUP(A1211,'Hospitalisation Details'!$A$1:$N$2344,8,FALSE)</f>
        <v>9301.89</v>
      </c>
      <c r="N1211" s="35" t="str">
        <f>VLOOKUP(A1211,'Hospitalisation Details'!$A$1:$N$2344,12,FALSE)</f>
        <v>tier - 2</v>
      </c>
      <c r="O1211" s="35" t="str">
        <f>VLOOKUP(A1211,'Hospitalisation Details'!$A$1:$N$2344,13,FALSE)</f>
        <v>tier - 1</v>
      </c>
      <c r="P1211" s="35" t="str">
        <f>VLOOKUP(A1211,'Hospitalisation Details'!$A$1:$N$2344,14,FALSE)</f>
        <v>R1012</v>
      </c>
      <c r="Q1211" s="35">
        <f>VLOOKUP(A1211,'Hospitalisation Details'!$A$1:$N$2344,6,FALSE)</f>
        <v>46</v>
      </c>
    </row>
    <row r="1212" spans="1:17" x14ac:dyDescent="0.25">
      <c r="A1212" s="34" t="s">
        <v>1160</v>
      </c>
      <c r="B1212" s="33" t="s">
        <v>6750</v>
      </c>
      <c r="C1212" s="39">
        <v>31.35</v>
      </c>
      <c r="D1212" s="39">
        <v>11.49</v>
      </c>
      <c r="E1212" s="39" t="s">
        <v>2380</v>
      </c>
      <c r="F1212" s="39" t="s">
        <v>2380</v>
      </c>
      <c r="G1212" s="39" t="s">
        <v>2380</v>
      </c>
      <c r="H1212" s="34">
        <v>2</v>
      </c>
      <c r="I1212" s="39" t="s">
        <v>2380</v>
      </c>
      <c r="J1212" s="39" t="s">
        <v>8338</v>
      </c>
      <c r="K1212" s="39" t="s">
        <v>8342</v>
      </c>
      <c r="L1212" s="47">
        <f>VLOOKUP(A1212,'Hospitalisation Details'!$A$1:$N$2344,5,FALSE)</f>
        <v>26925</v>
      </c>
      <c r="M1212" s="51">
        <f>VLOOKUP(A1212,'Hospitalisation Details'!$A$1:$N$2344,8,FALSE)</f>
        <v>9290.14</v>
      </c>
      <c r="N1212" s="34" t="str">
        <f>VLOOKUP(A1212,'Hospitalisation Details'!$A$1:$N$2344,12,FALSE)</f>
        <v>tier - 3</v>
      </c>
      <c r="O1212" s="34" t="str">
        <f>VLOOKUP(A1212,'Hospitalisation Details'!$A$1:$N$2344,13,FALSE)</f>
        <v>tier - 3</v>
      </c>
      <c r="P1212" s="34" t="str">
        <f>VLOOKUP(A1212,'Hospitalisation Details'!$A$1:$N$2344,14,FALSE)</f>
        <v>R1016</v>
      </c>
      <c r="Q1212" s="34">
        <f>VLOOKUP(A1212,'Hospitalisation Details'!$A$1:$N$2344,6,FALSE)</f>
        <v>49</v>
      </c>
    </row>
    <row r="1213" spans="1:17" x14ac:dyDescent="0.25">
      <c r="A1213" s="35" t="s">
        <v>1159</v>
      </c>
      <c r="B1213" s="32" t="s">
        <v>5024</v>
      </c>
      <c r="C1213" s="40">
        <v>29.83</v>
      </c>
      <c r="D1213" s="40">
        <v>8.68</v>
      </c>
      <c r="E1213" s="40" t="s">
        <v>2380</v>
      </c>
      <c r="F1213" s="40" t="s">
        <v>2380</v>
      </c>
      <c r="G1213" s="40" t="s">
        <v>2380</v>
      </c>
      <c r="H1213" s="35">
        <v>2</v>
      </c>
      <c r="I1213" s="40" t="s">
        <v>2380</v>
      </c>
      <c r="J1213" s="40" t="s">
        <v>8339</v>
      </c>
      <c r="K1213" s="40" t="s">
        <v>8342</v>
      </c>
      <c r="L1213" s="48">
        <f>VLOOKUP(A1213,'Hospitalisation Details'!$A$1:$N$2344,5,FALSE)</f>
        <v>26953</v>
      </c>
      <c r="M1213" s="52">
        <f>VLOOKUP(A1213,'Hospitalisation Details'!$A$1:$N$2344,8,FALSE)</f>
        <v>9288.0300000000007</v>
      </c>
      <c r="N1213" s="35" t="str">
        <f>VLOOKUP(A1213,'Hospitalisation Details'!$A$1:$N$2344,12,FALSE)</f>
        <v>tier - 2</v>
      </c>
      <c r="O1213" s="35" t="str">
        <f>VLOOKUP(A1213,'Hospitalisation Details'!$A$1:$N$2344,13,FALSE)</f>
        <v>tier - 3</v>
      </c>
      <c r="P1213" s="35" t="str">
        <f>VLOOKUP(A1213,'Hospitalisation Details'!$A$1:$N$2344,14,FALSE)</f>
        <v>R1018</v>
      </c>
      <c r="Q1213" s="35">
        <f>VLOOKUP(A1213,'Hospitalisation Details'!$A$1:$N$2344,6,FALSE)</f>
        <v>49</v>
      </c>
    </row>
    <row r="1214" spans="1:17" x14ac:dyDescent="0.25">
      <c r="A1214" s="34" t="s">
        <v>1158</v>
      </c>
      <c r="B1214" s="33" t="s">
        <v>5500</v>
      </c>
      <c r="C1214" s="39">
        <v>25.49</v>
      </c>
      <c r="D1214" s="39">
        <v>5.68</v>
      </c>
      <c r="E1214" s="39" t="s">
        <v>2383</v>
      </c>
      <c r="F1214" s="39" t="s">
        <v>2380</v>
      </c>
      <c r="G1214" s="39" t="s">
        <v>2383</v>
      </c>
      <c r="H1214" s="34">
        <v>1</v>
      </c>
      <c r="I1214" s="39" t="s">
        <v>2380</v>
      </c>
      <c r="J1214" s="39" t="s">
        <v>8339</v>
      </c>
      <c r="K1214" s="39" t="s">
        <v>8344</v>
      </c>
      <c r="L1214" s="47">
        <f>VLOOKUP(A1214,'Hospitalisation Details'!$A$1:$N$2344,5,FALSE)</f>
        <v>25533</v>
      </c>
      <c r="M1214" s="51">
        <f>VLOOKUP(A1214,'Hospitalisation Details'!$A$1:$N$2344,8,FALSE)</f>
        <v>9285.8700000000008</v>
      </c>
      <c r="N1214" s="34" t="str">
        <f>VLOOKUP(A1214,'Hospitalisation Details'!$A$1:$N$2344,12,FALSE)</f>
        <v>tier - 2</v>
      </c>
      <c r="O1214" s="34" t="str">
        <f>VLOOKUP(A1214,'Hospitalisation Details'!$A$1:$N$2344,13,FALSE)</f>
        <v>tier - 3</v>
      </c>
      <c r="P1214" s="34" t="str">
        <f>VLOOKUP(A1214,'Hospitalisation Details'!$A$1:$N$2344,14,FALSE)</f>
        <v>R1013</v>
      </c>
      <c r="Q1214" s="34">
        <f>VLOOKUP(A1214,'Hospitalisation Details'!$A$1:$N$2344,6,FALSE)</f>
        <v>53</v>
      </c>
    </row>
    <row r="1215" spans="1:17" x14ac:dyDescent="0.25">
      <c r="A1215" s="35" t="s">
        <v>1157</v>
      </c>
      <c r="B1215" s="32" t="s">
        <v>5946</v>
      </c>
      <c r="C1215" s="40">
        <v>34.1</v>
      </c>
      <c r="D1215" s="40">
        <v>8.4499999999999993</v>
      </c>
      <c r="E1215" s="40" t="s">
        <v>2380</v>
      </c>
      <c r="F1215" s="40" t="s">
        <v>2380</v>
      </c>
      <c r="G1215" s="40" t="s">
        <v>2380</v>
      </c>
      <c r="H1215" s="35">
        <v>0</v>
      </c>
      <c r="I1215" s="40" t="s">
        <v>2380</v>
      </c>
      <c r="J1215" s="40" t="s">
        <v>8338</v>
      </c>
      <c r="K1215" s="40" t="s">
        <v>8342</v>
      </c>
      <c r="L1215" s="48">
        <f>VLOOKUP(A1215,'Hospitalisation Details'!$A$1:$N$2344,5,FALSE)</f>
        <v>26116</v>
      </c>
      <c r="M1215" s="52">
        <f>VLOOKUP(A1215,'Hospitalisation Details'!$A$1:$N$2344,8,FALSE)</f>
        <v>9283.56</v>
      </c>
      <c r="N1215" s="35" t="str">
        <f>VLOOKUP(A1215,'Hospitalisation Details'!$A$1:$N$2344,12,FALSE)</f>
        <v>tier - 2</v>
      </c>
      <c r="O1215" s="35" t="str">
        <f>VLOOKUP(A1215,'Hospitalisation Details'!$A$1:$N$2344,13,FALSE)</f>
        <v>tier - 3</v>
      </c>
      <c r="P1215" s="35" t="str">
        <f>VLOOKUP(A1215,'Hospitalisation Details'!$A$1:$N$2344,14,FALSE)</f>
        <v>R1013</v>
      </c>
      <c r="Q1215" s="35">
        <f>VLOOKUP(A1215,'Hospitalisation Details'!$A$1:$N$2344,6,FALSE)</f>
        <v>51</v>
      </c>
    </row>
    <row r="1216" spans="1:17" x14ac:dyDescent="0.25">
      <c r="A1216" s="34" t="s">
        <v>1156</v>
      </c>
      <c r="B1216" s="33" t="s">
        <v>6755</v>
      </c>
      <c r="C1216" s="39">
        <v>25.84</v>
      </c>
      <c r="D1216" s="39">
        <v>8.51</v>
      </c>
      <c r="E1216" s="39" t="s">
        <v>2380</v>
      </c>
      <c r="F1216" s="39" t="s">
        <v>2380</v>
      </c>
      <c r="G1216" s="39" t="s">
        <v>2380</v>
      </c>
      <c r="H1216" s="34">
        <v>2</v>
      </c>
      <c r="I1216" s="39" t="s">
        <v>2380</v>
      </c>
      <c r="J1216" s="39" t="s">
        <v>8339</v>
      </c>
      <c r="K1216" s="39" t="s">
        <v>8342</v>
      </c>
      <c r="L1216" s="47">
        <f>VLOOKUP(A1216,'Hospitalisation Details'!$A$1:$N$2344,5,FALSE)</f>
        <v>26964</v>
      </c>
      <c r="M1216" s="51">
        <f>VLOOKUP(A1216,'Hospitalisation Details'!$A$1:$N$2344,8,FALSE)</f>
        <v>9282.48</v>
      </c>
      <c r="N1216" s="34" t="str">
        <f>VLOOKUP(A1216,'Hospitalisation Details'!$A$1:$N$2344,12,FALSE)</f>
        <v>tier - 3</v>
      </c>
      <c r="O1216" s="34" t="str">
        <f>VLOOKUP(A1216,'Hospitalisation Details'!$A$1:$N$2344,13,FALSE)</f>
        <v>tier - 2</v>
      </c>
      <c r="P1216" s="34" t="str">
        <f>VLOOKUP(A1216,'Hospitalisation Details'!$A$1:$N$2344,14,FALSE)</f>
        <v>R1016</v>
      </c>
      <c r="Q1216" s="34">
        <f>VLOOKUP(A1216,'Hospitalisation Details'!$A$1:$N$2344,6,FALSE)</f>
        <v>49</v>
      </c>
    </row>
    <row r="1217" spans="1:17" x14ac:dyDescent="0.25">
      <c r="A1217" s="35" t="s">
        <v>1155</v>
      </c>
      <c r="B1217" s="32" t="s">
        <v>6757</v>
      </c>
      <c r="C1217" s="40">
        <v>20.6</v>
      </c>
      <c r="D1217" s="40">
        <v>7.62</v>
      </c>
      <c r="E1217" s="40" t="s">
        <v>2380</v>
      </c>
      <c r="F1217" s="40" t="s">
        <v>2380</v>
      </c>
      <c r="G1217" s="40" t="s">
        <v>2380</v>
      </c>
      <c r="H1217" s="35">
        <v>0</v>
      </c>
      <c r="I1217" s="40" t="s">
        <v>2380</v>
      </c>
      <c r="J1217" s="40" t="s">
        <v>8340</v>
      </c>
      <c r="K1217" s="40" t="s">
        <v>8342</v>
      </c>
      <c r="L1217" s="48">
        <f>VLOOKUP(A1217,'Hospitalisation Details'!$A$1:$N$2344,5,FALSE)</f>
        <v>26151</v>
      </c>
      <c r="M1217" s="52">
        <f>VLOOKUP(A1217,'Hospitalisation Details'!$A$1:$N$2344,8,FALSE)</f>
        <v>9264.7999999999993</v>
      </c>
      <c r="N1217" s="35" t="str">
        <f>VLOOKUP(A1217,'Hospitalisation Details'!$A$1:$N$2344,12,FALSE)</f>
        <v>tier - 2</v>
      </c>
      <c r="O1217" s="35" t="str">
        <f>VLOOKUP(A1217,'Hospitalisation Details'!$A$1:$N$2344,13,FALSE)</f>
        <v>tier - 1</v>
      </c>
      <c r="P1217" s="35" t="str">
        <f>VLOOKUP(A1217,'Hospitalisation Details'!$A$1:$N$2344,14,FALSE)</f>
        <v>R1011</v>
      </c>
      <c r="Q1217" s="35">
        <f>VLOOKUP(A1217,'Hospitalisation Details'!$A$1:$N$2344,6,FALSE)</f>
        <v>51</v>
      </c>
    </row>
    <row r="1218" spans="1:17" x14ac:dyDescent="0.25">
      <c r="A1218" s="34" t="s">
        <v>1154</v>
      </c>
      <c r="B1218" s="33" t="s">
        <v>5936</v>
      </c>
      <c r="C1218" s="39">
        <v>28.88</v>
      </c>
      <c r="D1218" s="39">
        <v>10.18</v>
      </c>
      <c r="E1218" s="39" t="s">
        <v>2380</v>
      </c>
      <c r="F1218" s="39" t="s">
        <v>2380</v>
      </c>
      <c r="G1218" s="39" t="s">
        <v>2380</v>
      </c>
      <c r="H1218" s="34">
        <v>0</v>
      </c>
      <c r="I1218" s="39" t="s">
        <v>2380</v>
      </c>
      <c r="J1218" s="39" t="s">
        <v>8339</v>
      </c>
      <c r="K1218" s="39" t="s">
        <v>8342</v>
      </c>
      <c r="L1218" s="47">
        <f>VLOOKUP(A1218,'Hospitalisation Details'!$A$1:$N$2344,5,FALSE)</f>
        <v>27262</v>
      </c>
      <c r="M1218" s="51">
        <f>VLOOKUP(A1218,'Hospitalisation Details'!$A$1:$N$2344,8,FALSE)</f>
        <v>9249.5</v>
      </c>
      <c r="N1218" s="34" t="str">
        <f>VLOOKUP(A1218,'Hospitalisation Details'!$A$1:$N$2344,12,FALSE)</f>
        <v>tier - 2</v>
      </c>
      <c r="O1218" s="34" t="str">
        <f>VLOOKUP(A1218,'Hospitalisation Details'!$A$1:$N$2344,13,FALSE)</f>
        <v>tier - 1</v>
      </c>
      <c r="P1218" s="34" t="str">
        <f>VLOOKUP(A1218,'Hospitalisation Details'!$A$1:$N$2344,14,FALSE)</f>
        <v>R1012</v>
      </c>
      <c r="Q1218" s="34">
        <f>VLOOKUP(A1218,'Hospitalisation Details'!$A$1:$N$2344,6,FALSE)</f>
        <v>48</v>
      </c>
    </row>
    <row r="1219" spans="1:17" x14ac:dyDescent="0.25">
      <c r="A1219" s="35" t="s">
        <v>1153</v>
      </c>
      <c r="B1219" s="32" t="s">
        <v>6759</v>
      </c>
      <c r="C1219" s="40">
        <v>28.24</v>
      </c>
      <c r="D1219" s="40">
        <v>5.36</v>
      </c>
      <c r="E1219" s="40" t="s">
        <v>2380</v>
      </c>
      <c r="F1219" s="40" t="s">
        <v>2380</v>
      </c>
      <c r="G1219" s="40" t="s">
        <v>2380</v>
      </c>
      <c r="H1219" s="35">
        <v>0</v>
      </c>
      <c r="I1219" s="40" t="s">
        <v>2380</v>
      </c>
      <c r="J1219" s="40" t="s">
        <v>8339</v>
      </c>
      <c r="K1219" s="40" t="s">
        <v>8344</v>
      </c>
      <c r="L1219" s="48">
        <f>VLOOKUP(A1219,'Hospitalisation Details'!$A$1:$N$2344,5,FALSE)</f>
        <v>29499</v>
      </c>
      <c r="M1219" s="52">
        <f>VLOOKUP(A1219,'Hospitalisation Details'!$A$1:$N$2344,8,FALSE)</f>
        <v>9247.94</v>
      </c>
      <c r="N1219" s="35" t="str">
        <f>VLOOKUP(A1219,'Hospitalisation Details'!$A$1:$N$2344,12,FALSE)</f>
        <v>tier - 2</v>
      </c>
      <c r="O1219" s="35" t="str">
        <f>VLOOKUP(A1219,'Hospitalisation Details'!$A$1:$N$2344,13,FALSE)</f>
        <v>tier - 1</v>
      </c>
      <c r="P1219" s="35" t="str">
        <f>VLOOKUP(A1219,'Hospitalisation Details'!$A$1:$N$2344,14,FALSE)</f>
        <v>R1021</v>
      </c>
      <c r="Q1219" s="35">
        <f>VLOOKUP(A1219,'Hospitalisation Details'!$A$1:$N$2344,6,FALSE)</f>
        <v>42</v>
      </c>
    </row>
    <row r="1220" spans="1:17" x14ac:dyDescent="0.25">
      <c r="A1220" s="34" t="s">
        <v>1152</v>
      </c>
      <c r="B1220" s="33" t="s">
        <v>4752</v>
      </c>
      <c r="C1220" s="39">
        <v>25.46</v>
      </c>
      <c r="D1220" s="39">
        <v>11.78</v>
      </c>
      <c r="E1220" s="39" t="s">
        <v>2383</v>
      </c>
      <c r="F1220" s="39" t="s">
        <v>2380</v>
      </c>
      <c r="G1220" s="39" t="s">
        <v>2380</v>
      </c>
      <c r="H1220" s="34">
        <v>1</v>
      </c>
      <c r="I1220" s="39" t="s">
        <v>2380</v>
      </c>
      <c r="J1220" s="39" t="s">
        <v>8339</v>
      </c>
      <c r="K1220" s="39" t="s">
        <v>8342</v>
      </c>
      <c r="L1220" s="47">
        <f>VLOOKUP(A1220,'Hospitalisation Details'!$A$1:$N$2344,5,FALSE)</f>
        <v>27734</v>
      </c>
      <c r="M1220" s="51">
        <f>VLOOKUP(A1220,'Hospitalisation Details'!$A$1:$N$2344,8,FALSE)</f>
        <v>9225.26</v>
      </c>
      <c r="N1220" s="34" t="str">
        <f>VLOOKUP(A1220,'Hospitalisation Details'!$A$1:$N$2344,12,FALSE)</f>
        <v>tier - 3</v>
      </c>
      <c r="O1220" s="34" t="str">
        <f>VLOOKUP(A1220,'Hospitalisation Details'!$A$1:$N$2344,13,FALSE)</f>
        <v>tier - 3</v>
      </c>
      <c r="P1220" s="34" t="str">
        <f>VLOOKUP(A1220,'Hospitalisation Details'!$A$1:$N$2344,14,FALSE)</f>
        <v>R1015</v>
      </c>
      <c r="Q1220" s="34">
        <f>VLOOKUP(A1220,'Hospitalisation Details'!$A$1:$N$2344,6,FALSE)</f>
        <v>47</v>
      </c>
    </row>
    <row r="1221" spans="1:17" x14ac:dyDescent="0.25">
      <c r="A1221" s="35" t="s">
        <v>1151</v>
      </c>
      <c r="B1221" s="32" t="s">
        <v>6762</v>
      </c>
      <c r="C1221" s="40">
        <v>29.64</v>
      </c>
      <c r="D1221" s="40">
        <v>10.82</v>
      </c>
      <c r="E1221" s="40" t="s">
        <v>2383</v>
      </c>
      <c r="F1221" s="40" t="s">
        <v>2380</v>
      </c>
      <c r="G1221" s="40" t="s">
        <v>2380</v>
      </c>
      <c r="H1221" s="35">
        <v>0</v>
      </c>
      <c r="I1221" s="40" t="s">
        <v>2380</v>
      </c>
      <c r="J1221" s="40" t="s">
        <v>8339</v>
      </c>
      <c r="K1221" s="40" t="s">
        <v>8342</v>
      </c>
      <c r="L1221" s="48">
        <f>VLOOKUP(A1221,'Hospitalisation Details'!$A$1:$N$2344,5,FALSE)</f>
        <v>29925</v>
      </c>
      <c r="M1221" s="52">
        <f>VLOOKUP(A1221,'Hospitalisation Details'!$A$1:$N$2344,8,FALSE)</f>
        <v>9222.4</v>
      </c>
      <c r="N1221" s="35" t="str">
        <f>VLOOKUP(A1221,'Hospitalisation Details'!$A$1:$N$2344,12,FALSE)</f>
        <v>tier - 2</v>
      </c>
      <c r="O1221" s="35" t="str">
        <f>VLOOKUP(A1221,'Hospitalisation Details'!$A$1:$N$2344,13,FALSE)</f>
        <v>tier - 3</v>
      </c>
      <c r="P1221" s="35" t="str">
        <f>VLOOKUP(A1221,'Hospitalisation Details'!$A$1:$N$2344,14,FALSE)</f>
        <v>R1019</v>
      </c>
      <c r="Q1221" s="35">
        <f>VLOOKUP(A1221,'Hospitalisation Details'!$A$1:$N$2344,6,FALSE)</f>
        <v>41</v>
      </c>
    </row>
    <row r="1222" spans="1:17" x14ac:dyDescent="0.25">
      <c r="A1222" s="34" t="s">
        <v>1150</v>
      </c>
      <c r="B1222" s="33" t="s">
        <v>6764</v>
      </c>
      <c r="C1222" s="39">
        <v>31.27</v>
      </c>
      <c r="D1222" s="39">
        <v>7.73</v>
      </c>
      <c r="E1222" s="39" t="s">
        <v>2383</v>
      </c>
      <c r="F1222" s="39" t="s">
        <v>2380</v>
      </c>
      <c r="G1222" s="39" t="s">
        <v>2380</v>
      </c>
      <c r="H1222" s="34">
        <v>1</v>
      </c>
      <c r="I1222" s="39" t="s">
        <v>2380</v>
      </c>
      <c r="J1222" s="39" t="s">
        <v>8338</v>
      </c>
      <c r="K1222" s="39" t="s">
        <v>8342</v>
      </c>
      <c r="L1222" s="47">
        <f>VLOOKUP(A1222,'Hospitalisation Details'!$A$1:$N$2344,5,FALSE)</f>
        <v>31771</v>
      </c>
      <c r="M1222" s="51">
        <f>VLOOKUP(A1222,'Hospitalisation Details'!$A$1:$N$2344,8,FALSE)</f>
        <v>9210.06</v>
      </c>
      <c r="N1222" s="34" t="str">
        <f>VLOOKUP(A1222,'Hospitalisation Details'!$A$1:$N$2344,12,FALSE)</f>
        <v>tier - 2</v>
      </c>
      <c r="O1222" s="34" t="str">
        <f>VLOOKUP(A1222,'Hospitalisation Details'!$A$1:$N$2344,13,FALSE)</f>
        <v>tier - 3</v>
      </c>
      <c r="P1222" s="34" t="str">
        <f>VLOOKUP(A1222,'Hospitalisation Details'!$A$1:$N$2344,14,FALSE)</f>
        <v>R1021</v>
      </c>
      <c r="Q1222" s="34">
        <f>VLOOKUP(A1222,'Hospitalisation Details'!$A$1:$N$2344,6,FALSE)</f>
        <v>36</v>
      </c>
    </row>
    <row r="1223" spans="1:17" x14ac:dyDescent="0.25">
      <c r="A1223" s="35" t="s">
        <v>1149</v>
      </c>
      <c r="B1223" s="32" t="s">
        <v>5791</v>
      </c>
      <c r="C1223" s="40">
        <v>19.95</v>
      </c>
      <c r="D1223" s="40">
        <v>6.24</v>
      </c>
      <c r="E1223" s="40" t="s">
        <v>2383</v>
      </c>
      <c r="F1223" s="40" t="s">
        <v>2380</v>
      </c>
      <c r="G1223" s="40" t="s">
        <v>2380</v>
      </c>
      <c r="H1223" s="35">
        <v>0</v>
      </c>
      <c r="I1223" s="40" t="s">
        <v>2380</v>
      </c>
      <c r="J1223" s="40" t="s">
        <v>8340</v>
      </c>
      <c r="K1223" s="40" t="s">
        <v>8343</v>
      </c>
      <c r="L1223" s="48">
        <f>VLOOKUP(A1223,'Hospitalisation Details'!$A$1:$N$2344,5,FALSE)</f>
        <v>28013</v>
      </c>
      <c r="M1223" s="52">
        <f>VLOOKUP(A1223,'Hospitalisation Details'!$A$1:$N$2344,8,FALSE)</f>
        <v>9193.84</v>
      </c>
      <c r="N1223" s="35" t="str">
        <f>VLOOKUP(A1223,'Hospitalisation Details'!$A$1:$N$2344,12,FALSE)</f>
        <v>tier - 2</v>
      </c>
      <c r="O1223" s="35" t="str">
        <f>VLOOKUP(A1223,'Hospitalisation Details'!$A$1:$N$2344,13,FALSE)</f>
        <v>tier - 1</v>
      </c>
      <c r="P1223" s="35" t="str">
        <f>VLOOKUP(A1223,'Hospitalisation Details'!$A$1:$N$2344,14,FALSE)</f>
        <v>R1012</v>
      </c>
      <c r="Q1223" s="35">
        <f>VLOOKUP(A1223,'Hospitalisation Details'!$A$1:$N$2344,6,FALSE)</f>
        <v>46</v>
      </c>
    </row>
    <row r="1224" spans="1:17" x14ac:dyDescent="0.25">
      <c r="A1224" s="34" t="s">
        <v>1148</v>
      </c>
      <c r="B1224" s="33" t="s">
        <v>6767</v>
      </c>
      <c r="C1224" s="39">
        <v>21.3</v>
      </c>
      <c r="D1224" s="39">
        <v>10.42</v>
      </c>
      <c r="E1224" s="39" t="s">
        <v>2380</v>
      </c>
      <c r="F1224" s="39" t="s">
        <v>2380</v>
      </c>
      <c r="G1224" s="39" t="s">
        <v>2380</v>
      </c>
      <c r="H1224" s="34">
        <v>2</v>
      </c>
      <c r="I1224" s="39" t="s">
        <v>2380</v>
      </c>
      <c r="J1224" s="39" t="s">
        <v>8340</v>
      </c>
      <c r="K1224" s="39" t="s">
        <v>8342</v>
      </c>
      <c r="L1224" s="47">
        <f>VLOOKUP(A1224,'Hospitalisation Details'!$A$1:$N$2344,5,FALSE)</f>
        <v>27023</v>
      </c>
      <c r="M1224" s="51">
        <f>VLOOKUP(A1224,'Hospitalisation Details'!$A$1:$N$2344,8,FALSE)</f>
        <v>9182.17</v>
      </c>
      <c r="N1224" s="34" t="str">
        <f>VLOOKUP(A1224,'Hospitalisation Details'!$A$1:$N$2344,12,FALSE)</f>
        <v>tier - 2</v>
      </c>
      <c r="O1224" s="34" t="str">
        <f>VLOOKUP(A1224,'Hospitalisation Details'!$A$1:$N$2344,13,FALSE)</f>
        <v>tier - 3</v>
      </c>
      <c r="P1224" s="34" t="str">
        <f>VLOOKUP(A1224,'Hospitalisation Details'!$A$1:$N$2344,14,FALSE)</f>
        <v>R1011</v>
      </c>
      <c r="Q1224" s="34">
        <f>VLOOKUP(A1224,'Hospitalisation Details'!$A$1:$N$2344,6,FALSE)</f>
        <v>49</v>
      </c>
    </row>
    <row r="1225" spans="1:17" x14ac:dyDescent="0.25">
      <c r="A1225" s="35" t="s">
        <v>1147</v>
      </c>
      <c r="B1225" s="32" t="s">
        <v>6768</v>
      </c>
      <c r="C1225" s="40">
        <v>31.635000000000002</v>
      </c>
      <c r="D1225" s="40">
        <v>11.11</v>
      </c>
      <c r="E1225" s="40" t="s">
        <v>2380</v>
      </c>
      <c r="F1225" s="40" t="s">
        <v>2380</v>
      </c>
      <c r="G1225" s="40" t="s">
        <v>2380</v>
      </c>
      <c r="H1225" s="35">
        <v>0</v>
      </c>
      <c r="I1225" s="40" t="s">
        <v>2380</v>
      </c>
      <c r="J1225" s="40" t="s">
        <v>8338</v>
      </c>
      <c r="K1225" s="40" t="s">
        <v>8342</v>
      </c>
      <c r="L1225" s="48">
        <f>VLOOKUP(A1225,'Hospitalisation Details'!$A$1:$N$2344,5,FALSE)</f>
        <v>26296</v>
      </c>
      <c r="M1225" s="52">
        <f>VLOOKUP(A1225,'Hospitalisation Details'!$A$1:$N$2344,8,FALSE)</f>
        <v>9174.14</v>
      </c>
      <c r="N1225" s="35" t="str">
        <f>VLOOKUP(A1225,'Hospitalisation Details'!$A$1:$N$2344,12,FALSE)</f>
        <v>tier - 3</v>
      </c>
      <c r="O1225" s="35" t="str">
        <f>VLOOKUP(A1225,'Hospitalisation Details'!$A$1:$N$2344,13,FALSE)</f>
        <v>tier - 1</v>
      </c>
      <c r="P1225" s="35" t="str">
        <f>VLOOKUP(A1225,'Hospitalisation Details'!$A$1:$N$2344,14,FALSE)</f>
        <v>R1012</v>
      </c>
      <c r="Q1225" s="35">
        <f>VLOOKUP(A1225,'Hospitalisation Details'!$A$1:$N$2344,6,FALSE)</f>
        <v>51</v>
      </c>
    </row>
    <row r="1226" spans="1:17" x14ac:dyDescent="0.25">
      <c r="A1226" s="34" t="s">
        <v>1146</v>
      </c>
      <c r="B1226" s="33" t="s">
        <v>6769</v>
      </c>
      <c r="C1226" s="39">
        <v>23.9</v>
      </c>
      <c r="D1226" s="39">
        <v>7.67</v>
      </c>
      <c r="E1226" s="39" t="s">
        <v>2383</v>
      </c>
      <c r="F1226" s="39" t="s">
        <v>2380</v>
      </c>
      <c r="G1226" s="39" t="s">
        <v>2380</v>
      </c>
      <c r="H1226" s="34">
        <v>2</v>
      </c>
      <c r="I1226" s="39" t="s">
        <v>2380</v>
      </c>
      <c r="J1226" s="39" t="s">
        <v>8340</v>
      </c>
      <c r="K1226" s="39" t="s">
        <v>8342</v>
      </c>
      <c r="L1226" s="47">
        <f>VLOOKUP(A1226,'Hospitalisation Details'!$A$1:$N$2344,5,FALSE)</f>
        <v>25865</v>
      </c>
      <c r="M1226" s="51">
        <f>VLOOKUP(A1226,'Hospitalisation Details'!$A$1:$N$2344,8,FALSE)</f>
        <v>9171.75</v>
      </c>
      <c r="N1226" s="34" t="str">
        <f>VLOOKUP(A1226,'Hospitalisation Details'!$A$1:$N$2344,12,FALSE)</f>
        <v>tier - 2</v>
      </c>
      <c r="O1226" s="34" t="str">
        <f>VLOOKUP(A1226,'Hospitalisation Details'!$A$1:$N$2344,13,FALSE)</f>
        <v>tier - 2</v>
      </c>
      <c r="P1226" s="34" t="str">
        <f>VLOOKUP(A1226,'Hospitalisation Details'!$A$1:$N$2344,14,FALSE)</f>
        <v>R1012</v>
      </c>
      <c r="Q1226" s="34">
        <f>VLOOKUP(A1226,'Hospitalisation Details'!$A$1:$N$2344,6,FALSE)</f>
        <v>52</v>
      </c>
    </row>
    <row r="1227" spans="1:17" x14ac:dyDescent="0.25">
      <c r="A1227" s="35" t="s">
        <v>1145</v>
      </c>
      <c r="B1227" s="32" t="s">
        <v>6771</v>
      </c>
      <c r="C1227" s="40">
        <v>34.15</v>
      </c>
      <c r="D1227" s="40">
        <v>6.15</v>
      </c>
      <c r="E1227" s="40" t="s">
        <v>2380</v>
      </c>
      <c r="F1227" s="40" t="s">
        <v>2380</v>
      </c>
      <c r="G1227" s="40" t="s">
        <v>2380</v>
      </c>
      <c r="H1227" s="35">
        <v>0</v>
      </c>
      <c r="I1227" s="40" t="s">
        <v>2380</v>
      </c>
      <c r="J1227" s="40" t="s">
        <v>8338</v>
      </c>
      <c r="K1227" s="40" t="s">
        <v>8343</v>
      </c>
      <c r="L1227" s="48">
        <f>VLOOKUP(A1227,'Hospitalisation Details'!$A$1:$N$2344,5,FALSE)</f>
        <v>33108</v>
      </c>
      <c r="M1227" s="52">
        <f>VLOOKUP(A1227,'Hospitalisation Details'!$A$1:$N$2344,8,FALSE)</f>
        <v>9159.51</v>
      </c>
      <c r="N1227" s="35" t="str">
        <f>VLOOKUP(A1227,'Hospitalisation Details'!$A$1:$N$2344,12,FALSE)</f>
        <v>tier - 2</v>
      </c>
      <c r="O1227" s="35" t="str">
        <f>VLOOKUP(A1227,'Hospitalisation Details'!$A$1:$N$2344,13,FALSE)</f>
        <v>tier - 2</v>
      </c>
      <c r="P1227" s="35" t="str">
        <f>VLOOKUP(A1227,'Hospitalisation Details'!$A$1:$N$2344,14,FALSE)</f>
        <v>R1021</v>
      </c>
      <c r="Q1227" s="35">
        <f>VLOOKUP(A1227,'Hospitalisation Details'!$A$1:$N$2344,6,FALSE)</f>
        <v>32</v>
      </c>
    </row>
    <row r="1228" spans="1:17" x14ac:dyDescent="0.25">
      <c r="A1228" s="34" t="s">
        <v>1144</v>
      </c>
      <c r="B1228" s="33" t="s">
        <v>6773</v>
      </c>
      <c r="C1228" s="39">
        <v>28.71</v>
      </c>
      <c r="D1228" s="39">
        <v>5.71</v>
      </c>
      <c r="E1228" s="39" t="s">
        <v>2380</v>
      </c>
      <c r="F1228" s="39" t="s">
        <v>2380</v>
      </c>
      <c r="G1228" s="39" t="s">
        <v>2380</v>
      </c>
      <c r="H1228" s="34">
        <v>0</v>
      </c>
      <c r="I1228" s="39" t="s">
        <v>2380</v>
      </c>
      <c r="J1228" s="39" t="s">
        <v>8339</v>
      </c>
      <c r="K1228" s="39" t="s">
        <v>8343</v>
      </c>
      <c r="L1228" s="47">
        <f>VLOOKUP(A1228,'Hospitalisation Details'!$A$1:$N$2344,5,FALSE)</f>
        <v>30293</v>
      </c>
      <c r="M1228" s="51">
        <f>VLOOKUP(A1228,'Hospitalisation Details'!$A$1:$N$2344,8,FALSE)</f>
        <v>9147.5</v>
      </c>
      <c r="N1228" s="34" t="str">
        <f>VLOOKUP(A1228,'Hospitalisation Details'!$A$1:$N$2344,12,FALSE)</f>
        <v>tier - 2</v>
      </c>
      <c r="O1228" s="34" t="str">
        <f>VLOOKUP(A1228,'Hospitalisation Details'!$A$1:$N$2344,13,FALSE)</f>
        <v>tier - 1</v>
      </c>
      <c r="P1228" s="34" t="str">
        <f>VLOOKUP(A1228,'Hospitalisation Details'!$A$1:$N$2344,14,FALSE)</f>
        <v>R1012</v>
      </c>
      <c r="Q1228" s="34">
        <f>VLOOKUP(A1228,'Hospitalisation Details'!$A$1:$N$2344,6,FALSE)</f>
        <v>40</v>
      </c>
    </row>
    <row r="1229" spans="1:17" x14ac:dyDescent="0.25">
      <c r="A1229" s="35" t="s">
        <v>1143</v>
      </c>
      <c r="B1229" s="32" t="s">
        <v>6775</v>
      </c>
      <c r="C1229" s="40">
        <v>36.700000000000003</v>
      </c>
      <c r="D1229" s="40">
        <v>8.6999999999999993</v>
      </c>
      <c r="E1229" s="40" t="s">
        <v>2383</v>
      </c>
      <c r="F1229" s="40" t="s">
        <v>2380</v>
      </c>
      <c r="G1229" s="40" t="s">
        <v>2380</v>
      </c>
      <c r="H1229" s="35">
        <v>2</v>
      </c>
      <c r="I1229" s="40" t="s">
        <v>2380</v>
      </c>
      <c r="J1229" s="40" t="s">
        <v>8338</v>
      </c>
      <c r="K1229" s="40" t="s">
        <v>8342</v>
      </c>
      <c r="L1229" s="48">
        <f>VLOOKUP(A1229,'Hospitalisation Details'!$A$1:$N$2344,5,FALSE)</f>
        <v>25859</v>
      </c>
      <c r="M1229" s="52">
        <f>VLOOKUP(A1229,'Hospitalisation Details'!$A$1:$N$2344,8,FALSE)</f>
        <v>9144.57</v>
      </c>
      <c r="N1229" s="35" t="str">
        <f>VLOOKUP(A1229,'Hospitalisation Details'!$A$1:$N$2344,12,FALSE)</f>
        <v>tier - 3</v>
      </c>
      <c r="O1229" s="35" t="str">
        <f>VLOOKUP(A1229,'Hospitalisation Details'!$A$1:$N$2344,13,FALSE)</f>
        <v>tier - 2</v>
      </c>
      <c r="P1229" s="35" t="str">
        <f>VLOOKUP(A1229,'Hospitalisation Details'!$A$1:$N$2344,14,FALSE)</f>
        <v>R1011</v>
      </c>
      <c r="Q1229" s="35">
        <f>VLOOKUP(A1229,'Hospitalisation Details'!$A$1:$N$2344,6,FALSE)</f>
        <v>52</v>
      </c>
    </row>
    <row r="1230" spans="1:17" x14ac:dyDescent="0.25">
      <c r="A1230" s="34" t="s">
        <v>1142</v>
      </c>
      <c r="B1230" s="33" t="s">
        <v>5184</v>
      </c>
      <c r="C1230" s="39">
        <v>34.1</v>
      </c>
      <c r="D1230" s="39">
        <v>9.0399999999999991</v>
      </c>
      <c r="E1230" s="39" t="s">
        <v>2383</v>
      </c>
      <c r="F1230" s="39" t="s">
        <v>2380</v>
      </c>
      <c r="G1230" s="39" t="s">
        <v>2380</v>
      </c>
      <c r="H1230" s="34">
        <v>2</v>
      </c>
      <c r="I1230" s="39" t="s">
        <v>2380</v>
      </c>
      <c r="J1230" s="39" t="s">
        <v>8338</v>
      </c>
      <c r="K1230" s="39" t="s">
        <v>8342</v>
      </c>
      <c r="L1230" s="47">
        <f>VLOOKUP(A1230,'Hospitalisation Details'!$A$1:$N$2344,5,FALSE)</f>
        <v>25792</v>
      </c>
      <c r="M1230" s="51">
        <f>VLOOKUP(A1230,'Hospitalisation Details'!$A$1:$N$2344,8,FALSE)</f>
        <v>9140.9500000000007</v>
      </c>
      <c r="N1230" s="34" t="str">
        <f>VLOOKUP(A1230,'Hospitalisation Details'!$A$1:$N$2344,12,FALSE)</f>
        <v>tier - 3</v>
      </c>
      <c r="O1230" s="34" t="str">
        <f>VLOOKUP(A1230,'Hospitalisation Details'!$A$1:$N$2344,13,FALSE)</f>
        <v>tier - 3</v>
      </c>
      <c r="P1230" s="34" t="str">
        <f>VLOOKUP(A1230,'Hospitalisation Details'!$A$1:$N$2344,14,FALSE)</f>
        <v>R1013</v>
      </c>
      <c r="Q1230" s="34">
        <f>VLOOKUP(A1230,'Hospitalisation Details'!$A$1:$N$2344,6,FALSE)</f>
        <v>52</v>
      </c>
    </row>
    <row r="1231" spans="1:17" x14ac:dyDescent="0.25">
      <c r="A1231" s="35" t="s">
        <v>1141</v>
      </c>
      <c r="B1231" s="32" t="s">
        <v>6778</v>
      </c>
      <c r="C1231" s="40">
        <v>25.7</v>
      </c>
      <c r="D1231" s="40">
        <v>5.61</v>
      </c>
      <c r="E1231" s="40" t="s">
        <v>2380</v>
      </c>
      <c r="F1231" s="40" t="s">
        <v>2380</v>
      </c>
      <c r="G1231" s="40" t="s">
        <v>2380</v>
      </c>
      <c r="H1231" s="35">
        <v>0</v>
      </c>
      <c r="I1231" s="40" t="s">
        <v>2380</v>
      </c>
      <c r="J1231" s="40" t="s">
        <v>8339</v>
      </c>
      <c r="K1231" s="40" t="s">
        <v>8344</v>
      </c>
      <c r="L1231" s="48">
        <f>VLOOKUP(A1231,'Hospitalisation Details'!$A$1:$N$2344,5,FALSE)</f>
        <v>28461</v>
      </c>
      <c r="M1231" s="52">
        <f>VLOOKUP(A1231,'Hospitalisation Details'!$A$1:$N$2344,8,FALSE)</f>
        <v>9101.7999999999993</v>
      </c>
      <c r="N1231" s="35" t="str">
        <f>VLOOKUP(A1231,'Hospitalisation Details'!$A$1:$N$2344,12,FALSE)</f>
        <v>tier - 2</v>
      </c>
      <c r="O1231" s="35" t="str">
        <f>VLOOKUP(A1231,'Hospitalisation Details'!$A$1:$N$2344,13,FALSE)</f>
        <v>tier - 1</v>
      </c>
      <c r="P1231" s="35" t="str">
        <f>VLOOKUP(A1231,'Hospitalisation Details'!$A$1:$N$2344,14,FALSE)</f>
        <v>R1011</v>
      </c>
      <c r="Q1231" s="35">
        <f>VLOOKUP(A1231,'Hospitalisation Details'!$A$1:$N$2344,6,FALSE)</f>
        <v>45</v>
      </c>
    </row>
    <row r="1232" spans="1:17" x14ac:dyDescent="0.25">
      <c r="A1232" s="34" t="s">
        <v>1140</v>
      </c>
      <c r="B1232" s="33" t="s">
        <v>6780</v>
      </c>
      <c r="C1232" s="39">
        <v>21.68</v>
      </c>
      <c r="D1232" s="39">
        <v>8.1199999999999992</v>
      </c>
      <c r="E1232" s="39" t="s">
        <v>2380</v>
      </c>
      <c r="F1232" s="39" t="s">
        <v>2380</v>
      </c>
      <c r="G1232" s="39" t="s">
        <v>2380</v>
      </c>
      <c r="H1232" s="34">
        <v>0</v>
      </c>
      <c r="I1232" s="39" t="s">
        <v>2380</v>
      </c>
      <c r="J1232" s="39" t="s">
        <v>8340</v>
      </c>
      <c r="K1232" s="39" t="s">
        <v>8342</v>
      </c>
      <c r="L1232" s="47">
        <f>VLOOKUP(A1232,'Hospitalisation Details'!$A$1:$N$2344,5,FALSE)</f>
        <v>24055</v>
      </c>
      <c r="M1232" s="51">
        <f>VLOOKUP(A1232,'Hospitalisation Details'!$A$1:$N$2344,8,FALSE)</f>
        <v>9095.94</v>
      </c>
      <c r="N1232" s="34" t="str">
        <f>VLOOKUP(A1232,'Hospitalisation Details'!$A$1:$N$2344,12,FALSE)</f>
        <v>tier - 3</v>
      </c>
      <c r="O1232" s="34" t="str">
        <f>VLOOKUP(A1232,'Hospitalisation Details'!$A$1:$N$2344,13,FALSE)</f>
        <v>tier - 1</v>
      </c>
      <c r="P1232" s="34" t="str">
        <f>VLOOKUP(A1232,'Hospitalisation Details'!$A$1:$N$2344,14,FALSE)</f>
        <v>R1011</v>
      </c>
      <c r="Q1232" s="34">
        <f>VLOOKUP(A1232,'Hospitalisation Details'!$A$1:$N$2344,6,FALSE)</f>
        <v>57</v>
      </c>
    </row>
    <row r="1233" spans="1:17" x14ac:dyDescent="0.25">
      <c r="A1233" s="35" t="s">
        <v>1139</v>
      </c>
      <c r="B1233" s="32" t="s">
        <v>6782</v>
      </c>
      <c r="C1233" s="40">
        <v>25.175000000000001</v>
      </c>
      <c r="D1233" s="40">
        <v>4.74</v>
      </c>
      <c r="E1233" s="40" t="s">
        <v>2380</v>
      </c>
      <c r="F1233" s="40" t="s">
        <v>2380</v>
      </c>
      <c r="G1233" s="40" t="s">
        <v>2380</v>
      </c>
      <c r="H1233" s="35">
        <v>0</v>
      </c>
      <c r="I1233" s="40" t="s">
        <v>2380</v>
      </c>
      <c r="J1233" s="40" t="s">
        <v>8339</v>
      </c>
      <c r="K1233" s="40" t="s">
        <v>8344</v>
      </c>
      <c r="L1233" s="48">
        <f>VLOOKUP(A1233,'Hospitalisation Details'!$A$1:$N$2344,5,FALSE)</f>
        <v>28433</v>
      </c>
      <c r="M1233" s="52">
        <f>VLOOKUP(A1233,'Hospitalisation Details'!$A$1:$N$2344,8,FALSE)</f>
        <v>9095.07</v>
      </c>
      <c r="N1233" s="35" t="str">
        <f>VLOOKUP(A1233,'Hospitalisation Details'!$A$1:$N$2344,12,FALSE)</f>
        <v>tier - 2</v>
      </c>
      <c r="O1233" s="35" t="str">
        <f>VLOOKUP(A1233,'Hospitalisation Details'!$A$1:$N$2344,13,FALSE)</f>
        <v>tier - 2</v>
      </c>
      <c r="P1233" s="35" t="str">
        <f>VLOOKUP(A1233,'Hospitalisation Details'!$A$1:$N$2344,14,FALSE)</f>
        <v>R1024</v>
      </c>
      <c r="Q1233" s="35">
        <f>VLOOKUP(A1233,'Hospitalisation Details'!$A$1:$N$2344,6,FALSE)</f>
        <v>45</v>
      </c>
    </row>
    <row r="1234" spans="1:17" x14ac:dyDescent="0.25">
      <c r="A1234" s="34" t="s">
        <v>1138</v>
      </c>
      <c r="B1234" s="33" t="s">
        <v>6784</v>
      </c>
      <c r="C1234" s="39">
        <v>44.77</v>
      </c>
      <c r="D1234" s="39">
        <v>4.0599999999999996</v>
      </c>
      <c r="E1234" s="39" t="s">
        <v>2380</v>
      </c>
      <c r="F1234" s="39" t="s">
        <v>2380</v>
      </c>
      <c r="G1234" s="39" t="s">
        <v>2380</v>
      </c>
      <c r="H1234" s="34">
        <v>2</v>
      </c>
      <c r="I1234" s="39" t="s">
        <v>2380</v>
      </c>
      <c r="J1234" s="39" t="s">
        <v>8338</v>
      </c>
      <c r="K1234" s="39" t="s">
        <v>8344</v>
      </c>
      <c r="L1234" s="47">
        <f>VLOOKUP(A1234,'Hospitalisation Details'!$A$1:$N$2344,5,FALSE)</f>
        <v>26635</v>
      </c>
      <c r="M1234" s="51">
        <f>VLOOKUP(A1234,'Hospitalisation Details'!$A$1:$N$2344,8,FALSE)</f>
        <v>9058.73</v>
      </c>
      <c r="N1234" s="34" t="str">
        <f>VLOOKUP(A1234,'Hospitalisation Details'!$A$1:$N$2344,12,FALSE)</f>
        <v>tier - 3</v>
      </c>
      <c r="O1234" s="34" t="str">
        <f>VLOOKUP(A1234,'Hospitalisation Details'!$A$1:$N$2344,13,FALSE)</f>
        <v>tier - 2</v>
      </c>
      <c r="P1234" s="34" t="str">
        <f>VLOOKUP(A1234,'Hospitalisation Details'!$A$1:$N$2344,14,FALSE)</f>
        <v>R1013</v>
      </c>
      <c r="Q1234" s="34">
        <f>VLOOKUP(A1234,'Hospitalisation Details'!$A$1:$N$2344,6,FALSE)</f>
        <v>50</v>
      </c>
    </row>
    <row r="1235" spans="1:17" x14ac:dyDescent="0.25">
      <c r="A1235" s="35" t="s">
        <v>1137</v>
      </c>
      <c r="B1235" s="32" t="s">
        <v>6785</v>
      </c>
      <c r="C1235" s="40">
        <v>37.07</v>
      </c>
      <c r="D1235" s="40">
        <v>5.69</v>
      </c>
      <c r="E1235" s="40" t="s">
        <v>2380</v>
      </c>
      <c r="F1235" s="40" t="s">
        <v>2380</v>
      </c>
      <c r="G1235" s="40" t="s">
        <v>2380</v>
      </c>
      <c r="H1235" s="35">
        <v>2</v>
      </c>
      <c r="I1235" s="40" t="s">
        <v>2380</v>
      </c>
      <c r="J1235" s="40" t="s">
        <v>8338</v>
      </c>
      <c r="K1235" s="40" t="s">
        <v>8344</v>
      </c>
      <c r="L1235" s="48">
        <f>VLOOKUP(A1235,'Hospitalisation Details'!$A$1:$N$2344,5,FALSE)</f>
        <v>26640</v>
      </c>
      <c r="M1235" s="52">
        <f>VLOOKUP(A1235,'Hospitalisation Details'!$A$1:$N$2344,8,FALSE)</f>
        <v>9048.0300000000007</v>
      </c>
      <c r="N1235" s="35" t="str">
        <f>VLOOKUP(A1235,'Hospitalisation Details'!$A$1:$N$2344,12,FALSE)</f>
        <v>tier - 2</v>
      </c>
      <c r="O1235" s="35" t="str">
        <f>VLOOKUP(A1235,'Hospitalisation Details'!$A$1:$N$2344,13,FALSE)</f>
        <v>tier - 2</v>
      </c>
      <c r="P1235" s="35" t="str">
        <f>VLOOKUP(A1235,'Hospitalisation Details'!$A$1:$N$2344,14,FALSE)</f>
        <v>R1013</v>
      </c>
      <c r="Q1235" s="35">
        <f>VLOOKUP(A1235,'Hospitalisation Details'!$A$1:$N$2344,6,FALSE)</f>
        <v>50</v>
      </c>
    </row>
    <row r="1236" spans="1:17" x14ac:dyDescent="0.25">
      <c r="A1236" s="34" t="s">
        <v>1136</v>
      </c>
      <c r="B1236" s="33" t="s">
        <v>6591</v>
      </c>
      <c r="C1236" s="39">
        <v>39.799999999999997</v>
      </c>
      <c r="D1236" s="39">
        <v>5.66</v>
      </c>
      <c r="E1236" s="39" t="s">
        <v>2380</v>
      </c>
      <c r="F1236" s="39" t="s">
        <v>2380</v>
      </c>
      <c r="G1236" s="39" t="s">
        <v>2383</v>
      </c>
      <c r="H1236" s="34">
        <v>1</v>
      </c>
      <c r="I1236" s="39" t="s">
        <v>2380</v>
      </c>
      <c r="J1236" s="39" t="s">
        <v>8338</v>
      </c>
      <c r="K1236" s="39" t="s">
        <v>8344</v>
      </c>
      <c r="L1236" s="47">
        <f>VLOOKUP(A1236,'Hospitalisation Details'!$A$1:$N$2344,5,FALSE)</f>
        <v>34304</v>
      </c>
      <c r="M1236" s="51">
        <f>VLOOKUP(A1236,'Hospitalisation Details'!$A$1:$N$2344,8,FALSE)</f>
        <v>9010.2000000000007</v>
      </c>
      <c r="N1236" s="34" t="str">
        <f>VLOOKUP(A1236,'Hospitalisation Details'!$A$1:$N$2344,12,FALSE)</f>
        <v>tier - 2</v>
      </c>
      <c r="O1236" s="34" t="str">
        <f>VLOOKUP(A1236,'Hospitalisation Details'!$A$1:$N$2344,13,FALSE)</f>
        <v>tier - 3</v>
      </c>
      <c r="P1236" s="34" t="str">
        <f>VLOOKUP(A1236,'Hospitalisation Details'!$A$1:$N$2344,14,FALSE)</f>
        <v>R1026</v>
      </c>
      <c r="Q1236" s="34">
        <f>VLOOKUP(A1236,'Hospitalisation Details'!$A$1:$N$2344,6,FALSE)</f>
        <v>29</v>
      </c>
    </row>
    <row r="1237" spans="1:17" x14ac:dyDescent="0.25">
      <c r="A1237" s="35" t="s">
        <v>1135</v>
      </c>
      <c r="B1237" s="32" t="s">
        <v>6788</v>
      </c>
      <c r="C1237" s="40">
        <v>26.36</v>
      </c>
      <c r="D1237" s="40">
        <v>4.32</v>
      </c>
      <c r="E1237" s="40" t="s">
        <v>2380</v>
      </c>
      <c r="F1237" s="40" t="s">
        <v>2380</v>
      </c>
      <c r="G1237" s="40" t="s">
        <v>2383</v>
      </c>
      <c r="H1237" s="35">
        <v>1</v>
      </c>
      <c r="I1237" s="40" t="s">
        <v>2380</v>
      </c>
      <c r="J1237" s="40" t="s">
        <v>8339</v>
      </c>
      <c r="K1237" s="40" t="s">
        <v>8344</v>
      </c>
      <c r="L1237" s="48">
        <f>VLOOKUP(A1237,'Hospitalisation Details'!$A$1:$N$2344,5,FALSE)</f>
        <v>29205</v>
      </c>
      <c r="M1237" s="52">
        <f>VLOOKUP(A1237,'Hospitalisation Details'!$A$1:$N$2344,8,FALSE)</f>
        <v>8998.43</v>
      </c>
      <c r="N1237" s="35" t="str">
        <f>VLOOKUP(A1237,'Hospitalisation Details'!$A$1:$N$2344,12,FALSE)</f>
        <v>tier - 2</v>
      </c>
      <c r="O1237" s="35" t="str">
        <f>VLOOKUP(A1237,'Hospitalisation Details'!$A$1:$N$2344,13,FALSE)</f>
        <v>tier - 1</v>
      </c>
      <c r="P1237" s="35" t="str">
        <f>VLOOKUP(A1237,'Hospitalisation Details'!$A$1:$N$2344,14,FALSE)</f>
        <v>R1025</v>
      </c>
      <c r="Q1237" s="35">
        <f>VLOOKUP(A1237,'Hospitalisation Details'!$A$1:$N$2344,6,FALSE)</f>
        <v>43</v>
      </c>
    </row>
    <row r="1238" spans="1:17" x14ac:dyDescent="0.25">
      <c r="A1238" s="34" t="s">
        <v>1134</v>
      </c>
      <c r="B1238" s="33" t="s">
        <v>6790</v>
      </c>
      <c r="C1238" s="39">
        <v>29.925000000000001</v>
      </c>
      <c r="D1238" s="39">
        <v>8.2899999999999991</v>
      </c>
      <c r="E1238" s="39" t="s">
        <v>2380</v>
      </c>
      <c r="F1238" s="39" t="s">
        <v>2380</v>
      </c>
      <c r="G1238" s="39" t="s">
        <v>2380</v>
      </c>
      <c r="H1238" s="34">
        <v>2</v>
      </c>
      <c r="I1238" s="39" t="s">
        <v>2380</v>
      </c>
      <c r="J1238" s="39" t="s">
        <v>8339</v>
      </c>
      <c r="K1238" s="39" t="s">
        <v>8342</v>
      </c>
      <c r="L1238" s="47">
        <f>VLOOKUP(A1238,'Hospitalisation Details'!$A$1:$N$2344,5,FALSE)</f>
        <v>26948</v>
      </c>
      <c r="M1238" s="51">
        <f>VLOOKUP(A1238,'Hospitalisation Details'!$A$1:$N$2344,8,FALSE)</f>
        <v>8988.16</v>
      </c>
      <c r="N1238" s="34" t="str">
        <f>VLOOKUP(A1238,'Hospitalisation Details'!$A$1:$N$2344,12,FALSE)</f>
        <v>tier - 2</v>
      </c>
      <c r="O1238" s="34" t="str">
        <f>VLOOKUP(A1238,'Hospitalisation Details'!$A$1:$N$2344,13,FALSE)</f>
        <v>tier - 1</v>
      </c>
      <c r="P1238" s="34" t="str">
        <f>VLOOKUP(A1238,'Hospitalisation Details'!$A$1:$N$2344,14,FALSE)</f>
        <v>R1012</v>
      </c>
      <c r="Q1238" s="34">
        <f>VLOOKUP(A1238,'Hospitalisation Details'!$A$1:$N$2344,6,FALSE)</f>
        <v>49</v>
      </c>
    </row>
    <row r="1239" spans="1:17" x14ac:dyDescent="0.25">
      <c r="A1239" s="35" t="s">
        <v>1133</v>
      </c>
      <c r="B1239" s="32" t="s">
        <v>5024</v>
      </c>
      <c r="C1239" s="40">
        <v>37.29</v>
      </c>
      <c r="D1239" s="40">
        <v>10.46</v>
      </c>
      <c r="E1239" s="40" t="s">
        <v>2380</v>
      </c>
      <c r="F1239" s="40" t="s">
        <v>2380</v>
      </c>
      <c r="G1239" s="40" t="s">
        <v>2380</v>
      </c>
      <c r="H1239" s="35">
        <v>0</v>
      </c>
      <c r="I1239" s="40" t="s">
        <v>2380</v>
      </c>
      <c r="J1239" s="40" t="s">
        <v>8338</v>
      </c>
      <c r="K1239" s="40" t="s">
        <v>8342</v>
      </c>
      <c r="L1239" s="48">
        <f>VLOOKUP(A1239,'Hospitalisation Details'!$A$1:$N$2344,5,FALSE)</f>
        <v>27231</v>
      </c>
      <c r="M1239" s="52">
        <f>VLOOKUP(A1239,'Hospitalisation Details'!$A$1:$N$2344,8,FALSE)</f>
        <v>8978.19</v>
      </c>
      <c r="N1239" s="35" t="str">
        <f>VLOOKUP(A1239,'Hospitalisation Details'!$A$1:$N$2344,12,FALSE)</f>
        <v>tier - 2</v>
      </c>
      <c r="O1239" s="35" t="str">
        <f>VLOOKUP(A1239,'Hospitalisation Details'!$A$1:$N$2344,13,FALSE)</f>
        <v>tier - 2</v>
      </c>
      <c r="P1239" s="35" t="str">
        <f>VLOOKUP(A1239,'Hospitalisation Details'!$A$1:$N$2344,14,FALSE)</f>
        <v>R1013</v>
      </c>
      <c r="Q1239" s="35">
        <f>VLOOKUP(A1239,'Hospitalisation Details'!$A$1:$N$2344,6,FALSE)</f>
        <v>48</v>
      </c>
    </row>
    <row r="1240" spans="1:17" x14ac:dyDescent="0.25">
      <c r="A1240" s="34" t="s">
        <v>1132</v>
      </c>
      <c r="B1240" s="33" t="s">
        <v>6793</v>
      </c>
      <c r="C1240" s="39">
        <v>30.2</v>
      </c>
      <c r="D1240" s="39">
        <v>11.96</v>
      </c>
      <c r="E1240" s="39" t="s">
        <v>2380</v>
      </c>
      <c r="F1240" s="39" t="s">
        <v>2380</v>
      </c>
      <c r="G1240" s="39" t="s">
        <v>2380</v>
      </c>
      <c r="H1240" s="34">
        <v>0</v>
      </c>
      <c r="I1240" s="39" t="s">
        <v>2380</v>
      </c>
      <c r="J1240" s="39" t="s">
        <v>8338</v>
      </c>
      <c r="K1240" s="39" t="s">
        <v>8342</v>
      </c>
      <c r="L1240" s="47">
        <f>VLOOKUP(A1240,'Hospitalisation Details'!$A$1:$N$2344,5,FALSE)</f>
        <v>27280</v>
      </c>
      <c r="M1240" s="51">
        <f>VLOOKUP(A1240,'Hospitalisation Details'!$A$1:$N$2344,8,FALSE)</f>
        <v>8968.33</v>
      </c>
      <c r="N1240" s="34" t="str">
        <f>VLOOKUP(A1240,'Hospitalisation Details'!$A$1:$N$2344,12,FALSE)</f>
        <v>tier - 3</v>
      </c>
      <c r="O1240" s="34" t="str">
        <f>VLOOKUP(A1240,'Hospitalisation Details'!$A$1:$N$2344,13,FALSE)</f>
        <v>tier - 2</v>
      </c>
      <c r="P1240" s="34" t="str">
        <f>VLOOKUP(A1240,'Hospitalisation Details'!$A$1:$N$2344,14,FALSE)</f>
        <v>R1011</v>
      </c>
      <c r="Q1240" s="34">
        <f>VLOOKUP(A1240,'Hospitalisation Details'!$A$1:$N$2344,6,FALSE)</f>
        <v>48</v>
      </c>
    </row>
    <row r="1241" spans="1:17" x14ac:dyDescent="0.25">
      <c r="A1241" s="35" t="s">
        <v>1131</v>
      </c>
      <c r="B1241" s="32" t="s">
        <v>6795</v>
      </c>
      <c r="C1241" s="40">
        <v>24.225000000000001</v>
      </c>
      <c r="D1241" s="40">
        <v>4.25</v>
      </c>
      <c r="E1241" s="40" t="s">
        <v>2383</v>
      </c>
      <c r="F1241" s="40" t="s">
        <v>2380</v>
      </c>
      <c r="G1241" s="40" t="s">
        <v>2383</v>
      </c>
      <c r="H1241" s="35">
        <v>1</v>
      </c>
      <c r="I1241" s="40" t="s">
        <v>2380</v>
      </c>
      <c r="J1241" s="40" t="s">
        <v>8340</v>
      </c>
      <c r="K1241" s="40" t="s">
        <v>8344</v>
      </c>
      <c r="L1241" s="48">
        <f>VLOOKUP(A1241,'Hospitalisation Details'!$A$1:$N$2344,5,FALSE)</f>
        <v>30512</v>
      </c>
      <c r="M1241" s="52">
        <f>VLOOKUP(A1241,'Hospitalisation Details'!$A$1:$N$2344,8,FALSE)</f>
        <v>8965.7999999999993</v>
      </c>
      <c r="N1241" s="35" t="str">
        <f>VLOOKUP(A1241,'Hospitalisation Details'!$A$1:$N$2344,12,FALSE)</f>
        <v>tier - 2</v>
      </c>
      <c r="O1241" s="35" t="str">
        <f>VLOOKUP(A1241,'Hospitalisation Details'!$A$1:$N$2344,13,FALSE)</f>
        <v>tier - 3</v>
      </c>
      <c r="P1241" s="35" t="str">
        <f>VLOOKUP(A1241,'Hospitalisation Details'!$A$1:$N$2344,14,FALSE)</f>
        <v>R1012</v>
      </c>
      <c r="Q1241" s="35">
        <f>VLOOKUP(A1241,'Hospitalisation Details'!$A$1:$N$2344,6,FALSE)</f>
        <v>39</v>
      </c>
    </row>
    <row r="1242" spans="1:17" x14ac:dyDescent="0.25">
      <c r="A1242" s="34" t="s">
        <v>1130</v>
      </c>
      <c r="B1242" s="33" t="s">
        <v>6797</v>
      </c>
      <c r="C1242" s="39">
        <v>31.445</v>
      </c>
      <c r="D1242" s="39">
        <v>8.33</v>
      </c>
      <c r="E1242" s="39" t="s">
        <v>2380</v>
      </c>
      <c r="F1242" s="39" t="s">
        <v>2380</v>
      </c>
      <c r="G1242" s="39" t="s">
        <v>2380</v>
      </c>
      <c r="H1242" s="34">
        <v>0</v>
      </c>
      <c r="I1242" s="39" t="s">
        <v>2380</v>
      </c>
      <c r="J1242" s="39" t="s">
        <v>8338</v>
      </c>
      <c r="K1242" s="39" t="s">
        <v>8342</v>
      </c>
      <c r="L1242" s="47">
        <f>VLOOKUP(A1242,'Hospitalisation Details'!$A$1:$N$2344,5,FALSE)</f>
        <v>27258</v>
      </c>
      <c r="M1242" s="51">
        <f>VLOOKUP(A1242,'Hospitalisation Details'!$A$1:$N$2344,8,FALSE)</f>
        <v>8964.06</v>
      </c>
      <c r="N1242" s="34" t="str">
        <f>VLOOKUP(A1242,'Hospitalisation Details'!$A$1:$N$2344,12,FALSE)</f>
        <v>tier - 3</v>
      </c>
      <c r="O1242" s="34" t="str">
        <f>VLOOKUP(A1242,'Hospitalisation Details'!$A$1:$N$2344,13,FALSE)</f>
        <v>tier - 2</v>
      </c>
      <c r="P1242" s="34" t="str">
        <f>VLOOKUP(A1242,'Hospitalisation Details'!$A$1:$N$2344,14,FALSE)</f>
        <v>R1016</v>
      </c>
      <c r="Q1242" s="34">
        <f>VLOOKUP(A1242,'Hospitalisation Details'!$A$1:$N$2344,6,FALSE)</f>
        <v>48</v>
      </c>
    </row>
    <row r="1243" spans="1:17" x14ac:dyDescent="0.25">
      <c r="A1243" s="35" t="s">
        <v>1129</v>
      </c>
      <c r="B1243" s="32" t="s">
        <v>6798</v>
      </c>
      <c r="C1243" s="40">
        <v>38.880000000000003</v>
      </c>
      <c r="D1243" s="40">
        <v>4.29</v>
      </c>
      <c r="E1243" s="40" t="s">
        <v>2380</v>
      </c>
      <c r="F1243" s="40" t="s">
        <v>2380</v>
      </c>
      <c r="G1243" s="40" t="s">
        <v>2380</v>
      </c>
      <c r="H1243" s="35">
        <v>1</v>
      </c>
      <c r="I1243" s="40" t="s">
        <v>2380</v>
      </c>
      <c r="J1243" s="40" t="s">
        <v>8338</v>
      </c>
      <c r="K1243" s="40" t="s">
        <v>8344</v>
      </c>
      <c r="L1243" s="48">
        <f>VLOOKUP(A1243,'Hospitalisation Details'!$A$1:$N$2344,5,FALSE)</f>
        <v>33874</v>
      </c>
      <c r="M1243" s="52">
        <f>VLOOKUP(A1243,'Hospitalisation Details'!$A$1:$N$2344,8,FALSE)</f>
        <v>8954.99</v>
      </c>
      <c r="N1243" s="35" t="str">
        <f>VLOOKUP(A1243,'Hospitalisation Details'!$A$1:$N$2344,12,FALSE)</f>
        <v>tier - 2</v>
      </c>
      <c r="O1243" s="35" t="str">
        <f>VLOOKUP(A1243,'Hospitalisation Details'!$A$1:$N$2344,13,FALSE)</f>
        <v>tier - 3</v>
      </c>
      <c r="P1243" s="35" t="str">
        <f>VLOOKUP(A1243,'Hospitalisation Details'!$A$1:$N$2344,14,FALSE)</f>
        <v>R1026</v>
      </c>
      <c r="Q1243" s="35">
        <f>VLOOKUP(A1243,'Hospitalisation Details'!$A$1:$N$2344,6,FALSE)</f>
        <v>30</v>
      </c>
    </row>
    <row r="1244" spans="1:17" x14ac:dyDescent="0.25">
      <c r="A1244" s="34" t="s">
        <v>1128</v>
      </c>
      <c r="B1244" s="33" t="s">
        <v>6800</v>
      </c>
      <c r="C1244" s="39">
        <v>43.89</v>
      </c>
      <c r="D1244" s="39">
        <v>6.32</v>
      </c>
      <c r="E1244" s="39" t="s">
        <v>2383</v>
      </c>
      <c r="F1244" s="39" t="s">
        <v>2380</v>
      </c>
      <c r="G1244" s="39" t="s">
        <v>2380</v>
      </c>
      <c r="H1244" s="34">
        <v>0</v>
      </c>
      <c r="I1244" s="39" t="s">
        <v>2380</v>
      </c>
      <c r="J1244" s="39" t="s">
        <v>8338</v>
      </c>
      <c r="K1244" s="39" t="s">
        <v>8343</v>
      </c>
      <c r="L1244" s="47">
        <f>VLOOKUP(A1244,'Hospitalisation Details'!$A$1:$N$2344,5,FALSE)</f>
        <v>28119</v>
      </c>
      <c r="M1244" s="51">
        <f>VLOOKUP(A1244,'Hospitalisation Details'!$A$1:$N$2344,8,FALSE)</f>
        <v>8944.1200000000008</v>
      </c>
      <c r="N1244" s="34" t="str">
        <f>VLOOKUP(A1244,'Hospitalisation Details'!$A$1:$N$2344,12,FALSE)</f>
        <v>tier - 3</v>
      </c>
      <c r="O1244" s="34" t="str">
        <f>VLOOKUP(A1244,'Hospitalisation Details'!$A$1:$N$2344,13,FALSE)</f>
        <v>tier - 2</v>
      </c>
      <c r="P1244" s="34" t="str">
        <f>VLOOKUP(A1244,'Hospitalisation Details'!$A$1:$N$2344,14,FALSE)</f>
        <v>R1013</v>
      </c>
      <c r="Q1244" s="34">
        <f>VLOOKUP(A1244,'Hospitalisation Details'!$A$1:$N$2344,6,FALSE)</f>
        <v>46</v>
      </c>
    </row>
    <row r="1245" spans="1:17" x14ac:dyDescent="0.25">
      <c r="A1245" s="35" t="s">
        <v>1127</v>
      </c>
      <c r="B1245" s="32" t="s">
        <v>6528</v>
      </c>
      <c r="C1245" s="40">
        <v>25.6</v>
      </c>
      <c r="D1245" s="40">
        <v>5.65</v>
      </c>
      <c r="E1245" s="40" t="s">
        <v>2380</v>
      </c>
      <c r="F1245" s="40" t="s">
        <v>2380</v>
      </c>
      <c r="G1245" s="40" t="s">
        <v>2380</v>
      </c>
      <c r="H1245" s="35">
        <v>2</v>
      </c>
      <c r="I1245" s="40" t="s">
        <v>2380</v>
      </c>
      <c r="J1245" s="40" t="s">
        <v>8339</v>
      </c>
      <c r="K1245" s="40" t="s">
        <v>8344</v>
      </c>
      <c r="L1245" s="48">
        <f>VLOOKUP(A1245,'Hospitalisation Details'!$A$1:$N$2344,5,FALSE)</f>
        <v>26456</v>
      </c>
      <c r="M1245" s="52">
        <f>VLOOKUP(A1245,'Hospitalisation Details'!$A$1:$N$2344,8,FALSE)</f>
        <v>8932.08</v>
      </c>
      <c r="N1245" s="35" t="str">
        <f>VLOOKUP(A1245,'Hospitalisation Details'!$A$1:$N$2344,12,FALSE)</f>
        <v>tier - 2</v>
      </c>
      <c r="O1245" s="35" t="str">
        <f>VLOOKUP(A1245,'Hospitalisation Details'!$A$1:$N$2344,13,FALSE)</f>
        <v>tier - 1</v>
      </c>
      <c r="P1245" s="35" t="str">
        <f>VLOOKUP(A1245,'Hospitalisation Details'!$A$1:$N$2344,14,FALSE)</f>
        <v>R1011</v>
      </c>
      <c r="Q1245" s="35">
        <f>VLOOKUP(A1245,'Hospitalisation Details'!$A$1:$N$2344,6,FALSE)</f>
        <v>51</v>
      </c>
    </row>
    <row r="1246" spans="1:17" x14ac:dyDescent="0.25">
      <c r="A1246" s="34" t="s">
        <v>1126</v>
      </c>
      <c r="B1246" s="33" t="s">
        <v>6802</v>
      </c>
      <c r="C1246" s="39">
        <v>29.545000000000002</v>
      </c>
      <c r="D1246" s="39">
        <v>8.41</v>
      </c>
      <c r="E1246" s="39" t="s">
        <v>2383</v>
      </c>
      <c r="F1246" s="39" t="s">
        <v>2380</v>
      </c>
      <c r="G1246" s="39" t="s">
        <v>2380</v>
      </c>
      <c r="H1246" s="34">
        <v>1</v>
      </c>
      <c r="I1246" s="39" t="s">
        <v>2380</v>
      </c>
      <c r="J1246" s="39" t="s">
        <v>8339</v>
      </c>
      <c r="K1246" s="39" t="s">
        <v>8342</v>
      </c>
      <c r="L1246" s="47">
        <f>VLOOKUP(A1246,'Hospitalisation Details'!$A$1:$N$2344,5,FALSE)</f>
        <v>27582</v>
      </c>
      <c r="M1246" s="51">
        <f>VLOOKUP(A1246,'Hospitalisation Details'!$A$1:$N$2344,8,FALSE)</f>
        <v>8930.93</v>
      </c>
      <c r="N1246" s="34" t="str">
        <f>VLOOKUP(A1246,'Hospitalisation Details'!$A$1:$N$2344,12,FALSE)</f>
        <v>tier - 2</v>
      </c>
      <c r="O1246" s="34" t="str">
        <f>VLOOKUP(A1246,'Hospitalisation Details'!$A$1:$N$2344,13,FALSE)</f>
        <v>tier - 2</v>
      </c>
      <c r="P1246" s="34" t="str">
        <f>VLOOKUP(A1246,'Hospitalisation Details'!$A$1:$N$2344,14,FALSE)</f>
        <v>R1012</v>
      </c>
      <c r="Q1246" s="34">
        <f>VLOOKUP(A1246,'Hospitalisation Details'!$A$1:$N$2344,6,FALSE)</f>
        <v>47</v>
      </c>
    </row>
    <row r="1247" spans="1:17" x14ac:dyDescent="0.25">
      <c r="A1247" s="35" t="s">
        <v>1125</v>
      </c>
      <c r="B1247" s="32" t="s">
        <v>6804</v>
      </c>
      <c r="C1247" s="40">
        <v>23.25</v>
      </c>
      <c r="D1247" s="40">
        <v>11.96</v>
      </c>
      <c r="E1247" s="40" t="s">
        <v>2383</v>
      </c>
      <c r="F1247" s="40" t="s">
        <v>2380</v>
      </c>
      <c r="G1247" s="40" t="s">
        <v>2380</v>
      </c>
      <c r="H1247" s="35">
        <v>0</v>
      </c>
      <c r="I1247" s="40" t="s">
        <v>2380</v>
      </c>
      <c r="J1247" s="40" t="s">
        <v>8340</v>
      </c>
      <c r="K1247" s="40" t="s">
        <v>8342</v>
      </c>
      <c r="L1247" s="48">
        <f>VLOOKUP(A1247,'Hospitalisation Details'!$A$1:$N$2344,5,FALSE)</f>
        <v>24721</v>
      </c>
      <c r="M1247" s="52">
        <f>VLOOKUP(A1247,'Hospitalisation Details'!$A$1:$N$2344,8,FALSE)</f>
        <v>8908.4699999999993</v>
      </c>
      <c r="N1247" s="35" t="str">
        <f>VLOOKUP(A1247,'Hospitalisation Details'!$A$1:$N$2344,12,FALSE)</f>
        <v>tier - 3</v>
      </c>
      <c r="O1247" s="35" t="str">
        <f>VLOOKUP(A1247,'Hospitalisation Details'!$A$1:$N$2344,13,FALSE)</f>
        <v>tier - 2</v>
      </c>
      <c r="P1247" s="35" t="str">
        <f>VLOOKUP(A1247,'Hospitalisation Details'!$A$1:$N$2344,14,FALSE)</f>
        <v>R1013</v>
      </c>
      <c r="Q1247" s="35">
        <f>VLOOKUP(A1247,'Hospitalisation Details'!$A$1:$N$2344,6,FALSE)</f>
        <v>55</v>
      </c>
    </row>
    <row r="1248" spans="1:17" x14ac:dyDescent="0.25">
      <c r="A1248" s="34" t="s">
        <v>1124</v>
      </c>
      <c r="B1248" s="33" t="s">
        <v>6806</v>
      </c>
      <c r="C1248" s="39">
        <v>43.95</v>
      </c>
      <c r="D1248" s="39">
        <v>5.17</v>
      </c>
      <c r="E1248" s="39" t="s">
        <v>2383</v>
      </c>
      <c r="F1248" s="39" t="s">
        <v>2380</v>
      </c>
      <c r="G1248" s="39" t="s">
        <v>2383</v>
      </c>
      <c r="H1248" s="34">
        <v>1</v>
      </c>
      <c r="I1248" s="39" t="s">
        <v>2380</v>
      </c>
      <c r="J1248" s="39" t="s">
        <v>8338</v>
      </c>
      <c r="K1248" s="39" t="s">
        <v>8344</v>
      </c>
      <c r="L1248" s="47">
        <f>VLOOKUP(A1248,'Hospitalisation Details'!$A$1:$N$2344,5,FALSE)</f>
        <v>35762</v>
      </c>
      <c r="M1248" s="51">
        <f>VLOOKUP(A1248,'Hospitalisation Details'!$A$1:$N$2344,8,FALSE)</f>
        <v>8906.14</v>
      </c>
      <c r="N1248" s="34" t="str">
        <f>VLOOKUP(A1248,'Hospitalisation Details'!$A$1:$N$2344,12,FALSE)</f>
        <v>tier - 2</v>
      </c>
      <c r="O1248" s="34" t="str">
        <f>VLOOKUP(A1248,'Hospitalisation Details'!$A$1:$N$2344,13,FALSE)</f>
        <v>tier - 2</v>
      </c>
      <c r="P1248" s="34" t="str">
        <f>VLOOKUP(A1248,'Hospitalisation Details'!$A$1:$N$2344,14,FALSE)</f>
        <v>R1012</v>
      </c>
      <c r="Q1248" s="34">
        <f>VLOOKUP(A1248,'Hospitalisation Details'!$A$1:$N$2344,6,FALSE)</f>
        <v>25</v>
      </c>
    </row>
    <row r="1249" spans="1:17" x14ac:dyDescent="0.25">
      <c r="A1249" s="35" t="s">
        <v>1123</v>
      </c>
      <c r="B1249" s="32" t="s">
        <v>5459</v>
      </c>
      <c r="C1249" s="40">
        <v>21.85</v>
      </c>
      <c r="D1249" s="40">
        <v>8.76</v>
      </c>
      <c r="E1249" s="40" t="s">
        <v>2380</v>
      </c>
      <c r="F1249" s="40" t="s">
        <v>2380</v>
      </c>
      <c r="G1249" s="40" t="s">
        <v>2380</v>
      </c>
      <c r="H1249" s="35">
        <v>0</v>
      </c>
      <c r="I1249" s="40" t="s">
        <v>2380</v>
      </c>
      <c r="J1249" s="40" t="s">
        <v>8340</v>
      </c>
      <c r="K1249" s="40" t="s">
        <v>8342</v>
      </c>
      <c r="L1249" s="48">
        <f>VLOOKUP(A1249,'Hospitalisation Details'!$A$1:$N$2344,5,FALSE)</f>
        <v>28840</v>
      </c>
      <c r="M1249" s="52">
        <f>VLOOKUP(A1249,'Hospitalisation Details'!$A$1:$N$2344,8,FALSE)</f>
        <v>8891.14</v>
      </c>
      <c r="N1249" s="35" t="str">
        <f>VLOOKUP(A1249,'Hospitalisation Details'!$A$1:$N$2344,12,FALSE)</f>
        <v>tier - 2</v>
      </c>
      <c r="O1249" s="35" t="str">
        <f>VLOOKUP(A1249,'Hospitalisation Details'!$A$1:$N$2344,13,FALSE)</f>
        <v>tier - 3</v>
      </c>
      <c r="P1249" s="35" t="str">
        <f>VLOOKUP(A1249,'Hospitalisation Details'!$A$1:$N$2344,14,FALSE)</f>
        <v>R1017</v>
      </c>
      <c r="Q1249" s="35">
        <f>VLOOKUP(A1249,'Hospitalisation Details'!$A$1:$N$2344,6,FALSE)</f>
        <v>44</v>
      </c>
    </row>
    <row r="1250" spans="1:17" x14ac:dyDescent="0.25">
      <c r="A1250" s="34" t="s">
        <v>1122</v>
      </c>
      <c r="B1250" s="33" t="s">
        <v>5006</v>
      </c>
      <c r="C1250" s="39">
        <v>25.73</v>
      </c>
      <c r="D1250" s="39">
        <v>7.99</v>
      </c>
      <c r="E1250" s="39" t="s">
        <v>2380</v>
      </c>
      <c r="F1250" s="39" t="s">
        <v>2380</v>
      </c>
      <c r="G1250" s="39" t="s">
        <v>2380</v>
      </c>
      <c r="H1250" s="34">
        <v>2</v>
      </c>
      <c r="I1250" s="39" t="s">
        <v>2380</v>
      </c>
      <c r="J1250" s="39" t="s">
        <v>8339</v>
      </c>
      <c r="K1250" s="39" t="s">
        <v>8342</v>
      </c>
      <c r="L1250" s="47">
        <f>VLOOKUP(A1250,'Hospitalisation Details'!$A$1:$N$2344,5,FALSE)</f>
        <v>26916</v>
      </c>
      <c r="M1250" s="51">
        <f>VLOOKUP(A1250,'Hospitalisation Details'!$A$1:$N$2344,8,FALSE)</f>
        <v>8890.59</v>
      </c>
      <c r="N1250" s="34" t="str">
        <f>VLOOKUP(A1250,'Hospitalisation Details'!$A$1:$N$2344,12,FALSE)</f>
        <v>tier - 2</v>
      </c>
      <c r="O1250" s="34" t="str">
        <f>VLOOKUP(A1250,'Hospitalisation Details'!$A$1:$N$2344,13,FALSE)</f>
        <v>tier - 3</v>
      </c>
      <c r="P1250" s="34" t="str">
        <f>VLOOKUP(A1250,'Hospitalisation Details'!$A$1:$N$2344,14,FALSE)</f>
        <v>R1012</v>
      </c>
      <c r="Q1250" s="34">
        <f>VLOOKUP(A1250,'Hospitalisation Details'!$A$1:$N$2344,6,FALSE)</f>
        <v>49</v>
      </c>
    </row>
    <row r="1251" spans="1:17" x14ac:dyDescent="0.25">
      <c r="A1251" s="35" t="s">
        <v>1121</v>
      </c>
      <c r="B1251" s="32" t="s">
        <v>6810</v>
      </c>
      <c r="C1251" s="40">
        <v>32.229999999999997</v>
      </c>
      <c r="D1251" s="40">
        <v>8.59</v>
      </c>
      <c r="E1251" s="40" t="s">
        <v>2380</v>
      </c>
      <c r="F1251" s="40" t="s">
        <v>2380</v>
      </c>
      <c r="G1251" s="40" t="s">
        <v>2380</v>
      </c>
      <c r="H1251" s="35">
        <v>0</v>
      </c>
      <c r="I1251" s="40" t="s">
        <v>2380</v>
      </c>
      <c r="J1251" s="40" t="s">
        <v>8338</v>
      </c>
      <c r="K1251" s="40" t="s">
        <v>8342</v>
      </c>
      <c r="L1251" s="48">
        <f>VLOOKUP(A1251,'Hospitalisation Details'!$A$1:$N$2344,5,FALSE)</f>
        <v>27198</v>
      </c>
      <c r="M1251" s="52">
        <f>VLOOKUP(A1251,'Hospitalisation Details'!$A$1:$N$2344,8,FALSE)</f>
        <v>8871.15</v>
      </c>
      <c r="N1251" s="35" t="str">
        <f>VLOOKUP(A1251,'Hospitalisation Details'!$A$1:$N$2344,12,FALSE)</f>
        <v>tier - 2</v>
      </c>
      <c r="O1251" s="35" t="str">
        <f>VLOOKUP(A1251,'Hospitalisation Details'!$A$1:$N$2344,13,FALSE)</f>
        <v>tier - 3</v>
      </c>
      <c r="P1251" s="35" t="str">
        <f>VLOOKUP(A1251,'Hospitalisation Details'!$A$1:$N$2344,14,FALSE)</f>
        <v>R1013</v>
      </c>
      <c r="Q1251" s="35">
        <f>VLOOKUP(A1251,'Hospitalisation Details'!$A$1:$N$2344,6,FALSE)</f>
        <v>48</v>
      </c>
    </row>
    <row r="1252" spans="1:17" x14ac:dyDescent="0.25">
      <c r="A1252" s="34" t="s">
        <v>1120</v>
      </c>
      <c r="B1252" s="33" t="s">
        <v>6812</v>
      </c>
      <c r="C1252" s="39">
        <v>32.204999999999998</v>
      </c>
      <c r="D1252" s="39">
        <v>6.14</v>
      </c>
      <c r="E1252" s="39" t="s">
        <v>2380</v>
      </c>
      <c r="F1252" s="39" t="s">
        <v>2380</v>
      </c>
      <c r="G1252" s="39" t="s">
        <v>2380</v>
      </c>
      <c r="H1252" s="34">
        <v>2</v>
      </c>
      <c r="I1252" s="39" t="s">
        <v>2380</v>
      </c>
      <c r="J1252" s="39" t="s">
        <v>8338</v>
      </c>
      <c r="K1252" s="39" t="s">
        <v>8343</v>
      </c>
      <c r="L1252" s="47">
        <f>VLOOKUP(A1252,'Hospitalisation Details'!$A$1:$N$2344,5,FALSE)</f>
        <v>26625</v>
      </c>
      <c r="M1252" s="51">
        <f>VLOOKUP(A1252,'Hospitalisation Details'!$A$1:$N$2344,8,FALSE)</f>
        <v>8835.26</v>
      </c>
      <c r="N1252" s="34" t="str">
        <f>VLOOKUP(A1252,'Hospitalisation Details'!$A$1:$N$2344,12,FALSE)</f>
        <v>tier - 3</v>
      </c>
      <c r="O1252" s="34" t="str">
        <f>VLOOKUP(A1252,'Hospitalisation Details'!$A$1:$N$2344,13,FALSE)</f>
        <v>tier - 2</v>
      </c>
      <c r="P1252" s="34" t="str">
        <f>VLOOKUP(A1252,'Hospitalisation Details'!$A$1:$N$2344,14,FALSE)</f>
        <v>R1012</v>
      </c>
      <c r="Q1252" s="34">
        <f>VLOOKUP(A1252,'Hospitalisation Details'!$A$1:$N$2344,6,FALSE)</f>
        <v>50</v>
      </c>
    </row>
    <row r="1253" spans="1:17" x14ac:dyDescent="0.25">
      <c r="A1253" s="35" t="s">
        <v>1119</v>
      </c>
      <c r="B1253" s="32" t="s">
        <v>5821</v>
      </c>
      <c r="C1253" s="40">
        <v>26.41</v>
      </c>
      <c r="D1253" s="40">
        <v>4.08</v>
      </c>
      <c r="E1253" s="40" t="s">
        <v>2380</v>
      </c>
      <c r="F1253" s="40" t="s">
        <v>2380</v>
      </c>
      <c r="G1253" s="40" t="s">
        <v>2380</v>
      </c>
      <c r="H1253" s="35">
        <v>2</v>
      </c>
      <c r="I1253" s="40" t="s">
        <v>2380</v>
      </c>
      <c r="J1253" s="40" t="s">
        <v>8339</v>
      </c>
      <c r="K1253" s="40" t="s">
        <v>8344</v>
      </c>
      <c r="L1253" s="48">
        <f>VLOOKUP(A1253,'Hospitalisation Details'!$A$1:$N$2344,5,FALSE)</f>
        <v>26617</v>
      </c>
      <c r="M1253" s="52">
        <f>VLOOKUP(A1253,'Hospitalisation Details'!$A$1:$N$2344,8,FALSE)</f>
        <v>8827.2099999999991</v>
      </c>
      <c r="N1253" s="35" t="str">
        <f>VLOOKUP(A1253,'Hospitalisation Details'!$A$1:$N$2344,12,FALSE)</f>
        <v>tier - 3</v>
      </c>
      <c r="O1253" s="35" t="str">
        <f>VLOOKUP(A1253,'Hospitalisation Details'!$A$1:$N$2344,13,FALSE)</f>
        <v>tier - 1</v>
      </c>
      <c r="P1253" s="35" t="str">
        <f>VLOOKUP(A1253,'Hospitalisation Details'!$A$1:$N$2344,14,FALSE)</f>
        <v>R1012</v>
      </c>
      <c r="Q1253" s="35">
        <f>VLOOKUP(A1253,'Hospitalisation Details'!$A$1:$N$2344,6,FALSE)</f>
        <v>50</v>
      </c>
    </row>
    <row r="1254" spans="1:17" x14ac:dyDescent="0.25">
      <c r="A1254" s="34" t="s">
        <v>1118</v>
      </c>
      <c r="B1254" s="33" t="s">
        <v>6815</v>
      </c>
      <c r="C1254" s="39">
        <v>30.2</v>
      </c>
      <c r="D1254" s="39">
        <v>6.25</v>
      </c>
      <c r="E1254" s="39" t="s">
        <v>2383</v>
      </c>
      <c r="F1254" s="39" t="s">
        <v>2380</v>
      </c>
      <c r="G1254" s="39" t="s">
        <v>2380</v>
      </c>
      <c r="H1254" s="34">
        <v>0</v>
      </c>
      <c r="I1254" s="39" t="s">
        <v>2380</v>
      </c>
      <c r="J1254" s="39" t="s">
        <v>8338</v>
      </c>
      <c r="K1254" s="39" t="s">
        <v>8343</v>
      </c>
      <c r="L1254" s="47">
        <f>VLOOKUP(A1254,'Hospitalisation Details'!$A$1:$N$2344,5,FALSE)</f>
        <v>27955</v>
      </c>
      <c r="M1254" s="51">
        <f>VLOOKUP(A1254,'Hospitalisation Details'!$A$1:$N$2344,8,FALSE)</f>
        <v>8825.09</v>
      </c>
      <c r="N1254" s="34" t="str">
        <f>VLOOKUP(A1254,'Hospitalisation Details'!$A$1:$N$2344,12,FALSE)</f>
        <v>tier - 2</v>
      </c>
      <c r="O1254" s="34" t="str">
        <f>VLOOKUP(A1254,'Hospitalisation Details'!$A$1:$N$2344,13,FALSE)</f>
        <v>tier - 3</v>
      </c>
      <c r="P1254" s="34" t="str">
        <f>VLOOKUP(A1254,'Hospitalisation Details'!$A$1:$N$2344,14,FALSE)</f>
        <v>R1011</v>
      </c>
      <c r="Q1254" s="34">
        <f>VLOOKUP(A1254,'Hospitalisation Details'!$A$1:$N$2344,6,FALSE)</f>
        <v>46</v>
      </c>
    </row>
    <row r="1255" spans="1:17" x14ac:dyDescent="0.25">
      <c r="A1255" s="35" t="s">
        <v>1117</v>
      </c>
      <c r="B1255" s="32" t="s">
        <v>4881</v>
      </c>
      <c r="C1255" s="40">
        <v>31.26</v>
      </c>
      <c r="D1255" s="40">
        <v>5.94</v>
      </c>
      <c r="E1255" s="40" t="s">
        <v>2383</v>
      </c>
      <c r="F1255" s="40" t="s">
        <v>2380</v>
      </c>
      <c r="G1255" s="40" t="s">
        <v>2380</v>
      </c>
      <c r="H1255" s="35">
        <v>1</v>
      </c>
      <c r="I1255" s="40" t="s">
        <v>2380</v>
      </c>
      <c r="J1255" s="40" t="s">
        <v>8338</v>
      </c>
      <c r="K1255" s="40" t="s">
        <v>8343</v>
      </c>
      <c r="L1255" s="48">
        <f>VLOOKUP(A1255,'Hospitalisation Details'!$A$1:$N$2344,5,FALSE)</f>
        <v>32377</v>
      </c>
      <c r="M1255" s="52">
        <f>VLOOKUP(A1255,'Hospitalisation Details'!$A$1:$N$2344,8,FALSE)</f>
        <v>8824.27</v>
      </c>
      <c r="N1255" s="35" t="str">
        <f>VLOOKUP(A1255,'Hospitalisation Details'!$A$1:$N$2344,12,FALSE)</f>
        <v>tier - 2</v>
      </c>
      <c r="O1255" s="35" t="str">
        <f>VLOOKUP(A1255,'Hospitalisation Details'!$A$1:$N$2344,13,FALSE)</f>
        <v>tier - 1</v>
      </c>
      <c r="P1255" s="35" t="str">
        <f>VLOOKUP(A1255,'Hospitalisation Details'!$A$1:$N$2344,14,FALSE)</f>
        <v>R1025</v>
      </c>
      <c r="Q1255" s="35">
        <f>VLOOKUP(A1255,'Hospitalisation Details'!$A$1:$N$2344,6,FALSE)</f>
        <v>34</v>
      </c>
    </row>
    <row r="1256" spans="1:17" x14ac:dyDescent="0.25">
      <c r="A1256" s="34" t="s">
        <v>1116</v>
      </c>
      <c r="B1256" s="33" t="s">
        <v>6818</v>
      </c>
      <c r="C1256" s="39">
        <v>33.725000000000001</v>
      </c>
      <c r="D1256" s="39">
        <v>6.45</v>
      </c>
      <c r="E1256" s="39" t="s">
        <v>2383</v>
      </c>
      <c r="F1256" s="39" t="s">
        <v>2380</v>
      </c>
      <c r="G1256" s="39" t="s">
        <v>2380</v>
      </c>
      <c r="H1256" s="34">
        <v>0</v>
      </c>
      <c r="I1256" s="39" t="s">
        <v>2380</v>
      </c>
      <c r="J1256" s="39" t="s">
        <v>8338</v>
      </c>
      <c r="K1256" s="39" t="s">
        <v>8343</v>
      </c>
      <c r="L1256" s="47">
        <f>VLOOKUP(A1256,'Hospitalisation Details'!$A$1:$N$2344,5,FALSE)</f>
        <v>28052</v>
      </c>
      <c r="M1256" s="51">
        <f>VLOOKUP(A1256,'Hospitalisation Details'!$A$1:$N$2344,8,FALSE)</f>
        <v>8823.99</v>
      </c>
      <c r="N1256" s="34" t="str">
        <f>VLOOKUP(A1256,'Hospitalisation Details'!$A$1:$N$2344,12,FALSE)</f>
        <v>tier - 2</v>
      </c>
      <c r="O1256" s="34" t="str">
        <f>VLOOKUP(A1256,'Hospitalisation Details'!$A$1:$N$2344,13,FALSE)</f>
        <v>tier - 3</v>
      </c>
      <c r="P1256" s="34" t="str">
        <f>VLOOKUP(A1256,'Hospitalisation Details'!$A$1:$N$2344,14,FALSE)</f>
        <v>R1024</v>
      </c>
      <c r="Q1256" s="34">
        <f>VLOOKUP(A1256,'Hospitalisation Details'!$A$1:$N$2344,6,FALSE)</f>
        <v>46</v>
      </c>
    </row>
    <row r="1257" spans="1:17" x14ac:dyDescent="0.25">
      <c r="A1257" s="35" t="s">
        <v>1115</v>
      </c>
      <c r="B1257" s="32" t="s">
        <v>6820</v>
      </c>
      <c r="C1257" s="40">
        <v>28.9</v>
      </c>
      <c r="D1257" s="40">
        <v>5.74</v>
      </c>
      <c r="E1257" s="40" t="s">
        <v>2383</v>
      </c>
      <c r="F1257" s="40" t="s">
        <v>2380</v>
      </c>
      <c r="G1257" s="40" t="s">
        <v>2380</v>
      </c>
      <c r="H1257" s="35">
        <v>0</v>
      </c>
      <c r="I1257" s="40" t="s">
        <v>2380</v>
      </c>
      <c r="J1257" s="40" t="s">
        <v>8339</v>
      </c>
      <c r="K1257" s="40" t="s">
        <v>8343</v>
      </c>
      <c r="L1257" s="48">
        <f>VLOOKUP(A1257,'Hospitalisation Details'!$A$1:$N$2344,5,FALSE)</f>
        <v>27925</v>
      </c>
      <c r="M1257" s="52">
        <f>VLOOKUP(A1257,'Hospitalisation Details'!$A$1:$N$2344,8,FALSE)</f>
        <v>8823.2800000000007</v>
      </c>
      <c r="N1257" s="35" t="str">
        <f>VLOOKUP(A1257,'Hospitalisation Details'!$A$1:$N$2344,12,FALSE)</f>
        <v>tier - 2</v>
      </c>
      <c r="O1257" s="35" t="str">
        <f>VLOOKUP(A1257,'Hospitalisation Details'!$A$1:$N$2344,13,FALSE)</f>
        <v>tier - 1</v>
      </c>
      <c r="P1257" s="35" t="str">
        <f>VLOOKUP(A1257,'Hospitalisation Details'!$A$1:$N$2344,14,FALSE)</f>
        <v>R1011</v>
      </c>
      <c r="Q1257" s="35">
        <f>VLOOKUP(A1257,'Hospitalisation Details'!$A$1:$N$2344,6,FALSE)</f>
        <v>46</v>
      </c>
    </row>
    <row r="1258" spans="1:17" x14ac:dyDescent="0.25">
      <c r="A1258" s="34" t="s">
        <v>1114</v>
      </c>
      <c r="B1258" s="33" t="s">
        <v>5022</v>
      </c>
      <c r="C1258" s="39">
        <v>45.69</v>
      </c>
      <c r="D1258" s="39">
        <v>4.43</v>
      </c>
      <c r="E1258" s="39" t="s">
        <v>2383</v>
      </c>
      <c r="F1258" s="39" t="s">
        <v>2380</v>
      </c>
      <c r="G1258" s="39" t="s">
        <v>2380</v>
      </c>
      <c r="H1258" s="34">
        <v>0</v>
      </c>
      <c r="I1258" s="39" t="s">
        <v>2380</v>
      </c>
      <c r="J1258" s="39" t="s">
        <v>8338</v>
      </c>
      <c r="K1258" s="39" t="s">
        <v>8344</v>
      </c>
      <c r="L1258" s="47">
        <f>VLOOKUP(A1258,'Hospitalisation Details'!$A$1:$N$2344,5,FALSE)</f>
        <v>37202</v>
      </c>
      <c r="M1258" s="51">
        <f>VLOOKUP(A1258,'Hospitalisation Details'!$A$1:$N$2344,8,FALSE)</f>
        <v>8821.8799999999992</v>
      </c>
      <c r="N1258" s="34" t="str">
        <f>VLOOKUP(A1258,'Hospitalisation Details'!$A$1:$N$2344,12,FALSE)</f>
        <v>tier - 2</v>
      </c>
      <c r="O1258" s="34" t="str">
        <f>VLOOKUP(A1258,'Hospitalisation Details'!$A$1:$N$2344,13,FALSE)</f>
        <v>tier - 3</v>
      </c>
      <c r="P1258" s="34" t="str">
        <f>VLOOKUP(A1258,'Hospitalisation Details'!$A$1:$N$2344,14,FALSE)</f>
        <v>R1023</v>
      </c>
      <c r="Q1258" s="34">
        <f>VLOOKUP(A1258,'Hospitalisation Details'!$A$1:$N$2344,6,FALSE)</f>
        <v>21</v>
      </c>
    </row>
    <row r="1259" spans="1:17" x14ac:dyDescent="0.25">
      <c r="A1259" s="35" t="s">
        <v>1113</v>
      </c>
      <c r="B1259" s="32" t="s">
        <v>6823</v>
      </c>
      <c r="C1259" s="40">
        <v>21.03</v>
      </c>
      <c r="D1259" s="40">
        <v>6.5</v>
      </c>
      <c r="E1259" s="40" t="s">
        <v>2380</v>
      </c>
      <c r="F1259" s="40" t="s">
        <v>2380</v>
      </c>
      <c r="G1259" s="40" t="s">
        <v>2380</v>
      </c>
      <c r="H1259" s="35">
        <v>0</v>
      </c>
      <c r="I1259" s="40" t="s">
        <v>2380</v>
      </c>
      <c r="J1259" s="40" t="s">
        <v>8340</v>
      </c>
      <c r="K1259" s="40" t="s">
        <v>8342</v>
      </c>
      <c r="L1259" s="48">
        <f>VLOOKUP(A1259,'Hospitalisation Details'!$A$1:$N$2344,5,FALSE)</f>
        <v>23983</v>
      </c>
      <c r="M1259" s="52">
        <f>VLOOKUP(A1259,'Hospitalisation Details'!$A$1:$N$2344,8,FALSE)</f>
        <v>8800.49</v>
      </c>
      <c r="N1259" s="35" t="str">
        <f>VLOOKUP(A1259,'Hospitalisation Details'!$A$1:$N$2344,12,FALSE)</f>
        <v>tier - 3</v>
      </c>
      <c r="O1259" s="35" t="str">
        <f>VLOOKUP(A1259,'Hospitalisation Details'!$A$1:$N$2344,13,FALSE)</f>
        <v>tier - 2</v>
      </c>
      <c r="P1259" s="35" t="str">
        <f>VLOOKUP(A1259,'Hospitalisation Details'!$A$1:$N$2344,14,FALSE)</f>
        <v>R1013</v>
      </c>
      <c r="Q1259" s="35">
        <f>VLOOKUP(A1259,'Hospitalisation Details'!$A$1:$N$2344,6,FALSE)</f>
        <v>57</v>
      </c>
    </row>
    <row r="1260" spans="1:17" x14ac:dyDescent="0.25">
      <c r="A1260" s="34" t="s">
        <v>1112</v>
      </c>
      <c r="B1260" s="33" t="s">
        <v>6825</v>
      </c>
      <c r="C1260" s="39">
        <v>37</v>
      </c>
      <c r="D1260" s="39">
        <v>8.75</v>
      </c>
      <c r="E1260" s="39" t="s">
        <v>2380</v>
      </c>
      <c r="F1260" s="39" t="s">
        <v>2380</v>
      </c>
      <c r="G1260" s="39" t="s">
        <v>2380</v>
      </c>
      <c r="H1260" s="34">
        <v>0</v>
      </c>
      <c r="I1260" s="39" t="s">
        <v>2380</v>
      </c>
      <c r="J1260" s="39" t="s">
        <v>8338</v>
      </c>
      <c r="K1260" s="39" t="s">
        <v>8342</v>
      </c>
      <c r="L1260" s="47">
        <f>VLOOKUP(A1260,'Hospitalisation Details'!$A$1:$N$2344,5,FALSE)</f>
        <v>26102</v>
      </c>
      <c r="M1260" s="51">
        <f>VLOOKUP(A1260,'Hospitalisation Details'!$A$1:$N$2344,8,FALSE)</f>
        <v>8798.59</v>
      </c>
      <c r="N1260" s="34" t="str">
        <f>VLOOKUP(A1260,'Hospitalisation Details'!$A$1:$N$2344,12,FALSE)</f>
        <v>tier - 2</v>
      </c>
      <c r="O1260" s="34" t="str">
        <f>VLOOKUP(A1260,'Hospitalisation Details'!$A$1:$N$2344,13,FALSE)</f>
        <v>tier - 1</v>
      </c>
      <c r="P1260" s="34" t="str">
        <f>VLOOKUP(A1260,'Hospitalisation Details'!$A$1:$N$2344,14,FALSE)</f>
        <v>R1011</v>
      </c>
      <c r="Q1260" s="34">
        <f>VLOOKUP(A1260,'Hospitalisation Details'!$A$1:$N$2344,6,FALSE)</f>
        <v>51</v>
      </c>
    </row>
    <row r="1261" spans="1:17" x14ac:dyDescent="0.25">
      <c r="A1261" s="35" t="s">
        <v>1111</v>
      </c>
      <c r="B1261" s="32" t="s">
        <v>6826</v>
      </c>
      <c r="C1261" s="40">
        <v>25.4</v>
      </c>
      <c r="D1261" s="40">
        <v>11.96</v>
      </c>
      <c r="E1261" s="40" t="s">
        <v>2380</v>
      </c>
      <c r="F1261" s="40" t="s">
        <v>2380</v>
      </c>
      <c r="G1261" s="40" t="s">
        <v>2380</v>
      </c>
      <c r="H1261" s="35">
        <v>0</v>
      </c>
      <c r="I1261" s="40" t="s">
        <v>2380</v>
      </c>
      <c r="J1261" s="40" t="s">
        <v>8339</v>
      </c>
      <c r="K1261" s="40" t="s">
        <v>8342</v>
      </c>
      <c r="L1261" s="48">
        <f>VLOOKUP(A1261,'Hospitalisation Details'!$A$1:$N$2344,5,FALSE)</f>
        <v>26168</v>
      </c>
      <c r="M1261" s="52">
        <f>VLOOKUP(A1261,'Hospitalisation Details'!$A$1:$N$2344,8,FALSE)</f>
        <v>8782.4699999999993</v>
      </c>
      <c r="N1261" s="35" t="str">
        <f>VLOOKUP(A1261,'Hospitalisation Details'!$A$1:$N$2344,12,FALSE)</f>
        <v>tier - 2</v>
      </c>
      <c r="O1261" s="35" t="str">
        <f>VLOOKUP(A1261,'Hospitalisation Details'!$A$1:$N$2344,13,FALSE)</f>
        <v>tier - 3</v>
      </c>
      <c r="P1261" s="35" t="str">
        <f>VLOOKUP(A1261,'Hospitalisation Details'!$A$1:$N$2344,14,FALSE)</f>
        <v>R1011</v>
      </c>
      <c r="Q1261" s="35">
        <f>VLOOKUP(A1261,'Hospitalisation Details'!$A$1:$N$2344,6,FALSE)</f>
        <v>51</v>
      </c>
    </row>
    <row r="1262" spans="1:17" x14ac:dyDescent="0.25">
      <c r="A1262" s="34" t="s">
        <v>1110</v>
      </c>
      <c r="B1262" s="33" t="s">
        <v>5454</v>
      </c>
      <c r="C1262" s="39">
        <v>32.299999999999997</v>
      </c>
      <c r="D1262" s="39">
        <v>10.54</v>
      </c>
      <c r="E1262" s="39" t="s">
        <v>2380</v>
      </c>
      <c r="F1262" s="39" t="s">
        <v>2380</v>
      </c>
      <c r="G1262" s="39" t="s">
        <v>2380</v>
      </c>
      <c r="H1262" s="34">
        <v>0</v>
      </c>
      <c r="I1262" s="39" t="s">
        <v>2380</v>
      </c>
      <c r="J1262" s="39" t="s">
        <v>8338</v>
      </c>
      <c r="K1262" s="39" t="s">
        <v>8342</v>
      </c>
      <c r="L1262" s="47">
        <f>VLOOKUP(A1262,'Hospitalisation Details'!$A$1:$N$2344,5,FALSE)</f>
        <v>27278</v>
      </c>
      <c r="M1262" s="51">
        <f>VLOOKUP(A1262,'Hospitalisation Details'!$A$1:$N$2344,8,FALSE)</f>
        <v>8765.25</v>
      </c>
      <c r="N1262" s="34" t="str">
        <f>VLOOKUP(A1262,'Hospitalisation Details'!$A$1:$N$2344,12,FALSE)</f>
        <v>tier - 2</v>
      </c>
      <c r="O1262" s="34" t="str">
        <f>VLOOKUP(A1262,'Hospitalisation Details'!$A$1:$N$2344,13,FALSE)</f>
        <v>tier - 3</v>
      </c>
      <c r="P1262" s="34" t="str">
        <f>VLOOKUP(A1262,'Hospitalisation Details'!$A$1:$N$2344,14,FALSE)</f>
        <v>R1012</v>
      </c>
      <c r="Q1262" s="34">
        <f>VLOOKUP(A1262,'Hospitalisation Details'!$A$1:$N$2344,6,FALSE)</f>
        <v>48</v>
      </c>
    </row>
    <row r="1263" spans="1:17" x14ac:dyDescent="0.25">
      <c r="A1263" s="35" t="s">
        <v>1109</v>
      </c>
      <c r="B1263" s="32" t="s">
        <v>6829</v>
      </c>
      <c r="C1263" s="40">
        <v>23.94</v>
      </c>
      <c r="D1263" s="40">
        <v>4.54</v>
      </c>
      <c r="E1263" s="40" t="s">
        <v>2383</v>
      </c>
      <c r="F1263" s="40" t="s">
        <v>2380</v>
      </c>
      <c r="G1263" s="40" t="s">
        <v>2383</v>
      </c>
      <c r="H1263" s="35">
        <v>1</v>
      </c>
      <c r="I1263" s="40" t="s">
        <v>2380</v>
      </c>
      <c r="J1263" s="40" t="s">
        <v>8340</v>
      </c>
      <c r="K1263" s="40" t="s">
        <v>8344</v>
      </c>
      <c r="L1263" s="48">
        <f>VLOOKUP(A1263,'Hospitalisation Details'!$A$1:$N$2344,5,FALSE)</f>
        <v>25455</v>
      </c>
      <c r="M1263" s="52">
        <f>VLOOKUP(A1263,'Hospitalisation Details'!$A$1:$N$2344,8,FALSE)</f>
        <v>8760.1200000000008</v>
      </c>
      <c r="N1263" s="35" t="str">
        <f>VLOOKUP(A1263,'Hospitalisation Details'!$A$1:$N$2344,12,FALSE)</f>
        <v>tier - 2</v>
      </c>
      <c r="O1263" s="35" t="str">
        <f>VLOOKUP(A1263,'Hospitalisation Details'!$A$1:$N$2344,13,FALSE)</f>
        <v>tier - 1</v>
      </c>
      <c r="P1263" s="35" t="str">
        <f>VLOOKUP(A1263,'Hospitalisation Details'!$A$1:$N$2344,14,FALSE)</f>
        <v>R1013</v>
      </c>
      <c r="Q1263" s="35">
        <f>VLOOKUP(A1263,'Hospitalisation Details'!$A$1:$N$2344,6,FALSE)</f>
        <v>53</v>
      </c>
    </row>
    <row r="1264" spans="1:17" x14ac:dyDescent="0.25">
      <c r="A1264" s="34" t="s">
        <v>1108</v>
      </c>
      <c r="B1264" s="33" t="s">
        <v>6831</v>
      </c>
      <c r="C1264" s="39">
        <v>46.4</v>
      </c>
      <c r="D1264" s="39">
        <v>5.71</v>
      </c>
      <c r="E1264" s="39" t="s">
        <v>2380</v>
      </c>
      <c r="F1264" s="39" t="s">
        <v>2380</v>
      </c>
      <c r="G1264" s="39" t="s">
        <v>2380</v>
      </c>
      <c r="H1264" s="34">
        <v>0</v>
      </c>
      <c r="I1264" s="39" t="s">
        <v>2380</v>
      </c>
      <c r="J1264" s="39" t="s">
        <v>8338</v>
      </c>
      <c r="K1264" s="39" t="s">
        <v>8343</v>
      </c>
      <c r="L1264" s="47">
        <f>VLOOKUP(A1264,'Hospitalisation Details'!$A$1:$N$2344,5,FALSE)</f>
        <v>36395</v>
      </c>
      <c r="M1264" s="51">
        <f>VLOOKUP(A1264,'Hospitalisation Details'!$A$1:$N$2344,8,FALSE)</f>
        <v>8747.68</v>
      </c>
      <c r="N1264" s="34" t="str">
        <f>VLOOKUP(A1264,'Hospitalisation Details'!$A$1:$N$2344,12,FALSE)</f>
        <v>tier - 2</v>
      </c>
      <c r="O1264" s="34" t="str">
        <f>VLOOKUP(A1264,'Hospitalisation Details'!$A$1:$N$2344,13,FALSE)</f>
        <v>tier - 3</v>
      </c>
      <c r="P1264" s="34" t="str">
        <f>VLOOKUP(A1264,'Hospitalisation Details'!$A$1:$N$2344,14,FALSE)</f>
        <v>R1011</v>
      </c>
      <c r="Q1264" s="34">
        <f>VLOOKUP(A1264,'Hospitalisation Details'!$A$1:$N$2344,6,FALSE)</f>
        <v>23</v>
      </c>
    </row>
    <row r="1265" spans="1:17" x14ac:dyDescent="0.25">
      <c r="A1265" s="35" t="s">
        <v>1107</v>
      </c>
      <c r="B1265" s="32" t="s">
        <v>6833</v>
      </c>
      <c r="C1265" s="40">
        <v>40.375</v>
      </c>
      <c r="D1265" s="40">
        <v>6.25</v>
      </c>
      <c r="E1265" s="40" t="s">
        <v>2383</v>
      </c>
      <c r="F1265" s="40" t="s">
        <v>2380</v>
      </c>
      <c r="G1265" s="40" t="s">
        <v>2380</v>
      </c>
      <c r="H1265" s="35">
        <v>0</v>
      </c>
      <c r="I1265" s="40" t="s">
        <v>2380</v>
      </c>
      <c r="J1265" s="40" t="s">
        <v>8338</v>
      </c>
      <c r="K1265" s="40" t="s">
        <v>8343</v>
      </c>
      <c r="L1265" s="48">
        <f>VLOOKUP(A1265,'Hospitalisation Details'!$A$1:$N$2344,5,FALSE)</f>
        <v>27928</v>
      </c>
      <c r="M1265" s="52">
        <f>VLOOKUP(A1265,'Hospitalisation Details'!$A$1:$N$2344,8,FALSE)</f>
        <v>8733.23</v>
      </c>
      <c r="N1265" s="35" t="str">
        <f>VLOOKUP(A1265,'Hospitalisation Details'!$A$1:$N$2344,12,FALSE)</f>
        <v>tier - 2</v>
      </c>
      <c r="O1265" s="35" t="str">
        <f>VLOOKUP(A1265,'Hospitalisation Details'!$A$1:$N$2344,13,FALSE)</f>
        <v>tier - 3</v>
      </c>
      <c r="P1265" s="35" t="str">
        <f>VLOOKUP(A1265,'Hospitalisation Details'!$A$1:$N$2344,14,FALSE)</f>
        <v>R1012</v>
      </c>
      <c r="Q1265" s="35">
        <f>VLOOKUP(A1265,'Hospitalisation Details'!$A$1:$N$2344,6,FALSE)</f>
        <v>46</v>
      </c>
    </row>
    <row r="1266" spans="1:17" x14ac:dyDescent="0.25">
      <c r="A1266" s="34" t="s">
        <v>1106</v>
      </c>
      <c r="B1266" s="33" t="s">
        <v>6835</v>
      </c>
      <c r="C1266" s="39">
        <v>28.7</v>
      </c>
      <c r="D1266" s="39">
        <v>9.4700000000000006</v>
      </c>
      <c r="E1266" s="39" t="s">
        <v>2380</v>
      </c>
      <c r="F1266" s="39" t="s">
        <v>2380</v>
      </c>
      <c r="G1266" s="39" t="s">
        <v>2380</v>
      </c>
      <c r="H1266" s="34">
        <v>2</v>
      </c>
      <c r="I1266" s="39" t="s">
        <v>2380</v>
      </c>
      <c r="J1266" s="39" t="s">
        <v>8339</v>
      </c>
      <c r="K1266" s="39" t="s">
        <v>8342</v>
      </c>
      <c r="L1266" s="47">
        <f>VLOOKUP(A1266,'Hospitalisation Details'!$A$1:$N$2344,5,FALSE)</f>
        <v>26840</v>
      </c>
      <c r="M1266" s="51">
        <f>VLOOKUP(A1266,'Hospitalisation Details'!$A$1:$N$2344,8,FALSE)</f>
        <v>8703.4599999999991</v>
      </c>
      <c r="N1266" s="34" t="str">
        <f>VLOOKUP(A1266,'Hospitalisation Details'!$A$1:$N$2344,12,FALSE)</f>
        <v>tier - 3</v>
      </c>
      <c r="O1266" s="34" t="str">
        <f>VLOOKUP(A1266,'Hospitalisation Details'!$A$1:$N$2344,13,FALSE)</f>
        <v>tier - 3</v>
      </c>
      <c r="P1266" s="34" t="str">
        <f>VLOOKUP(A1266,'Hospitalisation Details'!$A$1:$N$2344,14,FALSE)</f>
        <v>R1011</v>
      </c>
      <c r="Q1266" s="34">
        <f>VLOOKUP(A1266,'Hospitalisation Details'!$A$1:$N$2344,6,FALSE)</f>
        <v>49</v>
      </c>
    </row>
    <row r="1267" spans="1:17" x14ac:dyDescent="0.25">
      <c r="A1267" s="35" t="s">
        <v>1105</v>
      </c>
      <c r="B1267" s="32" t="s">
        <v>5117</v>
      </c>
      <c r="C1267" s="40">
        <v>26.63</v>
      </c>
      <c r="D1267" s="40">
        <v>5.7</v>
      </c>
      <c r="E1267" s="40" t="s">
        <v>2380</v>
      </c>
      <c r="F1267" s="40" t="s">
        <v>2380</v>
      </c>
      <c r="G1267" s="40" t="s">
        <v>2380</v>
      </c>
      <c r="H1267" s="35">
        <v>0</v>
      </c>
      <c r="I1267" s="40" t="s">
        <v>2380</v>
      </c>
      <c r="J1267" s="40" t="s">
        <v>8339</v>
      </c>
      <c r="K1267" s="40" t="s">
        <v>8343</v>
      </c>
      <c r="L1267" s="48">
        <f>VLOOKUP(A1267,'Hospitalisation Details'!$A$1:$N$2344,5,FALSE)</f>
        <v>29522</v>
      </c>
      <c r="M1267" s="52">
        <f>VLOOKUP(A1267,'Hospitalisation Details'!$A$1:$N$2344,8,FALSE)</f>
        <v>8701.84</v>
      </c>
      <c r="N1267" s="35" t="str">
        <f>VLOOKUP(A1267,'Hospitalisation Details'!$A$1:$N$2344,12,FALSE)</f>
        <v>tier - 2</v>
      </c>
      <c r="O1267" s="35" t="str">
        <f>VLOOKUP(A1267,'Hospitalisation Details'!$A$1:$N$2344,13,FALSE)</f>
        <v>tier - 3</v>
      </c>
      <c r="P1267" s="35" t="str">
        <f>VLOOKUP(A1267,'Hospitalisation Details'!$A$1:$N$2344,14,FALSE)</f>
        <v>R1021</v>
      </c>
      <c r="Q1267" s="35">
        <f>VLOOKUP(A1267,'Hospitalisation Details'!$A$1:$N$2344,6,FALSE)</f>
        <v>42</v>
      </c>
    </row>
    <row r="1268" spans="1:17" x14ac:dyDescent="0.25">
      <c r="A1268" s="34" t="s">
        <v>1104</v>
      </c>
      <c r="B1268" s="33" t="s">
        <v>6838</v>
      </c>
      <c r="C1268" s="39">
        <v>22.515000000000001</v>
      </c>
      <c r="D1268" s="39">
        <v>11.18</v>
      </c>
      <c r="E1268" s="39" t="s">
        <v>2380</v>
      </c>
      <c r="F1268" s="39" t="s">
        <v>2380</v>
      </c>
      <c r="G1268" s="39" t="s">
        <v>2380</v>
      </c>
      <c r="H1268" s="34">
        <v>2</v>
      </c>
      <c r="I1268" s="39" t="s">
        <v>2380</v>
      </c>
      <c r="J1268" s="39" t="s">
        <v>8340</v>
      </c>
      <c r="K1268" s="39" t="s">
        <v>8342</v>
      </c>
      <c r="L1268" s="47">
        <f>VLOOKUP(A1268,'Hospitalisation Details'!$A$1:$N$2344,5,FALSE)</f>
        <v>26948</v>
      </c>
      <c r="M1268" s="51">
        <f>VLOOKUP(A1268,'Hospitalisation Details'!$A$1:$N$2344,8,FALSE)</f>
        <v>8688.86</v>
      </c>
      <c r="N1268" s="34" t="str">
        <f>VLOOKUP(A1268,'Hospitalisation Details'!$A$1:$N$2344,12,FALSE)</f>
        <v>tier - 2</v>
      </c>
      <c r="O1268" s="34" t="str">
        <f>VLOOKUP(A1268,'Hospitalisation Details'!$A$1:$N$2344,13,FALSE)</f>
        <v>tier - 1</v>
      </c>
      <c r="P1268" s="34" t="str">
        <f>VLOOKUP(A1268,'Hospitalisation Details'!$A$1:$N$2344,14,FALSE)</f>
        <v>R1017</v>
      </c>
      <c r="Q1268" s="34">
        <f>VLOOKUP(A1268,'Hospitalisation Details'!$A$1:$N$2344,6,FALSE)</f>
        <v>49</v>
      </c>
    </row>
    <row r="1269" spans="1:17" x14ac:dyDescent="0.25">
      <c r="A1269" s="35" t="s">
        <v>1103</v>
      </c>
      <c r="B1269" s="32" t="s">
        <v>6840</v>
      </c>
      <c r="C1269" s="40">
        <v>36.575000000000003</v>
      </c>
      <c r="D1269" s="40">
        <v>10.98</v>
      </c>
      <c r="E1269" s="40" t="s">
        <v>2380</v>
      </c>
      <c r="F1269" s="40" t="s">
        <v>2380</v>
      </c>
      <c r="G1269" s="40" t="s">
        <v>2380</v>
      </c>
      <c r="H1269" s="35">
        <v>0</v>
      </c>
      <c r="I1269" s="40" t="s">
        <v>2380</v>
      </c>
      <c r="J1269" s="40" t="s">
        <v>8338</v>
      </c>
      <c r="K1269" s="40" t="s">
        <v>8342</v>
      </c>
      <c r="L1269" s="48">
        <f>VLOOKUP(A1269,'Hospitalisation Details'!$A$1:$N$2344,5,FALSE)</f>
        <v>27257</v>
      </c>
      <c r="M1269" s="52">
        <f>VLOOKUP(A1269,'Hospitalisation Details'!$A$1:$N$2344,8,FALSE)</f>
        <v>8671.19</v>
      </c>
      <c r="N1269" s="35" t="str">
        <f>VLOOKUP(A1269,'Hospitalisation Details'!$A$1:$N$2344,12,FALSE)</f>
        <v>tier - 2</v>
      </c>
      <c r="O1269" s="35" t="str">
        <f>VLOOKUP(A1269,'Hospitalisation Details'!$A$1:$N$2344,13,FALSE)</f>
        <v>tier - 1</v>
      </c>
      <c r="P1269" s="35" t="str">
        <f>VLOOKUP(A1269,'Hospitalisation Details'!$A$1:$N$2344,14,FALSE)</f>
        <v>R1012</v>
      </c>
      <c r="Q1269" s="35">
        <f>VLOOKUP(A1269,'Hospitalisation Details'!$A$1:$N$2344,6,FALSE)</f>
        <v>48</v>
      </c>
    </row>
    <row r="1270" spans="1:17" x14ac:dyDescent="0.25">
      <c r="A1270" s="34" t="s">
        <v>1102</v>
      </c>
      <c r="B1270" s="33" t="s">
        <v>6829</v>
      </c>
      <c r="C1270" s="39">
        <v>23.66</v>
      </c>
      <c r="D1270" s="39">
        <v>5.1100000000000003</v>
      </c>
      <c r="E1270" s="39" t="s">
        <v>2383</v>
      </c>
      <c r="F1270" s="39" t="s">
        <v>2380</v>
      </c>
      <c r="G1270" s="39" t="s">
        <v>2383</v>
      </c>
      <c r="H1270" s="34">
        <v>1</v>
      </c>
      <c r="I1270" s="39" t="s">
        <v>2380</v>
      </c>
      <c r="J1270" s="39" t="s">
        <v>8340</v>
      </c>
      <c r="K1270" s="39" t="s">
        <v>8344</v>
      </c>
      <c r="L1270" s="47">
        <f>VLOOKUP(A1270,'Hospitalisation Details'!$A$1:$N$2344,5,FALSE)</f>
        <v>25425</v>
      </c>
      <c r="M1270" s="51">
        <f>VLOOKUP(A1270,'Hospitalisation Details'!$A$1:$N$2344,8,FALSE)</f>
        <v>8665.14</v>
      </c>
      <c r="N1270" s="34" t="str">
        <f>VLOOKUP(A1270,'Hospitalisation Details'!$A$1:$N$2344,12,FALSE)</f>
        <v>tier - 2</v>
      </c>
      <c r="O1270" s="34" t="str">
        <f>VLOOKUP(A1270,'Hospitalisation Details'!$A$1:$N$2344,13,FALSE)</f>
        <v>tier - 3</v>
      </c>
      <c r="P1270" s="34" t="str">
        <f>VLOOKUP(A1270,'Hospitalisation Details'!$A$1:$N$2344,14,FALSE)</f>
        <v>R1013</v>
      </c>
      <c r="Q1270" s="34">
        <f>VLOOKUP(A1270,'Hospitalisation Details'!$A$1:$N$2344,6,FALSE)</f>
        <v>53</v>
      </c>
    </row>
    <row r="1271" spans="1:17" x14ac:dyDescent="0.25">
      <c r="A1271" s="35" t="s">
        <v>1101</v>
      </c>
      <c r="B1271" s="32" t="s">
        <v>6842</v>
      </c>
      <c r="C1271" s="40">
        <v>18.62</v>
      </c>
      <c r="D1271" s="40">
        <v>10.24</v>
      </c>
      <c r="E1271" s="40" t="s">
        <v>2380</v>
      </c>
      <c r="F1271" s="40" t="s">
        <v>2380</v>
      </c>
      <c r="G1271" s="40" t="s">
        <v>2380</v>
      </c>
      <c r="H1271" s="35">
        <v>0</v>
      </c>
      <c r="I1271" s="40" t="s">
        <v>2380</v>
      </c>
      <c r="J1271" s="40" t="s">
        <v>8340</v>
      </c>
      <c r="K1271" s="40" t="s">
        <v>8342</v>
      </c>
      <c r="L1271" s="48">
        <f>VLOOKUP(A1271,'Hospitalisation Details'!$A$1:$N$2344,5,FALSE)</f>
        <v>24036</v>
      </c>
      <c r="M1271" s="52">
        <f>VLOOKUP(A1271,'Hospitalisation Details'!$A$1:$N$2344,8,FALSE)</f>
        <v>8665.09</v>
      </c>
      <c r="N1271" s="35" t="str">
        <f>VLOOKUP(A1271,'Hospitalisation Details'!$A$1:$N$2344,12,FALSE)</f>
        <v>tier - 3</v>
      </c>
      <c r="O1271" s="35" t="str">
        <f>VLOOKUP(A1271,'Hospitalisation Details'!$A$1:$N$2344,13,FALSE)</f>
        <v>tier - 2</v>
      </c>
      <c r="P1271" s="35" t="str">
        <f>VLOOKUP(A1271,'Hospitalisation Details'!$A$1:$N$2344,14,FALSE)</f>
        <v>R1012</v>
      </c>
      <c r="Q1271" s="35">
        <f>VLOOKUP(A1271,'Hospitalisation Details'!$A$1:$N$2344,6,FALSE)</f>
        <v>57</v>
      </c>
    </row>
    <row r="1272" spans="1:17" x14ac:dyDescent="0.25">
      <c r="A1272" s="34" t="s">
        <v>1100</v>
      </c>
      <c r="B1272" s="33" t="s">
        <v>6843</v>
      </c>
      <c r="C1272" s="39">
        <v>19.190000000000001</v>
      </c>
      <c r="D1272" s="39">
        <v>7.71</v>
      </c>
      <c r="E1272" s="39" t="s">
        <v>2383</v>
      </c>
      <c r="F1272" s="39" t="s">
        <v>2380</v>
      </c>
      <c r="G1272" s="39" t="s">
        <v>2380</v>
      </c>
      <c r="H1272" s="34">
        <v>1</v>
      </c>
      <c r="I1272" s="39" t="s">
        <v>2380</v>
      </c>
      <c r="J1272" s="39" t="s">
        <v>8340</v>
      </c>
      <c r="K1272" s="39" t="s">
        <v>8342</v>
      </c>
      <c r="L1272" s="47">
        <f>VLOOKUP(A1272,'Hospitalisation Details'!$A$1:$N$2344,5,FALSE)</f>
        <v>27609</v>
      </c>
      <c r="M1272" s="51">
        <f>VLOOKUP(A1272,'Hospitalisation Details'!$A$1:$N$2344,8,FALSE)</f>
        <v>8627.5400000000009</v>
      </c>
      <c r="N1272" s="34" t="str">
        <f>VLOOKUP(A1272,'Hospitalisation Details'!$A$1:$N$2344,12,FALSE)</f>
        <v>tier - 2</v>
      </c>
      <c r="O1272" s="34" t="str">
        <f>VLOOKUP(A1272,'Hospitalisation Details'!$A$1:$N$2344,13,FALSE)</f>
        <v>tier - 2</v>
      </c>
      <c r="P1272" s="34" t="str">
        <f>VLOOKUP(A1272,'Hospitalisation Details'!$A$1:$N$2344,14,FALSE)</f>
        <v>R1017</v>
      </c>
      <c r="Q1272" s="34">
        <f>VLOOKUP(A1272,'Hospitalisation Details'!$A$1:$N$2344,6,FALSE)</f>
        <v>47</v>
      </c>
    </row>
    <row r="1273" spans="1:17" x14ac:dyDescent="0.25">
      <c r="A1273" s="35" t="s">
        <v>1099</v>
      </c>
      <c r="B1273" s="32" t="s">
        <v>6845</v>
      </c>
      <c r="C1273" s="40">
        <v>27.5</v>
      </c>
      <c r="D1273" s="40">
        <v>6.03</v>
      </c>
      <c r="E1273" s="40" t="s">
        <v>2380</v>
      </c>
      <c r="F1273" s="40" t="s">
        <v>2380</v>
      </c>
      <c r="G1273" s="40" t="s">
        <v>2380</v>
      </c>
      <c r="H1273" s="35">
        <v>0</v>
      </c>
      <c r="I1273" s="40" t="s">
        <v>2380</v>
      </c>
      <c r="J1273" s="40" t="s">
        <v>8339</v>
      </c>
      <c r="K1273" s="40" t="s">
        <v>8343</v>
      </c>
      <c r="L1273" s="48">
        <f>VLOOKUP(A1273,'Hospitalisation Details'!$A$1:$N$2344,5,FALSE)</f>
        <v>28370</v>
      </c>
      <c r="M1273" s="52">
        <f>VLOOKUP(A1273,'Hospitalisation Details'!$A$1:$N$2344,8,FALSE)</f>
        <v>8615.2999999999993</v>
      </c>
      <c r="N1273" s="35" t="str">
        <f>VLOOKUP(A1273,'Hospitalisation Details'!$A$1:$N$2344,12,FALSE)</f>
        <v>tier - 2</v>
      </c>
      <c r="O1273" s="35" t="str">
        <f>VLOOKUP(A1273,'Hospitalisation Details'!$A$1:$N$2344,13,FALSE)</f>
        <v>tier - 3</v>
      </c>
      <c r="P1273" s="35" t="str">
        <f>VLOOKUP(A1273,'Hospitalisation Details'!$A$1:$N$2344,14,FALSE)</f>
        <v>R1011</v>
      </c>
      <c r="Q1273" s="35">
        <f>VLOOKUP(A1273,'Hospitalisation Details'!$A$1:$N$2344,6,FALSE)</f>
        <v>45</v>
      </c>
    </row>
    <row r="1274" spans="1:17" x14ac:dyDescent="0.25">
      <c r="A1274" s="34" t="s">
        <v>1098</v>
      </c>
      <c r="B1274" s="33" t="s">
        <v>6847</v>
      </c>
      <c r="C1274" s="39">
        <v>27.36</v>
      </c>
      <c r="D1274" s="39">
        <v>5.96</v>
      </c>
      <c r="E1274" s="39" t="s">
        <v>2380</v>
      </c>
      <c r="F1274" s="39" t="s">
        <v>2380</v>
      </c>
      <c r="G1274" s="39" t="s">
        <v>2383</v>
      </c>
      <c r="H1274" s="34">
        <v>1</v>
      </c>
      <c r="I1274" s="39" t="s">
        <v>2380</v>
      </c>
      <c r="J1274" s="39" t="s">
        <v>8339</v>
      </c>
      <c r="K1274" s="39" t="s">
        <v>8343</v>
      </c>
      <c r="L1274" s="47">
        <f>VLOOKUP(A1274,'Hospitalisation Details'!$A$1:$N$2344,5,FALSE)</f>
        <v>29053</v>
      </c>
      <c r="M1274" s="51">
        <f>VLOOKUP(A1274,'Hospitalisation Details'!$A$1:$N$2344,8,FALSE)</f>
        <v>8606.2199999999993</v>
      </c>
      <c r="N1274" s="34" t="str">
        <f>VLOOKUP(A1274,'Hospitalisation Details'!$A$1:$N$2344,12,FALSE)</f>
        <v>tier - 1</v>
      </c>
      <c r="O1274" s="34" t="str">
        <f>VLOOKUP(A1274,'Hospitalisation Details'!$A$1:$N$2344,13,FALSE)</f>
        <v>tier - 2</v>
      </c>
      <c r="P1274" s="34" t="str">
        <f>VLOOKUP(A1274,'Hospitalisation Details'!$A$1:$N$2344,14,FALSE)</f>
        <v>R1014</v>
      </c>
      <c r="Q1274" s="34">
        <f>VLOOKUP(A1274,'Hospitalisation Details'!$A$1:$N$2344,6,FALSE)</f>
        <v>43</v>
      </c>
    </row>
    <row r="1275" spans="1:17" x14ac:dyDescent="0.25">
      <c r="A1275" s="35" t="s">
        <v>1097</v>
      </c>
      <c r="B1275" s="32" t="s">
        <v>5735</v>
      </c>
      <c r="C1275" s="40">
        <v>20.350000000000001</v>
      </c>
      <c r="D1275" s="40">
        <v>4.16</v>
      </c>
      <c r="E1275" s="40" t="s">
        <v>2380</v>
      </c>
      <c r="F1275" s="40" t="s">
        <v>2380</v>
      </c>
      <c r="G1275" s="40" t="s">
        <v>2380</v>
      </c>
      <c r="H1275" s="35">
        <v>0</v>
      </c>
      <c r="I1275" s="40" t="s">
        <v>2380</v>
      </c>
      <c r="J1275" s="40" t="s">
        <v>8340</v>
      </c>
      <c r="K1275" s="40" t="s">
        <v>8344</v>
      </c>
      <c r="L1275" s="48">
        <f>VLOOKUP(A1275,'Hospitalisation Details'!$A$1:$N$2344,5,FALSE)</f>
        <v>28413</v>
      </c>
      <c r="M1275" s="52">
        <f>VLOOKUP(A1275,'Hospitalisation Details'!$A$1:$N$2344,8,FALSE)</f>
        <v>8605.36</v>
      </c>
      <c r="N1275" s="35" t="str">
        <f>VLOOKUP(A1275,'Hospitalisation Details'!$A$1:$N$2344,12,FALSE)</f>
        <v>tier - 2</v>
      </c>
      <c r="O1275" s="35" t="str">
        <f>VLOOKUP(A1275,'Hospitalisation Details'!$A$1:$N$2344,13,FALSE)</f>
        <v>tier - 2</v>
      </c>
      <c r="P1275" s="35" t="str">
        <f>VLOOKUP(A1275,'Hospitalisation Details'!$A$1:$N$2344,14,FALSE)</f>
        <v>R1013</v>
      </c>
      <c r="Q1275" s="35">
        <f>VLOOKUP(A1275,'Hospitalisation Details'!$A$1:$N$2344,6,FALSE)</f>
        <v>45</v>
      </c>
    </row>
    <row r="1276" spans="1:17" x14ac:dyDescent="0.25">
      <c r="A1276" s="34" t="s">
        <v>1096</v>
      </c>
      <c r="B1276" s="33" t="s">
        <v>4778</v>
      </c>
      <c r="C1276" s="39">
        <v>24.035</v>
      </c>
      <c r="D1276" s="39">
        <v>6.11</v>
      </c>
      <c r="E1276" s="39" t="s">
        <v>2380</v>
      </c>
      <c r="F1276" s="39" t="s">
        <v>2380</v>
      </c>
      <c r="G1276" s="39" t="s">
        <v>2380</v>
      </c>
      <c r="H1276" s="34">
        <v>0</v>
      </c>
      <c r="I1276" s="39" t="s">
        <v>2380</v>
      </c>
      <c r="J1276" s="39" t="s">
        <v>8340</v>
      </c>
      <c r="K1276" s="39" t="s">
        <v>8343</v>
      </c>
      <c r="L1276" s="47">
        <f>VLOOKUP(A1276,'Hospitalisation Details'!$A$1:$N$2344,5,FALSE)</f>
        <v>28441</v>
      </c>
      <c r="M1276" s="51">
        <f>VLOOKUP(A1276,'Hospitalisation Details'!$A$1:$N$2344,8,FALSE)</f>
        <v>8604.48</v>
      </c>
      <c r="N1276" s="34" t="str">
        <f>VLOOKUP(A1276,'Hospitalisation Details'!$A$1:$N$2344,12,FALSE)</f>
        <v>tier - 3</v>
      </c>
      <c r="O1276" s="34" t="str">
        <f>VLOOKUP(A1276,'Hospitalisation Details'!$A$1:$N$2344,13,FALSE)</f>
        <v>tier - 2</v>
      </c>
      <c r="P1276" s="34" t="str">
        <f>VLOOKUP(A1276,'Hospitalisation Details'!$A$1:$N$2344,14,FALSE)</f>
        <v>R1016</v>
      </c>
      <c r="Q1276" s="34">
        <f>VLOOKUP(A1276,'Hospitalisation Details'!$A$1:$N$2344,6,FALSE)</f>
        <v>45</v>
      </c>
    </row>
    <row r="1277" spans="1:17" x14ac:dyDescent="0.25">
      <c r="A1277" s="35" t="s">
        <v>1095</v>
      </c>
      <c r="B1277" s="32" t="s">
        <v>6850</v>
      </c>
      <c r="C1277" s="40">
        <v>23.56</v>
      </c>
      <c r="D1277" s="40">
        <v>5.97</v>
      </c>
      <c r="E1277" s="40" t="s">
        <v>2380</v>
      </c>
      <c r="F1277" s="40" t="s">
        <v>2380</v>
      </c>
      <c r="G1277" s="40" t="s">
        <v>2380</v>
      </c>
      <c r="H1277" s="35">
        <v>0</v>
      </c>
      <c r="I1277" s="40" t="s">
        <v>2380</v>
      </c>
      <c r="J1277" s="40" t="s">
        <v>8340</v>
      </c>
      <c r="K1277" s="40" t="s">
        <v>8343</v>
      </c>
      <c r="L1277" s="48">
        <f>VLOOKUP(A1277,'Hospitalisation Details'!$A$1:$N$2344,5,FALSE)</f>
        <v>28392</v>
      </c>
      <c r="M1277" s="52">
        <f>VLOOKUP(A1277,'Hospitalisation Details'!$A$1:$N$2344,8,FALSE)</f>
        <v>8603.82</v>
      </c>
      <c r="N1277" s="35" t="str">
        <f>VLOOKUP(A1277,'Hospitalisation Details'!$A$1:$N$2344,12,FALSE)</f>
        <v>tier - 2</v>
      </c>
      <c r="O1277" s="35" t="str">
        <f>VLOOKUP(A1277,'Hospitalisation Details'!$A$1:$N$2344,13,FALSE)</f>
        <v>tier - 1</v>
      </c>
      <c r="P1277" s="35" t="str">
        <f>VLOOKUP(A1277,'Hospitalisation Details'!$A$1:$N$2344,14,FALSE)</f>
        <v>R1019</v>
      </c>
      <c r="Q1277" s="35">
        <f>VLOOKUP(A1277,'Hospitalisation Details'!$A$1:$N$2344,6,FALSE)</f>
        <v>45</v>
      </c>
    </row>
    <row r="1278" spans="1:17" x14ac:dyDescent="0.25">
      <c r="A1278" s="34" t="s">
        <v>1094</v>
      </c>
      <c r="B1278" s="33" t="s">
        <v>6852</v>
      </c>
      <c r="C1278" s="39">
        <v>27.17</v>
      </c>
      <c r="D1278" s="39">
        <v>10.81</v>
      </c>
      <c r="E1278" s="39" t="s">
        <v>2380</v>
      </c>
      <c r="F1278" s="39" t="s">
        <v>2380</v>
      </c>
      <c r="G1278" s="39" t="s">
        <v>2380</v>
      </c>
      <c r="H1278" s="34">
        <v>2</v>
      </c>
      <c r="I1278" s="39" t="s">
        <v>2380</v>
      </c>
      <c r="J1278" s="39" t="s">
        <v>8339</v>
      </c>
      <c r="K1278" s="39" t="s">
        <v>8342</v>
      </c>
      <c r="L1278" s="47">
        <f>VLOOKUP(A1278,'Hospitalisation Details'!$A$1:$N$2344,5,FALSE)</f>
        <v>26856</v>
      </c>
      <c r="M1278" s="51">
        <f>VLOOKUP(A1278,'Hospitalisation Details'!$A$1:$N$2344,8,FALSE)</f>
        <v>8601.33</v>
      </c>
      <c r="N1278" s="34" t="str">
        <f>VLOOKUP(A1278,'Hospitalisation Details'!$A$1:$N$2344,12,FALSE)</f>
        <v>tier - 2</v>
      </c>
      <c r="O1278" s="34" t="str">
        <f>VLOOKUP(A1278,'Hospitalisation Details'!$A$1:$N$2344,13,FALSE)</f>
        <v>tier - 1</v>
      </c>
      <c r="P1278" s="34" t="str">
        <f>VLOOKUP(A1278,'Hospitalisation Details'!$A$1:$N$2344,14,FALSE)</f>
        <v>R1013</v>
      </c>
      <c r="Q1278" s="34">
        <f>VLOOKUP(A1278,'Hospitalisation Details'!$A$1:$N$2344,6,FALSE)</f>
        <v>49</v>
      </c>
    </row>
    <row r="1279" spans="1:17" x14ac:dyDescent="0.25">
      <c r="A1279" s="35" t="s">
        <v>1093</v>
      </c>
      <c r="B1279" s="32" t="s">
        <v>6854</v>
      </c>
      <c r="C1279" s="40">
        <v>34.32</v>
      </c>
      <c r="D1279" s="40">
        <v>5.7</v>
      </c>
      <c r="E1279" s="40" t="s">
        <v>2383</v>
      </c>
      <c r="F1279" s="40" t="s">
        <v>2380</v>
      </c>
      <c r="G1279" s="40" t="s">
        <v>2383</v>
      </c>
      <c r="H1279" s="35">
        <v>1</v>
      </c>
      <c r="I1279" s="40" t="s">
        <v>2380</v>
      </c>
      <c r="J1279" s="40" t="s">
        <v>8338</v>
      </c>
      <c r="K1279" s="40" t="s">
        <v>8343</v>
      </c>
      <c r="L1279" s="48">
        <f>VLOOKUP(A1279,'Hospitalisation Details'!$A$1:$N$2344,5,FALSE)</f>
        <v>30522</v>
      </c>
      <c r="M1279" s="52">
        <f>VLOOKUP(A1279,'Hospitalisation Details'!$A$1:$N$2344,8,FALSE)</f>
        <v>8596.83</v>
      </c>
      <c r="N1279" s="35" t="str">
        <f>VLOOKUP(A1279,'Hospitalisation Details'!$A$1:$N$2344,12,FALSE)</f>
        <v>tier - 2</v>
      </c>
      <c r="O1279" s="35" t="str">
        <f>VLOOKUP(A1279,'Hospitalisation Details'!$A$1:$N$2344,13,FALSE)</f>
        <v>tier - 3</v>
      </c>
      <c r="P1279" s="35" t="str">
        <f>VLOOKUP(A1279,'Hospitalisation Details'!$A$1:$N$2344,14,FALSE)</f>
        <v>R1013</v>
      </c>
      <c r="Q1279" s="35">
        <f>VLOOKUP(A1279,'Hospitalisation Details'!$A$1:$N$2344,6,FALSE)</f>
        <v>39</v>
      </c>
    </row>
    <row r="1280" spans="1:17" x14ac:dyDescent="0.25">
      <c r="A1280" s="34" t="s">
        <v>1092</v>
      </c>
      <c r="B1280" s="33" t="s">
        <v>6562</v>
      </c>
      <c r="C1280" s="39">
        <v>23.87</v>
      </c>
      <c r="D1280" s="39">
        <v>4.7699999999999996</v>
      </c>
      <c r="E1280" s="39" t="s">
        <v>2383</v>
      </c>
      <c r="F1280" s="39" t="s">
        <v>2380</v>
      </c>
      <c r="G1280" s="39" t="s">
        <v>2383</v>
      </c>
      <c r="H1280" s="34">
        <v>1</v>
      </c>
      <c r="I1280" s="39" t="s">
        <v>2380</v>
      </c>
      <c r="J1280" s="39" t="s">
        <v>8340</v>
      </c>
      <c r="K1280" s="39" t="s">
        <v>8344</v>
      </c>
      <c r="L1280" s="47">
        <f>VLOOKUP(A1280,'Hospitalisation Details'!$A$1:$N$2344,5,FALSE)</f>
        <v>30680</v>
      </c>
      <c r="M1280" s="51">
        <f>VLOOKUP(A1280,'Hospitalisation Details'!$A$1:$N$2344,8,FALSE)</f>
        <v>8582.2999999999993</v>
      </c>
      <c r="N1280" s="34" t="str">
        <f>VLOOKUP(A1280,'Hospitalisation Details'!$A$1:$N$2344,12,FALSE)</f>
        <v>tier - 2</v>
      </c>
      <c r="O1280" s="34" t="str">
        <f>VLOOKUP(A1280,'Hospitalisation Details'!$A$1:$N$2344,13,FALSE)</f>
        <v>tier - 1</v>
      </c>
      <c r="P1280" s="34" t="str">
        <f>VLOOKUP(A1280,'Hospitalisation Details'!$A$1:$N$2344,14,FALSE)</f>
        <v>R1013</v>
      </c>
      <c r="Q1280" s="34">
        <f>VLOOKUP(A1280,'Hospitalisation Details'!$A$1:$N$2344,6,FALSE)</f>
        <v>39</v>
      </c>
    </row>
    <row r="1281" spans="1:17" x14ac:dyDescent="0.25">
      <c r="A1281" s="35" t="s">
        <v>1091</v>
      </c>
      <c r="B1281" s="32" t="s">
        <v>6857</v>
      </c>
      <c r="C1281" s="40">
        <v>30.15</v>
      </c>
      <c r="D1281" s="40">
        <v>4.25</v>
      </c>
      <c r="E1281" s="40" t="s">
        <v>2380</v>
      </c>
      <c r="F1281" s="40" t="s">
        <v>2380</v>
      </c>
      <c r="G1281" s="40" t="s">
        <v>2380</v>
      </c>
      <c r="H1281" s="35">
        <v>1</v>
      </c>
      <c r="I1281" s="40" t="s">
        <v>2380</v>
      </c>
      <c r="J1281" s="40" t="s">
        <v>8338</v>
      </c>
      <c r="K1281" s="40" t="s">
        <v>8344</v>
      </c>
      <c r="L1281" s="48">
        <f>VLOOKUP(A1281,'Hospitalisation Details'!$A$1:$N$2344,5,FALSE)</f>
        <v>32092</v>
      </c>
      <c r="M1281" s="52">
        <f>VLOOKUP(A1281,'Hospitalisation Details'!$A$1:$N$2344,8,FALSE)</f>
        <v>8573.2999999999993</v>
      </c>
      <c r="N1281" s="35" t="str">
        <f>VLOOKUP(A1281,'Hospitalisation Details'!$A$1:$N$2344,12,FALSE)</f>
        <v>tier - 2</v>
      </c>
      <c r="O1281" s="35" t="str">
        <f>VLOOKUP(A1281,'Hospitalisation Details'!$A$1:$N$2344,13,FALSE)</f>
        <v>tier - 2</v>
      </c>
      <c r="P1281" s="35" t="str">
        <f>VLOOKUP(A1281,'Hospitalisation Details'!$A$1:$N$2344,14,FALSE)</f>
        <v>R1021</v>
      </c>
      <c r="Q1281" s="35">
        <f>VLOOKUP(A1281,'Hospitalisation Details'!$A$1:$N$2344,6,FALSE)</f>
        <v>35</v>
      </c>
    </row>
    <row r="1282" spans="1:17" x14ac:dyDescent="0.25">
      <c r="A1282" s="34" t="s">
        <v>1090</v>
      </c>
      <c r="B1282" s="33" t="s">
        <v>5020</v>
      </c>
      <c r="C1282" s="39">
        <v>26.36</v>
      </c>
      <c r="D1282" s="39">
        <v>5.52</v>
      </c>
      <c r="E1282" s="39" t="s">
        <v>2380</v>
      </c>
      <c r="F1282" s="39" t="s">
        <v>2380</v>
      </c>
      <c r="G1282" s="39" t="s">
        <v>2380</v>
      </c>
      <c r="H1282" s="34">
        <v>0</v>
      </c>
      <c r="I1282" s="39" t="s">
        <v>2380</v>
      </c>
      <c r="J1282" s="39" t="s">
        <v>8339</v>
      </c>
      <c r="K1282" s="39" t="s">
        <v>8344</v>
      </c>
      <c r="L1282" s="47">
        <f>VLOOKUP(A1282,'Hospitalisation Details'!$A$1:$N$2344,5,FALSE)</f>
        <v>30291</v>
      </c>
      <c r="M1282" s="51">
        <f>VLOOKUP(A1282,'Hospitalisation Details'!$A$1:$N$2344,8,FALSE)</f>
        <v>8572.0400000000009</v>
      </c>
      <c r="N1282" s="34" t="str">
        <f>VLOOKUP(A1282,'Hospitalisation Details'!$A$1:$N$2344,12,FALSE)</f>
        <v>tier - 2</v>
      </c>
      <c r="O1282" s="34" t="str">
        <f>VLOOKUP(A1282,'Hospitalisation Details'!$A$1:$N$2344,13,FALSE)</f>
        <v>tier - 2</v>
      </c>
      <c r="P1282" s="34" t="str">
        <f>VLOOKUP(A1282,'Hospitalisation Details'!$A$1:$N$2344,14,FALSE)</f>
        <v>R1021</v>
      </c>
      <c r="Q1282" s="34">
        <f>VLOOKUP(A1282,'Hospitalisation Details'!$A$1:$N$2344,6,FALSE)</f>
        <v>40</v>
      </c>
    </row>
    <row r="1283" spans="1:17" x14ac:dyDescent="0.25">
      <c r="A1283" s="35" t="s">
        <v>1089</v>
      </c>
      <c r="B1283" s="32" t="s">
        <v>6535</v>
      </c>
      <c r="C1283" s="40">
        <v>45.32</v>
      </c>
      <c r="D1283" s="40">
        <v>6.53</v>
      </c>
      <c r="E1283" s="40" t="s">
        <v>2383</v>
      </c>
      <c r="F1283" s="40" t="s">
        <v>2380</v>
      </c>
      <c r="G1283" s="40" t="s">
        <v>2380</v>
      </c>
      <c r="H1283" s="35">
        <v>1</v>
      </c>
      <c r="I1283" s="40" t="s">
        <v>2380</v>
      </c>
      <c r="J1283" s="40" t="s">
        <v>8338</v>
      </c>
      <c r="K1283" s="40" t="s">
        <v>8342</v>
      </c>
      <c r="L1283" s="48">
        <f>VLOOKUP(A1283,'Hospitalisation Details'!$A$1:$N$2344,5,FALSE)</f>
        <v>27663</v>
      </c>
      <c r="M1283" s="52">
        <f>VLOOKUP(A1283,'Hospitalisation Details'!$A$1:$N$2344,8,FALSE)</f>
        <v>8569.86</v>
      </c>
      <c r="N1283" s="35" t="str">
        <f>VLOOKUP(A1283,'Hospitalisation Details'!$A$1:$N$2344,12,FALSE)</f>
        <v>tier - 2</v>
      </c>
      <c r="O1283" s="35" t="str">
        <f>VLOOKUP(A1283,'Hospitalisation Details'!$A$1:$N$2344,13,FALSE)</f>
        <v>tier - 3</v>
      </c>
      <c r="P1283" s="35" t="str">
        <f>VLOOKUP(A1283,'Hospitalisation Details'!$A$1:$N$2344,14,FALSE)</f>
        <v>R1013</v>
      </c>
      <c r="Q1283" s="35">
        <f>VLOOKUP(A1283,'Hospitalisation Details'!$A$1:$N$2344,6,FALSE)</f>
        <v>47</v>
      </c>
    </row>
    <row r="1284" spans="1:17" x14ac:dyDescent="0.25">
      <c r="A1284" s="34" t="s">
        <v>1088</v>
      </c>
      <c r="B1284" s="33" t="s">
        <v>5148</v>
      </c>
      <c r="C1284" s="39">
        <v>31.93</v>
      </c>
      <c r="D1284" s="39">
        <v>4.82</v>
      </c>
      <c r="E1284" s="39" t="s">
        <v>2383</v>
      </c>
      <c r="F1284" s="39" t="s">
        <v>2380</v>
      </c>
      <c r="G1284" s="39" t="s">
        <v>2380</v>
      </c>
      <c r="H1284" s="34">
        <v>1</v>
      </c>
      <c r="I1284" s="39" t="s">
        <v>2380</v>
      </c>
      <c r="J1284" s="39" t="s">
        <v>8338</v>
      </c>
      <c r="K1284" s="39" t="s">
        <v>8344</v>
      </c>
      <c r="L1284" s="47">
        <f>VLOOKUP(A1284,'Hospitalisation Details'!$A$1:$N$2344,5,FALSE)</f>
        <v>32407</v>
      </c>
      <c r="M1284" s="51">
        <f>VLOOKUP(A1284,'Hospitalisation Details'!$A$1:$N$2344,8,FALSE)</f>
        <v>8567.25</v>
      </c>
      <c r="N1284" s="34" t="str">
        <f>VLOOKUP(A1284,'Hospitalisation Details'!$A$1:$N$2344,12,FALSE)</f>
        <v>tier - 2</v>
      </c>
      <c r="O1284" s="34" t="str">
        <f>VLOOKUP(A1284,'Hospitalisation Details'!$A$1:$N$2344,13,FALSE)</f>
        <v>tier - 1</v>
      </c>
      <c r="P1284" s="34" t="str">
        <f>VLOOKUP(A1284,'Hospitalisation Details'!$A$1:$N$2344,14,FALSE)</f>
        <v>R1012</v>
      </c>
      <c r="Q1284" s="34">
        <f>VLOOKUP(A1284,'Hospitalisation Details'!$A$1:$N$2344,6,FALSE)</f>
        <v>34</v>
      </c>
    </row>
    <row r="1285" spans="1:17" x14ac:dyDescent="0.25">
      <c r="A1285" s="35" t="s">
        <v>1087</v>
      </c>
      <c r="B1285" s="32" t="s">
        <v>6861</v>
      </c>
      <c r="C1285" s="40">
        <v>36</v>
      </c>
      <c r="D1285" s="40">
        <v>11.94</v>
      </c>
      <c r="E1285" s="40" t="s">
        <v>2383</v>
      </c>
      <c r="F1285" s="40" t="s">
        <v>2380</v>
      </c>
      <c r="G1285" s="40" t="s">
        <v>2380</v>
      </c>
      <c r="H1285" s="35">
        <v>1</v>
      </c>
      <c r="I1285" s="40" t="s">
        <v>2380</v>
      </c>
      <c r="J1285" s="40" t="s">
        <v>8338</v>
      </c>
      <c r="K1285" s="40" t="s">
        <v>8342</v>
      </c>
      <c r="L1285" s="48">
        <f>VLOOKUP(A1285,'Hospitalisation Details'!$A$1:$N$2344,5,FALSE)</f>
        <v>27627</v>
      </c>
      <c r="M1285" s="52">
        <f>VLOOKUP(A1285,'Hospitalisation Details'!$A$1:$N$2344,8,FALSE)</f>
        <v>8556.91</v>
      </c>
      <c r="N1285" s="35" t="str">
        <f>VLOOKUP(A1285,'Hospitalisation Details'!$A$1:$N$2344,12,FALSE)</f>
        <v>tier - 2</v>
      </c>
      <c r="O1285" s="35" t="str">
        <f>VLOOKUP(A1285,'Hospitalisation Details'!$A$1:$N$2344,13,FALSE)</f>
        <v>tier - 1</v>
      </c>
      <c r="P1285" s="35" t="str">
        <f>VLOOKUP(A1285,'Hospitalisation Details'!$A$1:$N$2344,14,FALSE)</f>
        <v>R1011</v>
      </c>
      <c r="Q1285" s="35">
        <f>VLOOKUP(A1285,'Hospitalisation Details'!$A$1:$N$2344,6,FALSE)</f>
        <v>47</v>
      </c>
    </row>
    <row r="1286" spans="1:17" x14ac:dyDescent="0.25">
      <c r="A1286" s="34" t="s">
        <v>1086</v>
      </c>
      <c r="B1286" s="33" t="s">
        <v>6863</v>
      </c>
      <c r="C1286" s="39">
        <v>32</v>
      </c>
      <c r="D1286" s="39">
        <v>7.85</v>
      </c>
      <c r="E1286" s="39" t="s">
        <v>2383</v>
      </c>
      <c r="F1286" s="39" t="s">
        <v>2380</v>
      </c>
      <c r="G1286" s="39" t="s">
        <v>2380</v>
      </c>
      <c r="H1286" s="34">
        <v>1</v>
      </c>
      <c r="I1286" s="39" t="s">
        <v>2380</v>
      </c>
      <c r="J1286" s="39" t="s">
        <v>8338</v>
      </c>
      <c r="K1286" s="39" t="s">
        <v>8342</v>
      </c>
      <c r="L1286" s="47">
        <f>VLOOKUP(A1286,'Hospitalisation Details'!$A$1:$N$2344,5,FALSE)</f>
        <v>27612</v>
      </c>
      <c r="M1286" s="51">
        <f>VLOOKUP(A1286,'Hospitalisation Details'!$A$1:$N$2344,8,FALSE)</f>
        <v>8551.35</v>
      </c>
      <c r="N1286" s="34" t="str">
        <f>VLOOKUP(A1286,'Hospitalisation Details'!$A$1:$N$2344,12,FALSE)</f>
        <v>tier - 2</v>
      </c>
      <c r="O1286" s="34" t="str">
        <f>VLOOKUP(A1286,'Hospitalisation Details'!$A$1:$N$2344,13,FALSE)</f>
        <v>tier - 2</v>
      </c>
      <c r="P1286" s="34" t="str">
        <f>VLOOKUP(A1286,'Hospitalisation Details'!$A$1:$N$2344,14,FALSE)</f>
        <v>R1011</v>
      </c>
      <c r="Q1286" s="34">
        <f>VLOOKUP(A1286,'Hospitalisation Details'!$A$1:$N$2344,6,FALSE)</f>
        <v>47</v>
      </c>
    </row>
    <row r="1287" spans="1:17" x14ac:dyDescent="0.25">
      <c r="A1287" s="35" t="s">
        <v>1085</v>
      </c>
      <c r="B1287" s="32" t="s">
        <v>6865</v>
      </c>
      <c r="C1287" s="40">
        <v>29.37</v>
      </c>
      <c r="D1287" s="40">
        <v>8.01</v>
      </c>
      <c r="E1287" s="40" t="s">
        <v>2383</v>
      </c>
      <c r="F1287" s="40" t="s">
        <v>2380</v>
      </c>
      <c r="G1287" s="40" t="s">
        <v>2380</v>
      </c>
      <c r="H1287" s="35">
        <v>1</v>
      </c>
      <c r="I1287" s="40" t="s">
        <v>2380</v>
      </c>
      <c r="J1287" s="40" t="s">
        <v>8339</v>
      </c>
      <c r="K1287" s="40" t="s">
        <v>8342</v>
      </c>
      <c r="L1287" s="48">
        <f>VLOOKUP(A1287,'Hospitalisation Details'!$A$1:$N$2344,5,FALSE)</f>
        <v>30662</v>
      </c>
      <c r="M1287" s="52">
        <f>VLOOKUP(A1287,'Hospitalisation Details'!$A$1:$N$2344,8,FALSE)</f>
        <v>8547.69</v>
      </c>
      <c r="N1287" s="35" t="str">
        <f>VLOOKUP(A1287,'Hospitalisation Details'!$A$1:$N$2344,12,FALSE)</f>
        <v>tier - 2</v>
      </c>
      <c r="O1287" s="35" t="str">
        <f>VLOOKUP(A1287,'Hospitalisation Details'!$A$1:$N$2344,13,FALSE)</f>
        <v>tier - 1</v>
      </c>
      <c r="P1287" s="35" t="str">
        <f>VLOOKUP(A1287,'Hospitalisation Details'!$A$1:$N$2344,14,FALSE)</f>
        <v>R1013</v>
      </c>
      <c r="Q1287" s="35">
        <f>VLOOKUP(A1287,'Hospitalisation Details'!$A$1:$N$2344,6,FALSE)</f>
        <v>39</v>
      </c>
    </row>
    <row r="1288" spans="1:17" x14ac:dyDescent="0.25">
      <c r="A1288" s="34" t="s">
        <v>1084</v>
      </c>
      <c r="B1288" s="33" t="s">
        <v>6866</v>
      </c>
      <c r="C1288" s="39">
        <v>23.6</v>
      </c>
      <c r="D1288" s="39">
        <v>7.4</v>
      </c>
      <c r="E1288" s="39" t="s">
        <v>2383</v>
      </c>
      <c r="F1288" s="39" t="s">
        <v>2380</v>
      </c>
      <c r="G1288" s="39" t="s">
        <v>2380</v>
      </c>
      <c r="H1288" s="34">
        <v>1</v>
      </c>
      <c r="I1288" s="39" t="s">
        <v>2380</v>
      </c>
      <c r="J1288" s="39" t="s">
        <v>8340</v>
      </c>
      <c r="K1288" s="39" t="s">
        <v>8342</v>
      </c>
      <c r="L1288" s="47">
        <f>VLOOKUP(A1288,'Hospitalisation Details'!$A$1:$N$2344,5,FALSE)</f>
        <v>27704</v>
      </c>
      <c r="M1288" s="51">
        <f>VLOOKUP(A1288,'Hospitalisation Details'!$A$1:$N$2344,8,FALSE)</f>
        <v>8539.67</v>
      </c>
      <c r="N1288" s="34" t="str">
        <f>VLOOKUP(A1288,'Hospitalisation Details'!$A$1:$N$2344,12,FALSE)</f>
        <v>tier - 2</v>
      </c>
      <c r="O1288" s="34" t="str">
        <f>VLOOKUP(A1288,'Hospitalisation Details'!$A$1:$N$2344,13,FALSE)</f>
        <v>tier - 3</v>
      </c>
      <c r="P1288" s="34" t="str">
        <f>VLOOKUP(A1288,'Hospitalisation Details'!$A$1:$N$2344,14,FALSE)</f>
        <v>R1011</v>
      </c>
      <c r="Q1288" s="34">
        <f>VLOOKUP(A1288,'Hospitalisation Details'!$A$1:$N$2344,6,FALSE)</f>
        <v>47</v>
      </c>
    </row>
    <row r="1289" spans="1:17" x14ac:dyDescent="0.25">
      <c r="A1289" s="35" t="s">
        <v>1083</v>
      </c>
      <c r="B1289" s="32" t="s">
        <v>5088</v>
      </c>
      <c r="C1289" s="40">
        <v>33.155000000000001</v>
      </c>
      <c r="D1289" s="40">
        <v>8.3800000000000008</v>
      </c>
      <c r="E1289" s="40" t="s">
        <v>2383</v>
      </c>
      <c r="F1289" s="40" t="s">
        <v>2380</v>
      </c>
      <c r="G1289" s="40" t="s">
        <v>2380</v>
      </c>
      <c r="H1289" s="35">
        <v>0</v>
      </c>
      <c r="I1289" s="40" t="s">
        <v>2380</v>
      </c>
      <c r="J1289" s="40" t="s">
        <v>8338</v>
      </c>
      <c r="K1289" s="40" t="s">
        <v>8342</v>
      </c>
      <c r="L1289" s="48">
        <f>VLOOKUP(A1289,'Hospitalisation Details'!$A$1:$N$2344,5,FALSE)</f>
        <v>29947</v>
      </c>
      <c r="M1289" s="52">
        <f>VLOOKUP(A1289,'Hospitalisation Details'!$A$1:$N$2344,8,FALSE)</f>
        <v>8538.2900000000009</v>
      </c>
      <c r="N1289" s="35" t="str">
        <f>VLOOKUP(A1289,'Hospitalisation Details'!$A$1:$N$2344,12,FALSE)</f>
        <v>tier - 2</v>
      </c>
      <c r="O1289" s="35" t="str">
        <f>VLOOKUP(A1289,'Hospitalisation Details'!$A$1:$N$2344,13,FALSE)</f>
        <v>tier - 3</v>
      </c>
      <c r="P1289" s="35" t="str">
        <f>VLOOKUP(A1289,'Hospitalisation Details'!$A$1:$N$2344,14,FALSE)</f>
        <v>R1024</v>
      </c>
      <c r="Q1289" s="35">
        <f>VLOOKUP(A1289,'Hospitalisation Details'!$A$1:$N$2344,6,FALSE)</f>
        <v>41</v>
      </c>
    </row>
    <row r="1290" spans="1:17" x14ac:dyDescent="0.25">
      <c r="A1290" s="34" t="s">
        <v>1082</v>
      </c>
      <c r="B1290" s="33" t="s">
        <v>6869</v>
      </c>
      <c r="C1290" s="39">
        <v>24.32</v>
      </c>
      <c r="D1290" s="39">
        <v>11.56</v>
      </c>
      <c r="E1290" s="39" t="s">
        <v>2383</v>
      </c>
      <c r="F1290" s="39" t="s">
        <v>2380</v>
      </c>
      <c r="G1290" s="39" t="s">
        <v>2380</v>
      </c>
      <c r="H1290" s="34">
        <v>1</v>
      </c>
      <c r="I1290" s="39" t="s">
        <v>2380</v>
      </c>
      <c r="J1290" s="39" t="s">
        <v>8340</v>
      </c>
      <c r="K1290" s="39" t="s">
        <v>8342</v>
      </c>
      <c r="L1290" s="47">
        <f>VLOOKUP(A1290,'Hospitalisation Details'!$A$1:$N$2344,5,FALSE)</f>
        <v>30521</v>
      </c>
      <c r="M1290" s="51">
        <f>VLOOKUP(A1290,'Hospitalisation Details'!$A$1:$N$2344,8,FALSE)</f>
        <v>8534.67</v>
      </c>
      <c r="N1290" s="34" t="str">
        <f>VLOOKUP(A1290,'Hospitalisation Details'!$A$1:$N$2344,12,FALSE)</f>
        <v>tier - 2</v>
      </c>
      <c r="O1290" s="34" t="str">
        <f>VLOOKUP(A1290,'Hospitalisation Details'!$A$1:$N$2344,13,FALSE)</f>
        <v>tier - 3</v>
      </c>
      <c r="P1290" s="34" t="str">
        <f>VLOOKUP(A1290,'Hospitalisation Details'!$A$1:$N$2344,14,FALSE)</f>
        <v>R1024</v>
      </c>
      <c r="Q1290" s="34">
        <f>VLOOKUP(A1290,'Hospitalisation Details'!$A$1:$N$2344,6,FALSE)</f>
        <v>39</v>
      </c>
    </row>
    <row r="1291" spans="1:17" x14ac:dyDescent="0.25">
      <c r="A1291" s="35" t="s">
        <v>1081</v>
      </c>
      <c r="B1291" s="32" t="s">
        <v>6871</v>
      </c>
      <c r="C1291" s="40">
        <v>36.299999999999997</v>
      </c>
      <c r="D1291" s="40">
        <v>4.6100000000000003</v>
      </c>
      <c r="E1291" s="40" t="s">
        <v>2380</v>
      </c>
      <c r="F1291" s="40" t="s">
        <v>2380</v>
      </c>
      <c r="G1291" s="40" t="s">
        <v>2380</v>
      </c>
      <c r="H1291" s="35">
        <v>0</v>
      </c>
      <c r="I1291" s="40" t="s">
        <v>2380</v>
      </c>
      <c r="J1291" s="40" t="s">
        <v>8338</v>
      </c>
      <c r="K1291" s="40" t="s">
        <v>8344</v>
      </c>
      <c r="L1291" s="48">
        <f>VLOOKUP(A1291,'Hospitalisation Details'!$A$1:$N$2344,5,FALSE)</f>
        <v>28332</v>
      </c>
      <c r="M1291" s="52">
        <f>VLOOKUP(A1291,'Hospitalisation Details'!$A$1:$N$2344,8,FALSE)</f>
        <v>8527.5300000000007</v>
      </c>
      <c r="N1291" s="35" t="str">
        <f>VLOOKUP(A1291,'Hospitalisation Details'!$A$1:$N$2344,12,FALSE)</f>
        <v>tier - 2</v>
      </c>
      <c r="O1291" s="35" t="str">
        <f>VLOOKUP(A1291,'Hospitalisation Details'!$A$1:$N$2344,13,FALSE)</f>
        <v>tier - 2</v>
      </c>
      <c r="P1291" s="35" t="str">
        <f>VLOOKUP(A1291,'Hospitalisation Details'!$A$1:$N$2344,14,FALSE)</f>
        <v>R1013</v>
      </c>
      <c r="Q1291" s="35">
        <f>VLOOKUP(A1291,'Hospitalisation Details'!$A$1:$N$2344,6,FALSE)</f>
        <v>45</v>
      </c>
    </row>
    <row r="1292" spans="1:17" x14ac:dyDescent="0.25">
      <c r="A1292" s="34" t="s">
        <v>1080</v>
      </c>
      <c r="B1292" s="33" t="s">
        <v>4838</v>
      </c>
      <c r="C1292" s="39">
        <v>34.4</v>
      </c>
      <c r="D1292" s="39">
        <v>4.95</v>
      </c>
      <c r="E1292" s="39" t="s">
        <v>2380</v>
      </c>
      <c r="F1292" s="39" t="s">
        <v>2380</v>
      </c>
      <c r="G1292" s="39" t="s">
        <v>2383</v>
      </c>
      <c r="H1292" s="34">
        <v>1</v>
      </c>
      <c r="I1292" s="39" t="s">
        <v>2380</v>
      </c>
      <c r="J1292" s="39" t="s">
        <v>8338</v>
      </c>
      <c r="K1292" s="39" t="s">
        <v>8344</v>
      </c>
      <c r="L1292" s="47">
        <f>VLOOKUP(A1292,'Hospitalisation Details'!$A$1:$N$2344,5,FALSE)</f>
        <v>29080</v>
      </c>
      <c r="M1292" s="51">
        <f>VLOOKUP(A1292,'Hospitalisation Details'!$A$1:$N$2344,8,FALSE)</f>
        <v>8522</v>
      </c>
      <c r="N1292" s="34" t="str">
        <f>VLOOKUP(A1292,'Hospitalisation Details'!$A$1:$N$2344,12,FALSE)</f>
        <v>tier - 2</v>
      </c>
      <c r="O1292" s="34" t="str">
        <f>VLOOKUP(A1292,'Hospitalisation Details'!$A$1:$N$2344,13,FALSE)</f>
        <v>tier - 2</v>
      </c>
      <c r="P1292" s="34" t="str">
        <f>VLOOKUP(A1292,'Hospitalisation Details'!$A$1:$N$2344,14,FALSE)</f>
        <v>R1011</v>
      </c>
      <c r="Q1292" s="34">
        <f>VLOOKUP(A1292,'Hospitalisation Details'!$A$1:$N$2344,6,FALSE)</f>
        <v>43</v>
      </c>
    </row>
    <row r="1293" spans="1:17" x14ac:dyDescent="0.25">
      <c r="A1293" s="35" t="s">
        <v>1079</v>
      </c>
      <c r="B1293" s="32" t="s">
        <v>6562</v>
      </c>
      <c r="C1293" s="40">
        <v>30.9</v>
      </c>
      <c r="D1293" s="40">
        <v>5.04</v>
      </c>
      <c r="E1293" s="40" t="s">
        <v>2380</v>
      </c>
      <c r="F1293" s="40" t="s">
        <v>2380</v>
      </c>
      <c r="G1293" s="40" t="s">
        <v>2380</v>
      </c>
      <c r="H1293" s="35">
        <v>0</v>
      </c>
      <c r="I1293" s="40" t="s">
        <v>2380</v>
      </c>
      <c r="J1293" s="40" t="s">
        <v>8338</v>
      </c>
      <c r="K1293" s="40" t="s">
        <v>8344</v>
      </c>
      <c r="L1293" s="48">
        <f>VLOOKUP(A1293,'Hospitalisation Details'!$A$1:$N$2344,5,FALSE)</f>
        <v>28488</v>
      </c>
      <c r="M1293" s="52">
        <f>VLOOKUP(A1293,'Hospitalisation Details'!$A$1:$N$2344,8,FALSE)</f>
        <v>8520.0300000000007</v>
      </c>
      <c r="N1293" s="35" t="str">
        <f>VLOOKUP(A1293,'Hospitalisation Details'!$A$1:$N$2344,12,FALSE)</f>
        <v>tier - 2</v>
      </c>
      <c r="O1293" s="35" t="str">
        <f>VLOOKUP(A1293,'Hospitalisation Details'!$A$1:$N$2344,13,FALSE)</f>
        <v>tier - 3</v>
      </c>
      <c r="P1293" s="35" t="str">
        <f>VLOOKUP(A1293,'Hospitalisation Details'!$A$1:$N$2344,14,FALSE)</f>
        <v>R1011</v>
      </c>
      <c r="Q1293" s="35">
        <f>VLOOKUP(A1293,'Hospitalisation Details'!$A$1:$N$2344,6,FALSE)</f>
        <v>45</v>
      </c>
    </row>
    <row r="1294" spans="1:17" x14ac:dyDescent="0.25">
      <c r="A1294" s="34" t="s">
        <v>1078</v>
      </c>
      <c r="B1294" s="33" t="s">
        <v>6875</v>
      </c>
      <c r="C1294" s="39">
        <v>28.6</v>
      </c>
      <c r="D1294" s="39">
        <v>5.42</v>
      </c>
      <c r="E1294" s="39" t="s">
        <v>2380</v>
      </c>
      <c r="F1294" s="39" t="s">
        <v>2380</v>
      </c>
      <c r="G1294" s="39" t="s">
        <v>2380</v>
      </c>
      <c r="H1294" s="34">
        <v>0</v>
      </c>
      <c r="I1294" s="39" t="s">
        <v>2380</v>
      </c>
      <c r="J1294" s="39" t="s">
        <v>8339</v>
      </c>
      <c r="K1294" s="39" t="s">
        <v>8344</v>
      </c>
      <c r="L1294" s="47">
        <f>VLOOKUP(A1294,'Hospitalisation Details'!$A$1:$N$2344,5,FALSE)</f>
        <v>28297</v>
      </c>
      <c r="M1294" s="51">
        <f>VLOOKUP(A1294,'Hospitalisation Details'!$A$1:$N$2344,8,FALSE)</f>
        <v>8516.83</v>
      </c>
      <c r="N1294" s="34" t="str">
        <f>VLOOKUP(A1294,'Hospitalisation Details'!$A$1:$N$2344,12,FALSE)</f>
        <v>tier - 2</v>
      </c>
      <c r="O1294" s="34" t="str">
        <f>VLOOKUP(A1294,'Hospitalisation Details'!$A$1:$N$2344,13,FALSE)</f>
        <v>tier - 1</v>
      </c>
      <c r="P1294" s="34" t="str">
        <f>VLOOKUP(A1294,'Hospitalisation Details'!$A$1:$N$2344,14,FALSE)</f>
        <v>R1013</v>
      </c>
      <c r="Q1294" s="34">
        <f>VLOOKUP(A1294,'Hospitalisation Details'!$A$1:$N$2344,6,FALSE)</f>
        <v>45</v>
      </c>
    </row>
    <row r="1295" spans="1:17" x14ac:dyDescent="0.25">
      <c r="A1295" s="35" t="s">
        <v>1077</v>
      </c>
      <c r="B1295" s="32" t="s">
        <v>6877</v>
      </c>
      <c r="C1295" s="40">
        <v>27.83</v>
      </c>
      <c r="D1295" s="40">
        <v>5.39</v>
      </c>
      <c r="E1295" s="40" t="s">
        <v>2380</v>
      </c>
      <c r="F1295" s="40" t="s">
        <v>2380</v>
      </c>
      <c r="G1295" s="40" t="s">
        <v>2380</v>
      </c>
      <c r="H1295" s="35">
        <v>0</v>
      </c>
      <c r="I1295" s="40" t="s">
        <v>2380</v>
      </c>
      <c r="J1295" s="40" t="s">
        <v>8339</v>
      </c>
      <c r="K1295" s="40" t="s">
        <v>8344</v>
      </c>
      <c r="L1295" s="48">
        <f>VLOOKUP(A1295,'Hospitalisation Details'!$A$1:$N$2344,5,FALSE)</f>
        <v>28485</v>
      </c>
      <c r="M1295" s="52">
        <f>VLOOKUP(A1295,'Hospitalisation Details'!$A$1:$N$2344,8,FALSE)</f>
        <v>8515.76</v>
      </c>
      <c r="N1295" s="35" t="str">
        <f>VLOOKUP(A1295,'Hospitalisation Details'!$A$1:$N$2344,12,FALSE)</f>
        <v>tier - 2</v>
      </c>
      <c r="O1295" s="35" t="str">
        <f>VLOOKUP(A1295,'Hospitalisation Details'!$A$1:$N$2344,13,FALSE)</f>
        <v>tier - 2</v>
      </c>
      <c r="P1295" s="35" t="str">
        <f>VLOOKUP(A1295,'Hospitalisation Details'!$A$1:$N$2344,14,FALSE)</f>
        <v>R1013</v>
      </c>
      <c r="Q1295" s="35">
        <f>VLOOKUP(A1295,'Hospitalisation Details'!$A$1:$N$2344,6,FALSE)</f>
        <v>45</v>
      </c>
    </row>
    <row r="1296" spans="1:17" x14ac:dyDescent="0.25">
      <c r="A1296" s="34" t="s">
        <v>1076</v>
      </c>
      <c r="B1296" s="33" t="s">
        <v>6879</v>
      </c>
      <c r="C1296" s="39">
        <v>39.64</v>
      </c>
      <c r="D1296" s="39">
        <v>6</v>
      </c>
      <c r="E1296" s="39" t="s">
        <v>2380</v>
      </c>
      <c r="F1296" s="39" t="s">
        <v>2380</v>
      </c>
      <c r="G1296" s="39" t="s">
        <v>2383</v>
      </c>
      <c r="H1296" s="34">
        <v>1</v>
      </c>
      <c r="I1296" s="39" t="s">
        <v>2380</v>
      </c>
      <c r="J1296" s="39" t="s">
        <v>8338</v>
      </c>
      <c r="K1296" s="39" t="s">
        <v>8343</v>
      </c>
      <c r="L1296" s="47">
        <f>VLOOKUP(A1296,'Hospitalisation Details'!$A$1:$N$2344,5,FALSE)</f>
        <v>34283</v>
      </c>
      <c r="M1296" s="51">
        <f>VLOOKUP(A1296,'Hospitalisation Details'!$A$1:$N$2344,8,FALSE)</f>
        <v>8471.65</v>
      </c>
      <c r="N1296" s="34" t="str">
        <f>VLOOKUP(A1296,'Hospitalisation Details'!$A$1:$N$2344,12,FALSE)</f>
        <v>tier - 2</v>
      </c>
      <c r="O1296" s="34" t="str">
        <f>VLOOKUP(A1296,'Hospitalisation Details'!$A$1:$N$2344,13,FALSE)</f>
        <v>tier - 1</v>
      </c>
      <c r="P1296" s="34" t="str">
        <f>VLOOKUP(A1296,'Hospitalisation Details'!$A$1:$N$2344,14,FALSE)</f>
        <v>R1012</v>
      </c>
      <c r="Q1296" s="34">
        <f>VLOOKUP(A1296,'Hospitalisation Details'!$A$1:$N$2344,6,FALSE)</f>
        <v>29</v>
      </c>
    </row>
    <row r="1297" spans="1:17" x14ac:dyDescent="0.25">
      <c r="A1297" s="35" t="s">
        <v>1075</v>
      </c>
      <c r="B1297" s="32" t="s">
        <v>6881</v>
      </c>
      <c r="C1297" s="40">
        <v>38.479999999999997</v>
      </c>
      <c r="D1297" s="40">
        <v>6.02</v>
      </c>
      <c r="E1297" s="40" t="s">
        <v>2380</v>
      </c>
      <c r="F1297" s="40" t="s">
        <v>2380</v>
      </c>
      <c r="G1297" s="40" t="s">
        <v>2380</v>
      </c>
      <c r="H1297" s="35">
        <v>1</v>
      </c>
      <c r="I1297" s="40" t="s">
        <v>2380</v>
      </c>
      <c r="J1297" s="40" t="s">
        <v>8338</v>
      </c>
      <c r="K1297" s="40" t="s">
        <v>8343</v>
      </c>
      <c r="L1297" s="48">
        <f>VLOOKUP(A1297,'Hospitalisation Details'!$A$1:$N$2344,5,FALSE)</f>
        <v>33856</v>
      </c>
      <c r="M1297" s="52">
        <f>VLOOKUP(A1297,'Hospitalisation Details'!$A$1:$N$2344,8,FALSE)</f>
        <v>8466.35</v>
      </c>
      <c r="N1297" s="35" t="str">
        <f>VLOOKUP(A1297,'Hospitalisation Details'!$A$1:$N$2344,12,FALSE)</f>
        <v>tier - 2</v>
      </c>
      <c r="O1297" s="35" t="str">
        <f>VLOOKUP(A1297,'Hospitalisation Details'!$A$1:$N$2344,13,FALSE)</f>
        <v>tier - 2</v>
      </c>
      <c r="P1297" s="35" t="str">
        <f>VLOOKUP(A1297,'Hospitalisation Details'!$A$1:$N$2344,14,FALSE)</f>
        <v>R1012</v>
      </c>
      <c r="Q1297" s="35">
        <f>VLOOKUP(A1297,'Hospitalisation Details'!$A$1:$N$2344,6,FALSE)</f>
        <v>30</v>
      </c>
    </row>
    <row r="1298" spans="1:17" x14ac:dyDescent="0.25">
      <c r="A1298" s="34" t="s">
        <v>1074</v>
      </c>
      <c r="B1298" s="33" t="s">
        <v>6883</v>
      </c>
      <c r="C1298" s="39">
        <v>36.200000000000003</v>
      </c>
      <c r="D1298" s="39">
        <v>4.62</v>
      </c>
      <c r="E1298" s="39" t="s">
        <v>2380</v>
      </c>
      <c r="F1298" s="39" t="s">
        <v>2380</v>
      </c>
      <c r="G1298" s="39" t="s">
        <v>2380</v>
      </c>
      <c r="H1298" s="34">
        <v>2</v>
      </c>
      <c r="I1298" s="39" t="s">
        <v>2380</v>
      </c>
      <c r="J1298" s="39" t="s">
        <v>8338</v>
      </c>
      <c r="K1298" s="39" t="s">
        <v>8344</v>
      </c>
      <c r="L1298" s="47">
        <f>VLOOKUP(A1298,'Hospitalisation Details'!$A$1:$N$2344,5,FALSE)</f>
        <v>26659</v>
      </c>
      <c r="M1298" s="51">
        <f>VLOOKUP(A1298,'Hospitalisation Details'!$A$1:$N$2344,8,FALSE)</f>
        <v>8457.82</v>
      </c>
      <c r="N1298" s="34" t="str">
        <f>VLOOKUP(A1298,'Hospitalisation Details'!$A$1:$N$2344,12,FALSE)</f>
        <v>tier - 2</v>
      </c>
      <c r="O1298" s="34" t="str">
        <f>VLOOKUP(A1298,'Hospitalisation Details'!$A$1:$N$2344,13,FALSE)</f>
        <v>tier - 3</v>
      </c>
      <c r="P1298" s="34" t="str">
        <f>VLOOKUP(A1298,'Hospitalisation Details'!$A$1:$N$2344,14,FALSE)</f>
        <v>R1011</v>
      </c>
      <c r="Q1298" s="34">
        <f>VLOOKUP(A1298,'Hospitalisation Details'!$A$1:$N$2344,6,FALSE)</f>
        <v>50</v>
      </c>
    </row>
    <row r="1299" spans="1:17" x14ac:dyDescent="0.25">
      <c r="A1299" s="35" t="s">
        <v>1073</v>
      </c>
      <c r="B1299" s="32" t="s">
        <v>6884</v>
      </c>
      <c r="C1299" s="40">
        <v>27.13</v>
      </c>
      <c r="D1299" s="40">
        <v>5.59</v>
      </c>
      <c r="E1299" s="40" t="s">
        <v>2380</v>
      </c>
      <c r="F1299" s="40" t="s">
        <v>2380</v>
      </c>
      <c r="G1299" s="40" t="s">
        <v>2380</v>
      </c>
      <c r="H1299" s="35">
        <v>1</v>
      </c>
      <c r="I1299" s="40" t="s">
        <v>2380</v>
      </c>
      <c r="J1299" s="40" t="s">
        <v>8339</v>
      </c>
      <c r="K1299" s="40" t="s">
        <v>8344</v>
      </c>
      <c r="L1299" s="48">
        <f>VLOOKUP(A1299,'Hospitalisation Details'!$A$1:$N$2344,5,FALSE)</f>
        <v>30852</v>
      </c>
      <c r="M1299" s="52">
        <f>VLOOKUP(A1299,'Hospitalisation Details'!$A$1:$N$2344,8,FALSE)</f>
        <v>8450.82</v>
      </c>
      <c r="N1299" s="35" t="str">
        <f>VLOOKUP(A1299,'Hospitalisation Details'!$A$1:$N$2344,12,FALSE)</f>
        <v>tier - 2</v>
      </c>
      <c r="O1299" s="35" t="str">
        <f>VLOOKUP(A1299,'Hospitalisation Details'!$A$1:$N$2344,13,FALSE)</f>
        <v>tier - 2</v>
      </c>
      <c r="P1299" s="35" t="str">
        <f>VLOOKUP(A1299,'Hospitalisation Details'!$A$1:$N$2344,14,FALSE)</f>
        <v>R1025</v>
      </c>
      <c r="Q1299" s="35">
        <f>VLOOKUP(A1299,'Hospitalisation Details'!$A$1:$N$2344,6,FALSE)</f>
        <v>38</v>
      </c>
    </row>
    <row r="1300" spans="1:17" x14ac:dyDescent="0.25">
      <c r="A1300" s="34" t="s">
        <v>1072</v>
      </c>
      <c r="B1300" s="33" t="s">
        <v>6885</v>
      </c>
      <c r="C1300" s="39">
        <v>20.75</v>
      </c>
      <c r="D1300" s="39">
        <v>5.18</v>
      </c>
      <c r="E1300" s="39" t="s">
        <v>2383</v>
      </c>
      <c r="F1300" s="39" t="s">
        <v>2380</v>
      </c>
      <c r="G1300" s="39" t="s">
        <v>2380</v>
      </c>
      <c r="H1300" s="34">
        <v>2</v>
      </c>
      <c r="I1300" s="39" t="s">
        <v>2380</v>
      </c>
      <c r="J1300" s="39" t="s">
        <v>8340</v>
      </c>
      <c r="K1300" s="39" t="s">
        <v>8344</v>
      </c>
      <c r="L1300" s="47">
        <f>VLOOKUP(A1300,'Hospitalisation Details'!$A$1:$N$2344,5,FALSE)</f>
        <v>24270</v>
      </c>
      <c r="M1300" s="51">
        <f>VLOOKUP(A1300,'Hospitalisation Details'!$A$1:$N$2344,8,FALSE)</f>
        <v>8448.66</v>
      </c>
      <c r="N1300" s="34" t="str">
        <f>VLOOKUP(A1300,'Hospitalisation Details'!$A$1:$N$2344,12,FALSE)</f>
        <v>tier - 3</v>
      </c>
      <c r="O1300" s="34" t="str">
        <f>VLOOKUP(A1300,'Hospitalisation Details'!$A$1:$N$2344,13,FALSE)</f>
        <v>tier - 1</v>
      </c>
      <c r="P1300" s="34" t="str">
        <f>VLOOKUP(A1300,'Hospitalisation Details'!$A$1:$N$2344,14,FALSE)</f>
        <v>R1013</v>
      </c>
      <c r="Q1300" s="34">
        <f>VLOOKUP(A1300,'Hospitalisation Details'!$A$1:$N$2344,6,FALSE)</f>
        <v>56</v>
      </c>
    </row>
    <row r="1301" spans="1:17" x14ac:dyDescent="0.25">
      <c r="A1301" s="35" t="s">
        <v>1071</v>
      </c>
      <c r="B1301" s="32" t="s">
        <v>4805</v>
      </c>
      <c r="C1301" s="40">
        <v>26.6</v>
      </c>
      <c r="D1301" s="40">
        <v>6.29</v>
      </c>
      <c r="E1301" s="40" t="s">
        <v>2380</v>
      </c>
      <c r="F1301" s="40" t="s">
        <v>2380</v>
      </c>
      <c r="G1301" s="40" t="s">
        <v>2380</v>
      </c>
      <c r="H1301" s="35">
        <v>2</v>
      </c>
      <c r="I1301" s="40" t="s">
        <v>2380</v>
      </c>
      <c r="J1301" s="40" t="s">
        <v>8339</v>
      </c>
      <c r="K1301" s="40" t="s">
        <v>8343</v>
      </c>
      <c r="L1301" s="48">
        <f>VLOOKUP(A1301,'Hospitalisation Details'!$A$1:$N$2344,5,FALSE)</f>
        <v>26546</v>
      </c>
      <c r="M1301" s="52">
        <f>VLOOKUP(A1301,'Hospitalisation Details'!$A$1:$N$2344,8,FALSE)</f>
        <v>8444.4699999999993</v>
      </c>
      <c r="N1301" s="35" t="str">
        <f>VLOOKUP(A1301,'Hospitalisation Details'!$A$1:$N$2344,12,FALSE)</f>
        <v>tier - 3</v>
      </c>
      <c r="O1301" s="35" t="str">
        <f>VLOOKUP(A1301,'Hospitalisation Details'!$A$1:$N$2344,13,FALSE)</f>
        <v>tier - 1</v>
      </c>
      <c r="P1301" s="35" t="str">
        <f>VLOOKUP(A1301,'Hospitalisation Details'!$A$1:$N$2344,14,FALSE)</f>
        <v>R1011</v>
      </c>
      <c r="Q1301" s="35">
        <f>VLOOKUP(A1301,'Hospitalisation Details'!$A$1:$N$2344,6,FALSE)</f>
        <v>50</v>
      </c>
    </row>
    <row r="1302" spans="1:17" x14ac:dyDescent="0.25">
      <c r="A1302" s="34" t="s">
        <v>1070</v>
      </c>
      <c r="B1302" s="33" t="s">
        <v>6888</v>
      </c>
      <c r="C1302" s="39">
        <v>25.3</v>
      </c>
      <c r="D1302" s="39">
        <v>4.49</v>
      </c>
      <c r="E1302" s="39" t="s">
        <v>2380</v>
      </c>
      <c r="F1302" s="39" t="s">
        <v>2380</v>
      </c>
      <c r="G1302" s="39" t="s">
        <v>2380</v>
      </c>
      <c r="H1302" s="34">
        <v>2</v>
      </c>
      <c r="I1302" s="39" t="s">
        <v>2380</v>
      </c>
      <c r="J1302" s="39" t="s">
        <v>8339</v>
      </c>
      <c r="K1302" s="39" t="s">
        <v>8344</v>
      </c>
      <c r="L1302" s="47">
        <f>VLOOKUP(A1302,'Hospitalisation Details'!$A$1:$N$2344,5,FALSE)</f>
        <v>26551</v>
      </c>
      <c r="M1302" s="51">
        <f>VLOOKUP(A1302,'Hospitalisation Details'!$A$1:$N$2344,8,FALSE)</f>
        <v>8442.67</v>
      </c>
      <c r="N1302" s="34" t="str">
        <f>VLOOKUP(A1302,'Hospitalisation Details'!$A$1:$N$2344,12,FALSE)</f>
        <v>tier - 2</v>
      </c>
      <c r="O1302" s="34" t="str">
        <f>VLOOKUP(A1302,'Hospitalisation Details'!$A$1:$N$2344,13,FALSE)</f>
        <v>tier - 3</v>
      </c>
      <c r="P1302" s="34" t="str">
        <f>VLOOKUP(A1302,'Hospitalisation Details'!$A$1:$N$2344,14,FALSE)</f>
        <v>R1013</v>
      </c>
      <c r="Q1302" s="34">
        <f>VLOOKUP(A1302,'Hospitalisation Details'!$A$1:$N$2344,6,FALSE)</f>
        <v>50</v>
      </c>
    </row>
    <row r="1303" spans="1:17" x14ac:dyDescent="0.25">
      <c r="A1303" s="35" t="s">
        <v>1069</v>
      </c>
      <c r="B1303" s="32" t="s">
        <v>6890</v>
      </c>
      <c r="C1303" s="40">
        <v>18.84</v>
      </c>
      <c r="D1303" s="40">
        <v>11.82</v>
      </c>
      <c r="E1303" s="40" t="s">
        <v>2383</v>
      </c>
      <c r="F1303" s="40" t="s">
        <v>2380</v>
      </c>
      <c r="G1303" s="40" t="s">
        <v>2383</v>
      </c>
      <c r="H1303" s="35">
        <v>1</v>
      </c>
      <c r="I1303" s="40" t="s">
        <v>2380</v>
      </c>
      <c r="J1303" s="40" t="s">
        <v>8340</v>
      </c>
      <c r="K1303" s="40" t="s">
        <v>8342</v>
      </c>
      <c r="L1303" s="48">
        <f>VLOOKUP(A1303,'Hospitalisation Details'!$A$1:$N$2344,5,FALSE)</f>
        <v>23278</v>
      </c>
      <c r="M1303" s="52">
        <f>VLOOKUP(A1303,'Hospitalisation Details'!$A$1:$N$2344,8,FALSE)</f>
        <v>8440.0499999999993</v>
      </c>
      <c r="N1303" s="35" t="str">
        <f>VLOOKUP(A1303,'Hospitalisation Details'!$A$1:$N$2344,12,FALSE)</f>
        <v>tier - 3</v>
      </c>
      <c r="O1303" s="35" t="str">
        <f>VLOOKUP(A1303,'Hospitalisation Details'!$A$1:$N$2344,13,FALSE)</f>
        <v>tier - 2</v>
      </c>
      <c r="P1303" s="35" t="str">
        <f>VLOOKUP(A1303,'Hospitalisation Details'!$A$1:$N$2344,14,FALSE)</f>
        <v>R1013</v>
      </c>
      <c r="Q1303" s="35">
        <f>VLOOKUP(A1303,'Hospitalisation Details'!$A$1:$N$2344,6,FALSE)</f>
        <v>59</v>
      </c>
    </row>
    <row r="1304" spans="1:17" x14ac:dyDescent="0.25">
      <c r="A1304" s="34" t="s">
        <v>1068</v>
      </c>
      <c r="B1304" s="33" t="s">
        <v>6892</v>
      </c>
      <c r="C1304" s="39">
        <v>19.57</v>
      </c>
      <c r="D1304" s="39">
        <v>7.41</v>
      </c>
      <c r="E1304" s="39" t="s">
        <v>2383</v>
      </c>
      <c r="F1304" s="39" t="s">
        <v>2380</v>
      </c>
      <c r="G1304" s="39" t="s">
        <v>2380</v>
      </c>
      <c r="H1304" s="34">
        <v>1</v>
      </c>
      <c r="I1304" s="39" t="s">
        <v>2380</v>
      </c>
      <c r="J1304" s="39" t="s">
        <v>8340</v>
      </c>
      <c r="K1304" s="39" t="s">
        <v>8342</v>
      </c>
      <c r="L1304" s="47">
        <f>VLOOKUP(A1304,'Hospitalisation Details'!$A$1:$N$2344,5,FALSE)</f>
        <v>27665</v>
      </c>
      <c r="M1304" s="51">
        <f>VLOOKUP(A1304,'Hospitalisation Details'!$A$1:$N$2344,8,FALSE)</f>
        <v>8428.07</v>
      </c>
      <c r="N1304" s="34" t="str">
        <f>VLOOKUP(A1304,'Hospitalisation Details'!$A$1:$N$2344,12,FALSE)</f>
        <v>tier - 3</v>
      </c>
      <c r="O1304" s="34" t="str">
        <f>VLOOKUP(A1304,'Hospitalisation Details'!$A$1:$N$2344,13,FALSE)</f>
        <v>tier - 2</v>
      </c>
      <c r="P1304" s="34" t="str">
        <f>VLOOKUP(A1304,'Hospitalisation Details'!$A$1:$N$2344,14,FALSE)</f>
        <v>R1012</v>
      </c>
      <c r="Q1304" s="34">
        <f>VLOOKUP(A1304,'Hospitalisation Details'!$A$1:$N$2344,6,FALSE)</f>
        <v>47</v>
      </c>
    </row>
    <row r="1305" spans="1:17" x14ac:dyDescent="0.25">
      <c r="A1305" s="35" t="s">
        <v>1067</v>
      </c>
      <c r="B1305" s="32" t="s">
        <v>5148</v>
      </c>
      <c r="C1305" s="40">
        <v>30.495000000000001</v>
      </c>
      <c r="D1305" s="40">
        <v>5.97</v>
      </c>
      <c r="E1305" s="40" t="s">
        <v>2380</v>
      </c>
      <c r="F1305" s="40" t="s">
        <v>2380</v>
      </c>
      <c r="G1305" s="40" t="s">
        <v>2380</v>
      </c>
      <c r="H1305" s="35">
        <v>0</v>
      </c>
      <c r="I1305" s="40" t="s">
        <v>2380</v>
      </c>
      <c r="J1305" s="40" t="s">
        <v>8338</v>
      </c>
      <c r="K1305" s="40" t="s">
        <v>8343</v>
      </c>
      <c r="L1305" s="48">
        <f>VLOOKUP(A1305,'Hospitalisation Details'!$A$1:$N$2344,5,FALSE)</f>
        <v>28372</v>
      </c>
      <c r="M1305" s="52">
        <f>VLOOKUP(A1305,'Hospitalisation Details'!$A$1:$N$2344,8,FALSE)</f>
        <v>8413.4599999999991</v>
      </c>
      <c r="N1305" s="35" t="str">
        <f>VLOOKUP(A1305,'Hospitalisation Details'!$A$1:$N$2344,12,FALSE)</f>
        <v>tier - 3</v>
      </c>
      <c r="O1305" s="35" t="str">
        <f>VLOOKUP(A1305,'Hospitalisation Details'!$A$1:$N$2344,13,FALSE)</f>
        <v>tier - 1</v>
      </c>
      <c r="P1305" s="35" t="str">
        <f>VLOOKUP(A1305,'Hospitalisation Details'!$A$1:$N$2344,14,FALSE)</f>
        <v>R1012</v>
      </c>
      <c r="Q1305" s="35">
        <f>VLOOKUP(A1305,'Hospitalisation Details'!$A$1:$N$2344,6,FALSE)</f>
        <v>45</v>
      </c>
    </row>
    <row r="1306" spans="1:17" x14ac:dyDescent="0.25">
      <c r="A1306" s="34" t="s">
        <v>1066</v>
      </c>
      <c r="B1306" s="33" t="s">
        <v>5481</v>
      </c>
      <c r="C1306" s="39">
        <v>30.114999999999998</v>
      </c>
      <c r="D1306" s="39">
        <v>5.74</v>
      </c>
      <c r="E1306" s="39" t="s">
        <v>2380</v>
      </c>
      <c r="F1306" s="39" t="s">
        <v>2380</v>
      </c>
      <c r="G1306" s="39" t="s">
        <v>2383</v>
      </c>
      <c r="H1306" s="34">
        <v>1</v>
      </c>
      <c r="I1306" s="39" t="s">
        <v>2380</v>
      </c>
      <c r="J1306" s="39" t="s">
        <v>8338</v>
      </c>
      <c r="K1306" s="39" t="s">
        <v>8343</v>
      </c>
      <c r="L1306" s="47">
        <f>VLOOKUP(A1306,'Hospitalisation Details'!$A$1:$N$2344,5,FALSE)</f>
        <v>29017</v>
      </c>
      <c r="M1306" s="51">
        <f>VLOOKUP(A1306,'Hospitalisation Details'!$A$1:$N$2344,8,FALSE)</f>
        <v>8410.0499999999993</v>
      </c>
      <c r="N1306" s="34" t="str">
        <f>VLOOKUP(A1306,'Hospitalisation Details'!$A$1:$N$2344,12,FALSE)</f>
        <v>tier - 2</v>
      </c>
      <c r="O1306" s="34" t="str">
        <f>VLOOKUP(A1306,'Hospitalisation Details'!$A$1:$N$2344,13,FALSE)</f>
        <v>tier - 2</v>
      </c>
      <c r="P1306" s="34" t="str">
        <f>VLOOKUP(A1306,'Hospitalisation Details'!$A$1:$N$2344,14,FALSE)</f>
        <v>R1012</v>
      </c>
      <c r="Q1306" s="34">
        <f>VLOOKUP(A1306,'Hospitalisation Details'!$A$1:$N$2344,6,FALSE)</f>
        <v>43</v>
      </c>
    </row>
    <row r="1307" spans="1:17" x14ac:dyDescent="0.25">
      <c r="A1307" s="35" t="s">
        <v>1065</v>
      </c>
      <c r="B1307" s="32" t="s">
        <v>6896</v>
      </c>
      <c r="C1307" s="40">
        <v>24.78</v>
      </c>
      <c r="D1307" s="40">
        <v>9.85</v>
      </c>
      <c r="E1307" s="40" t="s">
        <v>2380</v>
      </c>
      <c r="F1307" s="40" t="s">
        <v>2380</v>
      </c>
      <c r="G1307" s="40" t="s">
        <v>2380</v>
      </c>
      <c r="H1307" s="35">
        <v>0</v>
      </c>
      <c r="I1307" s="40" t="s">
        <v>2380</v>
      </c>
      <c r="J1307" s="40" t="s">
        <v>8340</v>
      </c>
      <c r="K1307" s="40" t="s">
        <v>8342</v>
      </c>
      <c r="L1307" s="48">
        <f>VLOOKUP(A1307,'Hospitalisation Details'!$A$1:$N$2344,5,FALSE)</f>
        <v>26194</v>
      </c>
      <c r="M1307" s="52">
        <f>VLOOKUP(A1307,'Hospitalisation Details'!$A$1:$N$2344,8,FALSE)</f>
        <v>8400.01</v>
      </c>
      <c r="N1307" s="35" t="str">
        <f>VLOOKUP(A1307,'Hospitalisation Details'!$A$1:$N$2344,12,FALSE)</f>
        <v>tier - 2</v>
      </c>
      <c r="O1307" s="35" t="str">
        <f>VLOOKUP(A1307,'Hospitalisation Details'!$A$1:$N$2344,13,FALSE)</f>
        <v>tier - 3</v>
      </c>
      <c r="P1307" s="35" t="str">
        <f>VLOOKUP(A1307,'Hospitalisation Details'!$A$1:$N$2344,14,FALSE)</f>
        <v>R1013</v>
      </c>
      <c r="Q1307" s="35">
        <f>VLOOKUP(A1307,'Hospitalisation Details'!$A$1:$N$2344,6,FALSE)</f>
        <v>51</v>
      </c>
    </row>
    <row r="1308" spans="1:17" x14ac:dyDescent="0.25">
      <c r="A1308" s="34" t="s">
        <v>1064</v>
      </c>
      <c r="B1308" s="33" t="s">
        <v>6898</v>
      </c>
      <c r="C1308" s="39">
        <v>24.77</v>
      </c>
      <c r="D1308" s="39">
        <v>7.59</v>
      </c>
      <c r="E1308" s="39" t="s">
        <v>2380</v>
      </c>
      <c r="F1308" s="39" t="s">
        <v>2380</v>
      </c>
      <c r="G1308" s="39" t="s">
        <v>2380</v>
      </c>
      <c r="H1308" s="34">
        <v>0</v>
      </c>
      <c r="I1308" s="39" t="s">
        <v>2380</v>
      </c>
      <c r="J1308" s="39" t="s">
        <v>8340</v>
      </c>
      <c r="K1308" s="39" t="s">
        <v>8342</v>
      </c>
      <c r="L1308" s="47">
        <f>VLOOKUP(A1308,'Hospitalisation Details'!$A$1:$N$2344,5,FALSE)</f>
        <v>26180</v>
      </c>
      <c r="M1308" s="51">
        <f>VLOOKUP(A1308,'Hospitalisation Details'!$A$1:$N$2344,8,FALSE)</f>
        <v>8396.6200000000008</v>
      </c>
      <c r="N1308" s="34" t="str">
        <f>VLOOKUP(A1308,'Hospitalisation Details'!$A$1:$N$2344,12,FALSE)</f>
        <v>tier - 2</v>
      </c>
      <c r="O1308" s="34" t="str">
        <f>VLOOKUP(A1308,'Hospitalisation Details'!$A$1:$N$2344,13,FALSE)</f>
        <v>tier - 3</v>
      </c>
      <c r="P1308" s="34" t="str">
        <f>VLOOKUP(A1308,'Hospitalisation Details'!$A$1:$N$2344,14,FALSE)</f>
        <v>R1013</v>
      </c>
      <c r="Q1308" s="34">
        <f>VLOOKUP(A1308,'Hospitalisation Details'!$A$1:$N$2344,6,FALSE)</f>
        <v>51</v>
      </c>
    </row>
    <row r="1309" spans="1:17" x14ac:dyDescent="0.25">
      <c r="A1309" s="35" t="s">
        <v>1063</v>
      </c>
      <c r="B1309" s="32" t="s">
        <v>6221</v>
      </c>
      <c r="C1309" s="40">
        <v>16.579999999999998</v>
      </c>
      <c r="D1309" s="40">
        <v>6.98</v>
      </c>
      <c r="E1309" s="40" t="s">
        <v>2383</v>
      </c>
      <c r="F1309" s="40" t="s">
        <v>2380</v>
      </c>
      <c r="G1309" s="40" t="s">
        <v>2383</v>
      </c>
      <c r="H1309" s="35">
        <v>1</v>
      </c>
      <c r="I1309" s="40" t="s">
        <v>2380</v>
      </c>
      <c r="J1309" s="40" t="s">
        <v>8341</v>
      </c>
      <c r="K1309" s="40" t="s">
        <v>8342</v>
      </c>
      <c r="L1309" s="48">
        <f>VLOOKUP(A1309,'Hospitalisation Details'!$A$1:$N$2344,5,FALSE)</f>
        <v>23275</v>
      </c>
      <c r="M1309" s="52">
        <f>VLOOKUP(A1309,'Hospitalisation Details'!$A$1:$N$2344,8,FALSE)</f>
        <v>8355.5400000000009</v>
      </c>
      <c r="N1309" s="35" t="str">
        <f>VLOOKUP(A1309,'Hospitalisation Details'!$A$1:$N$2344,12,FALSE)</f>
        <v>tier - 3</v>
      </c>
      <c r="O1309" s="35" t="str">
        <f>VLOOKUP(A1309,'Hospitalisation Details'!$A$1:$N$2344,13,FALSE)</f>
        <v>tier - 3</v>
      </c>
      <c r="P1309" s="35" t="str">
        <f>VLOOKUP(A1309,'Hospitalisation Details'!$A$1:$N$2344,14,FALSE)</f>
        <v>R1012</v>
      </c>
      <c r="Q1309" s="35">
        <f>VLOOKUP(A1309,'Hospitalisation Details'!$A$1:$N$2344,6,FALSE)</f>
        <v>59</v>
      </c>
    </row>
    <row r="1310" spans="1:17" x14ac:dyDescent="0.25">
      <c r="A1310" s="34" t="s">
        <v>1062</v>
      </c>
      <c r="B1310" s="33" t="s">
        <v>5810</v>
      </c>
      <c r="C1310" s="39">
        <v>38.17</v>
      </c>
      <c r="D1310" s="39">
        <v>4.7300000000000004</v>
      </c>
      <c r="E1310" s="39" t="s">
        <v>2383</v>
      </c>
      <c r="F1310" s="39" t="s">
        <v>2380</v>
      </c>
      <c r="G1310" s="39" t="s">
        <v>2380</v>
      </c>
      <c r="H1310" s="34">
        <v>0</v>
      </c>
      <c r="I1310" s="39" t="s">
        <v>2380</v>
      </c>
      <c r="J1310" s="39" t="s">
        <v>8338</v>
      </c>
      <c r="K1310" s="39" t="s">
        <v>8344</v>
      </c>
      <c r="L1310" s="47">
        <f>VLOOKUP(A1310,'Hospitalisation Details'!$A$1:$N$2344,5,FALSE)</f>
        <v>27923</v>
      </c>
      <c r="M1310" s="51">
        <f>VLOOKUP(A1310,'Hospitalisation Details'!$A$1:$N$2344,8,FALSE)</f>
        <v>8347.16</v>
      </c>
      <c r="N1310" s="34" t="str">
        <f>VLOOKUP(A1310,'Hospitalisation Details'!$A$1:$N$2344,12,FALSE)</f>
        <v>tier - 2</v>
      </c>
      <c r="O1310" s="34" t="str">
        <f>VLOOKUP(A1310,'Hospitalisation Details'!$A$1:$N$2344,13,FALSE)</f>
        <v>tier - 1</v>
      </c>
      <c r="P1310" s="34" t="str">
        <f>VLOOKUP(A1310,'Hospitalisation Details'!$A$1:$N$2344,14,FALSE)</f>
        <v>R1013</v>
      </c>
      <c r="Q1310" s="34">
        <f>VLOOKUP(A1310,'Hospitalisation Details'!$A$1:$N$2344,6,FALSE)</f>
        <v>46</v>
      </c>
    </row>
    <row r="1311" spans="1:17" x14ac:dyDescent="0.25">
      <c r="A1311" s="35" t="s">
        <v>1061</v>
      </c>
      <c r="B1311" s="32" t="s">
        <v>6901</v>
      </c>
      <c r="C1311" s="40">
        <v>39.424999999999997</v>
      </c>
      <c r="D1311" s="40">
        <v>4.76</v>
      </c>
      <c r="E1311" s="40" t="s">
        <v>2383</v>
      </c>
      <c r="F1311" s="40" t="s">
        <v>2380</v>
      </c>
      <c r="G1311" s="40" t="s">
        <v>2380</v>
      </c>
      <c r="H1311" s="35">
        <v>0</v>
      </c>
      <c r="I1311" s="40" t="s">
        <v>2380</v>
      </c>
      <c r="J1311" s="40" t="s">
        <v>8338</v>
      </c>
      <c r="K1311" s="40" t="s">
        <v>8344</v>
      </c>
      <c r="L1311" s="48">
        <f>VLOOKUP(A1311,'Hospitalisation Details'!$A$1:$N$2344,5,FALSE)</f>
        <v>27948</v>
      </c>
      <c r="M1311" s="52">
        <f>VLOOKUP(A1311,'Hospitalisation Details'!$A$1:$N$2344,8,FALSE)</f>
        <v>8342.91</v>
      </c>
      <c r="N1311" s="35" t="str">
        <f>VLOOKUP(A1311,'Hospitalisation Details'!$A$1:$N$2344,12,FALSE)</f>
        <v>tier - 3</v>
      </c>
      <c r="O1311" s="35" t="str">
        <f>VLOOKUP(A1311,'Hospitalisation Details'!$A$1:$N$2344,13,FALSE)</f>
        <v>tier - 1</v>
      </c>
      <c r="P1311" s="35" t="str">
        <f>VLOOKUP(A1311,'Hospitalisation Details'!$A$1:$N$2344,14,FALSE)</f>
        <v>R1016</v>
      </c>
      <c r="Q1311" s="35">
        <f>VLOOKUP(A1311,'Hospitalisation Details'!$A$1:$N$2344,6,FALSE)</f>
        <v>46</v>
      </c>
    </row>
    <row r="1312" spans="1:17" x14ac:dyDescent="0.25">
      <c r="A1312" s="34" t="s">
        <v>1060</v>
      </c>
      <c r="B1312" s="33" t="s">
        <v>6903</v>
      </c>
      <c r="C1312" s="39">
        <v>33.44</v>
      </c>
      <c r="D1312" s="39">
        <v>6.24</v>
      </c>
      <c r="E1312" s="39" t="s">
        <v>2383</v>
      </c>
      <c r="F1312" s="39" t="s">
        <v>2380</v>
      </c>
      <c r="G1312" s="39" t="s">
        <v>2380</v>
      </c>
      <c r="H1312" s="34">
        <v>0</v>
      </c>
      <c r="I1312" s="39" t="s">
        <v>2380</v>
      </c>
      <c r="J1312" s="39" t="s">
        <v>8338</v>
      </c>
      <c r="K1312" s="39" t="s">
        <v>8343</v>
      </c>
      <c r="L1312" s="47">
        <f>VLOOKUP(A1312,'Hospitalisation Details'!$A$1:$N$2344,5,FALSE)</f>
        <v>27961</v>
      </c>
      <c r="M1312" s="51">
        <f>VLOOKUP(A1312,'Hospitalisation Details'!$A$1:$N$2344,8,FALSE)</f>
        <v>8334.59</v>
      </c>
      <c r="N1312" s="34" t="str">
        <f>VLOOKUP(A1312,'Hospitalisation Details'!$A$1:$N$2344,12,FALSE)</f>
        <v>tier - 3</v>
      </c>
      <c r="O1312" s="34" t="str">
        <f>VLOOKUP(A1312,'Hospitalisation Details'!$A$1:$N$2344,13,FALSE)</f>
        <v>tier - 2</v>
      </c>
      <c r="P1312" s="34" t="str">
        <f>VLOOKUP(A1312,'Hospitalisation Details'!$A$1:$N$2344,14,FALSE)</f>
        <v>R1016</v>
      </c>
      <c r="Q1312" s="34">
        <f>VLOOKUP(A1312,'Hospitalisation Details'!$A$1:$N$2344,6,FALSE)</f>
        <v>46</v>
      </c>
    </row>
    <row r="1313" spans="1:17" x14ac:dyDescent="0.25">
      <c r="A1313" s="35" t="s">
        <v>1059</v>
      </c>
      <c r="B1313" s="32" t="s">
        <v>5454</v>
      </c>
      <c r="C1313" s="40">
        <v>33.344999999999999</v>
      </c>
      <c r="D1313" s="40">
        <v>5.44</v>
      </c>
      <c r="E1313" s="40" t="s">
        <v>2383</v>
      </c>
      <c r="F1313" s="40" t="s">
        <v>2380</v>
      </c>
      <c r="G1313" s="40" t="s">
        <v>2380</v>
      </c>
      <c r="H1313" s="35">
        <v>0</v>
      </c>
      <c r="I1313" s="40" t="s">
        <v>2380</v>
      </c>
      <c r="J1313" s="40" t="s">
        <v>8338</v>
      </c>
      <c r="K1313" s="40" t="s">
        <v>8344</v>
      </c>
      <c r="L1313" s="48">
        <f>VLOOKUP(A1313,'Hospitalisation Details'!$A$1:$N$2344,5,FALSE)</f>
        <v>27953</v>
      </c>
      <c r="M1313" s="52">
        <f>VLOOKUP(A1313,'Hospitalisation Details'!$A$1:$N$2344,8,FALSE)</f>
        <v>8334.4599999999991</v>
      </c>
      <c r="N1313" s="35" t="str">
        <f>VLOOKUP(A1313,'Hospitalisation Details'!$A$1:$N$2344,12,FALSE)</f>
        <v>tier - 3</v>
      </c>
      <c r="O1313" s="35" t="str">
        <f>VLOOKUP(A1313,'Hospitalisation Details'!$A$1:$N$2344,13,FALSE)</f>
        <v>tier - 2</v>
      </c>
      <c r="P1313" s="35" t="str">
        <f>VLOOKUP(A1313,'Hospitalisation Details'!$A$1:$N$2344,14,FALSE)</f>
        <v>R1016</v>
      </c>
      <c r="Q1313" s="35">
        <f>VLOOKUP(A1313,'Hospitalisation Details'!$A$1:$N$2344,6,FALSE)</f>
        <v>46</v>
      </c>
    </row>
    <row r="1314" spans="1:17" x14ac:dyDescent="0.25">
      <c r="A1314" s="34" t="s">
        <v>1058</v>
      </c>
      <c r="B1314" s="33" t="s">
        <v>6906</v>
      </c>
      <c r="C1314" s="39">
        <v>38.79</v>
      </c>
      <c r="D1314" s="39">
        <v>5.08</v>
      </c>
      <c r="E1314" s="39" t="s">
        <v>2380</v>
      </c>
      <c r="F1314" s="39" t="s">
        <v>2380</v>
      </c>
      <c r="G1314" s="39" t="s">
        <v>2383</v>
      </c>
      <c r="H1314" s="34">
        <v>1</v>
      </c>
      <c r="I1314" s="39" t="s">
        <v>2380</v>
      </c>
      <c r="J1314" s="39" t="s">
        <v>8338</v>
      </c>
      <c r="K1314" s="39" t="s">
        <v>8344</v>
      </c>
      <c r="L1314" s="47">
        <f>VLOOKUP(A1314,'Hospitalisation Details'!$A$1:$N$2344,5,FALSE)</f>
        <v>34142</v>
      </c>
      <c r="M1314" s="51">
        <f>VLOOKUP(A1314,'Hospitalisation Details'!$A$1:$N$2344,8,FALSE)</f>
        <v>8314.65</v>
      </c>
      <c r="N1314" s="34" t="str">
        <f>VLOOKUP(A1314,'Hospitalisation Details'!$A$1:$N$2344,12,FALSE)</f>
        <v>tier - 2</v>
      </c>
      <c r="O1314" s="34" t="str">
        <f>VLOOKUP(A1314,'Hospitalisation Details'!$A$1:$N$2344,13,FALSE)</f>
        <v>tier - 1</v>
      </c>
      <c r="P1314" s="34" t="str">
        <f>VLOOKUP(A1314,'Hospitalisation Details'!$A$1:$N$2344,14,FALSE)</f>
        <v>R1012</v>
      </c>
      <c r="Q1314" s="34">
        <f>VLOOKUP(A1314,'Hospitalisation Details'!$A$1:$N$2344,6,FALSE)</f>
        <v>29</v>
      </c>
    </row>
    <row r="1315" spans="1:17" x14ac:dyDescent="0.25">
      <c r="A1315" s="35" t="s">
        <v>1057</v>
      </c>
      <c r="B1315" s="32" t="s">
        <v>5229</v>
      </c>
      <c r="C1315" s="40">
        <v>30.684999999999999</v>
      </c>
      <c r="D1315" s="40">
        <v>4.87</v>
      </c>
      <c r="E1315" s="40" t="s">
        <v>2380</v>
      </c>
      <c r="F1315" s="40" t="s">
        <v>2380</v>
      </c>
      <c r="G1315" s="40" t="s">
        <v>2383</v>
      </c>
      <c r="H1315" s="35">
        <v>1</v>
      </c>
      <c r="I1315" s="40" t="s">
        <v>2380</v>
      </c>
      <c r="J1315" s="40" t="s">
        <v>8338</v>
      </c>
      <c r="K1315" s="40" t="s">
        <v>8344</v>
      </c>
      <c r="L1315" s="48">
        <f>VLOOKUP(A1315,'Hospitalisation Details'!$A$1:$N$2344,5,FALSE)</f>
        <v>29074</v>
      </c>
      <c r="M1315" s="52">
        <f>VLOOKUP(A1315,'Hospitalisation Details'!$A$1:$N$2344,8,FALSE)</f>
        <v>8310.84</v>
      </c>
      <c r="N1315" s="35" t="str">
        <f>VLOOKUP(A1315,'Hospitalisation Details'!$A$1:$N$2344,12,FALSE)</f>
        <v>tier - 2</v>
      </c>
      <c r="O1315" s="35" t="str">
        <f>VLOOKUP(A1315,'Hospitalisation Details'!$A$1:$N$2344,13,FALSE)</f>
        <v>tier - 2</v>
      </c>
      <c r="P1315" s="35" t="str">
        <f>VLOOKUP(A1315,'Hospitalisation Details'!$A$1:$N$2344,14,FALSE)</f>
        <v>R1012</v>
      </c>
      <c r="Q1315" s="35">
        <f>VLOOKUP(A1315,'Hospitalisation Details'!$A$1:$N$2344,6,FALSE)</f>
        <v>43</v>
      </c>
    </row>
    <row r="1316" spans="1:17" x14ac:dyDescent="0.25">
      <c r="A1316" s="34" t="s">
        <v>1056</v>
      </c>
      <c r="B1316" s="33" t="s">
        <v>6909</v>
      </c>
      <c r="C1316" s="39">
        <v>22.135000000000002</v>
      </c>
      <c r="D1316" s="39">
        <v>8.17</v>
      </c>
      <c r="E1316" s="39" t="s">
        <v>2380</v>
      </c>
      <c r="F1316" s="39" t="s">
        <v>2380</v>
      </c>
      <c r="G1316" s="39" t="s">
        <v>2380</v>
      </c>
      <c r="H1316" s="34">
        <v>0</v>
      </c>
      <c r="I1316" s="39" t="s">
        <v>2380</v>
      </c>
      <c r="J1316" s="39" t="s">
        <v>8340</v>
      </c>
      <c r="K1316" s="39" t="s">
        <v>8342</v>
      </c>
      <c r="L1316" s="47">
        <f>VLOOKUP(A1316,'Hospitalisation Details'!$A$1:$N$2344,5,FALSE)</f>
        <v>28667</v>
      </c>
      <c r="M1316" s="51">
        <f>VLOOKUP(A1316,'Hospitalisation Details'!$A$1:$N$2344,8,FALSE)</f>
        <v>8302.5400000000009</v>
      </c>
      <c r="N1316" s="34" t="str">
        <f>VLOOKUP(A1316,'Hospitalisation Details'!$A$1:$N$2344,12,FALSE)</f>
        <v>tier - 3</v>
      </c>
      <c r="O1316" s="34" t="str">
        <f>VLOOKUP(A1316,'Hospitalisation Details'!$A$1:$N$2344,13,FALSE)</f>
        <v>tier - 3</v>
      </c>
      <c r="P1316" s="34" t="str">
        <f>VLOOKUP(A1316,'Hospitalisation Details'!$A$1:$N$2344,14,FALSE)</f>
        <v>R1016</v>
      </c>
      <c r="Q1316" s="34">
        <f>VLOOKUP(A1316,'Hospitalisation Details'!$A$1:$N$2344,6,FALSE)</f>
        <v>44</v>
      </c>
    </row>
    <row r="1317" spans="1:17" x14ac:dyDescent="0.25">
      <c r="A1317" s="35" t="s">
        <v>1055</v>
      </c>
      <c r="B1317" s="32" t="s">
        <v>5609</v>
      </c>
      <c r="C1317" s="40">
        <v>33.33</v>
      </c>
      <c r="D1317" s="40">
        <v>7.61</v>
      </c>
      <c r="E1317" s="40" t="s">
        <v>2380</v>
      </c>
      <c r="F1317" s="40" t="s">
        <v>2380</v>
      </c>
      <c r="G1317" s="40" t="s">
        <v>2380</v>
      </c>
      <c r="H1317" s="35">
        <v>0</v>
      </c>
      <c r="I1317" s="40" t="s">
        <v>2380</v>
      </c>
      <c r="J1317" s="40" t="s">
        <v>8338</v>
      </c>
      <c r="K1317" s="40" t="s">
        <v>8342</v>
      </c>
      <c r="L1317" s="48">
        <f>VLOOKUP(A1317,'Hospitalisation Details'!$A$1:$N$2344,5,FALSE)</f>
        <v>27186</v>
      </c>
      <c r="M1317" s="52">
        <f>VLOOKUP(A1317,'Hospitalisation Details'!$A$1:$N$2344,8,FALSE)</f>
        <v>8283.68</v>
      </c>
      <c r="N1317" s="35" t="str">
        <f>VLOOKUP(A1317,'Hospitalisation Details'!$A$1:$N$2344,12,FALSE)</f>
        <v>tier - 2</v>
      </c>
      <c r="O1317" s="35" t="str">
        <f>VLOOKUP(A1317,'Hospitalisation Details'!$A$1:$N$2344,13,FALSE)</f>
        <v>tier - 3</v>
      </c>
      <c r="P1317" s="35" t="str">
        <f>VLOOKUP(A1317,'Hospitalisation Details'!$A$1:$N$2344,14,FALSE)</f>
        <v>R1013</v>
      </c>
      <c r="Q1317" s="35">
        <f>VLOOKUP(A1317,'Hospitalisation Details'!$A$1:$N$2344,6,FALSE)</f>
        <v>49</v>
      </c>
    </row>
    <row r="1318" spans="1:17" x14ac:dyDescent="0.25">
      <c r="A1318" s="34" t="s">
        <v>1054</v>
      </c>
      <c r="B1318" s="33" t="s">
        <v>6912</v>
      </c>
      <c r="C1318" s="39">
        <v>31.13</v>
      </c>
      <c r="D1318" s="39">
        <v>10.1</v>
      </c>
      <c r="E1318" s="39" t="s">
        <v>2380</v>
      </c>
      <c r="F1318" s="39" t="s">
        <v>2380</v>
      </c>
      <c r="G1318" s="39" t="s">
        <v>2380</v>
      </c>
      <c r="H1318" s="34">
        <v>0</v>
      </c>
      <c r="I1318" s="39" t="s">
        <v>2380</v>
      </c>
      <c r="J1318" s="39" t="s">
        <v>8338</v>
      </c>
      <c r="K1318" s="39" t="s">
        <v>8342</v>
      </c>
      <c r="L1318" s="47">
        <f>VLOOKUP(A1318,'Hospitalisation Details'!$A$1:$N$2344,5,FALSE)</f>
        <v>27385</v>
      </c>
      <c r="M1318" s="51">
        <f>VLOOKUP(A1318,'Hospitalisation Details'!$A$1:$N$2344,8,FALSE)</f>
        <v>8280.6200000000008</v>
      </c>
      <c r="N1318" s="34" t="str">
        <f>VLOOKUP(A1318,'Hospitalisation Details'!$A$1:$N$2344,12,FALSE)</f>
        <v>tier - 2</v>
      </c>
      <c r="O1318" s="34" t="str">
        <f>VLOOKUP(A1318,'Hospitalisation Details'!$A$1:$N$2344,13,FALSE)</f>
        <v>tier - 2</v>
      </c>
      <c r="P1318" s="34" t="str">
        <f>VLOOKUP(A1318,'Hospitalisation Details'!$A$1:$N$2344,14,FALSE)</f>
        <v>R1013</v>
      </c>
      <c r="Q1318" s="34">
        <f>VLOOKUP(A1318,'Hospitalisation Details'!$A$1:$N$2344,6,FALSE)</f>
        <v>48</v>
      </c>
    </row>
    <row r="1319" spans="1:17" x14ac:dyDescent="0.25">
      <c r="A1319" s="35" t="s">
        <v>1053</v>
      </c>
      <c r="B1319" s="32" t="s">
        <v>6914</v>
      </c>
      <c r="C1319" s="40">
        <v>28.9</v>
      </c>
      <c r="D1319" s="40">
        <v>11.24</v>
      </c>
      <c r="E1319" s="40" t="s">
        <v>2380</v>
      </c>
      <c r="F1319" s="40" t="s">
        <v>2380</v>
      </c>
      <c r="G1319" s="40" t="s">
        <v>2380</v>
      </c>
      <c r="H1319" s="35">
        <v>0</v>
      </c>
      <c r="I1319" s="40" t="s">
        <v>2380</v>
      </c>
      <c r="J1319" s="40" t="s">
        <v>8339</v>
      </c>
      <c r="K1319" s="40" t="s">
        <v>8342</v>
      </c>
      <c r="L1319" s="48">
        <f>VLOOKUP(A1319,'Hospitalisation Details'!$A$1:$N$2344,5,FALSE)</f>
        <v>27298</v>
      </c>
      <c r="M1319" s="52">
        <f>VLOOKUP(A1319,'Hospitalisation Details'!$A$1:$N$2344,8,FALSE)</f>
        <v>8277.52</v>
      </c>
      <c r="N1319" s="35" t="str">
        <f>VLOOKUP(A1319,'Hospitalisation Details'!$A$1:$N$2344,12,FALSE)</f>
        <v>tier - 2</v>
      </c>
      <c r="O1319" s="35" t="str">
        <f>VLOOKUP(A1319,'Hospitalisation Details'!$A$1:$N$2344,13,FALSE)</f>
        <v>tier - 2</v>
      </c>
      <c r="P1319" s="35" t="str">
        <f>VLOOKUP(A1319,'Hospitalisation Details'!$A$1:$N$2344,14,FALSE)</f>
        <v>R1011</v>
      </c>
      <c r="Q1319" s="35">
        <f>VLOOKUP(A1319,'Hospitalisation Details'!$A$1:$N$2344,6,FALSE)</f>
        <v>48</v>
      </c>
    </row>
    <row r="1320" spans="1:17" x14ac:dyDescent="0.25">
      <c r="A1320" s="34" t="s">
        <v>1052</v>
      </c>
      <c r="B1320" s="33" t="s">
        <v>6916</v>
      </c>
      <c r="C1320" s="39">
        <v>43.31</v>
      </c>
      <c r="D1320" s="39">
        <v>6.1</v>
      </c>
      <c r="E1320" s="39" t="s">
        <v>2383</v>
      </c>
      <c r="F1320" s="39" t="s">
        <v>2383</v>
      </c>
      <c r="G1320" s="39" t="s">
        <v>2380</v>
      </c>
      <c r="H1320" s="34">
        <v>1</v>
      </c>
      <c r="I1320" s="39" t="s">
        <v>2380</v>
      </c>
      <c r="J1320" s="39" t="s">
        <v>8338</v>
      </c>
      <c r="K1320" s="39" t="s">
        <v>8343</v>
      </c>
      <c r="L1320" s="47">
        <f>VLOOKUP(A1320,'Hospitalisation Details'!$A$1:$N$2344,5,FALSE)</f>
        <v>36858</v>
      </c>
      <c r="M1320" s="51">
        <f>VLOOKUP(A1320,'Hospitalisation Details'!$A$1:$N$2344,8,FALSE)</f>
        <v>8271.4599999999991</v>
      </c>
      <c r="N1320" s="34" t="str">
        <f>VLOOKUP(A1320,'Hospitalisation Details'!$A$1:$N$2344,12,FALSE)</f>
        <v>tier - 2</v>
      </c>
      <c r="O1320" s="34" t="str">
        <f>VLOOKUP(A1320,'Hospitalisation Details'!$A$1:$N$2344,13,FALSE)</f>
        <v>tier - 1</v>
      </c>
      <c r="P1320" s="34" t="str">
        <f>VLOOKUP(A1320,'Hospitalisation Details'!$A$1:$N$2344,14,FALSE)</f>
        <v>R1023</v>
      </c>
      <c r="Q1320" s="34">
        <f>VLOOKUP(A1320,'Hospitalisation Details'!$A$1:$N$2344,6,FALSE)</f>
        <v>22</v>
      </c>
    </row>
    <row r="1321" spans="1:17" x14ac:dyDescent="0.25">
      <c r="A1321" s="35" t="s">
        <v>1051</v>
      </c>
      <c r="B1321" s="32" t="s">
        <v>4748</v>
      </c>
      <c r="C1321" s="40">
        <v>22.8</v>
      </c>
      <c r="D1321" s="40">
        <v>6.98</v>
      </c>
      <c r="E1321" s="40" t="s">
        <v>2380</v>
      </c>
      <c r="F1321" s="40" t="s">
        <v>2380</v>
      </c>
      <c r="G1321" s="40" t="s">
        <v>2380</v>
      </c>
      <c r="H1321" s="35">
        <v>0</v>
      </c>
      <c r="I1321" s="40" t="s">
        <v>2380</v>
      </c>
      <c r="J1321" s="40" t="s">
        <v>8340</v>
      </c>
      <c r="K1321" s="40" t="s">
        <v>8342</v>
      </c>
      <c r="L1321" s="48">
        <f>VLOOKUP(A1321,'Hospitalisation Details'!$A$1:$N$2344,5,FALSE)</f>
        <v>27246</v>
      </c>
      <c r="M1321" s="52">
        <f>VLOOKUP(A1321,'Hospitalisation Details'!$A$1:$N$2344,8,FALSE)</f>
        <v>8269.0400000000009</v>
      </c>
      <c r="N1321" s="35" t="str">
        <f>VLOOKUP(A1321,'Hospitalisation Details'!$A$1:$N$2344,12,FALSE)</f>
        <v>tier - 2</v>
      </c>
      <c r="O1321" s="35" t="str">
        <f>VLOOKUP(A1321,'Hospitalisation Details'!$A$1:$N$2344,13,FALSE)</f>
        <v>tier - 1</v>
      </c>
      <c r="P1321" s="35" t="str">
        <f>VLOOKUP(A1321,'Hospitalisation Details'!$A$1:$N$2344,14,FALSE)</f>
        <v>R1011</v>
      </c>
      <c r="Q1321" s="35">
        <f>VLOOKUP(A1321,'Hospitalisation Details'!$A$1:$N$2344,6,FALSE)</f>
        <v>48</v>
      </c>
    </row>
    <row r="1322" spans="1:17" x14ac:dyDescent="0.25">
      <c r="A1322" s="34" t="s">
        <v>1050</v>
      </c>
      <c r="B1322" s="33" t="s">
        <v>6919</v>
      </c>
      <c r="C1322" s="39">
        <v>19.09</v>
      </c>
      <c r="D1322" s="39">
        <v>4</v>
      </c>
      <c r="E1322" s="39" t="s">
        <v>2383</v>
      </c>
      <c r="F1322" s="39" t="s">
        <v>2380</v>
      </c>
      <c r="G1322" s="39" t="s">
        <v>2380</v>
      </c>
      <c r="H1322" s="34">
        <v>1</v>
      </c>
      <c r="I1322" s="39" t="s">
        <v>2380</v>
      </c>
      <c r="J1322" s="39" t="s">
        <v>8340</v>
      </c>
      <c r="K1322" s="39" t="s">
        <v>8344</v>
      </c>
      <c r="L1322" s="47">
        <f>VLOOKUP(A1322,'Hospitalisation Details'!$A$1:$N$2344,5,FALSE)</f>
        <v>23625</v>
      </c>
      <c r="M1322" s="51">
        <f>VLOOKUP(A1322,'Hospitalisation Details'!$A$1:$N$2344,8,FALSE)</f>
        <v>8268</v>
      </c>
      <c r="N1322" s="34" t="str">
        <f>VLOOKUP(A1322,'Hospitalisation Details'!$A$1:$N$2344,12,FALSE)</f>
        <v>tier - 3</v>
      </c>
      <c r="O1322" s="34" t="str">
        <f>VLOOKUP(A1322,'Hospitalisation Details'!$A$1:$N$2344,13,FALSE)</f>
        <v>tier - 3</v>
      </c>
      <c r="P1322" s="34" t="str">
        <f>VLOOKUP(A1322,'Hospitalisation Details'!$A$1:$N$2344,14,FALSE)</f>
        <v>R1013</v>
      </c>
      <c r="Q1322" s="34">
        <f>VLOOKUP(A1322,'Hospitalisation Details'!$A$1:$N$2344,6,FALSE)</f>
        <v>58</v>
      </c>
    </row>
    <row r="1323" spans="1:17" x14ac:dyDescent="0.25">
      <c r="A1323" s="35" t="s">
        <v>1049</v>
      </c>
      <c r="B1323" s="32" t="s">
        <v>6921</v>
      </c>
      <c r="C1323" s="40">
        <v>23.37</v>
      </c>
      <c r="D1323" s="40">
        <v>4.2300000000000004</v>
      </c>
      <c r="E1323" s="40" t="s">
        <v>2380</v>
      </c>
      <c r="F1323" s="40" t="s">
        <v>2380</v>
      </c>
      <c r="G1323" s="40" t="s">
        <v>2380</v>
      </c>
      <c r="H1323" s="35">
        <v>0</v>
      </c>
      <c r="I1323" s="40" t="s">
        <v>2380</v>
      </c>
      <c r="J1323" s="40" t="s">
        <v>8340</v>
      </c>
      <c r="K1323" s="40" t="s">
        <v>8344</v>
      </c>
      <c r="L1323" s="48">
        <f>VLOOKUP(A1323,'Hospitalisation Details'!$A$1:$N$2344,5,FALSE)</f>
        <v>30221</v>
      </c>
      <c r="M1323" s="52">
        <f>VLOOKUP(A1323,'Hospitalisation Details'!$A$1:$N$2344,8,FALSE)</f>
        <v>8252.2800000000007</v>
      </c>
      <c r="N1323" s="35" t="str">
        <f>VLOOKUP(A1323,'Hospitalisation Details'!$A$1:$N$2344,12,FALSE)</f>
        <v>tier - 2</v>
      </c>
      <c r="O1323" s="35" t="str">
        <f>VLOOKUP(A1323,'Hospitalisation Details'!$A$1:$N$2344,13,FALSE)</f>
        <v>tier - 2</v>
      </c>
      <c r="P1323" s="35" t="str">
        <f>VLOOKUP(A1323,'Hospitalisation Details'!$A$1:$N$2344,14,FALSE)</f>
        <v>R1024</v>
      </c>
      <c r="Q1323" s="35">
        <f>VLOOKUP(A1323,'Hospitalisation Details'!$A$1:$N$2344,6,FALSE)</f>
        <v>40</v>
      </c>
    </row>
    <row r="1324" spans="1:17" x14ac:dyDescent="0.25">
      <c r="A1324" s="34" t="s">
        <v>1048</v>
      </c>
      <c r="B1324" s="33" t="s">
        <v>6923</v>
      </c>
      <c r="C1324" s="39">
        <v>33.44</v>
      </c>
      <c r="D1324" s="39">
        <v>4.72</v>
      </c>
      <c r="E1324" s="39" t="s">
        <v>2383</v>
      </c>
      <c r="F1324" s="39" t="s">
        <v>2380</v>
      </c>
      <c r="G1324" s="39" t="s">
        <v>2380</v>
      </c>
      <c r="H1324" s="34">
        <v>0</v>
      </c>
      <c r="I1324" s="39" t="s">
        <v>2380</v>
      </c>
      <c r="J1324" s="39" t="s">
        <v>8338</v>
      </c>
      <c r="K1324" s="39" t="s">
        <v>8344</v>
      </c>
      <c r="L1324" s="47">
        <f>VLOOKUP(A1324,'Hospitalisation Details'!$A$1:$N$2344,5,FALSE)</f>
        <v>28005</v>
      </c>
      <c r="M1324" s="51">
        <f>VLOOKUP(A1324,'Hospitalisation Details'!$A$1:$N$2344,8,FALSE)</f>
        <v>8240.59</v>
      </c>
      <c r="N1324" s="34" t="str">
        <f>VLOOKUP(A1324,'Hospitalisation Details'!$A$1:$N$2344,12,FALSE)</f>
        <v>tier - 2</v>
      </c>
      <c r="O1324" s="34" t="str">
        <f>VLOOKUP(A1324,'Hospitalisation Details'!$A$1:$N$2344,13,FALSE)</f>
        <v>tier - 2</v>
      </c>
      <c r="P1324" s="34" t="str">
        <f>VLOOKUP(A1324,'Hospitalisation Details'!$A$1:$N$2344,14,FALSE)</f>
        <v>R1013</v>
      </c>
      <c r="Q1324" s="34">
        <f>VLOOKUP(A1324,'Hospitalisation Details'!$A$1:$N$2344,6,FALSE)</f>
        <v>46</v>
      </c>
    </row>
    <row r="1325" spans="1:17" x14ac:dyDescent="0.25">
      <c r="A1325" s="35" t="s">
        <v>1047</v>
      </c>
      <c r="B1325" s="32" t="s">
        <v>6925</v>
      </c>
      <c r="C1325" s="40">
        <v>28.05</v>
      </c>
      <c r="D1325" s="40">
        <v>5.63</v>
      </c>
      <c r="E1325" s="40" t="s">
        <v>2383</v>
      </c>
      <c r="F1325" s="40" t="s">
        <v>2380</v>
      </c>
      <c r="G1325" s="40" t="s">
        <v>2380</v>
      </c>
      <c r="H1325" s="35">
        <v>0</v>
      </c>
      <c r="I1325" s="40" t="s">
        <v>2380</v>
      </c>
      <c r="J1325" s="40" t="s">
        <v>8339</v>
      </c>
      <c r="K1325" s="40" t="s">
        <v>8344</v>
      </c>
      <c r="L1325" s="48">
        <f>VLOOKUP(A1325,'Hospitalisation Details'!$A$1:$N$2344,5,FALSE)</f>
        <v>27941</v>
      </c>
      <c r="M1325" s="52">
        <f>VLOOKUP(A1325,'Hospitalisation Details'!$A$1:$N$2344,8,FALSE)</f>
        <v>8233.1</v>
      </c>
      <c r="N1325" s="35" t="str">
        <f>VLOOKUP(A1325,'Hospitalisation Details'!$A$1:$N$2344,12,FALSE)</f>
        <v>tier - 2</v>
      </c>
      <c r="O1325" s="35" t="str">
        <f>VLOOKUP(A1325,'Hospitalisation Details'!$A$1:$N$2344,13,FALSE)</f>
        <v>tier - 2</v>
      </c>
      <c r="P1325" s="35" t="str">
        <f>VLOOKUP(A1325,'Hospitalisation Details'!$A$1:$N$2344,14,FALSE)</f>
        <v>R1013</v>
      </c>
      <c r="Q1325" s="35">
        <f>VLOOKUP(A1325,'Hospitalisation Details'!$A$1:$N$2344,6,FALSE)</f>
        <v>46</v>
      </c>
    </row>
    <row r="1326" spans="1:17" x14ac:dyDescent="0.25">
      <c r="A1326" s="34" t="s">
        <v>1046</v>
      </c>
      <c r="B1326" s="33" t="s">
        <v>4853</v>
      </c>
      <c r="C1326" s="39">
        <v>27.72</v>
      </c>
      <c r="D1326" s="39">
        <v>5.83</v>
      </c>
      <c r="E1326" s="39" t="s">
        <v>2383</v>
      </c>
      <c r="F1326" s="39" t="s">
        <v>2380</v>
      </c>
      <c r="G1326" s="39" t="s">
        <v>2380</v>
      </c>
      <c r="H1326" s="34">
        <v>0</v>
      </c>
      <c r="I1326" s="39" t="s">
        <v>2380</v>
      </c>
      <c r="J1326" s="39" t="s">
        <v>8339</v>
      </c>
      <c r="K1326" s="39" t="s">
        <v>8343</v>
      </c>
      <c r="L1326" s="47">
        <f>VLOOKUP(A1326,'Hospitalisation Details'!$A$1:$N$2344,5,FALSE)</f>
        <v>28006</v>
      </c>
      <c r="M1326" s="51">
        <f>VLOOKUP(A1326,'Hospitalisation Details'!$A$1:$N$2344,8,FALSE)</f>
        <v>8232.64</v>
      </c>
      <c r="N1326" s="34" t="str">
        <f>VLOOKUP(A1326,'Hospitalisation Details'!$A$1:$N$2344,12,FALSE)</f>
        <v>tier - 2</v>
      </c>
      <c r="O1326" s="34" t="str">
        <f>VLOOKUP(A1326,'Hospitalisation Details'!$A$1:$N$2344,13,FALSE)</f>
        <v>tier - 3</v>
      </c>
      <c r="P1326" s="34" t="str">
        <f>VLOOKUP(A1326,'Hospitalisation Details'!$A$1:$N$2344,14,FALSE)</f>
        <v>R1013</v>
      </c>
      <c r="Q1326" s="34">
        <f>VLOOKUP(A1326,'Hospitalisation Details'!$A$1:$N$2344,6,FALSE)</f>
        <v>46</v>
      </c>
    </row>
    <row r="1327" spans="1:17" x14ac:dyDescent="0.25">
      <c r="A1327" s="35" t="s">
        <v>1045</v>
      </c>
      <c r="B1327" s="32" t="s">
        <v>6928</v>
      </c>
      <c r="C1327" s="40">
        <v>29.81</v>
      </c>
      <c r="D1327" s="40">
        <v>9.23</v>
      </c>
      <c r="E1327" s="40" t="s">
        <v>2380</v>
      </c>
      <c r="F1327" s="40" t="s">
        <v>2380</v>
      </c>
      <c r="G1327" s="40" t="s">
        <v>2380</v>
      </c>
      <c r="H1327" s="35">
        <v>0</v>
      </c>
      <c r="I1327" s="40" t="s">
        <v>2380</v>
      </c>
      <c r="J1327" s="40" t="s">
        <v>8339</v>
      </c>
      <c r="K1327" s="40" t="s">
        <v>8342</v>
      </c>
      <c r="L1327" s="48">
        <f>VLOOKUP(A1327,'Hospitalisation Details'!$A$1:$N$2344,5,FALSE)</f>
        <v>28671</v>
      </c>
      <c r="M1327" s="52">
        <f>VLOOKUP(A1327,'Hospitalisation Details'!$A$1:$N$2344,8,FALSE)</f>
        <v>8219.2000000000007</v>
      </c>
      <c r="N1327" s="35" t="str">
        <f>VLOOKUP(A1327,'Hospitalisation Details'!$A$1:$N$2344,12,FALSE)</f>
        <v>tier - 2</v>
      </c>
      <c r="O1327" s="35" t="str">
        <f>VLOOKUP(A1327,'Hospitalisation Details'!$A$1:$N$2344,13,FALSE)</f>
        <v>tier - 2</v>
      </c>
      <c r="P1327" s="35" t="str">
        <f>VLOOKUP(A1327,'Hospitalisation Details'!$A$1:$N$2344,14,FALSE)</f>
        <v>R1013</v>
      </c>
      <c r="Q1327" s="35">
        <f>VLOOKUP(A1327,'Hospitalisation Details'!$A$1:$N$2344,6,FALSE)</f>
        <v>44</v>
      </c>
    </row>
    <row r="1328" spans="1:17" x14ac:dyDescent="0.25">
      <c r="A1328" s="34" t="s">
        <v>1044</v>
      </c>
      <c r="B1328" s="33" t="s">
        <v>5603</v>
      </c>
      <c r="C1328" s="39">
        <v>23.98</v>
      </c>
      <c r="D1328" s="39">
        <v>9.89</v>
      </c>
      <c r="E1328" s="39" t="s">
        <v>2380</v>
      </c>
      <c r="F1328" s="39" t="s">
        <v>2380</v>
      </c>
      <c r="G1328" s="39" t="s">
        <v>2380</v>
      </c>
      <c r="H1328" s="34">
        <v>0</v>
      </c>
      <c r="I1328" s="39" t="s">
        <v>2380</v>
      </c>
      <c r="J1328" s="39" t="s">
        <v>8340</v>
      </c>
      <c r="K1328" s="39" t="s">
        <v>8342</v>
      </c>
      <c r="L1328" s="47">
        <f>VLOOKUP(A1328,'Hospitalisation Details'!$A$1:$N$2344,5,FALSE)</f>
        <v>28787</v>
      </c>
      <c r="M1328" s="51">
        <f>VLOOKUP(A1328,'Hospitalisation Details'!$A$1:$N$2344,8,FALSE)</f>
        <v>8211.1</v>
      </c>
      <c r="N1328" s="34" t="str">
        <f>VLOOKUP(A1328,'Hospitalisation Details'!$A$1:$N$2344,12,FALSE)</f>
        <v>tier - 2</v>
      </c>
      <c r="O1328" s="34" t="str">
        <f>VLOOKUP(A1328,'Hospitalisation Details'!$A$1:$N$2344,13,FALSE)</f>
        <v>tier - 3</v>
      </c>
      <c r="P1328" s="34" t="str">
        <f>VLOOKUP(A1328,'Hospitalisation Details'!$A$1:$N$2344,14,FALSE)</f>
        <v>R1013</v>
      </c>
      <c r="Q1328" s="34">
        <f>VLOOKUP(A1328,'Hospitalisation Details'!$A$1:$N$2344,6,FALSE)</f>
        <v>44</v>
      </c>
    </row>
    <row r="1329" spans="1:17" x14ac:dyDescent="0.25">
      <c r="A1329" s="35" t="s">
        <v>1043</v>
      </c>
      <c r="B1329" s="32" t="s">
        <v>5465</v>
      </c>
      <c r="C1329" s="40">
        <v>17.34</v>
      </c>
      <c r="D1329" s="40">
        <v>12</v>
      </c>
      <c r="E1329" s="40" t="s">
        <v>2380</v>
      </c>
      <c r="F1329" s="40" t="s">
        <v>2380</v>
      </c>
      <c r="G1329" s="40" t="s">
        <v>2380</v>
      </c>
      <c r="H1329" s="35">
        <v>0</v>
      </c>
      <c r="I1329" s="40" t="s">
        <v>2380</v>
      </c>
      <c r="J1329" s="40" t="s">
        <v>8341</v>
      </c>
      <c r="K1329" s="40" t="s">
        <v>8342</v>
      </c>
      <c r="L1329" s="48">
        <f>VLOOKUP(A1329,'Hospitalisation Details'!$A$1:$N$2344,5,FALSE)</f>
        <v>22973</v>
      </c>
      <c r="M1329" s="52">
        <f>VLOOKUP(A1329,'Hospitalisation Details'!$A$1:$N$2344,8,FALSE)</f>
        <v>8188.12</v>
      </c>
      <c r="N1329" s="35" t="str">
        <f>VLOOKUP(A1329,'Hospitalisation Details'!$A$1:$N$2344,12,FALSE)</f>
        <v>tier - 3</v>
      </c>
      <c r="O1329" s="35" t="str">
        <f>VLOOKUP(A1329,'Hospitalisation Details'!$A$1:$N$2344,13,FALSE)</f>
        <v>tier - 3</v>
      </c>
      <c r="P1329" s="35" t="str">
        <f>VLOOKUP(A1329,'Hospitalisation Details'!$A$1:$N$2344,14,FALSE)</f>
        <v>R1013</v>
      </c>
      <c r="Q1329" s="35">
        <f>VLOOKUP(A1329,'Hospitalisation Details'!$A$1:$N$2344,6,FALSE)</f>
        <v>60</v>
      </c>
    </row>
    <row r="1330" spans="1:17" x14ac:dyDescent="0.25">
      <c r="A1330" s="34" t="s">
        <v>1042</v>
      </c>
      <c r="B1330" s="33" t="s">
        <v>6866</v>
      </c>
      <c r="C1330" s="39">
        <v>40.39</v>
      </c>
      <c r="D1330" s="39">
        <v>4.24</v>
      </c>
      <c r="E1330" s="39" t="s">
        <v>2383</v>
      </c>
      <c r="F1330" s="39" t="s">
        <v>2380</v>
      </c>
      <c r="G1330" s="39" t="s">
        <v>2383</v>
      </c>
      <c r="H1330" s="34">
        <v>1</v>
      </c>
      <c r="I1330" s="39" t="s">
        <v>2380</v>
      </c>
      <c r="J1330" s="39" t="s">
        <v>8338</v>
      </c>
      <c r="K1330" s="39" t="s">
        <v>8344</v>
      </c>
      <c r="L1330" s="47">
        <f>VLOOKUP(A1330,'Hospitalisation Details'!$A$1:$N$2344,5,FALSE)</f>
        <v>35724</v>
      </c>
      <c r="M1330" s="51">
        <f>VLOOKUP(A1330,'Hospitalisation Details'!$A$1:$N$2344,8,FALSE)</f>
        <v>8182.89</v>
      </c>
      <c r="N1330" s="34" t="str">
        <f>VLOOKUP(A1330,'Hospitalisation Details'!$A$1:$N$2344,12,FALSE)</f>
        <v>tier - 2</v>
      </c>
      <c r="O1330" s="34" t="str">
        <f>VLOOKUP(A1330,'Hospitalisation Details'!$A$1:$N$2344,13,FALSE)</f>
        <v>tier - 1</v>
      </c>
      <c r="P1330" s="34" t="str">
        <f>VLOOKUP(A1330,'Hospitalisation Details'!$A$1:$N$2344,14,FALSE)</f>
        <v>R1026</v>
      </c>
      <c r="Q1330" s="34">
        <f>VLOOKUP(A1330,'Hospitalisation Details'!$A$1:$N$2344,6,FALSE)</f>
        <v>25</v>
      </c>
    </row>
    <row r="1331" spans="1:17" x14ac:dyDescent="0.25">
      <c r="A1331" s="35" t="s">
        <v>1041</v>
      </c>
      <c r="B1331" s="32" t="s">
        <v>5162</v>
      </c>
      <c r="C1331" s="40">
        <v>25.96</v>
      </c>
      <c r="D1331" s="40">
        <v>4.68</v>
      </c>
      <c r="E1331" s="40" t="s">
        <v>2383</v>
      </c>
      <c r="F1331" s="40" t="s">
        <v>2380</v>
      </c>
      <c r="G1331" s="40" t="s">
        <v>2383</v>
      </c>
      <c r="H1331" s="35">
        <v>1</v>
      </c>
      <c r="I1331" s="40" t="s">
        <v>2380</v>
      </c>
      <c r="J1331" s="40" t="s">
        <v>8339</v>
      </c>
      <c r="K1331" s="40" t="s">
        <v>8344</v>
      </c>
      <c r="L1331" s="48">
        <f>VLOOKUP(A1331,'Hospitalisation Details'!$A$1:$N$2344,5,FALSE)</f>
        <v>30475</v>
      </c>
      <c r="M1331" s="52">
        <f>VLOOKUP(A1331,'Hospitalisation Details'!$A$1:$N$2344,8,FALSE)</f>
        <v>8179.51</v>
      </c>
      <c r="N1331" s="35" t="str">
        <f>VLOOKUP(A1331,'Hospitalisation Details'!$A$1:$N$2344,12,FALSE)</f>
        <v>tier - 2</v>
      </c>
      <c r="O1331" s="35" t="str">
        <f>VLOOKUP(A1331,'Hospitalisation Details'!$A$1:$N$2344,13,FALSE)</f>
        <v>tier - 2</v>
      </c>
      <c r="P1331" s="35" t="str">
        <f>VLOOKUP(A1331,'Hospitalisation Details'!$A$1:$N$2344,14,FALSE)</f>
        <v>R1020</v>
      </c>
      <c r="Q1331" s="35">
        <f>VLOOKUP(A1331,'Hospitalisation Details'!$A$1:$N$2344,6,FALSE)</f>
        <v>40</v>
      </c>
    </row>
    <row r="1332" spans="1:17" x14ac:dyDescent="0.25">
      <c r="A1332" s="34" t="s">
        <v>1040</v>
      </c>
      <c r="B1332" s="33" t="s">
        <v>5616</v>
      </c>
      <c r="C1332" s="39">
        <v>17.68</v>
      </c>
      <c r="D1332" s="39">
        <v>8.57</v>
      </c>
      <c r="E1332" s="39" t="s">
        <v>2383</v>
      </c>
      <c r="F1332" s="39" t="s">
        <v>2380</v>
      </c>
      <c r="G1332" s="39" t="s">
        <v>2383</v>
      </c>
      <c r="H1332" s="34">
        <v>1</v>
      </c>
      <c r="I1332" s="39" t="s">
        <v>2380</v>
      </c>
      <c r="J1332" s="39" t="s">
        <v>8341</v>
      </c>
      <c r="K1332" s="39" t="s">
        <v>8342</v>
      </c>
      <c r="L1332" s="47">
        <f>VLOOKUP(A1332,'Hospitalisation Details'!$A$1:$N$2344,5,FALSE)</f>
        <v>23320</v>
      </c>
      <c r="M1332" s="51">
        <f>VLOOKUP(A1332,'Hospitalisation Details'!$A$1:$N$2344,8,FALSE)</f>
        <v>8177.9</v>
      </c>
      <c r="N1332" s="34" t="str">
        <f>VLOOKUP(A1332,'Hospitalisation Details'!$A$1:$N$2344,12,FALSE)</f>
        <v>tier - 3</v>
      </c>
      <c r="O1332" s="34" t="str">
        <f>VLOOKUP(A1332,'Hospitalisation Details'!$A$1:$N$2344,13,FALSE)</f>
        <v>tier - 1</v>
      </c>
      <c r="P1332" s="34" t="str">
        <f>VLOOKUP(A1332,'Hospitalisation Details'!$A$1:$N$2344,14,FALSE)</f>
        <v>R1013</v>
      </c>
      <c r="Q1332" s="34">
        <f>VLOOKUP(A1332,'Hospitalisation Details'!$A$1:$N$2344,6,FALSE)</f>
        <v>59</v>
      </c>
    </row>
    <row r="1333" spans="1:17" x14ac:dyDescent="0.25">
      <c r="A1333" s="35" t="s">
        <v>1039</v>
      </c>
      <c r="B1333" s="32" t="s">
        <v>6935</v>
      </c>
      <c r="C1333" s="40">
        <v>30.875</v>
      </c>
      <c r="D1333" s="40">
        <v>4.0999999999999996</v>
      </c>
      <c r="E1333" s="40" t="s">
        <v>2380</v>
      </c>
      <c r="F1333" s="40" t="s">
        <v>2380</v>
      </c>
      <c r="G1333" s="40" t="s">
        <v>2380</v>
      </c>
      <c r="H1333" s="35">
        <v>0</v>
      </c>
      <c r="I1333" s="40" t="s">
        <v>2380</v>
      </c>
      <c r="J1333" s="40" t="s">
        <v>8338</v>
      </c>
      <c r="K1333" s="40" t="s">
        <v>8344</v>
      </c>
      <c r="L1333" s="48">
        <f>VLOOKUP(A1333,'Hospitalisation Details'!$A$1:$N$2344,5,FALSE)</f>
        <v>30130</v>
      </c>
      <c r="M1333" s="52">
        <f>VLOOKUP(A1333,'Hospitalisation Details'!$A$1:$N$2344,8,FALSE)</f>
        <v>8162.72</v>
      </c>
      <c r="N1333" s="35" t="str">
        <f>VLOOKUP(A1333,'Hospitalisation Details'!$A$1:$N$2344,12,FALSE)</f>
        <v>tier - 3</v>
      </c>
      <c r="O1333" s="35" t="str">
        <f>VLOOKUP(A1333,'Hospitalisation Details'!$A$1:$N$2344,13,FALSE)</f>
        <v>tier - 3</v>
      </c>
      <c r="P1333" s="35" t="str">
        <f>VLOOKUP(A1333,'Hospitalisation Details'!$A$1:$N$2344,14,FALSE)</f>
        <v>R1012</v>
      </c>
      <c r="Q1333" s="35">
        <f>VLOOKUP(A1333,'Hospitalisation Details'!$A$1:$N$2344,6,FALSE)</f>
        <v>40</v>
      </c>
    </row>
    <row r="1334" spans="1:17" x14ac:dyDescent="0.25">
      <c r="A1334" s="34" t="s">
        <v>1038</v>
      </c>
      <c r="B1334" s="33" t="s">
        <v>6937</v>
      </c>
      <c r="C1334" s="39">
        <v>30.81</v>
      </c>
      <c r="D1334" s="39">
        <v>4.49</v>
      </c>
      <c r="E1334" s="39" t="s">
        <v>2380</v>
      </c>
      <c r="F1334" s="39" t="s">
        <v>2380</v>
      </c>
      <c r="G1334" s="39" t="s">
        <v>2380</v>
      </c>
      <c r="H1334" s="34">
        <v>0</v>
      </c>
      <c r="I1334" s="39" t="s">
        <v>2380</v>
      </c>
      <c r="J1334" s="39" t="s">
        <v>8338</v>
      </c>
      <c r="K1334" s="39" t="s">
        <v>8344</v>
      </c>
      <c r="L1334" s="47">
        <f>VLOOKUP(A1334,'Hospitalisation Details'!$A$1:$N$2344,5,FALSE)</f>
        <v>33045</v>
      </c>
      <c r="M1334" s="51">
        <f>VLOOKUP(A1334,'Hospitalisation Details'!$A$1:$N$2344,8,FALSE)</f>
        <v>8157.92</v>
      </c>
      <c r="N1334" s="34" t="str">
        <f>VLOOKUP(A1334,'Hospitalisation Details'!$A$1:$N$2344,12,FALSE)</f>
        <v>tier - 2</v>
      </c>
      <c r="O1334" s="34" t="str">
        <f>VLOOKUP(A1334,'Hospitalisation Details'!$A$1:$N$2344,13,FALSE)</f>
        <v>tier - 3</v>
      </c>
      <c r="P1334" s="34" t="str">
        <f>VLOOKUP(A1334,'Hospitalisation Details'!$A$1:$N$2344,14,FALSE)</f>
        <v>R1025</v>
      </c>
      <c r="Q1334" s="34">
        <f>VLOOKUP(A1334,'Hospitalisation Details'!$A$1:$N$2344,6,FALSE)</f>
        <v>32</v>
      </c>
    </row>
    <row r="1335" spans="1:17" x14ac:dyDescent="0.25">
      <c r="A1335" s="35" t="s">
        <v>1037</v>
      </c>
      <c r="B1335" s="32" t="s">
        <v>6939</v>
      </c>
      <c r="C1335" s="40">
        <v>36.85</v>
      </c>
      <c r="D1335" s="40">
        <v>8.8000000000000007</v>
      </c>
      <c r="E1335" s="40" t="s">
        <v>2380</v>
      </c>
      <c r="F1335" s="40" t="s">
        <v>2380</v>
      </c>
      <c r="G1335" s="40" t="s">
        <v>2380</v>
      </c>
      <c r="H1335" s="35">
        <v>2</v>
      </c>
      <c r="I1335" s="40" t="s">
        <v>2380</v>
      </c>
      <c r="J1335" s="40" t="s">
        <v>8338</v>
      </c>
      <c r="K1335" s="40" t="s">
        <v>8342</v>
      </c>
      <c r="L1335" s="48">
        <f>VLOOKUP(A1335,'Hospitalisation Details'!$A$1:$N$2344,5,FALSE)</f>
        <v>26910</v>
      </c>
      <c r="M1335" s="52">
        <f>VLOOKUP(A1335,'Hospitalisation Details'!$A$1:$N$2344,8,FALSE)</f>
        <v>8125.78</v>
      </c>
      <c r="N1335" s="35" t="str">
        <f>VLOOKUP(A1335,'Hospitalisation Details'!$A$1:$N$2344,12,FALSE)</f>
        <v>tier - 2</v>
      </c>
      <c r="O1335" s="35" t="str">
        <f>VLOOKUP(A1335,'Hospitalisation Details'!$A$1:$N$2344,13,FALSE)</f>
        <v>tier - 2</v>
      </c>
      <c r="P1335" s="35" t="str">
        <f>VLOOKUP(A1335,'Hospitalisation Details'!$A$1:$N$2344,14,FALSE)</f>
        <v>R1013</v>
      </c>
      <c r="Q1335" s="35">
        <f>VLOOKUP(A1335,'Hospitalisation Details'!$A$1:$N$2344,6,FALSE)</f>
        <v>49</v>
      </c>
    </row>
    <row r="1336" spans="1:17" x14ac:dyDescent="0.25">
      <c r="A1336" s="34" t="s">
        <v>1036</v>
      </c>
      <c r="B1336" s="33" t="s">
        <v>6941</v>
      </c>
      <c r="C1336" s="39">
        <v>35.86</v>
      </c>
      <c r="D1336" s="39">
        <v>7.93</v>
      </c>
      <c r="E1336" s="39" t="s">
        <v>2380</v>
      </c>
      <c r="F1336" s="39" t="s">
        <v>2380</v>
      </c>
      <c r="G1336" s="39" t="s">
        <v>2380</v>
      </c>
      <c r="H1336" s="34">
        <v>2</v>
      </c>
      <c r="I1336" s="39" t="s">
        <v>2380</v>
      </c>
      <c r="J1336" s="39" t="s">
        <v>8338</v>
      </c>
      <c r="K1336" s="39" t="s">
        <v>8342</v>
      </c>
      <c r="L1336" s="47">
        <f>VLOOKUP(A1336,'Hospitalisation Details'!$A$1:$N$2344,5,FALSE)</f>
        <v>26906</v>
      </c>
      <c r="M1336" s="51">
        <f>VLOOKUP(A1336,'Hospitalisation Details'!$A$1:$N$2344,8,FALSE)</f>
        <v>8124.41</v>
      </c>
      <c r="N1336" s="34" t="str">
        <f>VLOOKUP(A1336,'Hospitalisation Details'!$A$1:$N$2344,12,FALSE)</f>
        <v>tier - 3</v>
      </c>
      <c r="O1336" s="34" t="str">
        <f>VLOOKUP(A1336,'Hospitalisation Details'!$A$1:$N$2344,13,FALSE)</f>
        <v>tier - 1</v>
      </c>
      <c r="P1336" s="34" t="str">
        <f>VLOOKUP(A1336,'Hospitalisation Details'!$A$1:$N$2344,14,FALSE)</f>
        <v>R1013</v>
      </c>
      <c r="Q1336" s="34">
        <f>VLOOKUP(A1336,'Hospitalisation Details'!$A$1:$N$2344,6,FALSE)</f>
        <v>49</v>
      </c>
    </row>
    <row r="1337" spans="1:17" x14ac:dyDescent="0.25">
      <c r="A1337" s="35" t="s">
        <v>1035</v>
      </c>
      <c r="B1337" s="32" t="s">
        <v>6942</v>
      </c>
      <c r="C1337" s="40">
        <v>30.3</v>
      </c>
      <c r="D1337" s="40">
        <v>9.4499999999999993</v>
      </c>
      <c r="E1337" s="40" t="s">
        <v>2380</v>
      </c>
      <c r="F1337" s="40" t="s">
        <v>2380</v>
      </c>
      <c r="G1337" s="40" t="s">
        <v>2380</v>
      </c>
      <c r="H1337" s="35">
        <v>2</v>
      </c>
      <c r="I1337" s="40" t="s">
        <v>2380</v>
      </c>
      <c r="J1337" s="40" t="s">
        <v>8338</v>
      </c>
      <c r="K1337" s="40" t="s">
        <v>8342</v>
      </c>
      <c r="L1337" s="48">
        <f>VLOOKUP(A1337,'Hospitalisation Details'!$A$1:$N$2344,5,FALSE)</f>
        <v>27014</v>
      </c>
      <c r="M1337" s="52">
        <f>VLOOKUP(A1337,'Hospitalisation Details'!$A$1:$N$2344,8,FALSE)</f>
        <v>8116.68</v>
      </c>
      <c r="N1337" s="35" t="str">
        <f>VLOOKUP(A1337,'Hospitalisation Details'!$A$1:$N$2344,12,FALSE)</f>
        <v>tier - 3</v>
      </c>
      <c r="O1337" s="35" t="str">
        <f>VLOOKUP(A1337,'Hospitalisation Details'!$A$1:$N$2344,13,FALSE)</f>
        <v>tier - 1</v>
      </c>
      <c r="P1337" s="35" t="str">
        <f>VLOOKUP(A1337,'Hospitalisation Details'!$A$1:$N$2344,14,FALSE)</f>
        <v>R1011</v>
      </c>
      <c r="Q1337" s="35">
        <f>VLOOKUP(A1337,'Hospitalisation Details'!$A$1:$N$2344,6,FALSE)</f>
        <v>49</v>
      </c>
    </row>
    <row r="1338" spans="1:17" x14ac:dyDescent="0.25">
      <c r="A1338" s="34" t="s">
        <v>1034</v>
      </c>
      <c r="B1338" s="33" t="s">
        <v>6944</v>
      </c>
      <c r="C1338" s="39">
        <v>32.015000000000001</v>
      </c>
      <c r="D1338" s="39">
        <v>7.67</v>
      </c>
      <c r="E1338" s="39" t="s">
        <v>2380</v>
      </c>
      <c r="F1338" s="39" t="s">
        <v>2380</v>
      </c>
      <c r="G1338" s="39" t="s">
        <v>2380</v>
      </c>
      <c r="H1338" s="34">
        <v>0</v>
      </c>
      <c r="I1338" s="39" t="s">
        <v>2380</v>
      </c>
      <c r="J1338" s="39" t="s">
        <v>8338</v>
      </c>
      <c r="K1338" s="39" t="s">
        <v>8342</v>
      </c>
      <c r="L1338" s="47">
        <f>VLOOKUP(A1338,'Hospitalisation Details'!$A$1:$N$2344,5,FALSE)</f>
        <v>28734</v>
      </c>
      <c r="M1338" s="51">
        <f>VLOOKUP(A1338,'Hospitalisation Details'!$A$1:$N$2344,8,FALSE)</f>
        <v>8116.27</v>
      </c>
      <c r="N1338" s="34" t="str">
        <f>VLOOKUP(A1338,'Hospitalisation Details'!$A$1:$N$2344,12,FALSE)</f>
        <v>tier - 3</v>
      </c>
      <c r="O1338" s="34" t="str">
        <f>VLOOKUP(A1338,'Hospitalisation Details'!$A$1:$N$2344,13,FALSE)</f>
        <v>tier - 1</v>
      </c>
      <c r="P1338" s="34" t="str">
        <f>VLOOKUP(A1338,'Hospitalisation Details'!$A$1:$N$2344,14,FALSE)</f>
        <v>R1012</v>
      </c>
      <c r="Q1338" s="34">
        <f>VLOOKUP(A1338,'Hospitalisation Details'!$A$1:$N$2344,6,FALSE)</f>
        <v>44</v>
      </c>
    </row>
    <row r="1339" spans="1:17" x14ac:dyDescent="0.25">
      <c r="A1339" s="35" t="s">
        <v>1033</v>
      </c>
      <c r="B1339" s="32" t="s">
        <v>5771</v>
      </c>
      <c r="C1339" s="40">
        <v>25.06</v>
      </c>
      <c r="D1339" s="40">
        <v>10.53</v>
      </c>
      <c r="E1339" s="40" t="s">
        <v>2380</v>
      </c>
      <c r="F1339" s="40" t="s">
        <v>2380</v>
      </c>
      <c r="G1339" s="40" t="s">
        <v>2380</v>
      </c>
      <c r="H1339" s="35">
        <v>2</v>
      </c>
      <c r="I1339" s="40" t="s">
        <v>2380</v>
      </c>
      <c r="J1339" s="40" t="s">
        <v>8339</v>
      </c>
      <c r="K1339" s="40" t="s">
        <v>8342</v>
      </c>
      <c r="L1339" s="48">
        <f>VLOOKUP(A1339,'Hospitalisation Details'!$A$1:$N$2344,5,FALSE)</f>
        <v>26948</v>
      </c>
      <c r="M1339" s="52">
        <f>VLOOKUP(A1339,'Hospitalisation Details'!$A$1:$N$2344,8,FALSE)</f>
        <v>8112.59</v>
      </c>
      <c r="N1339" s="35" t="str">
        <f>VLOOKUP(A1339,'Hospitalisation Details'!$A$1:$N$2344,12,FALSE)</f>
        <v>tier - 2</v>
      </c>
      <c r="O1339" s="35" t="str">
        <f>VLOOKUP(A1339,'Hospitalisation Details'!$A$1:$N$2344,13,FALSE)</f>
        <v>tier - 2</v>
      </c>
      <c r="P1339" s="35" t="str">
        <f>VLOOKUP(A1339,'Hospitalisation Details'!$A$1:$N$2344,14,FALSE)</f>
        <v>R1013</v>
      </c>
      <c r="Q1339" s="35">
        <f>VLOOKUP(A1339,'Hospitalisation Details'!$A$1:$N$2344,6,FALSE)</f>
        <v>49</v>
      </c>
    </row>
    <row r="1340" spans="1:17" x14ac:dyDescent="0.25">
      <c r="A1340" s="34" t="s">
        <v>1032</v>
      </c>
      <c r="B1340" s="33" t="s">
        <v>5024</v>
      </c>
      <c r="C1340" s="39">
        <v>18.829999999999998</v>
      </c>
      <c r="D1340" s="39">
        <v>10.08</v>
      </c>
      <c r="E1340" s="39" t="s">
        <v>2383</v>
      </c>
      <c r="F1340" s="39" t="s">
        <v>2380</v>
      </c>
      <c r="G1340" s="39" t="s">
        <v>2380</v>
      </c>
      <c r="H1340" s="34">
        <v>0</v>
      </c>
      <c r="I1340" s="39" t="s">
        <v>2380</v>
      </c>
      <c r="J1340" s="39" t="s">
        <v>8340</v>
      </c>
      <c r="K1340" s="39" t="s">
        <v>8342</v>
      </c>
      <c r="L1340" s="47">
        <f>VLOOKUP(A1340,'Hospitalisation Details'!$A$1:$N$2344,5,FALSE)</f>
        <v>24633</v>
      </c>
      <c r="M1340" s="51">
        <f>VLOOKUP(A1340,'Hospitalisation Details'!$A$1:$N$2344,8,FALSE)</f>
        <v>8091.3</v>
      </c>
      <c r="N1340" s="34" t="str">
        <f>VLOOKUP(A1340,'Hospitalisation Details'!$A$1:$N$2344,12,FALSE)</f>
        <v>tier - 3</v>
      </c>
      <c r="O1340" s="34" t="str">
        <f>VLOOKUP(A1340,'Hospitalisation Details'!$A$1:$N$2344,13,FALSE)</f>
        <v>tier - 1</v>
      </c>
      <c r="P1340" s="34" t="str">
        <f>VLOOKUP(A1340,'Hospitalisation Details'!$A$1:$N$2344,14,FALSE)</f>
        <v>R1012</v>
      </c>
      <c r="Q1340" s="34">
        <f>VLOOKUP(A1340,'Hospitalisation Details'!$A$1:$N$2344,6,FALSE)</f>
        <v>55</v>
      </c>
    </row>
    <row r="1341" spans="1:17" x14ac:dyDescent="0.25">
      <c r="A1341" s="35" t="s">
        <v>1031</v>
      </c>
      <c r="B1341" s="32" t="s">
        <v>6947</v>
      </c>
      <c r="C1341" s="40">
        <v>47.52</v>
      </c>
      <c r="D1341" s="40">
        <v>11.39</v>
      </c>
      <c r="E1341" s="40" t="s">
        <v>2383</v>
      </c>
      <c r="F1341" s="40" t="s">
        <v>2380</v>
      </c>
      <c r="G1341" s="40" t="s">
        <v>2380</v>
      </c>
      <c r="H1341" s="35">
        <v>1</v>
      </c>
      <c r="I1341" s="40" t="s">
        <v>2380</v>
      </c>
      <c r="J1341" s="40" t="s">
        <v>8338</v>
      </c>
      <c r="K1341" s="40" t="s">
        <v>8342</v>
      </c>
      <c r="L1341" s="48">
        <f>VLOOKUP(A1341,'Hospitalisation Details'!$A$1:$N$2344,5,FALSE)</f>
        <v>27749</v>
      </c>
      <c r="M1341" s="52">
        <f>VLOOKUP(A1341,'Hospitalisation Details'!$A$1:$N$2344,8,FALSE)</f>
        <v>8083.92</v>
      </c>
      <c r="N1341" s="35" t="str">
        <f>VLOOKUP(A1341,'Hospitalisation Details'!$A$1:$N$2344,12,FALSE)</f>
        <v>tier - 3</v>
      </c>
      <c r="O1341" s="35" t="str">
        <f>VLOOKUP(A1341,'Hospitalisation Details'!$A$1:$N$2344,13,FALSE)</f>
        <v>tier - 3</v>
      </c>
      <c r="P1341" s="35" t="str">
        <f>VLOOKUP(A1341,'Hospitalisation Details'!$A$1:$N$2344,14,FALSE)</f>
        <v>R1013</v>
      </c>
      <c r="Q1341" s="35">
        <f>VLOOKUP(A1341,'Hospitalisation Details'!$A$1:$N$2344,6,FALSE)</f>
        <v>47</v>
      </c>
    </row>
    <row r="1342" spans="1:17" x14ac:dyDescent="0.25">
      <c r="A1342" s="34" t="s">
        <v>1030</v>
      </c>
      <c r="B1342" s="33" t="s">
        <v>5817</v>
      </c>
      <c r="C1342" s="39">
        <v>37.82</v>
      </c>
      <c r="D1342" s="39">
        <v>6.36</v>
      </c>
      <c r="E1342" s="39" t="s">
        <v>2380</v>
      </c>
      <c r="F1342" s="39" t="s">
        <v>2380</v>
      </c>
      <c r="G1342" s="39" t="s">
        <v>2380</v>
      </c>
      <c r="H1342" s="34">
        <v>0</v>
      </c>
      <c r="I1342" s="39" t="s">
        <v>2380</v>
      </c>
      <c r="J1342" s="39" t="s">
        <v>8338</v>
      </c>
      <c r="K1342" s="39" t="s">
        <v>8343</v>
      </c>
      <c r="L1342" s="47">
        <f>VLOOKUP(A1342,'Hospitalisation Details'!$A$1:$N$2344,5,FALSE)</f>
        <v>34619</v>
      </c>
      <c r="M1342" s="51">
        <f>VLOOKUP(A1342,'Hospitalisation Details'!$A$1:$N$2344,8,FALSE)</f>
        <v>8081.74</v>
      </c>
      <c r="N1342" s="34" t="str">
        <f>VLOOKUP(A1342,'Hospitalisation Details'!$A$1:$N$2344,12,FALSE)</f>
        <v>tier - 2</v>
      </c>
      <c r="O1342" s="34" t="str">
        <f>VLOOKUP(A1342,'Hospitalisation Details'!$A$1:$N$2344,13,FALSE)</f>
        <v>tier - 2</v>
      </c>
      <c r="P1342" s="34" t="str">
        <f>VLOOKUP(A1342,'Hospitalisation Details'!$A$1:$N$2344,14,FALSE)</f>
        <v>R1026</v>
      </c>
      <c r="Q1342" s="34">
        <f>VLOOKUP(A1342,'Hospitalisation Details'!$A$1:$N$2344,6,FALSE)</f>
        <v>28</v>
      </c>
    </row>
    <row r="1343" spans="1:17" x14ac:dyDescent="0.25">
      <c r="A1343" s="35" t="s">
        <v>1029</v>
      </c>
      <c r="B1343" s="32" t="s">
        <v>6950</v>
      </c>
      <c r="C1343" s="40">
        <v>44.16</v>
      </c>
      <c r="D1343" s="40">
        <v>5.31</v>
      </c>
      <c r="E1343" s="40" t="s">
        <v>2383</v>
      </c>
      <c r="F1343" s="40" t="s">
        <v>2380</v>
      </c>
      <c r="G1343" s="40" t="s">
        <v>2380</v>
      </c>
      <c r="H1343" s="35">
        <v>0</v>
      </c>
      <c r="I1343" s="40" t="s">
        <v>2380</v>
      </c>
      <c r="J1343" s="40" t="s">
        <v>8338</v>
      </c>
      <c r="K1343" s="40" t="s">
        <v>8344</v>
      </c>
      <c r="L1343" s="48">
        <f>VLOOKUP(A1343,'Hospitalisation Details'!$A$1:$N$2344,5,FALSE)</f>
        <v>37131</v>
      </c>
      <c r="M1343" s="52">
        <f>VLOOKUP(A1343,'Hospitalisation Details'!$A$1:$N$2344,8,FALSE)</f>
        <v>8081.26</v>
      </c>
      <c r="N1343" s="35" t="str">
        <f>VLOOKUP(A1343,'Hospitalisation Details'!$A$1:$N$2344,12,FALSE)</f>
        <v>tier - 2</v>
      </c>
      <c r="O1343" s="35" t="str">
        <f>VLOOKUP(A1343,'Hospitalisation Details'!$A$1:$N$2344,13,FALSE)</f>
        <v>tier - 2</v>
      </c>
      <c r="P1343" s="35" t="str">
        <f>VLOOKUP(A1343,'Hospitalisation Details'!$A$1:$N$2344,14,FALSE)</f>
        <v>R1012</v>
      </c>
      <c r="Q1343" s="35">
        <f>VLOOKUP(A1343,'Hospitalisation Details'!$A$1:$N$2344,6,FALSE)</f>
        <v>21</v>
      </c>
    </row>
    <row r="1344" spans="1:17" x14ac:dyDescent="0.25">
      <c r="A1344" s="34" t="s">
        <v>1028</v>
      </c>
      <c r="B1344" s="33" t="s">
        <v>6952</v>
      </c>
      <c r="C1344" s="39">
        <v>37.049999999999997</v>
      </c>
      <c r="D1344" s="39">
        <v>4.74</v>
      </c>
      <c r="E1344" s="39" t="s">
        <v>2380</v>
      </c>
      <c r="F1344" s="39" t="s">
        <v>2380</v>
      </c>
      <c r="G1344" s="39" t="s">
        <v>2383</v>
      </c>
      <c r="H1344" s="34">
        <v>1</v>
      </c>
      <c r="I1344" s="39" t="s">
        <v>2380</v>
      </c>
      <c r="J1344" s="39" t="s">
        <v>8338</v>
      </c>
      <c r="K1344" s="39" t="s">
        <v>8344</v>
      </c>
      <c r="L1344" s="47">
        <f>VLOOKUP(A1344,'Hospitalisation Details'!$A$1:$N$2344,5,FALSE)</f>
        <v>34280</v>
      </c>
      <c r="M1344" s="51">
        <f>VLOOKUP(A1344,'Hospitalisation Details'!$A$1:$N$2344,8,FALSE)</f>
        <v>8077.41</v>
      </c>
      <c r="N1344" s="34" t="str">
        <f>VLOOKUP(A1344,'Hospitalisation Details'!$A$1:$N$2344,12,FALSE)</f>
        <v>tier - 2</v>
      </c>
      <c r="O1344" s="34" t="str">
        <f>VLOOKUP(A1344,'Hospitalisation Details'!$A$1:$N$2344,13,FALSE)</f>
        <v>tier - 1</v>
      </c>
      <c r="P1344" s="34" t="str">
        <f>VLOOKUP(A1344,'Hospitalisation Details'!$A$1:$N$2344,14,FALSE)</f>
        <v>R1026</v>
      </c>
      <c r="Q1344" s="34">
        <f>VLOOKUP(A1344,'Hospitalisation Details'!$A$1:$N$2344,6,FALSE)</f>
        <v>29</v>
      </c>
    </row>
    <row r="1345" spans="1:17" x14ac:dyDescent="0.25">
      <c r="A1345" s="35" t="s">
        <v>1027</v>
      </c>
      <c r="B1345" s="32" t="s">
        <v>5498</v>
      </c>
      <c r="C1345" s="40">
        <v>18.66</v>
      </c>
      <c r="D1345" s="40">
        <v>11.35</v>
      </c>
      <c r="E1345" s="40" t="s">
        <v>2380</v>
      </c>
      <c r="F1345" s="40" t="s">
        <v>2380</v>
      </c>
      <c r="G1345" s="40" t="s">
        <v>2380</v>
      </c>
      <c r="H1345" s="35">
        <v>0</v>
      </c>
      <c r="I1345" s="40" t="s">
        <v>2380</v>
      </c>
      <c r="J1345" s="40" t="s">
        <v>8340</v>
      </c>
      <c r="K1345" s="40" t="s">
        <v>8342</v>
      </c>
      <c r="L1345" s="48">
        <f>VLOOKUP(A1345,'Hospitalisation Details'!$A$1:$N$2344,5,FALSE)</f>
        <v>24036</v>
      </c>
      <c r="M1345" s="52">
        <f>VLOOKUP(A1345,'Hospitalisation Details'!$A$1:$N$2344,8,FALSE)</f>
        <v>8071.57</v>
      </c>
      <c r="N1345" s="35" t="str">
        <f>VLOOKUP(A1345,'Hospitalisation Details'!$A$1:$N$2344,12,FALSE)</f>
        <v>tier - 3</v>
      </c>
      <c r="O1345" s="35" t="str">
        <f>VLOOKUP(A1345,'Hospitalisation Details'!$A$1:$N$2344,13,FALSE)</f>
        <v>tier - 1</v>
      </c>
      <c r="P1345" s="35" t="str">
        <f>VLOOKUP(A1345,'Hospitalisation Details'!$A$1:$N$2344,14,FALSE)</f>
        <v>R1011</v>
      </c>
      <c r="Q1345" s="35">
        <f>VLOOKUP(A1345,'Hospitalisation Details'!$A$1:$N$2344,6,FALSE)</f>
        <v>57</v>
      </c>
    </row>
    <row r="1346" spans="1:17" x14ac:dyDescent="0.25">
      <c r="A1346" s="34" t="s">
        <v>1026</v>
      </c>
      <c r="B1346" s="33" t="s">
        <v>4920</v>
      </c>
      <c r="C1346" s="39">
        <v>36.200000000000003</v>
      </c>
      <c r="D1346" s="39">
        <v>6.81</v>
      </c>
      <c r="E1346" s="39" t="s">
        <v>2383</v>
      </c>
      <c r="F1346" s="39" t="s">
        <v>2380</v>
      </c>
      <c r="G1346" s="39" t="s">
        <v>2380</v>
      </c>
      <c r="H1346" s="34">
        <v>1</v>
      </c>
      <c r="I1346" s="39" t="s">
        <v>2380</v>
      </c>
      <c r="J1346" s="39" t="s">
        <v>8338</v>
      </c>
      <c r="K1346" s="39" t="s">
        <v>8342</v>
      </c>
      <c r="L1346" s="47">
        <f>VLOOKUP(A1346,'Hospitalisation Details'!$A$1:$N$2344,5,FALSE)</f>
        <v>27743</v>
      </c>
      <c r="M1346" s="51">
        <f>VLOOKUP(A1346,'Hospitalisation Details'!$A$1:$N$2344,8,FALSE)</f>
        <v>8068.19</v>
      </c>
      <c r="N1346" s="34" t="str">
        <f>VLOOKUP(A1346,'Hospitalisation Details'!$A$1:$N$2344,12,FALSE)</f>
        <v>tier - 3</v>
      </c>
      <c r="O1346" s="34" t="str">
        <f>VLOOKUP(A1346,'Hospitalisation Details'!$A$1:$N$2344,13,FALSE)</f>
        <v>tier - 2</v>
      </c>
      <c r="P1346" s="34" t="str">
        <f>VLOOKUP(A1346,'Hospitalisation Details'!$A$1:$N$2344,14,FALSE)</f>
        <v>R1011</v>
      </c>
      <c r="Q1346" s="34">
        <f>VLOOKUP(A1346,'Hospitalisation Details'!$A$1:$N$2344,6,FALSE)</f>
        <v>47</v>
      </c>
    </row>
    <row r="1347" spans="1:17" x14ac:dyDescent="0.25">
      <c r="A1347" s="35" t="s">
        <v>1025</v>
      </c>
      <c r="B1347" s="32" t="s">
        <v>6956</v>
      </c>
      <c r="C1347" s="40">
        <v>18.87</v>
      </c>
      <c r="D1347" s="40">
        <v>8.06</v>
      </c>
      <c r="E1347" s="40" t="s">
        <v>2380</v>
      </c>
      <c r="F1347" s="40" t="s">
        <v>2380</v>
      </c>
      <c r="G1347" s="40" t="s">
        <v>2380</v>
      </c>
      <c r="H1347" s="35">
        <v>0</v>
      </c>
      <c r="I1347" s="40" t="s">
        <v>2380</v>
      </c>
      <c r="J1347" s="40" t="s">
        <v>8340</v>
      </c>
      <c r="K1347" s="40" t="s">
        <v>8342</v>
      </c>
      <c r="L1347" s="48">
        <f>VLOOKUP(A1347,'Hospitalisation Details'!$A$1:$N$2344,5,FALSE)</f>
        <v>23965</v>
      </c>
      <c r="M1347" s="52">
        <f>VLOOKUP(A1347,'Hospitalisation Details'!$A$1:$N$2344,8,FALSE)</f>
        <v>8067.83</v>
      </c>
      <c r="N1347" s="35" t="str">
        <f>VLOOKUP(A1347,'Hospitalisation Details'!$A$1:$N$2344,12,FALSE)</f>
        <v>tier - 3</v>
      </c>
      <c r="O1347" s="35" t="str">
        <f>VLOOKUP(A1347,'Hospitalisation Details'!$A$1:$N$2344,13,FALSE)</f>
        <v>tier - 1</v>
      </c>
      <c r="P1347" s="35" t="str">
        <f>VLOOKUP(A1347,'Hospitalisation Details'!$A$1:$N$2344,14,FALSE)</f>
        <v>R1013</v>
      </c>
      <c r="Q1347" s="35">
        <f>VLOOKUP(A1347,'Hospitalisation Details'!$A$1:$N$2344,6,FALSE)</f>
        <v>57</v>
      </c>
    </row>
    <row r="1348" spans="1:17" x14ac:dyDescent="0.25">
      <c r="A1348" s="34" t="s">
        <v>1024</v>
      </c>
      <c r="B1348" s="33" t="s">
        <v>5074</v>
      </c>
      <c r="C1348" s="39">
        <v>32.299999999999997</v>
      </c>
      <c r="D1348" s="39">
        <v>6.74</v>
      </c>
      <c r="E1348" s="39" t="s">
        <v>2383</v>
      </c>
      <c r="F1348" s="39" t="s">
        <v>2380</v>
      </c>
      <c r="G1348" s="39" t="s">
        <v>2380</v>
      </c>
      <c r="H1348" s="34">
        <v>1</v>
      </c>
      <c r="I1348" s="39" t="s">
        <v>2380</v>
      </c>
      <c r="J1348" s="39" t="s">
        <v>8338</v>
      </c>
      <c r="K1348" s="39" t="s">
        <v>8342</v>
      </c>
      <c r="L1348" s="47">
        <f>VLOOKUP(A1348,'Hospitalisation Details'!$A$1:$N$2344,5,FALSE)</f>
        <v>27573</v>
      </c>
      <c r="M1348" s="51">
        <f>VLOOKUP(A1348,'Hospitalisation Details'!$A$1:$N$2344,8,FALSE)</f>
        <v>8062.76</v>
      </c>
      <c r="N1348" s="34" t="str">
        <f>VLOOKUP(A1348,'Hospitalisation Details'!$A$1:$N$2344,12,FALSE)</f>
        <v>tier - 3</v>
      </c>
      <c r="O1348" s="34" t="str">
        <f>VLOOKUP(A1348,'Hospitalisation Details'!$A$1:$N$2344,13,FALSE)</f>
        <v>tier - 3</v>
      </c>
      <c r="P1348" s="34" t="str">
        <f>VLOOKUP(A1348,'Hospitalisation Details'!$A$1:$N$2344,14,FALSE)</f>
        <v>R1011</v>
      </c>
      <c r="Q1348" s="34">
        <f>VLOOKUP(A1348,'Hospitalisation Details'!$A$1:$N$2344,6,FALSE)</f>
        <v>47</v>
      </c>
    </row>
    <row r="1349" spans="1:17" x14ac:dyDescent="0.25">
      <c r="A1349" s="35" t="s">
        <v>1023</v>
      </c>
      <c r="B1349" s="32" t="s">
        <v>6959</v>
      </c>
      <c r="C1349" s="40">
        <v>22.64</v>
      </c>
      <c r="D1349" s="40">
        <v>6.54</v>
      </c>
      <c r="E1349" s="40" t="s">
        <v>2383</v>
      </c>
      <c r="F1349" s="40" t="s">
        <v>2380</v>
      </c>
      <c r="G1349" s="40" t="s">
        <v>2380</v>
      </c>
      <c r="H1349" s="35">
        <v>2</v>
      </c>
      <c r="I1349" s="40" t="s">
        <v>2380</v>
      </c>
      <c r="J1349" s="40" t="s">
        <v>8340</v>
      </c>
      <c r="K1349" s="40" t="s">
        <v>8342</v>
      </c>
      <c r="L1349" s="48">
        <f>VLOOKUP(A1349,'Hospitalisation Details'!$A$1:$N$2344,5,FALSE)</f>
        <v>25914</v>
      </c>
      <c r="M1349" s="52">
        <f>VLOOKUP(A1349,'Hospitalisation Details'!$A$1:$N$2344,8,FALSE)</f>
        <v>8062.31</v>
      </c>
      <c r="N1349" s="35" t="str">
        <f>VLOOKUP(A1349,'Hospitalisation Details'!$A$1:$N$2344,12,FALSE)</f>
        <v>tier - 2</v>
      </c>
      <c r="O1349" s="35" t="str">
        <f>VLOOKUP(A1349,'Hospitalisation Details'!$A$1:$N$2344,13,FALSE)</f>
        <v>tier - 1</v>
      </c>
      <c r="P1349" s="35" t="str">
        <f>VLOOKUP(A1349,'Hospitalisation Details'!$A$1:$N$2344,14,FALSE)</f>
        <v>R1013</v>
      </c>
      <c r="Q1349" s="35">
        <f>VLOOKUP(A1349,'Hospitalisation Details'!$A$1:$N$2344,6,FALSE)</f>
        <v>52</v>
      </c>
    </row>
    <row r="1350" spans="1:17" x14ac:dyDescent="0.25">
      <c r="A1350" s="34" t="s">
        <v>1022</v>
      </c>
      <c r="B1350" s="33" t="s">
        <v>5500</v>
      </c>
      <c r="C1350" s="39">
        <v>28.69</v>
      </c>
      <c r="D1350" s="39">
        <v>5.4</v>
      </c>
      <c r="E1350" s="39" t="s">
        <v>2380</v>
      </c>
      <c r="F1350" s="39" t="s">
        <v>2380</v>
      </c>
      <c r="G1350" s="39" t="s">
        <v>2380</v>
      </c>
      <c r="H1350" s="34">
        <v>0</v>
      </c>
      <c r="I1350" s="39" t="s">
        <v>2380</v>
      </c>
      <c r="J1350" s="39" t="s">
        <v>8339</v>
      </c>
      <c r="K1350" s="39" t="s">
        <v>8344</v>
      </c>
      <c r="L1350" s="47">
        <f>VLOOKUP(A1350,'Hospitalisation Details'!$A$1:$N$2344,5,FALSE)</f>
        <v>30312</v>
      </c>
      <c r="M1350" s="51">
        <f>VLOOKUP(A1350,'Hospitalisation Details'!$A$1:$N$2344,8,FALSE)</f>
        <v>8059.68</v>
      </c>
      <c r="N1350" s="34" t="str">
        <f>VLOOKUP(A1350,'Hospitalisation Details'!$A$1:$N$2344,12,FALSE)</f>
        <v>tier - 2</v>
      </c>
      <c r="O1350" s="34" t="str">
        <f>VLOOKUP(A1350,'Hospitalisation Details'!$A$1:$N$2344,13,FALSE)</f>
        <v>tier - 3</v>
      </c>
      <c r="P1350" s="34" t="str">
        <f>VLOOKUP(A1350,'Hospitalisation Details'!$A$1:$N$2344,14,FALSE)</f>
        <v>R1012</v>
      </c>
      <c r="Q1350" s="34">
        <f>VLOOKUP(A1350,'Hospitalisation Details'!$A$1:$N$2344,6,FALSE)</f>
        <v>40</v>
      </c>
    </row>
    <row r="1351" spans="1:17" x14ac:dyDescent="0.25">
      <c r="A1351" s="35" t="s">
        <v>1021</v>
      </c>
      <c r="B1351" s="32" t="s">
        <v>6962</v>
      </c>
      <c r="C1351" s="40">
        <v>28.16</v>
      </c>
      <c r="D1351" s="40">
        <v>5.58</v>
      </c>
      <c r="E1351" s="40" t="s">
        <v>2383</v>
      </c>
      <c r="F1351" s="40" t="s">
        <v>2380</v>
      </c>
      <c r="G1351" s="40" t="s">
        <v>2380</v>
      </c>
      <c r="H1351" s="35">
        <v>0</v>
      </c>
      <c r="I1351" s="40" t="s">
        <v>2380</v>
      </c>
      <c r="J1351" s="40" t="s">
        <v>8339</v>
      </c>
      <c r="K1351" s="40" t="s">
        <v>8344</v>
      </c>
      <c r="L1351" s="48">
        <f>VLOOKUP(A1351,'Hospitalisation Details'!$A$1:$N$2344,5,FALSE)</f>
        <v>31379</v>
      </c>
      <c r="M1351" s="52">
        <f>VLOOKUP(A1351,'Hospitalisation Details'!$A$1:$N$2344,8,FALSE)</f>
        <v>8059.06</v>
      </c>
      <c r="N1351" s="35" t="str">
        <f>VLOOKUP(A1351,'Hospitalisation Details'!$A$1:$N$2344,12,FALSE)</f>
        <v>tier - 2</v>
      </c>
      <c r="O1351" s="35" t="str">
        <f>VLOOKUP(A1351,'Hospitalisation Details'!$A$1:$N$2344,13,FALSE)</f>
        <v>tier - 3</v>
      </c>
      <c r="P1351" s="35" t="str">
        <f>VLOOKUP(A1351,'Hospitalisation Details'!$A$1:$N$2344,14,FALSE)</f>
        <v>R1012</v>
      </c>
      <c r="Q1351" s="35">
        <f>VLOOKUP(A1351,'Hospitalisation Details'!$A$1:$N$2344,6,FALSE)</f>
        <v>37</v>
      </c>
    </row>
    <row r="1352" spans="1:17" x14ac:dyDescent="0.25">
      <c r="A1352" s="34" t="s">
        <v>1020</v>
      </c>
      <c r="B1352" s="33" t="s">
        <v>6963</v>
      </c>
      <c r="C1352" s="39">
        <v>45.54</v>
      </c>
      <c r="D1352" s="39">
        <v>5.84</v>
      </c>
      <c r="E1352" s="39" t="s">
        <v>2380</v>
      </c>
      <c r="F1352" s="39" t="s">
        <v>2380</v>
      </c>
      <c r="G1352" s="39" t="s">
        <v>2383</v>
      </c>
      <c r="H1352" s="34">
        <v>1</v>
      </c>
      <c r="I1352" s="39" t="s">
        <v>2380</v>
      </c>
      <c r="J1352" s="39" t="s">
        <v>8338</v>
      </c>
      <c r="K1352" s="39" t="s">
        <v>8343</v>
      </c>
      <c r="L1352" s="47">
        <f>VLOOKUP(A1352,'Hospitalisation Details'!$A$1:$N$2344,5,FALSE)</f>
        <v>37967</v>
      </c>
      <c r="M1352" s="51">
        <f>VLOOKUP(A1352,'Hospitalisation Details'!$A$1:$N$2344,8,FALSE)</f>
        <v>8035.64</v>
      </c>
      <c r="N1352" s="34" t="str">
        <f>VLOOKUP(A1352,'Hospitalisation Details'!$A$1:$N$2344,12,FALSE)</f>
        <v>tier - 2</v>
      </c>
      <c r="O1352" s="34" t="str">
        <f>VLOOKUP(A1352,'Hospitalisation Details'!$A$1:$N$2344,13,FALSE)</f>
        <v>tier - 2</v>
      </c>
      <c r="P1352" s="34" t="str">
        <f>VLOOKUP(A1352,'Hospitalisation Details'!$A$1:$N$2344,14,FALSE)</f>
        <v>R1012</v>
      </c>
      <c r="Q1352" s="34">
        <f>VLOOKUP(A1352,'Hospitalisation Details'!$A$1:$N$2344,6,FALSE)</f>
        <v>19</v>
      </c>
    </row>
    <row r="1353" spans="1:17" x14ac:dyDescent="0.25">
      <c r="A1353" s="35" t="s">
        <v>1019</v>
      </c>
      <c r="B1353" s="32" t="s">
        <v>5437</v>
      </c>
      <c r="C1353" s="40">
        <v>28.7</v>
      </c>
      <c r="D1353" s="40">
        <v>4.2</v>
      </c>
      <c r="E1353" s="40" t="s">
        <v>2380</v>
      </c>
      <c r="F1353" s="40" t="s">
        <v>2380</v>
      </c>
      <c r="G1353" s="40" t="s">
        <v>2380</v>
      </c>
      <c r="H1353" s="35">
        <v>0</v>
      </c>
      <c r="I1353" s="40" t="s">
        <v>2380</v>
      </c>
      <c r="J1353" s="40" t="s">
        <v>8339</v>
      </c>
      <c r="K1353" s="40" t="s">
        <v>8344</v>
      </c>
      <c r="L1353" s="48">
        <f>VLOOKUP(A1353,'Hospitalisation Details'!$A$1:$N$2344,5,FALSE)</f>
        <v>28435</v>
      </c>
      <c r="M1353" s="52">
        <f>VLOOKUP(A1353,'Hospitalisation Details'!$A$1:$N$2344,8,FALSE)</f>
        <v>8027.97</v>
      </c>
      <c r="N1353" s="35" t="str">
        <f>VLOOKUP(A1353,'Hospitalisation Details'!$A$1:$N$2344,12,FALSE)</f>
        <v>tier - 3</v>
      </c>
      <c r="O1353" s="35" t="str">
        <f>VLOOKUP(A1353,'Hospitalisation Details'!$A$1:$N$2344,13,FALSE)</f>
        <v>tier - 2</v>
      </c>
      <c r="P1353" s="35" t="str">
        <f>VLOOKUP(A1353,'Hospitalisation Details'!$A$1:$N$2344,14,FALSE)</f>
        <v>R1011</v>
      </c>
      <c r="Q1353" s="35">
        <f>VLOOKUP(A1353,'Hospitalisation Details'!$A$1:$N$2344,6,FALSE)</f>
        <v>45</v>
      </c>
    </row>
    <row r="1354" spans="1:17" x14ac:dyDescent="0.25">
      <c r="A1354" s="34" t="s">
        <v>1018</v>
      </c>
      <c r="B1354" s="33" t="s">
        <v>6966</v>
      </c>
      <c r="C1354" s="39">
        <v>27.74</v>
      </c>
      <c r="D1354" s="39">
        <v>6.06</v>
      </c>
      <c r="E1354" s="39" t="s">
        <v>2383</v>
      </c>
      <c r="F1354" s="39" t="s">
        <v>2380</v>
      </c>
      <c r="G1354" s="39" t="s">
        <v>2380</v>
      </c>
      <c r="H1354" s="34">
        <v>0</v>
      </c>
      <c r="I1354" s="39" t="s">
        <v>2380</v>
      </c>
      <c r="J1354" s="39" t="s">
        <v>8339</v>
      </c>
      <c r="K1354" s="39" t="s">
        <v>8343</v>
      </c>
      <c r="L1354" s="47">
        <f>VLOOKUP(A1354,'Hospitalisation Details'!$A$1:$N$2344,5,FALSE)</f>
        <v>28114</v>
      </c>
      <c r="M1354" s="51">
        <f>VLOOKUP(A1354,'Hospitalisation Details'!$A$1:$N$2344,8,FALSE)</f>
        <v>8026.67</v>
      </c>
      <c r="N1354" s="34" t="str">
        <f>VLOOKUP(A1354,'Hospitalisation Details'!$A$1:$N$2344,12,FALSE)</f>
        <v>tier - 2</v>
      </c>
      <c r="O1354" s="34" t="str">
        <f>VLOOKUP(A1354,'Hospitalisation Details'!$A$1:$N$2344,13,FALSE)</f>
        <v>tier - 2</v>
      </c>
      <c r="P1354" s="34" t="str">
        <f>VLOOKUP(A1354,'Hospitalisation Details'!$A$1:$N$2344,14,FALSE)</f>
        <v>R1012</v>
      </c>
      <c r="Q1354" s="34">
        <f>VLOOKUP(A1354,'Hospitalisation Details'!$A$1:$N$2344,6,FALSE)</f>
        <v>46</v>
      </c>
    </row>
    <row r="1355" spans="1:17" x14ac:dyDescent="0.25">
      <c r="A1355" s="35" t="s">
        <v>1017</v>
      </c>
      <c r="B1355" s="32" t="s">
        <v>6967</v>
      </c>
      <c r="C1355" s="40">
        <v>36.954999999999998</v>
      </c>
      <c r="D1355" s="40">
        <v>7.57</v>
      </c>
      <c r="E1355" s="40" t="s">
        <v>2380</v>
      </c>
      <c r="F1355" s="40" t="s">
        <v>2380</v>
      </c>
      <c r="G1355" s="40" t="s">
        <v>2380</v>
      </c>
      <c r="H1355" s="35">
        <v>0</v>
      </c>
      <c r="I1355" s="40" t="s">
        <v>2380</v>
      </c>
      <c r="J1355" s="40" t="s">
        <v>8338</v>
      </c>
      <c r="K1355" s="40" t="s">
        <v>8342</v>
      </c>
      <c r="L1355" s="48">
        <f>VLOOKUP(A1355,'Hospitalisation Details'!$A$1:$N$2344,5,FALSE)</f>
        <v>28688</v>
      </c>
      <c r="M1355" s="52">
        <f>VLOOKUP(A1355,'Hospitalisation Details'!$A$1:$N$2344,8,FALSE)</f>
        <v>8023.14</v>
      </c>
      <c r="N1355" s="35" t="str">
        <f>VLOOKUP(A1355,'Hospitalisation Details'!$A$1:$N$2344,12,FALSE)</f>
        <v>tier - 2</v>
      </c>
      <c r="O1355" s="35" t="str">
        <f>VLOOKUP(A1355,'Hospitalisation Details'!$A$1:$N$2344,13,FALSE)</f>
        <v>tier - 3</v>
      </c>
      <c r="P1355" s="35" t="str">
        <f>VLOOKUP(A1355,'Hospitalisation Details'!$A$1:$N$2344,14,FALSE)</f>
        <v>R1012</v>
      </c>
      <c r="Q1355" s="35">
        <f>VLOOKUP(A1355,'Hospitalisation Details'!$A$1:$N$2344,6,FALSE)</f>
        <v>44</v>
      </c>
    </row>
    <row r="1356" spans="1:17" x14ac:dyDescent="0.25">
      <c r="A1356" s="34" t="s">
        <v>1016</v>
      </c>
      <c r="B1356" s="33" t="s">
        <v>6968</v>
      </c>
      <c r="C1356" s="39">
        <v>30.69</v>
      </c>
      <c r="D1356" s="39">
        <v>6.15</v>
      </c>
      <c r="E1356" s="39" t="s">
        <v>2380</v>
      </c>
      <c r="F1356" s="39" t="s">
        <v>2380</v>
      </c>
      <c r="G1356" s="39" t="s">
        <v>2380</v>
      </c>
      <c r="H1356" s="34">
        <v>0</v>
      </c>
      <c r="I1356" s="39" t="s">
        <v>2380</v>
      </c>
      <c r="J1356" s="39" t="s">
        <v>8338</v>
      </c>
      <c r="K1356" s="39" t="s">
        <v>8343</v>
      </c>
      <c r="L1356" s="47">
        <f>VLOOKUP(A1356,'Hospitalisation Details'!$A$1:$N$2344,5,FALSE)</f>
        <v>32815</v>
      </c>
      <c r="M1356" s="51">
        <f>VLOOKUP(A1356,'Hospitalisation Details'!$A$1:$N$2344,8,FALSE)</f>
        <v>8021.11</v>
      </c>
      <c r="N1356" s="34" t="str">
        <f>VLOOKUP(A1356,'Hospitalisation Details'!$A$1:$N$2344,12,FALSE)</f>
        <v>tier - 2</v>
      </c>
      <c r="O1356" s="34" t="str">
        <f>VLOOKUP(A1356,'Hospitalisation Details'!$A$1:$N$2344,13,FALSE)</f>
        <v>tier - 1</v>
      </c>
      <c r="P1356" s="34" t="str">
        <f>VLOOKUP(A1356,'Hospitalisation Details'!$A$1:$N$2344,14,FALSE)</f>
        <v>R1012</v>
      </c>
      <c r="Q1356" s="34">
        <f>VLOOKUP(A1356,'Hospitalisation Details'!$A$1:$N$2344,6,FALSE)</f>
        <v>33</v>
      </c>
    </row>
    <row r="1357" spans="1:17" x14ac:dyDescent="0.25">
      <c r="A1357" s="35" t="s">
        <v>1015</v>
      </c>
      <c r="B1357" s="32" t="s">
        <v>6970</v>
      </c>
      <c r="C1357" s="40">
        <v>24.984999999999999</v>
      </c>
      <c r="D1357" s="40">
        <v>4.5599999999999996</v>
      </c>
      <c r="E1357" s="40" t="s">
        <v>2380</v>
      </c>
      <c r="F1357" s="40" t="s">
        <v>2380</v>
      </c>
      <c r="G1357" s="40" t="s">
        <v>2380</v>
      </c>
      <c r="H1357" s="35">
        <v>0</v>
      </c>
      <c r="I1357" s="40" t="s">
        <v>2380</v>
      </c>
      <c r="J1357" s="40" t="s">
        <v>8339</v>
      </c>
      <c r="K1357" s="40" t="s">
        <v>8344</v>
      </c>
      <c r="L1357" s="48">
        <f>VLOOKUP(A1357,'Hospitalisation Details'!$A$1:$N$2344,5,FALSE)</f>
        <v>29533</v>
      </c>
      <c r="M1357" s="52">
        <f>VLOOKUP(A1357,'Hospitalisation Details'!$A$1:$N$2344,8,FALSE)</f>
        <v>8017.06</v>
      </c>
      <c r="N1357" s="35" t="str">
        <f>VLOOKUP(A1357,'Hospitalisation Details'!$A$1:$N$2344,12,FALSE)</f>
        <v>tier - 2</v>
      </c>
      <c r="O1357" s="35" t="str">
        <f>VLOOKUP(A1357,'Hospitalisation Details'!$A$1:$N$2344,13,FALSE)</f>
        <v>tier - 2</v>
      </c>
      <c r="P1357" s="35" t="str">
        <f>VLOOKUP(A1357,'Hospitalisation Details'!$A$1:$N$2344,14,FALSE)</f>
        <v>R1012</v>
      </c>
      <c r="Q1357" s="35">
        <f>VLOOKUP(A1357,'Hospitalisation Details'!$A$1:$N$2344,6,FALSE)</f>
        <v>42</v>
      </c>
    </row>
    <row r="1358" spans="1:17" x14ac:dyDescent="0.25">
      <c r="A1358" s="34" t="s">
        <v>1014</v>
      </c>
      <c r="B1358" s="33" t="s">
        <v>6972</v>
      </c>
      <c r="C1358" s="39">
        <v>39.42</v>
      </c>
      <c r="D1358" s="39">
        <v>4.72</v>
      </c>
      <c r="E1358" s="39" t="s">
        <v>2383</v>
      </c>
      <c r="F1358" s="39" t="s">
        <v>2380</v>
      </c>
      <c r="G1358" s="39" t="s">
        <v>2380</v>
      </c>
      <c r="H1358" s="34">
        <v>1</v>
      </c>
      <c r="I1358" s="39" t="s">
        <v>2380</v>
      </c>
      <c r="J1358" s="39" t="s">
        <v>8338</v>
      </c>
      <c r="K1358" s="39" t="s">
        <v>8344</v>
      </c>
      <c r="L1358" s="47">
        <f>VLOOKUP(A1358,'Hospitalisation Details'!$A$1:$N$2344,5,FALSE)</f>
        <v>34960</v>
      </c>
      <c r="M1358" s="51">
        <f>VLOOKUP(A1358,'Hospitalisation Details'!$A$1:$N$2344,8,FALSE)</f>
        <v>8014.62</v>
      </c>
      <c r="N1358" s="34" t="str">
        <f>VLOOKUP(A1358,'Hospitalisation Details'!$A$1:$N$2344,12,FALSE)</f>
        <v>tier - 2</v>
      </c>
      <c r="O1358" s="34" t="str">
        <f>VLOOKUP(A1358,'Hospitalisation Details'!$A$1:$N$2344,13,FALSE)</f>
        <v>tier - 3</v>
      </c>
      <c r="P1358" s="34" t="str">
        <f>VLOOKUP(A1358,'Hospitalisation Details'!$A$1:$N$2344,14,FALSE)</f>
        <v>R1012</v>
      </c>
      <c r="Q1358" s="34">
        <f>VLOOKUP(A1358,'Hospitalisation Details'!$A$1:$N$2344,6,FALSE)</f>
        <v>27</v>
      </c>
    </row>
    <row r="1359" spans="1:17" x14ac:dyDescent="0.25">
      <c r="A1359" s="35" t="s">
        <v>1013</v>
      </c>
      <c r="B1359" s="32" t="s">
        <v>5805</v>
      </c>
      <c r="C1359" s="40">
        <v>16.8</v>
      </c>
      <c r="D1359" s="40">
        <v>7.98</v>
      </c>
      <c r="E1359" s="40" t="s">
        <v>2380</v>
      </c>
      <c r="F1359" s="40" t="s">
        <v>2380</v>
      </c>
      <c r="G1359" s="40" t="s">
        <v>2380</v>
      </c>
      <c r="H1359" s="35">
        <v>0</v>
      </c>
      <c r="I1359" s="40" t="s">
        <v>2380</v>
      </c>
      <c r="J1359" s="40" t="s">
        <v>8341</v>
      </c>
      <c r="K1359" s="40" t="s">
        <v>8342</v>
      </c>
      <c r="L1359" s="48">
        <f>VLOOKUP(A1359,'Hospitalisation Details'!$A$1:$N$2344,5,FALSE)</f>
        <v>22880</v>
      </c>
      <c r="M1359" s="52">
        <f>VLOOKUP(A1359,'Hospitalisation Details'!$A$1:$N$2344,8,FALSE)</f>
        <v>8004.96</v>
      </c>
      <c r="N1359" s="35" t="str">
        <f>VLOOKUP(A1359,'Hospitalisation Details'!$A$1:$N$2344,12,FALSE)</f>
        <v>tier - 3</v>
      </c>
      <c r="O1359" s="35" t="str">
        <f>VLOOKUP(A1359,'Hospitalisation Details'!$A$1:$N$2344,13,FALSE)</f>
        <v>tier - 1</v>
      </c>
      <c r="P1359" s="35" t="str">
        <f>VLOOKUP(A1359,'Hospitalisation Details'!$A$1:$N$2344,14,FALSE)</f>
        <v>R1013</v>
      </c>
      <c r="Q1359" s="35">
        <f>VLOOKUP(A1359,'Hospitalisation Details'!$A$1:$N$2344,6,FALSE)</f>
        <v>60</v>
      </c>
    </row>
    <row r="1360" spans="1:17" x14ac:dyDescent="0.25">
      <c r="A1360" s="34" t="s">
        <v>1012</v>
      </c>
      <c r="B1360" s="33" t="s">
        <v>6975</v>
      </c>
      <c r="C1360" s="39">
        <v>23.274999999999999</v>
      </c>
      <c r="D1360" s="39">
        <v>6.26</v>
      </c>
      <c r="E1360" s="39" t="s">
        <v>2383</v>
      </c>
      <c r="F1360" s="39" t="s">
        <v>2380</v>
      </c>
      <c r="G1360" s="39" t="s">
        <v>2383</v>
      </c>
      <c r="H1360" s="34">
        <v>1</v>
      </c>
      <c r="I1360" s="39" t="s">
        <v>2380</v>
      </c>
      <c r="J1360" s="39" t="s">
        <v>8340</v>
      </c>
      <c r="K1360" s="39" t="s">
        <v>8343</v>
      </c>
      <c r="L1360" s="47">
        <f>VLOOKUP(A1360,'Hospitalisation Details'!$A$1:$N$2344,5,FALSE)</f>
        <v>30548</v>
      </c>
      <c r="M1360" s="51">
        <f>VLOOKUP(A1360,'Hospitalisation Details'!$A$1:$N$2344,8,FALSE)</f>
        <v>7986.48</v>
      </c>
      <c r="N1360" s="34" t="str">
        <f>VLOOKUP(A1360,'Hospitalisation Details'!$A$1:$N$2344,12,FALSE)</f>
        <v>tier - 2</v>
      </c>
      <c r="O1360" s="34" t="str">
        <f>VLOOKUP(A1360,'Hospitalisation Details'!$A$1:$N$2344,13,FALSE)</f>
        <v>tier - 3</v>
      </c>
      <c r="P1360" s="34" t="str">
        <f>VLOOKUP(A1360,'Hospitalisation Details'!$A$1:$N$2344,14,FALSE)</f>
        <v>R1024</v>
      </c>
      <c r="Q1360" s="34">
        <f>VLOOKUP(A1360,'Hospitalisation Details'!$A$1:$N$2344,6,FALSE)</f>
        <v>39</v>
      </c>
    </row>
    <row r="1361" spans="1:17" x14ac:dyDescent="0.25">
      <c r="A1361" s="35" t="s">
        <v>1011</v>
      </c>
      <c r="B1361" s="32" t="s">
        <v>6976</v>
      </c>
      <c r="C1361" s="40">
        <v>22.8</v>
      </c>
      <c r="D1361" s="40">
        <v>4.29</v>
      </c>
      <c r="E1361" s="40" t="s">
        <v>2383</v>
      </c>
      <c r="F1361" s="40" t="s">
        <v>2380</v>
      </c>
      <c r="G1361" s="40" t="s">
        <v>2383</v>
      </c>
      <c r="H1361" s="35">
        <v>1</v>
      </c>
      <c r="I1361" s="40" t="s">
        <v>2380</v>
      </c>
      <c r="J1361" s="40" t="s">
        <v>8340</v>
      </c>
      <c r="K1361" s="40" t="s">
        <v>8344</v>
      </c>
      <c r="L1361" s="48">
        <f>VLOOKUP(A1361,'Hospitalisation Details'!$A$1:$N$2344,5,FALSE)</f>
        <v>30556</v>
      </c>
      <c r="M1361" s="52">
        <f>VLOOKUP(A1361,'Hospitalisation Details'!$A$1:$N$2344,8,FALSE)</f>
        <v>7985.82</v>
      </c>
      <c r="N1361" s="35" t="str">
        <f>VLOOKUP(A1361,'Hospitalisation Details'!$A$1:$N$2344,12,FALSE)</f>
        <v>tier - 2</v>
      </c>
      <c r="O1361" s="35" t="str">
        <f>VLOOKUP(A1361,'Hospitalisation Details'!$A$1:$N$2344,13,FALSE)</f>
        <v>tier - 1</v>
      </c>
      <c r="P1361" s="35" t="str">
        <f>VLOOKUP(A1361,'Hospitalisation Details'!$A$1:$N$2344,14,FALSE)</f>
        <v>R1024</v>
      </c>
      <c r="Q1361" s="35">
        <f>VLOOKUP(A1361,'Hospitalisation Details'!$A$1:$N$2344,6,FALSE)</f>
        <v>39</v>
      </c>
    </row>
    <row r="1362" spans="1:17" x14ac:dyDescent="0.25">
      <c r="A1362" s="34" t="s">
        <v>1010</v>
      </c>
      <c r="B1362" s="33" t="s">
        <v>6978</v>
      </c>
      <c r="C1362" s="39">
        <v>24.3</v>
      </c>
      <c r="D1362" s="39">
        <v>5.43</v>
      </c>
      <c r="E1362" s="39" t="s">
        <v>2380</v>
      </c>
      <c r="F1362" s="39" t="s">
        <v>2380</v>
      </c>
      <c r="G1362" s="39" t="s">
        <v>2380</v>
      </c>
      <c r="H1362" s="34">
        <v>2</v>
      </c>
      <c r="I1362" s="39" t="s">
        <v>2380</v>
      </c>
      <c r="J1362" s="39" t="s">
        <v>8340</v>
      </c>
      <c r="K1362" s="39" t="s">
        <v>8344</v>
      </c>
      <c r="L1362" s="47">
        <f>VLOOKUP(A1362,'Hospitalisation Details'!$A$1:$N$2344,5,FALSE)</f>
        <v>26626</v>
      </c>
      <c r="M1362" s="51">
        <f>VLOOKUP(A1362,'Hospitalisation Details'!$A$1:$N$2344,8,FALSE)</f>
        <v>7980.34</v>
      </c>
      <c r="N1362" s="34" t="str">
        <f>VLOOKUP(A1362,'Hospitalisation Details'!$A$1:$N$2344,12,FALSE)</f>
        <v>tier - 2</v>
      </c>
      <c r="O1362" s="34" t="str">
        <f>VLOOKUP(A1362,'Hospitalisation Details'!$A$1:$N$2344,13,FALSE)</f>
        <v>tier - 2</v>
      </c>
      <c r="P1362" s="34" t="str">
        <f>VLOOKUP(A1362,'Hospitalisation Details'!$A$1:$N$2344,14,FALSE)</f>
        <v>R1013</v>
      </c>
      <c r="Q1362" s="34">
        <f>VLOOKUP(A1362,'Hospitalisation Details'!$A$1:$N$2344,6,FALSE)</f>
        <v>50</v>
      </c>
    </row>
    <row r="1363" spans="1:17" x14ac:dyDescent="0.25">
      <c r="A1363" s="35" t="s">
        <v>1009</v>
      </c>
      <c r="B1363" s="32" t="s">
        <v>6980</v>
      </c>
      <c r="C1363" s="40">
        <v>25.13</v>
      </c>
      <c r="D1363" s="40">
        <v>8</v>
      </c>
      <c r="E1363" s="40" t="s">
        <v>2383</v>
      </c>
      <c r="F1363" s="40" t="s">
        <v>2380</v>
      </c>
      <c r="G1363" s="40" t="s">
        <v>2380</v>
      </c>
      <c r="H1363" s="35">
        <v>1</v>
      </c>
      <c r="I1363" s="40" t="s">
        <v>2380</v>
      </c>
      <c r="J1363" s="40" t="s">
        <v>8339</v>
      </c>
      <c r="K1363" s="40" t="s">
        <v>8342</v>
      </c>
      <c r="L1363" s="48">
        <f>VLOOKUP(A1363,'Hospitalisation Details'!$A$1:$N$2344,5,FALSE)</f>
        <v>27616</v>
      </c>
      <c r="M1363" s="52">
        <f>VLOOKUP(A1363,'Hospitalisation Details'!$A$1:$N$2344,8,FALSE)</f>
        <v>7966.81</v>
      </c>
      <c r="N1363" s="35" t="str">
        <f>VLOOKUP(A1363,'Hospitalisation Details'!$A$1:$N$2344,12,FALSE)</f>
        <v>tier - 2</v>
      </c>
      <c r="O1363" s="35" t="str">
        <f>VLOOKUP(A1363,'Hospitalisation Details'!$A$1:$N$2344,13,FALSE)</f>
        <v>tier - 2</v>
      </c>
      <c r="P1363" s="35" t="str">
        <f>VLOOKUP(A1363,'Hospitalisation Details'!$A$1:$N$2344,14,FALSE)</f>
        <v>R1013</v>
      </c>
      <c r="Q1363" s="35">
        <f>VLOOKUP(A1363,'Hospitalisation Details'!$A$1:$N$2344,6,FALSE)</f>
        <v>47</v>
      </c>
    </row>
    <row r="1364" spans="1:17" x14ac:dyDescent="0.25">
      <c r="A1364" s="34" t="s">
        <v>1008</v>
      </c>
      <c r="B1364" s="33" t="s">
        <v>5737</v>
      </c>
      <c r="C1364" s="39">
        <v>22.72</v>
      </c>
      <c r="D1364" s="39">
        <v>9.9600000000000009</v>
      </c>
      <c r="E1364" s="39" t="s">
        <v>2383</v>
      </c>
      <c r="F1364" s="39" t="s">
        <v>2380</v>
      </c>
      <c r="G1364" s="39" t="s">
        <v>2380</v>
      </c>
      <c r="H1364" s="34">
        <v>2</v>
      </c>
      <c r="I1364" s="39" t="s">
        <v>2380</v>
      </c>
      <c r="J1364" s="39" t="s">
        <v>8340</v>
      </c>
      <c r="K1364" s="39" t="s">
        <v>8342</v>
      </c>
      <c r="L1364" s="47">
        <f>VLOOKUP(A1364,'Hospitalisation Details'!$A$1:$N$2344,5,FALSE)</f>
        <v>25738</v>
      </c>
      <c r="M1364" s="51">
        <f>VLOOKUP(A1364,'Hospitalisation Details'!$A$1:$N$2344,8,FALSE)</f>
        <v>7958.13</v>
      </c>
      <c r="N1364" s="34" t="str">
        <f>VLOOKUP(A1364,'Hospitalisation Details'!$A$1:$N$2344,12,FALSE)</f>
        <v>tier - 2</v>
      </c>
      <c r="O1364" s="34" t="str">
        <f>VLOOKUP(A1364,'Hospitalisation Details'!$A$1:$N$2344,13,FALSE)</f>
        <v>tier - 2</v>
      </c>
      <c r="P1364" s="34" t="str">
        <f>VLOOKUP(A1364,'Hospitalisation Details'!$A$1:$N$2344,14,FALSE)</f>
        <v>R1013</v>
      </c>
      <c r="Q1364" s="34">
        <f>VLOOKUP(A1364,'Hospitalisation Details'!$A$1:$N$2344,6,FALSE)</f>
        <v>52</v>
      </c>
    </row>
    <row r="1365" spans="1:17" x14ac:dyDescent="0.25">
      <c r="A1365" s="35" t="s">
        <v>1007</v>
      </c>
      <c r="B1365" s="32" t="s">
        <v>6982</v>
      </c>
      <c r="C1365" s="40">
        <v>32.6</v>
      </c>
      <c r="D1365" s="40">
        <v>6.8</v>
      </c>
      <c r="E1365" s="40" t="s">
        <v>2383</v>
      </c>
      <c r="F1365" s="40" t="s">
        <v>2380</v>
      </c>
      <c r="G1365" s="40" t="s">
        <v>2380</v>
      </c>
      <c r="H1365" s="35">
        <v>0</v>
      </c>
      <c r="I1365" s="40" t="s">
        <v>2380</v>
      </c>
      <c r="J1365" s="40" t="s">
        <v>8338</v>
      </c>
      <c r="K1365" s="40" t="s">
        <v>8342</v>
      </c>
      <c r="L1365" s="48">
        <f>VLOOKUP(A1365,'Hospitalisation Details'!$A$1:$N$2344,5,FALSE)</f>
        <v>29948</v>
      </c>
      <c r="M1365" s="52">
        <f>VLOOKUP(A1365,'Hospitalisation Details'!$A$1:$N$2344,8,FALSE)</f>
        <v>7954.52</v>
      </c>
      <c r="N1365" s="35" t="str">
        <f>VLOOKUP(A1365,'Hospitalisation Details'!$A$1:$N$2344,12,FALSE)</f>
        <v>tier - 2</v>
      </c>
      <c r="O1365" s="35" t="str">
        <f>VLOOKUP(A1365,'Hospitalisation Details'!$A$1:$N$2344,13,FALSE)</f>
        <v>tier - 2</v>
      </c>
      <c r="P1365" s="35" t="str">
        <f>VLOOKUP(A1365,'Hospitalisation Details'!$A$1:$N$2344,14,FALSE)</f>
        <v>R1011</v>
      </c>
      <c r="Q1365" s="35">
        <f>VLOOKUP(A1365,'Hospitalisation Details'!$A$1:$N$2344,6,FALSE)</f>
        <v>41</v>
      </c>
    </row>
    <row r="1366" spans="1:17" x14ac:dyDescent="0.25">
      <c r="A1366" s="34" t="s">
        <v>1006</v>
      </c>
      <c r="B1366" s="33" t="s">
        <v>4772</v>
      </c>
      <c r="C1366" s="39">
        <v>17.28</v>
      </c>
      <c r="D1366" s="39">
        <v>6.22</v>
      </c>
      <c r="E1366" s="39" t="s">
        <v>2383</v>
      </c>
      <c r="F1366" s="39" t="s">
        <v>2380</v>
      </c>
      <c r="G1366" s="39" t="s">
        <v>2380</v>
      </c>
      <c r="H1366" s="34">
        <v>2</v>
      </c>
      <c r="I1366" s="39" t="s">
        <v>2380</v>
      </c>
      <c r="J1366" s="39" t="s">
        <v>8341</v>
      </c>
      <c r="K1366" s="39" t="s">
        <v>8343</v>
      </c>
      <c r="L1366" s="47">
        <f>VLOOKUP(A1366,'Hospitalisation Details'!$A$1:$N$2344,5,FALSE)</f>
        <v>24297</v>
      </c>
      <c r="M1366" s="51">
        <f>VLOOKUP(A1366,'Hospitalisation Details'!$A$1:$N$2344,8,FALSE)</f>
        <v>7953.72</v>
      </c>
      <c r="N1366" s="34" t="str">
        <f>VLOOKUP(A1366,'Hospitalisation Details'!$A$1:$N$2344,12,FALSE)</f>
        <v>tier - 3</v>
      </c>
      <c r="O1366" s="34" t="str">
        <f>VLOOKUP(A1366,'Hospitalisation Details'!$A$1:$N$2344,13,FALSE)</f>
        <v>tier - 3</v>
      </c>
      <c r="P1366" s="34" t="str">
        <f>VLOOKUP(A1366,'Hospitalisation Details'!$A$1:$N$2344,14,FALSE)</f>
        <v>R1012</v>
      </c>
      <c r="Q1366" s="34">
        <f>VLOOKUP(A1366,'Hospitalisation Details'!$A$1:$N$2344,6,FALSE)</f>
        <v>56</v>
      </c>
    </row>
    <row r="1367" spans="1:17" x14ac:dyDescent="0.25">
      <c r="A1367" s="35" t="s">
        <v>1005</v>
      </c>
      <c r="B1367" s="32" t="s">
        <v>6985</v>
      </c>
      <c r="C1367" s="40">
        <v>27.92</v>
      </c>
      <c r="D1367" s="40">
        <v>5.79</v>
      </c>
      <c r="E1367" s="40" t="s">
        <v>2380</v>
      </c>
      <c r="F1367" s="40" t="s">
        <v>2380</v>
      </c>
      <c r="G1367" s="40" t="s">
        <v>2380</v>
      </c>
      <c r="H1367" s="35">
        <v>1</v>
      </c>
      <c r="I1367" s="40" t="s">
        <v>2380</v>
      </c>
      <c r="J1367" s="40" t="s">
        <v>8339</v>
      </c>
      <c r="K1367" s="40" t="s">
        <v>8343</v>
      </c>
      <c r="L1367" s="48">
        <f>VLOOKUP(A1367,'Hospitalisation Details'!$A$1:$N$2344,5,FALSE)</f>
        <v>32079</v>
      </c>
      <c r="M1367" s="52">
        <f>VLOOKUP(A1367,'Hospitalisation Details'!$A$1:$N$2344,8,FALSE)</f>
        <v>7948.22</v>
      </c>
      <c r="N1367" s="35" t="str">
        <f>VLOOKUP(A1367,'Hospitalisation Details'!$A$1:$N$2344,12,FALSE)</f>
        <v>tier - 2</v>
      </c>
      <c r="O1367" s="35" t="str">
        <f>VLOOKUP(A1367,'Hospitalisation Details'!$A$1:$N$2344,13,FALSE)</f>
        <v>tier - 3</v>
      </c>
      <c r="P1367" s="35" t="str">
        <f>VLOOKUP(A1367,'Hospitalisation Details'!$A$1:$N$2344,14,FALSE)</f>
        <v>R1025</v>
      </c>
      <c r="Q1367" s="35">
        <f>VLOOKUP(A1367,'Hospitalisation Details'!$A$1:$N$2344,6,FALSE)</f>
        <v>35</v>
      </c>
    </row>
    <row r="1368" spans="1:17" x14ac:dyDescent="0.25">
      <c r="A1368" s="34" t="s">
        <v>1004</v>
      </c>
      <c r="B1368" s="33" t="s">
        <v>6987</v>
      </c>
      <c r="C1368" s="39">
        <v>38.284999999999997</v>
      </c>
      <c r="D1368" s="39">
        <v>5.41</v>
      </c>
      <c r="E1368" s="39" t="s">
        <v>2380</v>
      </c>
      <c r="F1368" s="39" t="s">
        <v>2380</v>
      </c>
      <c r="G1368" s="39" t="s">
        <v>2380</v>
      </c>
      <c r="H1368" s="34">
        <v>0</v>
      </c>
      <c r="I1368" s="39" t="s">
        <v>2380</v>
      </c>
      <c r="J1368" s="39" t="s">
        <v>8338</v>
      </c>
      <c r="K1368" s="39" t="s">
        <v>8344</v>
      </c>
      <c r="L1368" s="47">
        <f>VLOOKUP(A1368,'Hospitalisation Details'!$A$1:$N$2344,5,FALSE)</f>
        <v>28326</v>
      </c>
      <c r="M1368" s="51">
        <f>VLOOKUP(A1368,'Hospitalisation Details'!$A$1:$N$2344,8,FALSE)</f>
        <v>7935.29</v>
      </c>
      <c r="N1368" s="34" t="str">
        <f>VLOOKUP(A1368,'Hospitalisation Details'!$A$1:$N$2344,12,FALSE)</f>
        <v>tier - 2</v>
      </c>
      <c r="O1368" s="34" t="str">
        <f>VLOOKUP(A1368,'Hospitalisation Details'!$A$1:$N$2344,13,FALSE)</f>
        <v>tier - 1</v>
      </c>
      <c r="P1368" s="34" t="str">
        <f>VLOOKUP(A1368,'Hospitalisation Details'!$A$1:$N$2344,14,FALSE)</f>
        <v>R1024</v>
      </c>
      <c r="Q1368" s="34">
        <f>VLOOKUP(A1368,'Hospitalisation Details'!$A$1:$N$2344,6,FALSE)</f>
        <v>45</v>
      </c>
    </row>
    <row r="1369" spans="1:17" x14ac:dyDescent="0.25">
      <c r="A1369" s="35" t="s">
        <v>1003</v>
      </c>
      <c r="B1369" s="32" t="s">
        <v>4920</v>
      </c>
      <c r="C1369" s="40">
        <v>16.48</v>
      </c>
      <c r="D1369" s="40">
        <v>11.05</v>
      </c>
      <c r="E1369" s="40" t="s">
        <v>2380</v>
      </c>
      <c r="F1369" s="40" t="s">
        <v>2380</v>
      </c>
      <c r="G1369" s="40" t="s">
        <v>2380</v>
      </c>
      <c r="H1369" s="35">
        <v>0</v>
      </c>
      <c r="I1369" s="40" t="s">
        <v>2380</v>
      </c>
      <c r="J1369" s="40" t="s">
        <v>8341</v>
      </c>
      <c r="K1369" s="40" t="s">
        <v>8342</v>
      </c>
      <c r="L1369" s="48">
        <f>VLOOKUP(A1369,'Hospitalisation Details'!$A$1:$N$2344,5,FALSE)</f>
        <v>22929</v>
      </c>
      <c r="M1369" s="52">
        <f>VLOOKUP(A1369,'Hospitalisation Details'!$A$1:$N$2344,8,FALSE)</f>
        <v>7896.41</v>
      </c>
      <c r="N1369" s="35" t="str">
        <f>VLOOKUP(A1369,'Hospitalisation Details'!$A$1:$N$2344,12,FALSE)</f>
        <v>tier - 3</v>
      </c>
      <c r="O1369" s="35" t="str">
        <f>VLOOKUP(A1369,'Hospitalisation Details'!$A$1:$N$2344,13,FALSE)</f>
        <v>tier - 2</v>
      </c>
      <c r="P1369" s="35" t="str">
        <f>VLOOKUP(A1369,'Hospitalisation Details'!$A$1:$N$2344,14,FALSE)</f>
        <v>R1013</v>
      </c>
      <c r="Q1369" s="35">
        <f>VLOOKUP(A1369,'Hospitalisation Details'!$A$1:$N$2344,6,FALSE)</f>
        <v>60</v>
      </c>
    </row>
    <row r="1370" spans="1:17" x14ac:dyDescent="0.25">
      <c r="A1370" s="34" t="s">
        <v>1002</v>
      </c>
      <c r="B1370" s="33" t="s">
        <v>6990</v>
      </c>
      <c r="C1370" s="39">
        <v>38.57</v>
      </c>
      <c r="D1370" s="39">
        <v>6.27</v>
      </c>
      <c r="E1370" s="39" t="s">
        <v>2380</v>
      </c>
      <c r="F1370" s="39" t="s">
        <v>2380</v>
      </c>
      <c r="G1370" s="39" t="s">
        <v>2380</v>
      </c>
      <c r="H1370" s="34">
        <v>0</v>
      </c>
      <c r="I1370" s="39" t="s">
        <v>2380</v>
      </c>
      <c r="J1370" s="39" t="s">
        <v>8338</v>
      </c>
      <c r="K1370" s="39" t="s">
        <v>8343</v>
      </c>
      <c r="L1370" s="47">
        <f>VLOOKUP(A1370,'Hospitalisation Details'!$A$1:$N$2344,5,FALSE)</f>
        <v>34655</v>
      </c>
      <c r="M1370" s="51">
        <f>VLOOKUP(A1370,'Hospitalisation Details'!$A$1:$N$2344,8,FALSE)</f>
        <v>7851.85</v>
      </c>
      <c r="N1370" s="34" t="str">
        <f>VLOOKUP(A1370,'Hospitalisation Details'!$A$1:$N$2344,12,FALSE)</f>
        <v>tier - 2</v>
      </c>
      <c r="O1370" s="34" t="str">
        <f>VLOOKUP(A1370,'Hospitalisation Details'!$A$1:$N$2344,13,FALSE)</f>
        <v>tier - 3</v>
      </c>
      <c r="P1370" s="34" t="str">
        <f>VLOOKUP(A1370,'Hospitalisation Details'!$A$1:$N$2344,14,FALSE)</f>
        <v>R1012</v>
      </c>
      <c r="Q1370" s="34">
        <f>VLOOKUP(A1370,'Hospitalisation Details'!$A$1:$N$2344,6,FALSE)</f>
        <v>28</v>
      </c>
    </row>
    <row r="1371" spans="1:17" x14ac:dyDescent="0.25">
      <c r="A1371" s="35" t="s">
        <v>1001</v>
      </c>
      <c r="B1371" s="32" t="s">
        <v>6992</v>
      </c>
      <c r="C1371" s="40">
        <v>43.85</v>
      </c>
      <c r="D1371" s="40">
        <v>4.7699999999999996</v>
      </c>
      <c r="E1371" s="40" t="s">
        <v>2383</v>
      </c>
      <c r="F1371" s="40" t="s">
        <v>2380</v>
      </c>
      <c r="G1371" s="40" t="s">
        <v>2380</v>
      </c>
      <c r="H1371" s="35">
        <v>0</v>
      </c>
      <c r="I1371" s="40" t="s">
        <v>2380</v>
      </c>
      <c r="J1371" s="40" t="s">
        <v>8338</v>
      </c>
      <c r="K1371" s="40" t="s">
        <v>8344</v>
      </c>
      <c r="L1371" s="48">
        <f>VLOOKUP(A1371,'Hospitalisation Details'!$A$1:$N$2344,5,FALSE)</f>
        <v>37169</v>
      </c>
      <c r="M1371" s="52">
        <f>VLOOKUP(A1371,'Hospitalisation Details'!$A$1:$N$2344,8,FALSE)</f>
        <v>7844.8</v>
      </c>
      <c r="N1371" s="35" t="str">
        <f>VLOOKUP(A1371,'Hospitalisation Details'!$A$1:$N$2344,12,FALSE)</f>
        <v>tier - 2</v>
      </c>
      <c r="O1371" s="35" t="str">
        <f>VLOOKUP(A1371,'Hospitalisation Details'!$A$1:$N$2344,13,FALSE)</f>
        <v>tier - 2</v>
      </c>
      <c r="P1371" s="35" t="str">
        <f>VLOOKUP(A1371,'Hospitalisation Details'!$A$1:$N$2344,14,FALSE)</f>
        <v>R1012</v>
      </c>
      <c r="Q1371" s="35">
        <f>VLOOKUP(A1371,'Hospitalisation Details'!$A$1:$N$2344,6,FALSE)</f>
        <v>21</v>
      </c>
    </row>
    <row r="1372" spans="1:17" x14ac:dyDescent="0.25">
      <c r="A1372" s="34" t="s">
        <v>1000</v>
      </c>
      <c r="B1372" s="33" t="s">
        <v>6994</v>
      </c>
      <c r="C1372" s="39">
        <v>30.11</v>
      </c>
      <c r="D1372" s="39">
        <v>4.08</v>
      </c>
      <c r="E1372" s="39" t="s">
        <v>2380</v>
      </c>
      <c r="F1372" s="39" t="s">
        <v>2380</v>
      </c>
      <c r="G1372" s="39" t="s">
        <v>2380</v>
      </c>
      <c r="H1372" s="34">
        <v>0</v>
      </c>
      <c r="I1372" s="39" t="s">
        <v>2380</v>
      </c>
      <c r="J1372" s="39" t="s">
        <v>8338</v>
      </c>
      <c r="K1372" s="39" t="s">
        <v>8344</v>
      </c>
      <c r="L1372" s="47">
        <f>VLOOKUP(A1372,'Hospitalisation Details'!$A$1:$N$2344,5,FALSE)</f>
        <v>32793</v>
      </c>
      <c r="M1372" s="51">
        <f>VLOOKUP(A1372,'Hospitalisation Details'!$A$1:$N$2344,8,FALSE)</f>
        <v>7824.37</v>
      </c>
      <c r="N1372" s="34" t="str">
        <f>VLOOKUP(A1372,'Hospitalisation Details'!$A$1:$N$2344,12,FALSE)</f>
        <v>tier - 2</v>
      </c>
      <c r="O1372" s="34" t="str">
        <f>VLOOKUP(A1372,'Hospitalisation Details'!$A$1:$N$2344,13,FALSE)</f>
        <v>tier - 2</v>
      </c>
      <c r="P1372" s="34" t="str">
        <f>VLOOKUP(A1372,'Hospitalisation Details'!$A$1:$N$2344,14,FALSE)</f>
        <v>R1012</v>
      </c>
      <c r="Q1372" s="34">
        <f>VLOOKUP(A1372,'Hospitalisation Details'!$A$1:$N$2344,6,FALSE)</f>
        <v>33</v>
      </c>
    </row>
    <row r="1373" spans="1:17" x14ac:dyDescent="0.25">
      <c r="A1373" s="35" t="s">
        <v>999</v>
      </c>
      <c r="B1373" s="32" t="s">
        <v>6996</v>
      </c>
      <c r="C1373" s="40">
        <v>31.59</v>
      </c>
      <c r="D1373" s="40">
        <v>6.01</v>
      </c>
      <c r="E1373" s="40" t="s">
        <v>2380</v>
      </c>
      <c r="F1373" s="40" t="s">
        <v>2380</v>
      </c>
      <c r="G1373" s="40" t="s">
        <v>2380</v>
      </c>
      <c r="H1373" s="35">
        <v>0</v>
      </c>
      <c r="I1373" s="40" t="s">
        <v>2380</v>
      </c>
      <c r="J1373" s="40" t="s">
        <v>8338</v>
      </c>
      <c r="K1373" s="40" t="s">
        <v>8343</v>
      </c>
      <c r="L1373" s="48">
        <f>VLOOKUP(A1373,'Hospitalisation Details'!$A$1:$N$2344,5,FALSE)</f>
        <v>33593</v>
      </c>
      <c r="M1373" s="52">
        <f>VLOOKUP(A1373,'Hospitalisation Details'!$A$1:$N$2344,8,FALSE)</f>
        <v>7812.67</v>
      </c>
      <c r="N1373" s="35" t="str">
        <f>VLOOKUP(A1373,'Hospitalisation Details'!$A$1:$N$2344,12,FALSE)</f>
        <v>tier - 2</v>
      </c>
      <c r="O1373" s="35" t="str">
        <f>VLOOKUP(A1373,'Hospitalisation Details'!$A$1:$N$2344,13,FALSE)</f>
        <v>tier - 1</v>
      </c>
      <c r="P1373" s="35" t="str">
        <f>VLOOKUP(A1373,'Hospitalisation Details'!$A$1:$N$2344,14,FALSE)</f>
        <v>R1012</v>
      </c>
      <c r="Q1373" s="35">
        <f>VLOOKUP(A1373,'Hospitalisation Details'!$A$1:$N$2344,6,FALSE)</f>
        <v>31</v>
      </c>
    </row>
    <row r="1374" spans="1:17" x14ac:dyDescent="0.25">
      <c r="A1374" s="34" t="s">
        <v>998</v>
      </c>
      <c r="B1374" s="33" t="s">
        <v>6997</v>
      </c>
      <c r="C1374" s="39">
        <v>40.15</v>
      </c>
      <c r="D1374" s="39">
        <v>11.84</v>
      </c>
      <c r="E1374" s="39" t="s">
        <v>2380</v>
      </c>
      <c r="F1374" s="39" t="s">
        <v>2380</v>
      </c>
      <c r="G1374" s="39" t="s">
        <v>2380</v>
      </c>
      <c r="H1374" s="34">
        <v>0</v>
      </c>
      <c r="I1374" s="39" t="s">
        <v>2380</v>
      </c>
      <c r="J1374" s="39" t="s">
        <v>8338</v>
      </c>
      <c r="K1374" s="39" t="s">
        <v>8342</v>
      </c>
      <c r="L1374" s="47">
        <f>VLOOKUP(A1374,'Hospitalisation Details'!$A$1:$N$2344,5,FALSE)</f>
        <v>27342</v>
      </c>
      <c r="M1374" s="51">
        <f>VLOOKUP(A1374,'Hospitalisation Details'!$A$1:$N$2344,8,FALSE)</f>
        <v>7804.16</v>
      </c>
      <c r="N1374" s="34" t="str">
        <f>VLOOKUP(A1374,'Hospitalisation Details'!$A$1:$N$2344,12,FALSE)</f>
        <v>tier - 2</v>
      </c>
      <c r="O1374" s="34" t="str">
        <f>VLOOKUP(A1374,'Hospitalisation Details'!$A$1:$N$2344,13,FALSE)</f>
        <v>tier - 3</v>
      </c>
      <c r="P1374" s="34" t="str">
        <f>VLOOKUP(A1374,'Hospitalisation Details'!$A$1:$N$2344,14,FALSE)</f>
        <v>R1013</v>
      </c>
      <c r="Q1374" s="34">
        <f>VLOOKUP(A1374,'Hospitalisation Details'!$A$1:$N$2344,6,FALSE)</f>
        <v>48</v>
      </c>
    </row>
    <row r="1375" spans="1:17" x14ac:dyDescent="0.25">
      <c r="A1375" s="35" t="s">
        <v>997</v>
      </c>
      <c r="B1375" s="32" t="s">
        <v>6999</v>
      </c>
      <c r="C1375" s="40">
        <v>40.700000000000003</v>
      </c>
      <c r="D1375" s="40">
        <v>6.27</v>
      </c>
      <c r="E1375" s="40" t="s">
        <v>2383</v>
      </c>
      <c r="F1375" s="40" t="s">
        <v>2380</v>
      </c>
      <c r="G1375" s="40" t="s">
        <v>2383</v>
      </c>
      <c r="H1375" s="35">
        <v>1</v>
      </c>
      <c r="I1375" s="40" t="s">
        <v>2380</v>
      </c>
      <c r="J1375" s="40" t="s">
        <v>8338</v>
      </c>
      <c r="K1375" s="40" t="s">
        <v>8343</v>
      </c>
      <c r="L1375" s="48">
        <f>VLOOKUP(A1375,'Hospitalisation Details'!$A$1:$N$2344,5,FALSE)</f>
        <v>35766</v>
      </c>
      <c r="M1375" s="52">
        <f>VLOOKUP(A1375,'Hospitalisation Details'!$A$1:$N$2344,8,FALSE)</f>
        <v>7803.77</v>
      </c>
      <c r="N1375" s="35" t="str">
        <f>VLOOKUP(A1375,'Hospitalisation Details'!$A$1:$N$2344,12,FALSE)</f>
        <v>tier - 2</v>
      </c>
      <c r="O1375" s="35" t="str">
        <f>VLOOKUP(A1375,'Hospitalisation Details'!$A$1:$N$2344,13,FALSE)</f>
        <v>tier - 3</v>
      </c>
      <c r="P1375" s="35" t="str">
        <f>VLOOKUP(A1375,'Hospitalisation Details'!$A$1:$N$2344,14,FALSE)</f>
        <v>R1012</v>
      </c>
      <c r="Q1375" s="35">
        <f>VLOOKUP(A1375,'Hospitalisation Details'!$A$1:$N$2344,6,FALSE)</f>
        <v>25</v>
      </c>
    </row>
    <row r="1376" spans="1:17" x14ac:dyDescent="0.25">
      <c r="A1376" s="34" t="s">
        <v>996</v>
      </c>
      <c r="B1376" s="33" t="s">
        <v>7000</v>
      </c>
      <c r="C1376" s="39">
        <v>40.76</v>
      </c>
      <c r="D1376" s="39">
        <v>5.28</v>
      </c>
      <c r="E1376" s="39" t="s">
        <v>2380</v>
      </c>
      <c r="F1376" s="39" t="s">
        <v>2380</v>
      </c>
      <c r="G1376" s="39" t="s">
        <v>2380</v>
      </c>
      <c r="H1376" s="34">
        <v>0</v>
      </c>
      <c r="I1376" s="39" t="s">
        <v>2380</v>
      </c>
      <c r="J1376" s="39" t="s">
        <v>8338</v>
      </c>
      <c r="K1376" s="39" t="s">
        <v>8344</v>
      </c>
      <c r="L1376" s="47">
        <f>VLOOKUP(A1376,'Hospitalisation Details'!$A$1:$N$2344,5,FALSE)</f>
        <v>36519</v>
      </c>
      <c r="M1376" s="51">
        <f>VLOOKUP(A1376,'Hospitalisation Details'!$A$1:$N$2344,8,FALSE)</f>
        <v>7794.68</v>
      </c>
      <c r="N1376" s="34" t="str">
        <f>VLOOKUP(A1376,'Hospitalisation Details'!$A$1:$N$2344,12,FALSE)</f>
        <v>tier - 2</v>
      </c>
      <c r="O1376" s="34" t="str">
        <f>VLOOKUP(A1376,'Hospitalisation Details'!$A$1:$N$2344,13,FALSE)</f>
        <v>tier - 2</v>
      </c>
      <c r="P1376" s="34" t="str">
        <f>VLOOKUP(A1376,'Hospitalisation Details'!$A$1:$N$2344,14,FALSE)</f>
        <v>R1026</v>
      </c>
      <c r="Q1376" s="34">
        <f>VLOOKUP(A1376,'Hospitalisation Details'!$A$1:$N$2344,6,FALSE)</f>
        <v>23</v>
      </c>
    </row>
    <row r="1377" spans="1:17" x14ac:dyDescent="0.25">
      <c r="A1377" s="35" t="s">
        <v>995</v>
      </c>
      <c r="B1377" s="32" t="s">
        <v>7002</v>
      </c>
      <c r="C1377" s="40">
        <v>29.7</v>
      </c>
      <c r="D1377" s="40">
        <v>7.03</v>
      </c>
      <c r="E1377" s="40" t="s">
        <v>2380</v>
      </c>
      <c r="F1377" s="40" t="s">
        <v>2380</v>
      </c>
      <c r="G1377" s="40" t="s">
        <v>2380</v>
      </c>
      <c r="H1377" s="35">
        <v>0</v>
      </c>
      <c r="I1377" s="40" t="s">
        <v>2380</v>
      </c>
      <c r="J1377" s="40" t="s">
        <v>8339</v>
      </c>
      <c r="K1377" s="40" t="s">
        <v>8342</v>
      </c>
      <c r="L1377" s="48">
        <f>VLOOKUP(A1377,'Hospitalisation Details'!$A$1:$N$2344,5,FALSE)</f>
        <v>27369</v>
      </c>
      <c r="M1377" s="52">
        <f>VLOOKUP(A1377,'Hospitalisation Details'!$A$1:$N$2344,8,FALSE)</f>
        <v>7789.64</v>
      </c>
      <c r="N1377" s="35" t="str">
        <f>VLOOKUP(A1377,'Hospitalisation Details'!$A$1:$N$2344,12,FALSE)</f>
        <v>tier - 1</v>
      </c>
      <c r="O1377" s="35" t="str">
        <f>VLOOKUP(A1377,'Hospitalisation Details'!$A$1:$N$2344,13,FALSE)</f>
        <v>tier - 3</v>
      </c>
      <c r="P1377" s="35" t="str">
        <f>VLOOKUP(A1377,'Hospitalisation Details'!$A$1:$N$2344,14,FALSE)</f>
        <v>R1013</v>
      </c>
      <c r="Q1377" s="35">
        <f>VLOOKUP(A1377,'Hospitalisation Details'!$A$1:$N$2344,6,FALSE)</f>
        <v>48</v>
      </c>
    </row>
    <row r="1378" spans="1:17" x14ac:dyDescent="0.25">
      <c r="A1378" s="34" t="s">
        <v>994</v>
      </c>
      <c r="B1378" s="33" t="s">
        <v>5388</v>
      </c>
      <c r="C1378" s="39">
        <v>40.58</v>
      </c>
      <c r="D1378" s="39">
        <v>5.32</v>
      </c>
      <c r="E1378" s="39" t="s">
        <v>2383</v>
      </c>
      <c r="F1378" s="39" t="s">
        <v>2380</v>
      </c>
      <c r="G1378" s="39" t="s">
        <v>2383</v>
      </c>
      <c r="H1378" s="34">
        <v>1</v>
      </c>
      <c r="I1378" s="39" t="s">
        <v>2380</v>
      </c>
      <c r="J1378" s="39" t="s">
        <v>8338</v>
      </c>
      <c r="K1378" s="39" t="s">
        <v>8344</v>
      </c>
      <c r="L1378" s="47">
        <f>VLOOKUP(A1378,'Hospitalisation Details'!$A$1:$N$2344,5,FALSE)</f>
        <v>35785</v>
      </c>
      <c r="M1378" s="51">
        <f>VLOOKUP(A1378,'Hospitalisation Details'!$A$1:$N$2344,8,FALSE)</f>
        <v>7763.06</v>
      </c>
      <c r="N1378" s="34" t="str">
        <f>VLOOKUP(A1378,'Hospitalisation Details'!$A$1:$N$2344,12,FALSE)</f>
        <v>tier - 2</v>
      </c>
      <c r="O1378" s="34" t="str">
        <f>VLOOKUP(A1378,'Hospitalisation Details'!$A$1:$N$2344,13,FALSE)</f>
        <v>tier - 1</v>
      </c>
      <c r="P1378" s="34" t="str">
        <f>VLOOKUP(A1378,'Hospitalisation Details'!$A$1:$N$2344,14,FALSE)</f>
        <v>R1012</v>
      </c>
      <c r="Q1378" s="34">
        <f>VLOOKUP(A1378,'Hospitalisation Details'!$A$1:$N$2344,6,FALSE)</f>
        <v>25</v>
      </c>
    </row>
    <row r="1379" spans="1:17" x14ac:dyDescent="0.25">
      <c r="A1379" s="35" t="s">
        <v>993</v>
      </c>
      <c r="B1379" s="32" t="s">
        <v>7005</v>
      </c>
      <c r="C1379" s="40">
        <v>33.06</v>
      </c>
      <c r="D1379" s="40">
        <v>9.59</v>
      </c>
      <c r="E1379" s="40" t="s">
        <v>2383</v>
      </c>
      <c r="F1379" s="40" t="s">
        <v>2380</v>
      </c>
      <c r="G1379" s="40" t="s">
        <v>2380</v>
      </c>
      <c r="H1379" s="35">
        <v>0</v>
      </c>
      <c r="I1379" s="40" t="s">
        <v>2380</v>
      </c>
      <c r="J1379" s="40" t="s">
        <v>8338</v>
      </c>
      <c r="K1379" s="40" t="s">
        <v>8342</v>
      </c>
      <c r="L1379" s="48">
        <f>VLOOKUP(A1379,'Hospitalisation Details'!$A$1:$N$2344,5,FALSE)</f>
        <v>29767</v>
      </c>
      <c r="M1379" s="52">
        <f>VLOOKUP(A1379,'Hospitalisation Details'!$A$1:$N$2344,8,FALSE)</f>
        <v>7749.16</v>
      </c>
      <c r="N1379" s="35" t="str">
        <f>VLOOKUP(A1379,'Hospitalisation Details'!$A$1:$N$2344,12,FALSE)</f>
        <v>tier - 2</v>
      </c>
      <c r="O1379" s="35" t="str">
        <f>VLOOKUP(A1379,'Hospitalisation Details'!$A$1:$N$2344,13,FALSE)</f>
        <v>tier - 1</v>
      </c>
      <c r="P1379" s="35" t="str">
        <f>VLOOKUP(A1379,'Hospitalisation Details'!$A$1:$N$2344,14,FALSE)</f>
        <v>R1012</v>
      </c>
      <c r="Q1379" s="35">
        <f>VLOOKUP(A1379,'Hospitalisation Details'!$A$1:$N$2344,6,FALSE)</f>
        <v>41</v>
      </c>
    </row>
    <row r="1380" spans="1:17" x14ac:dyDescent="0.25">
      <c r="A1380" s="34" t="s">
        <v>992</v>
      </c>
      <c r="B1380" s="33" t="s">
        <v>4855</v>
      </c>
      <c r="C1380" s="39">
        <v>26.62</v>
      </c>
      <c r="D1380" s="39">
        <v>6.15</v>
      </c>
      <c r="E1380" s="39" t="s">
        <v>2383</v>
      </c>
      <c r="F1380" s="39" t="s">
        <v>2380</v>
      </c>
      <c r="G1380" s="39" t="s">
        <v>2380</v>
      </c>
      <c r="H1380" s="34">
        <v>0</v>
      </c>
      <c r="I1380" s="39" t="s">
        <v>2380</v>
      </c>
      <c r="J1380" s="39" t="s">
        <v>8339</v>
      </c>
      <c r="K1380" s="39" t="s">
        <v>8343</v>
      </c>
      <c r="L1380" s="47">
        <f>VLOOKUP(A1380,'Hospitalisation Details'!$A$1:$N$2344,5,FALSE)</f>
        <v>28106</v>
      </c>
      <c r="M1380" s="51">
        <f>VLOOKUP(A1380,'Hospitalisation Details'!$A$1:$N$2344,8,FALSE)</f>
        <v>7742.11</v>
      </c>
      <c r="N1380" s="34" t="str">
        <f>VLOOKUP(A1380,'Hospitalisation Details'!$A$1:$N$2344,12,FALSE)</f>
        <v>tier - 3</v>
      </c>
      <c r="O1380" s="34" t="str">
        <f>VLOOKUP(A1380,'Hospitalisation Details'!$A$1:$N$2344,13,FALSE)</f>
        <v>tier - 2</v>
      </c>
      <c r="P1380" s="34" t="str">
        <f>VLOOKUP(A1380,'Hospitalisation Details'!$A$1:$N$2344,14,FALSE)</f>
        <v>R1013</v>
      </c>
      <c r="Q1380" s="34">
        <f>VLOOKUP(A1380,'Hospitalisation Details'!$A$1:$N$2344,6,FALSE)</f>
        <v>46</v>
      </c>
    </row>
    <row r="1381" spans="1:17" x14ac:dyDescent="0.25">
      <c r="A1381" s="35" t="s">
        <v>991</v>
      </c>
      <c r="B1381" s="32" t="s">
        <v>5123</v>
      </c>
      <c r="C1381" s="40">
        <v>37.1</v>
      </c>
      <c r="D1381" s="40">
        <v>11.08</v>
      </c>
      <c r="E1381" s="40" t="s">
        <v>2380</v>
      </c>
      <c r="F1381" s="40" t="s">
        <v>2380</v>
      </c>
      <c r="G1381" s="40" t="s">
        <v>2380</v>
      </c>
      <c r="H1381" s="35">
        <v>0</v>
      </c>
      <c r="I1381" s="40" t="s">
        <v>2380</v>
      </c>
      <c r="J1381" s="40" t="s">
        <v>8338</v>
      </c>
      <c r="K1381" s="40" t="s">
        <v>8342</v>
      </c>
      <c r="L1381" s="48">
        <f>VLOOKUP(A1381,'Hospitalisation Details'!$A$1:$N$2344,5,FALSE)</f>
        <v>28737</v>
      </c>
      <c r="M1381" s="52">
        <f>VLOOKUP(A1381,'Hospitalisation Details'!$A$1:$N$2344,8,FALSE)</f>
        <v>7740.34</v>
      </c>
      <c r="N1381" s="35" t="str">
        <f>VLOOKUP(A1381,'Hospitalisation Details'!$A$1:$N$2344,12,FALSE)</f>
        <v>tier - 1</v>
      </c>
      <c r="O1381" s="35" t="str">
        <f>VLOOKUP(A1381,'Hospitalisation Details'!$A$1:$N$2344,13,FALSE)</f>
        <v>tier - 1</v>
      </c>
      <c r="P1381" s="35" t="str">
        <f>VLOOKUP(A1381,'Hospitalisation Details'!$A$1:$N$2344,14,FALSE)</f>
        <v>R1011</v>
      </c>
      <c r="Q1381" s="35">
        <f>VLOOKUP(A1381,'Hospitalisation Details'!$A$1:$N$2344,6,FALSE)</f>
        <v>44</v>
      </c>
    </row>
    <row r="1382" spans="1:17" x14ac:dyDescent="0.25">
      <c r="A1382" s="34" t="s">
        <v>990</v>
      </c>
      <c r="B1382" s="33" t="s">
        <v>7009</v>
      </c>
      <c r="C1382" s="39">
        <v>18.28</v>
      </c>
      <c r="D1382" s="39">
        <v>7.95</v>
      </c>
      <c r="E1382" s="39" t="s">
        <v>2380</v>
      </c>
      <c r="F1382" s="39" t="s">
        <v>2380</v>
      </c>
      <c r="G1382" s="39" t="s">
        <v>2380</v>
      </c>
      <c r="H1382" s="34">
        <v>0</v>
      </c>
      <c r="I1382" s="39" t="s">
        <v>2380</v>
      </c>
      <c r="J1382" s="39" t="s">
        <v>8341</v>
      </c>
      <c r="K1382" s="39" t="s">
        <v>8342</v>
      </c>
      <c r="L1382" s="47">
        <f>VLOOKUP(A1382,'Hospitalisation Details'!$A$1:$N$2344,5,FALSE)</f>
        <v>23941</v>
      </c>
      <c r="M1382" s="51">
        <f>VLOOKUP(A1382,'Hospitalisation Details'!$A$1:$N$2344,8,FALSE)</f>
        <v>7736.39</v>
      </c>
      <c r="N1382" s="34" t="str">
        <f>VLOOKUP(A1382,'Hospitalisation Details'!$A$1:$N$2344,12,FALSE)</f>
        <v>tier - 3</v>
      </c>
      <c r="O1382" s="34" t="str">
        <f>VLOOKUP(A1382,'Hospitalisation Details'!$A$1:$N$2344,13,FALSE)</f>
        <v>tier - 2</v>
      </c>
      <c r="P1382" s="34" t="str">
        <f>VLOOKUP(A1382,'Hospitalisation Details'!$A$1:$N$2344,14,FALSE)</f>
        <v>R1013</v>
      </c>
      <c r="Q1382" s="34">
        <f>VLOOKUP(A1382,'Hospitalisation Details'!$A$1:$N$2344,6,FALSE)</f>
        <v>57</v>
      </c>
    </row>
    <row r="1383" spans="1:17" x14ac:dyDescent="0.25">
      <c r="A1383" s="35" t="s">
        <v>989</v>
      </c>
      <c r="B1383" s="32" t="s">
        <v>5670</v>
      </c>
      <c r="C1383" s="40">
        <v>35.814999999999998</v>
      </c>
      <c r="D1383" s="40">
        <v>6.23</v>
      </c>
      <c r="E1383" s="40" t="s">
        <v>2380</v>
      </c>
      <c r="F1383" s="40" t="s">
        <v>2380</v>
      </c>
      <c r="G1383" s="40" t="s">
        <v>2380</v>
      </c>
      <c r="H1383" s="35">
        <v>0</v>
      </c>
      <c r="I1383" s="40" t="s">
        <v>2380</v>
      </c>
      <c r="J1383" s="40" t="s">
        <v>8338</v>
      </c>
      <c r="K1383" s="40" t="s">
        <v>8343</v>
      </c>
      <c r="L1383" s="48">
        <f>VLOOKUP(A1383,'Hospitalisation Details'!$A$1:$N$2344,5,FALSE)</f>
        <v>28366</v>
      </c>
      <c r="M1383" s="52">
        <f>VLOOKUP(A1383,'Hospitalisation Details'!$A$1:$N$2344,8,FALSE)</f>
        <v>7731.86</v>
      </c>
      <c r="N1383" s="35" t="str">
        <f>VLOOKUP(A1383,'Hospitalisation Details'!$A$1:$N$2344,12,FALSE)</f>
        <v>tier - 2</v>
      </c>
      <c r="O1383" s="35" t="str">
        <f>VLOOKUP(A1383,'Hospitalisation Details'!$A$1:$N$2344,13,FALSE)</f>
        <v>tier - 3</v>
      </c>
      <c r="P1383" s="35" t="str">
        <f>VLOOKUP(A1383,'Hospitalisation Details'!$A$1:$N$2344,14,FALSE)</f>
        <v>R1012</v>
      </c>
      <c r="Q1383" s="35">
        <f>VLOOKUP(A1383,'Hospitalisation Details'!$A$1:$N$2344,6,FALSE)</f>
        <v>45</v>
      </c>
    </row>
    <row r="1384" spans="1:17" x14ac:dyDescent="0.25">
      <c r="A1384" s="34" t="s">
        <v>988</v>
      </c>
      <c r="B1384" s="33" t="s">
        <v>6514</v>
      </c>
      <c r="C1384" s="39">
        <v>30.69</v>
      </c>
      <c r="D1384" s="39">
        <v>6.5</v>
      </c>
      <c r="E1384" s="39" t="s">
        <v>2380</v>
      </c>
      <c r="F1384" s="39" t="s">
        <v>2380</v>
      </c>
      <c r="G1384" s="39" t="s">
        <v>2380</v>
      </c>
      <c r="H1384" s="34">
        <v>0</v>
      </c>
      <c r="I1384" s="39" t="s">
        <v>2380</v>
      </c>
      <c r="J1384" s="39" t="s">
        <v>8338</v>
      </c>
      <c r="K1384" s="39" t="s">
        <v>8342</v>
      </c>
      <c r="L1384" s="47">
        <f>VLOOKUP(A1384,'Hospitalisation Details'!$A$1:$N$2344,5,FALSE)</f>
        <v>28828</v>
      </c>
      <c r="M1384" s="51">
        <f>VLOOKUP(A1384,'Hospitalisation Details'!$A$1:$N$2344,8,FALSE)</f>
        <v>7731.43</v>
      </c>
      <c r="N1384" s="34" t="str">
        <f>VLOOKUP(A1384,'Hospitalisation Details'!$A$1:$N$2344,12,FALSE)</f>
        <v>tier - 3</v>
      </c>
      <c r="O1384" s="34" t="str">
        <f>VLOOKUP(A1384,'Hospitalisation Details'!$A$1:$N$2344,13,FALSE)</f>
        <v>tier - 2</v>
      </c>
      <c r="P1384" s="34" t="str">
        <f>VLOOKUP(A1384,'Hospitalisation Details'!$A$1:$N$2344,14,FALSE)</f>
        <v>R1013</v>
      </c>
      <c r="Q1384" s="34">
        <f>VLOOKUP(A1384,'Hospitalisation Details'!$A$1:$N$2344,6,FALSE)</f>
        <v>44</v>
      </c>
    </row>
    <row r="1385" spans="1:17" x14ac:dyDescent="0.25">
      <c r="A1385" s="35" t="s">
        <v>987</v>
      </c>
      <c r="B1385" s="32" t="s">
        <v>7012</v>
      </c>
      <c r="C1385" s="40">
        <v>26.125</v>
      </c>
      <c r="D1385" s="40">
        <v>5.22</v>
      </c>
      <c r="E1385" s="40" t="s">
        <v>2380</v>
      </c>
      <c r="F1385" s="40" t="s">
        <v>2380</v>
      </c>
      <c r="G1385" s="40" t="s">
        <v>2380</v>
      </c>
      <c r="H1385" s="35">
        <v>0</v>
      </c>
      <c r="I1385" s="40" t="s">
        <v>2380</v>
      </c>
      <c r="J1385" s="40" t="s">
        <v>8339</v>
      </c>
      <c r="K1385" s="40" t="s">
        <v>8344</v>
      </c>
      <c r="L1385" s="48">
        <f>VLOOKUP(A1385,'Hospitalisation Details'!$A$1:$N$2344,5,FALSE)</f>
        <v>29474</v>
      </c>
      <c r="M1385" s="52">
        <f>VLOOKUP(A1385,'Hospitalisation Details'!$A$1:$N$2344,8,FALSE)</f>
        <v>7729.65</v>
      </c>
      <c r="N1385" s="35" t="str">
        <f>VLOOKUP(A1385,'Hospitalisation Details'!$A$1:$N$2344,12,FALSE)</f>
        <v>tier - 3</v>
      </c>
      <c r="O1385" s="35" t="str">
        <f>VLOOKUP(A1385,'Hospitalisation Details'!$A$1:$N$2344,13,FALSE)</f>
        <v>tier - 1</v>
      </c>
      <c r="P1385" s="35" t="str">
        <f>VLOOKUP(A1385,'Hospitalisation Details'!$A$1:$N$2344,14,FALSE)</f>
        <v>R1016</v>
      </c>
      <c r="Q1385" s="35">
        <f>VLOOKUP(A1385,'Hospitalisation Details'!$A$1:$N$2344,6,FALSE)</f>
        <v>42</v>
      </c>
    </row>
    <row r="1386" spans="1:17" x14ac:dyDescent="0.25">
      <c r="A1386" s="34" t="s">
        <v>986</v>
      </c>
      <c r="B1386" s="33" t="s">
        <v>7013</v>
      </c>
      <c r="C1386" s="39">
        <v>34.58</v>
      </c>
      <c r="D1386" s="39">
        <v>6.3</v>
      </c>
      <c r="E1386" s="39" t="s">
        <v>2380</v>
      </c>
      <c r="F1386" s="39" t="s">
        <v>2380</v>
      </c>
      <c r="G1386" s="39" t="s">
        <v>2383</v>
      </c>
      <c r="H1386" s="34">
        <v>1</v>
      </c>
      <c r="I1386" s="39" t="s">
        <v>2380</v>
      </c>
      <c r="J1386" s="39" t="s">
        <v>8338</v>
      </c>
      <c r="K1386" s="39" t="s">
        <v>8343</v>
      </c>
      <c r="L1386" s="47">
        <f>VLOOKUP(A1386,'Hospitalisation Details'!$A$1:$N$2344,5,FALSE)</f>
        <v>29008</v>
      </c>
      <c r="M1386" s="51">
        <f>VLOOKUP(A1386,'Hospitalisation Details'!$A$1:$N$2344,8,FALSE)</f>
        <v>7727.25</v>
      </c>
      <c r="N1386" s="34" t="str">
        <f>VLOOKUP(A1386,'Hospitalisation Details'!$A$1:$N$2344,12,FALSE)</f>
        <v>tier - 2</v>
      </c>
      <c r="O1386" s="34" t="str">
        <f>VLOOKUP(A1386,'Hospitalisation Details'!$A$1:$N$2344,13,FALSE)</f>
        <v>tier - 3</v>
      </c>
      <c r="P1386" s="34" t="str">
        <f>VLOOKUP(A1386,'Hospitalisation Details'!$A$1:$N$2344,14,FALSE)</f>
        <v>R1012</v>
      </c>
      <c r="Q1386" s="34">
        <f>VLOOKUP(A1386,'Hospitalisation Details'!$A$1:$N$2344,6,FALSE)</f>
        <v>44</v>
      </c>
    </row>
    <row r="1387" spans="1:17" x14ac:dyDescent="0.25">
      <c r="A1387" s="35" t="s">
        <v>985</v>
      </c>
      <c r="B1387" s="32" t="s">
        <v>7015</v>
      </c>
      <c r="C1387" s="40">
        <v>27.4</v>
      </c>
      <c r="D1387" s="40">
        <v>8.84</v>
      </c>
      <c r="E1387" s="40" t="s">
        <v>2380</v>
      </c>
      <c r="F1387" s="40" t="s">
        <v>2380</v>
      </c>
      <c r="G1387" s="40" t="s">
        <v>2380</v>
      </c>
      <c r="H1387" s="35">
        <v>0</v>
      </c>
      <c r="I1387" s="40" t="s">
        <v>2380</v>
      </c>
      <c r="J1387" s="40" t="s">
        <v>8339</v>
      </c>
      <c r="K1387" s="40" t="s">
        <v>8342</v>
      </c>
      <c r="L1387" s="48">
        <f>VLOOKUP(A1387,'Hospitalisation Details'!$A$1:$N$2344,5,FALSE)</f>
        <v>28853</v>
      </c>
      <c r="M1387" s="52">
        <f>VLOOKUP(A1387,'Hospitalisation Details'!$A$1:$N$2344,8,FALSE)</f>
        <v>7726.85</v>
      </c>
      <c r="N1387" s="35" t="str">
        <f>VLOOKUP(A1387,'Hospitalisation Details'!$A$1:$N$2344,12,FALSE)</f>
        <v>tier - 1</v>
      </c>
      <c r="O1387" s="35" t="str">
        <f>VLOOKUP(A1387,'Hospitalisation Details'!$A$1:$N$2344,13,FALSE)</f>
        <v>tier - 2</v>
      </c>
      <c r="P1387" s="35" t="str">
        <f>VLOOKUP(A1387,'Hospitalisation Details'!$A$1:$N$2344,14,FALSE)</f>
        <v>R1011</v>
      </c>
      <c r="Q1387" s="35">
        <f>VLOOKUP(A1387,'Hospitalisation Details'!$A$1:$N$2344,6,FALSE)</f>
        <v>44</v>
      </c>
    </row>
    <row r="1388" spans="1:17" x14ac:dyDescent="0.25">
      <c r="A1388" s="34" t="s">
        <v>984</v>
      </c>
      <c r="B1388" s="33" t="s">
        <v>7016</v>
      </c>
      <c r="C1388" s="39">
        <v>27.53</v>
      </c>
      <c r="D1388" s="39">
        <v>4.1100000000000003</v>
      </c>
      <c r="E1388" s="39" t="s">
        <v>2380</v>
      </c>
      <c r="F1388" s="39" t="s">
        <v>2380</v>
      </c>
      <c r="G1388" s="39" t="s">
        <v>2380</v>
      </c>
      <c r="H1388" s="34">
        <v>1</v>
      </c>
      <c r="I1388" s="39" t="s">
        <v>2380</v>
      </c>
      <c r="J1388" s="39" t="s">
        <v>8339</v>
      </c>
      <c r="K1388" s="39" t="s">
        <v>8344</v>
      </c>
      <c r="L1388" s="47">
        <f>VLOOKUP(A1388,'Hospitalisation Details'!$A$1:$N$2344,5,FALSE)</f>
        <v>31970</v>
      </c>
      <c r="M1388" s="51">
        <f>VLOOKUP(A1388,'Hospitalisation Details'!$A$1:$N$2344,8,FALSE)</f>
        <v>7684.62</v>
      </c>
      <c r="N1388" s="34" t="str">
        <f>VLOOKUP(A1388,'Hospitalisation Details'!$A$1:$N$2344,12,FALSE)</f>
        <v>tier - 2</v>
      </c>
      <c r="O1388" s="34" t="str">
        <f>VLOOKUP(A1388,'Hospitalisation Details'!$A$1:$N$2344,13,FALSE)</f>
        <v>tier - 3</v>
      </c>
      <c r="P1388" s="34" t="str">
        <f>VLOOKUP(A1388,'Hospitalisation Details'!$A$1:$N$2344,14,FALSE)</f>
        <v>R1021</v>
      </c>
      <c r="Q1388" s="34">
        <f>VLOOKUP(A1388,'Hospitalisation Details'!$A$1:$N$2344,6,FALSE)</f>
        <v>35</v>
      </c>
    </row>
    <row r="1389" spans="1:17" x14ac:dyDescent="0.25">
      <c r="A1389" s="35" t="s">
        <v>983</v>
      </c>
      <c r="B1389" s="32" t="s">
        <v>7018</v>
      </c>
      <c r="C1389" s="40">
        <v>33</v>
      </c>
      <c r="D1389" s="40">
        <v>4.57</v>
      </c>
      <c r="E1389" s="40" t="s">
        <v>2380</v>
      </c>
      <c r="F1389" s="40" t="s">
        <v>2380</v>
      </c>
      <c r="G1389" s="40" t="s">
        <v>2380</v>
      </c>
      <c r="H1389" s="35">
        <v>0</v>
      </c>
      <c r="I1389" s="40" t="s">
        <v>2380</v>
      </c>
      <c r="J1389" s="40" t="s">
        <v>8338</v>
      </c>
      <c r="K1389" s="40" t="s">
        <v>8344</v>
      </c>
      <c r="L1389" s="48">
        <f>VLOOKUP(A1389,'Hospitalisation Details'!$A$1:$N$2344,5,FALSE)</f>
        <v>30303</v>
      </c>
      <c r="M1389" s="52">
        <f>VLOOKUP(A1389,'Hospitalisation Details'!$A$1:$N$2344,8,FALSE)</f>
        <v>7682.67</v>
      </c>
      <c r="N1389" s="35" t="str">
        <f>VLOOKUP(A1389,'Hospitalisation Details'!$A$1:$N$2344,12,FALSE)</f>
        <v>tier - 2</v>
      </c>
      <c r="O1389" s="35" t="str">
        <f>VLOOKUP(A1389,'Hospitalisation Details'!$A$1:$N$2344,13,FALSE)</f>
        <v>tier - 1</v>
      </c>
      <c r="P1389" s="35" t="str">
        <f>VLOOKUP(A1389,'Hospitalisation Details'!$A$1:$N$2344,14,FALSE)</f>
        <v>R1013</v>
      </c>
      <c r="Q1389" s="35">
        <f>VLOOKUP(A1389,'Hospitalisation Details'!$A$1:$N$2344,6,FALSE)</f>
        <v>40</v>
      </c>
    </row>
    <row r="1390" spans="1:17" x14ac:dyDescent="0.25">
      <c r="A1390" s="34" t="s">
        <v>982</v>
      </c>
      <c r="B1390" s="33" t="s">
        <v>4756</v>
      </c>
      <c r="C1390" s="39">
        <v>25.78</v>
      </c>
      <c r="D1390" s="39">
        <v>11.06</v>
      </c>
      <c r="E1390" s="39" t="s">
        <v>2383</v>
      </c>
      <c r="F1390" s="39" t="s">
        <v>2380</v>
      </c>
      <c r="G1390" s="39" t="s">
        <v>2380</v>
      </c>
      <c r="H1390" s="34">
        <v>0</v>
      </c>
      <c r="I1390" s="39" t="s">
        <v>2380</v>
      </c>
      <c r="J1390" s="39" t="s">
        <v>8339</v>
      </c>
      <c r="K1390" s="39" t="s">
        <v>8342</v>
      </c>
      <c r="L1390" s="47">
        <f>VLOOKUP(A1390,'Hospitalisation Details'!$A$1:$N$2344,5,FALSE)</f>
        <v>29939</v>
      </c>
      <c r="M1390" s="51">
        <f>VLOOKUP(A1390,'Hospitalisation Details'!$A$1:$N$2344,8,FALSE)</f>
        <v>7681.17</v>
      </c>
      <c r="N1390" s="34" t="str">
        <f>VLOOKUP(A1390,'Hospitalisation Details'!$A$1:$N$2344,12,FALSE)</f>
        <v>tier - 2</v>
      </c>
      <c r="O1390" s="34" t="str">
        <f>VLOOKUP(A1390,'Hospitalisation Details'!$A$1:$N$2344,13,FALSE)</f>
        <v>tier - 2</v>
      </c>
      <c r="P1390" s="34" t="str">
        <f>VLOOKUP(A1390,'Hospitalisation Details'!$A$1:$N$2344,14,FALSE)</f>
        <v>R1020</v>
      </c>
      <c r="Q1390" s="34">
        <f>VLOOKUP(A1390,'Hospitalisation Details'!$A$1:$N$2344,6,FALSE)</f>
        <v>41</v>
      </c>
    </row>
    <row r="1391" spans="1:17" x14ac:dyDescent="0.25">
      <c r="A1391" s="35" t="s">
        <v>981</v>
      </c>
      <c r="B1391" s="32" t="s">
        <v>5567</v>
      </c>
      <c r="C1391" s="40">
        <v>22.66</v>
      </c>
      <c r="D1391" s="40">
        <v>10.68</v>
      </c>
      <c r="E1391" s="40" t="s">
        <v>2380</v>
      </c>
      <c r="F1391" s="40" t="s">
        <v>2380</v>
      </c>
      <c r="G1391" s="40" t="s">
        <v>2380</v>
      </c>
      <c r="H1391" s="35">
        <v>0</v>
      </c>
      <c r="I1391" s="40" t="s">
        <v>2380</v>
      </c>
      <c r="J1391" s="40" t="s">
        <v>8340</v>
      </c>
      <c r="K1391" s="40" t="s">
        <v>8342</v>
      </c>
      <c r="L1391" s="48">
        <f>VLOOKUP(A1391,'Hospitalisation Details'!$A$1:$N$2344,5,FALSE)</f>
        <v>26217</v>
      </c>
      <c r="M1391" s="52">
        <f>VLOOKUP(A1391,'Hospitalisation Details'!$A$1:$N$2344,8,FALSE)</f>
        <v>7680.92</v>
      </c>
      <c r="N1391" s="35" t="str">
        <f>VLOOKUP(A1391,'Hospitalisation Details'!$A$1:$N$2344,12,FALSE)</f>
        <v>tier - 2</v>
      </c>
      <c r="O1391" s="35" t="str">
        <f>VLOOKUP(A1391,'Hospitalisation Details'!$A$1:$N$2344,13,FALSE)</f>
        <v>tier - 1</v>
      </c>
      <c r="P1391" s="35" t="str">
        <f>VLOOKUP(A1391,'Hospitalisation Details'!$A$1:$N$2344,14,FALSE)</f>
        <v>R1013</v>
      </c>
      <c r="Q1391" s="35">
        <f>VLOOKUP(A1391,'Hospitalisation Details'!$A$1:$N$2344,6,FALSE)</f>
        <v>51</v>
      </c>
    </row>
    <row r="1392" spans="1:17" x14ac:dyDescent="0.25">
      <c r="A1392" s="34" t="s">
        <v>980</v>
      </c>
      <c r="B1392" s="33" t="s">
        <v>7021</v>
      </c>
      <c r="C1392" s="39">
        <v>38.81</v>
      </c>
      <c r="D1392" s="39">
        <v>6.14</v>
      </c>
      <c r="E1392" s="39" t="s">
        <v>2383</v>
      </c>
      <c r="F1392" s="39" t="s">
        <v>2380</v>
      </c>
      <c r="G1392" s="39" t="s">
        <v>2380</v>
      </c>
      <c r="H1392" s="34">
        <v>1</v>
      </c>
      <c r="I1392" s="39" t="s">
        <v>2380</v>
      </c>
      <c r="J1392" s="39" t="s">
        <v>8338</v>
      </c>
      <c r="K1392" s="39" t="s">
        <v>8343</v>
      </c>
      <c r="L1392" s="47">
        <f>VLOOKUP(A1392,'Hospitalisation Details'!$A$1:$N$2344,5,FALSE)</f>
        <v>34955</v>
      </c>
      <c r="M1392" s="51">
        <f>VLOOKUP(A1392,'Hospitalisation Details'!$A$1:$N$2344,8,FALSE)</f>
        <v>7676.4</v>
      </c>
      <c r="N1392" s="34" t="str">
        <f>VLOOKUP(A1392,'Hospitalisation Details'!$A$1:$N$2344,12,FALSE)</f>
        <v>tier - 2</v>
      </c>
      <c r="O1392" s="34" t="str">
        <f>VLOOKUP(A1392,'Hospitalisation Details'!$A$1:$N$2344,13,FALSE)</f>
        <v>tier - 1</v>
      </c>
      <c r="P1392" s="34" t="str">
        <f>VLOOKUP(A1392,'Hospitalisation Details'!$A$1:$N$2344,14,FALSE)</f>
        <v>R1012</v>
      </c>
      <c r="Q1392" s="34">
        <f>VLOOKUP(A1392,'Hospitalisation Details'!$A$1:$N$2344,6,FALSE)</f>
        <v>27</v>
      </c>
    </row>
    <row r="1393" spans="1:17" x14ac:dyDescent="0.25">
      <c r="A1393" s="35" t="s">
        <v>979</v>
      </c>
      <c r="B1393" s="32" t="s">
        <v>5022</v>
      </c>
      <c r="C1393" s="40">
        <v>38.51</v>
      </c>
      <c r="D1393" s="40">
        <v>5.45</v>
      </c>
      <c r="E1393" s="40" t="s">
        <v>2383</v>
      </c>
      <c r="F1393" s="40" t="s">
        <v>2380</v>
      </c>
      <c r="G1393" s="40" t="s">
        <v>2380</v>
      </c>
      <c r="H1393" s="35">
        <v>0</v>
      </c>
      <c r="I1393" s="40" t="s">
        <v>2380</v>
      </c>
      <c r="J1393" s="40" t="s">
        <v>8338</v>
      </c>
      <c r="K1393" s="40" t="s">
        <v>8344</v>
      </c>
      <c r="L1393" s="48">
        <f>VLOOKUP(A1393,'Hospitalisation Details'!$A$1:$N$2344,5,FALSE)</f>
        <v>35393</v>
      </c>
      <c r="M1393" s="52">
        <f>VLOOKUP(A1393,'Hospitalisation Details'!$A$1:$N$2344,8,FALSE)</f>
        <v>7670.75</v>
      </c>
      <c r="N1393" s="35" t="str">
        <f>VLOOKUP(A1393,'Hospitalisation Details'!$A$1:$N$2344,12,FALSE)</f>
        <v>tier - 2</v>
      </c>
      <c r="O1393" s="35" t="str">
        <f>VLOOKUP(A1393,'Hospitalisation Details'!$A$1:$N$2344,13,FALSE)</f>
        <v>tier - 2</v>
      </c>
      <c r="P1393" s="35" t="str">
        <f>VLOOKUP(A1393,'Hospitalisation Details'!$A$1:$N$2344,14,FALSE)</f>
        <v>R1022</v>
      </c>
      <c r="Q1393" s="35">
        <f>VLOOKUP(A1393,'Hospitalisation Details'!$A$1:$N$2344,6,FALSE)</f>
        <v>26</v>
      </c>
    </row>
    <row r="1394" spans="1:17" x14ac:dyDescent="0.25">
      <c r="A1394" s="34" t="s">
        <v>978</v>
      </c>
      <c r="B1394" s="33" t="s">
        <v>7024</v>
      </c>
      <c r="C1394" s="39">
        <v>22.98</v>
      </c>
      <c r="D1394" s="39">
        <v>6.14</v>
      </c>
      <c r="E1394" s="39" t="s">
        <v>2383</v>
      </c>
      <c r="F1394" s="39" t="s">
        <v>2380</v>
      </c>
      <c r="G1394" s="39" t="s">
        <v>2380</v>
      </c>
      <c r="H1394" s="34">
        <v>0</v>
      </c>
      <c r="I1394" s="39" t="s">
        <v>2380</v>
      </c>
      <c r="J1394" s="39" t="s">
        <v>8340</v>
      </c>
      <c r="K1394" s="39" t="s">
        <v>8343</v>
      </c>
      <c r="L1394" s="47">
        <f>VLOOKUP(A1394,'Hospitalisation Details'!$A$1:$N$2344,5,FALSE)</f>
        <v>28042</v>
      </c>
      <c r="M1394" s="51">
        <f>VLOOKUP(A1394,'Hospitalisation Details'!$A$1:$N$2344,8,FALSE)</f>
        <v>7662.47</v>
      </c>
      <c r="N1394" s="34" t="str">
        <f>VLOOKUP(A1394,'Hospitalisation Details'!$A$1:$N$2344,12,FALSE)</f>
        <v>tier - 2</v>
      </c>
      <c r="O1394" s="34" t="str">
        <f>VLOOKUP(A1394,'Hospitalisation Details'!$A$1:$N$2344,13,FALSE)</f>
        <v>tier - 1</v>
      </c>
      <c r="P1394" s="34" t="str">
        <f>VLOOKUP(A1394,'Hospitalisation Details'!$A$1:$N$2344,14,FALSE)</f>
        <v>R1011</v>
      </c>
      <c r="Q1394" s="34">
        <f>VLOOKUP(A1394,'Hospitalisation Details'!$A$1:$N$2344,6,FALSE)</f>
        <v>46</v>
      </c>
    </row>
    <row r="1395" spans="1:17" x14ac:dyDescent="0.25">
      <c r="A1395" s="35" t="s">
        <v>977</v>
      </c>
      <c r="B1395" s="32" t="s">
        <v>7026</v>
      </c>
      <c r="C1395" s="40">
        <v>15.65</v>
      </c>
      <c r="D1395" s="40">
        <v>7.85</v>
      </c>
      <c r="E1395" s="40" t="s">
        <v>2380</v>
      </c>
      <c r="F1395" s="40" t="s">
        <v>2380</v>
      </c>
      <c r="G1395" s="40" t="s">
        <v>2380</v>
      </c>
      <c r="H1395" s="35">
        <v>0</v>
      </c>
      <c r="I1395" s="40" t="s">
        <v>2380</v>
      </c>
      <c r="J1395" s="40" t="s">
        <v>8341</v>
      </c>
      <c r="K1395" s="40" t="s">
        <v>8342</v>
      </c>
      <c r="L1395" s="48">
        <f>VLOOKUP(A1395,'Hospitalisation Details'!$A$1:$N$2344,5,FALSE)</f>
        <v>24103</v>
      </c>
      <c r="M1395" s="52">
        <f>VLOOKUP(A1395,'Hospitalisation Details'!$A$1:$N$2344,8,FALSE)</f>
        <v>7657.69</v>
      </c>
      <c r="N1395" s="35" t="str">
        <f>VLOOKUP(A1395,'Hospitalisation Details'!$A$1:$N$2344,12,FALSE)</f>
        <v>tier - 3</v>
      </c>
      <c r="O1395" s="35" t="str">
        <f>VLOOKUP(A1395,'Hospitalisation Details'!$A$1:$N$2344,13,FALSE)</f>
        <v>tier - 3</v>
      </c>
      <c r="P1395" s="35" t="str">
        <f>VLOOKUP(A1395,'Hospitalisation Details'!$A$1:$N$2344,14,FALSE)</f>
        <v>R1012</v>
      </c>
      <c r="Q1395" s="35">
        <f>VLOOKUP(A1395,'Hospitalisation Details'!$A$1:$N$2344,6,FALSE)</f>
        <v>57</v>
      </c>
    </row>
    <row r="1396" spans="1:17" x14ac:dyDescent="0.25">
      <c r="A1396" s="34" t="s">
        <v>976</v>
      </c>
      <c r="B1396" s="33" t="s">
        <v>4920</v>
      </c>
      <c r="C1396" s="39">
        <v>39.97</v>
      </c>
      <c r="D1396" s="39">
        <v>4.09</v>
      </c>
      <c r="E1396" s="39" t="s">
        <v>2380</v>
      </c>
      <c r="F1396" s="39" t="s">
        <v>2380</v>
      </c>
      <c r="G1396" s="39" t="s">
        <v>2380</v>
      </c>
      <c r="H1396" s="34">
        <v>1</v>
      </c>
      <c r="I1396" s="39" t="s">
        <v>2380</v>
      </c>
      <c r="J1396" s="39" t="s">
        <v>8338</v>
      </c>
      <c r="K1396" s="39" t="s">
        <v>8344</v>
      </c>
      <c r="L1396" s="47">
        <f>VLOOKUP(A1396,'Hospitalisation Details'!$A$1:$N$2344,5,FALSE)</f>
        <v>36068</v>
      </c>
      <c r="M1396" s="51">
        <f>VLOOKUP(A1396,'Hospitalisation Details'!$A$1:$N$2344,8,FALSE)</f>
        <v>7652.26</v>
      </c>
      <c r="N1396" s="34" t="str">
        <f>VLOOKUP(A1396,'Hospitalisation Details'!$A$1:$N$2344,12,FALSE)</f>
        <v>tier - 2</v>
      </c>
      <c r="O1396" s="34" t="str">
        <f>VLOOKUP(A1396,'Hospitalisation Details'!$A$1:$N$2344,13,FALSE)</f>
        <v>tier - 3</v>
      </c>
      <c r="P1396" s="34" t="str">
        <f>VLOOKUP(A1396,'Hospitalisation Details'!$A$1:$N$2344,14,FALSE)</f>
        <v>R1023</v>
      </c>
      <c r="Q1396" s="34">
        <f>VLOOKUP(A1396,'Hospitalisation Details'!$A$1:$N$2344,6,FALSE)</f>
        <v>24</v>
      </c>
    </row>
    <row r="1397" spans="1:17" x14ac:dyDescent="0.25">
      <c r="A1397" s="35" t="s">
        <v>975</v>
      </c>
      <c r="B1397" s="32" t="s">
        <v>4920</v>
      </c>
      <c r="C1397" s="40">
        <v>37.22</v>
      </c>
      <c r="D1397" s="40">
        <v>4.62</v>
      </c>
      <c r="E1397" s="40" t="s">
        <v>2380</v>
      </c>
      <c r="F1397" s="40" t="s">
        <v>2380</v>
      </c>
      <c r="G1397" s="40" t="s">
        <v>2383</v>
      </c>
      <c r="H1397" s="35">
        <v>1</v>
      </c>
      <c r="I1397" s="40" t="s">
        <v>2380</v>
      </c>
      <c r="J1397" s="40" t="s">
        <v>8338</v>
      </c>
      <c r="K1397" s="40" t="s">
        <v>8344</v>
      </c>
      <c r="L1397" s="48">
        <f>VLOOKUP(A1397,'Hospitalisation Details'!$A$1:$N$2344,5,FALSE)</f>
        <v>34191</v>
      </c>
      <c r="M1397" s="52">
        <f>VLOOKUP(A1397,'Hospitalisation Details'!$A$1:$N$2344,8,FALSE)</f>
        <v>7650.8</v>
      </c>
      <c r="N1397" s="35" t="str">
        <f>VLOOKUP(A1397,'Hospitalisation Details'!$A$1:$N$2344,12,FALSE)</f>
        <v>tier - 2</v>
      </c>
      <c r="O1397" s="35" t="str">
        <f>VLOOKUP(A1397,'Hospitalisation Details'!$A$1:$N$2344,13,FALSE)</f>
        <v>tier - 2</v>
      </c>
      <c r="P1397" s="35" t="str">
        <f>VLOOKUP(A1397,'Hospitalisation Details'!$A$1:$N$2344,14,FALSE)</f>
        <v>R1012</v>
      </c>
      <c r="Q1397" s="35">
        <f>VLOOKUP(A1397,'Hospitalisation Details'!$A$1:$N$2344,6,FALSE)</f>
        <v>29</v>
      </c>
    </row>
    <row r="1398" spans="1:17" x14ac:dyDescent="0.25">
      <c r="A1398" s="34" t="s">
        <v>974</v>
      </c>
      <c r="B1398" s="33" t="s">
        <v>7030</v>
      </c>
      <c r="C1398" s="39">
        <v>41.325000000000003</v>
      </c>
      <c r="D1398" s="39">
        <v>5.77</v>
      </c>
      <c r="E1398" s="39" t="s">
        <v>2380</v>
      </c>
      <c r="F1398" s="39" t="s">
        <v>2380</v>
      </c>
      <c r="G1398" s="39" t="s">
        <v>2380</v>
      </c>
      <c r="H1398" s="34">
        <v>0</v>
      </c>
      <c r="I1398" s="39" t="s">
        <v>2380</v>
      </c>
      <c r="J1398" s="39" t="s">
        <v>8338</v>
      </c>
      <c r="K1398" s="39" t="s">
        <v>8343</v>
      </c>
      <c r="L1398" s="47">
        <f>VLOOKUP(A1398,'Hospitalisation Details'!$A$1:$N$2344,5,FALSE)</f>
        <v>29510</v>
      </c>
      <c r="M1398" s="51">
        <f>VLOOKUP(A1398,'Hospitalisation Details'!$A$1:$N$2344,8,FALSE)</f>
        <v>7650.77</v>
      </c>
      <c r="N1398" s="34" t="str">
        <f>VLOOKUP(A1398,'Hospitalisation Details'!$A$1:$N$2344,12,FALSE)</f>
        <v>tier - 2</v>
      </c>
      <c r="O1398" s="34" t="str">
        <f>VLOOKUP(A1398,'Hospitalisation Details'!$A$1:$N$2344,13,FALSE)</f>
        <v>tier - 2</v>
      </c>
      <c r="P1398" s="34" t="str">
        <f>VLOOKUP(A1398,'Hospitalisation Details'!$A$1:$N$2344,14,FALSE)</f>
        <v>R1024</v>
      </c>
      <c r="Q1398" s="34">
        <f>VLOOKUP(A1398,'Hospitalisation Details'!$A$1:$N$2344,6,FALSE)</f>
        <v>42</v>
      </c>
    </row>
    <row r="1399" spans="1:17" x14ac:dyDescent="0.25">
      <c r="A1399" s="35" t="s">
        <v>973</v>
      </c>
      <c r="B1399" s="32" t="s">
        <v>7032</v>
      </c>
      <c r="C1399" s="40">
        <v>40.31</v>
      </c>
      <c r="D1399" s="40">
        <v>5.84</v>
      </c>
      <c r="E1399" s="40" t="s">
        <v>2380</v>
      </c>
      <c r="F1399" s="40" t="s">
        <v>2380</v>
      </c>
      <c r="G1399" s="40" t="s">
        <v>2380</v>
      </c>
      <c r="H1399" s="35">
        <v>0</v>
      </c>
      <c r="I1399" s="40" t="s">
        <v>2380</v>
      </c>
      <c r="J1399" s="40" t="s">
        <v>8338</v>
      </c>
      <c r="K1399" s="40" t="s">
        <v>8343</v>
      </c>
      <c r="L1399" s="48">
        <f>VLOOKUP(A1399,'Hospitalisation Details'!$A$1:$N$2344,5,FALSE)</f>
        <v>36326</v>
      </c>
      <c r="M1399" s="52">
        <f>VLOOKUP(A1399,'Hospitalisation Details'!$A$1:$N$2344,8,FALSE)</f>
        <v>7642.05</v>
      </c>
      <c r="N1399" s="35" t="str">
        <f>VLOOKUP(A1399,'Hospitalisation Details'!$A$1:$N$2344,12,FALSE)</f>
        <v>tier - 2</v>
      </c>
      <c r="O1399" s="35" t="str">
        <f>VLOOKUP(A1399,'Hospitalisation Details'!$A$1:$N$2344,13,FALSE)</f>
        <v>tier - 2</v>
      </c>
      <c r="P1399" s="35" t="str">
        <f>VLOOKUP(A1399,'Hospitalisation Details'!$A$1:$N$2344,14,FALSE)</f>
        <v>R1026</v>
      </c>
      <c r="Q1399" s="35">
        <f>VLOOKUP(A1399,'Hospitalisation Details'!$A$1:$N$2344,6,FALSE)</f>
        <v>23</v>
      </c>
    </row>
    <row r="1400" spans="1:17" x14ac:dyDescent="0.25">
      <c r="A1400" s="34" t="s">
        <v>972</v>
      </c>
      <c r="B1400" s="33" t="s">
        <v>5196</v>
      </c>
      <c r="C1400" s="39">
        <v>29.48</v>
      </c>
      <c r="D1400" s="39">
        <v>4.91</v>
      </c>
      <c r="E1400" s="39" t="s">
        <v>2380</v>
      </c>
      <c r="F1400" s="39" t="s">
        <v>2380</v>
      </c>
      <c r="G1400" s="39" t="s">
        <v>2380</v>
      </c>
      <c r="H1400" s="34">
        <v>0</v>
      </c>
      <c r="I1400" s="39" t="s">
        <v>2380</v>
      </c>
      <c r="J1400" s="39" t="s">
        <v>8339</v>
      </c>
      <c r="K1400" s="39" t="s">
        <v>8344</v>
      </c>
      <c r="L1400" s="47">
        <f>VLOOKUP(A1400,'Hospitalisation Details'!$A$1:$N$2344,5,FALSE)</f>
        <v>29426</v>
      </c>
      <c r="M1400" s="51">
        <f>VLOOKUP(A1400,'Hospitalisation Details'!$A$1:$N$2344,8,FALSE)</f>
        <v>7640.31</v>
      </c>
      <c r="N1400" s="34" t="str">
        <f>VLOOKUP(A1400,'Hospitalisation Details'!$A$1:$N$2344,12,FALSE)</f>
        <v>tier - 2</v>
      </c>
      <c r="O1400" s="34" t="str">
        <f>VLOOKUP(A1400,'Hospitalisation Details'!$A$1:$N$2344,13,FALSE)</f>
        <v>tier - 1</v>
      </c>
      <c r="P1400" s="34" t="str">
        <f>VLOOKUP(A1400,'Hospitalisation Details'!$A$1:$N$2344,14,FALSE)</f>
        <v>R1013</v>
      </c>
      <c r="Q1400" s="34">
        <f>VLOOKUP(A1400,'Hospitalisation Details'!$A$1:$N$2344,6,FALSE)</f>
        <v>42</v>
      </c>
    </row>
    <row r="1401" spans="1:17" x14ac:dyDescent="0.25">
      <c r="A1401" s="35" t="s">
        <v>971</v>
      </c>
      <c r="B1401" s="32" t="s">
        <v>6004</v>
      </c>
      <c r="C1401" s="40">
        <v>33.155000000000001</v>
      </c>
      <c r="D1401" s="40">
        <v>5.07</v>
      </c>
      <c r="E1401" s="40" t="s">
        <v>2380</v>
      </c>
      <c r="F1401" s="40" t="s">
        <v>2380</v>
      </c>
      <c r="G1401" s="40" t="s">
        <v>2380</v>
      </c>
      <c r="H1401" s="35">
        <v>0</v>
      </c>
      <c r="I1401" s="40" t="s">
        <v>2380</v>
      </c>
      <c r="J1401" s="40" t="s">
        <v>8338</v>
      </c>
      <c r="K1401" s="40" t="s">
        <v>8344</v>
      </c>
      <c r="L1401" s="48">
        <f>VLOOKUP(A1401,'Hospitalisation Details'!$A$1:$N$2344,5,FALSE)</f>
        <v>29392</v>
      </c>
      <c r="M1401" s="52">
        <f>VLOOKUP(A1401,'Hospitalisation Details'!$A$1:$N$2344,8,FALSE)</f>
        <v>7639.42</v>
      </c>
      <c r="N1401" s="35" t="str">
        <f>VLOOKUP(A1401,'Hospitalisation Details'!$A$1:$N$2344,12,FALSE)</f>
        <v>tier - 2</v>
      </c>
      <c r="O1401" s="35" t="str">
        <f>VLOOKUP(A1401,'Hospitalisation Details'!$A$1:$N$2344,13,FALSE)</f>
        <v>tier - 2</v>
      </c>
      <c r="P1401" s="35" t="str">
        <f>VLOOKUP(A1401,'Hospitalisation Details'!$A$1:$N$2344,14,FALSE)</f>
        <v>R1024</v>
      </c>
      <c r="Q1401" s="35">
        <f>VLOOKUP(A1401,'Hospitalisation Details'!$A$1:$N$2344,6,FALSE)</f>
        <v>42</v>
      </c>
    </row>
    <row r="1402" spans="1:17" x14ac:dyDescent="0.25">
      <c r="A1402" s="34" t="s">
        <v>970</v>
      </c>
      <c r="B1402" s="33" t="s">
        <v>7035</v>
      </c>
      <c r="C1402" s="39">
        <v>42.85</v>
      </c>
      <c r="D1402" s="39">
        <v>5.81</v>
      </c>
      <c r="E1402" s="39" t="s">
        <v>2383</v>
      </c>
      <c r="F1402" s="39" t="s">
        <v>2380</v>
      </c>
      <c r="G1402" s="39" t="s">
        <v>2380</v>
      </c>
      <c r="H1402" s="34">
        <v>0</v>
      </c>
      <c r="I1402" s="39" t="s">
        <v>2380</v>
      </c>
      <c r="J1402" s="39" t="s">
        <v>8338</v>
      </c>
      <c r="K1402" s="39" t="s">
        <v>8343</v>
      </c>
      <c r="L1402" s="47">
        <f>VLOOKUP(A1402,'Hospitalisation Details'!$A$1:$N$2344,5,FALSE)</f>
        <v>37238</v>
      </c>
      <c r="M1402" s="51">
        <f>VLOOKUP(A1402,'Hospitalisation Details'!$A$1:$N$2344,8,FALSE)</f>
        <v>7636.92</v>
      </c>
      <c r="N1402" s="34" t="str">
        <f>VLOOKUP(A1402,'Hospitalisation Details'!$A$1:$N$2344,12,FALSE)</f>
        <v>tier - 2</v>
      </c>
      <c r="O1402" s="34" t="str">
        <f>VLOOKUP(A1402,'Hospitalisation Details'!$A$1:$N$2344,13,FALSE)</f>
        <v>tier - 3</v>
      </c>
      <c r="P1402" s="34" t="str">
        <f>VLOOKUP(A1402,'Hospitalisation Details'!$A$1:$N$2344,14,FALSE)</f>
        <v>R1012</v>
      </c>
      <c r="Q1402" s="34">
        <f>VLOOKUP(A1402,'Hospitalisation Details'!$A$1:$N$2344,6,FALSE)</f>
        <v>21</v>
      </c>
    </row>
    <row r="1403" spans="1:17" x14ac:dyDescent="0.25">
      <c r="A1403" s="35" t="s">
        <v>969</v>
      </c>
      <c r="B1403" s="32" t="s">
        <v>4838</v>
      </c>
      <c r="C1403" s="40">
        <v>32.340000000000003</v>
      </c>
      <c r="D1403" s="40">
        <v>11.2</v>
      </c>
      <c r="E1403" s="40" t="s">
        <v>2380</v>
      </c>
      <c r="F1403" s="40" t="s">
        <v>2380</v>
      </c>
      <c r="G1403" s="40" t="s">
        <v>2380</v>
      </c>
      <c r="H1403" s="35">
        <v>0</v>
      </c>
      <c r="I1403" s="40" t="s">
        <v>2380</v>
      </c>
      <c r="J1403" s="40" t="s">
        <v>8338</v>
      </c>
      <c r="K1403" s="40" t="s">
        <v>8342</v>
      </c>
      <c r="L1403" s="48">
        <f>VLOOKUP(A1403,'Hospitalisation Details'!$A$1:$N$2344,5,FALSE)</f>
        <v>28726</v>
      </c>
      <c r="M1403" s="52">
        <f>VLOOKUP(A1403,'Hospitalisation Details'!$A$1:$N$2344,8,FALSE)</f>
        <v>7633.72</v>
      </c>
      <c r="N1403" s="35" t="str">
        <f>VLOOKUP(A1403,'Hospitalisation Details'!$A$1:$N$2344,12,FALSE)</f>
        <v>tier - 2</v>
      </c>
      <c r="O1403" s="35" t="str">
        <f>VLOOKUP(A1403,'Hospitalisation Details'!$A$1:$N$2344,13,FALSE)</f>
        <v>tier - 1</v>
      </c>
      <c r="P1403" s="35" t="str">
        <f>VLOOKUP(A1403,'Hospitalisation Details'!$A$1:$N$2344,14,FALSE)</f>
        <v>R1013</v>
      </c>
      <c r="Q1403" s="35">
        <f>VLOOKUP(A1403,'Hospitalisation Details'!$A$1:$N$2344,6,FALSE)</f>
        <v>44</v>
      </c>
    </row>
    <row r="1404" spans="1:17" x14ac:dyDescent="0.25">
      <c r="A1404" s="34" t="s">
        <v>968</v>
      </c>
      <c r="B1404" s="33" t="s">
        <v>5853</v>
      </c>
      <c r="C1404" s="39">
        <v>27.5</v>
      </c>
      <c r="D1404" s="39">
        <v>10.75</v>
      </c>
      <c r="E1404" s="39" t="s">
        <v>2380</v>
      </c>
      <c r="F1404" s="39" t="s">
        <v>2380</v>
      </c>
      <c r="G1404" s="39" t="s">
        <v>2380</v>
      </c>
      <c r="H1404" s="34">
        <v>0</v>
      </c>
      <c r="I1404" s="39" t="s">
        <v>2380</v>
      </c>
      <c r="J1404" s="39" t="s">
        <v>8339</v>
      </c>
      <c r="K1404" s="39" t="s">
        <v>8342</v>
      </c>
      <c r="L1404" s="47">
        <f>VLOOKUP(A1404,'Hospitalisation Details'!$A$1:$N$2344,5,FALSE)</f>
        <v>28823</v>
      </c>
      <c r="M1404" s="51">
        <f>VLOOKUP(A1404,'Hospitalisation Details'!$A$1:$N$2344,8,FALSE)</f>
        <v>7626.99</v>
      </c>
      <c r="N1404" s="34" t="str">
        <f>VLOOKUP(A1404,'Hospitalisation Details'!$A$1:$N$2344,12,FALSE)</f>
        <v>tier - 2</v>
      </c>
      <c r="O1404" s="34" t="str">
        <f>VLOOKUP(A1404,'Hospitalisation Details'!$A$1:$N$2344,13,FALSE)</f>
        <v>tier - 2</v>
      </c>
      <c r="P1404" s="34" t="str">
        <f>VLOOKUP(A1404,'Hospitalisation Details'!$A$1:$N$2344,14,FALSE)</f>
        <v>R1011</v>
      </c>
      <c r="Q1404" s="34">
        <f>VLOOKUP(A1404,'Hospitalisation Details'!$A$1:$N$2344,6,FALSE)</f>
        <v>44</v>
      </c>
    </row>
    <row r="1405" spans="1:17" x14ac:dyDescent="0.25">
      <c r="A1405" s="35" t="s">
        <v>967</v>
      </c>
      <c r="B1405" s="32" t="s">
        <v>7039</v>
      </c>
      <c r="C1405" s="40">
        <v>25.8</v>
      </c>
      <c r="D1405" s="40">
        <v>7.8</v>
      </c>
      <c r="E1405" s="40" t="s">
        <v>2380</v>
      </c>
      <c r="F1405" s="40" t="s">
        <v>2380</v>
      </c>
      <c r="G1405" s="40" t="s">
        <v>2380</v>
      </c>
      <c r="H1405" s="35">
        <v>0</v>
      </c>
      <c r="I1405" s="40" t="s">
        <v>2380</v>
      </c>
      <c r="J1405" s="40" t="s">
        <v>8339</v>
      </c>
      <c r="K1405" s="40" t="s">
        <v>8342</v>
      </c>
      <c r="L1405" s="48">
        <f>VLOOKUP(A1405,'Hospitalisation Details'!$A$1:$N$2344,5,FALSE)</f>
        <v>28800</v>
      </c>
      <c r="M1405" s="52">
        <f>VLOOKUP(A1405,'Hospitalisation Details'!$A$1:$N$2344,8,FALSE)</f>
        <v>7624.63</v>
      </c>
      <c r="N1405" s="35" t="str">
        <f>VLOOKUP(A1405,'Hospitalisation Details'!$A$1:$N$2344,12,FALSE)</f>
        <v>tier - 2</v>
      </c>
      <c r="O1405" s="35" t="str">
        <f>VLOOKUP(A1405,'Hospitalisation Details'!$A$1:$N$2344,13,FALSE)</f>
        <v>tier - 1</v>
      </c>
      <c r="P1405" s="35" t="str">
        <f>VLOOKUP(A1405,'Hospitalisation Details'!$A$1:$N$2344,14,FALSE)</f>
        <v>R1011</v>
      </c>
      <c r="Q1405" s="35">
        <f>VLOOKUP(A1405,'Hospitalisation Details'!$A$1:$N$2344,6,FALSE)</f>
        <v>44</v>
      </c>
    </row>
    <row r="1406" spans="1:17" x14ac:dyDescent="0.25">
      <c r="A1406" s="34" t="s">
        <v>966</v>
      </c>
      <c r="B1406" s="33" t="s">
        <v>7041</v>
      </c>
      <c r="C1406" s="39">
        <v>25</v>
      </c>
      <c r="D1406" s="39">
        <v>7.04</v>
      </c>
      <c r="E1406" s="39" t="s">
        <v>2380</v>
      </c>
      <c r="F1406" s="39" t="s">
        <v>2380</v>
      </c>
      <c r="G1406" s="39" t="s">
        <v>2380</v>
      </c>
      <c r="H1406" s="34">
        <v>0</v>
      </c>
      <c r="I1406" s="39" t="s">
        <v>2380</v>
      </c>
      <c r="J1406" s="39" t="s">
        <v>8339</v>
      </c>
      <c r="K1406" s="39" t="s">
        <v>8342</v>
      </c>
      <c r="L1406" s="47">
        <f>VLOOKUP(A1406,'Hospitalisation Details'!$A$1:$N$2344,5,FALSE)</f>
        <v>28822</v>
      </c>
      <c r="M1406" s="51">
        <f>VLOOKUP(A1406,'Hospitalisation Details'!$A$1:$N$2344,8,FALSE)</f>
        <v>7623.52</v>
      </c>
      <c r="N1406" s="34" t="str">
        <f>VLOOKUP(A1406,'Hospitalisation Details'!$A$1:$N$2344,12,FALSE)</f>
        <v>tier - 2</v>
      </c>
      <c r="O1406" s="34" t="str">
        <f>VLOOKUP(A1406,'Hospitalisation Details'!$A$1:$N$2344,13,FALSE)</f>
        <v>tier - 1</v>
      </c>
      <c r="P1406" s="34" t="str">
        <f>VLOOKUP(A1406,'Hospitalisation Details'!$A$1:$N$2344,14,FALSE)</f>
        <v>R1011</v>
      </c>
      <c r="Q1406" s="34">
        <f>VLOOKUP(A1406,'Hospitalisation Details'!$A$1:$N$2344,6,FALSE)</f>
        <v>44</v>
      </c>
    </row>
    <row r="1407" spans="1:17" x14ac:dyDescent="0.25">
      <c r="A1407" s="35" t="s">
        <v>965</v>
      </c>
      <c r="B1407" s="32" t="s">
        <v>4778</v>
      </c>
      <c r="C1407" s="40">
        <v>41.2</v>
      </c>
      <c r="D1407" s="40">
        <v>4.18</v>
      </c>
      <c r="E1407" s="40" t="s">
        <v>2383</v>
      </c>
      <c r="F1407" s="40" t="s">
        <v>2380</v>
      </c>
      <c r="G1407" s="40" t="s">
        <v>2380</v>
      </c>
      <c r="H1407" s="35">
        <v>0</v>
      </c>
      <c r="I1407" s="40" t="s">
        <v>2380</v>
      </c>
      <c r="J1407" s="40" t="s">
        <v>8338</v>
      </c>
      <c r="K1407" s="40" t="s">
        <v>8344</v>
      </c>
      <c r="L1407" s="48">
        <f>VLOOKUP(A1407,'Hospitalisation Details'!$A$1:$N$2344,5,FALSE)</f>
        <v>35325</v>
      </c>
      <c r="M1407" s="52">
        <f>VLOOKUP(A1407,'Hospitalisation Details'!$A$1:$N$2344,8,FALSE)</f>
        <v>7623.13</v>
      </c>
      <c r="N1407" s="35" t="str">
        <f>VLOOKUP(A1407,'Hospitalisation Details'!$A$1:$N$2344,12,FALSE)</f>
        <v>tier - 2</v>
      </c>
      <c r="O1407" s="35" t="str">
        <f>VLOOKUP(A1407,'Hospitalisation Details'!$A$1:$N$2344,13,FALSE)</f>
        <v>tier - 3</v>
      </c>
      <c r="P1407" s="35" t="str">
        <f>VLOOKUP(A1407,'Hospitalisation Details'!$A$1:$N$2344,14,FALSE)</f>
        <v>R1011</v>
      </c>
      <c r="Q1407" s="35">
        <f>VLOOKUP(A1407,'Hospitalisation Details'!$A$1:$N$2344,6,FALSE)</f>
        <v>26</v>
      </c>
    </row>
    <row r="1408" spans="1:17" x14ac:dyDescent="0.25">
      <c r="A1408" s="34" t="s">
        <v>964</v>
      </c>
      <c r="B1408" s="33" t="s">
        <v>6004</v>
      </c>
      <c r="C1408" s="39">
        <v>17.78</v>
      </c>
      <c r="D1408" s="39">
        <v>8.19</v>
      </c>
      <c r="E1408" s="39" t="s">
        <v>2380</v>
      </c>
      <c r="F1408" s="39" t="s">
        <v>2380</v>
      </c>
      <c r="G1408" s="39" t="s">
        <v>2380</v>
      </c>
      <c r="H1408" s="34">
        <v>0</v>
      </c>
      <c r="I1408" s="39" t="s">
        <v>2380</v>
      </c>
      <c r="J1408" s="39" t="s">
        <v>8341</v>
      </c>
      <c r="K1408" s="39" t="s">
        <v>8342</v>
      </c>
      <c r="L1408" s="47">
        <f>VLOOKUP(A1408,'Hospitalisation Details'!$A$1:$N$2344,5,FALSE)</f>
        <v>25022</v>
      </c>
      <c r="M1408" s="51">
        <f>VLOOKUP(A1408,'Hospitalisation Details'!$A$1:$N$2344,8,FALSE)</f>
        <v>7609.6</v>
      </c>
      <c r="N1408" s="34" t="str">
        <f>VLOOKUP(A1408,'Hospitalisation Details'!$A$1:$N$2344,12,FALSE)</f>
        <v>tier - 3</v>
      </c>
      <c r="O1408" s="34" t="str">
        <f>VLOOKUP(A1408,'Hospitalisation Details'!$A$1:$N$2344,13,FALSE)</f>
        <v>tier - 2</v>
      </c>
      <c r="P1408" s="34" t="str">
        <f>VLOOKUP(A1408,'Hospitalisation Details'!$A$1:$N$2344,14,FALSE)</f>
        <v>R1012</v>
      </c>
      <c r="Q1408" s="34">
        <f>VLOOKUP(A1408,'Hospitalisation Details'!$A$1:$N$2344,6,FALSE)</f>
        <v>54</v>
      </c>
    </row>
    <row r="1409" spans="1:17" x14ac:dyDescent="0.25">
      <c r="A1409" s="35" t="s">
        <v>963</v>
      </c>
      <c r="B1409" s="32" t="s">
        <v>4814</v>
      </c>
      <c r="C1409" s="40">
        <v>40.119999999999997</v>
      </c>
      <c r="D1409" s="40">
        <v>6.22</v>
      </c>
      <c r="E1409" s="40" t="s">
        <v>2383</v>
      </c>
      <c r="F1409" s="40" t="s">
        <v>2380</v>
      </c>
      <c r="G1409" s="40" t="s">
        <v>2383</v>
      </c>
      <c r="H1409" s="35">
        <v>1</v>
      </c>
      <c r="I1409" s="40" t="s">
        <v>2380</v>
      </c>
      <c r="J1409" s="40" t="s">
        <v>8338</v>
      </c>
      <c r="K1409" s="40" t="s">
        <v>8343</v>
      </c>
      <c r="L1409" s="48">
        <f>VLOOKUP(A1409,'Hospitalisation Details'!$A$1:$N$2344,5,FALSE)</f>
        <v>35703</v>
      </c>
      <c r="M1409" s="52">
        <f>VLOOKUP(A1409,'Hospitalisation Details'!$A$1:$N$2344,8,FALSE)</f>
        <v>7607.03</v>
      </c>
      <c r="N1409" s="35" t="str">
        <f>VLOOKUP(A1409,'Hospitalisation Details'!$A$1:$N$2344,12,FALSE)</f>
        <v>tier - 2</v>
      </c>
      <c r="O1409" s="35" t="str">
        <f>VLOOKUP(A1409,'Hospitalisation Details'!$A$1:$N$2344,13,FALSE)</f>
        <v>tier - 2</v>
      </c>
      <c r="P1409" s="35" t="str">
        <f>VLOOKUP(A1409,'Hospitalisation Details'!$A$1:$N$2344,14,FALSE)</f>
        <v>R1012</v>
      </c>
      <c r="Q1409" s="35">
        <f>VLOOKUP(A1409,'Hospitalisation Details'!$A$1:$N$2344,6,FALSE)</f>
        <v>25</v>
      </c>
    </row>
    <row r="1410" spans="1:17" x14ac:dyDescent="0.25">
      <c r="A1410" s="34" t="s">
        <v>962</v>
      </c>
      <c r="B1410" s="33" t="s">
        <v>4746</v>
      </c>
      <c r="C1410" s="39">
        <v>19.350000000000001</v>
      </c>
      <c r="D1410" s="39">
        <v>8.2200000000000006</v>
      </c>
      <c r="E1410" s="39" t="s">
        <v>2383</v>
      </c>
      <c r="F1410" s="39" t="s">
        <v>2380</v>
      </c>
      <c r="G1410" s="39" t="s">
        <v>2380</v>
      </c>
      <c r="H1410" s="34">
        <v>0</v>
      </c>
      <c r="I1410" s="39" t="s">
        <v>2380</v>
      </c>
      <c r="J1410" s="39" t="s">
        <v>8340</v>
      </c>
      <c r="K1410" s="39" t="s">
        <v>8342</v>
      </c>
      <c r="L1410" s="47">
        <f>VLOOKUP(A1410,'Hospitalisation Details'!$A$1:$N$2344,5,FALSE)</f>
        <v>24670</v>
      </c>
      <c r="M1410" s="51">
        <f>VLOOKUP(A1410,'Hospitalisation Details'!$A$1:$N$2344,8,FALSE)</f>
        <v>7585.62</v>
      </c>
      <c r="N1410" s="34" t="str">
        <f>VLOOKUP(A1410,'Hospitalisation Details'!$A$1:$N$2344,12,FALSE)</f>
        <v>tier - 3</v>
      </c>
      <c r="O1410" s="34" t="str">
        <f>VLOOKUP(A1410,'Hospitalisation Details'!$A$1:$N$2344,13,FALSE)</f>
        <v>tier - 2</v>
      </c>
      <c r="P1410" s="34" t="str">
        <f>VLOOKUP(A1410,'Hospitalisation Details'!$A$1:$N$2344,14,FALSE)</f>
        <v>R1013</v>
      </c>
      <c r="Q1410" s="34">
        <f>VLOOKUP(A1410,'Hospitalisation Details'!$A$1:$N$2344,6,FALSE)</f>
        <v>55</v>
      </c>
    </row>
    <row r="1411" spans="1:17" x14ac:dyDescent="0.25">
      <c r="A1411" s="35" t="s">
        <v>961</v>
      </c>
      <c r="B1411" s="32" t="s">
        <v>7047</v>
      </c>
      <c r="C1411" s="40">
        <v>36.69</v>
      </c>
      <c r="D1411" s="40">
        <v>6.15</v>
      </c>
      <c r="E1411" s="40" t="s">
        <v>2380</v>
      </c>
      <c r="F1411" s="40" t="s">
        <v>2380</v>
      </c>
      <c r="G1411" s="40" t="s">
        <v>2380</v>
      </c>
      <c r="H1411" s="35">
        <v>0</v>
      </c>
      <c r="I1411" s="40" t="s">
        <v>2380</v>
      </c>
      <c r="J1411" s="40" t="s">
        <v>8338</v>
      </c>
      <c r="K1411" s="40" t="s">
        <v>8343</v>
      </c>
      <c r="L1411" s="48">
        <f>VLOOKUP(A1411,'Hospitalisation Details'!$A$1:$N$2344,5,FALSE)</f>
        <v>34560</v>
      </c>
      <c r="M1411" s="52">
        <f>VLOOKUP(A1411,'Hospitalisation Details'!$A$1:$N$2344,8,FALSE)</f>
        <v>7567.13</v>
      </c>
      <c r="N1411" s="35" t="str">
        <f>VLOOKUP(A1411,'Hospitalisation Details'!$A$1:$N$2344,12,FALSE)</f>
        <v>tier - 2</v>
      </c>
      <c r="O1411" s="35" t="str">
        <f>VLOOKUP(A1411,'Hospitalisation Details'!$A$1:$N$2344,13,FALSE)</f>
        <v>tier - 2</v>
      </c>
      <c r="P1411" s="35" t="str">
        <f>VLOOKUP(A1411,'Hospitalisation Details'!$A$1:$N$2344,14,FALSE)</f>
        <v>R1021</v>
      </c>
      <c r="Q1411" s="35">
        <f>VLOOKUP(A1411,'Hospitalisation Details'!$A$1:$N$2344,6,FALSE)</f>
        <v>28</v>
      </c>
    </row>
    <row r="1412" spans="1:17" x14ac:dyDescent="0.25">
      <c r="A1412" s="34" t="s">
        <v>960</v>
      </c>
      <c r="B1412" s="33" t="s">
        <v>7048</v>
      </c>
      <c r="C1412" s="39">
        <v>28.51</v>
      </c>
      <c r="D1412" s="39">
        <v>5.65</v>
      </c>
      <c r="E1412" s="39" t="s">
        <v>2383</v>
      </c>
      <c r="F1412" s="39" t="s">
        <v>2380</v>
      </c>
      <c r="G1412" s="39" t="s">
        <v>2380</v>
      </c>
      <c r="H1412" s="34">
        <v>1</v>
      </c>
      <c r="I1412" s="39" t="s">
        <v>2380</v>
      </c>
      <c r="J1412" s="39" t="s">
        <v>8339</v>
      </c>
      <c r="K1412" s="39" t="s">
        <v>8344</v>
      </c>
      <c r="L1412" s="47">
        <f>VLOOKUP(A1412,'Hospitalisation Details'!$A$1:$N$2344,5,FALSE)</f>
        <v>32492</v>
      </c>
      <c r="M1412" s="51">
        <f>VLOOKUP(A1412,'Hospitalisation Details'!$A$1:$N$2344,8,FALSE)</f>
        <v>7538.52</v>
      </c>
      <c r="N1412" s="34" t="str">
        <f>VLOOKUP(A1412,'Hospitalisation Details'!$A$1:$N$2344,12,FALSE)</f>
        <v>tier - 2</v>
      </c>
      <c r="O1412" s="34" t="str">
        <f>VLOOKUP(A1412,'Hospitalisation Details'!$A$1:$N$2344,13,FALSE)</f>
        <v>tier - 2</v>
      </c>
      <c r="P1412" s="34" t="str">
        <f>VLOOKUP(A1412,'Hospitalisation Details'!$A$1:$N$2344,14,FALSE)</f>
        <v>R1012</v>
      </c>
      <c r="Q1412" s="34">
        <f>VLOOKUP(A1412,'Hospitalisation Details'!$A$1:$N$2344,6,FALSE)</f>
        <v>34</v>
      </c>
    </row>
    <row r="1413" spans="1:17" x14ac:dyDescent="0.25">
      <c r="A1413" s="35" t="s">
        <v>959</v>
      </c>
      <c r="B1413" s="32" t="s">
        <v>6994</v>
      </c>
      <c r="C1413" s="40">
        <v>30.21</v>
      </c>
      <c r="D1413" s="40">
        <v>5.5</v>
      </c>
      <c r="E1413" s="40" t="s">
        <v>2380</v>
      </c>
      <c r="F1413" s="40" t="s">
        <v>2380</v>
      </c>
      <c r="G1413" s="40" t="s">
        <v>2380</v>
      </c>
      <c r="H1413" s="35">
        <v>1</v>
      </c>
      <c r="I1413" s="40" t="s">
        <v>2380</v>
      </c>
      <c r="J1413" s="40" t="s">
        <v>8338</v>
      </c>
      <c r="K1413" s="40" t="s">
        <v>8344</v>
      </c>
      <c r="L1413" s="48">
        <f>VLOOKUP(A1413,'Hospitalisation Details'!$A$1:$N$2344,5,FALSE)</f>
        <v>30916</v>
      </c>
      <c r="M1413" s="52">
        <f>VLOOKUP(A1413,'Hospitalisation Details'!$A$1:$N$2344,8,FALSE)</f>
        <v>7537.16</v>
      </c>
      <c r="N1413" s="35" t="str">
        <f>VLOOKUP(A1413,'Hospitalisation Details'!$A$1:$N$2344,12,FALSE)</f>
        <v>tier - 2</v>
      </c>
      <c r="O1413" s="35" t="str">
        <f>VLOOKUP(A1413,'Hospitalisation Details'!$A$1:$N$2344,13,FALSE)</f>
        <v>tier - 2</v>
      </c>
      <c r="P1413" s="35" t="str">
        <f>VLOOKUP(A1413,'Hospitalisation Details'!$A$1:$N$2344,14,FALSE)</f>
        <v>R1012</v>
      </c>
      <c r="Q1413" s="35">
        <f>VLOOKUP(A1413,'Hospitalisation Details'!$A$1:$N$2344,6,FALSE)</f>
        <v>38</v>
      </c>
    </row>
    <row r="1414" spans="1:17" x14ac:dyDescent="0.25">
      <c r="A1414" s="34" t="s">
        <v>958</v>
      </c>
      <c r="B1414" s="33" t="s">
        <v>7050</v>
      </c>
      <c r="C1414" s="39">
        <v>24.33</v>
      </c>
      <c r="D1414" s="39">
        <v>8</v>
      </c>
      <c r="E1414" s="39" t="s">
        <v>2380</v>
      </c>
      <c r="F1414" s="39" t="s">
        <v>2380</v>
      </c>
      <c r="G1414" s="39" t="s">
        <v>2380</v>
      </c>
      <c r="H1414" s="34">
        <v>0</v>
      </c>
      <c r="I1414" s="39" t="s">
        <v>2380</v>
      </c>
      <c r="J1414" s="39" t="s">
        <v>8340</v>
      </c>
      <c r="K1414" s="39" t="s">
        <v>8342</v>
      </c>
      <c r="L1414" s="47">
        <f>VLOOKUP(A1414,'Hospitalisation Details'!$A$1:$N$2344,5,FALSE)</f>
        <v>28838</v>
      </c>
      <c r="M1414" s="51">
        <f>VLOOKUP(A1414,'Hospitalisation Details'!$A$1:$N$2344,8,FALSE)</f>
        <v>7531.7</v>
      </c>
      <c r="N1414" s="34" t="str">
        <f>VLOOKUP(A1414,'Hospitalisation Details'!$A$1:$N$2344,12,FALSE)</f>
        <v>tier - 2</v>
      </c>
      <c r="O1414" s="34" t="str">
        <f>VLOOKUP(A1414,'Hospitalisation Details'!$A$1:$N$2344,13,FALSE)</f>
        <v>tier - 1</v>
      </c>
      <c r="P1414" s="34" t="str">
        <f>VLOOKUP(A1414,'Hospitalisation Details'!$A$1:$N$2344,14,FALSE)</f>
        <v>R1013</v>
      </c>
      <c r="Q1414" s="34">
        <f>VLOOKUP(A1414,'Hospitalisation Details'!$A$1:$N$2344,6,FALSE)</f>
        <v>44</v>
      </c>
    </row>
    <row r="1415" spans="1:17" x14ac:dyDescent="0.25">
      <c r="A1415" s="35" t="s">
        <v>957</v>
      </c>
      <c r="B1415" s="32" t="s">
        <v>5026</v>
      </c>
      <c r="C1415" s="40">
        <v>19.855</v>
      </c>
      <c r="D1415" s="40">
        <v>5.71</v>
      </c>
      <c r="E1415" s="40" t="s">
        <v>2383</v>
      </c>
      <c r="F1415" s="40" t="s">
        <v>2380</v>
      </c>
      <c r="G1415" s="40" t="s">
        <v>2380</v>
      </c>
      <c r="H1415" s="35">
        <v>0</v>
      </c>
      <c r="I1415" s="40" t="s">
        <v>2380</v>
      </c>
      <c r="J1415" s="40" t="s">
        <v>8340</v>
      </c>
      <c r="K1415" s="40" t="s">
        <v>8343</v>
      </c>
      <c r="L1415" s="48">
        <f>VLOOKUP(A1415,'Hospitalisation Details'!$A$1:$N$2344,5,FALSE)</f>
        <v>28043</v>
      </c>
      <c r="M1415" s="52">
        <f>VLOOKUP(A1415,'Hospitalisation Details'!$A$1:$N$2344,8,FALSE)</f>
        <v>7526.71</v>
      </c>
      <c r="N1415" s="35" t="str">
        <f>VLOOKUP(A1415,'Hospitalisation Details'!$A$1:$N$2344,12,FALSE)</f>
        <v>tier - 3</v>
      </c>
      <c r="O1415" s="35" t="str">
        <f>VLOOKUP(A1415,'Hospitalisation Details'!$A$1:$N$2344,13,FALSE)</f>
        <v>tier - 1</v>
      </c>
      <c r="P1415" s="35" t="str">
        <f>VLOOKUP(A1415,'Hospitalisation Details'!$A$1:$N$2344,14,FALSE)</f>
        <v>R1012</v>
      </c>
      <c r="Q1415" s="35">
        <f>VLOOKUP(A1415,'Hospitalisation Details'!$A$1:$N$2344,6,FALSE)</f>
        <v>46</v>
      </c>
    </row>
    <row r="1416" spans="1:17" x14ac:dyDescent="0.25">
      <c r="A1416" s="34" t="s">
        <v>956</v>
      </c>
      <c r="B1416" s="33" t="s">
        <v>7053</v>
      </c>
      <c r="C1416" s="39">
        <v>25.364999999999998</v>
      </c>
      <c r="D1416" s="39">
        <v>11.71</v>
      </c>
      <c r="E1416" s="39" t="s">
        <v>2380</v>
      </c>
      <c r="F1416" s="39" t="s">
        <v>2380</v>
      </c>
      <c r="G1416" s="39" t="s">
        <v>2380</v>
      </c>
      <c r="H1416" s="34">
        <v>0</v>
      </c>
      <c r="I1416" s="39" t="s">
        <v>2380</v>
      </c>
      <c r="J1416" s="39" t="s">
        <v>8339</v>
      </c>
      <c r="K1416" s="39" t="s">
        <v>8342</v>
      </c>
      <c r="L1416" s="47">
        <f>VLOOKUP(A1416,'Hospitalisation Details'!$A$1:$N$2344,5,FALSE)</f>
        <v>28781</v>
      </c>
      <c r="M1416" s="51">
        <f>VLOOKUP(A1416,'Hospitalisation Details'!$A$1:$N$2344,8,FALSE)</f>
        <v>7518.03</v>
      </c>
      <c r="N1416" s="34" t="str">
        <f>VLOOKUP(A1416,'Hospitalisation Details'!$A$1:$N$2344,12,FALSE)</f>
        <v>tier - 2</v>
      </c>
      <c r="O1416" s="34" t="str">
        <f>VLOOKUP(A1416,'Hospitalisation Details'!$A$1:$N$2344,13,FALSE)</f>
        <v>tier - 3</v>
      </c>
      <c r="P1416" s="34" t="str">
        <f>VLOOKUP(A1416,'Hospitalisation Details'!$A$1:$N$2344,14,FALSE)</f>
        <v>R1012</v>
      </c>
      <c r="Q1416" s="34">
        <f>VLOOKUP(A1416,'Hospitalisation Details'!$A$1:$N$2344,6,FALSE)</f>
        <v>44</v>
      </c>
    </row>
    <row r="1417" spans="1:17" x14ac:dyDescent="0.25">
      <c r="A1417" s="35" t="s">
        <v>955</v>
      </c>
      <c r="B1417" s="32" t="s">
        <v>4889</v>
      </c>
      <c r="C1417" s="40">
        <v>29.6</v>
      </c>
      <c r="D1417" s="40">
        <v>6.17</v>
      </c>
      <c r="E1417" s="40" t="s">
        <v>2383</v>
      </c>
      <c r="F1417" s="40" t="s">
        <v>2380</v>
      </c>
      <c r="G1417" s="40" t="s">
        <v>2383</v>
      </c>
      <c r="H1417" s="35">
        <v>1</v>
      </c>
      <c r="I1417" s="40" t="s">
        <v>2380</v>
      </c>
      <c r="J1417" s="40" t="s">
        <v>8339</v>
      </c>
      <c r="K1417" s="40" t="s">
        <v>8343</v>
      </c>
      <c r="L1417" s="48">
        <f>VLOOKUP(A1417,'Hospitalisation Details'!$A$1:$N$2344,5,FALSE)</f>
        <v>30507</v>
      </c>
      <c r="M1417" s="52">
        <f>VLOOKUP(A1417,'Hospitalisation Details'!$A$1:$N$2344,8,FALSE)</f>
        <v>7512.27</v>
      </c>
      <c r="N1417" s="35" t="str">
        <f>VLOOKUP(A1417,'Hospitalisation Details'!$A$1:$N$2344,12,FALSE)</f>
        <v>tier - 3</v>
      </c>
      <c r="O1417" s="35" t="str">
        <f>VLOOKUP(A1417,'Hospitalisation Details'!$A$1:$N$2344,13,FALSE)</f>
        <v>tier - 2</v>
      </c>
      <c r="P1417" s="35" t="str">
        <f>VLOOKUP(A1417,'Hospitalisation Details'!$A$1:$N$2344,14,FALSE)</f>
        <v>R1011</v>
      </c>
      <c r="Q1417" s="35">
        <f>VLOOKUP(A1417,'Hospitalisation Details'!$A$1:$N$2344,6,FALSE)</f>
        <v>39</v>
      </c>
    </row>
    <row r="1418" spans="1:17" x14ac:dyDescent="0.25">
      <c r="A1418" s="34" t="s">
        <v>954</v>
      </c>
      <c r="B1418" s="33" t="s">
        <v>7056</v>
      </c>
      <c r="C1418" s="39">
        <v>39.43</v>
      </c>
      <c r="D1418" s="39">
        <v>6.1</v>
      </c>
      <c r="E1418" s="39" t="s">
        <v>2383</v>
      </c>
      <c r="F1418" s="39" t="s">
        <v>2380</v>
      </c>
      <c r="G1418" s="39" t="s">
        <v>2383</v>
      </c>
      <c r="H1418" s="34">
        <v>1</v>
      </c>
      <c r="I1418" s="39" t="s">
        <v>2380</v>
      </c>
      <c r="J1418" s="39" t="s">
        <v>8338</v>
      </c>
      <c r="K1418" s="39" t="s">
        <v>8343</v>
      </c>
      <c r="L1418" s="47">
        <f>VLOOKUP(A1418,'Hospitalisation Details'!$A$1:$N$2344,5,FALSE)</f>
        <v>35731</v>
      </c>
      <c r="M1418" s="51">
        <f>VLOOKUP(A1418,'Hospitalisation Details'!$A$1:$N$2344,8,FALSE)</f>
        <v>7504.3</v>
      </c>
      <c r="N1418" s="34" t="str">
        <f>VLOOKUP(A1418,'Hospitalisation Details'!$A$1:$N$2344,12,FALSE)</f>
        <v>tier - 2</v>
      </c>
      <c r="O1418" s="34" t="str">
        <f>VLOOKUP(A1418,'Hospitalisation Details'!$A$1:$N$2344,13,FALSE)</f>
        <v>tier - 1</v>
      </c>
      <c r="P1418" s="34" t="str">
        <f>VLOOKUP(A1418,'Hospitalisation Details'!$A$1:$N$2344,14,FALSE)</f>
        <v>R1012</v>
      </c>
      <c r="Q1418" s="34">
        <f>VLOOKUP(A1418,'Hospitalisation Details'!$A$1:$N$2344,6,FALSE)</f>
        <v>25</v>
      </c>
    </row>
    <row r="1419" spans="1:17" x14ac:dyDescent="0.25">
      <c r="A1419" s="35" t="s">
        <v>953</v>
      </c>
      <c r="B1419" s="32" t="s">
        <v>4936</v>
      </c>
      <c r="C1419" s="40">
        <v>27.34</v>
      </c>
      <c r="D1419" s="40">
        <v>5.19</v>
      </c>
      <c r="E1419" s="40" t="s">
        <v>2383</v>
      </c>
      <c r="F1419" s="40" t="s">
        <v>2380</v>
      </c>
      <c r="G1419" s="40" t="s">
        <v>2380</v>
      </c>
      <c r="H1419" s="35">
        <v>1</v>
      </c>
      <c r="I1419" s="40" t="s">
        <v>2380</v>
      </c>
      <c r="J1419" s="40" t="s">
        <v>8339</v>
      </c>
      <c r="K1419" s="40" t="s">
        <v>8344</v>
      </c>
      <c r="L1419" s="48">
        <f>VLOOKUP(A1419,'Hospitalisation Details'!$A$1:$N$2344,5,FALSE)</f>
        <v>32492</v>
      </c>
      <c r="M1419" s="52">
        <f>VLOOKUP(A1419,'Hospitalisation Details'!$A$1:$N$2344,8,FALSE)</f>
        <v>7494.63</v>
      </c>
      <c r="N1419" s="35" t="str">
        <f>VLOOKUP(A1419,'Hospitalisation Details'!$A$1:$N$2344,12,FALSE)</f>
        <v>tier - 2</v>
      </c>
      <c r="O1419" s="35" t="str">
        <f>VLOOKUP(A1419,'Hospitalisation Details'!$A$1:$N$2344,13,FALSE)</f>
        <v>tier - 3</v>
      </c>
      <c r="P1419" s="35" t="str">
        <f>VLOOKUP(A1419,'Hospitalisation Details'!$A$1:$N$2344,14,FALSE)</f>
        <v>R1025</v>
      </c>
      <c r="Q1419" s="35">
        <f>VLOOKUP(A1419,'Hospitalisation Details'!$A$1:$N$2344,6,FALSE)</f>
        <v>34</v>
      </c>
    </row>
    <row r="1420" spans="1:17" x14ac:dyDescent="0.25">
      <c r="A1420" s="34" t="s">
        <v>952</v>
      </c>
      <c r="B1420" s="33" t="s">
        <v>5239</v>
      </c>
      <c r="C1420" s="39">
        <v>39.01</v>
      </c>
      <c r="D1420" s="39">
        <v>5.37</v>
      </c>
      <c r="E1420" s="39" t="s">
        <v>2383</v>
      </c>
      <c r="F1420" s="39" t="s">
        <v>2380</v>
      </c>
      <c r="G1420" s="39" t="s">
        <v>2380</v>
      </c>
      <c r="H1420" s="34">
        <v>0</v>
      </c>
      <c r="I1420" s="39" t="s">
        <v>2380</v>
      </c>
      <c r="J1420" s="39" t="s">
        <v>8338</v>
      </c>
      <c r="K1420" s="39" t="s">
        <v>8344</v>
      </c>
      <c r="L1420" s="47">
        <f>VLOOKUP(A1420,'Hospitalisation Details'!$A$1:$N$2344,5,FALSE)</f>
        <v>35230</v>
      </c>
      <c r="M1420" s="51">
        <f>VLOOKUP(A1420,'Hospitalisation Details'!$A$1:$N$2344,8,FALSE)</f>
        <v>7487.38</v>
      </c>
      <c r="N1420" s="34" t="str">
        <f>VLOOKUP(A1420,'Hospitalisation Details'!$A$1:$N$2344,12,FALSE)</f>
        <v>tier - 2</v>
      </c>
      <c r="O1420" s="34" t="str">
        <f>VLOOKUP(A1420,'Hospitalisation Details'!$A$1:$N$2344,13,FALSE)</f>
        <v>tier - 3</v>
      </c>
      <c r="P1420" s="34" t="str">
        <f>VLOOKUP(A1420,'Hospitalisation Details'!$A$1:$N$2344,14,FALSE)</f>
        <v>R1012</v>
      </c>
      <c r="Q1420" s="34">
        <f>VLOOKUP(A1420,'Hospitalisation Details'!$A$1:$N$2344,6,FALSE)</f>
        <v>26</v>
      </c>
    </row>
    <row r="1421" spans="1:17" x14ac:dyDescent="0.25">
      <c r="A1421" s="35" t="s">
        <v>951</v>
      </c>
      <c r="B1421" s="32" t="s">
        <v>7060</v>
      </c>
      <c r="C1421" s="40">
        <v>18.989999999999998</v>
      </c>
      <c r="D1421" s="40">
        <v>10.82</v>
      </c>
      <c r="E1421" s="40" t="s">
        <v>2383</v>
      </c>
      <c r="F1421" s="40" t="s">
        <v>2380</v>
      </c>
      <c r="G1421" s="40" t="s">
        <v>2380</v>
      </c>
      <c r="H1421" s="35">
        <v>0</v>
      </c>
      <c r="I1421" s="40" t="s">
        <v>2380</v>
      </c>
      <c r="J1421" s="40" t="s">
        <v>8340</v>
      </c>
      <c r="K1421" s="40" t="s">
        <v>8342</v>
      </c>
      <c r="L1421" s="48">
        <f>VLOOKUP(A1421,'Hospitalisation Details'!$A$1:$N$2344,5,FALSE)</f>
        <v>24688</v>
      </c>
      <c r="M1421" s="52">
        <f>VLOOKUP(A1421,'Hospitalisation Details'!$A$1:$N$2344,8,FALSE)</f>
        <v>7463.51</v>
      </c>
      <c r="N1421" s="35" t="str">
        <f>VLOOKUP(A1421,'Hospitalisation Details'!$A$1:$N$2344,12,FALSE)</f>
        <v>tier - 3</v>
      </c>
      <c r="O1421" s="35" t="str">
        <f>VLOOKUP(A1421,'Hospitalisation Details'!$A$1:$N$2344,13,FALSE)</f>
        <v>tier - 3</v>
      </c>
      <c r="P1421" s="35" t="str">
        <f>VLOOKUP(A1421,'Hospitalisation Details'!$A$1:$N$2344,14,FALSE)</f>
        <v>R1013</v>
      </c>
      <c r="Q1421" s="35">
        <f>VLOOKUP(A1421,'Hospitalisation Details'!$A$1:$N$2344,6,FALSE)</f>
        <v>55</v>
      </c>
    </row>
    <row r="1422" spans="1:17" x14ac:dyDescent="0.25">
      <c r="A1422" s="34" t="s">
        <v>950</v>
      </c>
      <c r="B1422" s="33" t="s">
        <v>7062</v>
      </c>
      <c r="C1422" s="39">
        <v>42.3</v>
      </c>
      <c r="D1422" s="39">
        <v>6.06</v>
      </c>
      <c r="E1422" s="39" t="s">
        <v>2383</v>
      </c>
      <c r="F1422" s="39" t="s">
        <v>2380</v>
      </c>
      <c r="G1422" s="39" t="s">
        <v>2380</v>
      </c>
      <c r="H1422" s="34">
        <v>0</v>
      </c>
      <c r="I1422" s="39" t="s">
        <v>2380</v>
      </c>
      <c r="J1422" s="39" t="s">
        <v>8338</v>
      </c>
      <c r="K1422" s="39" t="s">
        <v>8343</v>
      </c>
      <c r="L1422" s="47">
        <f>VLOOKUP(A1422,'Hospitalisation Details'!$A$1:$N$2344,5,FALSE)</f>
        <v>37043</v>
      </c>
      <c r="M1422" s="51">
        <f>VLOOKUP(A1422,'Hospitalisation Details'!$A$1:$N$2344,8,FALSE)</f>
        <v>7450.36</v>
      </c>
      <c r="N1422" s="34" t="str">
        <f>VLOOKUP(A1422,'Hospitalisation Details'!$A$1:$N$2344,12,FALSE)</f>
        <v>tier - 2</v>
      </c>
      <c r="O1422" s="34" t="str">
        <f>VLOOKUP(A1422,'Hospitalisation Details'!$A$1:$N$2344,13,FALSE)</f>
        <v>tier - 2</v>
      </c>
      <c r="P1422" s="34" t="str">
        <f>VLOOKUP(A1422,'Hospitalisation Details'!$A$1:$N$2344,14,FALSE)</f>
        <v>R1012</v>
      </c>
      <c r="Q1422" s="34">
        <f>VLOOKUP(A1422,'Hospitalisation Details'!$A$1:$N$2344,6,FALSE)</f>
        <v>22</v>
      </c>
    </row>
    <row r="1423" spans="1:17" x14ac:dyDescent="0.25">
      <c r="A1423" s="35" t="s">
        <v>949</v>
      </c>
      <c r="B1423" s="32" t="s">
        <v>7064</v>
      </c>
      <c r="C1423" s="40">
        <v>39.805</v>
      </c>
      <c r="D1423" s="40">
        <v>5.91</v>
      </c>
      <c r="E1423" s="40" t="s">
        <v>2380</v>
      </c>
      <c r="F1423" s="40" t="s">
        <v>2380</v>
      </c>
      <c r="G1423" s="40" t="s">
        <v>2380</v>
      </c>
      <c r="H1423" s="35">
        <v>0</v>
      </c>
      <c r="I1423" s="40" t="s">
        <v>2380</v>
      </c>
      <c r="J1423" s="40" t="s">
        <v>8338</v>
      </c>
      <c r="K1423" s="40" t="s">
        <v>8343</v>
      </c>
      <c r="L1423" s="48">
        <f>VLOOKUP(A1423,'Hospitalisation Details'!$A$1:$N$2344,5,FALSE)</f>
        <v>28398</v>
      </c>
      <c r="M1423" s="52">
        <f>VLOOKUP(A1423,'Hospitalisation Details'!$A$1:$N$2344,8,FALSE)</f>
        <v>7448.4</v>
      </c>
      <c r="N1423" s="35" t="str">
        <f>VLOOKUP(A1423,'Hospitalisation Details'!$A$1:$N$2344,12,FALSE)</f>
        <v>tier - 3</v>
      </c>
      <c r="O1423" s="35" t="str">
        <f>VLOOKUP(A1423,'Hospitalisation Details'!$A$1:$N$2344,13,FALSE)</f>
        <v>tier - 3</v>
      </c>
      <c r="P1423" s="35" t="str">
        <f>VLOOKUP(A1423,'Hospitalisation Details'!$A$1:$N$2344,14,FALSE)</f>
        <v>R1017</v>
      </c>
      <c r="Q1423" s="35">
        <f>VLOOKUP(A1423,'Hospitalisation Details'!$A$1:$N$2344,6,FALSE)</f>
        <v>45</v>
      </c>
    </row>
    <row r="1424" spans="1:17" x14ac:dyDescent="0.25">
      <c r="A1424" s="34" t="s">
        <v>948</v>
      </c>
      <c r="B1424" s="33" t="s">
        <v>7066</v>
      </c>
      <c r="C1424" s="39">
        <v>33.700000000000003</v>
      </c>
      <c r="D1424" s="39">
        <v>5.87</v>
      </c>
      <c r="E1424" s="39" t="s">
        <v>2380</v>
      </c>
      <c r="F1424" s="39" t="s">
        <v>2380</v>
      </c>
      <c r="G1424" s="39" t="s">
        <v>2380</v>
      </c>
      <c r="H1424" s="34">
        <v>0</v>
      </c>
      <c r="I1424" s="39" t="s">
        <v>2380</v>
      </c>
      <c r="J1424" s="39" t="s">
        <v>8338</v>
      </c>
      <c r="K1424" s="39" t="s">
        <v>8343</v>
      </c>
      <c r="L1424" s="47">
        <f>VLOOKUP(A1424,'Hospitalisation Details'!$A$1:$N$2344,5,FALSE)</f>
        <v>28393</v>
      </c>
      <c r="M1424" s="51">
        <f>VLOOKUP(A1424,'Hospitalisation Details'!$A$1:$N$2344,8,FALSE)</f>
        <v>7445.92</v>
      </c>
      <c r="N1424" s="34" t="str">
        <f>VLOOKUP(A1424,'Hospitalisation Details'!$A$1:$N$2344,12,FALSE)</f>
        <v>tier - 3</v>
      </c>
      <c r="O1424" s="34" t="str">
        <f>VLOOKUP(A1424,'Hospitalisation Details'!$A$1:$N$2344,13,FALSE)</f>
        <v>tier - 1</v>
      </c>
      <c r="P1424" s="34" t="str">
        <f>VLOOKUP(A1424,'Hospitalisation Details'!$A$1:$N$2344,14,FALSE)</f>
        <v>R1011</v>
      </c>
      <c r="Q1424" s="34">
        <f>VLOOKUP(A1424,'Hospitalisation Details'!$A$1:$N$2344,6,FALSE)</f>
        <v>45</v>
      </c>
    </row>
    <row r="1425" spans="1:17" x14ac:dyDescent="0.25">
      <c r="A1425" s="35" t="s">
        <v>947</v>
      </c>
      <c r="B1425" s="32" t="s">
        <v>7068</v>
      </c>
      <c r="C1425" s="40">
        <v>36.195</v>
      </c>
      <c r="D1425" s="40">
        <v>6.22</v>
      </c>
      <c r="E1425" s="40" t="s">
        <v>2380</v>
      </c>
      <c r="F1425" s="40" t="s">
        <v>2380</v>
      </c>
      <c r="G1425" s="40" t="s">
        <v>2380</v>
      </c>
      <c r="H1425" s="35">
        <v>0</v>
      </c>
      <c r="I1425" s="40" t="s">
        <v>2380</v>
      </c>
      <c r="J1425" s="40" t="s">
        <v>8338</v>
      </c>
      <c r="K1425" s="40" t="s">
        <v>8343</v>
      </c>
      <c r="L1425" s="48">
        <f>VLOOKUP(A1425,'Hospitalisation Details'!$A$1:$N$2344,5,FALSE)</f>
        <v>29409</v>
      </c>
      <c r="M1425" s="52">
        <f>VLOOKUP(A1425,'Hospitalisation Details'!$A$1:$N$2344,8,FALSE)</f>
        <v>7443.64</v>
      </c>
      <c r="N1425" s="35" t="str">
        <f>VLOOKUP(A1425,'Hospitalisation Details'!$A$1:$N$2344,12,FALSE)</f>
        <v>tier - 2</v>
      </c>
      <c r="O1425" s="35" t="str">
        <f>VLOOKUP(A1425,'Hospitalisation Details'!$A$1:$N$2344,13,FALSE)</f>
        <v>tier - 3</v>
      </c>
      <c r="P1425" s="35" t="str">
        <f>VLOOKUP(A1425,'Hospitalisation Details'!$A$1:$N$2344,14,FALSE)</f>
        <v>R1012</v>
      </c>
      <c r="Q1425" s="35">
        <f>VLOOKUP(A1425,'Hospitalisation Details'!$A$1:$N$2344,6,FALSE)</f>
        <v>42</v>
      </c>
    </row>
    <row r="1426" spans="1:17" x14ac:dyDescent="0.25">
      <c r="A1426" s="34" t="s">
        <v>946</v>
      </c>
      <c r="B1426" s="33" t="s">
        <v>7070</v>
      </c>
      <c r="C1426" s="39">
        <v>32.6</v>
      </c>
      <c r="D1426" s="39">
        <v>5.73</v>
      </c>
      <c r="E1426" s="39" t="s">
        <v>2380</v>
      </c>
      <c r="F1426" s="39" t="s">
        <v>2380</v>
      </c>
      <c r="G1426" s="39" t="s">
        <v>2383</v>
      </c>
      <c r="H1426" s="34">
        <v>1</v>
      </c>
      <c r="I1426" s="39" t="s">
        <v>2380</v>
      </c>
      <c r="J1426" s="39" t="s">
        <v>8338</v>
      </c>
      <c r="K1426" s="39" t="s">
        <v>8343</v>
      </c>
      <c r="L1426" s="47">
        <f>VLOOKUP(A1426,'Hospitalisation Details'!$A$1:$N$2344,5,FALSE)</f>
        <v>29099</v>
      </c>
      <c r="M1426" s="51">
        <f>VLOOKUP(A1426,'Hospitalisation Details'!$A$1:$N$2344,8,FALSE)</f>
        <v>7441.5</v>
      </c>
      <c r="N1426" s="34" t="str">
        <f>VLOOKUP(A1426,'Hospitalisation Details'!$A$1:$N$2344,12,FALSE)</f>
        <v>tier - 3</v>
      </c>
      <c r="O1426" s="34" t="str">
        <f>VLOOKUP(A1426,'Hospitalisation Details'!$A$1:$N$2344,13,FALSE)</f>
        <v>tier - 2</v>
      </c>
      <c r="P1426" s="34" t="str">
        <f>VLOOKUP(A1426,'Hospitalisation Details'!$A$1:$N$2344,14,FALSE)</f>
        <v>R1011</v>
      </c>
      <c r="Q1426" s="34">
        <f>VLOOKUP(A1426,'Hospitalisation Details'!$A$1:$N$2344,6,FALSE)</f>
        <v>43</v>
      </c>
    </row>
    <row r="1427" spans="1:17" x14ac:dyDescent="0.25">
      <c r="A1427" s="35" t="s">
        <v>945</v>
      </c>
      <c r="B1427" s="32" t="s">
        <v>4751</v>
      </c>
      <c r="C1427" s="40">
        <v>30.2</v>
      </c>
      <c r="D1427" s="40">
        <v>5.7</v>
      </c>
      <c r="E1427" s="40" t="s">
        <v>2380</v>
      </c>
      <c r="F1427" s="40" t="s">
        <v>2380</v>
      </c>
      <c r="G1427" s="40" t="s">
        <v>2380</v>
      </c>
      <c r="H1427" s="35">
        <v>0</v>
      </c>
      <c r="I1427" s="40" t="s">
        <v>2380</v>
      </c>
      <c r="J1427" s="40" t="s">
        <v>8338</v>
      </c>
      <c r="K1427" s="40" t="s">
        <v>8343</v>
      </c>
      <c r="L1427" s="48">
        <f>VLOOKUP(A1427,'Hospitalisation Details'!$A$1:$N$2344,5,FALSE)</f>
        <v>28362</v>
      </c>
      <c r="M1427" s="52">
        <f>VLOOKUP(A1427,'Hospitalisation Details'!$A$1:$N$2344,8,FALSE)</f>
        <v>7441.05</v>
      </c>
      <c r="N1427" s="35" t="str">
        <f>VLOOKUP(A1427,'Hospitalisation Details'!$A$1:$N$2344,12,FALSE)</f>
        <v>tier - 3</v>
      </c>
      <c r="O1427" s="35" t="str">
        <f>VLOOKUP(A1427,'Hospitalisation Details'!$A$1:$N$2344,13,FALSE)</f>
        <v>tier - 2</v>
      </c>
      <c r="P1427" s="35" t="str">
        <f>VLOOKUP(A1427,'Hospitalisation Details'!$A$1:$N$2344,14,FALSE)</f>
        <v>R1011</v>
      </c>
      <c r="Q1427" s="35">
        <f>VLOOKUP(A1427,'Hospitalisation Details'!$A$1:$N$2344,6,FALSE)</f>
        <v>45</v>
      </c>
    </row>
    <row r="1428" spans="1:17" x14ac:dyDescent="0.25">
      <c r="A1428" s="34" t="s">
        <v>944</v>
      </c>
      <c r="B1428" s="33" t="s">
        <v>7072</v>
      </c>
      <c r="C1428" s="39">
        <v>27.645</v>
      </c>
      <c r="D1428" s="39">
        <v>9.91</v>
      </c>
      <c r="E1428" s="39" t="s">
        <v>2380</v>
      </c>
      <c r="F1428" s="39" t="s">
        <v>2380</v>
      </c>
      <c r="G1428" s="39" t="s">
        <v>2380</v>
      </c>
      <c r="H1428" s="34">
        <v>0</v>
      </c>
      <c r="I1428" s="39" t="s">
        <v>2380</v>
      </c>
      <c r="J1428" s="39" t="s">
        <v>8339</v>
      </c>
      <c r="K1428" s="39" t="s">
        <v>8342</v>
      </c>
      <c r="L1428" s="47">
        <f>VLOOKUP(A1428,'Hospitalisation Details'!$A$1:$N$2344,5,FALSE)</f>
        <v>28826</v>
      </c>
      <c r="M1428" s="51">
        <f>VLOOKUP(A1428,'Hospitalisation Details'!$A$1:$N$2344,8,FALSE)</f>
        <v>7421.19</v>
      </c>
      <c r="N1428" s="34" t="str">
        <f>VLOOKUP(A1428,'Hospitalisation Details'!$A$1:$N$2344,12,FALSE)</f>
        <v>tier - 2</v>
      </c>
      <c r="O1428" s="34" t="str">
        <f>VLOOKUP(A1428,'Hospitalisation Details'!$A$1:$N$2344,13,FALSE)</f>
        <v>tier - 3</v>
      </c>
      <c r="P1428" s="34" t="str">
        <f>VLOOKUP(A1428,'Hospitalisation Details'!$A$1:$N$2344,14,FALSE)</f>
        <v>R1012</v>
      </c>
      <c r="Q1428" s="34">
        <f>VLOOKUP(A1428,'Hospitalisation Details'!$A$1:$N$2344,6,FALSE)</f>
        <v>44</v>
      </c>
    </row>
    <row r="1429" spans="1:17" x14ac:dyDescent="0.25">
      <c r="A1429" s="35" t="s">
        <v>943</v>
      </c>
      <c r="B1429" s="32" t="s">
        <v>7074</v>
      </c>
      <c r="C1429" s="40">
        <v>26.41</v>
      </c>
      <c r="D1429" s="40">
        <v>11.4</v>
      </c>
      <c r="E1429" s="40" t="s">
        <v>2380</v>
      </c>
      <c r="F1429" s="40" t="s">
        <v>2380</v>
      </c>
      <c r="G1429" s="40" t="s">
        <v>2380</v>
      </c>
      <c r="H1429" s="35">
        <v>0</v>
      </c>
      <c r="I1429" s="40" t="s">
        <v>2380</v>
      </c>
      <c r="J1429" s="40" t="s">
        <v>8339</v>
      </c>
      <c r="K1429" s="40" t="s">
        <v>8342</v>
      </c>
      <c r="L1429" s="48">
        <f>VLOOKUP(A1429,'Hospitalisation Details'!$A$1:$N$2344,5,FALSE)</f>
        <v>28806</v>
      </c>
      <c r="M1429" s="52">
        <f>VLOOKUP(A1429,'Hospitalisation Details'!$A$1:$N$2344,8,FALSE)</f>
        <v>7419.48</v>
      </c>
      <c r="N1429" s="35" t="str">
        <f>VLOOKUP(A1429,'Hospitalisation Details'!$A$1:$N$2344,12,FALSE)</f>
        <v>tier - 2</v>
      </c>
      <c r="O1429" s="35" t="str">
        <f>VLOOKUP(A1429,'Hospitalisation Details'!$A$1:$N$2344,13,FALSE)</f>
        <v>tier - 2</v>
      </c>
      <c r="P1429" s="35" t="str">
        <f>VLOOKUP(A1429,'Hospitalisation Details'!$A$1:$N$2344,14,FALSE)</f>
        <v>R1012</v>
      </c>
      <c r="Q1429" s="35">
        <f>VLOOKUP(A1429,'Hospitalisation Details'!$A$1:$N$2344,6,FALSE)</f>
        <v>44</v>
      </c>
    </row>
    <row r="1430" spans="1:17" x14ac:dyDescent="0.25">
      <c r="A1430" s="34" t="s">
        <v>942</v>
      </c>
      <c r="B1430" s="33" t="s">
        <v>5560</v>
      </c>
      <c r="C1430" s="39">
        <v>34.1</v>
      </c>
      <c r="D1430" s="39">
        <v>6.29</v>
      </c>
      <c r="E1430" s="39" t="s">
        <v>2383</v>
      </c>
      <c r="F1430" s="39" t="s">
        <v>2380</v>
      </c>
      <c r="G1430" s="39" t="s">
        <v>2383</v>
      </c>
      <c r="H1430" s="34">
        <v>1</v>
      </c>
      <c r="I1430" s="39" t="s">
        <v>2380</v>
      </c>
      <c r="J1430" s="39" t="s">
        <v>8338</v>
      </c>
      <c r="K1430" s="39" t="s">
        <v>8343</v>
      </c>
      <c r="L1430" s="47">
        <f>VLOOKUP(A1430,'Hospitalisation Details'!$A$1:$N$2344,5,FALSE)</f>
        <v>30578</v>
      </c>
      <c r="M1430" s="51">
        <f>VLOOKUP(A1430,'Hospitalisation Details'!$A$1:$N$2344,8,FALSE)</f>
        <v>7418.52</v>
      </c>
      <c r="N1430" s="34" t="str">
        <f>VLOOKUP(A1430,'Hospitalisation Details'!$A$1:$N$2344,12,FALSE)</f>
        <v>tier - 2</v>
      </c>
      <c r="O1430" s="34" t="str">
        <f>VLOOKUP(A1430,'Hospitalisation Details'!$A$1:$N$2344,13,FALSE)</f>
        <v>tier - 2</v>
      </c>
      <c r="P1430" s="34" t="str">
        <f>VLOOKUP(A1430,'Hospitalisation Details'!$A$1:$N$2344,14,FALSE)</f>
        <v>R1011</v>
      </c>
      <c r="Q1430" s="34">
        <f>VLOOKUP(A1430,'Hospitalisation Details'!$A$1:$N$2344,6,FALSE)</f>
        <v>39</v>
      </c>
    </row>
    <row r="1431" spans="1:17" x14ac:dyDescent="0.25">
      <c r="A1431" s="35" t="s">
        <v>941</v>
      </c>
      <c r="B1431" s="32" t="s">
        <v>7076</v>
      </c>
      <c r="C1431" s="40">
        <v>17.3</v>
      </c>
      <c r="D1431" s="40">
        <v>9.2799999999999994</v>
      </c>
      <c r="E1431" s="40" t="s">
        <v>2380</v>
      </c>
      <c r="F1431" s="40" t="s">
        <v>2380</v>
      </c>
      <c r="G1431" s="40" t="s">
        <v>2380</v>
      </c>
      <c r="H1431" s="35">
        <v>0</v>
      </c>
      <c r="I1431" s="40" t="s">
        <v>2380</v>
      </c>
      <c r="J1431" s="40" t="s">
        <v>8341</v>
      </c>
      <c r="K1431" s="40" t="s">
        <v>8342</v>
      </c>
      <c r="L1431" s="48">
        <f>VLOOKUP(A1431,'Hospitalisation Details'!$A$1:$N$2344,5,FALSE)</f>
        <v>24081</v>
      </c>
      <c r="M1431" s="52">
        <f>VLOOKUP(A1431,'Hospitalisation Details'!$A$1:$N$2344,8,FALSE)</f>
        <v>7403.98</v>
      </c>
      <c r="N1431" s="35" t="str">
        <f>VLOOKUP(A1431,'Hospitalisation Details'!$A$1:$N$2344,12,FALSE)</f>
        <v>tier - 3</v>
      </c>
      <c r="O1431" s="35" t="str">
        <f>VLOOKUP(A1431,'Hospitalisation Details'!$A$1:$N$2344,13,FALSE)</f>
        <v>tier - 2</v>
      </c>
      <c r="P1431" s="35" t="str">
        <f>VLOOKUP(A1431,'Hospitalisation Details'!$A$1:$N$2344,14,FALSE)</f>
        <v>R1013</v>
      </c>
      <c r="Q1431" s="35">
        <f>VLOOKUP(A1431,'Hospitalisation Details'!$A$1:$N$2344,6,FALSE)</f>
        <v>57</v>
      </c>
    </row>
    <row r="1432" spans="1:17" x14ac:dyDescent="0.25">
      <c r="A1432" s="34" t="s">
        <v>940</v>
      </c>
      <c r="B1432" s="33" t="s">
        <v>7078</v>
      </c>
      <c r="C1432" s="39">
        <v>35.020000000000003</v>
      </c>
      <c r="D1432" s="39">
        <v>4.78</v>
      </c>
      <c r="E1432" s="39" t="s">
        <v>2380</v>
      </c>
      <c r="F1432" s="39" t="s">
        <v>2380</v>
      </c>
      <c r="G1432" s="39" t="s">
        <v>2383</v>
      </c>
      <c r="H1432" s="34">
        <v>1</v>
      </c>
      <c r="I1432" s="39" t="s">
        <v>2380</v>
      </c>
      <c r="J1432" s="39" t="s">
        <v>8338</v>
      </c>
      <c r="K1432" s="39" t="s">
        <v>8344</v>
      </c>
      <c r="L1432" s="47">
        <f>VLOOKUP(A1432,'Hospitalisation Details'!$A$1:$N$2344,5,FALSE)</f>
        <v>34172</v>
      </c>
      <c r="M1432" s="51">
        <f>VLOOKUP(A1432,'Hospitalisation Details'!$A$1:$N$2344,8,FALSE)</f>
        <v>7388.85</v>
      </c>
      <c r="N1432" s="34" t="str">
        <f>VLOOKUP(A1432,'Hospitalisation Details'!$A$1:$N$2344,12,FALSE)</f>
        <v>tier - 2</v>
      </c>
      <c r="O1432" s="34" t="str">
        <f>VLOOKUP(A1432,'Hospitalisation Details'!$A$1:$N$2344,13,FALSE)</f>
        <v>tier - 2</v>
      </c>
      <c r="P1432" s="34" t="str">
        <f>VLOOKUP(A1432,'Hospitalisation Details'!$A$1:$N$2344,14,FALSE)</f>
        <v>R1026</v>
      </c>
      <c r="Q1432" s="34">
        <f>VLOOKUP(A1432,'Hospitalisation Details'!$A$1:$N$2344,6,FALSE)</f>
        <v>29</v>
      </c>
    </row>
    <row r="1433" spans="1:17" x14ac:dyDescent="0.25">
      <c r="A1433" s="35" t="s">
        <v>939</v>
      </c>
      <c r="B1433" s="32" t="s">
        <v>4772</v>
      </c>
      <c r="C1433" s="40">
        <v>37.1</v>
      </c>
      <c r="D1433" s="40">
        <v>8.8699999999999992</v>
      </c>
      <c r="E1433" s="40" t="s">
        <v>2383</v>
      </c>
      <c r="F1433" s="40" t="s">
        <v>2380</v>
      </c>
      <c r="G1433" s="40" t="s">
        <v>2380</v>
      </c>
      <c r="H1433" s="35">
        <v>0</v>
      </c>
      <c r="I1433" s="40" t="s">
        <v>2380</v>
      </c>
      <c r="J1433" s="40" t="s">
        <v>8338</v>
      </c>
      <c r="K1433" s="40" t="s">
        <v>8342</v>
      </c>
      <c r="L1433" s="48">
        <f>VLOOKUP(A1433,'Hospitalisation Details'!$A$1:$N$2344,5,FALSE)</f>
        <v>29914</v>
      </c>
      <c r="M1433" s="52">
        <f>VLOOKUP(A1433,'Hospitalisation Details'!$A$1:$N$2344,8,FALSE)</f>
        <v>7371.77</v>
      </c>
      <c r="N1433" s="35" t="str">
        <f>VLOOKUP(A1433,'Hospitalisation Details'!$A$1:$N$2344,12,FALSE)</f>
        <v>tier - 2</v>
      </c>
      <c r="O1433" s="35" t="str">
        <f>VLOOKUP(A1433,'Hospitalisation Details'!$A$1:$N$2344,13,FALSE)</f>
        <v>tier - 1</v>
      </c>
      <c r="P1433" s="35" t="str">
        <f>VLOOKUP(A1433,'Hospitalisation Details'!$A$1:$N$2344,14,FALSE)</f>
        <v>R1011</v>
      </c>
      <c r="Q1433" s="35">
        <f>VLOOKUP(A1433,'Hospitalisation Details'!$A$1:$N$2344,6,FALSE)</f>
        <v>41</v>
      </c>
    </row>
    <row r="1434" spans="1:17" x14ac:dyDescent="0.25">
      <c r="A1434" s="34" t="s">
        <v>938</v>
      </c>
      <c r="B1434" s="33" t="s">
        <v>7081</v>
      </c>
      <c r="C1434" s="39">
        <v>16.79</v>
      </c>
      <c r="D1434" s="39">
        <v>11.4</v>
      </c>
      <c r="E1434" s="39" t="s">
        <v>2380</v>
      </c>
      <c r="F1434" s="39" t="s">
        <v>2380</v>
      </c>
      <c r="G1434" s="39" t="s">
        <v>2380</v>
      </c>
      <c r="H1434" s="34">
        <v>0</v>
      </c>
      <c r="I1434" s="39" t="s">
        <v>2380</v>
      </c>
      <c r="J1434" s="39" t="s">
        <v>8341</v>
      </c>
      <c r="K1434" s="39" t="s">
        <v>8342</v>
      </c>
      <c r="L1434" s="47">
        <f>VLOOKUP(A1434,'Hospitalisation Details'!$A$1:$N$2344,5,FALSE)</f>
        <v>24085</v>
      </c>
      <c r="M1434" s="51">
        <f>VLOOKUP(A1434,'Hospitalisation Details'!$A$1:$N$2344,8,FALSE)</f>
        <v>7362.31</v>
      </c>
      <c r="N1434" s="34" t="str">
        <f>VLOOKUP(A1434,'Hospitalisation Details'!$A$1:$N$2344,12,FALSE)</f>
        <v>tier - 3</v>
      </c>
      <c r="O1434" s="34" t="str">
        <f>VLOOKUP(A1434,'Hospitalisation Details'!$A$1:$N$2344,13,FALSE)</f>
        <v>tier - 3</v>
      </c>
      <c r="P1434" s="34" t="str">
        <f>VLOOKUP(A1434,'Hospitalisation Details'!$A$1:$N$2344,14,FALSE)</f>
        <v>R1013</v>
      </c>
      <c r="Q1434" s="34">
        <f>VLOOKUP(A1434,'Hospitalisation Details'!$A$1:$N$2344,6,FALSE)</f>
        <v>57</v>
      </c>
    </row>
    <row r="1435" spans="1:17" x14ac:dyDescent="0.25">
      <c r="A1435" s="35" t="s">
        <v>937</v>
      </c>
      <c r="B1435" s="32" t="s">
        <v>5361</v>
      </c>
      <c r="C1435" s="40">
        <v>31.635000000000002</v>
      </c>
      <c r="D1435" s="40">
        <v>9.1300000000000008</v>
      </c>
      <c r="E1435" s="40" t="s">
        <v>2383</v>
      </c>
      <c r="F1435" s="40" t="s">
        <v>2380</v>
      </c>
      <c r="G1435" s="40" t="s">
        <v>2380</v>
      </c>
      <c r="H1435" s="35">
        <v>0</v>
      </c>
      <c r="I1435" s="40" t="s">
        <v>2380</v>
      </c>
      <c r="J1435" s="40" t="s">
        <v>8338</v>
      </c>
      <c r="K1435" s="40" t="s">
        <v>8342</v>
      </c>
      <c r="L1435" s="48">
        <f>VLOOKUP(A1435,'Hospitalisation Details'!$A$1:$N$2344,5,FALSE)</f>
        <v>29783</v>
      </c>
      <c r="M1435" s="52">
        <f>VLOOKUP(A1435,'Hospitalisation Details'!$A$1:$N$2344,8,FALSE)</f>
        <v>7358.18</v>
      </c>
      <c r="N1435" s="35" t="str">
        <f>VLOOKUP(A1435,'Hospitalisation Details'!$A$1:$N$2344,12,FALSE)</f>
        <v>tier - 2</v>
      </c>
      <c r="O1435" s="35" t="str">
        <f>VLOOKUP(A1435,'Hospitalisation Details'!$A$1:$N$2344,13,FALSE)</f>
        <v>tier - 3</v>
      </c>
      <c r="P1435" s="35" t="str">
        <f>VLOOKUP(A1435,'Hospitalisation Details'!$A$1:$N$2344,14,FALSE)</f>
        <v>R1024</v>
      </c>
      <c r="Q1435" s="35">
        <f>VLOOKUP(A1435,'Hospitalisation Details'!$A$1:$N$2344,6,FALSE)</f>
        <v>41</v>
      </c>
    </row>
    <row r="1436" spans="1:17" x14ac:dyDescent="0.25">
      <c r="A1436" s="34" t="s">
        <v>936</v>
      </c>
      <c r="B1436" s="33" t="s">
        <v>7083</v>
      </c>
      <c r="C1436" s="39">
        <v>24.19</v>
      </c>
      <c r="D1436" s="39">
        <v>6.22</v>
      </c>
      <c r="E1436" s="39" t="s">
        <v>2383</v>
      </c>
      <c r="F1436" s="39" t="s">
        <v>2380</v>
      </c>
      <c r="G1436" s="39" t="s">
        <v>2383</v>
      </c>
      <c r="H1436" s="34">
        <v>1</v>
      </c>
      <c r="I1436" s="39" t="s">
        <v>2380</v>
      </c>
      <c r="J1436" s="39" t="s">
        <v>8340</v>
      </c>
      <c r="K1436" s="39" t="s">
        <v>8343</v>
      </c>
      <c r="L1436" s="47">
        <f>VLOOKUP(A1436,'Hospitalisation Details'!$A$1:$N$2344,5,FALSE)</f>
        <v>30488</v>
      </c>
      <c r="M1436" s="51">
        <f>VLOOKUP(A1436,'Hospitalisation Details'!$A$1:$N$2344,8,FALSE)</f>
        <v>7357.49</v>
      </c>
      <c r="N1436" s="34" t="str">
        <f>VLOOKUP(A1436,'Hospitalisation Details'!$A$1:$N$2344,12,FALSE)</f>
        <v>tier - 2</v>
      </c>
      <c r="O1436" s="34" t="str">
        <f>VLOOKUP(A1436,'Hospitalisation Details'!$A$1:$N$2344,13,FALSE)</f>
        <v>tier - 2</v>
      </c>
      <c r="P1436" s="34" t="str">
        <f>VLOOKUP(A1436,'Hospitalisation Details'!$A$1:$N$2344,14,FALSE)</f>
        <v>R1012</v>
      </c>
      <c r="Q1436" s="34">
        <f>VLOOKUP(A1436,'Hospitalisation Details'!$A$1:$N$2344,6,FALSE)</f>
        <v>39</v>
      </c>
    </row>
    <row r="1437" spans="1:17" x14ac:dyDescent="0.25">
      <c r="A1437" s="35" t="s">
        <v>935</v>
      </c>
      <c r="B1437" s="32" t="s">
        <v>7085</v>
      </c>
      <c r="C1437" s="40">
        <v>35.29</v>
      </c>
      <c r="D1437" s="40">
        <v>5.9</v>
      </c>
      <c r="E1437" s="40" t="s">
        <v>2380</v>
      </c>
      <c r="F1437" s="40" t="s">
        <v>2380</v>
      </c>
      <c r="G1437" s="40" t="s">
        <v>2383</v>
      </c>
      <c r="H1437" s="35">
        <v>1</v>
      </c>
      <c r="I1437" s="40" t="s">
        <v>2380</v>
      </c>
      <c r="J1437" s="40" t="s">
        <v>8338</v>
      </c>
      <c r="K1437" s="40" t="s">
        <v>8343</v>
      </c>
      <c r="L1437" s="48">
        <f>VLOOKUP(A1437,'Hospitalisation Details'!$A$1:$N$2344,5,FALSE)</f>
        <v>34247</v>
      </c>
      <c r="M1437" s="52">
        <f>VLOOKUP(A1437,'Hospitalisation Details'!$A$1:$N$2344,8,FALSE)</f>
        <v>7349.12</v>
      </c>
      <c r="N1437" s="35" t="str">
        <f>VLOOKUP(A1437,'Hospitalisation Details'!$A$1:$N$2344,12,FALSE)</f>
        <v>tier - 2</v>
      </c>
      <c r="O1437" s="35" t="str">
        <f>VLOOKUP(A1437,'Hospitalisation Details'!$A$1:$N$2344,13,FALSE)</f>
        <v>tier - 2</v>
      </c>
      <c r="P1437" s="35" t="str">
        <f>VLOOKUP(A1437,'Hospitalisation Details'!$A$1:$N$2344,14,FALSE)</f>
        <v>R1021</v>
      </c>
      <c r="Q1437" s="35">
        <f>VLOOKUP(A1437,'Hospitalisation Details'!$A$1:$N$2344,6,FALSE)</f>
        <v>29</v>
      </c>
    </row>
    <row r="1438" spans="1:17" x14ac:dyDescent="0.25">
      <c r="A1438" s="34" t="s">
        <v>934</v>
      </c>
      <c r="B1438" s="33" t="s">
        <v>6271</v>
      </c>
      <c r="C1438" s="39">
        <v>35.299999999999997</v>
      </c>
      <c r="D1438" s="39">
        <v>4.45</v>
      </c>
      <c r="E1438" s="39" t="s">
        <v>2380</v>
      </c>
      <c r="F1438" s="39" t="s">
        <v>2380</v>
      </c>
      <c r="G1438" s="39" t="s">
        <v>2380</v>
      </c>
      <c r="H1438" s="34">
        <v>0</v>
      </c>
      <c r="I1438" s="39" t="s">
        <v>2380</v>
      </c>
      <c r="J1438" s="39" t="s">
        <v>8338</v>
      </c>
      <c r="K1438" s="39" t="s">
        <v>8344</v>
      </c>
      <c r="L1438" s="47">
        <f>VLOOKUP(A1438,'Hospitalisation Details'!$A$1:$N$2344,5,FALSE)</f>
        <v>28460</v>
      </c>
      <c r="M1438" s="51">
        <f>VLOOKUP(A1438,'Hospitalisation Details'!$A$1:$N$2344,8,FALSE)</f>
        <v>7348.14</v>
      </c>
      <c r="N1438" s="34" t="str">
        <f>VLOOKUP(A1438,'Hospitalisation Details'!$A$1:$N$2344,12,FALSE)</f>
        <v>tier - 2</v>
      </c>
      <c r="O1438" s="34" t="str">
        <f>VLOOKUP(A1438,'Hospitalisation Details'!$A$1:$N$2344,13,FALSE)</f>
        <v>tier - 1</v>
      </c>
      <c r="P1438" s="34" t="str">
        <f>VLOOKUP(A1438,'Hospitalisation Details'!$A$1:$N$2344,14,FALSE)</f>
        <v>R1011</v>
      </c>
      <c r="Q1438" s="34">
        <f>VLOOKUP(A1438,'Hospitalisation Details'!$A$1:$N$2344,6,FALSE)</f>
        <v>45</v>
      </c>
    </row>
    <row r="1439" spans="1:17" x14ac:dyDescent="0.25">
      <c r="A1439" s="35" t="s">
        <v>933</v>
      </c>
      <c r="B1439" s="32" t="s">
        <v>5282</v>
      </c>
      <c r="C1439" s="40">
        <v>35.64</v>
      </c>
      <c r="D1439" s="40">
        <v>6.17</v>
      </c>
      <c r="E1439" s="40" t="s">
        <v>2380</v>
      </c>
      <c r="F1439" s="40" t="s">
        <v>2380</v>
      </c>
      <c r="G1439" s="40" t="s">
        <v>2383</v>
      </c>
      <c r="H1439" s="35">
        <v>1</v>
      </c>
      <c r="I1439" s="40" t="s">
        <v>2380</v>
      </c>
      <c r="J1439" s="40" t="s">
        <v>8338</v>
      </c>
      <c r="K1439" s="40" t="s">
        <v>8343</v>
      </c>
      <c r="L1439" s="48">
        <f>VLOOKUP(A1439,'Hospitalisation Details'!$A$1:$N$2344,5,FALSE)</f>
        <v>29032</v>
      </c>
      <c r="M1439" s="52">
        <f>VLOOKUP(A1439,'Hospitalisation Details'!$A$1:$N$2344,8,FALSE)</f>
        <v>7345.73</v>
      </c>
      <c r="N1439" s="35" t="str">
        <f>VLOOKUP(A1439,'Hospitalisation Details'!$A$1:$N$2344,12,FALSE)</f>
        <v>tier - 2</v>
      </c>
      <c r="O1439" s="35" t="str">
        <f>VLOOKUP(A1439,'Hospitalisation Details'!$A$1:$N$2344,13,FALSE)</f>
        <v>tier - 1</v>
      </c>
      <c r="P1439" s="35" t="str">
        <f>VLOOKUP(A1439,'Hospitalisation Details'!$A$1:$N$2344,14,FALSE)</f>
        <v>R1013</v>
      </c>
      <c r="Q1439" s="35">
        <f>VLOOKUP(A1439,'Hospitalisation Details'!$A$1:$N$2344,6,FALSE)</f>
        <v>43</v>
      </c>
    </row>
    <row r="1440" spans="1:17" x14ac:dyDescent="0.25">
      <c r="A1440" s="34" t="s">
        <v>932</v>
      </c>
      <c r="B1440" s="33" t="s">
        <v>6066</v>
      </c>
      <c r="C1440" s="39">
        <v>33.1</v>
      </c>
      <c r="D1440" s="39">
        <v>4.93</v>
      </c>
      <c r="E1440" s="39" t="s">
        <v>2380</v>
      </c>
      <c r="F1440" s="39" t="s">
        <v>2380</v>
      </c>
      <c r="G1440" s="39" t="s">
        <v>2380</v>
      </c>
      <c r="H1440" s="34">
        <v>0</v>
      </c>
      <c r="I1440" s="39" t="s">
        <v>2380</v>
      </c>
      <c r="J1440" s="39" t="s">
        <v>8338</v>
      </c>
      <c r="K1440" s="39" t="s">
        <v>8344</v>
      </c>
      <c r="L1440" s="47">
        <f>VLOOKUP(A1440,'Hospitalisation Details'!$A$1:$N$2344,5,FALSE)</f>
        <v>28477</v>
      </c>
      <c r="M1440" s="51">
        <f>VLOOKUP(A1440,'Hospitalisation Details'!$A$1:$N$2344,8,FALSE)</f>
        <v>7345.08</v>
      </c>
      <c r="N1440" s="34" t="str">
        <f>VLOOKUP(A1440,'Hospitalisation Details'!$A$1:$N$2344,12,FALSE)</f>
        <v>tier - 2</v>
      </c>
      <c r="O1440" s="34" t="str">
        <f>VLOOKUP(A1440,'Hospitalisation Details'!$A$1:$N$2344,13,FALSE)</f>
        <v>tier - 1</v>
      </c>
      <c r="P1440" s="34" t="str">
        <f>VLOOKUP(A1440,'Hospitalisation Details'!$A$1:$N$2344,14,FALSE)</f>
        <v>R1011</v>
      </c>
      <c r="Q1440" s="34">
        <f>VLOOKUP(A1440,'Hospitalisation Details'!$A$1:$N$2344,6,FALSE)</f>
        <v>45</v>
      </c>
    </row>
    <row r="1441" spans="1:17" x14ac:dyDescent="0.25">
      <c r="A1441" s="35" t="s">
        <v>931</v>
      </c>
      <c r="B1441" s="32" t="s">
        <v>7090</v>
      </c>
      <c r="C1441" s="40">
        <v>26.41</v>
      </c>
      <c r="D1441" s="40">
        <v>7.32</v>
      </c>
      <c r="E1441" s="40" t="s">
        <v>2383</v>
      </c>
      <c r="F1441" s="40" t="s">
        <v>2380</v>
      </c>
      <c r="G1441" s="40" t="s">
        <v>2380</v>
      </c>
      <c r="H1441" s="35">
        <v>1</v>
      </c>
      <c r="I1441" s="40" t="s">
        <v>2380</v>
      </c>
      <c r="J1441" s="40" t="s">
        <v>8339</v>
      </c>
      <c r="K1441" s="40" t="s">
        <v>8342</v>
      </c>
      <c r="L1441" s="48">
        <f>VLOOKUP(A1441,'Hospitalisation Details'!$A$1:$N$2344,5,FALSE)</f>
        <v>31578</v>
      </c>
      <c r="M1441" s="52">
        <f>VLOOKUP(A1441,'Hospitalisation Details'!$A$1:$N$2344,8,FALSE)</f>
        <v>7339.93</v>
      </c>
      <c r="N1441" s="35" t="str">
        <f>VLOOKUP(A1441,'Hospitalisation Details'!$A$1:$N$2344,12,FALSE)</f>
        <v>tier - 2</v>
      </c>
      <c r="O1441" s="35" t="str">
        <f>VLOOKUP(A1441,'Hospitalisation Details'!$A$1:$N$2344,13,FALSE)</f>
        <v>tier - 2</v>
      </c>
      <c r="P1441" s="35" t="str">
        <f>VLOOKUP(A1441,'Hospitalisation Details'!$A$1:$N$2344,14,FALSE)</f>
        <v>R1012</v>
      </c>
      <c r="Q1441" s="35">
        <f>VLOOKUP(A1441,'Hospitalisation Details'!$A$1:$N$2344,6,FALSE)</f>
        <v>36</v>
      </c>
    </row>
    <row r="1442" spans="1:17" x14ac:dyDescent="0.25">
      <c r="A1442" s="34" t="s">
        <v>930</v>
      </c>
      <c r="B1442" s="33" t="s">
        <v>7091</v>
      </c>
      <c r="C1442" s="39">
        <v>29.9</v>
      </c>
      <c r="D1442" s="39">
        <v>5.27</v>
      </c>
      <c r="E1442" s="39" t="s">
        <v>2380</v>
      </c>
      <c r="F1442" s="39" t="s">
        <v>2380</v>
      </c>
      <c r="G1442" s="39" t="s">
        <v>2383</v>
      </c>
      <c r="H1442" s="34">
        <v>1</v>
      </c>
      <c r="I1442" s="39" t="s">
        <v>2380</v>
      </c>
      <c r="J1442" s="39" t="s">
        <v>8339</v>
      </c>
      <c r="K1442" s="39" t="s">
        <v>8344</v>
      </c>
      <c r="L1442" s="47">
        <f>VLOOKUP(A1442,'Hospitalisation Details'!$A$1:$N$2344,5,FALSE)</f>
        <v>29117</v>
      </c>
      <c r="M1442" s="51">
        <f>VLOOKUP(A1442,'Hospitalisation Details'!$A$1:$N$2344,8,FALSE)</f>
        <v>7337.75</v>
      </c>
      <c r="N1442" s="34" t="str">
        <f>VLOOKUP(A1442,'Hospitalisation Details'!$A$1:$N$2344,12,FALSE)</f>
        <v>tier - 2</v>
      </c>
      <c r="O1442" s="34" t="str">
        <f>VLOOKUP(A1442,'Hospitalisation Details'!$A$1:$N$2344,13,FALSE)</f>
        <v>tier - 3</v>
      </c>
      <c r="P1442" s="34" t="str">
        <f>VLOOKUP(A1442,'Hospitalisation Details'!$A$1:$N$2344,14,FALSE)</f>
        <v>R1011</v>
      </c>
      <c r="Q1442" s="34">
        <f>VLOOKUP(A1442,'Hospitalisation Details'!$A$1:$N$2344,6,FALSE)</f>
        <v>43</v>
      </c>
    </row>
    <row r="1443" spans="1:17" x14ac:dyDescent="0.25">
      <c r="A1443" s="35" t="s">
        <v>929</v>
      </c>
      <c r="B1443" s="32" t="s">
        <v>4889</v>
      </c>
      <c r="C1443" s="40">
        <v>25.24</v>
      </c>
      <c r="D1443" s="40">
        <v>5.82</v>
      </c>
      <c r="E1443" s="40" t="s">
        <v>2380</v>
      </c>
      <c r="F1443" s="40" t="s">
        <v>2380</v>
      </c>
      <c r="G1443" s="40" t="s">
        <v>2380</v>
      </c>
      <c r="H1443" s="35">
        <v>1</v>
      </c>
      <c r="I1443" s="40" t="s">
        <v>2380</v>
      </c>
      <c r="J1443" s="40" t="s">
        <v>8339</v>
      </c>
      <c r="K1443" s="40" t="s">
        <v>8343</v>
      </c>
      <c r="L1443" s="48">
        <f>VLOOKUP(A1443,'Hospitalisation Details'!$A$1:$N$2344,5,FALSE)</f>
        <v>30888</v>
      </c>
      <c r="M1443" s="52">
        <f>VLOOKUP(A1443,'Hospitalisation Details'!$A$1:$N$2344,8,FALSE)</f>
        <v>7325.47</v>
      </c>
      <c r="N1443" s="35" t="str">
        <f>VLOOKUP(A1443,'Hospitalisation Details'!$A$1:$N$2344,12,FALSE)</f>
        <v>tier - 2</v>
      </c>
      <c r="O1443" s="35" t="str">
        <f>VLOOKUP(A1443,'Hospitalisation Details'!$A$1:$N$2344,13,FALSE)</f>
        <v>tier - 1</v>
      </c>
      <c r="P1443" s="35" t="str">
        <f>VLOOKUP(A1443,'Hospitalisation Details'!$A$1:$N$2344,14,FALSE)</f>
        <v>R1012</v>
      </c>
      <c r="Q1443" s="35">
        <f>VLOOKUP(A1443,'Hospitalisation Details'!$A$1:$N$2344,6,FALSE)</f>
        <v>38</v>
      </c>
    </row>
    <row r="1444" spans="1:17" x14ac:dyDescent="0.25">
      <c r="A1444" s="34" t="s">
        <v>928</v>
      </c>
      <c r="B1444" s="33" t="s">
        <v>5609</v>
      </c>
      <c r="C1444" s="39">
        <v>25.08</v>
      </c>
      <c r="D1444" s="39">
        <v>5.8</v>
      </c>
      <c r="E1444" s="39" t="s">
        <v>2380</v>
      </c>
      <c r="F1444" s="39" t="s">
        <v>2380</v>
      </c>
      <c r="G1444" s="39" t="s">
        <v>2383</v>
      </c>
      <c r="H1444" s="34">
        <v>1</v>
      </c>
      <c r="I1444" s="39" t="s">
        <v>2380</v>
      </c>
      <c r="J1444" s="39" t="s">
        <v>8339</v>
      </c>
      <c r="K1444" s="39" t="s">
        <v>8343</v>
      </c>
      <c r="L1444" s="47">
        <f>VLOOKUP(A1444,'Hospitalisation Details'!$A$1:$N$2344,5,FALSE)</f>
        <v>29025</v>
      </c>
      <c r="M1444" s="51">
        <f>VLOOKUP(A1444,'Hospitalisation Details'!$A$1:$N$2344,8,FALSE)</f>
        <v>7325.05</v>
      </c>
      <c r="N1444" s="34" t="str">
        <f>VLOOKUP(A1444,'Hospitalisation Details'!$A$1:$N$2344,12,FALSE)</f>
        <v>tier - 2</v>
      </c>
      <c r="O1444" s="34" t="str">
        <f>VLOOKUP(A1444,'Hospitalisation Details'!$A$1:$N$2344,13,FALSE)</f>
        <v>tier - 3</v>
      </c>
      <c r="P1444" s="34" t="str">
        <f>VLOOKUP(A1444,'Hospitalisation Details'!$A$1:$N$2344,14,FALSE)</f>
        <v>R1024</v>
      </c>
      <c r="Q1444" s="34">
        <f>VLOOKUP(A1444,'Hospitalisation Details'!$A$1:$N$2344,6,FALSE)</f>
        <v>43</v>
      </c>
    </row>
    <row r="1445" spans="1:17" x14ac:dyDescent="0.25">
      <c r="A1445" s="35" t="s">
        <v>927</v>
      </c>
      <c r="B1445" s="32" t="s">
        <v>7094</v>
      </c>
      <c r="C1445" s="40">
        <v>29.164999999999999</v>
      </c>
      <c r="D1445" s="40">
        <v>4.87</v>
      </c>
      <c r="E1445" s="40" t="s">
        <v>2380</v>
      </c>
      <c r="F1445" s="40" t="s">
        <v>2383</v>
      </c>
      <c r="G1445" s="40" t="s">
        <v>2380</v>
      </c>
      <c r="H1445" s="35">
        <v>1</v>
      </c>
      <c r="I1445" s="40" t="s">
        <v>2380</v>
      </c>
      <c r="J1445" s="40" t="s">
        <v>8339</v>
      </c>
      <c r="K1445" s="40" t="s">
        <v>8344</v>
      </c>
      <c r="L1445" s="48">
        <f>VLOOKUP(A1445,'Hospitalisation Details'!$A$1:$N$2344,5,FALSE)</f>
        <v>38306</v>
      </c>
      <c r="M1445" s="52">
        <f>VLOOKUP(A1445,'Hospitalisation Details'!$A$1:$N$2344,8,FALSE)</f>
        <v>7323.73</v>
      </c>
      <c r="N1445" s="35" t="str">
        <f>VLOOKUP(A1445,'Hospitalisation Details'!$A$1:$N$2344,12,FALSE)</f>
        <v>tier - 2</v>
      </c>
      <c r="O1445" s="35" t="str">
        <f>VLOOKUP(A1445,'Hospitalisation Details'!$A$1:$N$2344,13,FALSE)</f>
        <v>tier - 2</v>
      </c>
      <c r="P1445" s="35" t="str">
        <f>VLOOKUP(A1445,'Hospitalisation Details'!$A$1:$N$2344,14,FALSE)</f>
        <v>R1024</v>
      </c>
      <c r="Q1445" s="35">
        <f>VLOOKUP(A1445,'Hospitalisation Details'!$A$1:$N$2344,6,FALSE)</f>
        <v>18</v>
      </c>
    </row>
    <row r="1446" spans="1:17" x14ac:dyDescent="0.25">
      <c r="A1446" s="34" t="s">
        <v>926</v>
      </c>
      <c r="B1446" s="33" t="s">
        <v>7096</v>
      </c>
      <c r="C1446" s="39">
        <v>15.05</v>
      </c>
      <c r="D1446" s="39">
        <v>8.1199999999999992</v>
      </c>
      <c r="E1446" s="39" t="s">
        <v>2380</v>
      </c>
      <c r="F1446" s="39" t="s">
        <v>2380</v>
      </c>
      <c r="G1446" s="39" t="s">
        <v>2380</v>
      </c>
      <c r="H1446" s="34">
        <v>0</v>
      </c>
      <c r="I1446" s="39" t="s">
        <v>2380</v>
      </c>
      <c r="J1446" s="39" t="s">
        <v>8341</v>
      </c>
      <c r="K1446" s="39" t="s">
        <v>8342</v>
      </c>
      <c r="L1446" s="47">
        <f>VLOOKUP(A1446,'Hospitalisation Details'!$A$1:$N$2344,5,FALSE)</f>
        <v>23934</v>
      </c>
      <c r="M1446" s="51">
        <f>VLOOKUP(A1446,'Hospitalisation Details'!$A$1:$N$2344,8,FALSE)</f>
        <v>7322.86</v>
      </c>
      <c r="N1446" s="34" t="str">
        <f>VLOOKUP(A1446,'Hospitalisation Details'!$A$1:$N$2344,12,FALSE)</f>
        <v>tier - 3</v>
      </c>
      <c r="O1446" s="34" t="str">
        <f>VLOOKUP(A1446,'Hospitalisation Details'!$A$1:$N$2344,13,FALSE)</f>
        <v>tier - 3</v>
      </c>
      <c r="P1446" s="34" t="str">
        <f>VLOOKUP(A1446,'Hospitalisation Details'!$A$1:$N$2344,14,FALSE)</f>
        <v>R1012</v>
      </c>
      <c r="Q1446" s="34">
        <f>VLOOKUP(A1446,'Hospitalisation Details'!$A$1:$N$2344,6,FALSE)</f>
        <v>57</v>
      </c>
    </row>
    <row r="1447" spans="1:17" x14ac:dyDescent="0.25">
      <c r="A1447" s="35" t="s">
        <v>925</v>
      </c>
      <c r="B1447" s="32" t="s">
        <v>5127</v>
      </c>
      <c r="C1447" s="40">
        <v>19.95</v>
      </c>
      <c r="D1447" s="40">
        <v>4.3600000000000003</v>
      </c>
      <c r="E1447" s="40" t="s">
        <v>2380</v>
      </c>
      <c r="F1447" s="40" t="s">
        <v>2380</v>
      </c>
      <c r="G1447" s="40" t="s">
        <v>2380</v>
      </c>
      <c r="H1447" s="35">
        <v>2</v>
      </c>
      <c r="I1447" s="40" t="s">
        <v>2380</v>
      </c>
      <c r="J1447" s="40" t="s">
        <v>8340</v>
      </c>
      <c r="K1447" s="40" t="s">
        <v>8344</v>
      </c>
      <c r="L1447" s="48">
        <f>VLOOKUP(A1447,'Hospitalisation Details'!$A$1:$N$2344,5,FALSE)</f>
        <v>26522</v>
      </c>
      <c r="M1447" s="52">
        <f>VLOOKUP(A1447,'Hospitalisation Details'!$A$1:$N$2344,8,FALSE)</f>
        <v>7318.22</v>
      </c>
      <c r="N1447" s="35" t="str">
        <f>VLOOKUP(A1447,'Hospitalisation Details'!$A$1:$N$2344,12,FALSE)</f>
        <v>tier - 2</v>
      </c>
      <c r="O1447" s="35" t="str">
        <f>VLOOKUP(A1447,'Hospitalisation Details'!$A$1:$N$2344,13,FALSE)</f>
        <v>tier - 3</v>
      </c>
      <c r="P1447" s="35" t="str">
        <f>VLOOKUP(A1447,'Hospitalisation Details'!$A$1:$N$2344,14,FALSE)</f>
        <v>R1012</v>
      </c>
      <c r="Q1447" s="35">
        <f>VLOOKUP(A1447,'Hospitalisation Details'!$A$1:$N$2344,6,FALSE)</f>
        <v>50</v>
      </c>
    </row>
    <row r="1448" spans="1:17" x14ac:dyDescent="0.25">
      <c r="A1448" s="34" t="s">
        <v>924</v>
      </c>
      <c r="B1448" s="33" t="s">
        <v>6189</v>
      </c>
      <c r="C1448" s="39">
        <v>16.66</v>
      </c>
      <c r="D1448" s="39">
        <v>9.16</v>
      </c>
      <c r="E1448" s="39" t="s">
        <v>2380</v>
      </c>
      <c r="F1448" s="39" t="s">
        <v>2380</v>
      </c>
      <c r="G1448" s="39" t="s">
        <v>2380</v>
      </c>
      <c r="H1448" s="34">
        <v>0</v>
      </c>
      <c r="I1448" s="39" t="s">
        <v>2380</v>
      </c>
      <c r="J1448" s="39" t="s">
        <v>8341</v>
      </c>
      <c r="K1448" s="39" t="s">
        <v>8342</v>
      </c>
      <c r="L1448" s="47">
        <f>VLOOKUP(A1448,'Hospitalisation Details'!$A$1:$N$2344,5,FALSE)</f>
        <v>23918</v>
      </c>
      <c r="M1448" s="51">
        <f>VLOOKUP(A1448,'Hospitalisation Details'!$A$1:$N$2344,8,FALSE)</f>
        <v>7318.21</v>
      </c>
      <c r="N1448" s="34" t="str">
        <f>VLOOKUP(A1448,'Hospitalisation Details'!$A$1:$N$2344,12,FALSE)</f>
        <v>tier - 3</v>
      </c>
      <c r="O1448" s="34" t="str">
        <f>VLOOKUP(A1448,'Hospitalisation Details'!$A$1:$N$2344,13,FALSE)</f>
        <v>tier - 1</v>
      </c>
      <c r="P1448" s="34" t="str">
        <f>VLOOKUP(A1448,'Hospitalisation Details'!$A$1:$N$2344,14,FALSE)</f>
        <v>R1013</v>
      </c>
      <c r="Q1448" s="34">
        <f>VLOOKUP(A1448,'Hospitalisation Details'!$A$1:$N$2344,6,FALSE)</f>
        <v>57</v>
      </c>
    </row>
    <row r="1449" spans="1:17" x14ac:dyDescent="0.25">
      <c r="A1449" s="35" t="s">
        <v>923</v>
      </c>
      <c r="B1449" s="32" t="s">
        <v>7099</v>
      </c>
      <c r="C1449" s="40">
        <v>16.62</v>
      </c>
      <c r="D1449" s="40">
        <v>9.14</v>
      </c>
      <c r="E1449" s="40" t="s">
        <v>2380</v>
      </c>
      <c r="F1449" s="40" t="s">
        <v>2380</v>
      </c>
      <c r="G1449" s="40" t="s">
        <v>2380</v>
      </c>
      <c r="H1449" s="35">
        <v>0</v>
      </c>
      <c r="I1449" s="40" t="s">
        <v>2380</v>
      </c>
      <c r="J1449" s="40" t="s">
        <v>8341</v>
      </c>
      <c r="K1449" s="40" t="s">
        <v>8342</v>
      </c>
      <c r="L1449" s="48">
        <f>VLOOKUP(A1449,'Hospitalisation Details'!$A$1:$N$2344,5,FALSE)</f>
        <v>23899</v>
      </c>
      <c r="M1449" s="52">
        <f>VLOOKUP(A1449,'Hospitalisation Details'!$A$1:$N$2344,8,FALSE)</f>
        <v>7304.65</v>
      </c>
      <c r="N1449" s="35" t="str">
        <f>VLOOKUP(A1449,'Hospitalisation Details'!$A$1:$N$2344,12,FALSE)</f>
        <v>tier - 3</v>
      </c>
      <c r="O1449" s="35" t="str">
        <f>VLOOKUP(A1449,'Hospitalisation Details'!$A$1:$N$2344,13,FALSE)</f>
        <v>tier - 3</v>
      </c>
      <c r="P1449" s="35" t="str">
        <f>VLOOKUP(A1449,'Hospitalisation Details'!$A$1:$N$2344,14,FALSE)</f>
        <v>R1013</v>
      </c>
      <c r="Q1449" s="35">
        <f>VLOOKUP(A1449,'Hospitalisation Details'!$A$1:$N$2344,6,FALSE)</f>
        <v>58</v>
      </c>
    </row>
    <row r="1450" spans="1:17" x14ac:dyDescent="0.25">
      <c r="A1450" s="34" t="s">
        <v>922</v>
      </c>
      <c r="B1450" s="33" t="s">
        <v>7101</v>
      </c>
      <c r="C1450" s="39">
        <v>15.36</v>
      </c>
      <c r="D1450" s="39">
        <v>5.49</v>
      </c>
      <c r="E1450" s="39" t="s">
        <v>2383</v>
      </c>
      <c r="F1450" s="39" t="s">
        <v>2380</v>
      </c>
      <c r="G1450" s="39" t="s">
        <v>2380</v>
      </c>
      <c r="H1450" s="34">
        <v>2</v>
      </c>
      <c r="I1450" s="39" t="s">
        <v>2380</v>
      </c>
      <c r="J1450" s="39" t="s">
        <v>8341</v>
      </c>
      <c r="K1450" s="39" t="s">
        <v>8344</v>
      </c>
      <c r="L1450" s="47">
        <f>VLOOKUP(A1450,'Hospitalisation Details'!$A$1:$N$2344,5,FALSE)</f>
        <v>24467</v>
      </c>
      <c r="M1450" s="51">
        <f>VLOOKUP(A1450,'Hospitalisation Details'!$A$1:$N$2344,8,FALSE)</f>
        <v>7302.46</v>
      </c>
      <c r="N1450" s="34" t="str">
        <f>VLOOKUP(A1450,'Hospitalisation Details'!$A$1:$N$2344,12,FALSE)</f>
        <v>tier - 3</v>
      </c>
      <c r="O1450" s="34" t="str">
        <f>VLOOKUP(A1450,'Hospitalisation Details'!$A$1:$N$2344,13,FALSE)</f>
        <v>tier - 1</v>
      </c>
      <c r="P1450" s="34" t="str">
        <f>VLOOKUP(A1450,'Hospitalisation Details'!$A$1:$N$2344,14,FALSE)</f>
        <v>R1012</v>
      </c>
      <c r="Q1450" s="34">
        <f>VLOOKUP(A1450,'Hospitalisation Details'!$A$1:$N$2344,6,FALSE)</f>
        <v>56</v>
      </c>
    </row>
    <row r="1451" spans="1:17" x14ac:dyDescent="0.25">
      <c r="A1451" s="35" t="s">
        <v>921</v>
      </c>
      <c r="B1451" s="32" t="s">
        <v>7103</v>
      </c>
      <c r="C1451" s="40">
        <v>27.74</v>
      </c>
      <c r="D1451" s="40">
        <v>5.96</v>
      </c>
      <c r="E1451" s="40" t="s">
        <v>2383</v>
      </c>
      <c r="F1451" s="40" t="s">
        <v>2380</v>
      </c>
      <c r="G1451" s="40" t="s">
        <v>2380</v>
      </c>
      <c r="H1451" s="35">
        <v>0</v>
      </c>
      <c r="I1451" s="40" t="s">
        <v>2380</v>
      </c>
      <c r="J1451" s="40" t="s">
        <v>8339</v>
      </c>
      <c r="K1451" s="40" t="s">
        <v>8343</v>
      </c>
      <c r="L1451" s="48">
        <f>VLOOKUP(A1451,'Hospitalisation Details'!$A$1:$N$2344,5,FALSE)</f>
        <v>31353</v>
      </c>
      <c r="M1451" s="52">
        <f>VLOOKUP(A1451,'Hospitalisation Details'!$A$1:$N$2344,8,FALSE)</f>
        <v>7281.51</v>
      </c>
      <c r="N1451" s="35" t="str">
        <f>VLOOKUP(A1451,'Hospitalisation Details'!$A$1:$N$2344,12,FALSE)</f>
        <v>tier - 2</v>
      </c>
      <c r="O1451" s="35" t="str">
        <f>VLOOKUP(A1451,'Hospitalisation Details'!$A$1:$N$2344,13,FALSE)</f>
        <v>tier - 1</v>
      </c>
      <c r="P1451" s="35" t="str">
        <f>VLOOKUP(A1451,'Hospitalisation Details'!$A$1:$N$2344,14,FALSE)</f>
        <v>R1012</v>
      </c>
      <c r="Q1451" s="35">
        <f>VLOOKUP(A1451,'Hospitalisation Details'!$A$1:$N$2344,6,FALSE)</f>
        <v>37</v>
      </c>
    </row>
    <row r="1452" spans="1:17" x14ac:dyDescent="0.25">
      <c r="A1452" s="34" t="s">
        <v>920</v>
      </c>
      <c r="B1452" s="33" t="s">
        <v>7105</v>
      </c>
      <c r="C1452" s="39">
        <v>22.44</v>
      </c>
      <c r="D1452" s="39">
        <v>4.62</v>
      </c>
      <c r="E1452" s="39" t="s">
        <v>2383</v>
      </c>
      <c r="F1452" s="39" t="s">
        <v>2380</v>
      </c>
      <c r="G1452" s="39" t="s">
        <v>2380</v>
      </c>
      <c r="H1452" s="34">
        <v>0</v>
      </c>
      <c r="I1452" s="39" t="s">
        <v>2380</v>
      </c>
      <c r="J1452" s="39" t="s">
        <v>8340</v>
      </c>
      <c r="K1452" s="39" t="s">
        <v>8344</v>
      </c>
      <c r="L1452" s="47">
        <f>VLOOKUP(A1452,'Hospitalisation Details'!$A$1:$N$2344,5,FALSE)</f>
        <v>28112</v>
      </c>
      <c r="M1452" s="51">
        <f>VLOOKUP(A1452,'Hospitalisation Details'!$A$1:$N$2344,8,FALSE)</f>
        <v>7273.02</v>
      </c>
      <c r="N1452" s="34" t="str">
        <f>VLOOKUP(A1452,'Hospitalisation Details'!$A$1:$N$2344,12,FALSE)</f>
        <v>tier - 2</v>
      </c>
      <c r="O1452" s="34" t="str">
        <f>VLOOKUP(A1452,'Hospitalisation Details'!$A$1:$N$2344,13,FALSE)</f>
        <v>tier - 1</v>
      </c>
      <c r="P1452" s="34" t="str">
        <f>VLOOKUP(A1452,'Hospitalisation Details'!$A$1:$N$2344,14,FALSE)</f>
        <v>R1013</v>
      </c>
      <c r="Q1452" s="34">
        <f>VLOOKUP(A1452,'Hospitalisation Details'!$A$1:$N$2344,6,FALSE)</f>
        <v>46</v>
      </c>
    </row>
    <row r="1453" spans="1:17" x14ac:dyDescent="0.25">
      <c r="A1453" s="35" t="s">
        <v>919</v>
      </c>
      <c r="B1453" s="32" t="s">
        <v>4778</v>
      </c>
      <c r="C1453" s="40">
        <v>37.049999999999997</v>
      </c>
      <c r="D1453" s="40">
        <v>9.9600000000000009</v>
      </c>
      <c r="E1453" s="40" t="s">
        <v>2383</v>
      </c>
      <c r="F1453" s="40" t="s">
        <v>2380</v>
      </c>
      <c r="G1453" s="40" t="s">
        <v>2380</v>
      </c>
      <c r="H1453" s="35">
        <v>0</v>
      </c>
      <c r="I1453" s="40" t="s">
        <v>2380</v>
      </c>
      <c r="J1453" s="40" t="s">
        <v>8338</v>
      </c>
      <c r="K1453" s="40" t="s">
        <v>8342</v>
      </c>
      <c r="L1453" s="48">
        <f>VLOOKUP(A1453,'Hospitalisation Details'!$A$1:$N$2344,5,FALSE)</f>
        <v>29802</v>
      </c>
      <c r="M1453" s="52">
        <f>VLOOKUP(A1453,'Hospitalisation Details'!$A$1:$N$2344,8,FALSE)</f>
        <v>7265.7</v>
      </c>
      <c r="N1453" s="35" t="str">
        <f>VLOOKUP(A1453,'Hospitalisation Details'!$A$1:$N$2344,12,FALSE)</f>
        <v>tier - 3</v>
      </c>
      <c r="O1453" s="35" t="str">
        <f>VLOOKUP(A1453,'Hospitalisation Details'!$A$1:$N$2344,13,FALSE)</f>
        <v>tier - 3</v>
      </c>
      <c r="P1453" s="35" t="str">
        <f>VLOOKUP(A1453,'Hospitalisation Details'!$A$1:$N$2344,14,FALSE)</f>
        <v>R1012</v>
      </c>
      <c r="Q1453" s="35">
        <f>VLOOKUP(A1453,'Hospitalisation Details'!$A$1:$N$2344,6,FALSE)</f>
        <v>41</v>
      </c>
    </row>
    <row r="1454" spans="1:17" x14ac:dyDescent="0.25">
      <c r="A1454" s="34" t="s">
        <v>918</v>
      </c>
      <c r="B1454" s="33" t="s">
        <v>6075</v>
      </c>
      <c r="C1454" s="39">
        <v>22.95</v>
      </c>
      <c r="D1454" s="39">
        <v>10.53</v>
      </c>
      <c r="E1454" s="39" t="s">
        <v>2380</v>
      </c>
      <c r="F1454" s="39" t="s">
        <v>2380</v>
      </c>
      <c r="G1454" s="39" t="s">
        <v>2380</v>
      </c>
      <c r="H1454" s="34">
        <v>2</v>
      </c>
      <c r="I1454" s="39" t="s">
        <v>2380</v>
      </c>
      <c r="J1454" s="39" t="s">
        <v>8340</v>
      </c>
      <c r="K1454" s="39" t="s">
        <v>8342</v>
      </c>
      <c r="L1454" s="47">
        <f>VLOOKUP(A1454,'Hospitalisation Details'!$A$1:$N$2344,5,FALSE)</f>
        <v>26962</v>
      </c>
      <c r="M1454" s="51">
        <f>VLOOKUP(A1454,'Hospitalisation Details'!$A$1:$N$2344,8,FALSE)</f>
        <v>7265.58</v>
      </c>
      <c r="N1454" s="34" t="str">
        <f>VLOOKUP(A1454,'Hospitalisation Details'!$A$1:$N$2344,12,FALSE)</f>
        <v>tier - 2</v>
      </c>
      <c r="O1454" s="34" t="str">
        <f>VLOOKUP(A1454,'Hospitalisation Details'!$A$1:$N$2344,13,FALSE)</f>
        <v>tier - 2</v>
      </c>
      <c r="P1454" s="34" t="str">
        <f>VLOOKUP(A1454,'Hospitalisation Details'!$A$1:$N$2344,14,FALSE)</f>
        <v>R1013</v>
      </c>
      <c r="Q1454" s="34">
        <f>VLOOKUP(A1454,'Hospitalisation Details'!$A$1:$N$2344,6,FALSE)</f>
        <v>49</v>
      </c>
    </row>
    <row r="1455" spans="1:17" x14ac:dyDescent="0.25">
      <c r="A1455" s="35" t="s">
        <v>917</v>
      </c>
      <c r="B1455" s="32" t="s">
        <v>7109</v>
      </c>
      <c r="C1455" s="40">
        <v>34.200000000000003</v>
      </c>
      <c r="D1455" s="40">
        <v>6.69</v>
      </c>
      <c r="E1455" s="40" t="s">
        <v>2383</v>
      </c>
      <c r="F1455" s="40" t="s">
        <v>2380</v>
      </c>
      <c r="G1455" s="40" t="s">
        <v>2380</v>
      </c>
      <c r="H1455" s="35">
        <v>0</v>
      </c>
      <c r="I1455" s="40" t="s">
        <v>2380</v>
      </c>
      <c r="J1455" s="40" t="s">
        <v>8338</v>
      </c>
      <c r="K1455" s="40" t="s">
        <v>8342</v>
      </c>
      <c r="L1455" s="48">
        <f>VLOOKUP(A1455,'Hospitalisation Details'!$A$1:$N$2344,5,FALSE)</f>
        <v>29750</v>
      </c>
      <c r="M1455" s="52">
        <f>VLOOKUP(A1455,'Hospitalisation Details'!$A$1:$N$2344,8,FALSE)</f>
        <v>7261.74</v>
      </c>
      <c r="N1455" s="35" t="str">
        <f>VLOOKUP(A1455,'Hospitalisation Details'!$A$1:$N$2344,12,FALSE)</f>
        <v>tier - 3</v>
      </c>
      <c r="O1455" s="35" t="str">
        <f>VLOOKUP(A1455,'Hospitalisation Details'!$A$1:$N$2344,13,FALSE)</f>
        <v>tier - 3</v>
      </c>
      <c r="P1455" s="35" t="str">
        <f>VLOOKUP(A1455,'Hospitalisation Details'!$A$1:$N$2344,14,FALSE)</f>
        <v>R1012</v>
      </c>
      <c r="Q1455" s="35">
        <f>VLOOKUP(A1455,'Hospitalisation Details'!$A$1:$N$2344,6,FALSE)</f>
        <v>41</v>
      </c>
    </row>
    <row r="1456" spans="1:17" x14ac:dyDescent="0.25">
      <c r="A1456" s="34" t="s">
        <v>916</v>
      </c>
      <c r="B1456" s="33" t="s">
        <v>7111</v>
      </c>
      <c r="C1456" s="39">
        <v>30.59</v>
      </c>
      <c r="D1456" s="39">
        <v>9.5500000000000007</v>
      </c>
      <c r="E1456" s="39" t="s">
        <v>2383</v>
      </c>
      <c r="F1456" s="39" t="s">
        <v>2380</v>
      </c>
      <c r="G1456" s="39" t="s">
        <v>2380</v>
      </c>
      <c r="H1456" s="34">
        <v>0</v>
      </c>
      <c r="I1456" s="39" t="s">
        <v>2380</v>
      </c>
      <c r="J1456" s="39" t="s">
        <v>8338</v>
      </c>
      <c r="K1456" s="39" t="s">
        <v>8342</v>
      </c>
      <c r="L1456" s="47">
        <f>VLOOKUP(A1456,'Hospitalisation Details'!$A$1:$N$2344,5,FALSE)</f>
        <v>29812</v>
      </c>
      <c r="M1456" s="51">
        <f>VLOOKUP(A1456,'Hospitalisation Details'!$A$1:$N$2344,8,FALSE)</f>
        <v>7256.72</v>
      </c>
      <c r="N1456" s="34" t="str">
        <f>VLOOKUP(A1456,'Hospitalisation Details'!$A$1:$N$2344,12,FALSE)</f>
        <v>tier - 3</v>
      </c>
      <c r="O1456" s="34" t="str">
        <f>VLOOKUP(A1456,'Hospitalisation Details'!$A$1:$N$2344,13,FALSE)</f>
        <v>tier - 2</v>
      </c>
      <c r="P1456" s="34" t="str">
        <f>VLOOKUP(A1456,'Hospitalisation Details'!$A$1:$N$2344,14,FALSE)</f>
        <v>R1012</v>
      </c>
      <c r="Q1456" s="34">
        <f>VLOOKUP(A1456,'Hospitalisation Details'!$A$1:$N$2344,6,FALSE)</f>
        <v>41</v>
      </c>
    </row>
    <row r="1457" spans="1:17" x14ac:dyDescent="0.25">
      <c r="A1457" s="35" t="s">
        <v>915</v>
      </c>
      <c r="B1457" s="32" t="s">
        <v>7112</v>
      </c>
      <c r="C1457" s="40">
        <v>25.51</v>
      </c>
      <c r="D1457" s="40">
        <v>6.05</v>
      </c>
      <c r="E1457" s="40" t="s">
        <v>2380</v>
      </c>
      <c r="F1457" s="40" t="s">
        <v>2380</v>
      </c>
      <c r="G1457" s="40" t="s">
        <v>2380</v>
      </c>
      <c r="H1457" s="35">
        <v>0</v>
      </c>
      <c r="I1457" s="40" t="s">
        <v>2380</v>
      </c>
      <c r="J1457" s="40" t="s">
        <v>8339</v>
      </c>
      <c r="K1457" s="40" t="s">
        <v>8343</v>
      </c>
      <c r="L1457" s="48">
        <f>VLOOKUP(A1457,'Hospitalisation Details'!$A$1:$N$2344,5,FALSE)</f>
        <v>30156</v>
      </c>
      <c r="M1457" s="52">
        <f>VLOOKUP(A1457,'Hospitalisation Details'!$A$1:$N$2344,8,FALSE)</f>
        <v>7248.71</v>
      </c>
      <c r="N1457" s="35" t="str">
        <f>VLOOKUP(A1457,'Hospitalisation Details'!$A$1:$N$2344,12,FALSE)</f>
        <v>tier - 2</v>
      </c>
      <c r="O1457" s="35" t="str">
        <f>VLOOKUP(A1457,'Hospitalisation Details'!$A$1:$N$2344,13,FALSE)</f>
        <v>tier - 1</v>
      </c>
      <c r="P1457" s="35" t="str">
        <f>VLOOKUP(A1457,'Hospitalisation Details'!$A$1:$N$2344,14,FALSE)</f>
        <v>R1013</v>
      </c>
      <c r="Q1457" s="35">
        <f>VLOOKUP(A1457,'Hospitalisation Details'!$A$1:$N$2344,6,FALSE)</f>
        <v>40</v>
      </c>
    </row>
    <row r="1458" spans="1:17" x14ac:dyDescent="0.25">
      <c r="A1458" s="34" t="s">
        <v>914</v>
      </c>
      <c r="B1458" s="33" t="s">
        <v>7114</v>
      </c>
      <c r="C1458" s="39">
        <v>29.04</v>
      </c>
      <c r="D1458" s="39">
        <v>10.56</v>
      </c>
      <c r="E1458" s="39" t="s">
        <v>2383</v>
      </c>
      <c r="F1458" s="39" t="s">
        <v>2380</v>
      </c>
      <c r="G1458" s="39" t="s">
        <v>2380</v>
      </c>
      <c r="H1458" s="34">
        <v>1</v>
      </c>
      <c r="I1458" s="39" t="s">
        <v>2380</v>
      </c>
      <c r="J1458" s="39" t="s">
        <v>8339</v>
      </c>
      <c r="K1458" s="39" t="s">
        <v>8342</v>
      </c>
      <c r="L1458" s="47">
        <f>VLOOKUP(A1458,'Hospitalisation Details'!$A$1:$N$2344,5,FALSE)</f>
        <v>31657</v>
      </c>
      <c r="M1458" s="51">
        <f>VLOOKUP(A1458,'Hospitalisation Details'!$A$1:$N$2344,8,FALSE)</f>
        <v>7243.81</v>
      </c>
      <c r="N1458" s="34" t="str">
        <f>VLOOKUP(A1458,'Hospitalisation Details'!$A$1:$N$2344,12,FALSE)</f>
        <v>tier - 2</v>
      </c>
      <c r="O1458" s="34" t="str">
        <f>VLOOKUP(A1458,'Hospitalisation Details'!$A$1:$N$2344,13,FALSE)</f>
        <v>tier - 3</v>
      </c>
      <c r="P1458" s="34" t="str">
        <f>VLOOKUP(A1458,'Hospitalisation Details'!$A$1:$N$2344,14,FALSE)</f>
        <v>R1013</v>
      </c>
      <c r="Q1458" s="34">
        <f>VLOOKUP(A1458,'Hospitalisation Details'!$A$1:$N$2344,6,FALSE)</f>
        <v>36</v>
      </c>
    </row>
    <row r="1459" spans="1:17" x14ac:dyDescent="0.25">
      <c r="A1459" s="35" t="s">
        <v>913</v>
      </c>
      <c r="B1459" s="32" t="s">
        <v>5196</v>
      </c>
      <c r="C1459" s="40">
        <v>22.135000000000002</v>
      </c>
      <c r="D1459" s="40">
        <v>10.81</v>
      </c>
      <c r="E1459" s="40" t="s">
        <v>2383</v>
      </c>
      <c r="F1459" s="40" t="s">
        <v>2380</v>
      </c>
      <c r="G1459" s="40" t="s">
        <v>2380</v>
      </c>
      <c r="H1459" s="35">
        <v>1</v>
      </c>
      <c r="I1459" s="40" t="s">
        <v>2380</v>
      </c>
      <c r="J1459" s="40" t="s">
        <v>8340</v>
      </c>
      <c r="K1459" s="40" t="s">
        <v>8342</v>
      </c>
      <c r="L1459" s="48">
        <f>VLOOKUP(A1459,'Hospitalisation Details'!$A$1:$N$2344,5,FALSE)</f>
        <v>31606</v>
      </c>
      <c r="M1459" s="52">
        <f>VLOOKUP(A1459,'Hospitalisation Details'!$A$1:$N$2344,8,FALSE)</f>
        <v>7228.22</v>
      </c>
      <c r="N1459" s="35" t="str">
        <f>VLOOKUP(A1459,'Hospitalisation Details'!$A$1:$N$2344,12,FALSE)</f>
        <v>tier - 2</v>
      </c>
      <c r="O1459" s="35" t="str">
        <f>VLOOKUP(A1459,'Hospitalisation Details'!$A$1:$N$2344,13,FALSE)</f>
        <v>tier - 1</v>
      </c>
      <c r="P1459" s="35" t="str">
        <f>VLOOKUP(A1459,'Hospitalisation Details'!$A$1:$N$2344,14,FALSE)</f>
        <v>R1024</v>
      </c>
      <c r="Q1459" s="35">
        <f>VLOOKUP(A1459,'Hospitalisation Details'!$A$1:$N$2344,6,FALSE)</f>
        <v>36</v>
      </c>
    </row>
    <row r="1460" spans="1:17" x14ac:dyDescent="0.25">
      <c r="A1460" s="34" t="s">
        <v>912</v>
      </c>
      <c r="B1460" s="33" t="s">
        <v>7117</v>
      </c>
      <c r="C1460" s="39">
        <v>21.375</v>
      </c>
      <c r="D1460" s="39">
        <v>4.32</v>
      </c>
      <c r="E1460" s="39" t="s">
        <v>2380</v>
      </c>
      <c r="F1460" s="39" t="s">
        <v>2380</v>
      </c>
      <c r="G1460" s="39" t="s">
        <v>2380</v>
      </c>
      <c r="H1460" s="34">
        <v>0</v>
      </c>
      <c r="I1460" s="39" t="s">
        <v>2380</v>
      </c>
      <c r="J1460" s="39" t="s">
        <v>8340</v>
      </c>
      <c r="K1460" s="39" t="s">
        <v>8344</v>
      </c>
      <c r="L1460" s="47">
        <f>VLOOKUP(A1460,'Hospitalisation Details'!$A$1:$N$2344,5,FALSE)</f>
        <v>28383</v>
      </c>
      <c r="M1460" s="51">
        <f>VLOOKUP(A1460,'Hospitalisation Details'!$A$1:$N$2344,8,FALSE)</f>
        <v>7222.79</v>
      </c>
      <c r="N1460" s="34" t="str">
        <f>VLOOKUP(A1460,'Hospitalisation Details'!$A$1:$N$2344,12,FALSE)</f>
        <v>tier - 3</v>
      </c>
      <c r="O1460" s="34" t="str">
        <f>VLOOKUP(A1460,'Hospitalisation Details'!$A$1:$N$2344,13,FALSE)</f>
        <v>tier - 3</v>
      </c>
      <c r="P1460" s="34" t="str">
        <f>VLOOKUP(A1460,'Hospitalisation Details'!$A$1:$N$2344,14,FALSE)</f>
        <v>R1012</v>
      </c>
      <c r="Q1460" s="34">
        <f>VLOOKUP(A1460,'Hospitalisation Details'!$A$1:$N$2344,6,FALSE)</f>
        <v>45</v>
      </c>
    </row>
    <row r="1461" spans="1:17" x14ac:dyDescent="0.25">
      <c r="A1461" s="35" t="s">
        <v>911</v>
      </c>
      <c r="B1461" s="32" t="s">
        <v>7118</v>
      </c>
      <c r="C1461" s="40">
        <v>29.19</v>
      </c>
      <c r="D1461" s="40">
        <v>4.37</v>
      </c>
      <c r="E1461" s="40" t="s">
        <v>2380</v>
      </c>
      <c r="F1461" s="40" t="s">
        <v>2380</v>
      </c>
      <c r="G1461" s="40" t="s">
        <v>2380</v>
      </c>
      <c r="H1461" s="35">
        <v>0</v>
      </c>
      <c r="I1461" s="40" t="s">
        <v>2380</v>
      </c>
      <c r="J1461" s="40" t="s">
        <v>8339</v>
      </c>
      <c r="K1461" s="40" t="s">
        <v>8344</v>
      </c>
      <c r="L1461" s="48">
        <f>VLOOKUP(A1461,'Hospitalisation Details'!$A$1:$N$2344,5,FALSE)</f>
        <v>33417</v>
      </c>
      <c r="M1461" s="52">
        <f>VLOOKUP(A1461,'Hospitalisation Details'!$A$1:$N$2344,8,FALSE)</f>
        <v>7220.25</v>
      </c>
      <c r="N1461" s="35" t="str">
        <f>VLOOKUP(A1461,'Hospitalisation Details'!$A$1:$N$2344,12,FALSE)</f>
        <v>tier - 2</v>
      </c>
      <c r="O1461" s="35" t="str">
        <f>VLOOKUP(A1461,'Hospitalisation Details'!$A$1:$N$2344,13,FALSE)</f>
        <v>tier - 2</v>
      </c>
      <c r="P1461" s="35" t="str">
        <f>VLOOKUP(A1461,'Hospitalisation Details'!$A$1:$N$2344,14,FALSE)</f>
        <v>R1021</v>
      </c>
      <c r="Q1461" s="35">
        <f>VLOOKUP(A1461,'Hospitalisation Details'!$A$1:$N$2344,6,FALSE)</f>
        <v>31</v>
      </c>
    </row>
    <row r="1462" spans="1:17" x14ac:dyDescent="0.25">
      <c r="A1462" s="34" t="s">
        <v>910</v>
      </c>
      <c r="B1462" s="33" t="s">
        <v>5670</v>
      </c>
      <c r="C1462" s="39">
        <v>31.92</v>
      </c>
      <c r="D1462" s="39">
        <v>4.8099999999999996</v>
      </c>
      <c r="E1462" s="39" t="s">
        <v>2383</v>
      </c>
      <c r="F1462" s="39" t="s">
        <v>2380</v>
      </c>
      <c r="G1462" s="39" t="s">
        <v>2383</v>
      </c>
      <c r="H1462" s="34">
        <v>1</v>
      </c>
      <c r="I1462" s="39" t="s">
        <v>2380</v>
      </c>
      <c r="J1462" s="39" t="s">
        <v>8338</v>
      </c>
      <c r="K1462" s="39" t="s">
        <v>8344</v>
      </c>
      <c r="L1462" s="47">
        <f>VLOOKUP(A1462,'Hospitalisation Details'!$A$1:$N$2344,5,FALSE)</f>
        <v>30641</v>
      </c>
      <c r="M1462" s="51">
        <f>VLOOKUP(A1462,'Hospitalisation Details'!$A$1:$N$2344,8,FALSE)</f>
        <v>7209.49</v>
      </c>
      <c r="N1462" s="34" t="str">
        <f>VLOOKUP(A1462,'Hospitalisation Details'!$A$1:$N$2344,12,FALSE)</f>
        <v>tier - 2</v>
      </c>
      <c r="O1462" s="34" t="str">
        <f>VLOOKUP(A1462,'Hospitalisation Details'!$A$1:$N$2344,13,FALSE)</f>
        <v>tier - 3</v>
      </c>
      <c r="P1462" s="34" t="str">
        <f>VLOOKUP(A1462,'Hospitalisation Details'!$A$1:$N$2344,14,FALSE)</f>
        <v>R1012</v>
      </c>
      <c r="Q1462" s="34">
        <f>VLOOKUP(A1462,'Hospitalisation Details'!$A$1:$N$2344,6,FALSE)</f>
        <v>39</v>
      </c>
    </row>
    <row r="1463" spans="1:17" x14ac:dyDescent="0.25">
      <c r="A1463" s="35" t="s">
        <v>909</v>
      </c>
      <c r="B1463" s="32" t="s">
        <v>7119</v>
      </c>
      <c r="C1463" s="40">
        <v>26.315000000000001</v>
      </c>
      <c r="D1463" s="40">
        <v>4.5599999999999996</v>
      </c>
      <c r="E1463" s="40" t="s">
        <v>2383</v>
      </c>
      <c r="F1463" s="40" t="s">
        <v>2380</v>
      </c>
      <c r="G1463" s="40" t="s">
        <v>2383</v>
      </c>
      <c r="H1463" s="35">
        <v>1</v>
      </c>
      <c r="I1463" s="40" t="s">
        <v>2380</v>
      </c>
      <c r="J1463" s="40" t="s">
        <v>8339</v>
      </c>
      <c r="K1463" s="40" t="s">
        <v>8344</v>
      </c>
      <c r="L1463" s="48">
        <f>VLOOKUP(A1463,'Hospitalisation Details'!$A$1:$N$2344,5,FALSE)</f>
        <v>30539</v>
      </c>
      <c r="M1463" s="52">
        <f>VLOOKUP(A1463,'Hospitalisation Details'!$A$1:$N$2344,8,FALSE)</f>
        <v>7201.7</v>
      </c>
      <c r="N1463" s="35" t="str">
        <f>VLOOKUP(A1463,'Hospitalisation Details'!$A$1:$N$2344,12,FALSE)</f>
        <v>tier - 2</v>
      </c>
      <c r="O1463" s="35" t="str">
        <f>VLOOKUP(A1463,'Hospitalisation Details'!$A$1:$N$2344,13,FALSE)</f>
        <v>tier - 3</v>
      </c>
      <c r="P1463" s="35" t="str">
        <f>VLOOKUP(A1463,'Hospitalisation Details'!$A$1:$N$2344,14,FALSE)</f>
        <v>R1012</v>
      </c>
      <c r="Q1463" s="35">
        <f>VLOOKUP(A1463,'Hospitalisation Details'!$A$1:$N$2344,6,FALSE)</f>
        <v>39</v>
      </c>
    </row>
    <row r="1464" spans="1:17" x14ac:dyDescent="0.25">
      <c r="A1464" s="34" t="s">
        <v>908</v>
      </c>
      <c r="B1464" s="33" t="s">
        <v>5208</v>
      </c>
      <c r="C1464" s="39">
        <v>35.299999999999997</v>
      </c>
      <c r="D1464" s="39">
        <v>4.3899999999999997</v>
      </c>
      <c r="E1464" s="39" t="s">
        <v>2380</v>
      </c>
      <c r="F1464" s="39" t="s">
        <v>2380</v>
      </c>
      <c r="G1464" s="39" t="s">
        <v>2380</v>
      </c>
      <c r="H1464" s="34">
        <v>0</v>
      </c>
      <c r="I1464" s="39" t="s">
        <v>2380</v>
      </c>
      <c r="J1464" s="39" t="s">
        <v>8338</v>
      </c>
      <c r="K1464" s="39" t="s">
        <v>8344</v>
      </c>
      <c r="L1464" s="47">
        <f>VLOOKUP(A1464,'Hospitalisation Details'!$A$1:$N$2344,5,FALSE)</f>
        <v>30208</v>
      </c>
      <c r="M1464" s="51">
        <f>VLOOKUP(A1464,'Hospitalisation Details'!$A$1:$N$2344,8,FALSE)</f>
        <v>7196.87</v>
      </c>
      <c r="N1464" s="34" t="str">
        <f>VLOOKUP(A1464,'Hospitalisation Details'!$A$1:$N$2344,12,FALSE)</f>
        <v>tier - 3</v>
      </c>
      <c r="O1464" s="34" t="str">
        <f>VLOOKUP(A1464,'Hospitalisation Details'!$A$1:$N$2344,13,FALSE)</f>
        <v>tier - 2</v>
      </c>
      <c r="P1464" s="34" t="str">
        <f>VLOOKUP(A1464,'Hospitalisation Details'!$A$1:$N$2344,14,FALSE)</f>
        <v>R1011</v>
      </c>
      <c r="Q1464" s="34">
        <f>VLOOKUP(A1464,'Hospitalisation Details'!$A$1:$N$2344,6,FALSE)</f>
        <v>40</v>
      </c>
    </row>
    <row r="1465" spans="1:17" x14ac:dyDescent="0.25">
      <c r="A1465" s="35" t="s">
        <v>907</v>
      </c>
      <c r="B1465" s="32" t="s">
        <v>7122</v>
      </c>
      <c r="C1465" s="40">
        <v>18.91</v>
      </c>
      <c r="D1465" s="40">
        <v>11.44</v>
      </c>
      <c r="E1465" s="40" t="s">
        <v>2380</v>
      </c>
      <c r="F1465" s="40" t="s">
        <v>2380</v>
      </c>
      <c r="G1465" s="40" t="s">
        <v>2380</v>
      </c>
      <c r="H1465" s="35">
        <v>0</v>
      </c>
      <c r="I1465" s="40" t="s">
        <v>2380</v>
      </c>
      <c r="J1465" s="40" t="s">
        <v>8340</v>
      </c>
      <c r="K1465" s="40" t="s">
        <v>8342</v>
      </c>
      <c r="L1465" s="48">
        <f>VLOOKUP(A1465,'Hospitalisation Details'!$A$1:$N$2344,5,FALSE)</f>
        <v>25076</v>
      </c>
      <c r="M1465" s="52">
        <f>VLOOKUP(A1465,'Hospitalisation Details'!$A$1:$N$2344,8,FALSE)</f>
        <v>7179.52</v>
      </c>
      <c r="N1465" s="35" t="str">
        <f>VLOOKUP(A1465,'Hospitalisation Details'!$A$1:$N$2344,12,FALSE)</f>
        <v>tier - 3</v>
      </c>
      <c r="O1465" s="35" t="str">
        <f>VLOOKUP(A1465,'Hospitalisation Details'!$A$1:$N$2344,13,FALSE)</f>
        <v>tier - 3</v>
      </c>
      <c r="P1465" s="35" t="str">
        <f>VLOOKUP(A1465,'Hospitalisation Details'!$A$1:$N$2344,14,FALSE)</f>
        <v>R1013</v>
      </c>
      <c r="Q1465" s="35">
        <f>VLOOKUP(A1465,'Hospitalisation Details'!$A$1:$N$2344,6,FALSE)</f>
        <v>54</v>
      </c>
    </row>
    <row r="1466" spans="1:17" x14ac:dyDescent="0.25">
      <c r="A1466" s="34" t="s">
        <v>906</v>
      </c>
      <c r="B1466" s="33" t="s">
        <v>7123</v>
      </c>
      <c r="C1466" s="39">
        <v>22.41</v>
      </c>
      <c r="D1466" s="39">
        <v>11.37</v>
      </c>
      <c r="E1466" s="39" t="s">
        <v>2383</v>
      </c>
      <c r="F1466" s="39" t="s">
        <v>2380</v>
      </c>
      <c r="G1466" s="39" t="s">
        <v>2380</v>
      </c>
      <c r="H1466" s="34">
        <v>1</v>
      </c>
      <c r="I1466" s="39" t="s">
        <v>2380</v>
      </c>
      <c r="J1466" s="39" t="s">
        <v>8340</v>
      </c>
      <c r="K1466" s="39" t="s">
        <v>8342</v>
      </c>
      <c r="L1466" s="47">
        <f>VLOOKUP(A1466,'Hospitalisation Details'!$A$1:$N$2344,5,FALSE)</f>
        <v>27594</v>
      </c>
      <c r="M1466" s="51">
        <f>VLOOKUP(A1466,'Hospitalisation Details'!$A$1:$N$2344,8,FALSE)</f>
        <v>7175.51</v>
      </c>
      <c r="N1466" s="34" t="str">
        <f>VLOOKUP(A1466,'Hospitalisation Details'!$A$1:$N$2344,12,FALSE)</f>
        <v>tier - 2</v>
      </c>
      <c r="O1466" s="34" t="str">
        <f>VLOOKUP(A1466,'Hospitalisation Details'!$A$1:$N$2344,13,FALSE)</f>
        <v>tier - 3</v>
      </c>
      <c r="P1466" s="34" t="str">
        <f>VLOOKUP(A1466,'Hospitalisation Details'!$A$1:$N$2344,14,FALSE)</f>
        <v>R1013</v>
      </c>
      <c r="Q1466" s="34">
        <f>VLOOKUP(A1466,'Hospitalisation Details'!$A$1:$N$2344,6,FALSE)</f>
        <v>47</v>
      </c>
    </row>
    <row r="1467" spans="1:17" x14ac:dyDescent="0.25">
      <c r="A1467" s="35" t="s">
        <v>905</v>
      </c>
      <c r="B1467" s="32" t="s">
        <v>7124</v>
      </c>
      <c r="C1467" s="40">
        <v>22.704999999999998</v>
      </c>
      <c r="D1467" s="40">
        <v>6.14</v>
      </c>
      <c r="E1467" s="40" t="s">
        <v>2380</v>
      </c>
      <c r="F1467" s="40" t="s">
        <v>2380</v>
      </c>
      <c r="G1467" s="40" t="s">
        <v>2380</v>
      </c>
      <c r="H1467" s="35">
        <v>0</v>
      </c>
      <c r="I1467" s="40" t="s">
        <v>2380</v>
      </c>
      <c r="J1467" s="40" t="s">
        <v>8340</v>
      </c>
      <c r="K1467" s="40" t="s">
        <v>8343</v>
      </c>
      <c r="L1467" s="48">
        <f>VLOOKUP(A1467,'Hospitalisation Details'!$A$1:$N$2344,5,FALSE)</f>
        <v>30179</v>
      </c>
      <c r="M1467" s="52">
        <f>VLOOKUP(A1467,'Hospitalisation Details'!$A$1:$N$2344,8,FALSE)</f>
        <v>7173.36</v>
      </c>
      <c r="N1467" s="35" t="str">
        <f>VLOOKUP(A1467,'Hospitalisation Details'!$A$1:$N$2344,12,FALSE)</f>
        <v>tier - 3</v>
      </c>
      <c r="O1467" s="35" t="str">
        <f>VLOOKUP(A1467,'Hospitalisation Details'!$A$1:$N$2344,13,FALSE)</f>
        <v>tier - 2</v>
      </c>
      <c r="P1467" s="35" t="str">
        <f>VLOOKUP(A1467,'Hospitalisation Details'!$A$1:$N$2344,14,FALSE)</f>
        <v>R1016</v>
      </c>
      <c r="Q1467" s="35">
        <f>VLOOKUP(A1467,'Hospitalisation Details'!$A$1:$N$2344,6,FALSE)</f>
        <v>40</v>
      </c>
    </row>
    <row r="1468" spans="1:17" x14ac:dyDescent="0.25">
      <c r="A1468" s="34" t="s">
        <v>904</v>
      </c>
      <c r="B1468" s="33" t="s">
        <v>7126</v>
      </c>
      <c r="C1468" s="39">
        <v>37.18</v>
      </c>
      <c r="D1468" s="39">
        <v>4.8899999999999997</v>
      </c>
      <c r="E1468" s="39" t="s">
        <v>2380</v>
      </c>
      <c r="F1468" s="39" t="s">
        <v>2380</v>
      </c>
      <c r="G1468" s="39" t="s">
        <v>2380</v>
      </c>
      <c r="H1468" s="34">
        <v>0</v>
      </c>
      <c r="I1468" s="39" t="s">
        <v>2380</v>
      </c>
      <c r="J1468" s="39" t="s">
        <v>8338</v>
      </c>
      <c r="K1468" s="39" t="s">
        <v>8344</v>
      </c>
      <c r="L1468" s="47">
        <f>VLOOKUP(A1468,'Hospitalisation Details'!$A$1:$N$2344,5,FALSE)</f>
        <v>29494</v>
      </c>
      <c r="M1468" s="51">
        <f>VLOOKUP(A1468,'Hospitalisation Details'!$A$1:$N$2344,8,FALSE)</f>
        <v>7162.01</v>
      </c>
      <c r="N1468" s="34" t="str">
        <f>VLOOKUP(A1468,'Hospitalisation Details'!$A$1:$N$2344,12,FALSE)</f>
        <v>tier - 2</v>
      </c>
      <c r="O1468" s="34" t="str">
        <f>VLOOKUP(A1468,'Hospitalisation Details'!$A$1:$N$2344,13,FALSE)</f>
        <v>tier - 3</v>
      </c>
      <c r="P1468" s="34" t="str">
        <f>VLOOKUP(A1468,'Hospitalisation Details'!$A$1:$N$2344,14,FALSE)</f>
        <v>R1013</v>
      </c>
      <c r="Q1468" s="34">
        <f>VLOOKUP(A1468,'Hospitalisation Details'!$A$1:$N$2344,6,FALSE)</f>
        <v>42</v>
      </c>
    </row>
    <row r="1469" spans="1:17" x14ac:dyDescent="0.25">
      <c r="A1469" s="35" t="s">
        <v>903</v>
      </c>
      <c r="B1469" s="32" t="s">
        <v>7128</v>
      </c>
      <c r="C1469" s="40">
        <v>35.97</v>
      </c>
      <c r="D1469" s="40">
        <v>4.5999999999999996</v>
      </c>
      <c r="E1469" s="40" t="s">
        <v>2380</v>
      </c>
      <c r="F1469" s="40" t="s">
        <v>2380</v>
      </c>
      <c r="G1469" s="40" t="s">
        <v>2380</v>
      </c>
      <c r="H1469" s="35">
        <v>0</v>
      </c>
      <c r="I1469" s="40" t="s">
        <v>2380</v>
      </c>
      <c r="J1469" s="40" t="s">
        <v>8338</v>
      </c>
      <c r="K1469" s="40" t="s">
        <v>8344</v>
      </c>
      <c r="L1469" s="48">
        <f>VLOOKUP(A1469,'Hospitalisation Details'!$A$1:$N$2344,5,FALSE)</f>
        <v>29501</v>
      </c>
      <c r="M1469" s="52">
        <f>VLOOKUP(A1469,'Hospitalisation Details'!$A$1:$N$2344,8,FALSE)</f>
        <v>7160.33</v>
      </c>
      <c r="N1469" s="35" t="str">
        <f>VLOOKUP(A1469,'Hospitalisation Details'!$A$1:$N$2344,12,FALSE)</f>
        <v>tier - 2</v>
      </c>
      <c r="O1469" s="35" t="str">
        <f>VLOOKUP(A1469,'Hospitalisation Details'!$A$1:$N$2344,13,FALSE)</f>
        <v>tier - 1</v>
      </c>
      <c r="P1469" s="35" t="str">
        <f>VLOOKUP(A1469,'Hospitalisation Details'!$A$1:$N$2344,14,FALSE)</f>
        <v>R1013</v>
      </c>
      <c r="Q1469" s="35">
        <f>VLOOKUP(A1469,'Hospitalisation Details'!$A$1:$N$2344,6,FALSE)</f>
        <v>42</v>
      </c>
    </row>
    <row r="1470" spans="1:17" x14ac:dyDescent="0.25">
      <c r="A1470" s="34" t="s">
        <v>902</v>
      </c>
      <c r="B1470" s="33" t="s">
        <v>5162</v>
      </c>
      <c r="C1470" s="39">
        <v>35.799999999999997</v>
      </c>
      <c r="D1470" s="39">
        <v>4.42</v>
      </c>
      <c r="E1470" s="39" t="s">
        <v>2380</v>
      </c>
      <c r="F1470" s="39" t="s">
        <v>2380</v>
      </c>
      <c r="G1470" s="39" t="s">
        <v>2380</v>
      </c>
      <c r="H1470" s="34">
        <v>0</v>
      </c>
      <c r="I1470" s="39" t="s">
        <v>2380</v>
      </c>
      <c r="J1470" s="39" t="s">
        <v>8338</v>
      </c>
      <c r="K1470" s="39" t="s">
        <v>8344</v>
      </c>
      <c r="L1470" s="47">
        <f>VLOOKUP(A1470,'Hospitalisation Details'!$A$1:$N$2344,5,FALSE)</f>
        <v>29394</v>
      </c>
      <c r="M1470" s="51">
        <f>VLOOKUP(A1470,'Hospitalisation Details'!$A$1:$N$2344,8,FALSE)</f>
        <v>7160.09</v>
      </c>
      <c r="N1470" s="34" t="str">
        <f>VLOOKUP(A1470,'Hospitalisation Details'!$A$1:$N$2344,12,FALSE)</f>
        <v>tier - 2</v>
      </c>
      <c r="O1470" s="34" t="str">
        <f>VLOOKUP(A1470,'Hospitalisation Details'!$A$1:$N$2344,13,FALSE)</f>
        <v>tier - 2</v>
      </c>
      <c r="P1470" s="34" t="str">
        <f>VLOOKUP(A1470,'Hospitalisation Details'!$A$1:$N$2344,14,FALSE)</f>
        <v>R1011</v>
      </c>
      <c r="Q1470" s="34">
        <f>VLOOKUP(A1470,'Hospitalisation Details'!$A$1:$N$2344,6,FALSE)</f>
        <v>42</v>
      </c>
    </row>
    <row r="1471" spans="1:17" x14ac:dyDescent="0.25">
      <c r="A1471" s="35" t="s">
        <v>901</v>
      </c>
      <c r="B1471" s="32" t="s">
        <v>7131</v>
      </c>
      <c r="C1471" s="40">
        <v>28.31</v>
      </c>
      <c r="D1471" s="40">
        <v>7.48</v>
      </c>
      <c r="E1471" s="40" t="s">
        <v>2383</v>
      </c>
      <c r="F1471" s="40" t="s">
        <v>2380</v>
      </c>
      <c r="G1471" s="40" t="s">
        <v>2380</v>
      </c>
      <c r="H1471" s="35">
        <v>0</v>
      </c>
      <c r="I1471" s="40" t="s">
        <v>2380</v>
      </c>
      <c r="J1471" s="40" t="s">
        <v>8339</v>
      </c>
      <c r="K1471" s="40" t="s">
        <v>8342</v>
      </c>
      <c r="L1471" s="48">
        <f>VLOOKUP(A1471,'Hospitalisation Details'!$A$1:$N$2344,5,FALSE)</f>
        <v>29784</v>
      </c>
      <c r="M1471" s="52">
        <f>VLOOKUP(A1471,'Hospitalisation Details'!$A$1:$N$2344,8,FALSE)</f>
        <v>7153.55</v>
      </c>
      <c r="N1471" s="35" t="str">
        <f>VLOOKUP(A1471,'Hospitalisation Details'!$A$1:$N$2344,12,FALSE)</f>
        <v>tier - 2</v>
      </c>
      <c r="O1471" s="35" t="str">
        <f>VLOOKUP(A1471,'Hospitalisation Details'!$A$1:$N$2344,13,FALSE)</f>
        <v>tier - 1</v>
      </c>
      <c r="P1471" s="35" t="str">
        <f>VLOOKUP(A1471,'Hospitalisation Details'!$A$1:$N$2344,14,FALSE)</f>
        <v>R1012</v>
      </c>
      <c r="Q1471" s="35">
        <f>VLOOKUP(A1471,'Hospitalisation Details'!$A$1:$N$2344,6,FALSE)</f>
        <v>41</v>
      </c>
    </row>
    <row r="1472" spans="1:17" x14ac:dyDescent="0.25">
      <c r="A1472" s="34" t="s">
        <v>900</v>
      </c>
      <c r="B1472" s="33" t="s">
        <v>7133</v>
      </c>
      <c r="C1472" s="39">
        <v>38.06</v>
      </c>
      <c r="D1472" s="39">
        <v>10.74</v>
      </c>
      <c r="E1472" s="39" t="s">
        <v>2380</v>
      </c>
      <c r="F1472" s="39" t="s">
        <v>2380</v>
      </c>
      <c r="G1472" s="39" t="s">
        <v>2380</v>
      </c>
      <c r="H1472" s="34">
        <v>0</v>
      </c>
      <c r="I1472" s="39" t="s">
        <v>2380</v>
      </c>
      <c r="J1472" s="39" t="s">
        <v>8338</v>
      </c>
      <c r="K1472" s="39" t="s">
        <v>8342</v>
      </c>
      <c r="L1472" s="47">
        <f>VLOOKUP(A1472,'Hospitalisation Details'!$A$1:$N$2344,5,FALSE)</f>
        <v>28739</v>
      </c>
      <c r="M1472" s="51">
        <f>VLOOKUP(A1472,'Hospitalisation Details'!$A$1:$N$2344,8,FALSE)</f>
        <v>7152.67</v>
      </c>
      <c r="N1472" s="34" t="str">
        <f>VLOOKUP(A1472,'Hospitalisation Details'!$A$1:$N$2344,12,FALSE)</f>
        <v>tier - 3</v>
      </c>
      <c r="O1472" s="34" t="str">
        <f>VLOOKUP(A1472,'Hospitalisation Details'!$A$1:$N$2344,13,FALSE)</f>
        <v>tier - 2</v>
      </c>
      <c r="P1472" s="34" t="str">
        <f>VLOOKUP(A1472,'Hospitalisation Details'!$A$1:$N$2344,14,FALSE)</f>
        <v>R1013</v>
      </c>
      <c r="Q1472" s="34">
        <f>VLOOKUP(A1472,'Hospitalisation Details'!$A$1:$N$2344,6,FALSE)</f>
        <v>44</v>
      </c>
    </row>
    <row r="1473" spans="1:17" x14ac:dyDescent="0.25">
      <c r="A1473" s="35" t="s">
        <v>899</v>
      </c>
      <c r="B1473" s="32" t="s">
        <v>5461</v>
      </c>
      <c r="C1473" s="40">
        <v>28</v>
      </c>
      <c r="D1473" s="40">
        <v>5.19</v>
      </c>
      <c r="E1473" s="40" t="s">
        <v>2380</v>
      </c>
      <c r="F1473" s="40" t="s">
        <v>2380</v>
      </c>
      <c r="G1473" s="40" t="s">
        <v>2380</v>
      </c>
      <c r="H1473" s="35">
        <v>1</v>
      </c>
      <c r="I1473" s="40" t="s">
        <v>2380</v>
      </c>
      <c r="J1473" s="40" t="s">
        <v>8339</v>
      </c>
      <c r="K1473" s="40" t="s">
        <v>8344</v>
      </c>
      <c r="L1473" s="48">
        <f>VLOOKUP(A1473,'Hospitalisation Details'!$A$1:$N$2344,5,FALSE)</f>
        <v>30862</v>
      </c>
      <c r="M1473" s="52">
        <f>VLOOKUP(A1473,'Hospitalisation Details'!$A$1:$N$2344,8,FALSE)</f>
        <v>7151.09</v>
      </c>
      <c r="N1473" s="35" t="str">
        <f>VLOOKUP(A1473,'Hospitalisation Details'!$A$1:$N$2344,12,FALSE)</f>
        <v>tier - 2</v>
      </c>
      <c r="O1473" s="35" t="str">
        <f>VLOOKUP(A1473,'Hospitalisation Details'!$A$1:$N$2344,13,FALSE)</f>
        <v>tier - 2</v>
      </c>
      <c r="P1473" s="35" t="str">
        <f>VLOOKUP(A1473,'Hospitalisation Details'!$A$1:$N$2344,14,FALSE)</f>
        <v>R1011</v>
      </c>
      <c r="Q1473" s="35">
        <f>VLOOKUP(A1473,'Hospitalisation Details'!$A$1:$N$2344,6,FALSE)</f>
        <v>38</v>
      </c>
    </row>
    <row r="1474" spans="1:17" x14ac:dyDescent="0.25">
      <c r="A1474" s="34" t="s">
        <v>898</v>
      </c>
      <c r="B1474" s="33" t="s">
        <v>5989</v>
      </c>
      <c r="C1474" s="39">
        <v>34.32</v>
      </c>
      <c r="D1474" s="39">
        <v>9.17</v>
      </c>
      <c r="E1474" s="39" t="s">
        <v>2380</v>
      </c>
      <c r="F1474" s="39" t="s">
        <v>2380</v>
      </c>
      <c r="G1474" s="39" t="s">
        <v>2380</v>
      </c>
      <c r="H1474" s="34">
        <v>0</v>
      </c>
      <c r="I1474" s="39" t="s">
        <v>2380</v>
      </c>
      <c r="J1474" s="39" t="s">
        <v>8338</v>
      </c>
      <c r="K1474" s="39" t="s">
        <v>8342</v>
      </c>
      <c r="L1474" s="47">
        <f>VLOOKUP(A1474,'Hospitalisation Details'!$A$1:$N$2344,5,FALSE)</f>
        <v>28701</v>
      </c>
      <c r="M1474" s="51">
        <f>VLOOKUP(A1474,'Hospitalisation Details'!$A$1:$N$2344,8,FALSE)</f>
        <v>7147.47</v>
      </c>
      <c r="N1474" s="34" t="str">
        <f>VLOOKUP(A1474,'Hospitalisation Details'!$A$1:$N$2344,12,FALSE)</f>
        <v>tier - 2</v>
      </c>
      <c r="O1474" s="34" t="str">
        <f>VLOOKUP(A1474,'Hospitalisation Details'!$A$1:$N$2344,13,FALSE)</f>
        <v>tier - 3</v>
      </c>
      <c r="P1474" s="34" t="str">
        <f>VLOOKUP(A1474,'Hospitalisation Details'!$A$1:$N$2344,14,FALSE)</f>
        <v>R1013</v>
      </c>
      <c r="Q1474" s="34">
        <f>VLOOKUP(A1474,'Hospitalisation Details'!$A$1:$N$2344,6,FALSE)</f>
        <v>44</v>
      </c>
    </row>
    <row r="1475" spans="1:17" x14ac:dyDescent="0.25">
      <c r="A1475" s="35" t="s">
        <v>897</v>
      </c>
      <c r="B1475" s="32" t="s">
        <v>7137</v>
      </c>
      <c r="C1475" s="40">
        <v>22.3</v>
      </c>
      <c r="D1475" s="40">
        <v>4.95</v>
      </c>
      <c r="E1475" s="40" t="s">
        <v>2383</v>
      </c>
      <c r="F1475" s="40" t="s">
        <v>2380</v>
      </c>
      <c r="G1475" s="40" t="s">
        <v>2380</v>
      </c>
      <c r="H1475" s="35">
        <v>0</v>
      </c>
      <c r="I1475" s="40" t="s">
        <v>2380</v>
      </c>
      <c r="J1475" s="40" t="s">
        <v>8340</v>
      </c>
      <c r="K1475" s="40" t="s">
        <v>8344</v>
      </c>
      <c r="L1475" s="48">
        <f>VLOOKUP(A1475,'Hospitalisation Details'!$A$1:$N$2344,5,FALSE)</f>
        <v>27935</v>
      </c>
      <c r="M1475" s="52">
        <f>VLOOKUP(A1475,'Hospitalisation Details'!$A$1:$N$2344,8,FALSE)</f>
        <v>7147.11</v>
      </c>
      <c r="N1475" s="35" t="str">
        <f>VLOOKUP(A1475,'Hospitalisation Details'!$A$1:$N$2344,12,FALSE)</f>
        <v>tier - 3</v>
      </c>
      <c r="O1475" s="35" t="str">
        <f>VLOOKUP(A1475,'Hospitalisation Details'!$A$1:$N$2344,13,FALSE)</f>
        <v>tier - 2</v>
      </c>
      <c r="P1475" s="35" t="str">
        <f>VLOOKUP(A1475,'Hospitalisation Details'!$A$1:$N$2344,14,FALSE)</f>
        <v>R1011</v>
      </c>
      <c r="Q1475" s="35">
        <f>VLOOKUP(A1475,'Hospitalisation Details'!$A$1:$N$2344,6,FALSE)</f>
        <v>46</v>
      </c>
    </row>
    <row r="1476" spans="1:17" x14ac:dyDescent="0.25">
      <c r="A1476" s="34" t="s">
        <v>896</v>
      </c>
      <c r="B1476" s="33" t="s">
        <v>7139</v>
      </c>
      <c r="C1476" s="39">
        <v>27.835000000000001</v>
      </c>
      <c r="D1476" s="39">
        <v>6.03</v>
      </c>
      <c r="E1476" s="39" t="s">
        <v>2380</v>
      </c>
      <c r="F1476" s="39" t="s">
        <v>2380</v>
      </c>
      <c r="G1476" s="39" t="s">
        <v>2380</v>
      </c>
      <c r="H1476" s="34">
        <v>1</v>
      </c>
      <c r="I1476" s="39" t="s">
        <v>2380</v>
      </c>
      <c r="J1476" s="39" t="s">
        <v>8339</v>
      </c>
      <c r="K1476" s="39" t="s">
        <v>8343</v>
      </c>
      <c r="L1476" s="47">
        <f>VLOOKUP(A1476,'Hospitalisation Details'!$A$1:$N$2344,5,FALSE)</f>
        <v>31007</v>
      </c>
      <c r="M1476" s="51">
        <f>VLOOKUP(A1476,'Hospitalisation Details'!$A$1:$N$2344,8,FALSE)</f>
        <v>7144.86</v>
      </c>
      <c r="N1476" s="34" t="str">
        <f>VLOOKUP(A1476,'Hospitalisation Details'!$A$1:$N$2344,12,FALSE)</f>
        <v>tier - 2</v>
      </c>
      <c r="O1476" s="34" t="str">
        <f>VLOOKUP(A1476,'Hospitalisation Details'!$A$1:$N$2344,13,FALSE)</f>
        <v>tier - 2</v>
      </c>
      <c r="P1476" s="34" t="str">
        <f>VLOOKUP(A1476,'Hospitalisation Details'!$A$1:$N$2344,14,FALSE)</f>
        <v>R1024</v>
      </c>
      <c r="Q1476" s="34">
        <f>VLOOKUP(A1476,'Hospitalisation Details'!$A$1:$N$2344,6,FALSE)</f>
        <v>38</v>
      </c>
    </row>
    <row r="1477" spans="1:17" x14ac:dyDescent="0.25">
      <c r="A1477" s="35" t="s">
        <v>895</v>
      </c>
      <c r="B1477" s="32" t="s">
        <v>7141</v>
      </c>
      <c r="C1477" s="40">
        <v>39.229999999999997</v>
      </c>
      <c r="D1477" s="40">
        <v>5.36</v>
      </c>
      <c r="E1477" s="40" t="s">
        <v>2380</v>
      </c>
      <c r="F1477" s="40" t="s">
        <v>2380</v>
      </c>
      <c r="G1477" s="40" t="s">
        <v>2380</v>
      </c>
      <c r="H1477" s="35">
        <v>0</v>
      </c>
      <c r="I1477" s="40" t="s">
        <v>2380</v>
      </c>
      <c r="J1477" s="40" t="s">
        <v>8338</v>
      </c>
      <c r="K1477" s="40" t="s">
        <v>8344</v>
      </c>
      <c r="L1477" s="48">
        <f>VLOOKUP(A1477,'Hospitalisation Details'!$A$1:$N$2344,5,FALSE)</f>
        <v>36380</v>
      </c>
      <c r="M1477" s="52">
        <f>VLOOKUP(A1477,'Hospitalisation Details'!$A$1:$N$2344,8,FALSE)</f>
        <v>7144.4</v>
      </c>
      <c r="N1477" s="35" t="str">
        <f>VLOOKUP(A1477,'Hospitalisation Details'!$A$1:$N$2344,12,FALSE)</f>
        <v>tier - 2</v>
      </c>
      <c r="O1477" s="35" t="str">
        <f>VLOOKUP(A1477,'Hospitalisation Details'!$A$1:$N$2344,13,FALSE)</f>
        <v>tier - 1</v>
      </c>
      <c r="P1477" s="35" t="str">
        <f>VLOOKUP(A1477,'Hospitalisation Details'!$A$1:$N$2344,14,FALSE)</f>
        <v>R1022</v>
      </c>
      <c r="Q1477" s="35">
        <f>VLOOKUP(A1477,'Hospitalisation Details'!$A$1:$N$2344,6,FALSE)</f>
        <v>23</v>
      </c>
    </row>
    <row r="1478" spans="1:17" x14ac:dyDescent="0.25">
      <c r="A1478" s="34" t="s">
        <v>894</v>
      </c>
      <c r="B1478" s="33" t="s">
        <v>6881</v>
      </c>
      <c r="C1478" s="39">
        <v>19.95</v>
      </c>
      <c r="D1478" s="39">
        <v>6.11</v>
      </c>
      <c r="E1478" s="39" t="s">
        <v>2380</v>
      </c>
      <c r="F1478" s="39" t="s">
        <v>2380</v>
      </c>
      <c r="G1478" s="39" t="s">
        <v>2380</v>
      </c>
      <c r="H1478" s="34">
        <v>1</v>
      </c>
      <c r="I1478" s="39" t="s">
        <v>2380</v>
      </c>
      <c r="J1478" s="39" t="s">
        <v>8340</v>
      </c>
      <c r="K1478" s="39" t="s">
        <v>8343</v>
      </c>
      <c r="L1478" s="47">
        <f>VLOOKUP(A1478,'Hospitalisation Details'!$A$1:$N$2344,5,FALSE)</f>
        <v>30870</v>
      </c>
      <c r="M1478" s="51">
        <f>VLOOKUP(A1478,'Hospitalisation Details'!$A$1:$N$2344,8,FALSE)</f>
        <v>7133.9</v>
      </c>
      <c r="N1478" s="34" t="str">
        <f>VLOOKUP(A1478,'Hospitalisation Details'!$A$1:$N$2344,12,FALSE)</f>
        <v>tier - 2</v>
      </c>
      <c r="O1478" s="34" t="str">
        <f>VLOOKUP(A1478,'Hospitalisation Details'!$A$1:$N$2344,13,FALSE)</f>
        <v>tier - 1</v>
      </c>
      <c r="P1478" s="34" t="str">
        <f>VLOOKUP(A1478,'Hospitalisation Details'!$A$1:$N$2344,14,FALSE)</f>
        <v>R1024</v>
      </c>
      <c r="Q1478" s="34">
        <f>VLOOKUP(A1478,'Hospitalisation Details'!$A$1:$N$2344,6,FALSE)</f>
        <v>38</v>
      </c>
    </row>
    <row r="1479" spans="1:17" x14ac:dyDescent="0.25">
      <c r="A1479" s="35" t="s">
        <v>893</v>
      </c>
      <c r="B1479" s="32" t="s">
        <v>7144</v>
      </c>
      <c r="C1479" s="40">
        <v>34.64</v>
      </c>
      <c r="D1479" s="40">
        <v>4.88</v>
      </c>
      <c r="E1479" s="40" t="s">
        <v>2380</v>
      </c>
      <c r="F1479" s="40" t="s">
        <v>2380</v>
      </c>
      <c r="G1479" s="40" t="s">
        <v>2383</v>
      </c>
      <c r="H1479" s="35">
        <v>1</v>
      </c>
      <c r="I1479" s="40" t="s">
        <v>2380</v>
      </c>
      <c r="J1479" s="40" t="s">
        <v>8338</v>
      </c>
      <c r="K1479" s="40" t="s">
        <v>8344</v>
      </c>
      <c r="L1479" s="48">
        <f>VLOOKUP(A1479,'Hospitalisation Details'!$A$1:$N$2344,5,FALSE)</f>
        <v>34182</v>
      </c>
      <c r="M1479" s="52">
        <f>VLOOKUP(A1479,'Hospitalisation Details'!$A$1:$N$2344,8,FALSE)</f>
        <v>7128.64</v>
      </c>
      <c r="N1479" s="35" t="str">
        <f>VLOOKUP(A1479,'Hospitalisation Details'!$A$1:$N$2344,12,FALSE)</f>
        <v>tier - 2</v>
      </c>
      <c r="O1479" s="35" t="str">
        <f>VLOOKUP(A1479,'Hospitalisation Details'!$A$1:$N$2344,13,FALSE)</f>
        <v>tier - 2</v>
      </c>
      <c r="P1479" s="35" t="str">
        <f>VLOOKUP(A1479,'Hospitalisation Details'!$A$1:$N$2344,14,FALSE)</f>
        <v>R1021</v>
      </c>
      <c r="Q1479" s="35">
        <f>VLOOKUP(A1479,'Hospitalisation Details'!$A$1:$N$2344,6,FALSE)</f>
        <v>29</v>
      </c>
    </row>
    <row r="1480" spans="1:17" x14ac:dyDescent="0.25">
      <c r="A1480" s="34" t="s">
        <v>892</v>
      </c>
      <c r="B1480" s="33" t="s">
        <v>7146</v>
      </c>
      <c r="C1480" s="39">
        <v>18.75</v>
      </c>
      <c r="D1480" s="39">
        <v>6.72</v>
      </c>
      <c r="E1480" s="39" t="s">
        <v>2380</v>
      </c>
      <c r="F1480" s="39" t="s">
        <v>2380</v>
      </c>
      <c r="G1480" s="39" t="s">
        <v>2380</v>
      </c>
      <c r="H1480" s="34">
        <v>0</v>
      </c>
      <c r="I1480" s="39" t="s">
        <v>2380</v>
      </c>
      <c r="J1480" s="39" t="s">
        <v>8340</v>
      </c>
      <c r="K1480" s="39" t="s">
        <v>8342</v>
      </c>
      <c r="L1480" s="47">
        <f>VLOOKUP(A1480,'Hospitalisation Details'!$A$1:$N$2344,5,FALSE)</f>
        <v>25018</v>
      </c>
      <c r="M1480" s="51">
        <f>VLOOKUP(A1480,'Hospitalisation Details'!$A$1:$N$2344,8,FALSE)</f>
        <v>7125.25</v>
      </c>
      <c r="N1480" s="34" t="str">
        <f>VLOOKUP(A1480,'Hospitalisation Details'!$A$1:$N$2344,12,FALSE)</f>
        <v>tier - 3</v>
      </c>
      <c r="O1480" s="34" t="str">
        <f>VLOOKUP(A1480,'Hospitalisation Details'!$A$1:$N$2344,13,FALSE)</f>
        <v>tier - 2</v>
      </c>
      <c r="P1480" s="34" t="str">
        <f>VLOOKUP(A1480,'Hospitalisation Details'!$A$1:$N$2344,14,FALSE)</f>
        <v>R1013</v>
      </c>
      <c r="Q1480" s="34">
        <f>VLOOKUP(A1480,'Hospitalisation Details'!$A$1:$N$2344,6,FALSE)</f>
        <v>54</v>
      </c>
    </row>
    <row r="1481" spans="1:17" x14ac:dyDescent="0.25">
      <c r="A1481" s="35" t="s">
        <v>891</v>
      </c>
      <c r="B1481" s="32" t="s">
        <v>7148</v>
      </c>
      <c r="C1481" s="40">
        <v>26.48</v>
      </c>
      <c r="D1481" s="40">
        <v>4.2</v>
      </c>
      <c r="E1481" s="40" t="s">
        <v>2380</v>
      </c>
      <c r="F1481" s="40" t="s">
        <v>2380</v>
      </c>
      <c r="G1481" s="40" t="s">
        <v>2380</v>
      </c>
      <c r="H1481" s="35">
        <v>1</v>
      </c>
      <c r="I1481" s="40" t="s">
        <v>2380</v>
      </c>
      <c r="J1481" s="40" t="s">
        <v>8339</v>
      </c>
      <c r="K1481" s="40" t="s">
        <v>8344</v>
      </c>
      <c r="L1481" s="48">
        <f>VLOOKUP(A1481,'Hospitalisation Details'!$A$1:$N$2344,5,FALSE)</f>
        <v>32000</v>
      </c>
      <c r="M1481" s="52">
        <f>VLOOKUP(A1481,'Hospitalisation Details'!$A$1:$N$2344,8,FALSE)</f>
        <v>7106.81</v>
      </c>
      <c r="N1481" s="35" t="str">
        <f>VLOOKUP(A1481,'Hospitalisation Details'!$A$1:$N$2344,12,FALSE)</f>
        <v>tier - 2</v>
      </c>
      <c r="O1481" s="35" t="str">
        <f>VLOOKUP(A1481,'Hospitalisation Details'!$A$1:$N$2344,13,FALSE)</f>
        <v>tier - 1</v>
      </c>
      <c r="P1481" s="35" t="str">
        <f>VLOOKUP(A1481,'Hospitalisation Details'!$A$1:$N$2344,14,FALSE)</f>
        <v>R1012</v>
      </c>
      <c r="Q1481" s="35">
        <f>VLOOKUP(A1481,'Hospitalisation Details'!$A$1:$N$2344,6,FALSE)</f>
        <v>35</v>
      </c>
    </row>
    <row r="1482" spans="1:17" x14ac:dyDescent="0.25">
      <c r="A1482" s="34" t="s">
        <v>890</v>
      </c>
      <c r="B1482" s="33" t="s">
        <v>5244</v>
      </c>
      <c r="C1482" s="39">
        <v>34.83</v>
      </c>
      <c r="D1482" s="39">
        <v>5.79</v>
      </c>
      <c r="E1482" s="39" t="s">
        <v>2380</v>
      </c>
      <c r="F1482" s="39" t="s">
        <v>2380</v>
      </c>
      <c r="G1482" s="39" t="s">
        <v>2380</v>
      </c>
      <c r="H1482" s="34">
        <v>1</v>
      </c>
      <c r="I1482" s="39" t="s">
        <v>2380</v>
      </c>
      <c r="J1482" s="39" t="s">
        <v>8338</v>
      </c>
      <c r="K1482" s="39" t="s">
        <v>8343</v>
      </c>
      <c r="L1482" s="47">
        <f>VLOOKUP(A1482,'Hospitalisation Details'!$A$1:$N$2344,5,FALSE)</f>
        <v>33773</v>
      </c>
      <c r="M1482" s="51">
        <f>VLOOKUP(A1482,'Hospitalisation Details'!$A$1:$N$2344,8,FALSE)</f>
        <v>7096.98</v>
      </c>
      <c r="N1482" s="34" t="str">
        <f>VLOOKUP(A1482,'Hospitalisation Details'!$A$1:$N$2344,12,FALSE)</f>
        <v>tier - 2</v>
      </c>
      <c r="O1482" s="34" t="str">
        <f>VLOOKUP(A1482,'Hospitalisation Details'!$A$1:$N$2344,13,FALSE)</f>
        <v>tier - 2</v>
      </c>
      <c r="P1482" s="34" t="str">
        <f>VLOOKUP(A1482,'Hospitalisation Details'!$A$1:$N$2344,14,FALSE)</f>
        <v>R1012</v>
      </c>
      <c r="Q1482" s="34">
        <f>VLOOKUP(A1482,'Hospitalisation Details'!$A$1:$N$2344,6,FALSE)</f>
        <v>30</v>
      </c>
    </row>
    <row r="1483" spans="1:17" x14ac:dyDescent="0.25">
      <c r="A1483" s="35" t="s">
        <v>889</v>
      </c>
      <c r="B1483" s="32" t="s">
        <v>7150</v>
      </c>
      <c r="C1483" s="40">
        <v>25.46</v>
      </c>
      <c r="D1483" s="40">
        <v>4.29</v>
      </c>
      <c r="E1483" s="40" t="s">
        <v>2380</v>
      </c>
      <c r="F1483" s="40" t="s">
        <v>2380</v>
      </c>
      <c r="G1483" s="40" t="s">
        <v>2380</v>
      </c>
      <c r="H1483" s="35">
        <v>0</v>
      </c>
      <c r="I1483" s="40" t="s">
        <v>2380</v>
      </c>
      <c r="J1483" s="40" t="s">
        <v>8339</v>
      </c>
      <c r="K1483" s="40" t="s">
        <v>8344</v>
      </c>
      <c r="L1483" s="48">
        <f>VLOOKUP(A1483,'Hospitalisation Details'!$A$1:$N$2344,5,FALSE)</f>
        <v>30230</v>
      </c>
      <c r="M1483" s="52">
        <f>VLOOKUP(A1483,'Hospitalisation Details'!$A$1:$N$2344,8,FALSE)</f>
        <v>7077.19</v>
      </c>
      <c r="N1483" s="35" t="str">
        <f>VLOOKUP(A1483,'Hospitalisation Details'!$A$1:$N$2344,12,FALSE)</f>
        <v>tier - 2</v>
      </c>
      <c r="O1483" s="35" t="str">
        <f>VLOOKUP(A1483,'Hospitalisation Details'!$A$1:$N$2344,13,FALSE)</f>
        <v>tier - 3</v>
      </c>
      <c r="P1483" s="35" t="str">
        <f>VLOOKUP(A1483,'Hospitalisation Details'!$A$1:$N$2344,14,FALSE)</f>
        <v>R1024</v>
      </c>
      <c r="Q1483" s="35">
        <f>VLOOKUP(A1483,'Hospitalisation Details'!$A$1:$N$2344,6,FALSE)</f>
        <v>40</v>
      </c>
    </row>
    <row r="1484" spans="1:17" x14ac:dyDescent="0.25">
      <c r="A1484" s="34" t="s">
        <v>888</v>
      </c>
      <c r="B1484" s="33" t="s">
        <v>7152</v>
      </c>
      <c r="C1484" s="39">
        <v>23.31</v>
      </c>
      <c r="D1484" s="39">
        <v>8.27</v>
      </c>
      <c r="E1484" s="39" t="s">
        <v>2380</v>
      </c>
      <c r="F1484" s="39" t="s">
        <v>2380</v>
      </c>
      <c r="G1484" s="39" t="s">
        <v>2380</v>
      </c>
      <c r="H1484" s="34">
        <v>0</v>
      </c>
      <c r="I1484" s="39" t="s">
        <v>2380</v>
      </c>
      <c r="J1484" s="39" t="s">
        <v>8340</v>
      </c>
      <c r="K1484" s="39" t="s">
        <v>8342</v>
      </c>
      <c r="L1484" s="47">
        <f>VLOOKUP(A1484,'Hospitalisation Details'!$A$1:$N$2344,5,FALSE)</f>
        <v>28665</v>
      </c>
      <c r="M1484" s="51">
        <f>VLOOKUP(A1484,'Hospitalisation Details'!$A$1:$N$2344,8,FALSE)</f>
        <v>7054.41</v>
      </c>
      <c r="N1484" s="34" t="str">
        <f>VLOOKUP(A1484,'Hospitalisation Details'!$A$1:$N$2344,12,FALSE)</f>
        <v>tier - 2</v>
      </c>
      <c r="O1484" s="34" t="str">
        <f>VLOOKUP(A1484,'Hospitalisation Details'!$A$1:$N$2344,13,FALSE)</f>
        <v>tier - 2</v>
      </c>
      <c r="P1484" s="34" t="str">
        <f>VLOOKUP(A1484,'Hospitalisation Details'!$A$1:$N$2344,14,FALSE)</f>
        <v>R1013</v>
      </c>
      <c r="Q1484" s="34">
        <f>VLOOKUP(A1484,'Hospitalisation Details'!$A$1:$N$2344,6,FALSE)</f>
        <v>44</v>
      </c>
    </row>
    <row r="1485" spans="1:17" x14ac:dyDescent="0.25">
      <c r="A1485" s="35" t="s">
        <v>887</v>
      </c>
      <c r="B1485" s="32" t="s">
        <v>4848</v>
      </c>
      <c r="C1485" s="40">
        <v>29</v>
      </c>
      <c r="D1485" s="40">
        <v>4.5599999999999996</v>
      </c>
      <c r="E1485" s="40" t="s">
        <v>2380</v>
      </c>
      <c r="F1485" s="40" t="s">
        <v>2380</v>
      </c>
      <c r="G1485" s="40" t="s">
        <v>2380</v>
      </c>
      <c r="H1485" s="35">
        <v>0</v>
      </c>
      <c r="I1485" s="40" t="s">
        <v>2380</v>
      </c>
      <c r="J1485" s="40" t="s">
        <v>8339</v>
      </c>
      <c r="K1485" s="40" t="s">
        <v>8344</v>
      </c>
      <c r="L1485" s="48">
        <f>VLOOKUP(A1485,'Hospitalisation Details'!$A$1:$N$2344,5,FALSE)</f>
        <v>29400</v>
      </c>
      <c r="M1485" s="52">
        <f>VLOOKUP(A1485,'Hospitalisation Details'!$A$1:$N$2344,8,FALSE)</f>
        <v>7050.64</v>
      </c>
      <c r="N1485" s="35" t="str">
        <f>VLOOKUP(A1485,'Hospitalisation Details'!$A$1:$N$2344,12,FALSE)</f>
        <v>tier - 2</v>
      </c>
      <c r="O1485" s="35" t="str">
        <f>VLOOKUP(A1485,'Hospitalisation Details'!$A$1:$N$2344,13,FALSE)</f>
        <v>tier - 3</v>
      </c>
      <c r="P1485" s="35" t="str">
        <f>VLOOKUP(A1485,'Hospitalisation Details'!$A$1:$N$2344,14,FALSE)</f>
        <v>R1011</v>
      </c>
      <c r="Q1485" s="35">
        <f>VLOOKUP(A1485,'Hospitalisation Details'!$A$1:$N$2344,6,FALSE)</f>
        <v>42</v>
      </c>
    </row>
    <row r="1486" spans="1:17" x14ac:dyDescent="0.25">
      <c r="A1486" s="34" t="s">
        <v>886</v>
      </c>
      <c r="B1486" s="33" t="s">
        <v>6235</v>
      </c>
      <c r="C1486" s="39">
        <v>32.869999999999997</v>
      </c>
      <c r="D1486" s="39">
        <v>5.33</v>
      </c>
      <c r="E1486" s="39" t="s">
        <v>2380</v>
      </c>
      <c r="F1486" s="39" t="s">
        <v>2380</v>
      </c>
      <c r="G1486" s="39" t="s">
        <v>2380</v>
      </c>
      <c r="H1486" s="34">
        <v>0</v>
      </c>
      <c r="I1486" s="39" t="s">
        <v>2380</v>
      </c>
      <c r="J1486" s="39" t="s">
        <v>8338</v>
      </c>
      <c r="K1486" s="39" t="s">
        <v>8344</v>
      </c>
      <c r="L1486" s="47">
        <f>VLOOKUP(A1486,'Hospitalisation Details'!$A$1:$N$2344,5,FALSE)</f>
        <v>29423</v>
      </c>
      <c r="M1486" s="51">
        <f>VLOOKUP(A1486,'Hospitalisation Details'!$A$1:$N$2344,8,FALSE)</f>
        <v>7050.02</v>
      </c>
      <c r="N1486" s="34" t="str">
        <f>VLOOKUP(A1486,'Hospitalisation Details'!$A$1:$N$2344,12,FALSE)</f>
        <v>tier - 2</v>
      </c>
      <c r="O1486" s="34" t="str">
        <f>VLOOKUP(A1486,'Hospitalisation Details'!$A$1:$N$2344,13,FALSE)</f>
        <v>tier - 1</v>
      </c>
      <c r="P1486" s="34" t="str">
        <f>VLOOKUP(A1486,'Hospitalisation Details'!$A$1:$N$2344,14,FALSE)</f>
        <v>R1024</v>
      </c>
      <c r="Q1486" s="34">
        <f>VLOOKUP(A1486,'Hospitalisation Details'!$A$1:$N$2344,6,FALSE)</f>
        <v>42</v>
      </c>
    </row>
    <row r="1487" spans="1:17" x14ac:dyDescent="0.25">
      <c r="A1487" s="35" t="s">
        <v>885</v>
      </c>
      <c r="B1487" s="32" t="s">
        <v>7156</v>
      </c>
      <c r="C1487" s="40">
        <v>26.18</v>
      </c>
      <c r="D1487" s="40">
        <v>5.63</v>
      </c>
      <c r="E1487" s="40" t="s">
        <v>2380</v>
      </c>
      <c r="F1487" s="40" t="s">
        <v>2380</v>
      </c>
      <c r="G1487" s="40" t="s">
        <v>2380</v>
      </c>
      <c r="H1487" s="35">
        <v>0</v>
      </c>
      <c r="I1487" s="40" t="s">
        <v>2380</v>
      </c>
      <c r="J1487" s="40" t="s">
        <v>8339</v>
      </c>
      <c r="K1487" s="40" t="s">
        <v>8344</v>
      </c>
      <c r="L1487" s="48">
        <f>VLOOKUP(A1487,'Hospitalisation Details'!$A$1:$N$2344,5,FALSE)</f>
        <v>29516</v>
      </c>
      <c r="M1487" s="52">
        <f>VLOOKUP(A1487,'Hospitalisation Details'!$A$1:$N$2344,8,FALSE)</f>
        <v>7046.72</v>
      </c>
      <c r="N1487" s="35" t="str">
        <f>VLOOKUP(A1487,'Hospitalisation Details'!$A$1:$N$2344,12,FALSE)</f>
        <v>tier - 2</v>
      </c>
      <c r="O1487" s="35" t="str">
        <f>VLOOKUP(A1487,'Hospitalisation Details'!$A$1:$N$2344,13,FALSE)</f>
        <v>tier - 3</v>
      </c>
      <c r="P1487" s="35" t="str">
        <f>VLOOKUP(A1487,'Hospitalisation Details'!$A$1:$N$2344,14,FALSE)</f>
        <v>R1013</v>
      </c>
      <c r="Q1487" s="35">
        <f>VLOOKUP(A1487,'Hospitalisation Details'!$A$1:$N$2344,6,FALSE)</f>
        <v>42</v>
      </c>
    </row>
    <row r="1488" spans="1:17" x14ac:dyDescent="0.25">
      <c r="A1488" s="34" t="s">
        <v>884</v>
      </c>
      <c r="B1488" s="33" t="s">
        <v>7158</v>
      </c>
      <c r="C1488" s="39">
        <v>25.3</v>
      </c>
      <c r="D1488" s="39">
        <v>5.12</v>
      </c>
      <c r="E1488" s="39" t="s">
        <v>2380</v>
      </c>
      <c r="F1488" s="39" t="s">
        <v>2380</v>
      </c>
      <c r="G1488" s="39" t="s">
        <v>2380</v>
      </c>
      <c r="H1488" s="34">
        <v>0</v>
      </c>
      <c r="I1488" s="39" t="s">
        <v>2380</v>
      </c>
      <c r="J1488" s="39" t="s">
        <v>8339</v>
      </c>
      <c r="K1488" s="39" t="s">
        <v>8344</v>
      </c>
      <c r="L1488" s="47">
        <f>VLOOKUP(A1488,'Hospitalisation Details'!$A$1:$N$2344,5,FALSE)</f>
        <v>29428</v>
      </c>
      <c r="M1488" s="51">
        <f>VLOOKUP(A1488,'Hospitalisation Details'!$A$1:$N$2344,8,FALSE)</f>
        <v>7045.5</v>
      </c>
      <c r="N1488" s="34" t="str">
        <f>VLOOKUP(A1488,'Hospitalisation Details'!$A$1:$N$2344,12,FALSE)</f>
        <v>tier - 2</v>
      </c>
      <c r="O1488" s="34" t="str">
        <f>VLOOKUP(A1488,'Hospitalisation Details'!$A$1:$N$2344,13,FALSE)</f>
        <v>tier - 1</v>
      </c>
      <c r="P1488" s="34" t="str">
        <f>VLOOKUP(A1488,'Hospitalisation Details'!$A$1:$N$2344,14,FALSE)</f>
        <v>R1011</v>
      </c>
      <c r="Q1488" s="34">
        <f>VLOOKUP(A1488,'Hospitalisation Details'!$A$1:$N$2344,6,FALSE)</f>
        <v>42</v>
      </c>
    </row>
    <row r="1489" spans="1:17" x14ac:dyDescent="0.25">
      <c r="A1489" s="35" t="s">
        <v>883</v>
      </c>
      <c r="B1489" s="32" t="s">
        <v>7159</v>
      </c>
      <c r="C1489" s="40">
        <v>36.94</v>
      </c>
      <c r="D1489" s="40">
        <v>5.15</v>
      </c>
      <c r="E1489" s="40" t="s">
        <v>2383</v>
      </c>
      <c r="F1489" s="40" t="s">
        <v>2380</v>
      </c>
      <c r="G1489" s="40" t="s">
        <v>2380</v>
      </c>
      <c r="H1489" s="35">
        <v>1</v>
      </c>
      <c r="I1489" s="40" t="s">
        <v>2380</v>
      </c>
      <c r="J1489" s="40" t="s">
        <v>8338</v>
      </c>
      <c r="K1489" s="40" t="s">
        <v>8344</v>
      </c>
      <c r="L1489" s="48">
        <f>VLOOKUP(A1489,'Hospitalisation Details'!$A$1:$N$2344,5,FALSE)</f>
        <v>35001</v>
      </c>
      <c r="M1489" s="52">
        <f>VLOOKUP(A1489,'Hospitalisation Details'!$A$1:$N$2344,8,FALSE)</f>
        <v>7042.11</v>
      </c>
      <c r="N1489" s="35" t="str">
        <f>VLOOKUP(A1489,'Hospitalisation Details'!$A$1:$N$2344,12,FALSE)</f>
        <v>tier - 2</v>
      </c>
      <c r="O1489" s="35" t="str">
        <f>VLOOKUP(A1489,'Hospitalisation Details'!$A$1:$N$2344,13,FALSE)</f>
        <v>tier - 3</v>
      </c>
      <c r="P1489" s="35" t="str">
        <f>VLOOKUP(A1489,'Hospitalisation Details'!$A$1:$N$2344,14,FALSE)</f>
        <v>R1012</v>
      </c>
      <c r="Q1489" s="35">
        <f>VLOOKUP(A1489,'Hospitalisation Details'!$A$1:$N$2344,6,FALSE)</f>
        <v>27</v>
      </c>
    </row>
    <row r="1490" spans="1:17" x14ac:dyDescent="0.25">
      <c r="A1490" s="34" t="s">
        <v>882</v>
      </c>
      <c r="B1490" s="33" t="s">
        <v>7161</v>
      </c>
      <c r="C1490" s="39">
        <v>22.86</v>
      </c>
      <c r="D1490" s="39">
        <v>7.5</v>
      </c>
      <c r="E1490" s="39" t="s">
        <v>2380</v>
      </c>
      <c r="F1490" s="39" t="s">
        <v>2380</v>
      </c>
      <c r="G1490" s="39" t="s">
        <v>2380</v>
      </c>
      <c r="H1490" s="34">
        <v>0</v>
      </c>
      <c r="I1490" s="39" t="s">
        <v>2380</v>
      </c>
      <c r="J1490" s="39" t="s">
        <v>8340</v>
      </c>
      <c r="K1490" s="39" t="s">
        <v>8342</v>
      </c>
      <c r="L1490" s="47">
        <f>VLOOKUP(A1490,'Hospitalisation Details'!$A$1:$N$2344,5,FALSE)</f>
        <v>28643</v>
      </c>
      <c r="M1490" s="51">
        <f>VLOOKUP(A1490,'Hospitalisation Details'!$A$1:$N$2344,8,FALSE)</f>
        <v>7033.08</v>
      </c>
      <c r="N1490" s="34" t="str">
        <f>VLOOKUP(A1490,'Hospitalisation Details'!$A$1:$N$2344,12,FALSE)</f>
        <v>tier - 2</v>
      </c>
      <c r="O1490" s="34" t="str">
        <f>VLOOKUP(A1490,'Hospitalisation Details'!$A$1:$N$2344,13,FALSE)</f>
        <v>tier - 2</v>
      </c>
      <c r="P1490" s="34" t="str">
        <f>VLOOKUP(A1490,'Hospitalisation Details'!$A$1:$N$2344,14,FALSE)</f>
        <v>R1013</v>
      </c>
      <c r="Q1490" s="34">
        <f>VLOOKUP(A1490,'Hospitalisation Details'!$A$1:$N$2344,6,FALSE)</f>
        <v>45</v>
      </c>
    </row>
    <row r="1491" spans="1:17" x14ac:dyDescent="0.25">
      <c r="A1491" s="35" t="s">
        <v>881</v>
      </c>
      <c r="B1491" s="32" t="s">
        <v>7163</v>
      </c>
      <c r="C1491" s="40">
        <v>18.760000000000002</v>
      </c>
      <c r="D1491" s="40">
        <v>4.88</v>
      </c>
      <c r="E1491" s="40" t="s">
        <v>2383</v>
      </c>
      <c r="F1491" s="40" t="s">
        <v>2380</v>
      </c>
      <c r="G1491" s="40" t="s">
        <v>2383</v>
      </c>
      <c r="H1491" s="35">
        <v>1</v>
      </c>
      <c r="I1491" s="40" t="s">
        <v>2380</v>
      </c>
      <c r="J1491" s="40" t="s">
        <v>8340</v>
      </c>
      <c r="K1491" s="40" t="s">
        <v>8344</v>
      </c>
      <c r="L1491" s="48">
        <f>VLOOKUP(A1491,'Hospitalisation Details'!$A$1:$N$2344,5,FALSE)</f>
        <v>25390</v>
      </c>
      <c r="M1491" s="52">
        <f>VLOOKUP(A1491,'Hospitalisation Details'!$A$1:$N$2344,8,FALSE)</f>
        <v>7003.1</v>
      </c>
      <c r="N1491" s="35" t="str">
        <f>VLOOKUP(A1491,'Hospitalisation Details'!$A$1:$N$2344,12,FALSE)</f>
        <v>tier - 2</v>
      </c>
      <c r="O1491" s="35" t="str">
        <f>VLOOKUP(A1491,'Hospitalisation Details'!$A$1:$N$2344,13,FALSE)</f>
        <v>tier - 3</v>
      </c>
      <c r="P1491" s="35" t="str">
        <f>VLOOKUP(A1491,'Hospitalisation Details'!$A$1:$N$2344,14,FALSE)</f>
        <v>R1013</v>
      </c>
      <c r="Q1491" s="35">
        <f>VLOOKUP(A1491,'Hospitalisation Details'!$A$1:$N$2344,6,FALSE)</f>
        <v>53</v>
      </c>
    </row>
    <row r="1492" spans="1:17" x14ac:dyDescent="0.25">
      <c r="A1492" s="34" t="s">
        <v>880</v>
      </c>
      <c r="B1492" s="33" t="s">
        <v>7165</v>
      </c>
      <c r="C1492" s="39">
        <v>24.36</v>
      </c>
      <c r="D1492" s="39">
        <v>5.57</v>
      </c>
      <c r="E1492" s="39" t="s">
        <v>2380</v>
      </c>
      <c r="F1492" s="39" t="s">
        <v>2380</v>
      </c>
      <c r="G1492" s="39" t="s">
        <v>2380</v>
      </c>
      <c r="H1492" s="34">
        <v>0</v>
      </c>
      <c r="I1492" s="39" t="s">
        <v>2380</v>
      </c>
      <c r="J1492" s="39" t="s">
        <v>8340</v>
      </c>
      <c r="K1492" s="39" t="s">
        <v>8344</v>
      </c>
      <c r="L1492" s="47">
        <f>VLOOKUP(A1492,'Hospitalisation Details'!$A$1:$N$2344,5,FALSE)</f>
        <v>30195</v>
      </c>
      <c r="M1492" s="51">
        <f>VLOOKUP(A1492,'Hospitalisation Details'!$A$1:$N$2344,8,FALSE)</f>
        <v>6989.95</v>
      </c>
      <c r="N1492" s="34" t="str">
        <f>VLOOKUP(A1492,'Hospitalisation Details'!$A$1:$N$2344,12,FALSE)</f>
        <v>tier - 2</v>
      </c>
      <c r="O1492" s="34" t="str">
        <f>VLOOKUP(A1492,'Hospitalisation Details'!$A$1:$N$2344,13,FALSE)</f>
        <v>tier - 1</v>
      </c>
      <c r="P1492" s="34" t="str">
        <f>VLOOKUP(A1492,'Hospitalisation Details'!$A$1:$N$2344,14,FALSE)</f>
        <v>R1013</v>
      </c>
      <c r="Q1492" s="34">
        <f>VLOOKUP(A1492,'Hospitalisation Details'!$A$1:$N$2344,6,FALSE)</f>
        <v>40</v>
      </c>
    </row>
    <row r="1493" spans="1:17" x14ac:dyDescent="0.25">
      <c r="A1493" s="35" t="s">
        <v>879</v>
      </c>
      <c r="B1493" s="32" t="s">
        <v>7167</v>
      </c>
      <c r="C1493" s="40">
        <v>32.299999999999997</v>
      </c>
      <c r="D1493" s="40">
        <v>5.31</v>
      </c>
      <c r="E1493" s="40" t="s">
        <v>2380</v>
      </c>
      <c r="F1493" s="40" t="s">
        <v>2380</v>
      </c>
      <c r="G1493" s="40" t="s">
        <v>2380</v>
      </c>
      <c r="H1493" s="35">
        <v>0</v>
      </c>
      <c r="I1493" s="40" t="s">
        <v>2380</v>
      </c>
      <c r="J1493" s="40" t="s">
        <v>8338</v>
      </c>
      <c r="K1493" s="40" t="s">
        <v>8344</v>
      </c>
      <c r="L1493" s="48">
        <f>VLOOKUP(A1493,'Hospitalisation Details'!$A$1:$N$2344,5,FALSE)</f>
        <v>30242</v>
      </c>
      <c r="M1493" s="52">
        <f>VLOOKUP(A1493,'Hospitalisation Details'!$A$1:$N$2344,8,FALSE)</f>
        <v>6986.7</v>
      </c>
      <c r="N1493" s="35" t="str">
        <f>VLOOKUP(A1493,'Hospitalisation Details'!$A$1:$N$2344,12,FALSE)</f>
        <v>tier - 3</v>
      </c>
      <c r="O1493" s="35" t="str">
        <f>VLOOKUP(A1493,'Hospitalisation Details'!$A$1:$N$2344,13,FALSE)</f>
        <v>tier - 1</v>
      </c>
      <c r="P1493" s="35" t="str">
        <f>VLOOKUP(A1493,'Hospitalisation Details'!$A$1:$N$2344,14,FALSE)</f>
        <v>R1012</v>
      </c>
      <c r="Q1493" s="35">
        <f>VLOOKUP(A1493,'Hospitalisation Details'!$A$1:$N$2344,6,FALSE)</f>
        <v>40</v>
      </c>
    </row>
    <row r="1494" spans="1:17" x14ac:dyDescent="0.25">
      <c r="A1494" s="34" t="s">
        <v>878</v>
      </c>
      <c r="B1494" s="33" t="s">
        <v>7169</v>
      </c>
      <c r="C1494" s="39">
        <v>22.704999999999998</v>
      </c>
      <c r="D1494" s="39">
        <v>4.57</v>
      </c>
      <c r="E1494" s="39" t="s">
        <v>2383</v>
      </c>
      <c r="F1494" s="39" t="s">
        <v>2380</v>
      </c>
      <c r="G1494" s="39" t="s">
        <v>2380</v>
      </c>
      <c r="H1494" s="34">
        <v>0</v>
      </c>
      <c r="I1494" s="39" t="s">
        <v>2380</v>
      </c>
      <c r="J1494" s="39" t="s">
        <v>8340</v>
      </c>
      <c r="K1494" s="39" t="s">
        <v>8344</v>
      </c>
      <c r="L1494" s="47">
        <f>VLOOKUP(A1494,'Hospitalisation Details'!$A$1:$N$2344,5,FALSE)</f>
        <v>31391</v>
      </c>
      <c r="M1494" s="51">
        <f>VLOOKUP(A1494,'Hospitalisation Details'!$A$1:$N$2344,8,FALSE)</f>
        <v>6985.51</v>
      </c>
      <c r="N1494" s="34" t="str">
        <f>VLOOKUP(A1494,'Hospitalisation Details'!$A$1:$N$2344,12,FALSE)</f>
        <v>tier - 2</v>
      </c>
      <c r="O1494" s="34" t="str">
        <f>VLOOKUP(A1494,'Hospitalisation Details'!$A$1:$N$2344,13,FALSE)</f>
        <v>tier - 2</v>
      </c>
      <c r="P1494" s="34" t="str">
        <f>VLOOKUP(A1494,'Hospitalisation Details'!$A$1:$N$2344,14,FALSE)</f>
        <v>R1019</v>
      </c>
      <c r="Q1494" s="34">
        <f>VLOOKUP(A1494,'Hospitalisation Details'!$A$1:$N$2344,6,FALSE)</f>
        <v>37</v>
      </c>
    </row>
    <row r="1495" spans="1:17" x14ac:dyDescent="0.25">
      <c r="A1495" s="35" t="s">
        <v>877</v>
      </c>
      <c r="B1495" s="32" t="s">
        <v>6866</v>
      </c>
      <c r="C1495" s="40">
        <v>21.79</v>
      </c>
      <c r="D1495" s="40">
        <v>8.6999999999999993</v>
      </c>
      <c r="E1495" s="40" t="s">
        <v>2383</v>
      </c>
      <c r="F1495" s="40" t="s">
        <v>2380</v>
      </c>
      <c r="G1495" s="40" t="s">
        <v>2380</v>
      </c>
      <c r="H1495" s="35">
        <v>1</v>
      </c>
      <c r="I1495" s="40" t="s">
        <v>2380</v>
      </c>
      <c r="J1495" s="40" t="s">
        <v>8340</v>
      </c>
      <c r="K1495" s="40" t="s">
        <v>8342</v>
      </c>
      <c r="L1495" s="48">
        <f>VLOOKUP(A1495,'Hospitalisation Details'!$A$1:$N$2344,5,FALSE)</f>
        <v>27548</v>
      </c>
      <c r="M1495" s="52">
        <f>VLOOKUP(A1495,'Hospitalisation Details'!$A$1:$N$2344,8,FALSE)</f>
        <v>6965.21</v>
      </c>
      <c r="N1495" s="35" t="str">
        <f>VLOOKUP(A1495,'Hospitalisation Details'!$A$1:$N$2344,12,FALSE)</f>
        <v>tier - 2</v>
      </c>
      <c r="O1495" s="35" t="str">
        <f>VLOOKUP(A1495,'Hospitalisation Details'!$A$1:$N$2344,13,FALSE)</f>
        <v>tier - 3</v>
      </c>
      <c r="P1495" s="35" t="str">
        <f>VLOOKUP(A1495,'Hospitalisation Details'!$A$1:$N$2344,14,FALSE)</f>
        <v>R1013</v>
      </c>
      <c r="Q1495" s="35">
        <f>VLOOKUP(A1495,'Hospitalisation Details'!$A$1:$N$2344,6,FALSE)</f>
        <v>48</v>
      </c>
    </row>
    <row r="1496" spans="1:17" x14ac:dyDescent="0.25">
      <c r="A1496" s="34" t="s">
        <v>876</v>
      </c>
      <c r="B1496" s="33" t="s">
        <v>7172</v>
      </c>
      <c r="C1496" s="39">
        <v>24.52</v>
      </c>
      <c r="D1496" s="39">
        <v>4.76</v>
      </c>
      <c r="E1496" s="39" t="s">
        <v>2380</v>
      </c>
      <c r="F1496" s="39" t="s">
        <v>2380</v>
      </c>
      <c r="G1496" s="39" t="s">
        <v>2380</v>
      </c>
      <c r="H1496" s="34">
        <v>0</v>
      </c>
      <c r="I1496" s="39" t="s">
        <v>2380</v>
      </c>
      <c r="J1496" s="39" t="s">
        <v>8340</v>
      </c>
      <c r="K1496" s="39" t="s">
        <v>8344</v>
      </c>
      <c r="L1496" s="47">
        <f>VLOOKUP(A1496,'Hospitalisation Details'!$A$1:$N$2344,5,FALSE)</f>
        <v>29451</v>
      </c>
      <c r="M1496" s="51">
        <f>VLOOKUP(A1496,'Hospitalisation Details'!$A$1:$N$2344,8,FALSE)</f>
        <v>6951.12</v>
      </c>
      <c r="N1496" s="34" t="str">
        <f>VLOOKUP(A1496,'Hospitalisation Details'!$A$1:$N$2344,12,FALSE)</f>
        <v>tier - 2</v>
      </c>
      <c r="O1496" s="34" t="str">
        <f>VLOOKUP(A1496,'Hospitalisation Details'!$A$1:$N$2344,13,FALSE)</f>
        <v>tier - 2</v>
      </c>
      <c r="P1496" s="34" t="str">
        <f>VLOOKUP(A1496,'Hospitalisation Details'!$A$1:$N$2344,14,FALSE)</f>
        <v>R1013</v>
      </c>
      <c r="Q1496" s="34">
        <f>VLOOKUP(A1496,'Hospitalisation Details'!$A$1:$N$2344,6,FALSE)</f>
        <v>42</v>
      </c>
    </row>
    <row r="1497" spans="1:17" x14ac:dyDescent="0.25">
      <c r="A1497" s="35" t="s">
        <v>875</v>
      </c>
      <c r="B1497" s="32" t="s">
        <v>7174</v>
      </c>
      <c r="C1497" s="40">
        <v>39.520000000000003</v>
      </c>
      <c r="D1497" s="40">
        <v>11.81</v>
      </c>
      <c r="E1497" s="40" t="s">
        <v>2380</v>
      </c>
      <c r="F1497" s="40" t="s">
        <v>2380</v>
      </c>
      <c r="G1497" s="40" t="s">
        <v>2380</v>
      </c>
      <c r="H1497" s="35">
        <v>0</v>
      </c>
      <c r="I1497" s="40" t="s">
        <v>2380</v>
      </c>
      <c r="J1497" s="40" t="s">
        <v>8338</v>
      </c>
      <c r="K1497" s="40" t="s">
        <v>8342</v>
      </c>
      <c r="L1497" s="48">
        <f>VLOOKUP(A1497,'Hospitalisation Details'!$A$1:$N$2344,5,FALSE)</f>
        <v>28839</v>
      </c>
      <c r="M1497" s="52">
        <f>VLOOKUP(A1497,'Hospitalisation Details'!$A$1:$N$2344,8,FALSE)</f>
        <v>6948.7</v>
      </c>
      <c r="N1497" s="35" t="str">
        <f>VLOOKUP(A1497,'Hospitalisation Details'!$A$1:$N$2344,12,FALSE)</f>
        <v>tier - 1</v>
      </c>
      <c r="O1497" s="35" t="str">
        <f>VLOOKUP(A1497,'Hospitalisation Details'!$A$1:$N$2344,13,FALSE)</f>
        <v>tier - 2</v>
      </c>
      <c r="P1497" s="35" t="str">
        <f>VLOOKUP(A1497,'Hospitalisation Details'!$A$1:$N$2344,14,FALSE)</f>
        <v>R1012</v>
      </c>
      <c r="Q1497" s="35">
        <f>VLOOKUP(A1497,'Hospitalisation Details'!$A$1:$N$2344,6,FALSE)</f>
        <v>44</v>
      </c>
    </row>
    <row r="1498" spans="1:17" x14ac:dyDescent="0.25">
      <c r="A1498" s="34" t="s">
        <v>874</v>
      </c>
      <c r="B1498" s="33" t="s">
        <v>7176</v>
      </c>
      <c r="C1498" s="39">
        <v>24.49</v>
      </c>
      <c r="D1498" s="39">
        <v>4.67</v>
      </c>
      <c r="E1498" s="39" t="s">
        <v>2380</v>
      </c>
      <c r="F1498" s="39" t="s">
        <v>2380</v>
      </c>
      <c r="G1498" s="39" t="s">
        <v>2380</v>
      </c>
      <c r="H1498" s="34">
        <v>0</v>
      </c>
      <c r="I1498" s="39" t="s">
        <v>2380</v>
      </c>
      <c r="J1498" s="39" t="s">
        <v>8340</v>
      </c>
      <c r="K1498" s="39" t="s">
        <v>8344</v>
      </c>
      <c r="L1498" s="47">
        <f>VLOOKUP(A1498,'Hospitalisation Details'!$A$1:$N$2344,5,FALSE)</f>
        <v>29499</v>
      </c>
      <c r="M1498" s="51">
        <f>VLOOKUP(A1498,'Hospitalisation Details'!$A$1:$N$2344,8,FALSE)</f>
        <v>6940.94</v>
      </c>
      <c r="N1498" s="34" t="str">
        <f>VLOOKUP(A1498,'Hospitalisation Details'!$A$1:$N$2344,12,FALSE)</f>
        <v>tier - 2</v>
      </c>
      <c r="O1498" s="34" t="str">
        <f>VLOOKUP(A1498,'Hospitalisation Details'!$A$1:$N$2344,13,FALSE)</f>
        <v>tier - 3</v>
      </c>
      <c r="P1498" s="34" t="str">
        <f>VLOOKUP(A1498,'Hospitalisation Details'!$A$1:$N$2344,14,FALSE)</f>
        <v>R1013</v>
      </c>
      <c r="Q1498" s="34">
        <f>VLOOKUP(A1498,'Hospitalisation Details'!$A$1:$N$2344,6,FALSE)</f>
        <v>42</v>
      </c>
    </row>
    <row r="1499" spans="1:17" x14ac:dyDescent="0.25">
      <c r="A1499" s="35" t="s">
        <v>873</v>
      </c>
      <c r="B1499" s="32" t="s">
        <v>4920</v>
      </c>
      <c r="C1499" s="40">
        <v>26.315000000000001</v>
      </c>
      <c r="D1499" s="40">
        <v>6.02</v>
      </c>
      <c r="E1499" s="40" t="s">
        <v>2380</v>
      </c>
      <c r="F1499" s="40" t="s">
        <v>2380</v>
      </c>
      <c r="G1499" s="40" t="s">
        <v>2380</v>
      </c>
      <c r="H1499" s="35">
        <v>0</v>
      </c>
      <c r="I1499" s="40" t="s">
        <v>2380</v>
      </c>
      <c r="J1499" s="40" t="s">
        <v>8339</v>
      </c>
      <c r="K1499" s="40" t="s">
        <v>8343</v>
      </c>
      <c r="L1499" s="48">
        <f>VLOOKUP(A1499,'Hospitalisation Details'!$A$1:$N$2344,5,FALSE)</f>
        <v>29463</v>
      </c>
      <c r="M1499" s="52">
        <f>VLOOKUP(A1499,'Hospitalisation Details'!$A$1:$N$2344,8,FALSE)</f>
        <v>6940.91</v>
      </c>
      <c r="N1499" s="35" t="str">
        <f>VLOOKUP(A1499,'Hospitalisation Details'!$A$1:$N$2344,12,FALSE)</f>
        <v>tier - 2</v>
      </c>
      <c r="O1499" s="35" t="str">
        <f>VLOOKUP(A1499,'Hospitalisation Details'!$A$1:$N$2344,13,FALSE)</f>
        <v>tier - 2</v>
      </c>
      <c r="P1499" s="35" t="str">
        <f>VLOOKUP(A1499,'Hospitalisation Details'!$A$1:$N$2344,14,FALSE)</f>
        <v>R1012</v>
      </c>
      <c r="Q1499" s="35">
        <f>VLOOKUP(A1499,'Hospitalisation Details'!$A$1:$N$2344,6,FALSE)</f>
        <v>42</v>
      </c>
    </row>
    <row r="1500" spans="1:17" x14ac:dyDescent="0.25">
      <c r="A1500" s="34" t="s">
        <v>872</v>
      </c>
      <c r="B1500" s="33" t="s">
        <v>7179</v>
      </c>
      <c r="C1500" s="39">
        <v>22.58</v>
      </c>
      <c r="D1500" s="39">
        <v>7.46</v>
      </c>
      <c r="E1500" s="39" t="s">
        <v>2380</v>
      </c>
      <c r="F1500" s="39" t="s">
        <v>2380</v>
      </c>
      <c r="G1500" s="39" t="s">
        <v>2380</v>
      </c>
      <c r="H1500" s="34">
        <v>0</v>
      </c>
      <c r="I1500" s="39" t="s">
        <v>2380</v>
      </c>
      <c r="J1500" s="39" t="s">
        <v>8340</v>
      </c>
      <c r="K1500" s="39" t="s">
        <v>8342</v>
      </c>
      <c r="L1500" s="47">
        <f>VLOOKUP(A1500,'Hospitalisation Details'!$A$1:$N$2344,5,FALSE)</f>
        <v>28823</v>
      </c>
      <c r="M1500" s="51">
        <f>VLOOKUP(A1500,'Hospitalisation Details'!$A$1:$N$2344,8,FALSE)</f>
        <v>6938.11</v>
      </c>
      <c r="N1500" s="34" t="str">
        <f>VLOOKUP(A1500,'Hospitalisation Details'!$A$1:$N$2344,12,FALSE)</f>
        <v>tier - 2</v>
      </c>
      <c r="O1500" s="34" t="str">
        <f>VLOOKUP(A1500,'Hospitalisation Details'!$A$1:$N$2344,13,FALSE)</f>
        <v>tier - 2</v>
      </c>
      <c r="P1500" s="34" t="str">
        <f>VLOOKUP(A1500,'Hospitalisation Details'!$A$1:$N$2344,14,FALSE)</f>
        <v>R1013</v>
      </c>
      <c r="Q1500" s="34">
        <f>VLOOKUP(A1500,'Hospitalisation Details'!$A$1:$N$2344,6,FALSE)</f>
        <v>44</v>
      </c>
    </row>
    <row r="1501" spans="1:17" x14ac:dyDescent="0.25">
      <c r="A1501" s="35" t="s">
        <v>871</v>
      </c>
      <c r="B1501" s="32" t="s">
        <v>5910</v>
      </c>
      <c r="C1501" s="40">
        <v>19.475000000000001</v>
      </c>
      <c r="D1501" s="40">
        <v>4.74</v>
      </c>
      <c r="E1501" s="40" t="s">
        <v>2380</v>
      </c>
      <c r="F1501" s="40" t="s">
        <v>2380</v>
      </c>
      <c r="G1501" s="40" t="s">
        <v>2380</v>
      </c>
      <c r="H1501" s="35">
        <v>1</v>
      </c>
      <c r="I1501" s="40" t="s">
        <v>2380</v>
      </c>
      <c r="J1501" s="40" t="s">
        <v>8340</v>
      </c>
      <c r="K1501" s="40" t="s">
        <v>8344</v>
      </c>
      <c r="L1501" s="48">
        <f>VLOOKUP(A1501,'Hospitalisation Details'!$A$1:$N$2344,5,FALSE)</f>
        <v>30930</v>
      </c>
      <c r="M1501" s="52">
        <f>VLOOKUP(A1501,'Hospitalisation Details'!$A$1:$N$2344,8,FALSE)</f>
        <v>6933.24</v>
      </c>
      <c r="N1501" s="35" t="str">
        <f>VLOOKUP(A1501,'Hospitalisation Details'!$A$1:$N$2344,12,FALSE)</f>
        <v>tier - 2</v>
      </c>
      <c r="O1501" s="35" t="str">
        <f>VLOOKUP(A1501,'Hospitalisation Details'!$A$1:$N$2344,13,FALSE)</f>
        <v>tier - 3</v>
      </c>
      <c r="P1501" s="35" t="str">
        <f>VLOOKUP(A1501,'Hospitalisation Details'!$A$1:$N$2344,14,FALSE)</f>
        <v>R1012</v>
      </c>
      <c r="Q1501" s="35">
        <f>VLOOKUP(A1501,'Hospitalisation Details'!$A$1:$N$2344,6,FALSE)</f>
        <v>38</v>
      </c>
    </row>
    <row r="1502" spans="1:17" x14ac:dyDescent="0.25">
      <c r="A1502" s="34" t="s">
        <v>870</v>
      </c>
      <c r="B1502" s="33" t="s">
        <v>7182</v>
      </c>
      <c r="C1502" s="39">
        <v>26.33</v>
      </c>
      <c r="D1502" s="39">
        <v>4.79</v>
      </c>
      <c r="E1502" s="39" t="s">
        <v>2380</v>
      </c>
      <c r="F1502" s="39" t="s">
        <v>2380</v>
      </c>
      <c r="G1502" s="39" t="s">
        <v>2380</v>
      </c>
      <c r="H1502" s="34">
        <v>0</v>
      </c>
      <c r="I1502" s="39" t="s">
        <v>2380</v>
      </c>
      <c r="J1502" s="39" t="s">
        <v>8339</v>
      </c>
      <c r="K1502" s="39" t="s">
        <v>8344</v>
      </c>
      <c r="L1502" s="47">
        <f>VLOOKUP(A1502,'Hospitalisation Details'!$A$1:$N$2344,5,FALSE)</f>
        <v>32863</v>
      </c>
      <c r="M1502" s="51">
        <f>VLOOKUP(A1502,'Hospitalisation Details'!$A$1:$N$2344,8,FALSE)</f>
        <v>6895.19</v>
      </c>
      <c r="N1502" s="34" t="str">
        <f>VLOOKUP(A1502,'Hospitalisation Details'!$A$1:$N$2344,12,FALSE)</f>
        <v>tier - 2</v>
      </c>
      <c r="O1502" s="34" t="str">
        <f>VLOOKUP(A1502,'Hospitalisation Details'!$A$1:$N$2344,13,FALSE)</f>
        <v>tier - 3</v>
      </c>
      <c r="P1502" s="34" t="str">
        <f>VLOOKUP(A1502,'Hospitalisation Details'!$A$1:$N$2344,14,FALSE)</f>
        <v>R1024</v>
      </c>
      <c r="Q1502" s="34">
        <f>VLOOKUP(A1502,'Hospitalisation Details'!$A$1:$N$2344,6,FALSE)</f>
        <v>33</v>
      </c>
    </row>
    <row r="1503" spans="1:17" x14ac:dyDescent="0.25">
      <c r="A1503" s="35" t="s">
        <v>869</v>
      </c>
      <c r="B1503" s="32" t="s">
        <v>5884</v>
      </c>
      <c r="C1503" s="40">
        <v>17.29</v>
      </c>
      <c r="D1503" s="40">
        <v>5.35</v>
      </c>
      <c r="E1503" s="40" t="s">
        <v>2383</v>
      </c>
      <c r="F1503" s="40" t="s">
        <v>2380</v>
      </c>
      <c r="G1503" s="40" t="s">
        <v>2380</v>
      </c>
      <c r="H1503" s="35">
        <v>0</v>
      </c>
      <c r="I1503" s="40" t="s">
        <v>2380</v>
      </c>
      <c r="J1503" s="40" t="s">
        <v>8341</v>
      </c>
      <c r="K1503" s="40" t="s">
        <v>8344</v>
      </c>
      <c r="L1503" s="48">
        <f>VLOOKUP(A1503,'Hospitalisation Details'!$A$1:$N$2344,5,FALSE)</f>
        <v>31300</v>
      </c>
      <c r="M1503" s="52">
        <f>VLOOKUP(A1503,'Hospitalisation Details'!$A$1:$N$2344,8,FALSE)</f>
        <v>6877.98</v>
      </c>
      <c r="N1503" s="35" t="str">
        <f>VLOOKUP(A1503,'Hospitalisation Details'!$A$1:$N$2344,12,FALSE)</f>
        <v>tier - 2</v>
      </c>
      <c r="O1503" s="35" t="str">
        <f>VLOOKUP(A1503,'Hospitalisation Details'!$A$1:$N$2344,13,FALSE)</f>
        <v>tier - 1</v>
      </c>
      <c r="P1503" s="35" t="str">
        <f>VLOOKUP(A1503,'Hospitalisation Details'!$A$1:$N$2344,14,FALSE)</f>
        <v>R1024</v>
      </c>
      <c r="Q1503" s="35">
        <f>VLOOKUP(A1503,'Hospitalisation Details'!$A$1:$N$2344,6,FALSE)</f>
        <v>37</v>
      </c>
    </row>
    <row r="1504" spans="1:17" x14ac:dyDescent="0.25">
      <c r="A1504" s="34" t="s">
        <v>868</v>
      </c>
      <c r="B1504" s="33" t="s">
        <v>7185</v>
      </c>
      <c r="C1504" s="39">
        <v>42.88</v>
      </c>
      <c r="D1504" s="39">
        <v>4.87</v>
      </c>
      <c r="E1504" s="39" t="s">
        <v>2380</v>
      </c>
      <c r="F1504" s="39" t="s">
        <v>2383</v>
      </c>
      <c r="G1504" s="39" t="s">
        <v>2380</v>
      </c>
      <c r="H1504" s="34">
        <v>1</v>
      </c>
      <c r="I1504" s="39" t="s">
        <v>2380</v>
      </c>
      <c r="J1504" s="39" t="s">
        <v>8338</v>
      </c>
      <c r="K1504" s="39" t="s">
        <v>8344</v>
      </c>
      <c r="L1504" s="47">
        <f>VLOOKUP(A1504,'Hospitalisation Details'!$A$1:$N$2344,5,FALSE)</f>
        <v>38345</v>
      </c>
      <c r="M1504" s="51">
        <f>VLOOKUP(A1504,'Hospitalisation Details'!$A$1:$N$2344,8,FALSE)</f>
        <v>6876.53</v>
      </c>
      <c r="N1504" s="34" t="str">
        <f>VLOOKUP(A1504,'Hospitalisation Details'!$A$1:$N$2344,12,FALSE)</f>
        <v>tier - 2</v>
      </c>
      <c r="O1504" s="34" t="str">
        <f>VLOOKUP(A1504,'Hospitalisation Details'!$A$1:$N$2344,13,FALSE)</f>
        <v>tier - 1</v>
      </c>
      <c r="P1504" s="34" t="str">
        <f>VLOOKUP(A1504,'Hospitalisation Details'!$A$1:$N$2344,14,FALSE)</f>
        <v>R1012</v>
      </c>
      <c r="Q1504" s="34">
        <f>VLOOKUP(A1504,'Hospitalisation Details'!$A$1:$N$2344,6,FALSE)</f>
        <v>18</v>
      </c>
    </row>
    <row r="1505" spans="1:17" x14ac:dyDescent="0.25">
      <c r="A1505" s="35" t="s">
        <v>867</v>
      </c>
      <c r="B1505" s="32" t="s">
        <v>7186</v>
      </c>
      <c r="C1505" s="40">
        <v>32.200000000000003</v>
      </c>
      <c r="D1505" s="40">
        <v>10.09</v>
      </c>
      <c r="E1505" s="40" t="s">
        <v>2383</v>
      </c>
      <c r="F1505" s="40" t="s">
        <v>2380</v>
      </c>
      <c r="G1505" s="40" t="s">
        <v>2380</v>
      </c>
      <c r="H1505" s="35">
        <v>0</v>
      </c>
      <c r="I1505" s="40" t="s">
        <v>2380</v>
      </c>
      <c r="J1505" s="40" t="s">
        <v>8338</v>
      </c>
      <c r="K1505" s="40" t="s">
        <v>8342</v>
      </c>
      <c r="L1505" s="48">
        <f>VLOOKUP(A1505,'Hospitalisation Details'!$A$1:$N$2344,5,FALSE)</f>
        <v>29760</v>
      </c>
      <c r="M1505" s="52">
        <f>VLOOKUP(A1505,'Hospitalisation Details'!$A$1:$N$2344,8,FALSE)</f>
        <v>6875.96</v>
      </c>
      <c r="N1505" s="35" t="str">
        <f>VLOOKUP(A1505,'Hospitalisation Details'!$A$1:$N$2344,12,FALSE)</f>
        <v>tier - 2</v>
      </c>
      <c r="O1505" s="35" t="str">
        <f>VLOOKUP(A1505,'Hospitalisation Details'!$A$1:$N$2344,13,FALSE)</f>
        <v>tier - 2</v>
      </c>
      <c r="P1505" s="35" t="str">
        <f>VLOOKUP(A1505,'Hospitalisation Details'!$A$1:$N$2344,14,FALSE)</f>
        <v>R1011</v>
      </c>
      <c r="Q1505" s="35">
        <f>VLOOKUP(A1505,'Hospitalisation Details'!$A$1:$N$2344,6,FALSE)</f>
        <v>41</v>
      </c>
    </row>
    <row r="1506" spans="1:17" x14ac:dyDescent="0.25">
      <c r="A1506" s="34" t="s">
        <v>866</v>
      </c>
      <c r="B1506" s="33" t="s">
        <v>7188</v>
      </c>
      <c r="C1506" s="39">
        <v>18.75</v>
      </c>
      <c r="D1506" s="39">
        <v>5.47</v>
      </c>
      <c r="E1506" s="39" t="s">
        <v>2383</v>
      </c>
      <c r="F1506" s="39" t="s">
        <v>2380</v>
      </c>
      <c r="G1506" s="39" t="s">
        <v>2383</v>
      </c>
      <c r="H1506" s="34">
        <v>1</v>
      </c>
      <c r="I1506" s="39" t="s">
        <v>2380</v>
      </c>
      <c r="J1506" s="39" t="s">
        <v>8340</v>
      </c>
      <c r="K1506" s="39" t="s">
        <v>8344</v>
      </c>
      <c r="L1506" s="47">
        <f>VLOOKUP(A1506,'Hospitalisation Details'!$A$1:$N$2344,5,FALSE)</f>
        <v>25499</v>
      </c>
      <c r="M1506" s="51">
        <f>VLOOKUP(A1506,'Hospitalisation Details'!$A$1:$N$2344,8,FALSE)</f>
        <v>6868.39</v>
      </c>
      <c r="N1506" s="34" t="str">
        <f>VLOOKUP(A1506,'Hospitalisation Details'!$A$1:$N$2344,12,FALSE)</f>
        <v>tier - 2</v>
      </c>
      <c r="O1506" s="34" t="str">
        <f>VLOOKUP(A1506,'Hospitalisation Details'!$A$1:$N$2344,13,FALSE)</f>
        <v>tier - 2</v>
      </c>
      <c r="P1506" s="34" t="str">
        <f>VLOOKUP(A1506,'Hospitalisation Details'!$A$1:$N$2344,14,FALSE)</f>
        <v>R1013</v>
      </c>
      <c r="Q1506" s="34">
        <f>VLOOKUP(A1506,'Hospitalisation Details'!$A$1:$N$2344,6,FALSE)</f>
        <v>53</v>
      </c>
    </row>
    <row r="1507" spans="1:17" x14ac:dyDescent="0.25">
      <c r="A1507" s="35" t="s">
        <v>865</v>
      </c>
      <c r="B1507" s="32" t="s">
        <v>7190</v>
      </c>
      <c r="C1507" s="40">
        <v>22.36</v>
      </c>
      <c r="D1507" s="40">
        <v>8.6</v>
      </c>
      <c r="E1507" s="40" t="s">
        <v>2380</v>
      </c>
      <c r="F1507" s="40" t="s">
        <v>2380</v>
      </c>
      <c r="G1507" s="40" t="s">
        <v>2380</v>
      </c>
      <c r="H1507" s="35">
        <v>0</v>
      </c>
      <c r="I1507" s="40" t="s">
        <v>2380</v>
      </c>
      <c r="J1507" s="40" t="s">
        <v>8340</v>
      </c>
      <c r="K1507" s="40" t="s">
        <v>8342</v>
      </c>
      <c r="L1507" s="48">
        <f>VLOOKUP(A1507,'Hospitalisation Details'!$A$1:$N$2344,5,FALSE)</f>
        <v>28707</v>
      </c>
      <c r="M1507" s="52">
        <f>VLOOKUP(A1507,'Hospitalisation Details'!$A$1:$N$2344,8,FALSE)</f>
        <v>6863.49</v>
      </c>
      <c r="N1507" s="35" t="str">
        <f>VLOOKUP(A1507,'Hospitalisation Details'!$A$1:$N$2344,12,FALSE)</f>
        <v>tier - 2</v>
      </c>
      <c r="O1507" s="35" t="str">
        <f>VLOOKUP(A1507,'Hospitalisation Details'!$A$1:$N$2344,13,FALSE)</f>
        <v>tier - 1</v>
      </c>
      <c r="P1507" s="35" t="str">
        <f>VLOOKUP(A1507,'Hospitalisation Details'!$A$1:$N$2344,14,FALSE)</f>
        <v>R1013</v>
      </c>
      <c r="Q1507" s="35">
        <f>VLOOKUP(A1507,'Hospitalisation Details'!$A$1:$N$2344,6,FALSE)</f>
        <v>44</v>
      </c>
    </row>
    <row r="1508" spans="1:17" x14ac:dyDescent="0.25">
      <c r="A1508" s="34" t="s">
        <v>864</v>
      </c>
      <c r="B1508" s="33" t="s">
        <v>7016</v>
      </c>
      <c r="C1508" s="39">
        <v>23.94</v>
      </c>
      <c r="D1508" s="39">
        <v>10.74</v>
      </c>
      <c r="E1508" s="39" t="s">
        <v>2383</v>
      </c>
      <c r="F1508" s="39" t="s">
        <v>2380</v>
      </c>
      <c r="G1508" s="39" t="s">
        <v>2380</v>
      </c>
      <c r="H1508" s="34">
        <v>0</v>
      </c>
      <c r="I1508" s="39" t="s">
        <v>2380</v>
      </c>
      <c r="J1508" s="39" t="s">
        <v>8340</v>
      </c>
      <c r="K1508" s="39" t="s">
        <v>8342</v>
      </c>
      <c r="L1508" s="47">
        <f>VLOOKUP(A1508,'Hospitalisation Details'!$A$1:$N$2344,5,FALSE)</f>
        <v>29756</v>
      </c>
      <c r="M1508" s="51">
        <f>VLOOKUP(A1508,'Hospitalisation Details'!$A$1:$N$2344,8,FALSE)</f>
        <v>6858.48</v>
      </c>
      <c r="N1508" s="34" t="str">
        <f>VLOOKUP(A1508,'Hospitalisation Details'!$A$1:$N$2344,12,FALSE)</f>
        <v>tier - 2</v>
      </c>
      <c r="O1508" s="34" t="str">
        <f>VLOOKUP(A1508,'Hospitalisation Details'!$A$1:$N$2344,13,FALSE)</f>
        <v>tier - 2</v>
      </c>
      <c r="P1508" s="34" t="str">
        <f>VLOOKUP(A1508,'Hospitalisation Details'!$A$1:$N$2344,14,FALSE)</f>
        <v>R1019</v>
      </c>
      <c r="Q1508" s="34">
        <f>VLOOKUP(A1508,'Hospitalisation Details'!$A$1:$N$2344,6,FALSE)</f>
        <v>41</v>
      </c>
    </row>
    <row r="1509" spans="1:17" x14ac:dyDescent="0.25">
      <c r="A1509" s="35" t="s">
        <v>863</v>
      </c>
      <c r="B1509" s="32" t="s">
        <v>7192</v>
      </c>
      <c r="C1509" s="40">
        <v>30.1</v>
      </c>
      <c r="D1509" s="40">
        <v>4.3899999999999997</v>
      </c>
      <c r="E1509" s="40" t="s">
        <v>2380</v>
      </c>
      <c r="F1509" s="40" t="s">
        <v>2380</v>
      </c>
      <c r="G1509" s="40" t="s">
        <v>2383</v>
      </c>
      <c r="H1509" s="35">
        <v>1</v>
      </c>
      <c r="I1509" s="40" t="s">
        <v>2380</v>
      </c>
      <c r="J1509" s="40" t="s">
        <v>8338</v>
      </c>
      <c r="K1509" s="40" t="s">
        <v>8344</v>
      </c>
      <c r="L1509" s="48">
        <f>VLOOKUP(A1509,'Hospitalisation Details'!$A$1:$N$2344,5,FALSE)</f>
        <v>29163</v>
      </c>
      <c r="M1509" s="52">
        <f>VLOOKUP(A1509,'Hospitalisation Details'!$A$1:$N$2344,8,FALSE)</f>
        <v>6849.03</v>
      </c>
      <c r="N1509" s="35" t="str">
        <f>VLOOKUP(A1509,'Hospitalisation Details'!$A$1:$N$2344,12,FALSE)</f>
        <v>tier - 2</v>
      </c>
      <c r="O1509" s="35" t="str">
        <f>VLOOKUP(A1509,'Hospitalisation Details'!$A$1:$N$2344,13,FALSE)</f>
        <v>tier - 2</v>
      </c>
      <c r="P1509" s="35" t="str">
        <f>VLOOKUP(A1509,'Hospitalisation Details'!$A$1:$N$2344,14,FALSE)</f>
        <v>R1011</v>
      </c>
      <c r="Q1509" s="35">
        <f>VLOOKUP(A1509,'Hospitalisation Details'!$A$1:$N$2344,6,FALSE)</f>
        <v>43</v>
      </c>
    </row>
    <row r="1510" spans="1:17" x14ac:dyDescent="0.25">
      <c r="A1510" s="34" t="s">
        <v>862</v>
      </c>
      <c r="B1510" s="33" t="s">
        <v>5092</v>
      </c>
      <c r="C1510" s="39">
        <v>21.93</v>
      </c>
      <c r="D1510" s="39">
        <v>6.3</v>
      </c>
      <c r="E1510" s="39" t="s">
        <v>2380</v>
      </c>
      <c r="F1510" s="39" t="s">
        <v>2380</v>
      </c>
      <c r="G1510" s="39" t="s">
        <v>2380</v>
      </c>
      <c r="H1510" s="34">
        <v>0</v>
      </c>
      <c r="I1510" s="39" t="s">
        <v>2380</v>
      </c>
      <c r="J1510" s="39" t="s">
        <v>8340</v>
      </c>
      <c r="K1510" s="39" t="s">
        <v>8343</v>
      </c>
      <c r="L1510" s="47">
        <f>VLOOKUP(A1510,'Hospitalisation Details'!$A$1:$N$2344,5,FALSE)</f>
        <v>28291</v>
      </c>
      <c r="M1510" s="51">
        <f>VLOOKUP(A1510,'Hospitalisation Details'!$A$1:$N$2344,8,FALSE)</f>
        <v>6843.17</v>
      </c>
      <c r="N1510" s="34" t="str">
        <f>VLOOKUP(A1510,'Hospitalisation Details'!$A$1:$N$2344,12,FALSE)</f>
        <v>tier - 2</v>
      </c>
      <c r="O1510" s="34" t="str">
        <f>VLOOKUP(A1510,'Hospitalisation Details'!$A$1:$N$2344,13,FALSE)</f>
        <v>tier - 1</v>
      </c>
      <c r="P1510" s="34" t="str">
        <f>VLOOKUP(A1510,'Hospitalisation Details'!$A$1:$N$2344,14,FALSE)</f>
        <v>R1013</v>
      </c>
      <c r="Q1510" s="34">
        <f>VLOOKUP(A1510,'Hospitalisation Details'!$A$1:$N$2344,6,FALSE)</f>
        <v>45</v>
      </c>
    </row>
    <row r="1511" spans="1:17" x14ac:dyDescent="0.25">
      <c r="A1511" s="35" t="s">
        <v>861</v>
      </c>
      <c r="B1511" s="32" t="s">
        <v>7194</v>
      </c>
      <c r="C1511" s="40">
        <v>39.75</v>
      </c>
      <c r="D1511" s="40">
        <v>5.41</v>
      </c>
      <c r="E1511" s="40" t="s">
        <v>2380</v>
      </c>
      <c r="F1511" s="40" t="s">
        <v>2383</v>
      </c>
      <c r="G1511" s="40" t="s">
        <v>2380</v>
      </c>
      <c r="H1511" s="35">
        <v>1</v>
      </c>
      <c r="I1511" s="40" t="s">
        <v>2380</v>
      </c>
      <c r="J1511" s="40" t="s">
        <v>8338</v>
      </c>
      <c r="K1511" s="40" t="s">
        <v>8344</v>
      </c>
      <c r="L1511" s="48">
        <f>VLOOKUP(A1511,'Hospitalisation Details'!$A$1:$N$2344,5,FALSE)</f>
        <v>36860</v>
      </c>
      <c r="M1511" s="52">
        <f>VLOOKUP(A1511,'Hospitalisation Details'!$A$1:$N$2344,8,FALSE)</f>
        <v>6842.28</v>
      </c>
      <c r="N1511" s="35" t="str">
        <f>VLOOKUP(A1511,'Hospitalisation Details'!$A$1:$N$2344,12,FALSE)</f>
        <v>tier - 2</v>
      </c>
      <c r="O1511" s="35" t="str">
        <f>VLOOKUP(A1511,'Hospitalisation Details'!$A$1:$N$2344,13,FALSE)</f>
        <v>tier - 1</v>
      </c>
      <c r="P1511" s="35" t="str">
        <f>VLOOKUP(A1511,'Hospitalisation Details'!$A$1:$N$2344,14,FALSE)</f>
        <v>R1012</v>
      </c>
      <c r="Q1511" s="35">
        <f>VLOOKUP(A1511,'Hospitalisation Details'!$A$1:$N$2344,6,FALSE)</f>
        <v>22</v>
      </c>
    </row>
    <row r="1512" spans="1:17" x14ac:dyDescent="0.25">
      <c r="A1512" s="34" t="s">
        <v>860</v>
      </c>
      <c r="B1512" s="33" t="s">
        <v>5026</v>
      </c>
      <c r="C1512" s="39">
        <v>26.03</v>
      </c>
      <c r="D1512" s="39">
        <v>4.47</v>
      </c>
      <c r="E1512" s="39" t="s">
        <v>2380</v>
      </c>
      <c r="F1512" s="39" t="s">
        <v>2380</v>
      </c>
      <c r="G1512" s="39" t="s">
        <v>2383</v>
      </c>
      <c r="H1512" s="34">
        <v>1</v>
      </c>
      <c r="I1512" s="39" t="s">
        <v>2380</v>
      </c>
      <c r="J1512" s="39" t="s">
        <v>8339</v>
      </c>
      <c r="K1512" s="39" t="s">
        <v>8344</v>
      </c>
      <c r="L1512" s="47">
        <f>VLOOKUP(A1512,'Hospitalisation Details'!$A$1:$N$2344,5,FALSE)</f>
        <v>29051</v>
      </c>
      <c r="M1512" s="51">
        <f>VLOOKUP(A1512,'Hospitalisation Details'!$A$1:$N$2344,8,FALSE)</f>
        <v>6837.37</v>
      </c>
      <c r="N1512" s="34" t="str">
        <f>VLOOKUP(A1512,'Hospitalisation Details'!$A$1:$N$2344,12,FALSE)</f>
        <v>tier - 3</v>
      </c>
      <c r="O1512" s="34" t="str">
        <f>VLOOKUP(A1512,'Hospitalisation Details'!$A$1:$N$2344,13,FALSE)</f>
        <v>tier - 1</v>
      </c>
      <c r="P1512" s="34" t="str">
        <f>VLOOKUP(A1512,'Hospitalisation Details'!$A$1:$N$2344,14,FALSE)</f>
        <v>R1016</v>
      </c>
      <c r="Q1512" s="34">
        <f>VLOOKUP(A1512,'Hospitalisation Details'!$A$1:$N$2344,6,FALSE)</f>
        <v>43</v>
      </c>
    </row>
    <row r="1513" spans="1:17" x14ac:dyDescent="0.25">
      <c r="A1513" s="35" t="s">
        <v>859</v>
      </c>
      <c r="B1513" s="32" t="s">
        <v>7197</v>
      </c>
      <c r="C1513" s="40">
        <v>34.51</v>
      </c>
      <c r="D1513" s="40">
        <v>6.26</v>
      </c>
      <c r="E1513" s="40" t="s">
        <v>2380</v>
      </c>
      <c r="F1513" s="40" t="s">
        <v>2380</v>
      </c>
      <c r="G1513" s="40" t="s">
        <v>2380</v>
      </c>
      <c r="H1513" s="35">
        <v>0</v>
      </c>
      <c r="I1513" s="40" t="s">
        <v>2380</v>
      </c>
      <c r="J1513" s="40" t="s">
        <v>8338</v>
      </c>
      <c r="K1513" s="40" t="s">
        <v>8343</v>
      </c>
      <c r="L1513" s="48">
        <f>VLOOKUP(A1513,'Hospitalisation Details'!$A$1:$N$2344,5,FALSE)</f>
        <v>34523</v>
      </c>
      <c r="M1513" s="52">
        <f>VLOOKUP(A1513,'Hospitalisation Details'!$A$1:$N$2344,8,FALSE)</f>
        <v>6827.69</v>
      </c>
      <c r="N1513" s="35" t="str">
        <f>VLOOKUP(A1513,'Hospitalisation Details'!$A$1:$N$2344,12,FALSE)</f>
        <v>tier - 2</v>
      </c>
      <c r="O1513" s="35" t="str">
        <f>VLOOKUP(A1513,'Hospitalisation Details'!$A$1:$N$2344,13,FALSE)</f>
        <v>tier - 2</v>
      </c>
      <c r="P1513" s="35" t="str">
        <f>VLOOKUP(A1513,'Hospitalisation Details'!$A$1:$N$2344,14,FALSE)</f>
        <v>R1021</v>
      </c>
      <c r="Q1513" s="35">
        <f>VLOOKUP(A1513,'Hospitalisation Details'!$A$1:$N$2344,6,FALSE)</f>
        <v>28</v>
      </c>
    </row>
    <row r="1514" spans="1:17" x14ac:dyDescent="0.25">
      <c r="A1514" s="34" t="s">
        <v>858</v>
      </c>
      <c r="B1514" s="33" t="s">
        <v>7199</v>
      </c>
      <c r="C1514" s="39">
        <v>19.32</v>
      </c>
      <c r="D1514" s="39">
        <v>11.58</v>
      </c>
      <c r="E1514" s="39" t="s">
        <v>2383</v>
      </c>
      <c r="F1514" s="39" t="s">
        <v>2380</v>
      </c>
      <c r="G1514" s="39" t="s">
        <v>2380</v>
      </c>
      <c r="H1514" s="34">
        <v>1</v>
      </c>
      <c r="I1514" s="39" t="s">
        <v>2380</v>
      </c>
      <c r="J1514" s="39" t="s">
        <v>8340</v>
      </c>
      <c r="K1514" s="39" t="s">
        <v>8342</v>
      </c>
      <c r="L1514" s="47">
        <f>VLOOKUP(A1514,'Hospitalisation Details'!$A$1:$N$2344,5,FALSE)</f>
        <v>27623</v>
      </c>
      <c r="M1514" s="51">
        <f>VLOOKUP(A1514,'Hospitalisation Details'!$A$1:$N$2344,8,FALSE)</f>
        <v>6809.46</v>
      </c>
      <c r="N1514" s="34" t="str">
        <f>VLOOKUP(A1514,'Hospitalisation Details'!$A$1:$N$2344,12,FALSE)</f>
        <v>tier - 2</v>
      </c>
      <c r="O1514" s="34" t="str">
        <f>VLOOKUP(A1514,'Hospitalisation Details'!$A$1:$N$2344,13,FALSE)</f>
        <v>tier - 1</v>
      </c>
      <c r="P1514" s="34" t="str">
        <f>VLOOKUP(A1514,'Hospitalisation Details'!$A$1:$N$2344,14,FALSE)</f>
        <v>R1012</v>
      </c>
      <c r="Q1514" s="34">
        <f>VLOOKUP(A1514,'Hospitalisation Details'!$A$1:$N$2344,6,FALSE)</f>
        <v>47</v>
      </c>
    </row>
    <row r="1515" spans="1:17" x14ac:dyDescent="0.25">
      <c r="A1515" s="35" t="s">
        <v>857</v>
      </c>
      <c r="B1515" s="32" t="s">
        <v>7201</v>
      </c>
      <c r="C1515" s="40">
        <v>28.5</v>
      </c>
      <c r="D1515" s="40">
        <v>4.3600000000000003</v>
      </c>
      <c r="E1515" s="40" t="s">
        <v>2380</v>
      </c>
      <c r="F1515" s="40" t="s">
        <v>2380</v>
      </c>
      <c r="G1515" s="40" t="s">
        <v>2380</v>
      </c>
      <c r="H1515" s="35">
        <v>0</v>
      </c>
      <c r="I1515" s="40" t="s">
        <v>2380</v>
      </c>
      <c r="J1515" s="40" t="s">
        <v>8339</v>
      </c>
      <c r="K1515" s="40" t="s">
        <v>8344</v>
      </c>
      <c r="L1515" s="48">
        <f>VLOOKUP(A1515,'Hospitalisation Details'!$A$1:$N$2344,5,FALSE)</f>
        <v>33418</v>
      </c>
      <c r="M1515" s="52">
        <f>VLOOKUP(A1515,'Hospitalisation Details'!$A$1:$N$2344,8,FALSE)</f>
        <v>6799.46</v>
      </c>
      <c r="N1515" s="35" t="str">
        <f>VLOOKUP(A1515,'Hospitalisation Details'!$A$1:$N$2344,12,FALSE)</f>
        <v>tier - 1</v>
      </c>
      <c r="O1515" s="35" t="str">
        <f>VLOOKUP(A1515,'Hospitalisation Details'!$A$1:$N$2344,13,FALSE)</f>
        <v>tier - 2</v>
      </c>
      <c r="P1515" s="35" t="str">
        <f>VLOOKUP(A1515,'Hospitalisation Details'!$A$1:$N$2344,14,FALSE)</f>
        <v>R1014</v>
      </c>
      <c r="Q1515" s="35">
        <f>VLOOKUP(A1515,'Hospitalisation Details'!$A$1:$N$2344,6,FALSE)</f>
        <v>31</v>
      </c>
    </row>
    <row r="1516" spans="1:17" x14ac:dyDescent="0.25">
      <c r="A1516" s="34" t="s">
        <v>856</v>
      </c>
      <c r="B1516" s="33" t="s">
        <v>5026</v>
      </c>
      <c r="C1516" s="39">
        <v>30.875</v>
      </c>
      <c r="D1516" s="39">
        <v>4.1399999999999997</v>
      </c>
      <c r="E1516" s="39" t="s">
        <v>2383</v>
      </c>
      <c r="F1516" s="39" t="s">
        <v>2380</v>
      </c>
      <c r="G1516" s="39" t="s">
        <v>2380</v>
      </c>
      <c r="H1516" s="34">
        <v>0</v>
      </c>
      <c r="I1516" s="39" t="s">
        <v>2380</v>
      </c>
      <c r="J1516" s="39" t="s">
        <v>8338</v>
      </c>
      <c r="K1516" s="39" t="s">
        <v>8344</v>
      </c>
      <c r="L1516" s="47">
        <f>VLOOKUP(A1516,'Hospitalisation Details'!$A$1:$N$2344,5,FALSE)</f>
        <v>31405</v>
      </c>
      <c r="M1516" s="51">
        <f>VLOOKUP(A1516,'Hospitalisation Details'!$A$1:$N$2344,8,FALSE)</f>
        <v>6796.86</v>
      </c>
      <c r="N1516" s="34" t="str">
        <f>VLOOKUP(A1516,'Hospitalisation Details'!$A$1:$N$2344,12,FALSE)</f>
        <v>tier - 3</v>
      </c>
      <c r="O1516" s="34" t="str">
        <f>VLOOKUP(A1516,'Hospitalisation Details'!$A$1:$N$2344,13,FALSE)</f>
        <v>tier - 3</v>
      </c>
      <c r="P1516" s="34" t="str">
        <f>VLOOKUP(A1516,'Hospitalisation Details'!$A$1:$N$2344,14,FALSE)</f>
        <v>R1012</v>
      </c>
      <c r="Q1516" s="34">
        <f>VLOOKUP(A1516,'Hospitalisation Details'!$A$1:$N$2344,6,FALSE)</f>
        <v>37</v>
      </c>
    </row>
    <row r="1517" spans="1:17" x14ac:dyDescent="0.25">
      <c r="A1517" s="35" t="s">
        <v>855</v>
      </c>
      <c r="B1517" s="32" t="s">
        <v>6715</v>
      </c>
      <c r="C1517" s="40">
        <v>24.02</v>
      </c>
      <c r="D1517" s="40">
        <v>4.38</v>
      </c>
      <c r="E1517" s="40" t="s">
        <v>2380</v>
      </c>
      <c r="F1517" s="40" t="s">
        <v>2380</v>
      </c>
      <c r="G1517" s="40" t="s">
        <v>2380</v>
      </c>
      <c r="H1517" s="35">
        <v>0</v>
      </c>
      <c r="I1517" s="40" t="s">
        <v>2380</v>
      </c>
      <c r="J1517" s="40" t="s">
        <v>8340</v>
      </c>
      <c r="K1517" s="40" t="s">
        <v>8344</v>
      </c>
      <c r="L1517" s="48">
        <f>VLOOKUP(A1517,'Hospitalisation Details'!$A$1:$N$2344,5,FALSE)</f>
        <v>29548</v>
      </c>
      <c r="M1517" s="52">
        <f>VLOOKUP(A1517,'Hospitalisation Details'!$A$1:$N$2344,8,FALSE)</f>
        <v>6781.52</v>
      </c>
      <c r="N1517" s="35" t="str">
        <f>VLOOKUP(A1517,'Hospitalisation Details'!$A$1:$N$2344,12,FALSE)</f>
        <v>tier - 2</v>
      </c>
      <c r="O1517" s="35" t="str">
        <f>VLOOKUP(A1517,'Hospitalisation Details'!$A$1:$N$2344,13,FALSE)</f>
        <v>tier - 2</v>
      </c>
      <c r="P1517" s="35" t="str">
        <f>VLOOKUP(A1517,'Hospitalisation Details'!$A$1:$N$2344,14,FALSE)</f>
        <v>R1013</v>
      </c>
      <c r="Q1517" s="35">
        <f>VLOOKUP(A1517,'Hospitalisation Details'!$A$1:$N$2344,6,FALSE)</f>
        <v>42</v>
      </c>
    </row>
    <row r="1518" spans="1:17" x14ac:dyDescent="0.25">
      <c r="A1518" s="34" t="s">
        <v>854</v>
      </c>
      <c r="B1518" s="33" t="s">
        <v>7205</v>
      </c>
      <c r="C1518" s="39">
        <v>36.08</v>
      </c>
      <c r="D1518" s="39">
        <v>11.61</v>
      </c>
      <c r="E1518" s="39" t="s">
        <v>2383</v>
      </c>
      <c r="F1518" s="39" t="s">
        <v>2380</v>
      </c>
      <c r="G1518" s="39" t="s">
        <v>2380</v>
      </c>
      <c r="H1518" s="34">
        <v>0</v>
      </c>
      <c r="I1518" s="39" t="s">
        <v>2380</v>
      </c>
      <c r="J1518" s="39" t="s">
        <v>8338</v>
      </c>
      <c r="K1518" s="39" t="s">
        <v>8342</v>
      </c>
      <c r="L1518" s="47">
        <f>VLOOKUP(A1518,'Hospitalisation Details'!$A$1:$N$2344,5,FALSE)</f>
        <v>29867</v>
      </c>
      <c r="M1518" s="51">
        <f>VLOOKUP(A1518,'Hospitalisation Details'!$A$1:$N$2344,8,FALSE)</f>
        <v>6781.35</v>
      </c>
      <c r="N1518" s="34" t="str">
        <f>VLOOKUP(A1518,'Hospitalisation Details'!$A$1:$N$2344,12,FALSE)</f>
        <v>tier - 2</v>
      </c>
      <c r="O1518" s="34" t="str">
        <f>VLOOKUP(A1518,'Hospitalisation Details'!$A$1:$N$2344,13,FALSE)</f>
        <v>tier - 1</v>
      </c>
      <c r="P1518" s="34" t="str">
        <f>VLOOKUP(A1518,'Hospitalisation Details'!$A$1:$N$2344,14,FALSE)</f>
        <v>R1013</v>
      </c>
      <c r="Q1518" s="34">
        <f>VLOOKUP(A1518,'Hospitalisation Details'!$A$1:$N$2344,6,FALSE)</f>
        <v>41</v>
      </c>
    </row>
    <row r="1519" spans="1:17" x14ac:dyDescent="0.25">
      <c r="A1519" s="35" t="s">
        <v>853</v>
      </c>
      <c r="B1519" s="32" t="s">
        <v>5545</v>
      </c>
      <c r="C1519" s="40">
        <v>32.200000000000003</v>
      </c>
      <c r="D1519" s="40">
        <v>10.59</v>
      </c>
      <c r="E1519" s="40" t="s">
        <v>2383</v>
      </c>
      <c r="F1519" s="40" t="s">
        <v>2380</v>
      </c>
      <c r="G1519" s="40" t="s">
        <v>2380</v>
      </c>
      <c r="H1519" s="35">
        <v>0</v>
      </c>
      <c r="I1519" s="40" t="s">
        <v>2380</v>
      </c>
      <c r="J1519" s="40" t="s">
        <v>8338</v>
      </c>
      <c r="K1519" s="40" t="s">
        <v>8342</v>
      </c>
      <c r="L1519" s="48">
        <f>VLOOKUP(A1519,'Hospitalisation Details'!$A$1:$N$2344,5,FALSE)</f>
        <v>29832</v>
      </c>
      <c r="M1519" s="52">
        <f>VLOOKUP(A1519,'Hospitalisation Details'!$A$1:$N$2344,8,FALSE)</f>
        <v>6775.96</v>
      </c>
      <c r="N1519" s="35" t="str">
        <f>VLOOKUP(A1519,'Hospitalisation Details'!$A$1:$N$2344,12,FALSE)</f>
        <v>tier - 2</v>
      </c>
      <c r="O1519" s="35" t="str">
        <f>VLOOKUP(A1519,'Hospitalisation Details'!$A$1:$N$2344,13,FALSE)</f>
        <v>tier - 3</v>
      </c>
      <c r="P1519" s="35" t="str">
        <f>VLOOKUP(A1519,'Hospitalisation Details'!$A$1:$N$2344,14,FALSE)</f>
        <v>R1011</v>
      </c>
      <c r="Q1519" s="35">
        <f>VLOOKUP(A1519,'Hospitalisation Details'!$A$1:$N$2344,6,FALSE)</f>
        <v>41</v>
      </c>
    </row>
    <row r="1520" spans="1:17" x14ac:dyDescent="0.25">
      <c r="A1520" s="34" t="s">
        <v>852</v>
      </c>
      <c r="B1520" s="33" t="s">
        <v>7208</v>
      </c>
      <c r="C1520" s="39">
        <v>28.05</v>
      </c>
      <c r="D1520" s="39">
        <v>11.85</v>
      </c>
      <c r="E1520" s="39" t="s">
        <v>2383</v>
      </c>
      <c r="F1520" s="39" t="s">
        <v>2380</v>
      </c>
      <c r="G1520" s="39" t="s">
        <v>2380</v>
      </c>
      <c r="H1520" s="34">
        <v>0</v>
      </c>
      <c r="I1520" s="39" t="s">
        <v>2380</v>
      </c>
      <c r="J1520" s="39" t="s">
        <v>8339</v>
      </c>
      <c r="K1520" s="39" t="s">
        <v>8342</v>
      </c>
      <c r="L1520" s="47">
        <f>VLOOKUP(A1520,'Hospitalisation Details'!$A$1:$N$2344,5,FALSE)</f>
        <v>29850</v>
      </c>
      <c r="M1520" s="51">
        <f>VLOOKUP(A1520,'Hospitalisation Details'!$A$1:$N$2344,8,FALSE)</f>
        <v>6770.19</v>
      </c>
      <c r="N1520" s="34" t="str">
        <f>VLOOKUP(A1520,'Hospitalisation Details'!$A$1:$N$2344,12,FALSE)</f>
        <v>tier - 2</v>
      </c>
      <c r="O1520" s="34" t="str">
        <f>VLOOKUP(A1520,'Hospitalisation Details'!$A$1:$N$2344,13,FALSE)</f>
        <v>tier - 3</v>
      </c>
      <c r="P1520" s="34" t="str">
        <f>VLOOKUP(A1520,'Hospitalisation Details'!$A$1:$N$2344,14,FALSE)</f>
        <v>R1013</v>
      </c>
      <c r="Q1520" s="34">
        <f>VLOOKUP(A1520,'Hospitalisation Details'!$A$1:$N$2344,6,FALSE)</f>
        <v>41</v>
      </c>
    </row>
    <row r="1521" spans="1:17" x14ac:dyDescent="0.25">
      <c r="A1521" s="35" t="s">
        <v>851</v>
      </c>
      <c r="B1521" s="32" t="s">
        <v>7210</v>
      </c>
      <c r="C1521" s="40">
        <v>19</v>
      </c>
      <c r="D1521" s="40">
        <v>5.46</v>
      </c>
      <c r="E1521" s="40" t="s">
        <v>2383</v>
      </c>
      <c r="F1521" s="40" t="s">
        <v>2380</v>
      </c>
      <c r="G1521" s="40" t="s">
        <v>2380</v>
      </c>
      <c r="H1521" s="35">
        <v>1</v>
      </c>
      <c r="I1521" s="40" t="s">
        <v>2380</v>
      </c>
      <c r="J1521" s="40" t="s">
        <v>8340</v>
      </c>
      <c r="K1521" s="40" t="s">
        <v>8344</v>
      </c>
      <c r="L1521" s="48">
        <f>VLOOKUP(A1521,'Hospitalisation Details'!$A$1:$N$2344,5,FALSE)</f>
        <v>32426</v>
      </c>
      <c r="M1521" s="52">
        <f>VLOOKUP(A1521,'Hospitalisation Details'!$A$1:$N$2344,8,FALSE)</f>
        <v>6753.04</v>
      </c>
      <c r="N1521" s="35" t="str">
        <f>VLOOKUP(A1521,'Hospitalisation Details'!$A$1:$N$2344,12,FALSE)</f>
        <v>tier - 2</v>
      </c>
      <c r="O1521" s="35" t="str">
        <f>VLOOKUP(A1521,'Hospitalisation Details'!$A$1:$N$2344,13,FALSE)</f>
        <v>tier - 2</v>
      </c>
      <c r="P1521" s="35" t="str">
        <f>VLOOKUP(A1521,'Hospitalisation Details'!$A$1:$N$2344,14,FALSE)</f>
        <v>R1024</v>
      </c>
      <c r="Q1521" s="35">
        <f>VLOOKUP(A1521,'Hospitalisation Details'!$A$1:$N$2344,6,FALSE)</f>
        <v>34</v>
      </c>
    </row>
    <row r="1522" spans="1:17" x14ac:dyDescent="0.25">
      <c r="A1522" s="34" t="s">
        <v>850</v>
      </c>
      <c r="B1522" s="33" t="s">
        <v>7212</v>
      </c>
      <c r="C1522" s="39">
        <v>16.13</v>
      </c>
      <c r="D1522" s="39">
        <v>4.54</v>
      </c>
      <c r="E1522" s="39" t="s">
        <v>2383</v>
      </c>
      <c r="F1522" s="39" t="s">
        <v>2380</v>
      </c>
      <c r="G1522" s="39" t="s">
        <v>2380</v>
      </c>
      <c r="H1522" s="34">
        <v>2</v>
      </c>
      <c r="I1522" s="39" t="s">
        <v>2380</v>
      </c>
      <c r="J1522" s="39" t="s">
        <v>8341</v>
      </c>
      <c r="K1522" s="39" t="s">
        <v>8344</v>
      </c>
      <c r="L1522" s="47">
        <f>VLOOKUP(A1522,'Hospitalisation Details'!$A$1:$N$2344,5,FALSE)</f>
        <v>24450</v>
      </c>
      <c r="M1522" s="51">
        <f>VLOOKUP(A1522,'Hospitalisation Details'!$A$1:$N$2344,8,FALSE)</f>
        <v>6750.27</v>
      </c>
      <c r="N1522" s="34" t="str">
        <f>VLOOKUP(A1522,'Hospitalisation Details'!$A$1:$N$2344,12,FALSE)</f>
        <v>tier - 3</v>
      </c>
      <c r="O1522" s="34" t="str">
        <f>VLOOKUP(A1522,'Hospitalisation Details'!$A$1:$N$2344,13,FALSE)</f>
        <v>tier - 2</v>
      </c>
      <c r="P1522" s="34" t="str">
        <f>VLOOKUP(A1522,'Hospitalisation Details'!$A$1:$N$2344,14,FALSE)</f>
        <v>R1013</v>
      </c>
      <c r="Q1522" s="34">
        <f>VLOOKUP(A1522,'Hospitalisation Details'!$A$1:$N$2344,6,FALSE)</f>
        <v>56</v>
      </c>
    </row>
    <row r="1523" spans="1:17" x14ac:dyDescent="0.25">
      <c r="A1523" s="35" t="s">
        <v>849</v>
      </c>
      <c r="B1523" s="32" t="s">
        <v>5869</v>
      </c>
      <c r="C1523" s="40">
        <v>18.77</v>
      </c>
      <c r="D1523" s="40">
        <v>11.98</v>
      </c>
      <c r="E1523" s="40" t="s">
        <v>2383</v>
      </c>
      <c r="F1523" s="40" t="s">
        <v>2380</v>
      </c>
      <c r="G1523" s="40" t="s">
        <v>2380</v>
      </c>
      <c r="H1523" s="35">
        <v>2</v>
      </c>
      <c r="I1523" s="40" t="s">
        <v>2380</v>
      </c>
      <c r="J1523" s="40" t="s">
        <v>8340</v>
      </c>
      <c r="K1523" s="40" t="s">
        <v>8342</v>
      </c>
      <c r="L1523" s="48">
        <f>VLOOKUP(A1523,'Hospitalisation Details'!$A$1:$N$2344,5,FALSE)</f>
        <v>25736</v>
      </c>
      <c r="M1523" s="52">
        <f>VLOOKUP(A1523,'Hospitalisation Details'!$A$1:$N$2344,8,FALSE)</f>
        <v>6749.63</v>
      </c>
      <c r="N1523" s="35" t="str">
        <f>VLOOKUP(A1523,'Hospitalisation Details'!$A$1:$N$2344,12,FALSE)</f>
        <v>tier - 2</v>
      </c>
      <c r="O1523" s="35" t="str">
        <f>VLOOKUP(A1523,'Hospitalisation Details'!$A$1:$N$2344,13,FALSE)</f>
        <v>tier - 1</v>
      </c>
      <c r="P1523" s="35" t="str">
        <f>VLOOKUP(A1523,'Hospitalisation Details'!$A$1:$N$2344,14,FALSE)</f>
        <v>R1013</v>
      </c>
      <c r="Q1523" s="35">
        <f>VLOOKUP(A1523,'Hospitalisation Details'!$A$1:$N$2344,6,FALSE)</f>
        <v>52</v>
      </c>
    </row>
    <row r="1524" spans="1:17" x14ac:dyDescent="0.25">
      <c r="A1524" s="34" t="s">
        <v>848</v>
      </c>
      <c r="B1524" s="33" t="s">
        <v>7215</v>
      </c>
      <c r="C1524" s="39">
        <v>28.88</v>
      </c>
      <c r="D1524" s="39">
        <v>6.59</v>
      </c>
      <c r="E1524" s="39" t="s">
        <v>2383</v>
      </c>
      <c r="F1524" s="39" t="s">
        <v>2380</v>
      </c>
      <c r="G1524" s="39" t="s">
        <v>2380</v>
      </c>
      <c r="H1524" s="34">
        <v>1</v>
      </c>
      <c r="I1524" s="39" t="s">
        <v>2380</v>
      </c>
      <c r="J1524" s="39" t="s">
        <v>8339</v>
      </c>
      <c r="K1524" s="39" t="s">
        <v>8342</v>
      </c>
      <c r="L1524" s="47">
        <f>VLOOKUP(A1524,'Hospitalisation Details'!$A$1:$N$2344,5,FALSE)</f>
        <v>31568</v>
      </c>
      <c r="M1524" s="51">
        <f>VLOOKUP(A1524,'Hospitalisation Details'!$A$1:$N$2344,8,FALSE)</f>
        <v>6748.59</v>
      </c>
      <c r="N1524" s="34" t="str">
        <f>VLOOKUP(A1524,'Hospitalisation Details'!$A$1:$N$2344,12,FALSE)</f>
        <v>tier - 3</v>
      </c>
      <c r="O1524" s="34" t="str">
        <f>VLOOKUP(A1524,'Hospitalisation Details'!$A$1:$N$2344,13,FALSE)</f>
        <v>tier - 1</v>
      </c>
      <c r="P1524" s="34" t="str">
        <f>VLOOKUP(A1524,'Hospitalisation Details'!$A$1:$N$2344,14,FALSE)</f>
        <v>R1016</v>
      </c>
      <c r="Q1524" s="34">
        <f>VLOOKUP(A1524,'Hospitalisation Details'!$A$1:$N$2344,6,FALSE)</f>
        <v>37</v>
      </c>
    </row>
    <row r="1525" spans="1:17" x14ac:dyDescent="0.25">
      <c r="A1525" s="35" t="s">
        <v>847</v>
      </c>
      <c r="B1525" s="32" t="s">
        <v>5162</v>
      </c>
      <c r="C1525" s="40">
        <v>27.55</v>
      </c>
      <c r="D1525" s="40">
        <v>10.83</v>
      </c>
      <c r="E1525" s="40" t="s">
        <v>2383</v>
      </c>
      <c r="F1525" s="40" t="s">
        <v>2380</v>
      </c>
      <c r="G1525" s="40" t="s">
        <v>2380</v>
      </c>
      <c r="H1525" s="35">
        <v>1</v>
      </c>
      <c r="I1525" s="40" t="s">
        <v>2380</v>
      </c>
      <c r="J1525" s="40" t="s">
        <v>8339</v>
      </c>
      <c r="K1525" s="40" t="s">
        <v>8342</v>
      </c>
      <c r="L1525" s="48">
        <f>VLOOKUP(A1525,'Hospitalisation Details'!$A$1:$N$2344,5,FALSE)</f>
        <v>31631</v>
      </c>
      <c r="M1525" s="52">
        <f>VLOOKUP(A1525,'Hospitalisation Details'!$A$1:$N$2344,8,FALSE)</f>
        <v>6746.74</v>
      </c>
      <c r="N1525" s="35" t="str">
        <f>VLOOKUP(A1525,'Hospitalisation Details'!$A$1:$N$2344,12,FALSE)</f>
        <v>tier - 3</v>
      </c>
      <c r="O1525" s="35" t="str">
        <f>VLOOKUP(A1525,'Hospitalisation Details'!$A$1:$N$2344,13,FALSE)</f>
        <v>tier - 2</v>
      </c>
      <c r="P1525" s="35" t="str">
        <f>VLOOKUP(A1525,'Hospitalisation Details'!$A$1:$N$2344,14,FALSE)</f>
        <v>R1016</v>
      </c>
      <c r="Q1525" s="35">
        <f>VLOOKUP(A1525,'Hospitalisation Details'!$A$1:$N$2344,6,FALSE)</f>
        <v>36</v>
      </c>
    </row>
    <row r="1526" spans="1:17" x14ac:dyDescent="0.25">
      <c r="A1526" s="34" t="s">
        <v>846</v>
      </c>
      <c r="B1526" s="33" t="s">
        <v>5368</v>
      </c>
      <c r="C1526" s="39">
        <v>15.6</v>
      </c>
      <c r="D1526" s="39">
        <v>8.6</v>
      </c>
      <c r="E1526" s="39" t="s">
        <v>2380</v>
      </c>
      <c r="F1526" s="39" t="s">
        <v>2380</v>
      </c>
      <c r="G1526" s="39" t="s">
        <v>2380</v>
      </c>
      <c r="H1526" s="34">
        <v>0</v>
      </c>
      <c r="I1526" s="39" t="s">
        <v>2380</v>
      </c>
      <c r="J1526" s="39" t="s">
        <v>8341</v>
      </c>
      <c r="K1526" s="39" t="s">
        <v>8342</v>
      </c>
      <c r="L1526" s="47">
        <f>VLOOKUP(A1526,'Hospitalisation Details'!$A$1:$N$2344,5,FALSE)</f>
        <v>25037</v>
      </c>
      <c r="M1526" s="51">
        <f>VLOOKUP(A1526,'Hospitalisation Details'!$A$1:$N$2344,8,FALSE)</f>
        <v>6738.84</v>
      </c>
      <c r="N1526" s="34" t="str">
        <f>VLOOKUP(A1526,'Hospitalisation Details'!$A$1:$N$2344,12,FALSE)</f>
        <v>tier - 3</v>
      </c>
      <c r="O1526" s="34" t="str">
        <f>VLOOKUP(A1526,'Hospitalisation Details'!$A$1:$N$2344,13,FALSE)</f>
        <v>tier - 1</v>
      </c>
      <c r="P1526" s="34" t="str">
        <f>VLOOKUP(A1526,'Hospitalisation Details'!$A$1:$N$2344,14,FALSE)</f>
        <v>R1012</v>
      </c>
      <c r="Q1526" s="34">
        <f>VLOOKUP(A1526,'Hospitalisation Details'!$A$1:$N$2344,6,FALSE)</f>
        <v>54</v>
      </c>
    </row>
    <row r="1527" spans="1:17" x14ac:dyDescent="0.25">
      <c r="A1527" s="35" t="s">
        <v>845</v>
      </c>
      <c r="B1527" s="32" t="s">
        <v>7218</v>
      </c>
      <c r="C1527" s="40">
        <v>21.99</v>
      </c>
      <c r="D1527" s="40">
        <v>11.17</v>
      </c>
      <c r="E1527" s="40" t="s">
        <v>2380</v>
      </c>
      <c r="F1527" s="40" t="s">
        <v>2380</v>
      </c>
      <c r="G1527" s="40" t="s">
        <v>2380</v>
      </c>
      <c r="H1527" s="35">
        <v>0</v>
      </c>
      <c r="I1527" s="40" t="s">
        <v>2380</v>
      </c>
      <c r="J1527" s="40" t="s">
        <v>8340</v>
      </c>
      <c r="K1527" s="40" t="s">
        <v>8342</v>
      </c>
      <c r="L1527" s="48">
        <f>VLOOKUP(A1527,'Hospitalisation Details'!$A$1:$N$2344,5,FALSE)</f>
        <v>28784</v>
      </c>
      <c r="M1527" s="52">
        <f>VLOOKUP(A1527,'Hospitalisation Details'!$A$1:$N$2344,8,FALSE)</f>
        <v>6737.98</v>
      </c>
      <c r="N1527" s="35" t="str">
        <f>VLOOKUP(A1527,'Hospitalisation Details'!$A$1:$N$2344,12,FALSE)</f>
        <v>tier - 2</v>
      </c>
      <c r="O1527" s="35" t="str">
        <f>VLOOKUP(A1527,'Hospitalisation Details'!$A$1:$N$2344,13,FALSE)</f>
        <v>tier - 3</v>
      </c>
      <c r="P1527" s="35" t="str">
        <f>VLOOKUP(A1527,'Hospitalisation Details'!$A$1:$N$2344,14,FALSE)</f>
        <v>R1013</v>
      </c>
      <c r="Q1527" s="35">
        <f>VLOOKUP(A1527,'Hospitalisation Details'!$A$1:$N$2344,6,FALSE)</f>
        <v>44</v>
      </c>
    </row>
    <row r="1528" spans="1:17" x14ac:dyDescent="0.25">
      <c r="A1528" s="34" t="s">
        <v>844</v>
      </c>
      <c r="B1528" s="33" t="s">
        <v>7220</v>
      </c>
      <c r="C1528" s="39">
        <v>34.85</v>
      </c>
      <c r="D1528" s="39">
        <v>5.75</v>
      </c>
      <c r="E1528" s="39" t="s">
        <v>2380</v>
      </c>
      <c r="F1528" s="39" t="s">
        <v>2380</v>
      </c>
      <c r="G1528" s="39" t="s">
        <v>2380</v>
      </c>
      <c r="H1528" s="34">
        <v>0</v>
      </c>
      <c r="I1528" s="39" t="s">
        <v>2380</v>
      </c>
      <c r="J1528" s="39" t="s">
        <v>8338</v>
      </c>
      <c r="K1528" s="39" t="s">
        <v>8343</v>
      </c>
      <c r="L1528" s="47">
        <f>VLOOKUP(A1528,'Hospitalisation Details'!$A$1:$N$2344,5,FALSE)</f>
        <v>34498</v>
      </c>
      <c r="M1528" s="51">
        <f>VLOOKUP(A1528,'Hospitalisation Details'!$A$1:$N$2344,8,FALSE)</f>
        <v>6721.37</v>
      </c>
      <c r="N1528" s="34" t="str">
        <f>VLOOKUP(A1528,'Hospitalisation Details'!$A$1:$N$2344,12,FALSE)</f>
        <v>tier - 2</v>
      </c>
      <c r="O1528" s="34" t="str">
        <f>VLOOKUP(A1528,'Hospitalisation Details'!$A$1:$N$2344,13,FALSE)</f>
        <v>tier - 1</v>
      </c>
      <c r="P1528" s="34" t="str">
        <f>VLOOKUP(A1528,'Hospitalisation Details'!$A$1:$N$2344,14,FALSE)</f>
        <v>R1012</v>
      </c>
      <c r="Q1528" s="34">
        <f>VLOOKUP(A1528,'Hospitalisation Details'!$A$1:$N$2344,6,FALSE)</f>
        <v>28</v>
      </c>
    </row>
    <row r="1529" spans="1:17" x14ac:dyDescent="0.25">
      <c r="A1529" s="35" t="s">
        <v>843</v>
      </c>
      <c r="B1529" s="32" t="s">
        <v>7222</v>
      </c>
      <c r="C1529" s="40">
        <v>24.51</v>
      </c>
      <c r="D1529" s="40">
        <v>4.83</v>
      </c>
      <c r="E1529" s="40" t="s">
        <v>2383</v>
      </c>
      <c r="F1529" s="40" t="s">
        <v>2380</v>
      </c>
      <c r="G1529" s="40" t="s">
        <v>2383</v>
      </c>
      <c r="H1529" s="35">
        <v>1</v>
      </c>
      <c r="I1529" s="40" t="s">
        <v>2380</v>
      </c>
      <c r="J1529" s="40" t="s">
        <v>8340</v>
      </c>
      <c r="K1529" s="40" t="s">
        <v>8344</v>
      </c>
      <c r="L1529" s="48">
        <f>VLOOKUP(A1529,'Hospitalisation Details'!$A$1:$N$2344,5,FALSE)</f>
        <v>30479</v>
      </c>
      <c r="M1529" s="52">
        <f>VLOOKUP(A1529,'Hospitalisation Details'!$A$1:$N$2344,8,FALSE)</f>
        <v>6710.19</v>
      </c>
      <c r="N1529" s="35" t="str">
        <f>VLOOKUP(A1529,'Hospitalisation Details'!$A$1:$N$2344,12,FALSE)</f>
        <v>tier - 3</v>
      </c>
      <c r="O1529" s="35" t="str">
        <f>VLOOKUP(A1529,'Hospitalisation Details'!$A$1:$N$2344,13,FALSE)</f>
        <v>tier - 3</v>
      </c>
      <c r="P1529" s="35" t="str">
        <f>VLOOKUP(A1529,'Hospitalisation Details'!$A$1:$N$2344,14,FALSE)</f>
        <v>R1012</v>
      </c>
      <c r="Q1529" s="35">
        <f>VLOOKUP(A1529,'Hospitalisation Details'!$A$1:$N$2344,6,FALSE)</f>
        <v>39</v>
      </c>
    </row>
    <row r="1530" spans="1:17" x14ac:dyDescent="0.25">
      <c r="A1530" s="34" t="s">
        <v>842</v>
      </c>
      <c r="B1530" s="33" t="s">
        <v>7224</v>
      </c>
      <c r="C1530" s="39">
        <v>19.399999999999999</v>
      </c>
      <c r="D1530" s="39">
        <v>11.93</v>
      </c>
      <c r="E1530" s="39" t="s">
        <v>2380</v>
      </c>
      <c r="F1530" s="39" t="s">
        <v>2380</v>
      </c>
      <c r="G1530" s="39" t="s">
        <v>2380</v>
      </c>
      <c r="H1530" s="34">
        <v>0</v>
      </c>
      <c r="I1530" s="39" t="s">
        <v>2380</v>
      </c>
      <c r="J1530" s="39" t="s">
        <v>8340</v>
      </c>
      <c r="K1530" s="39" t="s">
        <v>8342</v>
      </c>
      <c r="L1530" s="47">
        <f>VLOOKUP(A1530,'Hospitalisation Details'!$A$1:$N$2344,5,FALSE)</f>
        <v>26279</v>
      </c>
      <c r="M1530" s="51">
        <f>VLOOKUP(A1530,'Hospitalisation Details'!$A$1:$N$2344,8,FALSE)</f>
        <v>6706.47</v>
      </c>
      <c r="N1530" s="34" t="str">
        <f>VLOOKUP(A1530,'Hospitalisation Details'!$A$1:$N$2344,12,FALSE)</f>
        <v>tier - 2</v>
      </c>
      <c r="O1530" s="34" t="str">
        <f>VLOOKUP(A1530,'Hospitalisation Details'!$A$1:$N$2344,13,FALSE)</f>
        <v>tier - 1</v>
      </c>
      <c r="P1530" s="34" t="str">
        <f>VLOOKUP(A1530,'Hospitalisation Details'!$A$1:$N$2344,14,FALSE)</f>
        <v>R1013</v>
      </c>
      <c r="Q1530" s="34">
        <f>VLOOKUP(A1530,'Hospitalisation Details'!$A$1:$N$2344,6,FALSE)</f>
        <v>51</v>
      </c>
    </row>
    <row r="1531" spans="1:17" x14ac:dyDescent="0.25">
      <c r="A1531" s="35" t="s">
        <v>841</v>
      </c>
      <c r="B1531" s="32" t="s">
        <v>4887</v>
      </c>
      <c r="C1531" s="40">
        <v>15.1</v>
      </c>
      <c r="D1531" s="40">
        <v>8.41</v>
      </c>
      <c r="E1531" s="40" t="s">
        <v>2380</v>
      </c>
      <c r="F1531" s="40" t="s">
        <v>2380</v>
      </c>
      <c r="G1531" s="40" t="s">
        <v>2380</v>
      </c>
      <c r="H1531" s="35">
        <v>0</v>
      </c>
      <c r="I1531" s="40" t="s">
        <v>2380</v>
      </c>
      <c r="J1531" s="40" t="s">
        <v>8341</v>
      </c>
      <c r="K1531" s="40" t="s">
        <v>8342</v>
      </c>
      <c r="L1531" s="48">
        <f>VLOOKUP(A1531,'Hospitalisation Details'!$A$1:$N$2344,5,FALSE)</f>
        <v>25032</v>
      </c>
      <c r="M1531" s="52">
        <f>VLOOKUP(A1531,'Hospitalisation Details'!$A$1:$N$2344,8,FALSE)</f>
        <v>6700.56</v>
      </c>
      <c r="N1531" s="35" t="str">
        <f>VLOOKUP(A1531,'Hospitalisation Details'!$A$1:$N$2344,12,FALSE)</f>
        <v>tier - 3</v>
      </c>
      <c r="O1531" s="35" t="str">
        <f>VLOOKUP(A1531,'Hospitalisation Details'!$A$1:$N$2344,13,FALSE)</f>
        <v>tier - 1</v>
      </c>
      <c r="P1531" s="35" t="str">
        <f>VLOOKUP(A1531,'Hospitalisation Details'!$A$1:$N$2344,14,FALSE)</f>
        <v>R1012</v>
      </c>
      <c r="Q1531" s="35">
        <f>VLOOKUP(A1531,'Hospitalisation Details'!$A$1:$N$2344,6,FALSE)</f>
        <v>54</v>
      </c>
    </row>
    <row r="1532" spans="1:17" x14ac:dyDescent="0.25">
      <c r="A1532" s="34" t="s">
        <v>840</v>
      </c>
      <c r="B1532" s="33" t="s">
        <v>7226</v>
      </c>
      <c r="C1532" s="39">
        <v>23.37</v>
      </c>
      <c r="D1532" s="39">
        <v>5.59</v>
      </c>
      <c r="E1532" s="39" t="s">
        <v>2383</v>
      </c>
      <c r="F1532" s="39" t="s">
        <v>2380</v>
      </c>
      <c r="G1532" s="39" t="s">
        <v>2380</v>
      </c>
      <c r="H1532" s="34">
        <v>0</v>
      </c>
      <c r="I1532" s="39" t="s">
        <v>2380</v>
      </c>
      <c r="J1532" s="39" t="s">
        <v>8340</v>
      </c>
      <c r="K1532" s="39" t="s">
        <v>8344</v>
      </c>
      <c r="L1532" s="47">
        <f>VLOOKUP(A1532,'Hospitalisation Details'!$A$1:$N$2344,5,FALSE)</f>
        <v>31237</v>
      </c>
      <c r="M1532" s="51">
        <f>VLOOKUP(A1532,'Hospitalisation Details'!$A$1:$N$2344,8,FALSE)</f>
        <v>6686.43</v>
      </c>
      <c r="N1532" s="34" t="str">
        <f>VLOOKUP(A1532,'Hospitalisation Details'!$A$1:$N$2344,12,FALSE)</f>
        <v>tier - 2</v>
      </c>
      <c r="O1532" s="34" t="str">
        <f>VLOOKUP(A1532,'Hospitalisation Details'!$A$1:$N$2344,13,FALSE)</f>
        <v>tier - 3</v>
      </c>
      <c r="P1532" s="34" t="str">
        <f>VLOOKUP(A1532,'Hospitalisation Details'!$A$1:$N$2344,14,FALSE)</f>
        <v>R1012</v>
      </c>
      <c r="Q1532" s="34">
        <f>VLOOKUP(A1532,'Hospitalisation Details'!$A$1:$N$2344,6,FALSE)</f>
        <v>37</v>
      </c>
    </row>
    <row r="1533" spans="1:17" x14ac:dyDescent="0.25">
      <c r="A1533" s="35" t="s">
        <v>839</v>
      </c>
      <c r="B1533" s="32" t="s">
        <v>7228</v>
      </c>
      <c r="C1533" s="40">
        <v>42.4</v>
      </c>
      <c r="D1533" s="40">
        <v>4.0599999999999996</v>
      </c>
      <c r="E1533" s="40" t="s">
        <v>2380</v>
      </c>
      <c r="F1533" s="40" t="s">
        <v>2380</v>
      </c>
      <c r="G1533" s="40" t="s">
        <v>2380</v>
      </c>
      <c r="H1533" s="35">
        <v>0</v>
      </c>
      <c r="I1533" s="40" t="s">
        <v>2380</v>
      </c>
      <c r="J1533" s="40" t="s">
        <v>8338</v>
      </c>
      <c r="K1533" s="40" t="s">
        <v>8344</v>
      </c>
      <c r="L1533" s="48">
        <f>VLOOKUP(A1533,'Hospitalisation Details'!$A$1:$N$2344,5,FALSE)</f>
        <v>32801</v>
      </c>
      <c r="M1533" s="52">
        <f>VLOOKUP(A1533,'Hospitalisation Details'!$A$1:$N$2344,8,FALSE)</f>
        <v>6666.24</v>
      </c>
      <c r="N1533" s="35" t="str">
        <f>VLOOKUP(A1533,'Hospitalisation Details'!$A$1:$N$2344,12,FALSE)</f>
        <v>tier - 3</v>
      </c>
      <c r="O1533" s="35" t="str">
        <f>VLOOKUP(A1533,'Hospitalisation Details'!$A$1:$N$2344,13,FALSE)</f>
        <v>tier - 1</v>
      </c>
      <c r="P1533" s="35" t="str">
        <f>VLOOKUP(A1533,'Hospitalisation Details'!$A$1:$N$2344,14,FALSE)</f>
        <v>R1011</v>
      </c>
      <c r="Q1533" s="35">
        <f>VLOOKUP(A1533,'Hospitalisation Details'!$A$1:$N$2344,6,FALSE)</f>
        <v>33</v>
      </c>
    </row>
    <row r="1534" spans="1:17" x14ac:dyDescent="0.25">
      <c r="A1534" s="34" t="s">
        <v>838</v>
      </c>
      <c r="B1534" s="33" t="s">
        <v>5459</v>
      </c>
      <c r="C1534" s="39">
        <v>28.405000000000001</v>
      </c>
      <c r="D1534" s="39">
        <v>7.02</v>
      </c>
      <c r="E1534" s="39" t="s">
        <v>2383</v>
      </c>
      <c r="F1534" s="39" t="s">
        <v>2380</v>
      </c>
      <c r="G1534" s="39" t="s">
        <v>2380</v>
      </c>
      <c r="H1534" s="34">
        <v>0</v>
      </c>
      <c r="I1534" s="39" t="s">
        <v>2380</v>
      </c>
      <c r="J1534" s="39" t="s">
        <v>8339</v>
      </c>
      <c r="K1534" s="39" t="s">
        <v>8342</v>
      </c>
      <c r="L1534" s="47">
        <f>VLOOKUP(A1534,'Hospitalisation Details'!$A$1:$N$2344,5,FALSE)</f>
        <v>29846</v>
      </c>
      <c r="M1534" s="51">
        <f>VLOOKUP(A1534,'Hospitalisation Details'!$A$1:$N$2344,8,FALSE)</f>
        <v>6664.69</v>
      </c>
      <c r="N1534" s="34" t="str">
        <f>VLOOKUP(A1534,'Hospitalisation Details'!$A$1:$N$2344,12,FALSE)</f>
        <v>tier - 3</v>
      </c>
      <c r="O1534" s="34" t="str">
        <f>VLOOKUP(A1534,'Hospitalisation Details'!$A$1:$N$2344,13,FALSE)</f>
        <v>tier - 1</v>
      </c>
      <c r="P1534" s="34" t="str">
        <f>VLOOKUP(A1534,'Hospitalisation Details'!$A$1:$N$2344,14,FALSE)</f>
        <v>R1012</v>
      </c>
      <c r="Q1534" s="34">
        <f>VLOOKUP(A1534,'Hospitalisation Details'!$A$1:$N$2344,6,FALSE)</f>
        <v>41</v>
      </c>
    </row>
    <row r="1535" spans="1:17" x14ac:dyDescent="0.25">
      <c r="A1535" s="35" t="s">
        <v>837</v>
      </c>
      <c r="B1535" s="32" t="s">
        <v>4897</v>
      </c>
      <c r="C1535" s="40">
        <v>23.4</v>
      </c>
      <c r="D1535" s="40">
        <v>4.47</v>
      </c>
      <c r="E1535" s="40" t="s">
        <v>2380</v>
      </c>
      <c r="F1535" s="40" t="s">
        <v>2380</v>
      </c>
      <c r="G1535" s="40" t="s">
        <v>2380</v>
      </c>
      <c r="H1535" s="35">
        <v>0</v>
      </c>
      <c r="I1535" s="40" t="s">
        <v>2380</v>
      </c>
      <c r="J1535" s="40" t="s">
        <v>8340</v>
      </c>
      <c r="K1535" s="40" t="s">
        <v>8344</v>
      </c>
      <c r="L1535" s="48">
        <f>VLOOKUP(A1535,'Hospitalisation Details'!$A$1:$N$2344,5,FALSE)</f>
        <v>30221</v>
      </c>
      <c r="M1535" s="52">
        <f>VLOOKUP(A1535,'Hospitalisation Details'!$A$1:$N$2344,8,FALSE)</f>
        <v>6664.32</v>
      </c>
      <c r="N1535" s="35" t="str">
        <f>VLOOKUP(A1535,'Hospitalisation Details'!$A$1:$N$2344,12,FALSE)</f>
        <v>tier - 2</v>
      </c>
      <c r="O1535" s="35" t="str">
        <f>VLOOKUP(A1535,'Hospitalisation Details'!$A$1:$N$2344,13,FALSE)</f>
        <v>tier - 2</v>
      </c>
      <c r="P1535" s="35" t="str">
        <f>VLOOKUP(A1535,'Hospitalisation Details'!$A$1:$N$2344,14,FALSE)</f>
        <v>R1013</v>
      </c>
      <c r="Q1535" s="35">
        <f>VLOOKUP(A1535,'Hospitalisation Details'!$A$1:$N$2344,6,FALSE)</f>
        <v>40</v>
      </c>
    </row>
    <row r="1536" spans="1:17" x14ac:dyDescent="0.25">
      <c r="A1536" s="34" t="s">
        <v>836</v>
      </c>
      <c r="B1536" s="33" t="s">
        <v>4778</v>
      </c>
      <c r="C1536" s="39">
        <v>33.44</v>
      </c>
      <c r="D1536" s="39">
        <v>4.54</v>
      </c>
      <c r="E1536" s="39" t="s">
        <v>2380</v>
      </c>
      <c r="F1536" s="39" t="s">
        <v>2380</v>
      </c>
      <c r="G1536" s="39" t="s">
        <v>2380</v>
      </c>
      <c r="H1536" s="34">
        <v>0</v>
      </c>
      <c r="I1536" s="39" t="s">
        <v>2380</v>
      </c>
      <c r="J1536" s="39" t="s">
        <v>8338</v>
      </c>
      <c r="K1536" s="39" t="s">
        <v>8344</v>
      </c>
      <c r="L1536" s="47">
        <f>VLOOKUP(A1536,'Hospitalisation Details'!$A$1:$N$2344,5,FALSE)</f>
        <v>32831</v>
      </c>
      <c r="M1536" s="51">
        <f>VLOOKUP(A1536,'Hospitalisation Details'!$A$1:$N$2344,8,FALSE)</f>
        <v>6653.79</v>
      </c>
      <c r="N1536" s="34" t="str">
        <f>VLOOKUP(A1536,'Hospitalisation Details'!$A$1:$N$2344,12,FALSE)</f>
        <v>tier - 2</v>
      </c>
      <c r="O1536" s="34" t="str">
        <f>VLOOKUP(A1536,'Hospitalisation Details'!$A$1:$N$2344,13,FALSE)</f>
        <v>tier - 1</v>
      </c>
      <c r="P1536" s="34" t="str">
        <f>VLOOKUP(A1536,'Hospitalisation Details'!$A$1:$N$2344,14,FALSE)</f>
        <v>R1013</v>
      </c>
      <c r="Q1536" s="34">
        <f>VLOOKUP(A1536,'Hospitalisation Details'!$A$1:$N$2344,6,FALSE)</f>
        <v>33</v>
      </c>
    </row>
    <row r="1537" spans="1:17" x14ac:dyDescent="0.25">
      <c r="A1537" s="35" t="s">
        <v>835</v>
      </c>
      <c r="B1537" s="32" t="s">
        <v>4823</v>
      </c>
      <c r="C1537" s="40">
        <v>21.12</v>
      </c>
      <c r="D1537" s="40">
        <v>4.99</v>
      </c>
      <c r="E1537" s="40" t="s">
        <v>2380</v>
      </c>
      <c r="F1537" s="40" t="s">
        <v>2380</v>
      </c>
      <c r="G1537" s="40" t="s">
        <v>2380</v>
      </c>
      <c r="H1537" s="35">
        <v>1</v>
      </c>
      <c r="I1537" s="40" t="s">
        <v>2380</v>
      </c>
      <c r="J1537" s="40" t="s">
        <v>8340</v>
      </c>
      <c r="K1537" s="40" t="s">
        <v>8344</v>
      </c>
      <c r="L1537" s="48">
        <f>VLOOKUP(A1537,'Hospitalisation Details'!$A$1:$N$2344,5,FALSE)</f>
        <v>30864</v>
      </c>
      <c r="M1537" s="52">
        <f>VLOOKUP(A1537,'Hospitalisation Details'!$A$1:$N$2344,8,FALSE)</f>
        <v>6652.53</v>
      </c>
      <c r="N1537" s="35" t="str">
        <f>VLOOKUP(A1537,'Hospitalisation Details'!$A$1:$N$2344,12,FALSE)</f>
        <v>tier - 3</v>
      </c>
      <c r="O1537" s="35" t="str">
        <f>VLOOKUP(A1537,'Hospitalisation Details'!$A$1:$N$2344,13,FALSE)</f>
        <v>tier - 2</v>
      </c>
      <c r="P1537" s="35" t="str">
        <f>VLOOKUP(A1537,'Hospitalisation Details'!$A$1:$N$2344,14,FALSE)</f>
        <v>R1013</v>
      </c>
      <c r="Q1537" s="35">
        <f>VLOOKUP(A1537,'Hospitalisation Details'!$A$1:$N$2344,6,FALSE)</f>
        <v>38</v>
      </c>
    </row>
    <row r="1538" spans="1:17" x14ac:dyDescent="0.25">
      <c r="A1538" s="34" t="s">
        <v>834</v>
      </c>
      <c r="B1538" s="33" t="s">
        <v>7234</v>
      </c>
      <c r="C1538" s="39">
        <v>18.48</v>
      </c>
      <c r="D1538" s="39">
        <v>10.84</v>
      </c>
      <c r="E1538" s="39" t="s">
        <v>2383</v>
      </c>
      <c r="F1538" s="39" t="s">
        <v>2380</v>
      </c>
      <c r="G1538" s="39" t="s">
        <v>2380</v>
      </c>
      <c r="H1538" s="34">
        <v>2</v>
      </c>
      <c r="I1538" s="39" t="s">
        <v>2380</v>
      </c>
      <c r="J1538" s="39" t="s">
        <v>8341</v>
      </c>
      <c r="K1538" s="39" t="s">
        <v>8342</v>
      </c>
      <c r="L1538" s="47">
        <f>VLOOKUP(A1538,'Hospitalisation Details'!$A$1:$N$2344,5,FALSE)</f>
        <v>25880</v>
      </c>
      <c r="M1538" s="51">
        <f>VLOOKUP(A1538,'Hospitalisation Details'!$A$1:$N$2344,8,FALSE)</f>
        <v>6651.26</v>
      </c>
      <c r="N1538" s="34" t="str">
        <f>VLOOKUP(A1538,'Hospitalisation Details'!$A$1:$N$2344,12,FALSE)</f>
        <v>tier - 2</v>
      </c>
      <c r="O1538" s="34" t="str">
        <f>VLOOKUP(A1538,'Hospitalisation Details'!$A$1:$N$2344,13,FALSE)</f>
        <v>tier - 3</v>
      </c>
      <c r="P1538" s="34" t="str">
        <f>VLOOKUP(A1538,'Hospitalisation Details'!$A$1:$N$2344,14,FALSE)</f>
        <v>R1013</v>
      </c>
      <c r="Q1538" s="34">
        <f>VLOOKUP(A1538,'Hospitalisation Details'!$A$1:$N$2344,6,FALSE)</f>
        <v>52</v>
      </c>
    </row>
    <row r="1539" spans="1:17" x14ac:dyDescent="0.25">
      <c r="A1539" s="35" t="s">
        <v>833</v>
      </c>
      <c r="B1539" s="32" t="s">
        <v>5152</v>
      </c>
      <c r="C1539" s="40">
        <v>16.815000000000001</v>
      </c>
      <c r="D1539" s="40">
        <v>5.63</v>
      </c>
      <c r="E1539" s="40" t="s">
        <v>2380</v>
      </c>
      <c r="F1539" s="40" t="s">
        <v>2380</v>
      </c>
      <c r="G1539" s="40" t="s">
        <v>2380</v>
      </c>
      <c r="H1539" s="35">
        <v>1</v>
      </c>
      <c r="I1539" s="40" t="s">
        <v>2380</v>
      </c>
      <c r="J1539" s="40" t="s">
        <v>8341</v>
      </c>
      <c r="K1539" s="40" t="s">
        <v>8344</v>
      </c>
      <c r="L1539" s="48">
        <f>VLOOKUP(A1539,'Hospitalisation Details'!$A$1:$N$2344,5,FALSE)</f>
        <v>31024</v>
      </c>
      <c r="M1539" s="52">
        <f>VLOOKUP(A1539,'Hospitalisation Details'!$A$1:$N$2344,8,FALSE)</f>
        <v>6640.54</v>
      </c>
      <c r="N1539" s="35" t="str">
        <f>VLOOKUP(A1539,'Hospitalisation Details'!$A$1:$N$2344,12,FALSE)</f>
        <v>tier - 2</v>
      </c>
      <c r="O1539" s="35" t="str">
        <f>VLOOKUP(A1539,'Hospitalisation Details'!$A$1:$N$2344,13,FALSE)</f>
        <v>tier - 3</v>
      </c>
      <c r="P1539" s="35" t="str">
        <f>VLOOKUP(A1539,'Hospitalisation Details'!$A$1:$N$2344,14,FALSE)</f>
        <v>R1019</v>
      </c>
      <c r="Q1539" s="35">
        <f>VLOOKUP(A1539,'Hospitalisation Details'!$A$1:$N$2344,6,FALSE)</f>
        <v>38</v>
      </c>
    </row>
    <row r="1540" spans="1:17" x14ac:dyDescent="0.25">
      <c r="A1540" s="34" t="s">
        <v>832</v>
      </c>
      <c r="B1540" s="33" t="s">
        <v>7237</v>
      </c>
      <c r="C1540" s="39">
        <v>26.72</v>
      </c>
      <c r="D1540" s="39">
        <v>4.1399999999999997</v>
      </c>
      <c r="E1540" s="39" t="s">
        <v>2380</v>
      </c>
      <c r="F1540" s="39" t="s">
        <v>2380</v>
      </c>
      <c r="G1540" s="39" t="s">
        <v>2380</v>
      </c>
      <c r="H1540" s="34">
        <v>0</v>
      </c>
      <c r="I1540" s="39" t="s">
        <v>2380</v>
      </c>
      <c r="J1540" s="39" t="s">
        <v>8339</v>
      </c>
      <c r="K1540" s="39" t="s">
        <v>8344</v>
      </c>
      <c r="L1540" s="47">
        <f>VLOOKUP(A1540,'Hospitalisation Details'!$A$1:$N$2344,5,FALSE)</f>
        <v>33030</v>
      </c>
      <c r="M1540" s="51">
        <f>VLOOKUP(A1540,'Hospitalisation Details'!$A$1:$N$2344,8,FALSE)</f>
        <v>6639.3</v>
      </c>
      <c r="N1540" s="34" t="str">
        <f>VLOOKUP(A1540,'Hospitalisation Details'!$A$1:$N$2344,12,FALSE)</f>
        <v>tier - 2</v>
      </c>
      <c r="O1540" s="34" t="str">
        <f>VLOOKUP(A1540,'Hospitalisation Details'!$A$1:$N$2344,13,FALSE)</f>
        <v>tier - 2</v>
      </c>
      <c r="P1540" s="34" t="str">
        <f>VLOOKUP(A1540,'Hospitalisation Details'!$A$1:$N$2344,14,FALSE)</f>
        <v>R1021</v>
      </c>
      <c r="Q1540" s="34">
        <f>VLOOKUP(A1540,'Hospitalisation Details'!$A$1:$N$2344,6,FALSE)</f>
        <v>33</v>
      </c>
    </row>
    <row r="1541" spans="1:17" x14ac:dyDescent="0.25">
      <c r="A1541" s="35" t="s">
        <v>831</v>
      </c>
      <c r="B1541" s="32" t="s">
        <v>7239</v>
      </c>
      <c r="C1541" s="40">
        <v>41.42</v>
      </c>
      <c r="D1541" s="40">
        <v>5.17</v>
      </c>
      <c r="E1541" s="40" t="s">
        <v>2380</v>
      </c>
      <c r="F1541" s="40" t="s">
        <v>2380</v>
      </c>
      <c r="G1541" s="40" t="s">
        <v>2383</v>
      </c>
      <c r="H1541" s="35">
        <v>1</v>
      </c>
      <c r="I1541" s="40" t="s">
        <v>2380</v>
      </c>
      <c r="J1541" s="40" t="s">
        <v>8338</v>
      </c>
      <c r="K1541" s="40" t="s">
        <v>8344</v>
      </c>
      <c r="L1541" s="48">
        <f>VLOOKUP(A1541,'Hospitalisation Details'!$A$1:$N$2344,5,FALSE)</f>
        <v>37868</v>
      </c>
      <c r="M1541" s="52">
        <f>VLOOKUP(A1541,'Hospitalisation Details'!$A$1:$N$2344,8,FALSE)</f>
        <v>6638.16</v>
      </c>
      <c r="N1541" s="35" t="str">
        <f>VLOOKUP(A1541,'Hospitalisation Details'!$A$1:$N$2344,12,FALSE)</f>
        <v>tier - 2</v>
      </c>
      <c r="O1541" s="35" t="str">
        <f>VLOOKUP(A1541,'Hospitalisation Details'!$A$1:$N$2344,13,FALSE)</f>
        <v>tier - 1</v>
      </c>
      <c r="P1541" s="35" t="str">
        <f>VLOOKUP(A1541,'Hospitalisation Details'!$A$1:$N$2344,14,FALSE)</f>
        <v>R1012</v>
      </c>
      <c r="Q1541" s="35">
        <f>VLOOKUP(A1541,'Hospitalisation Details'!$A$1:$N$2344,6,FALSE)</f>
        <v>19</v>
      </c>
    </row>
    <row r="1542" spans="1:17" x14ac:dyDescent="0.25">
      <c r="A1542" s="34" t="s">
        <v>830</v>
      </c>
      <c r="B1542" s="33" t="s">
        <v>7241</v>
      </c>
      <c r="C1542" s="39">
        <v>20.69</v>
      </c>
      <c r="D1542" s="39">
        <v>6.93</v>
      </c>
      <c r="E1542" s="39" t="s">
        <v>2380</v>
      </c>
      <c r="F1542" s="39" t="s">
        <v>2380</v>
      </c>
      <c r="G1542" s="39" t="s">
        <v>2380</v>
      </c>
      <c r="H1542" s="34">
        <v>2</v>
      </c>
      <c r="I1542" s="39" t="s">
        <v>2380</v>
      </c>
      <c r="J1542" s="39" t="s">
        <v>8340</v>
      </c>
      <c r="K1542" s="39" t="s">
        <v>8342</v>
      </c>
      <c r="L1542" s="47">
        <f>VLOOKUP(A1542,'Hospitalisation Details'!$A$1:$N$2344,5,FALSE)</f>
        <v>26905</v>
      </c>
      <c r="M1542" s="51">
        <f>VLOOKUP(A1542,'Hospitalisation Details'!$A$1:$N$2344,8,FALSE)</f>
        <v>6630.31</v>
      </c>
      <c r="N1542" s="34" t="str">
        <f>VLOOKUP(A1542,'Hospitalisation Details'!$A$1:$N$2344,12,FALSE)</f>
        <v>tier - 2</v>
      </c>
      <c r="O1542" s="34" t="str">
        <f>VLOOKUP(A1542,'Hospitalisation Details'!$A$1:$N$2344,13,FALSE)</f>
        <v>tier - 1</v>
      </c>
      <c r="P1542" s="34" t="str">
        <f>VLOOKUP(A1542,'Hospitalisation Details'!$A$1:$N$2344,14,FALSE)</f>
        <v>R1013</v>
      </c>
      <c r="Q1542" s="34">
        <f>VLOOKUP(A1542,'Hospitalisation Details'!$A$1:$N$2344,6,FALSE)</f>
        <v>49</v>
      </c>
    </row>
    <row r="1543" spans="1:17" x14ac:dyDescent="0.25">
      <c r="A1543" s="35" t="s">
        <v>829</v>
      </c>
      <c r="B1543" s="32" t="s">
        <v>7243</v>
      </c>
      <c r="C1543" s="40">
        <v>41.23</v>
      </c>
      <c r="D1543" s="40">
        <v>4.24</v>
      </c>
      <c r="E1543" s="40" t="s">
        <v>2380</v>
      </c>
      <c r="F1543" s="40" t="s">
        <v>2380</v>
      </c>
      <c r="G1543" s="40" t="s">
        <v>2380</v>
      </c>
      <c r="H1543" s="35">
        <v>0</v>
      </c>
      <c r="I1543" s="40" t="s">
        <v>2380</v>
      </c>
      <c r="J1543" s="40" t="s">
        <v>8338</v>
      </c>
      <c r="K1543" s="40" t="s">
        <v>8344</v>
      </c>
      <c r="L1543" s="48">
        <f>VLOOKUP(A1543,'Hospitalisation Details'!$A$1:$N$2344,5,FALSE)</f>
        <v>30191</v>
      </c>
      <c r="M1543" s="52">
        <f>VLOOKUP(A1543,'Hospitalisation Details'!$A$1:$N$2344,8,FALSE)</f>
        <v>6610.11</v>
      </c>
      <c r="N1543" s="35" t="str">
        <f>VLOOKUP(A1543,'Hospitalisation Details'!$A$1:$N$2344,12,FALSE)</f>
        <v>tier - 3</v>
      </c>
      <c r="O1543" s="35" t="str">
        <f>VLOOKUP(A1543,'Hospitalisation Details'!$A$1:$N$2344,13,FALSE)</f>
        <v>tier - 2</v>
      </c>
      <c r="P1543" s="35" t="str">
        <f>VLOOKUP(A1543,'Hospitalisation Details'!$A$1:$N$2344,14,FALSE)</f>
        <v>R1015</v>
      </c>
      <c r="Q1543" s="35">
        <f>VLOOKUP(A1543,'Hospitalisation Details'!$A$1:$N$2344,6,FALSE)</f>
        <v>40</v>
      </c>
    </row>
    <row r="1544" spans="1:17" x14ac:dyDescent="0.25">
      <c r="A1544" s="34" t="s">
        <v>828</v>
      </c>
      <c r="B1544" s="33" t="s">
        <v>4823</v>
      </c>
      <c r="C1544" s="39">
        <v>29.9</v>
      </c>
      <c r="D1544" s="39">
        <v>5.91</v>
      </c>
      <c r="E1544" s="39" t="s">
        <v>2380</v>
      </c>
      <c r="F1544" s="39" t="s">
        <v>2380</v>
      </c>
      <c r="G1544" s="39" t="s">
        <v>2380</v>
      </c>
      <c r="H1544" s="34">
        <v>0</v>
      </c>
      <c r="I1544" s="39" t="s">
        <v>2380</v>
      </c>
      <c r="J1544" s="39" t="s">
        <v>8339</v>
      </c>
      <c r="K1544" s="39" t="s">
        <v>8343</v>
      </c>
      <c r="L1544" s="47">
        <f>VLOOKUP(A1544,'Hospitalisation Details'!$A$1:$N$2344,5,FALSE)</f>
        <v>30262</v>
      </c>
      <c r="M1544" s="51">
        <f>VLOOKUP(A1544,'Hospitalisation Details'!$A$1:$N$2344,8,FALSE)</f>
        <v>6600.36</v>
      </c>
      <c r="N1544" s="34" t="str">
        <f>VLOOKUP(A1544,'Hospitalisation Details'!$A$1:$N$2344,12,FALSE)</f>
        <v>tier - 2</v>
      </c>
      <c r="O1544" s="34" t="str">
        <f>VLOOKUP(A1544,'Hospitalisation Details'!$A$1:$N$2344,13,FALSE)</f>
        <v>tier - 3</v>
      </c>
      <c r="P1544" s="34" t="str">
        <f>VLOOKUP(A1544,'Hospitalisation Details'!$A$1:$N$2344,14,FALSE)</f>
        <v>R1011</v>
      </c>
      <c r="Q1544" s="34">
        <f>VLOOKUP(A1544,'Hospitalisation Details'!$A$1:$N$2344,6,FALSE)</f>
        <v>40</v>
      </c>
    </row>
    <row r="1545" spans="1:17" x14ac:dyDescent="0.25">
      <c r="A1545" s="35" t="s">
        <v>827</v>
      </c>
      <c r="B1545" s="32" t="s">
        <v>7246</v>
      </c>
      <c r="C1545" s="40">
        <v>34.104999999999997</v>
      </c>
      <c r="D1545" s="40">
        <v>5.93</v>
      </c>
      <c r="E1545" s="40" t="s">
        <v>2380</v>
      </c>
      <c r="F1545" s="40" t="s">
        <v>2380</v>
      </c>
      <c r="G1545" s="40" t="s">
        <v>2380</v>
      </c>
      <c r="H1545" s="35">
        <v>0</v>
      </c>
      <c r="I1545" s="40" t="s">
        <v>2380</v>
      </c>
      <c r="J1545" s="40" t="s">
        <v>8338</v>
      </c>
      <c r="K1545" s="40" t="s">
        <v>8343</v>
      </c>
      <c r="L1545" s="48">
        <f>VLOOKUP(A1545,'Hospitalisation Details'!$A$1:$N$2344,5,FALSE)</f>
        <v>30314</v>
      </c>
      <c r="M1545" s="52">
        <f>VLOOKUP(A1545,'Hospitalisation Details'!$A$1:$N$2344,8,FALSE)</f>
        <v>6600.21</v>
      </c>
      <c r="N1545" s="35" t="str">
        <f>VLOOKUP(A1545,'Hospitalisation Details'!$A$1:$N$2344,12,FALSE)</f>
        <v>tier - 3</v>
      </c>
      <c r="O1545" s="35" t="str">
        <f>VLOOKUP(A1545,'Hospitalisation Details'!$A$1:$N$2344,13,FALSE)</f>
        <v>tier - 2</v>
      </c>
      <c r="P1545" s="35" t="str">
        <f>VLOOKUP(A1545,'Hospitalisation Details'!$A$1:$N$2344,14,FALSE)</f>
        <v>R1016</v>
      </c>
      <c r="Q1545" s="35">
        <f>VLOOKUP(A1545,'Hospitalisation Details'!$A$1:$N$2344,6,FALSE)</f>
        <v>40</v>
      </c>
    </row>
    <row r="1546" spans="1:17" x14ac:dyDescent="0.25">
      <c r="A1546" s="34" t="s">
        <v>826</v>
      </c>
      <c r="B1546" s="33" t="s">
        <v>7248</v>
      </c>
      <c r="C1546" s="39">
        <v>24.97</v>
      </c>
      <c r="D1546" s="39">
        <v>5.66</v>
      </c>
      <c r="E1546" s="39" t="s">
        <v>2380</v>
      </c>
      <c r="F1546" s="39" t="s">
        <v>2380</v>
      </c>
      <c r="G1546" s="39" t="s">
        <v>2380</v>
      </c>
      <c r="H1546" s="34">
        <v>0</v>
      </c>
      <c r="I1546" s="39" t="s">
        <v>2380</v>
      </c>
      <c r="J1546" s="39" t="s">
        <v>8339</v>
      </c>
      <c r="K1546" s="39" t="s">
        <v>8344</v>
      </c>
      <c r="L1546" s="47">
        <f>VLOOKUP(A1546,'Hospitalisation Details'!$A$1:$N$2344,5,FALSE)</f>
        <v>30277</v>
      </c>
      <c r="M1546" s="51">
        <f>VLOOKUP(A1546,'Hospitalisation Details'!$A$1:$N$2344,8,FALSE)</f>
        <v>6593.51</v>
      </c>
      <c r="N1546" s="34" t="str">
        <f>VLOOKUP(A1546,'Hospitalisation Details'!$A$1:$N$2344,12,FALSE)</f>
        <v>tier - 2</v>
      </c>
      <c r="O1546" s="34" t="str">
        <f>VLOOKUP(A1546,'Hospitalisation Details'!$A$1:$N$2344,13,FALSE)</f>
        <v>tier - 1</v>
      </c>
      <c r="P1546" s="34" t="str">
        <f>VLOOKUP(A1546,'Hospitalisation Details'!$A$1:$N$2344,14,FALSE)</f>
        <v>R1013</v>
      </c>
      <c r="Q1546" s="34">
        <f>VLOOKUP(A1546,'Hospitalisation Details'!$A$1:$N$2344,6,FALSE)</f>
        <v>40</v>
      </c>
    </row>
    <row r="1547" spans="1:17" x14ac:dyDescent="0.25">
      <c r="A1547" s="35" t="s">
        <v>825</v>
      </c>
      <c r="B1547" s="32" t="s">
        <v>5461</v>
      </c>
      <c r="C1547" s="40">
        <v>34.799999999999997</v>
      </c>
      <c r="D1547" s="40">
        <v>4.1900000000000004</v>
      </c>
      <c r="E1547" s="40" t="s">
        <v>2380</v>
      </c>
      <c r="F1547" s="40" t="s">
        <v>2380</v>
      </c>
      <c r="G1547" s="40" t="s">
        <v>2380</v>
      </c>
      <c r="H1547" s="35">
        <v>1</v>
      </c>
      <c r="I1547" s="40" t="s">
        <v>2380</v>
      </c>
      <c r="J1547" s="40" t="s">
        <v>8338</v>
      </c>
      <c r="K1547" s="40" t="s">
        <v>8344</v>
      </c>
      <c r="L1547" s="48">
        <f>VLOOKUP(A1547,'Hospitalisation Details'!$A$1:$N$2344,5,FALSE)</f>
        <v>30960</v>
      </c>
      <c r="M1547" s="52">
        <f>VLOOKUP(A1547,'Hospitalisation Details'!$A$1:$N$2344,8,FALSE)</f>
        <v>6571.54</v>
      </c>
      <c r="N1547" s="35" t="str">
        <f>VLOOKUP(A1547,'Hospitalisation Details'!$A$1:$N$2344,12,FALSE)</f>
        <v>tier - 2</v>
      </c>
      <c r="O1547" s="35" t="str">
        <f>VLOOKUP(A1547,'Hospitalisation Details'!$A$1:$N$2344,13,FALSE)</f>
        <v>tier - 3</v>
      </c>
      <c r="P1547" s="35" t="str">
        <f>VLOOKUP(A1547,'Hospitalisation Details'!$A$1:$N$2344,14,FALSE)</f>
        <v>R1011</v>
      </c>
      <c r="Q1547" s="35">
        <f>VLOOKUP(A1547,'Hospitalisation Details'!$A$1:$N$2344,6,FALSE)</f>
        <v>38</v>
      </c>
    </row>
    <row r="1548" spans="1:17" x14ac:dyDescent="0.25">
      <c r="A1548" s="34" t="s">
        <v>824</v>
      </c>
      <c r="B1548" s="33" t="s">
        <v>7251</v>
      </c>
      <c r="C1548" s="39">
        <v>32.965000000000003</v>
      </c>
      <c r="D1548" s="39">
        <v>9.2100000000000009</v>
      </c>
      <c r="E1548" s="39" t="s">
        <v>2383</v>
      </c>
      <c r="F1548" s="39" t="s">
        <v>2380</v>
      </c>
      <c r="G1548" s="39" t="s">
        <v>2380</v>
      </c>
      <c r="H1548" s="34">
        <v>0</v>
      </c>
      <c r="I1548" s="39" t="s">
        <v>2380</v>
      </c>
      <c r="J1548" s="39" t="s">
        <v>8338</v>
      </c>
      <c r="K1548" s="39" t="s">
        <v>8342</v>
      </c>
      <c r="L1548" s="47">
        <f>VLOOKUP(A1548,'Hospitalisation Details'!$A$1:$N$2344,5,FALSE)</f>
        <v>29787</v>
      </c>
      <c r="M1548" s="51">
        <f>VLOOKUP(A1548,'Hospitalisation Details'!$A$1:$N$2344,8,FALSE)</f>
        <v>6571.02</v>
      </c>
      <c r="N1548" s="34" t="str">
        <f>VLOOKUP(A1548,'Hospitalisation Details'!$A$1:$N$2344,12,FALSE)</f>
        <v>tier - 2</v>
      </c>
      <c r="O1548" s="34" t="str">
        <f>VLOOKUP(A1548,'Hospitalisation Details'!$A$1:$N$2344,13,FALSE)</f>
        <v>tier - 1</v>
      </c>
      <c r="P1548" s="34" t="str">
        <f>VLOOKUP(A1548,'Hospitalisation Details'!$A$1:$N$2344,14,FALSE)</f>
        <v>R1012</v>
      </c>
      <c r="Q1548" s="34">
        <f>VLOOKUP(A1548,'Hospitalisation Details'!$A$1:$N$2344,6,FALSE)</f>
        <v>41</v>
      </c>
    </row>
    <row r="1549" spans="1:17" x14ac:dyDescent="0.25">
      <c r="A1549" s="35" t="s">
        <v>823</v>
      </c>
      <c r="B1549" s="32" t="s">
        <v>7253</v>
      </c>
      <c r="C1549" s="40">
        <v>27.265000000000001</v>
      </c>
      <c r="D1549" s="40">
        <v>5.51</v>
      </c>
      <c r="E1549" s="40" t="s">
        <v>2380</v>
      </c>
      <c r="F1549" s="40" t="s">
        <v>2380</v>
      </c>
      <c r="G1549" s="40" t="s">
        <v>2380</v>
      </c>
      <c r="H1549" s="35">
        <v>1</v>
      </c>
      <c r="I1549" s="40" t="s">
        <v>2380</v>
      </c>
      <c r="J1549" s="40" t="s">
        <v>8339</v>
      </c>
      <c r="K1549" s="40" t="s">
        <v>8344</v>
      </c>
      <c r="L1549" s="48">
        <f>VLOOKUP(A1549,'Hospitalisation Details'!$A$1:$N$2344,5,FALSE)</f>
        <v>30945</v>
      </c>
      <c r="M1549" s="52">
        <f>VLOOKUP(A1549,'Hospitalisation Details'!$A$1:$N$2344,8,FALSE)</f>
        <v>6555.07</v>
      </c>
      <c r="N1549" s="35" t="str">
        <f>VLOOKUP(A1549,'Hospitalisation Details'!$A$1:$N$2344,12,FALSE)</f>
        <v>tier - 2</v>
      </c>
      <c r="O1549" s="35" t="str">
        <f>VLOOKUP(A1549,'Hospitalisation Details'!$A$1:$N$2344,13,FALSE)</f>
        <v>tier - 2</v>
      </c>
      <c r="P1549" s="35" t="str">
        <f>VLOOKUP(A1549,'Hospitalisation Details'!$A$1:$N$2344,14,FALSE)</f>
        <v>R1024</v>
      </c>
      <c r="Q1549" s="35">
        <f>VLOOKUP(A1549,'Hospitalisation Details'!$A$1:$N$2344,6,FALSE)</f>
        <v>38</v>
      </c>
    </row>
    <row r="1550" spans="1:17" x14ac:dyDescent="0.25">
      <c r="A1550" s="34" t="s">
        <v>822</v>
      </c>
      <c r="B1550" s="33" t="s">
        <v>7255</v>
      </c>
      <c r="C1550" s="39">
        <v>17.059999999999999</v>
      </c>
      <c r="D1550" s="39">
        <v>8.5</v>
      </c>
      <c r="E1550" s="39" t="s">
        <v>2380</v>
      </c>
      <c r="F1550" s="39" t="s">
        <v>2380</v>
      </c>
      <c r="G1550" s="39" t="s">
        <v>2380</v>
      </c>
      <c r="H1550" s="34">
        <v>0</v>
      </c>
      <c r="I1550" s="39" t="s">
        <v>2380</v>
      </c>
      <c r="J1550" s="39" t="s">
        <v>8341</v>
      </c>
      <c r="K1550" s="39" t="s">
        <v>8342</v>
      </c>
      <c r="L1550" s="47">
        <f>VLOOKUP(A1550,'Hospitalisation Details'!$A$1:$N$2344,5,FALSE)</f>
        <v>25183</v>
      </c>
      <c r="M1550" s="51">
        <f>VLOOKUP(A1550,'Hospitalisation Details'!$A$1:$N$2344,8,FALSE)</f>
        <v>6552.01</v>
      </c>
      <c r="N1550" s="34" t="str">
        <f>VLOOKUP(A1550,'Hospitalisation Details'!$A$1:$N$2344,12,FALSE)</f>
        <v>tier - 3</v>
      </c>
      <c r="O1550" s="34" t="str">
        <f>VLOOKUP(A1550,'Hospitalisation Details'!$A$1:$N$2344,13,FALSE)</f>
        <v>tier - 2</v>
      </c>
      <c r="P1550" s="34" t="str">
        <f>VLOOKUP(A1550,'Hospitalisation Details'!$A$1:$N$2344,14,FALSE)</f>
        <v>R1013</v>
      </c>
      <c r="Q1550" s="34">
        <f>VLOOKUP(A1550,'Hospitalisation Details'!$A$1:$N$2344,6,FALSE)</f>
        <v>54</v>
      </c>
    </row>
    <row r="1551" spans="1:17" x14ac:dyDescent="0.25">
      <c r="A1551" s="35" t="s">
        <v>821</v>
      </c>
      <c r="B1551" s="32" t="s">
        <v>4782</v>
      </c>
      <c r="C1551" s="40">
        <v>36.29</v>
      </c>
      <c r="D1551" s="40">
        <v>6.23</v>
      </c>
      <c r="E1551" s="40" t="s">
        <v>2380</v>
      </c>
      <c r="F1551" s="40" t="s">
        <v>2380</v>
      </c>
      <c r="G1551" s="40" t="s">
        <v>2380</v>
      </c>
      <c r="H1551" s="35">
        <v>0</v>
      </c>
      <c r="I1551" s="40" t="s">
        <v>2380</v>
      </c>
      <c r="J1551" s="40" t="s">
        <v>8338</v>
      </c>
      <c r="K1551" s="40" t="s">
        <v>8343</v>
      </c>
      <c r="L1551" s="48">
        <f>VLOOKUP(A1551,'Hospitalisation Details'!$A$1:$N$2344,5,FALSE)</f>
        <v>32726</v>
      </c>
      <c r="M1551" s="52">
        <f>VLOOKUP(A1551,'Hospitalisation Details'!$A$1:$N$2344,8,FALSE)</f>
        <v>6551.75</v>
      </c>
      <c r="N1551" s="35" t="str">
        <f>VLOOKUP(A1551,'Hospitalisation Details'!$A$1:$N$2344,12,FALSE)</f>
        <v>tier - 2</v>
      </c>
      <c r="O1551" s="35" t="str">
        <f>VLOOKUP(A1551,'Hospitalisation Details'!$A$1:$N$2344,13,FALSE)</f>
        <v>tier - 2</v>
      </c>
      <c r="P1551" s="35" t="str">
        <f>VLOOKUP(A1551,'Hospitalisation Details'!$A$1:$N$2344,14,FALSE)</f>
        <v>R1024</v>
      </c>
      <c r="Q1551" s="35">
        <f>VLOOKUP(A1551,'Hospitalisation Details'!$A$1:$N$2344,6,FALSE)</f>
        <v>33</v>
      </c>
    </row>
    <row r="1552" spans="1:17" x14ac:dyDescent="0.25">
      <c r="A1552" s="34" t="s">
        <v>820</v>
      </c>
      <c r="B1552" s="33" t="s">
        <v>7258</v>
      </c>
      <c r="C1552" s="39">
        <v>28.594999999999999</v>
      </c>
      <c r="D1552" s="39">
        <v>8.5299999999999994</v>
      </c>
      <c r="E1552" s="39" t="s">
        <v>2383</v>
      </c>
      <c r="F1552" s="39" t="s">
        <v>2380</v>
      </c>
      <c r="G1552" s="39" t="s">
        <v>2380</v>
      </c>
      <c r="H1552" s="34">
        <v>1</v>
      </c>
      <c r="I1552" s="39" t="s">
        <v>2380</v>
      </c>
      <c r="J1552" s="39" t="s">
        <v>8339</v>
      </c>
      <c r="K1552" s="39" t="s">
        <v>8342</v>
      </c>
      <c r="L1552" s="47">
        <f>VLOOKUP(A1552,'Hospitalisation Details'!$A$1:$N$2344,5,FALSE)</f>
        <v>31764</v>
      </c>
      <c r="M1552" s="51">
        <f>VLOOKUP(A1552,'Hospitalisation Details'!$A$1:$N$2344,8,FALSE)</f>
        <v>6548.2</v>
      </c>
      <c r="N1552" s="34" t="str">
        <f>VLOOKUP(A1552,'Hospitalisation Details'!$A$1:$N$2344,12,FALSE)</f>
        <v>tier - 2</v>
      </c>
      <c r="O1552" s="34" t="str">
        <f>VLOOKUP(A1552,'Hospitalisation Details'!$A$1:$N$2344,13,FALSE)</f>
        <v>tier - 3</v>
      </c>
      <c r="P1552" s="34" t="str">
        <f>VLOOKUP(A1552,'Hospitalisation Details'!$A$1:$N$2344,14,FALSE)</f>
        <v>R1012</v>
      </c>
      <c r="Q1552" s="34">
        <f>VLOOKUP(A1552,'Hospitalisation Details'!$A$1:$N$2344,6,FALSE)</f>
        <v>36</v>
      </c>
    </row>
    <row r="1553" spans="1:17" x14ac:dyDescent="0.25">
      <c r="A1553" s="35" t="s">
        <v>819</v>
      </c>
      <c r="B1553" s="32" t="s">
        <v>5567</v>
      </c>
      <c r="C1553" s="40">
        <v>17.8</v>
      </c>
      <c r="D1553" s="40">
        <v>5.75</v>
      </c>
      <c r="E1553" s="40" t="s">
        <v>2383</v>
      </c>
      <c r="F1553" s="40" t="s">
        <v>2380</v>
      </c>
      <c r="G1553" s="40" t="s">
        <v>2383</v>
      </c>
      <c r="H1553" s="35">
        <v>1</v>
      </c>
      <c r="I1553" s="40" t="s">
        <v>2380</v>
      </c>
      <c r="J1553" s="40" t="s">
        <v>8341</v>
      </c>
      <c r="K1553" s="40" t="s">
        <v>8343</v>
      </c>
      <c r="L1553" s="48">
        <f>VLOOKUP(A1553,'Hospitalisation Details'!$A$1:$N$2344,5,FALSE)</f>
        <v>25540</v>
      </c>
      <c r="M1553" s="52">
        <f>VLOOKUP(A1553,'Hospitalisation Details'!$A$1:$N$2344,8,FALSE)</f>
        <v>6546.16</v>
      </c>
      <c r="N1553" s="35" t="str">
        <f>VLOOKUP(A1553,'Hospitalisation Details'!$A$1:$N$2344,12,FALSE)</f>
        <v>tier - 2</v>
      </c>
      <c r="O1553" s="35" t="str">
        <f>VLOOKUP(A1553,'Hospitalisation Details'!$A$1:$N$2344,13,FALSE)</f>
        <v>tier - 3</v>
      </c>
      <c r="P1553" s="35" t="str">
        <f>VLOOKUP(A1553,'Hospitalisation Details'!$A$1:$N$2344,14,FALSE)</f>
        <v>R1013</v>
      </c>
      <c r="Q1553" s="35">
        <f>VLOOKUP(A1553,'Hospitalisation Details'!$A$1:$N$2344,6,FALSE)</f>
        <v>53</v>
      </c>
    </row>
    <row r="1554" spans="1:17" x14ac:dyDescent="0.25">
      <c r="A1554" s="34" t="s">
        <v>818</v>
      </c>
      <c r="B1554" s="33" t="s">
        <v>7260</v>
      </c>
      <c r="C1554" s="39">
        <v>21.4</v>
      </c>
      <c r="D1554" s="39">
        <v>5.6</v>
      </c>
      <c r="E1554" s="39" t="s">
        <v>2380</v>
      </c>
      <c r="F1554" s="39" t="s">
        <v>2380</v>
      </c>
      <c r="G1554" s="39" t="s">
        <v>2380</v>
      </c>
      <c r="H1554" s="34">
        <v>0</v>
      </c>
      <c r="I1554" s="39" t="s">
        <v>2380</v>
      </c>
      <c r="J1554" s="39" t="s">
        <v>8340</v>
      </c>
      <c r="K1554" s="39" t="s">
        <v>8344</v>
      </c>
      <c r="L1554" s="47">
        <f>VLOOKUP(A1554,'Hospitalisation Details'!$A$1:$N$2344,5,FALSE)</f>
        <v>30226</v>
      </c>
      <c r="M1554" s="51">
        <f>VLOOKUP(A1554,'Hospitalisation Details'!$A$1:$N$2344,8,FALSE)</f>
        <v>6536.68</v>
      </c>
      <c r="N1554" s="34" t="str">
        <f>VLOOKUP(A1554,'Hospitalisation Details'!$A$1:$N$2344,12,FALSE)</f>
        <v>tier - 2</v>
      </c>
      <c r="O1554" s="34" t="str">
        <f>VLOOKUP(A1554,'Hospitalisation Details'!$A$1:$N$2344,13,FALSE)</f>
        <v>tier - 2</v>
      </c>
      <c r="P1554" s="34" t="str">
        <f>VLOOKUP(A1554,'Hospitalisation Details'!$A$1:$N$2344,14,FALSE)</f>
        <v>R1012</v>
      </c>
      <c r="Q1554" s="34">
        <f>VLOOKUP(A1554,'Hospitalisation Details'!$A$1:$N$2344,6,FALSE)</f>
        <v>40</v>
      </c>
    </row>
    <row r="1555" spans="1:17" x14ac:dyDescent="0.25">
      <c r="A1555" s="35" t="s">
        <v>817</v>
      </c>
      <c r="B1555" s="32" t="s">
        <v>7262</v>
      </c>
      <c r="C1555" s="40">
        <v>23.01</v>
      </c>
      <c r="D1555" s="40">
        <v>4.68</v>
      </c>
      <c r="E1555" s="40" t="s">
        <v>2380</v>
      </c>
      <c r="F1555" s="40" t="s">
        <v>2380</v>
      </c>
      <c r="G1555" s="40" t="s">
        <v>2380</v>
      </c>
      <c r="H1555" s="35">
        <v>0</v>
      </c>
      <c r="I1555" s="40" t="s">
        <v>2380</v>
      </c>
      <c r="J1555" s="40" t="s">
        <v>8340</v>
      </c>
      <c r="K1555" s="40" t="s">
        <v>8344</v>
      </c>
      <c r="L1555" s="48">
        <f>VLOOKUP(A1555,'Hospitalisation Details'!$A$1:$N$2344,5,FALSE)</f>
        <v>30175</v>
      </c>
      <c r="M1555" s="52">
        <f>VLOOKUP(A1555,'Hospitalisation Details'!$A$1:$N$2344,8,FALSE)</f>
        <v>6532.04</v>
      </c>
      <c r="N1555" s="35" t="str">
        <f>VLOOKUP(A1555,'Hospitalisation Details'!$A$1:$N$2344,12,FALSE)</f>
        <v>tier - 2</v>
      </c>
      <c r="O1555" s="35" t="str">
        <f>VLOOKUP(A1555,'Hospitalisation Details'!$A$1:$N$2344,13,FALSE)</f>
        <v>tier - 1</v>
      </c>
      <c r="P1555" s="35" t="str">
        <f>VLOOKUP(A1555,'Hospitalisation Details'!$A$1:$N$2344,14,FALSE)</f>
        <v>R1013</v>
      </c>
      <c r="Q1555" s="35">
        <f>VLOOKUP(A1555,'Hospitalisation Details'!$A$1:$N$2344,6,FALSE)</f>
        <v>40</v>
      </c>
    </row>
    <row r="1556" spans="1:17" x14ac:dyDescent="0.25">
      <c r="A1556" s="34" t="s">
        <v>816</v>
      </c>
      <c r="B1556" s="33" t="s">
        <v>5096</v>
      </c>
      <c r="C1556" s="39">
        <v>19.86</v>
      </c>
      <c r="D1556" s="39">
        <v>5.62</v>
      </c>
      <c r="E1556" s="39" t="s">
        <v>2383</v>
      </c>
      <c r="F1556" s="39" t="s">
        <v>2380</v>
      </c>
      <c r="G1556" s="39" t="s">
        <v>2380</v>
      </c>
      <c r="H1556" s="34">
        <v>0</v>
      </c>
      <c r="I1556" s="39" t="s">
        <v>2380</v>
      </c>
      <c r="J1556" s="39" t="s">
        <v>8340</v>
      </c>
      <c r="K1556" s="39" t="s">
        <v>8344</v>
      </c>
      <c r="L1556" s="47">
        <f>VLOOKUP(A1556,'Hospitalisation Details'!$A$1:$N$2344,5,FALSE)</f>
        <v>28056</v>
      </c>
      <c r="M1556" s="51">
        <f>VLOOKUP(A1556,'Hospitalisation Details'!$A$1:$N$2344,8,FALSE)</f>
        <v>6529.21</v>
      </c>
      <c r="N1556" s="34" t="str">
        <f>VLOOKUP(A1556,'Hospitalisation Details'!$A$1:$N$2344,12,FALSE)</f>
        <v>tier - 2</v>
      </c>
      <c r="O1556" s="34" t="str">
        <f>VLOOKUP(A1556,'Hospitalisation Details'!$A$1:$N$2344,13,FALSE)</f>
        <v>tier - 1</v>
      </c>
      <c r="P1556" s="34" t="str">
        <f>VLOOKUP(A1556,'Hospitalisation Details'!$A$1:$N$2344,14,FALSE)</f>
        <v>R1013</v>
      </c>
      <c r="Q1556" s="34">
        <f>VLOOKUP(A1556,'Hospitalisation Details'!$A$1:$N$2344,6,FALSE)</f>
        <v>46</v>
      </c>
    </row>
    <row r="1557" spans="1:17" x14ac:dyDescent="0.25">
      <c r="A1557" s="35" t="s">
        <v>815</v>
      </c>
      <c r="B1557" s="32" t="s">
        <v>5180</v>
      </c>
      <c r="C1557" s="40">
        <v>33.58</v>
      </c>
      <c r="D1557" s="40">
        <v>5.08</v>
      </c>
      <c r="E1557" s="40" t="s">
        <v>2380</v>
      </c>
      <c r="F1557" s="40" t="s">
        <v>2380</v>
      </c>
      <c r="G1557" s="40" t="s">
        <v>2380</v>
      </c>
      <c r="H1557" s="35">
        <v>0</v>
      </c>
      <c r="I1557" s="40" t="s">
        <v>2380</v>
      </c>
      <c r="J1557" s="40" t="s">
        <v>8338</v>
      </c>
      <c r="K1557" s="40" t="s">
        <v>8344</v>
      </c>
      <c r="L1557" s="48">
        <f>VLOOKUP(A1557,'Hospitalisation Details'!$A$1:$N$2344,5,FALSE)</f>
        <v>34522</v>
      </c>
      <c r="M1557" s="52">
        <f>VLOOKUP(A1557,'Hospitalisation Details'!$A$1:$N$2344,8,FALSE)</f>
        <v>6512.24</v>
      </c>
      <c r="N1557" s="35" t="str">
        <f>VLOOKUP(A1557,'Hospitalisation Details'!$A$1:$N$2344,12,FALSE)</f>
        <v>tier - 2</v>
      </c>
      <c r="O1557" s="35" t="str">
        <f>VLOOKUP(A1557,'Hospitalisation Details'!$A$1:$N$2344,13,FALSE)</f>
        <v>tier - 1</v>
      </c>
      <c r="P1557" s="35" t="str">
        <f>VLOOKUP(A1557,'Hospitalisation Details'!$A$1:$N$2344,14,FALSE)</f>
        <v>R1021</v>
      </c>
      <c r="Q1557" s="35">
        <f>VLOOKUP(A1557,'Hospitalisation Details'!$A$1:$N$2344,6,FALSE)</f>
        <v>28</v>
      </c>
    </row>
    <row r="1558" spans="1:17" x14ac:dyDescent="0.25">
      <c r="A1558" s="34" t="s">
        <v>814</v>
      </c>
      <c r="B1558" s="33" t="s">
        <v>7265</v>
      </c>
      <c r="C1558" s="39">
        <v>29.81</v>
      </c>
      <c r="D1558" s="39">
        <v>5.28</v>
      </c>
      <c r="E1558" s="39" t="s">
        <v>2380</v>
      </c>
      <c r="F1558" s="39" t="s">
        <v>2380</v>
      </c>
      <c r="G1558" s="39" t="s">
        <v>2380</v>
      </c>
      <c r="H1558" s="34">
        <v>0</v>
      </c>
      <c r="I1558" s="39" t="s">
        <v>2380</v>
      </c>
      <c r="J1558" s="39" t="s">
        <v>8339</v>
      </c>
      <c r="K1558" s="39" t="s">
        <v>8344</v>
      </c>
      <c r="L1558" s="47">
        <f>VLOOKUP(A1558,'Hospitalisation Details'!$A$1:$N$2344,5,FALSE)</f>
        <v>30191</v>
      </c>
      <c r="M1558" s="51">
        <f>VLOOKUP(A1558,'Hospitalisation Details'!$A$1:$N$2344,8,FALSE)</f>
        <v>6500.24</v>
      </c>
      <c r="N1558" s="34" t="str">
        <f>VLOOKUP(A1558,'Hospitalisation Details'!$A$1:$N$2344,12,FALSE)</f>
        <v>tier - 2</v>
      </c>
      <c r="O1558" s="34" t="str">
        <f>VLOOKUP(A1558,'Hospitalisation Details'!$A$1:$N$2344,13,FALSE)</f>
        <v>tier - 2</v>
      </c>
      <c r="P1558" s="34" t="str">
        <f>VLOOKUP(A1558,'Hospitalisation Details'!$A$1:$N$2344,14,FALSE)</f>
        <v>R1013</v>
      </c>
      <c r="Q1558" s="34">
        <f>VLOOKUP(A1558,'Hospitalisation Details'!$A$1:$N$2344,6,FALSE)</f>
        <v>40</v>
      </c>
    </row>
    <row r="1559" spans="1:17" x14ac:dyDescent="0.25">
      <c r="A1559" s="35" t="s">
        <v>813</v>
      </c>
      <c r="B1559" s="32" t="s">
        <v>5853</v>
      </c>
      <c r="C1559" s="40">
        <v>27.4</v>
      </c>
      <c r="D1559" s="40">
        <v>4.6100000000000003</v>
      </c>
      <c r="E1559" s="40" t="s">
        <v>2380</v>
      </c>
      <c r="F1559" s="40" t="s">
        <v>2380</v>
      </c>
      <c r="G1559" s="40" t="s">
        <v>2380</v>
      </c>
      <c r="H1559" s="35">
        <v>0</v>
      </c>
      <c r="I1559" s="40" t="s">
        <v>2380</v>
      </c>
      <c r="J1559" s="40" t="s">
        <v>8339</v>
      </c>
      <c r="K1559" s="40" t="s">
        <v>8344</v>
      </c>
      <c r="L1559" s="48">
        <f>VLOOKUP(A1559,'Hospitalisation Details'!$A$1:$N$2344,5,FALSE)</f>
        <v>30233</v>
      </c>
      <c r="M1559" s="52">
        <f>VLOOKUP(A1559,'Hospitalisation Details'!$A$1:$N$2344,8,FALSE)</f>
        <v>6496.89</v>
      </c>
      <c r="N1559" s="35" t="str">
        <f>VLOOKUP(A1559,'Hospitalisation Details'!$A$1:$N$2344,12,FALSE)</f>
        <v>tier - 2</v>
      </c>
      <c r="O1559" s="35" t="str">
        <f>VLOOKUP(A1559,'Hospitalisation Details'!$A$1:$N$2344,13,FALSE)</f>
        <v>tier - 3</v>
      </c>
      <c r="P1559" s="35" t="str">
        <f>VLOOKUP(A1559,'Hospitalisation Details'!$A$1:$N$2344,14,FALSE)</f>
        <v>R1011</v>
      </c>
      <c r="Q1559" s="35">
        <f>VLOOKUP(A1559,'Hospitalisation Details'!$A$1:$N$2344,6,FALSE)</f>
        <v>40</v>
      </c>
    </row>
    <row r="1560" spans="1:17" x14ac:dyDescent="0.25">
      <c r="A1560" s="34" t="s">
        <v>812</v>
      </c>
      <c r="B1560" s="33" t="s">
        <v>7268</v>
      </c>
      <c r="C1560" s="39">
        <v>17.98</v>
      </c>
      <c r="D1560" s="39">
        <v>6.57</v>
      </c>
      <c r="E1560" s="39" t="s">
        <v>2383</v>
      </c>
      <c r="F1560" s="39" t="s">
        <v>2380</v>
      </c>
      <c r="G1560" s="39" t="s">
        <v>2380</v>
      </c>
      <c r="H1560" s="34">
        <v>2</v>
      </c>
      <c r="I1560" s="39" t="s">
        <v>2380</v>
      </c>
      <c r="J1560" s="39" t="s">
        <v>8341</v>
      </c>
      <c r="K1560" s="39" t="s">
        <v>8342</v>
      </c>
      <c r="L1560" s="47">
        <f>VLOOKUP(A1560,'Hospitalisation Details'!$A$1:$N$2344,5,FALSE)</f>
        <v>25903</v>
      </c>
      <c r="M1560" s="51">
        <f>VLOOKUP(A1560,'Hospitalisation Details'!$A$1:$N$2344,8,FALSE)</f>
        <v>6481.67</v>
      </c>
      <c r="N1560" s="34" t="str">
        <f>VLOOKUP(A1560,'Hospitalisation Details'!$A$1:$N$2344,12,FALSE)</f>
        <v>tier - 2</v>
      </c>
      <c r="O1560" s="34" t="str">
        <f>VLOOKUP(A1560,'Hospitalisation Details'!$A$1:$N$2344,13,FALSE)</f>
        <v>tier - 2</v>
      </c>
      <c r="P1560" s="34" t="str">
        <f>VLOOKUP(A1560,'Hospitalisation Details'!$A$1:$N$2344,14,FALSE)</f>
        <v>R1013</v>
      </c>
      <c r="Q1560" s="34">
        <f>VLOOKUP(A1560,'Hospitalisation Details'!$A$1:$N$2344,6,FALSE)</f>
        <v>52</v>
      </c>
    </row>
    <row r="1561" spans="1:17" x14ac:dyDescent="0.25">
      <c r="A1561" s="35" t="s">
        <v>811</v>
      </c>
      <c r="B1561" s="32" t="s">
        <v>7270</v>
      </c>
      <c r="C1561" s="40">
        <v>37.9</v>
      </c>
      <c r="D1561" s="40">
        <v>5.83</v>
      </c>
      <c r="E1561" s="40" t="s">
        <v>2380</v>
      </c>
      <c r="F1561" s="40" t="s">
        <v>2380</v>
      </c>
      <c r="G1561" s="40" t="s">
        <v>2380</v>
      </c>
      <c r="H1561" s="35">
        <v>0</v>
      </c>
      <c r="I1561" s="40" t="s">
        <v>2380</v>
      </c>
      <c r="J1561" s="40" t="s">
        <v>8338</v>
      </c>
      <c r="K1561" s="40" t="s">
        <v>8343</v>
      </c>
      <c r="L1561" s="48">
        <f>VLOOKUP(A1561,'Hospitalisation Details'!$A$1:$N$2344,5,FALSE)</f>
        <v>29380</v>
      </c>
      <c r="M1561" s="52">
        <f>VLOOKUP(A1561,'Hospitalisation Details'!$A$1:$N$2344,8,FALSE)</f>
        <v>6474.01</v>
      </c>
      <c r="N1561" s="35" t="str">
        <f>VLOOKUP(A1561,'Hospitalisation Details'!$A$1:$N$2344,12,FALSE)</f>
        <v>tier - 2</v>
      </c>
      <c r="O1561" s="35" t="str">
        <f>VLOOKUP(A1561,'Hospitalisation Details'!$A$1:$N$2344,13,FALSE)</f>
        <v>tier - 3</v>
      </c>
      <c r="P1561" s="35" t="str">
        <f>VLOOKUP(A1561,'Hospitalisation Details'!$A$1:$N$2344,14,FALSE)</f>
        <v>R1011</v>
      </c>
      <c r="Q1561" s="35">
        <f>VLOOKUP(A1561,'Hospitalisation Details'!$A$1:$N$2344,6,FALSE)</f>
        <v>43</v>
      </c>
    </row>
    <row r="1562" spans="1:17" x14ac:dyDescent="0.25">
      <c r="A1562" s="34" t="s">
        <v>810</v>
      </c>
      <c r="B1562" s="33" t="s">
        <v>7272</v>
      </c>
      <c r="C1562" s="39">
        <v>25.27</v>
      </c>
      <c r="D1562" s="39">
        <v>6.98</v>
      </c>
      <c r="E1562" s="39" t="s">
        <v>2383</v>
      </c>
      <c r="F1562" s="39" t="s">
        <v>2380</v>
      </c>
      <c r="G1562" s="39" t="s">
        <v>2380</v>
      </c>
      <c r="H1562" s="34">
        <v>0</v>
      </c>
      <c r="I1562" s="39" t="s">
        <v>2380</v>
      </c>
      <c r="J1562" s="39" t="s">
        <v>8339</v>
      </c>
      <c r="K1562" s="39" t="s">
        <v>8342</v>
      </c>
      <c r="L1562" s="47">
        <f>VLOOKUP(A1562,'Hospitalisation Details'!$A$1:$N$2344,5,FALSE)</f>
        <v>29794</v>
      </c>
      <c r="M1562" s="51">
        <f>VLOOKUP(A1562,'Hospitalisation Details'!$A$1:$N$2344,8,FALSE)</f>
        <v>6473.15</v>
      </c>
      <c r="N1562" s="34" t="str">
        <f>VLOOKUP(A1562,'Hospitalisation Details'!$A$1:$N$2344,12,FALSE)</f>
        <v>tier - 2</v>
      </c>
      <c r="O1562" s="34" t="str">
        <f>VLOOKUP(A1562,'Hospitalisation Details'!$A$1:$N$2344,13,FALSE)</f>
        <v>tier - 2</v>
      </c>
      <c r="P1562" s="34" t="str">
        <f>VLOOKUP(A1562,'Hospitalisation Details'!$A$1:$N$2344,14,FALSE)</f>
        <v>R1013</v>
      </c>
      <c r="Q1562" s="34">
        <f>VLOOKUP(A1562,'Hospitalisation Details'!$A$1:$N$2344,6,FALSE)</f>
        <v>41</v>
      </c>
    </row>
    <row r="1563" spans="1:17" x14ac:dyDescent="0.25">
      <c r="A1563" s="35" t="s">
        <v>809</v>
      </c>
      <c r="B1563" s="32" t="s">
        <v>7274</v>
      </c>
      <c r="C1563" s="40">
        <v>29.26</v>
      </c>
      <c r="D1563" s="40">
        <v>4.03</v>
      </c>
      <c r="E1563" s="40" t="s">
        <v>2380</v>
      </c>
      <c r="F1563" s="40" t="s">
        <v>2380</v>
      </c>
      <c r="G1563" s="40" t="s">
        <v>2380</v>
      </c>
      <c r="H1563" s="35">
        <v>1</v>
      </c>
      <c r="I1563" s="40" t="s">
        <v>2380</v>
      </c>
      <c r="J1563" s="40" t="s">
        <v>8339</v>
      </c>
      <c r="K1563" s="40" t="s">
        <v>8344</v>
      </c>
      <c r="L1563" s="48">
        <f>VLOOKUP(A1563,'Hospitalisation Details'!$A$1:$N$2344,5,FALSE)</f>
        <v>30987</v>
      </c>
      <c r="M1563" s="52">
        <f>VLOOKUP(A1563,'Hospitalisation Details'!$A$1:$N$2344,8,FALSE)</f>
        <v>6457.84</v>
      </c>
      <c r="N1563" s="35" t="str">
        <f>VLOOKUP(A1563,'Hospitalisation Details'!$A$1:$N$2344,12,FALSE)</f>
        <v>tier - 2</v>
      </c>
      <c r="O1563" s="35" t="str">
        <f>VLOOKUP(A1563,'Hospitalisation Details'!$A$1:$N$2344,13,FALSE)</f>
        <v>tier - 3</v>
      </c>
      <c r="P1563" s="35" t="str">
        <f>VLOOKUP(A1563,'Hospitalisation Details'!$A$1:$N$2344,14,FALSE)</f>
        <v>R1012</v>
      </c>
      <c r="Q1563" s="35">
        <f>VLOOKUP(A1563,'Hospitalisation Details'!$A$1:$N$2344,6,FALSE)</f>
        <v>38</v>
      </c>
    </row>
    <row r="1564" spans="1:17" x14ac:dyDescent="0.25">
      <c r="A1564" s="34" t="s">
        <v>808</v>
      </c>
      <c r="B1564" s="33" t="s">
        <v>7276</v>
      </c>
      <c r="C1564" s="39">
        <v>27.835000000000001</v>
      </c>
      <c r="D1564" s="39">
        <v>4.5599999999999996</v>
      </c>
      <c r="E1564" s="39" t="s">
        <v>2380</v>
      </c>
      <c r="F1564" s="39" t="s">
        <v>2380</v>
      </c>
      <c r="G1564" s="39" t="s">
        <v>2380</v>
      </c>
      <c r="H1564" s="34">
        <v>1</v>
      </c>
      <c r="I1564" s="39" t="s">
        <v>2380</v>
      </c>
      <c r="J1564" s="39" t="s">
        <v>8339</v>
      </c>
      <c r="K1564" s="39" t="s">
        <v>8344</v>
      </c>
      <c r="L1564" s="47">
        <f>VLOOKUP(A1564,'Hospitalisation Details'!$A$1:$N$2344,5,FALSE)</f>
        <v>30920</v>
      </c>
      <c r="M1564" s="51">
        <f>VLOOKUP(A1564,'Hospitalisation Details'!$A$1:$N$2344,8,FALSE)</f>
        <v>6455.86</v>
      </c>
      <c r="N1564" s="34" t="str">
        <f>VLOOKUP(A1564,'Hospitalisation Details'!$A$1:$N$2344,12,FALSE)</f>
        <v>tier - 3</v>
      </c>
      <c r="O1564" s="34" t="str">
        <f>VLOOKUP(A1564,'Hospitalisation Details'!$A$1:$N$2344,13,FALSE)</f>
        <v>tier - 3</v>
      </c>
      <c r="P1564" s="34" t="str">
        <f>VLOOKUP(A1564,'Hospitalisation Details'!$A$1:$N$2344,14,FALSE)</f>
        <v>R1012</v>
      </c>
      <c r="Q1564" s="34">
        <f>VLOOKUP(A1564,'Hospitalisation Details'!$A$1:$N$2344,6,FALSE)</f>
        <v>38</v>
      </c>
    </row>
    <row r="1565" spans="1:17" x14ac:dyDescent="0.25">
      <c r="A1565" s="35" t="s">
        <v>807</v>
      </c>
      <c r="B1565" s="32" t="s">
        <v>5020</v>
      </c>
      <c r="C1565" s="40">
        <v>46.53</v>
      </c>
      <c r="D1565" s="40">
        <v>5.38</v>
      </c>
      <c r="E1565" s="40" t="s">
        <v>2383</v>
      </c>
      <c r="F1565" s="40" t="s">
        <v>2380</v>
      </c>
      <c r="G1565" s="40" t="s">
        <v>2380</v>
      </c>
      <c r="H1565" s="35">
        <v>0</v>
      </c>
      <c r="I1565" s="40" t="s">
        <v>2380</v>
      </c>
      <c r="J1565" s="40" t="s">
        <v>8338</v>
      </c>
      <c r="K1565" s="40" t="s">
        <v>8344</v>
      </c>
      <c r="L1565" s="48">
        <f>VLOOKUP(A1565,'Hospitalisation Details'!$A$1:$N$2344,5,FALSE)</f>
        <v>31250</v>
      </c>
      <c r="M1565" s="52">
        <f>VLOOKUP(A1565,'Hospitalisation Details'!$A$1:$N$2344,8,FALSE)</f>
        <v>6435.62</v>
      </c>
      <c r="N1565" s="35" t="str">
        <f>VLOOKUP(A1565,'Hospitalisation Details'!$A$1:$N$2344,12,FALSE)</f>
        <v>tier - 3</v>
      </c>
      <c r="O1565" s="35" t="str">
        <f>VLOOKUP(A1565,'Hospitalisation Details'!$A$1:$N$2344,13,FALSE)</f>
        <v>tier - 2</v>
      </c>
      <c r="P1565" s="35" t="str">
        <f>VLOOKUP(A1565,'Hospitalisation Details'!$A$1:$N$2344,14,FALSE)</f>
        <v>R1013</v>
      </c>
      <c r="Q1565" s="35">
        <f>VLOOKUP(A1565,'Hospitalisation Details'!$A$1:$N$2344,6,FALSE)</f>
        <v>37</v>
      </c>
    </row>
    <row r="1566" spans="1:17" x14ac:dyDescent="0.25">
      <c r="A1566" s="34" t="s">
        <v>806</v>
      </c>
      <c r="B1566" s="33" t="s">
        <v>7277</v>
      </c>
      <c r="C1566" s="39">
        <v>20.58</v>
      </c>
      <c r="D1566" s="39">
        <v>11.04</v>
      </c>
      <c r="E1566" s="39" t="s">
        <v>2383</v>
      </c>
      <c r="F1566" s="39" t="s">
        <v>2380</v>
      </c>
      <c r="G1566" s="39" t="s">
        <v>2380</v>
      </c>
      <c r="H1566" s="34">
        <v>1</v>
      </c>
      <c r="I1566" s="39" t="s">
        <v>2380</v>
      </c>
      <c r="J1566" s="39" t="s">
        <v>8340</v>
      </c>
      <c r="K1566" s="39" t="s">
        <v>8342</v>
      </c>
      <c r="L1566" s="47">
        <f>VLOOKUP(A1566,'Hospitalisation Details'!$A$1:$N$2344,5,FALSE)</f>
        <v>27611</v>
      </c>
      <c r="M1566" s="51">
        <f>VLOOKUP(A1566,'Hospitalisation Details'!$A$1:$N$2344,8,FALSE)</f>
        <v>6423.48</v>
      </c>
      <c r="N1566" s="34" t="str">
        <f>VLOOKUP(A1566,'Hospitalisation Details'!$A$1:$N$2344,12,FALSE)</f>
        <v>tier - 2</v>
      </c>
      <c r="O1566" s="34" t="str">
        <f>VLOOKUP(A1566,'Hospitalisation Details'!$A$1:$N$2344,13,FALSE)</f>
        <v>tier - 3</v>
      </c>
      <c r="P1566" s="34" t="str">
        <f>VLOOKUP(A1566,'Hospitalisation Details'!$A$1:$N$2344,14,FALSE)</f>
        <v>R1013</v>
      </c>
      <c r="Q1566" s="34">
        <f>VLOOKUP(A1566,'Hospitalisation Details'!$A$1:$N$2344,6,FALSE)</f>
        <v>47</v>
      </c>
    </row>
    <row r="1567" spans="1:17" x14ac:dyDescent="0.25">
      <c r="A1567" s="35" t="s">
        <v>805</v>
      </c>
      <c r="B1567" s="32" t="s">
        <v>7279</v>
      </c>
      <c r="C1567" s="40">
        <v>19.53</v>
      </c>
      <c r="D1567" s="40">
        <v>6.09</v>
      </c>
      <c r="E1567" s="40" t="s">
        <v>2383</v>
      </c>
      <c r="F1567" s="40" t="s">
        <v>2380</v>
      </c>
      <c r="G1567" s="40" t="s">
        <v>2380</v>
      </c>
      <c r="H1567" s="35">
        <v>0</v>
      </c>
      <c r="I1567" s="40" t="s">
        <v>2380</v>
      </c>
      <c r="J1567" s="40" t="s">
        <v>8340</v>
      </c>
      <c r="K1567" s="40" t="s">
        <v>8343</v>
      </c>
      <c r="L1567" s="48">
        <f>VLOOKUP(A1567,'Hospitalisation Details'!$A$1:$N$2344,5,FALSE)</f>
        <v>28124</v>
      </c>
      <c r="M1567" s="52">
        <f>VLOOKUP(A1567,'Hospitalisation Details'!$A$1:$N$2344,8,FALSE)</f>
        <v>6417.28</v>
      </c>
      <c r="N1567" s="35" t="str">
        <f>VLOOKUP(A1567,'Hospitalisation Details'!$A$1:$N$2344,12,FALSE)</f>
        <v>tier - 2</v>
      </c>
      <c r="O1567" s="35" t="str">
        <f>VLOOKUP(A1567,'Hospitalisation Details'!$A$1:$N$2344,13,FALSE)</f>
        <v>tier - 3</v>
      </c>
      <c r="P1567" s="35" t="str">
        <f>VLOOKUP(A1567,'Hospitalisation Details'!$A$1:$N$2344,14,FALSE)</f>
        <v>R1013</v>
      </c>
      <c r="Q1567" s="35">
        <f>VLOOKUP(A1567,'Hospitalisation Details'!$A$1:$N$2344,6,FALSE)</f>
        <v>46</v>
      </c>
    </row>
    <row r="1568" spans="1:17" x14ac:dyDescent="0.25">
      <c r="A1568" s="34" t="s">
        <v>804</v>
      </c>
      <c r="B1568" s="33" t="s">
        <v>5397</v>
      </c>
      <c r="C1568" s="39">
        <v>27.7</v>
      </c>
      <c r="D1568" s="39">
        <v>4.71</v>
      </c>
      <c r="E1568" s="39" t="s">
        <v>2380</v>
      </c>
      <c r="F1568" s="39" t="s">
        <v>2380</v>
      </c>
      <c r="G1568" s="39" t="s">
        <v>2380</v>
      </c>
      <c r="H1568" s="34">
        <v>1</v>
      </c>
      <c r="I1568" s="39" t="s">
        <v>2380</v>
      </c>
      <c r="J1568" s="39" t="s">
        <v>8339</v>
      </c>
      <c r="K1568" s="39" t="s">
        <v>8344</v>
      </c>
      <c r="L1568" s="47">
        <f>VLOOKUP(A1568,'Hospitalisation Details'!$A$1:$N$2344,5,FALSE)</f>
        <v>32024</v>
      </c>
      <c r="M1568" s="51">
        <f>VLOOKUP(A1568,'Hospitalisation Details'!$A$1:$N$2344,8,FALSE)</f>
        <v>6414.18</v>
      </c>
      <c r="N1568" s="34" t="str">
        <f>VLOOKUP(A1568,'Hospitalisation Details'!$A$1:$N$2344,12,FALSE)</f>
        <v>tier - 2</v>
      </c>
      <c r="O1568" s="34" t="str">
        <f>VLOOKUP(A1568,'Hospitalisation Details'!$A$1:$N$2344,13,FALSE)</f>
        <v>tier - 2</v>
      </c>
      <c r="P1568" s="34" t="str">
        <f>VLOOKUP(A1568,'Hospitalisation Details'!$A$1:$N$2344,14,FALSE)</f>
        <v>R1011</v>
      </c>
      <c r="Q1568" s="34">
        <f>VLOOKUP(A1568,'Hospitalisation Details'!$A$1:$N$2344,6,FALSE)</f>
        <v>35</v>
      </c>
    </row>
    <row r="1569" spans="1:17" x14ac:dyDescent="0.25">
      <c r="A1569" s="35" t="s">
        <v>803</v>
      </c>
      <c r="B1569" s="32" t="s">
        <v>7281</v>
      </c>
      <c r="C1569" s="40">
        <v>18.920000000000002</v>
      </c>
      <c r="D1569" s="40">
        <v>8.18</v>
      </c>
      <c r="E1569" s="40" t="s">
        <v>2380</v>
      </c>
      <c r="F1569" s="40" t="s">
        <v>2380</v>
      </c>
      <c r="G1569" s="40" t="s">
        <v>2380</v>
      </c>
      <c r="H1569" s="35">
        <v>0</v>
      </c>
      <c r="I1569" s="40" t="s">
        <v>2380</v>
      </c>
      <c r="J1569" s="40" t="s">
        <v>8340</v>
      </c>
      <c r="K1569" s="40" t="s">
        <v>8342</v>
      </c>
      <c r="L1569" s="48">
        <f>VLOOKUP(A1569,'Hospitalisation Details'!$A$1:$N$2344,5,FALSE)</f>
        <v>26167</v>
      </c>
      <c r="M1569" s="52">
        <f>VLOOKUP(A1569,'Hospitalisation Details'!$A$1:$N$2344,8,FALSE)</f>
        <v>6412.34</v>
      </c>
      <c r="N1569" s="35" t="str">
        <f>VLOOKUP(A1569,'Hospitalisation Details'!$A$1:$N$2344,12,FALSE)</f>
        <v>tier - 2</v>
      </c>
      <c r="O1569" s="35" t="str">
        <f>VLOOKUP(A1569,'Hospitalisation Details'!$A$1:$N$2344,13,FALSE)</f>
        <v>tier - 3</v>
      </c>
      <c r="P1569" s="35" t="str">
        <f>VLOOKUP(A1569,'Hospitalisation Details'!$A$1:$N$2344,14,FALSE)</f>
        <v>R1013</v>
      </c>
      <c r="Q1569" s="35">
        <f>VLOOKUP(A1569,'Hospitalisation Details'!$A$1:$N$2344,6,FALSE)</f>
        <v>51</v>
      </c>
    </row>
    <row r="1570" spans="1:17" x14ac:dyDescent="0.25">
      <c r="A1570" s="34" t="s">
        <v>802</v>
      </c>
      <c r="B1570" s="33" t="s">
        <v>7283</v>
      </c>
      <c r="C1570" s="39">
        <v>17.760000000000002</v>
      </c>
      <c r="D1570" s="39">
        <v>11.18</v>
      </c>
      <c r="E1570" s="39" t="s">
        <v>2383</v>
      </c>
      <c r="F1570" s="39" t="s">
        <v>2380</v>
      </c>
      <c r="G1570" s="39" t="s">
        <v>2380</v>
      </c>
      <c r="H1570" s="34">
        <v>2</v>
      </c>
      <c r="I1570" s="39" t="s">
        <v>2380</v>
      </c>
      <c r="J1570" s="39" t="s">
        <v>8341</v>
      </c>
      <c r="K1570" s="39" t="s">
        <v>8342</v>
      </c>
      <c r="L1570" s="47">
        <f>VLOOKUP(A1570,'Hospitalisation Details'!$A$1:$N$2344,5,FALSE)</f>
        <v>25800</v>
      </c>
      <c r="M1570" s="51">
        <f>VLOOKUP(A1570,'Hospitalisation Details'!$A$1:$N$2344,8,FALSE)</f>
        <v>6407.05</v>
      </c>
      <c r="N1570" s="34" t="str">
        <f>VLOOKUP(A1570,'Hospitalisation Details'!$A$1:$N$2344,12,FALSE)</f>
        <v>tier - 2</v>
      </c>
      <c r="O1570" s="34" t="str">
        <f>VLOOKUP(A1570,'Hospitalisation Details'!$A$1:$N$2344,13,FALSE)</f>
        <v>tier - 1</v>
      </c>
      <c r="P1570" s="34" t="str">
        <f>VLOOKUP(A1570,'Hospitalisation Details'!$A$1:$N$2344,14,FALSE)</f>
        <v>R1013</v>
      </c>
      <c r="Q1570" s="34">
        <f>VLOOKUP(A1570,'Hospitalisation Details'!$A$1:$N$2344,6,FALSE)</f>
        <v>52</v>
      </c>
    </row>
    <row r="1571" spans="1:17" x14ac:dyDescent="0.25">
      <c r="A1571" s="35" t="s">
        <v>801</v>
      </c>
      <c r="B1571" s="32" t="s">
        <v>6493</v>
      </c>
      <c r="C1571" s="40">
        <v>29.83</v>
      </c>
      <c r="D1571" s="40">
        <v>5.03</v>
      </c>
      <c r="E1571" s="40" t="s">
        <v>2383</v>
      </c>
      <c r="F1571" s="40" t="s">
        <v>2380</v>
      </c>
      <c r="G1571" s="40" t="s">
        <v>2380</v>
      </c>
      <c r="H1571" s="35">
        <v>0</v>
      </c>
      <c r="I1571" s="40" t="s">
        <v>2380</v>
      </c>
      <c r="J1571" s="40" t="s">
        <v>8339</v>
      </c>
      <c r="K1571" s="40" t="s">
        <v>8344</v>
      </c>
      <c r="L1571" s="48">
        <f>VLOOKUP(A1571,'Hospitalisation Details'!$A$1:$N$2344,5,FALSE)</f>
        <v>31391</v>
      </c>
      <c r="M1571" s="52">
        <f>VLOOKUP(A1571,'Hospitalisation Details'!$A$1:$N$2344,8,FALSE)</f>
        <v>6406.41</v>
      </c>
      <c r="N1571" s="35" t="str">
        <f>VLOOKUP(A1571,'Hospitalisation Details'!$A$1:$N$2344,12,FALSE)</f>
        <v>tier - 1</v>
      </c>
      <c r="O1571" s="35" t="str">
        <f>VLOOKUP(A1571,'Hospitalisation Details'!$A$1:$N$2344,13,FALSE)</f>
        <v>tier - 3</v>
      </c>
      <c r="P1571" s="35" t="str">
        <f>VLOOKUP(A1571,'Hospitalisation Details'!$A$1:$N$2344,14,FALSE)</f>
        <v>R1014</v>
      </c>
      <c r="Q1571" s="35">
        <f>VLOOKUP(A1571,'Hospitalisation Details'!$A$1:$N$2344,6,FALSE)</f>
        <v>37</v>
      </c>
    </row>
    <row r="1572" spans="1:17" x14ac:dyDescent="0.25">
      <c r="A1572" s="34" t="s">
        <v>800</v>
      </c>
      <c r="B1572" s="33" t="s">
        <v>6501</v>
      </c>
      <c r="C1572" s="39">
        <v>23.465</v>
      </c>
      <c r="D1572" s="39">
        <v>5.56</v>
      </c>
      <c r="E1572" s="39" t="s">
        <v>2380</v>
      </c>
      <c r="F1572" s="39" t="s">
        <v>2380</v>
      </c>
      <c r="G1572" s="39" t="s">
        <v>2380</v>
      </c>
      <c r="H1572" s="34">
        <v>1</v>
      </c>
      <c r="I1572" s="39" t="s">
        <v>2380</v>
      </c>
      <c r="J1572" s="39" t="s">
        <v>8340</v>
      </c>
      <c r="K1572" s="39" t="s">
        <v>8344</v>
      </c>
      <c r="L1572" s="47">
        <f>VLOOKUP(A1572,'Hospitalisation Details'!$A$1:$N$2344,5,FALSE)</f>
        <v>32029</v>
      </c>
      <c r="M1572" s="51">
        <f>VLOOKUP(A1572,'Hospitalisation Details'!$A$1:$N$2344,8,FALSE)</f>
        <v>6402.29</v>
      </c>
      <c r="N1572" s="34" t="str">
        <f>VLOOKUP(A1572,'Hospitalisation Details'!$A$1:$N$2344,12,FALSE)</f>
        <v>tier - 2</v>
      </c>
      <c r="O1572" s="34" t="str">
        <f>VLOOKUP(A1572,'Hospitalisation Details'!$A$1:$N$2344,13,FALSE)</f>
        <v>tier - 3</v>
      </c>
      <c r="P1572" s="34" t="str">
        <f>VLOOKUP(A1572,'Hospitalisation Details'!$A$1:$N$2344,14,FALSE)</f>
        <v>R1024</v>
      </c>
      <c r="Q1572" s="34">
        <f>VLOOKUP(A1572,'Hospitalisation Details'!$A$1:$N$2344,6,FALSE)</f>
        <v>35</v>
      </c>
    </row>
    <row r="1573" spans="1:17" x14ac:dyDescent="0.25">
      <c r="A1573" s="35" t="s">
        <v>799</v>
      </c>
      <c r="B1573" s="32" t="s">
        <v>7286</v>
      </c>
      <c r="C1573" s="40">
        <v>29.355</v>
      </c>
      <c r="D1573" s="40">
        <v>4.33</v>
      </c>
      <c r="E1573" s="40" t="s">
        <v>2380</v>
      </c>
      <c r="F1573" s="40" t="s">
        <v>2380</v>
      </c>
      <c r="G1573" s="40" t="s">
        <v>2380</v>
      </c>
      <c r="H1573" s="35">
        <v>0</v>
      </c>
      <c r="I1573" s="40" t="s">
        <v>2380</v>
      </c>
      <c r="J1573" s="40" t="s">
        <v>8339</v>
      </c>
      <c r="K1573" s="40" t="s">
        <v>8344</v>
      </c>
      <c r="L1573" s="48">
        <f>VLOOKUP(A1573,'Hospitalisation Details'!$A$1:$N$2344,5,FALSE)</f>
        <v>30252</v>
      </c>
      <c r="M1573" s="52">
        <f>VLOOKUP(A1573,'Hospitalisation Details'!$A$1:$N$2344,8,FALSE)</f>
        <v>6393.6</v>
      </c>
      <c r="N1573" s="35" t="str">
        <f>VLOOKUP(A1573,'Hospitalisation Details'!$A$1:$N$2344,12,FALSE)</f>
        <v>tier - 2</v>
      </c>
      <c r="O1573" s="35" t="str">
        <f>VLOOKUP(A1573,'Hospitalisation Details'!$A$1:$N$2344,13,FALSE)</f>
        <v>tier - 1</v>
      </c>
      <c r="P1573" s="35" t="str">
        <f>VLOOKUP(A1573,'Hospitalisation Details'!$A$1:$N$2344,14,FALSE)</f>
        <v>R1012</v>
      </c>
      <c r="Q1573" s="35">
        <f>VLOOKUP(A1573,'Hospitalisation Details'!$A$1:$N$2344,6,FALSE)</f>
        <v>40</v>
      </c>
    </row>
    <row r="1574" spans="1:17" x14ac:dyDescent="0.25">
      <c r="A1574" s="34" t="s">
        <v>798</v>
      </c>
      <c r="B1574" s="33" t="s">
        <v>7288</v>
      </c>
      <c r="C1574" s="39">
        <v>35.49</v>
      </c>
      <c r="D1574" s="39">
        <v>5.21</v>
      </c>
      <c r="E1574" s="39" t="s">
        <v>2383</v>
      </c>
      <c r="F1574" s="39" t="s">
        <v>2380</v>
      </c>
      <c r="G1574" s="39" t="s">
        <v>2383</v>
      </c>
      <c r="H1574" s="34">
        <v>1</v>
      </c>
      <c r="I1574" s="39" t="s">
        <v>2380</v>
      </c>
      <c r="J1574" s="39" t="s">
        <v>8338</v>
      </c>
      <c r="K1574" s="39" t="s">
        <v>8344</v>
      </c>
      <c r="L1574" s="47">
        <f>VLOOKUP(A1574,'Hospitalisation Details'!$A$1:$N$2344,5,FALSE)</f>
        <v>35658</v>
      </c>
      <c r="M1574" s="51">
        <f>VLOOKUP(A1574,'Hospitalisation Details'!$A$1:$N$2344,8,FALSE)</f>
        <v>6389.53</v>
      </c>
      <c r="N1574" s="34" t="str">
        <f>VLOOKUP(A1574,'Hospitalisation Details'!$A$1:$N$2344,12,FALSE)</f>
        <v>tier - 2</v>
      </c>
      <c r="O1574" s="34" t="str">
        <f>VLOOKUP(A1574,'Hospitalisation Details'!$A$1:$N$2344,13,FALSE)</f>
        <v>tier - 2</v>
      </c>
      <c r="P1574" s="34" t="str">
        <f>VLOOKUP(A1574,'Hospitalisation Details'!$A$1:$N$2344,14,FALSE)</f>
        <v>R1021</v>
      </c>
      <c r="Q1574" s="34">
        <f>VLOOKUP(A1574,'Hospitalisation Details'!$A$1:$N$2344,6,FALSE)</f>
        <v>25</v>
      </c>
    </row>
    <row r="1575" spans="1:17" x14ac:dyDescent="0.25">
      <c r="A1575" s="35" t="s">
        <v>797</v>
      </c>
      <c r="B1575" s="32" t="s">
        <v>7290</v>
      </c>
      <c r="C1575" s="40">
        <v>26.315000000000001</v>
      </c>
      <c r="D1575" s="40">
        <v>5.89</v>
      </c>
      <c r="E1575" s="40" t="s">
        <v>2380</v>
      </c>
      <c r="F1575" s="40" t="s">
        <v>2380</v>
      </c>
      <c r="G1575" s="40" t="s">
        <v>2380</v>
      </c>
      <c r="H1575" s="35">
        <v>0</v>
      </c>
      <c r="I1575" s="40" t="s">
        <v>2380</v>
      </c>
      <c r="J1575" s="40" t="s">
        <v>8339</v>
      </c>
      <c r="K1575" s="40" t="s">
        <v>8343</v>
      </c>
      <c r="L1575" s="48">
        <f>VLOOKUP(A1575,'Hospitalisation Details'!$A$1:$N$2344,5,FALSE)</f>
        <v>30169</v>
      </c>
      <c r="M1575" s="52">
        <f>VLOOKUP(A1575,'Hospitalisation Details'!$A$1:$N$2344,8,FALSE)</f>
        <v>6389.38</v>
      </c>
      <c r="N1575" s="35" t="str">
        <f>VLOOKUP(A1575,'Hospitalisation Details'!$A$1:$N$2344,12,FALSE)</f>
        <v>tier - 1</v>
      </c>
      <c r="O1575" s="35" t="str">
        <f>VLOOKUP(A1575,'Hospitalisation Details'!$A$1:$N$2344,13,FALSE)</f>
        <v>tier - 2</v>
      </c>
      <c r="P1575" s="35" t="str">
        <f>VLOOKUP(A1575,'Hospitalisation Details'!$A$1:$N$2344,14,FALSE)</f>
        <v>R1012</v>
      </c>
      <c r="Q1575" s="35">
        <f>VLOOKUP(A1575,'Hospitalisation Details'!$A$1:$N$2344,6,FALSE)</f>
        <v>40</v>
      </c>
    </row>
    <row r="1576" spans="1:17" x14ac:dyDescent="0.25">
      <c r="A1576" s="34" t="s">
        <v>796</v>
      </c>
      <c r="B1576" s="33" t="s">
        <v>4774</v>
      </c>
      <c r="C1576" s="39">
        <v>19.79</v>
      </c>
      <c r="D1576" s="39">
        <v>4.8099999999999996</v>
      </c>
      <c r="E1576" s="39" t="s">
        <v>2383</v>
      </c>
      <c r="F1576" s="39" t="s">
        <v>2380</v>
      </c>
      <c r="G1576" s="39" t="s">
        <v>2380</v>
      </c>
      <c r="H1576" s="34">
        <v>0</v>
      </c>
      <c r="I1576" s="39" t="s">
        <v>2380</v>
      </c>
      <c r="J1576" s="39" t="s">
        <v>8340</v>
      </c>
      <c r="K1576" s="39" t="s">
        <v>8344</v>
      </c>
      <c r="L1576" s="47">
        <f>VLOOKUP(A1576,'Hospitalisation Details'!$A$1:$N$2344,5,FALSE)</f>
        <v>28082</v>
      </c>
      <c r="M1576" s="51">
        <f>VLOOKUP(A1576,'Hospitalisation Details'!$A$1:$N$2344,8,FALSE)</f>
        <v>6374.16</v>
      </c>
      <c r="N1576" s="34" t="str">
        <f>VLOOKUP(A1576,'Hospitalisation Details'!$A$1:$N$2344,12,FALSE)</f>
        <v>tier - 2</v>
      </c>
      <c r="O1576" s="34" t="str">
        <f>VLOOKUP(A1576,'Hospitalisation Details'!$A$1:$N$2344,13,FALSE)</f>
        <v>tier - 2</v>
      </c>
      <c r="P1576" s="34" t="str">
        <f>VLOOKUP(A1576,'Hospitalisation Details'!$A$1:$N$2344,14,FALSE)</f>
        <v>R1013</v>
      </c>
      <c r="Q1576" s="34">
        <f>VLOOKUP(A1576,'Hospitalisation Details'!$A$1:$N$2344,6,FALSE)</f>
        <v>46</v>
      </c>
    </row>
    <row r="1577" spans="1:17" x14ac:dyDescent="0.25">
      <c r="A1577" s="35" t="s">
        <v>795</v>
      </c>
      <c r="B1577" s="32" t="s">
        <v>7292</v>
      </c>
      <c r="C1577" s="40">
        <v>40.564999999999998</v>
      </c>
      <c r="D1577" s="40">
        <v>5.66</v>
      </c>
      <c r="E1577" s="40" t="s">
        <v>2380</v>
      </c>
      <c r="F1577" s="40" t="s">
        <v>2380</v>
      </c>
      <c r="G1577" s="40" t="s">
        <v>2380</v>
      </c>
      <c r="H1577" s="35">
        <v>1</v>
      </c>
      <c r="I1577" s="40" t="s">
        <v>2380</v>
      </c>
      <c r="J1577" s="40" t="s">
        <v>8338</v>
      </c>
      <c r="K1577" s="40" t="s">
        <v>8344</v>
      </c>
      <c r="L1577" s="48">
        <f>VLOOKUP(A1577,'Hospitalisation Details'!$A$1:$N$2344,5,FALSE)</f>
        <v>30907</v>
      </c>
      <c r="M1577" s="52">
        <f>VLOOKUP(A1577,'Hospitalisation Details'!$A$1:$N$2344,8,FALSE)</f>
        <v>6373.56</v>
      </c>
      <c r="N1577" s="35" t="str">
        <f>VLOOKUP(A1577,'Hospitalisation Details'!$A$1:$N$2344,12,FALSE)</f>
        <v>tier - 2</v>
      </c>
      <c r="O1577" s="35" t="str">
        <f>VLOOKUP(A1577,'Hospitalisation Details'!$A$1:$N$2344,13,FALSE)</f>
        <v>tier - 1</v>
      </c>
      <c r="P1577" s="35" t="str">
        <f>VLOOKUP(A1577,'Hospitalisation Details'!$A$1:$N$2344,14,FALSE)</f>
        <v>R1012</v>
      </c>
      <c r="Q1577" s="35">
        <f>VLOOKUP(A1577,'Hospitalisation Details'!$A$1:$N$2344,6,FALSE)</f>
        <v>38</v>
      </c>
    </row>
    <row r="1578" spans="1:17" x14ac:dyDescent="0.25">
      <c r="A1578" s="34" t="s">
        <v>794</v>
      </c>
      <c r="B1578" s="33" t="s">
        <v>7294</v>
      </c>
      <c r="C1578" s="39">
        <v>18.03</v>
      </c>
      <c r="D1578" s="39">
        <v>10.66</v>
      </c>
      <c r="E1578" s="39" t="s">
        <v>2383</v>
      </c>
      <c r="F1578" s="39" t="s">
        <v>2380</v>
      </c>
      <c r="G1578" s="39" t="s">
        <v>2380</v>
      </c>
      <c r="H1578" s="34">
        <v>2</v>
      </c>
      <c r="I1578" s="39" t="s">
        <v>2380</v>
      </c>
      <c r="J1578" s="39" t="s">
        <v>8341</v>
      </c>
      <c r="K1578" s="39" t="s">
        <v>8342</v>
      </c>
      <c r="L1578" s="47">
        <f>VLOOKUP(A1578,'Hospitalisation Details'!$A$1:$N$2344,5,FALSE)</f>
        <v>25881</v>
      </c>
      <c r="M1578" s="51">
        <f>VLOOKUP(A1578,'Hospitalisation Details'!$A$1:$N$2344,8,FALSE)</f>
        <v>6367.31</v>
      </c>
      <c r="N1578" s="34" t="str">
        <f>VLOOKUP(A1578,'Hospitalisation Details'!$A$1:$N$2344,12,FALSE)</f>
        <v>tier - 2</v>
      </c>
      <c r="O1578" s="34" t="str">
        <f>VLOOKUP(A1578,'Hospitalisation Details'!$A$1:$N$2344,13,FALSE)</f>
        <v>tier - 1</v>
      </c>
      <c r="P1578" s="34" t="str">
        <f>VLOOKUP(A1578,'Hospitalisation Details'!$A$1:$N$2344,14,FALSE)</f>
        <v>R1013</v>
      </c>
      <c r="Q1578" s="34">
        <f>VLOOKUP(A1578,'Hospitalisation Details'!$A$1:$N$2344,6,FALSE)</f>
        <v>52</v>
      </c>
    </row>
    <row r="1579" spans="1:17" x14ac:dyDescent="0.25">
      <c r="A1579" s="35" t="s">
        <v>793</v>
      </c>
      <c r="B1579" s="32" t="s">
        <v>7296</v>
      </c>
      <c r="C1579" s="40">
        <v>34.65</v>
      </c>
      <c r="D1579" s="40">
        <v>5.98</v>
      </c>
      <c r="E1579" s="40" t="s">
        <v>2383</v>
      </c>
      <c r="F1579" s="40" t="s">
        <v>2380</v>
      </c>
      <c r="G1579" s="40" t="s">
        <v>2380</v>
      </c>
      <c r="H1579" s="35">
        <v>0</v>
      </c>
      <c r="I1579" s="40" t="s">
        <v>2380</v>
      </c>
      <c r="J1579" s="40" t="s">
        <v>8338</v>
      </c>
      <c r="K1579" s="40" t="s">
        <v>8343</v>
      </c>
      <c r="L1579" s="48">
        <f>VLOOKUP(A1579,'Hospitalisation Details'!$A$1:$N$2344,5,FALSE)</f>
        <v>35253</v>
      </c>
      <c r="M1579" s="52">
        <f>VLOOKUP(A1579,'Hospitalisation Details'!$A$1:$N$2344,8,FALSE)</f>
        <v>6361.47</v>
      </c>
      <c r="N1579" s="35" t="str">
        <f>VLOOKUP(A1579,'Hospitalisation Details'!$A$1:$N$2344,12,FALSE)</f>
        <v>tier - 2</v>
      </c>
      <c r="O1579" s="35" t="str">
        <f>VLOOKUP(A1579,'Hospitalisation Details'!$A$1:$N$2344,13,FALSE)</f>
        <v>tier - 3</v>
      </c>
      <c r="P1579" s="35" t="str">
        <f>VLOOKUP(A1579,'Hospitalisation Details'!$A$1:$N$2344,14,FALSE)</f>
        <v>R1021</v>
      </c>
      <c r="Q1579" s="35">
        <f>VLOOKUP(A1579,'Hospitalisation Details'!$A$1:$N$2344,6,FALSE)</f>
        <v>26</v>
      </c>
    </row>
    <row r="1580" spans="1:17" x14ac:dyDescent="0.25">
      <c r="A1580" s="34" t="s">
        <v>792</v>
      </c>
      <c r="B1580" s="33" t="s">
        <v>7297</v>
      </c>
      <c r="C1580" s="39">
        <v>42.94</v>
      </c>
      <c r="D1580" s="39">
        <v>4.34</v>
      </c>
      <c r="E1580" s="39" t="s">
        <v>2380</v>
      </c>
      <c r="F1580" s="39" t="s">
        <v>2380</v>
      </c>
      <c r="G1580" s="39" t="s">
        <v>2380</v>
      </c>
      <c r="H1580" s="34">
        <v>0</v>
      </c>
      <c r="I1580" s="39" t="s">
        <v>2380</v>
      </c>
      <c r="J1580" s="39" t="s">
        <v>8338</v>
      </c>
      <c r="K1580" s="39" t="s">
        <v>8344</v>
      </c>
      <c r="L1580" s="47">
        <f>VLOOKUP(A1580,'Hospitalisation Details'!$A$1:$N$2344,5,FALSE)</f>
        <v>32683</v>
      </c>
      <c r="M1580" s="51">
        <f>VLOOKUP(A1580,'Hospitalisation Details'!$A$1:$N$2344,8,FALSE)</f>
        <v>6360.99</v>
      </c>
      <c r="N1580" s="34" t="str">
        <f>VLOOKUP(A1580,'Hospitalisation Details'!$A$1:$N$2344,12,FALSE)</f>
        <v>tier - 2</v>
      </c>
      <c r="O1580" s="34" t="str">
        <f>VLOOKUP(A1580,'Hospitalisation Details'!$A$1:$N$2344,13,FALSE)</f>
        <v>tier - 2</v>
      </c>
      <c r="P1580" s="34" t="str">
        <f>VLOOKUP(A1580,'Hospitalisation Details'!$A$1:$N$2344,14,FALSE)</f>
        <v>R1012</v>
      </c>
      <c r="Q1580" s="34">
        <f>VLOOKUP(A1580,'Hospitalisation Details'!$A$1:$N$2344,6,FALSE)</f>
        <v>33</v>
      </c>
    </row>
    <row r="1581" spans="1:17" x14ac:dyDescent="0.25">
      <c r="A1581" s="35" t="s">
        <v>791</v>
      </c>
      <c r="B1581" s="32" t="s">
        <v>5022</v>
      </c>
      <c r="C1581" s="40">
        <v>31.254999999999999</v>
      </c>
      <c r="D1581" s="40">
        <v>5.17</v>
      </c>
      <c r="E1581" s="40" t="s">
        <v>2380</v>
      </c>
      <c r="F1581" s="40" t="s">
        <v>2380</v>
      </c>
      <c r="G1581" s="40" t="s">
        <v>2380</v>
      </c>
      <c r="H1581" s="35">
        <v>0</v>
      </c>
      <c r="I1581" s="40" t="s">
        <v>2380</v>
      </c>
      <c r="J1581" s="40" t="s">
        <v>8338</v>
      </c>
      <c r="K1581" s="40" t="s">
        <v>8344</v>
      </c>
      <c r="L1581" s="48">
        <f>VLOOKUP(A1581,'Hospitalisation Details'!$A$1:$N$2344,5,FALSE)</f>
        <v>29524</v>
      </c>
      <c r="M1581" s="52">
        <f>VLOOKUP(A1581,'Hospitalisation Details'!$A$1:$N$2344,8,FALSE)</f>
        <v>6358.78</v>
      </c>
      <c r="N1581" s="35" t="str">
        <f>VLOOKUP(A1581,'Hospitalisation Details'!$A$1:$N$2344,12,FALSE)</f>
        <v>tier - 2</v>
      </c>
      <c r="O1581" s="35" t="str">
        <f>VLOOKUP(A1581,'Hospitalisation Details'!$A$1:$N$2344,13,FALSE)</f>
        <v>tier - 1</v>
      </c>
      <c r="P1581" s="35" t="str">
        <f>VLOOKUP(A1581,'Hospitalisation Details'!$A$1:$N$2344,14,FALSE)</f>
        <v>R1012</v>
      </c>
      <c r="Q1581" s="35">
        <f>VLOOKUP(A1581,'Hospitalisation Details'!$A$1:$N$2344,6,FALSE)</f>
        <v>42</v>
      </c>
    </row>
    <row r="1582" spans="1:17" x14ac:dyDescent="0.25">
      <c r="A1582" s="34" t="s">
        <v>790</v>
      </c>
      <c r="B1582" s="33" t="s">
        <v>7300</v>
      </c>
      <c r="C1582" s="39">
        <v>45.43</v>
      </c>
      <c r="D1582" s="39">
        <v>4.2300000000000004</v>
      </c>
      <c r="E1582" s="39" t="s">
        <v>2383</v>
      </c>
      <c r="F1582" s="39" t="s">
        <v>2380</v>
      </c>
      <c r="G1582" s="39" t="s">
        <v>2383</v>
      </c>
      <c r="H1582" s="34">
        <v>1</v>
      </c>
      <c r="I1582" s="39" t="s">
        <v>2380</v>
      </c>
      <c r="J1582" s="39" t="s">
        <v>8338</v>
      </c>
      <c r="K1582" s="39" t="s">
        <v>8344</v>
      </c>
      <c r="L1582" s="47">
        <f>VLOOKUP(A1582,'Hospitalisation Details'!$A$1:$N$2344,5,FALSE)</f>
        <v>30547</v>
      </c>
      <c r="M1582" s="51">
        <f>VLOOKUP(A1582,'Hospitalisation Details'!$A$1:$N$2344,8,FALSE)</f>
        <v>6356.27</v>
      </c>
      <c r="N1582" s="34" t="str">
        <f>VLOOKUP(A1582,'Hospitalisation Details'!$A$1:$N$2344,12,FALSE)</f>
        <v>tier - 3</v>
      </c>
      <c r="O1582" s="34" t="str">
        <f>VLOOKUP(A1582,'Hospitalisation Details'!$A$1:$N$2344,13,FALSE)</f>
        <v>tier - 2</v>
      </c>
      <c r="P1582" s="34" t="str">
        <f>VLOOKUP(A1582,'Hospitalisation Details'!$A$1:$N$2344,14,FALSE)</f>
        <v>R1013</v>
      </c>
      <c r="Q1582" s="34">
        <f>VLOOKUP(A1582,'Hospitalisation Details'!$A$1:$N$2344,6,FALSE)</f>
        <v>39</v>
      </c>
    </row>
    <row r="1583" spans="1:17" x14ac:dyDescent="0.25">
      <c r="A1583" s="35" t="s">
        <v>789</v>
      </c>
      <c r="B1583" s="32" t="s">
        <v>7301</v>
      </c>
      <c r="C1583" s="40">
        <v>32.340000000000003</v>
      </c>
      <c r="D1583" s="40">
        <v>4.88</v>
      </c>
      <c r="E1583" s="40" t="s">
        <v>2383</v>
      </c>
      <c r="F1583" s="40" t="s">
        <v>2380</v>
      </c>
      <c r="G1583" s="40" t="s">
        <v>2383</v>
      </c>
      <c r="H1583" s="35">
        <v>1</v>
      </c>
      <c r="I1583" s="40" t="s">
        <v>2380</v>
      </c>
      <c r="J1583" s="40" t="s">
        <v>8338</v>
      </c>
      <c r="K1583" s="40" t="s">
        <v>8344</v>
      </c>
      <c r="L1583" s="48">
        <f>VLOOKUP(A1583,'Hospitalisation Details'!$A$1:$N$2344,5,FALSE)</f>
        <v>30610</v>
      </c>
      <c r="M1583" s="52">
        <f>VLOOKUP(A1583,'Hospitalisation Details'!$A$1:$N$2344,8,FALSE)</f>
        <v>6338.08</v>
      </c>
      <c r="N1583" s="35" t="str">
        <f>VLOOKUP(A1583,'Hospitalisation Details'!$A$1:$N$2344,12,FALSE)</f>
        <v>tier - 2</v>
      </c>
      <c r="O1583" s="35" t="str">
        <f>VLOOKUP(A1583,'Hospitalisation Details'!$A$1:$N$2344,13,FALSE)</f>
        <v>tier - 1</v>
      </c>
      <c r="P1583" s="35" t="str">
        <f>VLOOKUP(A1583,'Hospitalisation Details'!$A$1:$N$2344,14,FALSE)</f>
        <v>R1013</v>
      </c>
      <c r="Q1583" s="35">
        <f>VLOOKUP(A1583,'Hospitalisation Details'!$A$1:$N$2344,6,FALSE)</f>
        <v>39</v>
      </c>
    </row>
    <row r="1584" spans="1:17" x14ac:dyDescent="0.25">
      <c r="A1584" s="34" t="s">
        <v>788</v>
      </c>
      <c r="B1584" s="33" t="s">
        <v>7303</v>
      </c>
      <c r="C1584" s="39">
        <v>25.46</v>
      </c>
      <c r="D1584" s="39">
        <v>9.7100000000000009</v>
      </c>
      <c r="E1584" s="39" t="s">
        <v>2383</v>
      </c>
      <c r="F1584" s="39" t="s">
        <v>2380</v>
      </c>
      <c r="G1584" s="39" t="s">
        <v>2380</v>
      </c>
      <c r="H1584" s="34">
        <v>1</v>
      </c>
      <c r="I1584" s="39" t="s">
        <v>2380</v>
      </c>
      <c r="J1584" s="39" t="s">
        <v>8339</v>
      </c>
      <c r="K1584" s="39" t="s">
        <v>8342</v>
      </c>
      <c r="L1584" s="47">
        <f>VLOOKUP(A1584,'Hospitalisation Details'!$A$1:$N$2344,5,FALSE)</f>
        <v>31680</v>
      </c>
      <c r="M1584" s="51">
        <f>VLOOKUP(A1584,'Hospitalisation Details'!$A$1:$N$2344,8,FALSE)</f>
        <v>6335.64</v>
      </c>
      <c r="N1584" s="34" t="str">
        <f>VLOOKUP(A1584,'Hospitalisation Details'!$A$1:$N$2344,12,FALSE)</f>
        <v>tier - 2</v>
      </c>
      <c r="O1584" s="34" t="str">
        <f>VLOOKUP(A1584,'Hospitalisation Details'!$A$1:$N$2344,13,FALSE)</f>
        <v>tier - 2</v>
      </c>
      <c r="P1584" s="34" t="str">
        <f>VLOOKUP(A1584,'Hospitalisation Details'!$A$1:$N$2344,14,FALSE)</f>
        <v>R1013</v>
      </c>
      <c r="Q1584" s="34">
        <f>VLOOKUP(A1584,'Hospitalisation Details'!$A$1:$N$2344,6,FALSE)</f>
        <v>36</v>
      </c>
    </row>
    <row r="1585" spans="1:17" x14ac:dyDescent="0.25">
      <c r="A1585" s="35" t="s">
        <v>787</v>
      </c>
      <c r="B1585" s="32" t="s">
        <v>7305</v>
      </c>
      <c r="C1585" s="40">
        <v>37.145000000000003</v>
      </c>
      <c r="D1585" s="40">
        <v>5.32</v>
      </c>
      <c r="E1585" s="40" t="s">
        <v>2380</v>
      </c>
      <c r="F1585" s="40" t="s">
        <v>2380</v>
      </c>
      <c r="G1585" s="40" t="s">
        <v>2380</v>
      </c>
      <c r="H1585" s="35">
        <v>0</v>
      </c>
      <c r="I1585" s="40" t="s">
        <v>2380</v>
      </c>
      <c r="J1585" s="40" t="s">
        <v>8338</v>
      </c>
      <c r="K1585" s="40" t="s">
        <v>8344</v>
      </c>
      <c r="L1585" s="48">
        <f>VLOOKUP(A1585,'Hospitalisation Details'!$A$1:$N$2344,5,FALSE)</f>
        <v>33098</v>
      </c>
      <c r="M1585" s="52">
        <f>VLOOKUP(A1585,'Hospitalisation Details'!$A$1:$N$2344,8,FALSE)</f>
        <v>6334.34</v>
      </c>
      <c r="N1585" s="35" t="str">
        <f>VLOOKUP(A1585,'Hospitalisation Details'!$A$1:$N$2344,12,FALSE)</f>
        <v>tier - 2</v>
      </c>
      <c r="O1585" s="35" t="str">
        <f>VLOOKUP(A1585,'Hospitalisation Details'!$A$1:$N$2344,13,FALSE)</f>
        <v>tier - 2</v>
      </c>
      <c r="P1585" s="35" t="str">
        <f>VLOOKUP(A1585,'Hospitalisation Details'!$A$1:$N$2344,14,FALSE)</f>
        <v>R1024</v>
      </c>
      <c r="Q1585" s="35">
        <f>VLOOKUP(A1585,'Hospitalisation Details'!$A$1:$N$2344,6,FALSE)</f>
        <v>32</v>
      </c>
    </row>
    <row r="1586" spans="1:17" x14ac:dyDescent="0.25">
      <c r="A1586" s="34" t="s">
        <v>786</v>
      </c>
      <c r="B1586" s="33" t="s">
        <v>7307</v>
      </c>
      <c r="C1586" s="39">
        <v>30.8</v>
      </c>
      <c r="D1586" s="39">
        <v>5.83</v>
      </c>
      <c r="E1586" s="39" t="s">
        <v>2383</v>
      </c>
      <c r="F1586" s="39" t="s">
        <v>2380</v>
      </c>
      <c r="G1586" s="39" t="s">
        <v>2380</v>
      </c>
      <c r="H1586" s="34">
        <v>0</v>
      </c>
      <c r="I1586" s="39" t="s">
        <v>2380</v>
      </c>
      <c r="J1586" s="39" t="s">
        <v>8338</v>
      </c>
      <c r="K1586" s="39" t="s">
        <v>8343</v>
      </c>
      <c r="L1586" s="47">
        <f>VLOOKUP(A1586,'Hospitalisation Details'!$A$1:$N$2344,5,FALSE)</f>
        <v>31396</v>
      </c>
      <c r="M1586" s="51">
        <f>VLOOKUP(A1586,'Hospitalisation Details'!$A$1:$N$2344,8,FALSE)</f>
        <v>6313.76</v>
      </c>
      <c r="N1586" s="34" t="str">
        <f>VLOOKUP(A1586,'Hospitalisation Details'!$A$1:$N$2344,12,FALSE)</f>
        <v>tier - 2</v>
      </c>
      <c r="O1586" s="34" t="str">
        <f>VLOOKUP(A1586,'Hospitalisation Details'!$A$1:$N$2344,13,FALSE)</f>
        <v>tier - 1</v>
      </c>
      <c r="P1586" s="34" t="str">
        <f>VLOOKUP(A1586,'Hospitalisation Details'!$A$1:$N$2344,14,FALSE)</f>
        <v>R1013</v>
      </c>
      <c r="Q1586" s="34">
        <f>VLOOKUP(A1586,'Hospitalisation Details'!$A$1:$N$2344,6,FALSE)</f>
        <v>37</v>
      </c>
    </row>
    <row r="1587" spans="1:17" x14ac:dyDescent="0.25">
      <c r="A1587" s="35" t="s">
        <v>785</v>
      </c>
      <c r="B1587" s="32" t="s">
        <v>7309</v>
      </c>
      <c r="C1587" s="40">
        <v>29.5</v>
      </c>
      <c r="D1587" s="40">
        <v>5.54</v>
      </c>
      <c r="E1587" s="40" t="s">
        <v>2383</v>
      </c>
      <c r="F1587" s="40" t="s">
        <v>2380</v>
      </c>
      <c r="G1587" s="40" t="s">
        <v>2380</v>
      </c>
      <c r="H1587" s="35">
        <v>0</v>
      </c>
      <c r="I1587" s="40" t="s">
        <v>2380</v>
      </c>
      <c r="J1587" s="40" t="s">
        <v>8339</v>
      </c>
      <c r="K1587" s="40" t="s">
        <v>8344</v>
      </c>
      <c r="L1587" s="48">
        <f>VLOOKUP(A1587,'Hospitalisation Details'!$A$1:$N$2344,5,FALSE)</f>
        <v>31370</v>
      </c>
      <c r="M1587" s="52">
        <f>VLOOKUP(A1587,'Hospitalisation Details'!$A$1:$N$2344,8,FALSE)</f>
        <v>6311.95</v>
      </c>
      <c r="N1587" s="35" t="str">
        <f>VLOOKUP(A1587,'Hospitalisation Details'!$A$1:$N$2344,12,FALSE)</f>
        <v>tier - 2</v>
      </c>
      <c r="O1587" s="35" t="str">
        <f>VLOOKUP(A1587,'Hospitalisation Details'!$A$1:$N$2344,13,FALSE)</f>
        <v>tier - 1</v>
      </c>
      <c r="P1587" s="35" t="str">
        <f>VLOOKUP(A1587,'Hospitalisation Details'!$A$1:$N$2344,14,FALSE)</f>
        <v>R1011</v>
      </c>
      <c r="Q1587" s="35">
        <f>VLOOKUP(A1587,'Hospitalisation Details'!$A$1:$N$2344,6,FALSE)</f>
        <v>37</v>
      </c>
    </row>
    <row r="1588" spans="1:17" x14ac:dyDescent="0.25">
      <c r="A1588" s="34" t="s">
        <v>784</v>
      </c>
      <c r="B1588" s="33" t="s">
        <v>7311</v>
      </c>
      <c r="C1588" s="39">
        <v>43.39</v>
      </c>
      <c r="D1588" s="39">
        <v>5.85</v>
      </c>
      <c r="E1588" s="39" t="s">
        <v>2380</v>
      </c>
      <c r="F1588" s="39" t="s">
        <v>2383</v>
      </c>
      <c r="G1588" s="39" t="s">
        <v>2380</v>
      </c>
      <c r="H1588" s="34">
        <v>1</v>
      </c>
      <c r="I1588" s="39" t="s">
        <v>2380</v>
      </c>
      <c r="J1588" s="39" t="s">
        <v>8338</v>
      </c>
      <c r="K1588" s="39" t="s">
        <v>8343</v>
      </c>
      <c r="L1588" s="47">
        <f>VLOOKUP(A1588,'Hospitalisation Details'!$A$1:$N$2344,5,FALSE)</f>
        <v>38195</v>
      </c>
      <c r="M1588" s="51">
        <f>VLOOKUP(A1588,'Hospitalisation Details'!$A$1:$N$2344,8,FALSE)</f>
        <v>6311.11</v>
      </c>
      <c r="N1588" s="34" t="str">
        <f>VLOOKUP(A1588,'Hospitalisation Details'!$A$1:$N$2344,12,FALSE)</f>
        <v>tier - 2</v>
      </c>
      <c r="O1588" s="34" t="str">
        <f>VLOOKUP(A1588,'Hospitalisation Details'!$A$1:$N$2344,13,FALSE)</f>
        <v>tier - 2</v>
      </c>
      <c r="P1588" s="34" t="str">
        <f>VLOOKUP(A1588,'Hospitalisation Details'!$A$1:$N$2344,14,FALSE)</f>
        <v>R1011</v>
      </c>
      <c r="Q1588" s="34">
        <f>VLOOKUP(A1588,'Hospitalisation Details'!$A$1:$N$2344,6,FALSE)</f>
        <v>18</v>
      </c>
    </row>
    <row r="1589" spans="1:17" x14ac:dyDescent="0.25">
      <c r="A1589" s="35" t="s">
        <v>783</v>
      </c>
      <c r="B1589" s="32" t="s">
        <v>7313</v>
      </c>
      <c r="C1589" s="40">
        <v>15.08</v>
      </c>
      <c r="D1589" s="40">
        <v>4.8499999999999996</v>
      </c>
      <c r="E1589" s="40" t="s">
        <v>2383</v>
      </c>
      <c r="F1589" s="40" t="s">
        <v>2380</v>
      </c>
      <c r="G1589" s="40" t="s">
        <v>2383</v>
      </c>
      <c r="H1589" s="35">
        <v>1</v>
      </c>
      <c r="I1589" s="40" t="s">
        <v>2380</v>
      </c>
      <c r="J1589" s="40" t="s">
        <v>8341</v>
      </c>
      <c r="K1589" s="40" t="s">
        <v>8344</v>
      </c>
      <c r="L1589" s="48">
        <f>VLOOKUP(A1589,'Hospitalisation Details'!$A$1:$N$2344,5,FALSE)</f>
        <v>25450</v>
      </c>
      <c r="M1589" s="52">
        <f>VLOOKUP(A1589,'Hospitalisation Details'!$A$1:$N$2344,8,FALSE)</f>
        <v>6305.61</v>
      </c>
      <c r="N1589" s="35" t="str">
        <f>VLOOKUP(A1589,'Hospitalisation Details'!$A$1:$N$2344,12,FALSE)</f>
        <v>tier - 2</v>
      </c>
      <c r="O1589" s="35" t="str">
        <f>VLOOKUP(A1589,'Hospitalisation Details'!$A$1:$N$2344,13,FALSE)</f>
        <v>tier - 2</v>
      </c>
      <c r="P1589" s="35" t="str">
        <f>VLOOKUP(A1589,'Hospitalisation Details'!$A$1:$N$2344,14,FALSE)</f>
        <v>R1012</v>
      </c>
      <c r="Q1589" s="35">
        <f>VLOOKUP(A1589,'Hospitalisation Details'!$A$1:$N$2344,6,FALSE)</f>
        <v>53</v>
      </c>
    </row>
    <row r="1590" spans="1:17" x14ac:dyDescent="0.25">
      <c r="A1590" s="34" t="s">
        <v>782</v>
      </c>
      <c r="B1590" s="33" t="s">
        <v>7315</v>
      </c>
      <c r="C1590" s="39">
        <v>20.48</v>
      </c>
      <c r="D1590" s="39">
        <v>11.09</v>
      </c>
      <c r="E1590" s="39" t="s">
        <v>2380</v>
      </c>
      <c r="F1590" s="39" t="s">
        <v>2380</v>
      </c>
      <c r="G1590" s="39" t="s">
        <v>2380</v>
      </c>
      <c r="H1590" s="34">
        <v>0</v>
      </c>
      <c r="I1590" s="39" t="s">
        <v>2380</v>
      </c>
      <c r="J1590" s="39" t="s">
        <v>8340</v>
      </c>
      <c r="K1590" s="39" t="s">
        <v>8342</v>
      </c>
      <c r="L1590" s="47">
        <f>VLOOKUP(A1590,'Hospitalisation Details'!$A$1:$N$2344,5,FALSE)</f>
        <v>27289</v>
      </c>
      <c r="M1590" s="51">
        <f>VLOOKUP(A1590,'Hospitalisation Details'!$A$1:$N$2344,8,FALSE)</f>
        <v>6302.23</v>
      </c>
      <c r="N1590" s="34" t="str">
        <f>VLOOKUP(A1590,'Hospitalisation Details'!$A$1:$N$2344,12,FALSE)</f>
        <v>tier - 2</v>
      </c>
      <c r="O1590" s="34" t="str">
        <f>VLOOKUP(A1590,'Hospitalisation Details'!$A$1:$N$2344,13,FALSE)</f>
        <v>tier - 1</v>
      </c>
      <c r="P1590" s="34" t="str">
        <f>VLOOKUP(A1590,'Hospitalisation Details'!$A$1:$N$2344,14,FALSE)</f>
        <v>R1013</v>
      </c>
      <c r="Q1590" s="34">
        <f>VLOOKUP(A1590,'Hospitalisation Details'!$A$1:$N$2344,6,FALSE)</f>
        <v>48</v>
      </c>
    </row>
    <row r="1591" spans="1:17" x14ac:dyDescent="0.25">
      <c r="A1591" s="35" t="s">
        <v>781</v>
      </c>
      <c r="B1591" s="32" t="s">
        <v>5481</v>
      </c>
      <c r="C1591" s="40">
        <v>34.450000000000003</v>
      </c>
      <c r="D1591" s="40">
        <v>5.58</v>
      </c>
      <c r="E1591" s="40" t="s">
        <v>2383</v>
      </c>
      <c r="F1591" s="40" t="s">
        <v>2380</v>
      </c>
      <c r="G1591" s="40" t="s">
        <v>2380</v>
      </c>
      <c r="H1591" s="35">
        <v>0</v>
      </c>
      <c r="I1591" s="40" t="s">
        <v>2380</v>
      </c>
      <c r="J1591" s="40" t="s">
        <v>8338</v>
      </c>
      <c r="K1591" s="40" t="s">
        <v>8344</v>
      </c>
      <c r="L1591" s="48">
        <f>VLOOKUP(A1591,'Hospitalisation Details'!$A$1:$N$2344,5,FALSE)</f>
        <v>35250</v>
      </c>
      <c r="M1591" s="52">
        <f>VLOOKUP(A1591,'Hospitalisation Details'!$A$1:$N$2344,8,FALSE)</f>
        <v>6293.63</v>
      </c>
      <c r="N1591" s="35" t="str">
        <f>VLOOKUP(A1591,'Hospitalisation Details'!$A$1:$N$2344,12,FALSE)</f>
        <v>tier - 2</v>
      </c>
      <c r="O1591" s="35" t="str">
        <f>VLOOKUP(A1591,'Hospitalisation Details'!$A$1:$N$2344,13,FALSE)</f>
        <v>tier - 3</v>
      </c>
      <c r="P1591" s="35" t="str">
        <f>VLOOKUP(A1591,'Hospitalisation Details'!$A$1:$N$2344,14,FALSE)</f>
        <v>R1021</v>
      </c>
      <c r="Q1591" s="35">
        <f>VLOOKUP(A1591,'Hospitalisation Details'!$A$1:$N$2344,6,FALSE)</f>
        <v>26</v>
      </c>
    </row>
    <row r="1592" spans="1:17" x14ac:dyDescent="0.25">
      <c r="A1592" s="34" t="s">
        <v>780</v>
      </c>
      <c r="B1592" s="33" t="s">
        <v>5654</v>
      </c>
      <c r="C1592" s="39">
        <v>34.21</v>
      </c>
      <c r="D1592" s="39">
        <v>9.7200000000000006</v>
      </c>
      <c r="E1592" s="39" t="s">
        <v>2383</v>
      </c>
      <c r="F1592" s="39" t="s">
        <v>2380</v>
      </c>
      <c r="G1592" s="39" t="s">
        <v>2380</v>
      </c>
      <c r="H1592" s="34">
        <v>0</v>
      </c>
      <c r="I1592" s="39" t="s">
        <v>2380</v>
      </c>
      <c r="J1592" s="39" t="s">
        <v>8338</v>
      </c>
      <c r="K1592" s="39" t="s">
        <v>8342</v>
      </c>
      <c r="L1592" s="47">
        <f>VLOOKUP(A1592,'Hospitalisation Details'!$A$1:$N$2344,5,FALSE)</f>
        <v>29824</v>
      </c>
      <c r="M1592" s="51">
        <f>VLOOKUP(A1592,'Hospitalisation Details'!$A$1:$N$2344,8,FALSE)</f>
        <v>6289.75</v>
      </c>
      <c r="N1592" s="34" t="str">
        <f>VLOOKUP(A1592,'Hospitalisation Details'!$A$1:$N$2344,12,FALSE)</f>
        <v>tier - 2</v>
      </c>
      <c r="O1592" s="34" t="str">
        <f>VLOOKUP(A1592,'Hospitalisation Details'!$A$1:$N$2344,13,FALSE)</f>
        <v>tier - 3</v>
      </c>
      <c r="P1592" s="34" t="str">
        <f>VLOOKUP(A1592,'Hospitalisation Details'!$A$1:$N$2344,14,FALSE)</f>
        <v>R1013</v>
      </c>
      <c r="Q1592" s="34">
        <f>VLOOKUP(A1592,'Hospitalisation Details'!$A$1:$N$2344,6,FALSE)</f>
        <v>41</v>
      </c>
    </row>
    <row r="1593" spans="1:17" x14ac:dyDescent="0.25">
      <c r="A1593" s="35" t="s">
        <v>779</v>
      </c>
      <c r="B1593" s="32" t="s">
        <v>5137</v>
      </c>
      <c r="C1593" s="40">
        <v>28.8</v>
      </c>
      <c r="D1593" s="40">
        <v>11.41</v>
      </c>
      <c r="E1593" s="40" t="s">
        <v>2383</v>
      </c>
      <c r="F1593" s="40" t="s">
        <v>2380</v>
      </c>
      <c r="G1593" s="40" t="s">
        <v>2380</v>
      </c>
      <c r="H1593" s="35">
        <v>0</v>
      </c>
      <c r="I1593" s="40" t="s">
        <v>2380</v>
      </c>
      <c r="J1593" s="40" t="s">
        <v>8339</v>
      </c>
      <c r="K1593" s="40" t="s">
        <v>8342</v>
      </c>
      <c r="L1593" s="48">
        <f>VLOOKUP(A1593,'Hospitalisation Details'!$A$1:$N$2344,5,FALSE)</f>
        <v>29914</v>
      </c>
      <c r="M1593" s="52">
        <f>VLOOKUP(A1593,'Hospitalisation Details'!$A$1:$N$2344,8,FALSE)</f>
        <v>6282.24</v>
      </c>
      <c r="N1593" s="35" t="str">
        <f>VLOOKUP(A1593,'Hospitalisation Details'!$A$1:$N$2344,12,FALSE)</f>
        <v>tier - 2</v>
      </c>
      <c r="O1593" s="35" t="str">
        <f>VLOOKUP(A1593,'Hospitalisation Details'!$A$1:$N$2344,13,FALSE)</f>
        <v>tier - 1</v>
      </c>
      <c r="P1593" s="35" t="str">
        <f>VLOOKUP(A1593,'Hospitalisation Details'!$A$1:$N$2344,14,FALSE)</f>
        <v>R1011</v>
      </c>
      <c r="Q1593" s="35">
        <f>VLOOKUP(A1593,'Hospitalisation Details'!$A$1:$N$2344,6,FALSE)</f>
        <v>41</v>
      </c>
    </row>
    <row r="1594" spans="1:17" x14ac:dyDescent="0.25">
      <c r="A1594" s="34" t="s">
        <v>778</v>
      </c>
      <c r="B1594" s="33" t="s">
        <v>5670</v>
      </c>
      <c r="C1594" s="39">
        <v>31.74</v>
      </c>
      <c r="D1594" s="39">
        <v>4.46</v>
      </c>
      <c r="E1594" s="39" t="s">
        <v>2380</v>
      </c>
      <c r="F1594" s="39" t="s">
        <v>2380</v>
      </c>
      <c r="G1594" s="39" t="s">
        <v>2383</v>
      </c>
      <c r="H1594" s="34">
        <v>1</v>
      </c>
      <c r="I1594" s="39" t="s">
        <v>2380</v>
      </c>
      <c r="J1594" s="39" t="s">
        <v>8338</v>
      </c>
      <c r="K1594" s="39" t="s">
        <v>8344</v>
      </c>
      <c r="L1594" s="47">
        <f>VLOOKUP(A1594,'Hospitalisation Details'!$A$1:$N$2344,5,FALSE)</f>
        <v>34258</v>
      </c>
      <c r="M1594" s="51">
        <f>VLOOKUP(A1594,'Hospitalisation Details'!$A$1:$N$2344,8,FALSE)</f>
        <v>6276.3</v>
      </c>
      <c r="N1594" s="34" t="str">
        <f>VLOOKUP(A1594,'Hospitalisation Details'!$A$1:$N$2344,12,FALSE)</f>
        <v>tier - 2</v>
      </c>
      <c r="O1594" s="34" t="str">
        <f>VLOOKUP(A1594,'Hospitalisation Details'!$A$1:$N$2344,13,FALSE)</f>
        <v>tier - 1</v>
      </c>
      <c r="P1594" s="34" t="str">
        <f>VLOOKUP(A1594,'Hospitalisation Details'!$A$1:$N$2344,14,FALSE)</f>
        <v>R1025</v>
      </c>
      <c r="Q1594" s="34">
        <f>VLOOKUP(A1594,'Hospitalisation Details'!$A$1:$N$2344,6,FALSE)</f>
        <v>29</v>
      </c>
    </row>
    <row r="1595" spans="1:17" x14ac:dyDescent="0.25">
      <c r="A1595" s="35" t="s">
        <v>777</v>
      </c>
      <c r="B1595" s="32" t="s">
        <v>7320</v>
      </c>
      <c r="C1595" s="40">
        <v>21.78</v>
      </c>
      <c r="D1595" s="40">
        <v>9.31</v>
      </c>
      <c r="E1595" s="40" t="s">
        <v>2383</v>
      </c>
      <c r="F1595" s="40" t="s">
        <v>2380</v>
      </c>
      <c r="G1595" s="40" t="s">
        <v>2380</v>
      </c>
      <c r="H1595" s="35">
        <v>0</v>
      </c>
      <c r="I1595" s="40" t="s">
        <v>2380</v>
      </c>
      <c r="J1595" s="40" t="s">
        <v>8340</v>
      </c>
      <c r="K1595" s="40" t="s">
        <v>8342</v>
      </c>
      <c r="L1595" s="48">
        <f>VLOOKUP(A1595,'Hospitalisation Details'!$A$1:$N$2344,5,FALSE)</f>
        <v>29767</v>
      </c>
      <c r="M1595" s="52">
        <f>VLOOKUP(A1595,'Hospitalisation Details'!$A$1:$N$2344,8,FALSE)</f>
        <v>6272.48</v>
      </c>
      <c r="N1595" s="35" t="str">
        <f>VLOOKUP(A1595,'Hospitalisation Details'!$A$1:$N$2344,12,FALSE)</f>
        <v>tier - 1</v>
      </c>
      <c r="O1595" s="35" t="str">
        <f>VLOOKUP(A1595,'Hospitalisation Details'!$A$1:$N$2344,13,FALSE)</f>
        <v>tier - 3</v>
      </c>
      <c r="P1595" s="35" t="str">
        <f>VLOOKUP(A1595,'Hospitalisation Details'!$A$1:$N$2344,14,FALSE)</f>
        <v>R1013</v>
      </c>
      <c r="Q1595" s="35">
        <f>VLOOKUP(A1595,'Hospitalisation Details'!$A$1:$N$2344,6,FALSE)</f>
        <v>41</v>
      </c>
    </row>
    <row r="1596" spans="1:17" x14ac:dyDescent="0.25">
      <c r="A1596" s="34" t="s">
        <v>776</v>
      </c>
      <c r="B1596" s="33" t="s">
        <v>5088</v>
      </c>
      <c r="C1596" s="39">
        <v>23.75</v>
      </c>
      <c r="D1596" s="39">
        <v>5.03</v>
      </c>
      <c r="E1596" s="39" t="s">
        <v>2380</v>
      </c>
      <c r="F1596" s="39" t="s">
        <v>2380</v>
      </c>
      <c r="G1596" s="39" t="s">
        <v>2380</v>
      </c>
      <c r="H1596" s="34">
        <v>1</v>
      </c>
      <c r="I1596" s="39" t="s">
        <v>2380</v>
      </c>
      <c r="J1596" s="39" t="s">
        <v>8340</v>
      </c>
      <c r="K1596" s="39" t="s">
        <v>8344</v>
      </c>
      <c r="L1596" s="47">
        <f>VLOOKUP(A1596,'Hospitalisation Details'!$A$1:$N$2344,5,FALSE)</f>
        <v>30950</v>
      </c>
      <c r="M1596" s="51">
        <f>VLOOKUP(A1596,'Hospitalisation Details'!$A$1:$N$2344,8,FALSE)</f>
        <v>6269.33</v>
      </c>
      <c r="N1596" s="34" t="str">
        <f>VLOOKUP(A1596,'Hospitalisation Details'!$A$1:$N$2344,12,FALSE)</f>
        <v>tier - 2</v>
      </c>
      <c r="O1596" s="34" t="str">
        <f>VLOOKUP(A1596,'Hospitalisation Details'!$A$1:$N$2344,13,FALSE)</f>
        <v>tier - 1</v>
      </c>
      <c r="P1596" s="34" t="str">
        <f>VLOOKUP(A1596,'Hospitalisation Details'!$A$1:$N$2344,14,FALSE)</f>
        <v>R1013</v>
      </c>
      <c r="Q1596" s="34">
        <f>VLOOKUP(A1596,'Hospitalisation Details'!$A$1:$N$2344,6,FALSE)</f>
        <v>38</v>
      </c>
    </row>
    <row r="1597" spans="1:17" x14ac:dyDescent="0.25">
      <c r="A1597" s="35" t="s">
        <v>775</v>
      </c>
      <c r="B1597" s="32" t="s">
        <v>5340</v>
      </c>
      <c r="C1597" s="40">
        <v>33.21</v>
      </c>
      <c r="D1597" s="40">
        <v>5.07</v>
      </c>
      <c r="E1597" s="40" t="s">
        <v>2383</v>
      </c>
      <c r="F1597" s="40" t="s">
        <v>2380</v>
      </c>
      <c r="G1597" s="40" t="s">
        <v>2380</v>
      </c>
      <c r="H1597" s="35">
        <v>1</v>
      </c>
      <c r="I1597" s="40" t="s">
        <v>2380</v>
      </c>
      <c r="J1597" s="40" t="s">
        <v>8338</v>
      </c>
      <c r="K1597" s="40" t="s">
        <v>8344</v>
      </c>
      <c r="L1597" s="48">
        <f>VLOOKUP(A1597,'Hospitalisation Details'!$A$1:$N$2344,5,FALSE)</f>
        <v>34989</v>
      </c>
      <c r="M1597" s="52">
        <f>VLOOKUP(A1597,'Hospitalisation Details'!$A$1:$N$2344,8,FALSE)</f>
        <v>6261.2</v>
      </c>
      <c r="N1597" s="35" t="str">
        <f>VLOOKUP(A1597,'Hospitalisation Details'!$A$1:$N$2344,12,FALSE)</f>
        <v>tier - 2</v>
      </c>
      <c r="O1597" s="35" t="str">
        <f>VLOOKUP(A1597,'Hospitalisation Details'!$A$1:$N$2344,13,FALSE)</f>
        <v>tier - 1</v>
      </c>
      <c r="P1597" s="35" t="str">
        <f>VLOOKUP(A1597,'Hospitalisation Details'!$A$1:$N$2344,14,FALSE)</f>
        <v>R1026</v>
      </c>
      <c r="Q1597" s="35">
        <f>VLOOKUP(A1597,'Hospitalisation Details'!$A$1:$N$2344,6,FALSE)</f>
        <v>27</v>
      </c>
    </row>
    <row r="1598" spans="1:17" x14ac:dyDescent="0.25">
      <c r="A1598" s="34" t="s">
        <v>774</v>
      </c>
      <c r="B1598" s="33" t="s">
        <v>7324</v>
      </c>
      <c r="C1598" s="39">
        <v>17.7</v>
      </c>
      <c r="D1598" s="39">
        <v>10.42</v>
      </c>
      <c r="E1598" s="39" t="s">
        <v>2383</v>
      </c>
      <c r="F1598" s="39" t="s">
        <v>2380</v>
      </c>
      <c r="G1598" s="39" t="s">
        <v>2380</v>
      </c>
      <c r="H1598" s="34">
        <v>2</v>
      </c>
      <c r="I1598" s="39" t="s">
        <v>2380</v>
      </c>
      <c r="J1598" s="39" t="s">
        <v>8341</v>
      </c>
      <c r="K1598" s="39" t="s">
        <v>8342</v>
      </c>
      <c r="L1598" s="47">
        <f>VLOOKUP(A1598,'Hospitalisation Details'!$A$1:$N$2344,5,FALSE)</f>
        <v>25852</v>
      </c>
      <c r="M1598" s="51">
        <f>VLOOKUP(A1598,'Hospitalisation Details'!$A$1:$N$2344,8,FALSE)</f>
        <v>6255.38</v>
      </c>
      <c r="N1598" s="34" t="str">
        <f>VLOOKUP(A1598,'Hospitalisation Details'!$A$1:$N$2344,12,FALSE)</f>
        <v>tier - 2</v>
      </c>
      <c r="O1598" s="34" t="str">
        <f>VLOOKUP(A1598,'Hospitalisation Details'!$A$1:$N$2344,13,FALSE)</f>
        <v>tier - 2</v>
      </c>
      <c r="P1598" s="34" t="str">
        <f>VLOOKUP(A1598,'Hospitalisation Details'!$A$1:$N$2344,14,FALSE)</f>
        <v>R1013</v>
      </c>
      <c r="Q1598" s="34">
        <f>VLOOKUP(A1598,'Hospitalisation Details'!$A$1:$N$2344,6,FALSE)</f>
        <v>52</v>
      </c>
    </row>
    <row r="1599" spans="1:17" x14ac:dyDescent="0.25">
      <c r="A1599" s="35" t="s">
        <v>773</v>
      </c>
      <c r="B1599" s="32" t="s">
        <v>7326</v>
      </c>
      <c r="C1599" s="40">
        <v>17.2</v>
      </c>
      <c r="D1599" s="40">
        <v>6.45</v>
      </c>
      <c r="E1599" s="40" t="s">
        <v>2380</v>
      </c>
      <c r="F1599" s="40" t="s">
        <v>2380</v>
      </c>
      <c r="G1599" s="40" t="s">
        <v>2380</v>
      </c>
      <c r="H1599" s="35">
        <v>2</v>
      </c>
      <c r="I1599" s="40" t="s">
        <v>2380</v>
      </c>
      <c r="J1599" s="40" t="s">
        <v>8341</v>
      </c>
      <c r="K1599" s="40" t="s">
        <v>8343</v>
      </c>
      <c r="L1599" s="48">
        <f>VLOOKUP(A1599,'Hospitalisation Details'!$A$1:$N$2344,5,FALSE)</f>
        <v>26550</v>
      </c>
      <c r="M1599" s="52">
        <f>VLOOKUP(A1599,'Hospitalisation Details'!$A$1:$N$2344,8,FALSE)</f>
        <v>6254.13</v>
      </c>
      <c r="N1599" s="35" t="str">
        <f>VLOOKUP(A1599,'Hospitalisation Details'!$A$1:$N$2344,12,FALSE)</f>
        <v>tier - 2</v>
      </c>
      <c r="O1599" s="35" t="str">
        <f>VLOOKUP(A1599,'Hospitalisation Details'!$A$1:$N$2344,13,FALSE)</f>
        <v>tier - 2</v>
      </c>
      <c r="P1599" s="35" t="str">
        <f>VLOOKUP(A1599,'Hospitalisation Details'!$A$1:$N$2344,14,FALSE)</f>
        <v>R1012</v>
      </c>
      <c r="Q1599" s="35">
        <f>VLOOKUP(A1599,'Hospitalisation Details'!$A$1:$N$2344,6,FALSE)</f>
        <v>50</v>
      </c>
    </row>
    <row r="1600" spans="1:17" x14ac:dyDescent="0.25">
      <c r="A1600" s="34" t="s">
        <v>772</v>
      </c>
      <c r="B1600" s="33" t="s">
        <v>7327</v>
      </c>
      <c r="C1600" s="39">
        <v>19.21</v>
      </c>
      <c r="D1600" s="39">
        <v>5.52</v>
      </c>
      <c r="E1600" s="39" t="s">
        <v>2380</v>
      </c>
      <c r="F1600" s="39" t="s">
        <v>2380</v>
      </c>
      <c r="G1600" s="39" t="s">
        <v>2380</v>
      </c>
      <c r="H1600" s="34">
        <v>2</v>
      </c>
      <c r="I1600" s="39" t="s">
        <v>2380</v>
      </c>
      <c r="J1600" s="39" t="s">
        <v>8340</v>
      </c>
      <c r="K1600" s="39" t="s">
        <v>8344</v>
      </c>
      <c r="L1600" s="47">
        <f>VLOOKUP(A1600,'Hospitalisation Details'!$A$1:$N$2344,5,FALSE)</f>
        <v>26614</v>
      </c>
      <c r="M1600" s="51">
        <f>VLOOKUP(A1600,'Hospitalisation Details'!$A$1:$N$2344,8,FALSE)</f>
        <v>6253.85</v>
      </c>
      <c r="N1600" s="34" t="str">
        <f>VLOOKUP(A1600,'Hospitalisation Details'!$A$1:$N$2344,12,FALSE)</f>
        <v>tier - 2</v>
      </c>
      <c r="O1600" s="34" t="str">
        <f>VLOOKUP(A1600,'Hospitalisation Details'!$A$1:$N$2344,13,FALSE)</f>
        <v>tier - 2</v>
      </c>
      <c r="P1600" s="34" t="str">
        <f>VLOOKUP(A1600,'Hospitalisation Details'!$A$1:$N$2344,14,FALSE)</f>
        <v>R1013</v>
      </c>
      <c r="Q1600" s="34">
        <f>VLOOKUP(A1600,'Hospitalisation Details'!$A$1:$N$2344,6,FALSE)</f>
        <v>50</v>
      </c>
    </row>
    <row r="1601" spans="1:17" x14ac:dyDescent="0.25">
      <c r="A1601" s="35" t="s">
        <v>771</v>
      </c>
      <c r="B1601" s="32" t="s">
        <v>5446</v>
      </c>
      <c r="C1601" s="40">
        <v>23.2</v>
      </c>
      <c r="D1601" s="40">
        <v>4.41</v>
      </c>
      <c r="E1601" s="40" t="s">
        <v>2380</v>
      </c>
      <c r="F1601" s="40" t="s">
        <v>2380</v>
      </c>
      <c r="G1601" s="40" t="s">
        <v>2383</v>
      </c>
      <c r="H1601" s="35">
        <v>1</v>
      </c>
      <c r="I1601" s="40" t="s">
        <v>2380</v>
      </c>
      <c r="J1601" s="40" t="s">
        <v>8340</v>
      </c>
      <c r="K1601" s="40" t="s">
        <v>8344</v>
      </c>
      <c r="L1601" s="48">
        <f>VLOOKUP(A1601,'Hospitalisation Details'!$A$1:$N$2344,5,FALSE)</f>
        <v>29138</v>
      </c>
      <c r="M1601" s="52">
        <f>VLOOKUP(A1601,'Hospitalisation Details'!$A$1:$N$2344,8,FALSE)</f>
        <v>6250.44</v>
      </c>
      <c r="N1601" s="35" t="str">
        <f>VLOOKUP(A1601,'Hospitalisation Details'!$A$1:$N$2344,12,FALSE)</f>
        <v>tier - 2</v>
      </c>
      <c r="O1601" s="35" t="str">
        <f>VLOOKUP(A1601,'Hospitalisation Details'!$A$1:$N$2344,13,FALSE)</f>
        <v>tier - 1</v>
      </c>
      <c r="P1601" s="35" t="str">
        <f>VLOOKUP(A1601,'Hospitalisation Details'!$A$1:$N$2344,14,FALSE)</f>
        <v>R1011</v>
      </c>
      <c r="Q1601" s="35">
        <f>VLOOKUP(A1601,'Hospitalisation Details'!$A$1:$N$2344,6,FALSE)</f>
        <v>43</v>
      </c>
    </row>
    <row r="1602" spans="1:17" x14ac:dyDescent="0.25">
      <c r="A1602" s="34" t="s">
        <v>770</v>
      </c>
      <c r="B1602" s="33" t="s">
        <v>7330</v>
      </c>
      <c r="C1602" s="39">
        <v>32.5</v>
      </c>
      <c r="D1602" s="39">
        <v>4.6900000000000004</v>
      </c>
      <c r="E1602" s="39" t="s">
        <v>2383</v>
      </c>
      <c r="F1602" s="39" t="s">
        <v>2380</v>
      </c>
      <c r="G1602" s="39" t="s">
        <v>2383</v>
      </c>
      <c r="H1602" s="34">
        <v>1</v>
      </c>
      <c r="I1602" s="39" t="s">
        <v>2380</v>
      </c>
      <c r="J1602" s="39" t="s">
        <v>8338</v>
      </c>
      <c r="K1602" s="39" t="s">
        <v>8344</v>
      </c>
      <c r="L1602" s="47">
        <f>VLOOKUP(A1602,'Hospitalisation Details'!$A$1:$N$2344,5,FALSE)</f>
        <v>30539</v>
      </c>
      <c r="M1602" s="51">
        <f>VLOOKUP(A1602,'Hospitalisation Details'!$A$1:$N$2344,8,FALSE)</f>
        <v>6238.3</v>
      </c>
      <c r="N1602" s="34" t="str">
        <f>VLOOKUP(A1602,'Hospitalisation Details'!$A$1:$N$2344,12,FALSE)</f>
        <v>tier - 2</v>
      </c>
      <c r="O1602" s="34" t="str">
        <f>VLOOKUP(A1602,'Hospitalisation Details'!$A$1:$N$2344,13,FALSE)</f>
        <v>tier - 1</v>
      </c>
      <c r="P1602" s="34" t="str">
        <f>VLOOKUP(A1602,'Hospitalisation Details'!$A$1:$N$2344,14,FALSE)</f>
        <v>R1011</v>
      </c>
      <c r="Q1602" s="34">
        <f>VLOOKUP(A1602,'Hospitalisation Details'!$A$1:$N$2344,6,FALSE)</f>
        <v>39</v>
      </c>
    </row>
    <row r="1603" spans="1:17" x14ac:dyDescent="0.25">
      <c r="A1603" s="35" t="s">
        <v>769</v>
      </c>
      <c r="B1603" s="32" t="s">
        <v>6232</v>
      </c>
      <c r="C1603" s="40">
        <v>20.9</v>
      </c>
      <c r="D1603" s="40">
        <v>6.94</v>
      </c>
      <c r="E1603" s="40" t="s">
        <v>2380</v>
      </c>
      <c r="F1603" s="40" t="s">
        <v>2380</v>
      </c>
      <c r="G1603" s="40" t="s">
        <v>2380</v>
      </c>
      <c r="H1603" s="35">
        <v>0</v>
      </c>
      <c r="I1603" s="40" t="s">
        <v>2380</v>
      </c>
      <c r="J1603" s="40" t="s">
        <v>8340</v>
      </c>
      <c r="K1603" s="40" t="s">
        <v>8342</v>
      </c>
      <c r="L1603" s="48">
        <f>VLOOKUP(A1603,'Hospitalisation Details'!$A$1:$N$2344,5,FALSE)</f>
        <v>28752</v>
      </c>
      <c r="M1603" s="52">
        <f>VLOOKUP(A1603,'Hospitalisation Details'!$A$1:$N$2344,8,FALSE)</f>
        <v>6236.95</v>
      </c>
      <c r="N1603" s="35" t="str">
        <f>VLOOKUP(A1603,'Hospitalisation Details'!$A$1:$N$2344,12,FALSE)</f>
        <v>tier - 2</v>
      </c>
      <c r="O1603" s="35" t="str">
        <f>VLOOKUP(A1603,'Hospitalisation Details'!$A$1:$N$2344,13,FALSE)</f>
        <v>tier - 2</v>
      </c>
      <c r="P1603" s="35" t="str">
        <f>VLOOKUP(A1603,'Hospitalisation Details'!$A$1:$N$2344,14,FALSE)</f>
        <v>R1013</v>
      </c>
      <c r="Q1603" s="35">
        <f>VLOOKUP(A1603,'Hospitalisation Details'!$A$1:$N$2344,6,FALSE)</f>
        <v>44</v>
      </c>
    </row>
    <row r="1604" spans="1:17" x14ac:dyDescent="0.25">
      <c r="A1604" s="34" t="s">
        <v>768</v>
      </c>
      <c r="B1604" s="33" t="s">
        <v>4982</v>
      </c>
      <c r="C1604" s="39">
        <v>19.11</v>
      </c>
      <c r="D1604" s="39">
        <v>4.3499999999999996</v>
      </c>
      <c r="E1604" s="39" t="s">
        <v>2380</v>
      </c>
      <c r="F1604" s="39" t="s">
        <v>2380</v>
      </c>
      <c r="G1604" s="39" t="s">
        <v>2380</v>
      </c>
      <c r="H1604" s="34">
        <v>2</v>
      </c>
      <c r="I1604" s="39" t="s">
        <v>2380</v>
      </c>
      <c r="J1604" s="39" t="s">
        <v>8340</v>
      </c>
      <c r="K1604" s="39" t="s">
        <v>8344</v>
      </c>
      <c r="L1604" s="47">
        <f>VLOOKUP(A1604,'Hospitalisation Details'!$A$1:$N$2344,5,FALSE)</f>
        <v>26479</v>
      </c>
      <c r="M1604" s="51">
        <f>VLOOKUP(A1604,'Hospitalisation Details'!$A$1:$N$2344,8,FALSE)</f>
        <v>6219.93</v>
      </c>
      <c r="N1604" s="34" t="str">
        <f>VLOOKUP(A1604,'Hospitalisation Details'!$A$1:$N$2344,12,FALSE)</f>
        <v>tier - 2</v>
      </c>
      <c r="O1604" s="34" t="str">
        <f>VLOOKUP(A1604,'Hospitalisation Details'!$A$1:$N$2344,13,FALSE)</f>
        <v>tier - 2</v>
      </c>
      <c r="P1604" s="34" t="str">
        <f>VLOOKUP(A1604,'Hospitalisation Details'!$A$1:$N$2344,14,FALSE)</f>
        <v>R1013</v>
      </c>
      <c r="Q1604" s="34">
        <f>VLOOKUP(A1604,'Hospitalisation Details'!$A$1:$N$2344,6,FALSE)</f>
        <v>50</v>
      </c>
    </row>
    <row r="1605" spans="1:17" x14ac:dyDescent="0.25">
      <c r="A1605" s="35" t="s">
        <v>767</v>
      </c>
      <c r="B1605" s="32" t="s">
        <v>7333</v>
      </c>
      <c r="C1605" s="40">
        <v>31.17</v>
      </c>
      <c r="D1605" s="40">
        <v>5.28</v>
      </c>
      <c r="E1605" s="40" t="s">
        <v>2380</v>
      </c>
      <c r="F1605" s="40" t="s">
        <v>2380</v>
      </c>
      <c r="G1605" s="40" t="s">
        <v>2380</v>
      </c>
      <c r="H1605" s="35">
        <v>1</v>
      </c>
      <c r="I1605" s="40" t="s">
        <v>2380</v>
      </c>
      <c r="J1605" s="40" t="s">
        <v>8338</v>
      </c>
      <c r="K1605" s="40" t="s">
        <v>8344</v>
      </c>
      <c r="L1605" s="48">
        <f>VLOOKUP(A1605,'Hospitalisation Details'!$A$1:$N$2344,5,FALSE)</f>
        <v>33828</v>
      </c>
      <c r="M1605" s="52">
        <f>VLOOKUP(A1605,'Hospitalisation Details'!$A$1:$N$2344,8,FALSE)</f>
        <v>6208.5</v>
      </c>
      <c r="N1605" s="35" t="str">
        <f>VLOOKUP(A1605,'Hospitalisation Details'!$A$1:$N$2344,12,FALSE)</f>
        <v>tier - 2</v>
      </c>
      <c r="O1605" s="35" t="str">
        <f>VLOOKUP(A1605,'Hospitalisation Details'!$A$1:$N$2344,13,FALSE)</f>
        <v>tier - 1</v>
      </c>
      <c r="P1605" s="35" t="str">
        <f>VLOOKUP(A1605,'Hospitalisation Details'!$A$1:$N$2344,14,FALSE)</f>
        <v>R1021</v>
      </c>
      <c r="Q1605" s="35">
        <f>VLOOKUP(A1605,'Hospitalisation Details'!$A$1:$N$2344,6,FALSE)</f>
        <v>30</v>
      </c>
    </row>
    <row r="1606" spans="1:17" x14ac:dyDescent="0.25">
      <c r="A1606" s="34" t="s">
        <v>766</v>
      </c>
      <c r="B1606" s="33" t="s">
        <v>6795</v>
      </c>
      <c r="C1606" s="39">
        <v>36.08</v>
      </c>
      <c r="D1606" s="39">
        <v>4.29</v>
      </c>
      <c r="E1606" s="39" t="s">
        <v>2380</v>
      </c>
      <c r="F1606" s="39" t="s">
        <v>2380</v>
      </c>
      <c r="G1606" s="39" t="s">
        <v>2380</v>
      </c>
      <c r="H1606" s="34">
        <v>0</v>
      </c>
      <c r="I1606" s="39" t="s">
        <v>2380</v>
      </c>
      <c r="J1606" s="39" t="s">
        <v>8338</v>
      </c>
      <c r="K1606" s="39" t="s">
        <v>8344</v>
      </c>
      <c r="L1606" s="47">
        <f>VLOOKUP(A1606,'Hospitalisation Details'!$A$1:$N$2344,5,FALSE)</f>
        <v>36413</v>
      </c>
      <c r="M1606" s="51">
        <f>VLOOKUP(A1606,'Hospitalisation Details'!$A$1:$N$2344,8,FALSE)</f>
        <v>6207.26</v>
      </c>
      <c r="N1606" s="34" t="str">
        <f>VLOOKUP(A1606,'Hospitalisation Details'!$A$1:$N$2344,12,FALSE)</f>
        <v>tier - 2</v>
      </c>
      <c r="O1606" s="34" t="str">
        <f>VLOOKUP(A1606,'Hospitalisation Details'!$A$1:$N$2344,13,FALSE)</f>
        <v>tier - 2</v>
      </c>
      <c r="P1606" s="34" t="str">
        <f>VLOOKUP(A1606,'Hospitalisation Details'!$A$1:$N$2344,14,FALSE)</f>
        <v>R1026</v>
      </c>
      <c r="Q1606" s="34">
        <f>VLOOKUP(A1606,'Hospitalisation Details'!$A$1:$N$2344,6,FALSE)</f>
        <v>23</v>
      </c>
    </row>
    <row r="1607" spans="1:17" x14ac:dyDescent="0.25">
      <c r="A1607" s="35" t="s">
        <v>765</v>
      </c>
      <c r="B1607" s="32" t="s">
        <v>4907</v>
      </c>
      <c r="C1607" s="40">
        <v>28.024999999999999</v>
      </c>
      <c r="D1607" s="40">
        <v>5.69</v>
      </c>
      <c r="E1607" s="40" t="s">
        <v>2383</v>
      </c>
      <c r="F1607" s="40" t="s">
        <v>2380</v>
      </c>
      <c r="G1607" s="40" t="s">
        <v>2380</v>
      </c>
      <c r="H1607" s="35">
        <v>0</v>
      </c>
      <c r="I1607" s="40" t="s">
        <v>2380</v>
      </c>
      <c r="J1607" s="40" t="s">
        <v>8339</v>
      </c>
      <c r="K1607" s="40" t="s">
        <v>8344</v>
      </c>
      <c r="L1607" s="48">
        <f>VLOOKUP(A1607,'Hospitalisation Details'!$A$1:$N$2344,5,FALSE)</f>
        <v>31312</v>
      </c>
      <c r="M1607" s="52">
        <f>VLOOKUP(A1607,'Hospitalisation Details'!$A$1:$N$2344,8,FALSE)</f>
        <v>6203.9</v>
      </c>
      <c r="N1607" s="35" t="str">
        <f>VLOOKUP(A1607,'Hospitalisation Details'!$A$1:$N$2344,12,FALSE)</f>
        <v>tier - 2</v>
      </c>
      <c r="O1607" s="35" t="str">
        <f>VLOOKUP(A1607,'Hospitalisation Details'!$A$1:$N$2344,13,FALSE)</f>
        <v>tier - 2</v>
      </c>
      <c r="P1607" s="35" t="str">
        <f>VLOOKUP(A1607,'Hospitalisation Details'!$A$1:$N$2344,14,FALSE)</f>
        <v>R1012</v>
      </c>
      <c r="Q1607" s="35">
        <f>VLOOKUP(A1607,'Hospitalisation Details'!$A$1:$N$2344,6,FALSE)</f>
        <v>37</v>
      </c>
    </row>
    <row r="1608" spans="1:17" x14ac:dyDescent="0.25">
      <c r="A1608" s="34" t="s">
        <v>764</v>
      </c>
      <c r="B1608" s="33" t="s">
        <v>5835</v>
      </c>
      <c r="C1608" s="39">
        <v>24.32</v>
      </c>
      <c r="D1608" s="39">
        <v>5.56</v>
      </c>
      <c r="E1608" s="39" t="s">
        <v>2383</v>
      </c>
      <c r="F1608" s="39" t="s">
        <v>2380</v>
      </c>
      <c r="G1608" s="39" t="s">
        <v>2380</v>
      </c>
      <c r="H1608" s="34">
        <v>0</v>
      </c>
      <c r="I1608" s="39" t="s">
        <v>2380</v>
      </c>
      <c r="J1608" s="39" t="s">
        <v>8340</v>
      </c>
      <c r="K1608" s="39" t="s">
        <v>8344</v>
      </c>
      <c r="L1608" s="47">
        <f>VLOOKUP(A1608,'Hospitalisation Details'!$A$1:$N$2344,5,FALSE)</f>
        <v>31250</v>
      </c>
      <c r="M1608" s="51">
        <f>VLOOKUP(A1608,'Hospitalisation Details'!$A$1:$N$2344,8,FALSE)</f>
        <v>6198.75</v>
      </c>
      <c r="N1608" s="34" t="str">
        <f>VLOOKUP(A1608,'Hospitalisation Details'!$A$1:$N$2344,12,FALSE)</f>
        <v>tier - 2</v>
      </c>
      <c r="O1608" s="34" t="str">
        <f>VLOOKUP(A1608,'Hospitalisation Details'!$A$1:$N$2344,13,FALSE)</f>
        <v>tier - 1</v>
      </c>
      <c r="P1608" s="34" t="str">
        <f>VLOOKUP(A1608,'Hospitalisation Details'!$A$1:$N$2344,14,FALSE)</f>
        <v>R1012</v>
      </c>
      <c r="Q1608" s="34">
        <f>VLOOKUP(A1608,'Hospitalisation Details'!$A$1:$N$2344,6,FALSE)</f>
        <v>37</v>
      </c>
    </row>
    <row r="1609" spans="1:17" x14ac:dyDescent="0.25">
      <c r="A1609" s="35" t="s">
        <v>763</v>
      </c>
      <c r="B1609" s="32" t="s">
        <v>7337</v>
      </c>
      <c r="C1609" s="40">
        <v>38</v>
      </c>
      <c r="D1609" s="40">
        <v>5.41</v>
      </c>
      <c r="E1609" s="40" t="s">
        <v>2383</v>
      </c>
      <c r="F1609" s="40" t="s">
        <v>2380</v>
      </c>
      <c r="G1609" s="40" t="s">
        <v>2380</v>
      </c>
      <c r="H1609" s="35">
        <v>1</v>
      </c>
      <c r="I1609" s="40" t="s">
        <v>2380</v>
      </c>
      <c r="J1609" s="40" t="s">
        <v>8338</v>
      </c>
      <c r="K1609" s="40" t="s">
        <v>8344</v>
      </c>
      <c r="L1609" s="48">
        <f>VLOOKUP(A1609,'Hospitalisation Details'!$A$1:$N$2344,5,FALSE)</f>
        <v>32439</v>
      </c>
      <c r="M1609" s="52">
        <f>VLOOKUP(A1609,'Hospitalisation Details'!$A$1:$N$2344,8,FALSE)</f>
        <v>6196.45</v>
      </c>
      <c r="N1609" s="35" t="str">
        <f>VLOOKUP(A1609,'Hospitalisation Details'!$A$1:$N$2344,12,FALSE)</f>
        <v>tier - 2</v>
      </c>
      <c r="O1609" s="35" t="str">
        <f>VLOOKUP(A1609,'Hospitalisation Details'!$A$1:$N$2344,13,FALSE)</f>
        <v>tier - 1</v>
      </c>
      <c r="P1609" s="35" t="str">
        <f>VLOOKUP(A1609,'Hospitalisation Details'!$A$1:$N$2344,14,FALSE)</f>
        <v>R1011</v>
      </c>
      <c r="Q1609" s="35">
        <f>VLOOKUP(A1609,'Hospitalisation Details'!$A$1:$N$2344,6,FALSE)</f>
        <v>34</v>
      </c>
    </row>
    <row r="1610" spans="1:17" x14ac:dyDescent="0.25">
      <c r="A1610" s="34" t="s">
        <v>762</v>
      </c>
      <c r="B1610" s="33" t="s">
        <v>5670</v>
      </c>
      <c r="C1610" s="39">
        <v>31.6</v>
      </c>
      <c r="D1610" s="39">
        <v>10.85</v>
      </c>
      <c r="E1610" s="39" t="s">
        <v>2383</v>
      </c>
      <c r="F1610" s="39" t="s">
        <v>2380</v>
      </c>
      <c r="G1610" s="39" t="s">
        <v>2380</v>
      </c>
      <c r="H1610" s="34">
        <v>0</v>
      </c>
      <c r="I1610" s="39" t="s">
        <v>2380</v>
      </c>
      <c r="J1610" s="39" t="s">
        <v>8338</v>
      </c>
      <c r="K1610" s="39" t="s">
        <v>8342</v>
      </c>
      <c r="L1610" s="47">
        <f>VLOOKUP(A1610,'Hospitalisation Details'!$A$1:$N$2344,5,FALSE)</f>
        <v>29860</v>
      </c>
      <c r="M1610" s="51">
        <f>VLOOKUP(A1610,'Hospitalisation Details'!$A$1:$N$2344,8,FALSE)</f>
        <v>6186.13</v>
      </c>
      <c r="N1610" s="34" t="str">
        <f>VLOOKUP(A1610,'Hospitalisation Details'!$A$1:$N$2344,12,FALSE)</f>
        <v>tier - 2</v>
      </c>
      <c r="O1610" s="34" t="str">
        <f>VLOOKUP(A1610,'Hospitalisation Details'!$A$1:$N$2344,13,FALSE)</f>
        <v>tier - 3</v>
      </c>
      <c r="P1610" s="34" t="str">
        <f>VLOOKUP(A1610,'Hospitalisation Details'!$A$1:$N$2344,14,FALSE)</f>
        <v>R1011</v>
      </c>
      <c r="Q1610" s="34">
        <f>VLOOKUP(A1610,'Hospitalisation Details'!$A$1:$N$2344,6,FALSE)</f>
        <v>41</v>
      </c>
    </row>
    <row r="1611" spans="1:17" x14ac:dyDescent="0.25">
      <c r="A1611" s="35" t="s">
        <v>761</v>
      </c>
      <c r="B1611" s="32" t="s">
        <v>6077</v>
      </c>
      <c r="C1611" s="40">
        <v>31.02</v>
      </c>
      <c r="D1611" s="40">
        <v>11.63</v>
      </c>
      <c r="E1611" s="40" t="s">
        <v>2383</v>
      </c>
      <c r="F1611" s="40" t="s">
        <v>2380</v>
      </c>
      <c r="G1611" s="40" t="s">
        <v>2380</v>
      </c>
      <c r="H1611" s="35">
        <v>0</v>
      </c>
      <c r="I1611" s="40" t="s">
        <v>2380</v>
      </c>
      <c r="J1611" s="40" t="s">
        <v>8338</v>
      </c>
      <c r="K1611" s="40" t="s">
        <v>8342</v>
      </c>
      <c r="L1611" s="48">
        <f>VLOOKUP(A1611,'Hospitalisation Details'!$A$1:$N$2344,5,FALSE)</f>
        <v>29912</v>
      </c>
      <c r="M1611" s="52">
        <f>VLOOKUP(A1611,'Hospitalisation Details'!$A$1:$N$2344,8,FALSE)</f>
        <v>6185.32</v>
      </c>
      <c r="N1611" s="35" t="str">
        <f>VLOOKUP(A1611,'Hospitalisation Details'!$A$1:$N$2344,12,FALSE)</f>
        <v>tier - 2</v>
      </c>
      <c r="O1611" s="35" t="str">
        <f>VLOOKUP(A1611,'Hospitalisation Details'!$A$1:$N$2344,13,FALSE)</f>
        <v>tier - 1</v>
      </c>
      <c r="P1611" s="35" t="str">
        <f>VLOOKUP(A1611,'Hospitalisation Details'!$A$1:$N$2344,14,FALSE)</f>
        <v>R1013</v>
      </c>
      <c r="Q1611" s="35">
        <f>VLOOKUP(A1611,'Hospitalisation Details'!$A$1:$N$2344,6,FALSE)</f>
        <v>41</v>
      </c>
    </row>
    <row r="1612" spans="1:17" x14ac:dyDescent="0.25">
      <c r="A1612" s="34" t="s">
        <v>760</v>
      </c>
      <c r="B1612" s="33" t="s">
        <v>7341</v>
      </c>
      <c r="C1612" s="39">
        <v>29.26</v>
      </c>
      <c r="D1612" s="39">
        <v>5.68</v>
      </c>
      <c r="E1612" s="39" t="s">
        <v>2383</v>
      </c>
      <c r="F1612" s="39" t="s">
        <v>2380</v>
      </c>
      <c r="G1612" s="39" t="s">
        <v>2380</v>
      </c>
      <c r="H1612" s="34">
        <v>1</v>
      </c>
      <c r="I1612" s="39" t="s">
        <v>2380</v>
      </c>
      <c r="J1612" s="39" t="s">
        <v>8339</v>
      </c>
      <c r="K1612" s="39" t="s">
        <v>8344</v>
      </c>
      <c r="L1612" s="47">
        <f>VLOOKUP(A1612,'Hospitalisation Details'!$A$1:$N$2344,5,FALSE)</f>
        <v>32448</v>
      </c>
      <c r="M1612" s="51">
        <f>VLOOKUP(A1612,'Hospitalisation Details'!$A$1:$N$2344,8,FALSE)</f>
        <v>6184.3</v>
      </c>
      <c r="N1612" s="34" t="str">
        <f>VLOOKUP(A1612,'Hospitalisation Details'!$A$1:$N$2344,12,FALSE)</f>
        <v>tier - 2</v>
      </c>
      <c r="O1612" s="34" t="str">
        <f>VLOOKUP(A1612,'Hospitalisation Details'!$A$1:$N$2344,13,FALSE)</f>
        <v>tier - 3</v>
      </c>
      <c r="P1612" s="34" t="str">
        <f>VLOOKUP(A1612,'Hospitalisation Details'!$A$1:$N$2344,14,FALSE)</f>
        <v>R1013</v>
      </c>
      <c r="Q1612" s="34">
        <f>VLOOKUP(A1612,'Hospitalisation Details'!$A$1:$N$2344,6,FALSE)</f>
        <v>34</v>
      </c>
    </row>
    <row r="1613" spans="1:17" x14ac:dyDescent="0.25">
      <c r="A1613" s="35" t="s">
        <v>759</v>
      </c>
      <c r="B1613" s="32" t="s">
        <v>5457</v>
      </c>
      <c r="C1613" s="40">
        <v>15.09</v>
      </c>
      <c r="D1613" s="40">
        <v>7.59</v>
      </c>
      <c r="E1613" s="40" t="s">
        <v>2383</v>
      </c>
      <c r="F1613" s="40" t="s">
        <v>2380</v>
      </c>
      <c r="G1613" s="40" t="s">
        <v>2380</v>
      </c>
      <c r="H1613" s="35">
        <v>2</v>
      </c>
      <c r="I1613" s="40" t="s">
        <v>2380</v>
      </c>
      <c r="J1613" s="40" t="s">
        <v>8341</v>
      </c>
      <c r="K1613" s="40" t="s">
        <v>8342</v>
      </c>
      <c r="L1613" s="48">
        <f>VLOOKUP(A1613,'Hospitalisation Details'!$A$1:$N$2344,5,FALSE)</f>
        <v>25846</v>
      </c>
      <c r="M1613" s="52">
        <f>VLOOKUP(A1613,'Hospitalisation Details'!$A$1:$N$2344,8,FALSE)</f>
        <v>6183.46</v>
      </c>
      <c r="N1613" s="35" t="str">
        <f>VLOOKUP(A1613,'Hospitalisation Details'!$A$1:$N$2344,12,FALSE)</f>
        <v>tier - 2</v>
      </c>
      <c r="O1613" s="35" t="str">
        <f>VLOOKUP(A1613,'Hospitalisation Details'!$A$1:$N$2344,13,FALSE)</f>
        <v>tier - 2</v>
      </c>
      <c r="P1613" s="35" t="str">
        <f>VLOOKUP(A1613,'Hospitalisation Details'!$A$1:$N$2344,14,FALSE)</f>
        <v>R1012</v>
      </c>
      <c r="Q1613" s="35">
        <f>VLOOKUP(A1613,'Hospitalisation Details'!$A$1:$N$2344,6,FALSE)</f>
        <v>52</v>
      </c>
    </row>
    <row r="1614" spans="1:17" x14ac:dyDescent="0.25">
      <c r="A1614" s="34" t="s">
        <v>758</v>
      </c>
      <c r="B1614" s="33" t="s">
        <v>7344</v>
      </c>
      <c r="C1614" s="39">
        <v>22.63</v>
      </c>
      <c r="D1614" s="39">
        <v>5.09</v>
      </c>
      <c r="E1614" s="39" t="s">
        <v>2383</v>
      </c>
      <c r="F1614" s="39" t="s">
        <v>2380</v>
      </c>
      <c r="G1614" s="39" t="s">
        <v>2380</v>
      </c>
      <c r="H1614" s="34">
        <v>0</v>
      </c>
      <c r="I1614" s="39" t="s">
        <v>2380</v>
      </c>
      <c r="J1614" s="39" t="s">
        <v>8340</v>
      </c>
      <c r="K1614" s="39" t="s">
        <v>8344</v>
      </c>
      <c r="L1614" s="47">
        <f>VLOOKUP(A1614,'Hospitalisation Details'!$A$1:$N$2344,5,FALSE)</f>
        <v>31268</v>
      </c>
      <c r="M1614" s="51">
        <f>VLOOKUP(A1614,'Hospitalisation Details'!$A$1:$N$2344,8,FALSE)</f>
        <v>6183.32</v>
      </c>
      <c r="N1614" s="34" t="str">
        <f>VLOOKUP(A1614,'Hospitalisation Details'!$A$1:$N$2344,12,FALSE)</f>
        <v>tier - 2</v>
      </c>
      <c r="O1614" s="34" t="str">
        <f>VLOOKUP(A1614,'Hospitalisation Details'!$A$1:$N$2344,13,FALSE)</f>
        <v>tier - 2</v>
      </c>
      <c r="P1614" s="34" t="str">
        <f>VLOOKUP(A1614,'Hospitalisation Details'!$A$1:$N$2344,14,FALSE)</f>
        <v>R1012</v>
      </c>
      <c r="Q1614" s="34">
        <f>VLOOKUP(A1614,'Hospitalisation Details'!$A$1:$N$2344,6,FALSE)</f>
        <v>37</v>
      </c>
    </row>
    <row r="1615" spans="1:17" x14ac:dyDescent="0.25">
      <c r="A1615" s="35" t="s">
        <v>757</v>
      </c>
      <c r="B1615" s="32" t="s">
        <v>7346</v>
      </c>
      <c r="C1615" s="40">
        <v>23.46</v>
      </c>
      <c r="D1615" s="40">
        <v>4.21</v>
      </c>
      <c r="E1615" s="40" t="s">
        <v>2380</v>
      </c>
      <c r="F1615" s="40" t="s">
        <v>2380</v>
      </c>
      <c r="G1615" s="40" t="s">
        <v>2380</v>
      </c>
      <c r="H1615" s="35">
        <v>1</v>
      </c>
      <c r="I1615" s="40" t="s">
        <v>2380</v>
      </c>
      <c r="J1615" s="40" t="s">
        <v>8340</v>
      </c>
      <c r="K1615" s="40" t="s">
        <v>8344</v>
      </c>
      <c r="L1615" s="48">
        <f>VLOOKUP(A1615,'Hospitalisation Details'!$A$1:$N$2344,5,FALSE)</f>
        <v>30961</v>
      </c>
      <c r="M1615" s="52">
        <f>VLOOKUP(A1615,'Hospitalisation Details'!$A$1:$N$2344,8,FALSE)</f>
        <v>6170.96</v>
      </c>
      <c r="N1615" s="35" t="str">
        <f>VLOOKUP(A1615,'Hospitalisation Details'!$A$1:$N$2344,12,FALSE)</f>
        <v>tier - 2</v>
      </c>
      <c r="O1615" s="35" t="str">
        <f>VLOOKUP(A1615,'Hospitalisation Details'!$A$1:$N$2344,13,FALSE)</f>
        <v>tier - 1</v>
      </c>
      <c r="P1615" s="35" t="str">
        <f>VLOOKUP(A1615,'Hospitalisation Details'!$A$1:$N$2344,14,FALSE)</f>
        <v>R1013</v>
      </c>
      <c r="Q1615" s="35">
        <f>VLOOKUP(A1615,'Hospitalisation Details'!$A$1:$N$2344,6,FALSE)</f>
        <v>38</v>
      </c>
    </row>
    <row r="1616" spans="1:17" x14ac:dyDescent="0.25">
      <c r="A1616" s="34" t="s">
        <v>756</v>
      </c>
      <c r="B1616" s="33" t="s">
        <v>5152</v>
      </c>
      <c r="C1616" s="39">
        <v>22.56</v>
      </c>
      <c r="D1616" s="39">
        <v>4.34</v>
      </c>
      <c r="E1616" s="39" t="s">
        <v>2383</v>
      </c>
      <c r="F1616" s="39" t="s">
        <v>2380</v>
      </c>
      <c r="G1616" s="39" t="s">
        <v>2380</v>
      </c>
      <c r="H1616" s="34">
        <v>0</v>
      </c>
      <c r="I1616" s="39" t="s">
        <v>2380</v>
      </c>
      <c r="J1616" s="39" t="s">
        <v>8340</v>
      </c>
      <c r="K1616" s="39" t="s">
        <v>8344</v>
      </c>
      <c r="L1616" s="47">
        <f>VLOOKUP(A1616,'Hospitalisation Details'!$A$1:$N$2344,5,FALSE)</f>
        <v>31335</v>
      </c>
      <c r="M1616" s="51">
        <f>VLOOKUP(A1616,'Hospitalisation Details'!$A$1:$N$2344,8,FALSE)</f>
        <v>6159.57</v>
      </c>
      <c r="N1616" s="34" t="str">
        <f>VLOOKUP(A1616,'Hospitalisation Details'!$A$1:$N$2344,12,FALSE)</f>
        <v>tier - 2</v>
      </c>
      <c r="O1616" s="34" t="str">
        <f>VLOOKUP(A1616,'Hospitalisation Details'!$A$1:$N$2344,13,FALSE)</f>
        <v>tier - 1</v>
      </c>
      <c r="P1616" s="34" t="str">
        <f>VLOOKUP(A1616,'Hospitalisation Details'!$A$1:$N$2344,14,FALSE)</f>
        <v>R1012</v>
      </c>
      <c r="Q1616" s="34">
        <f>VLOOKUP(A1616,'Hospitalisation Details'!$A$1:$N$2344,6,FALSE)</f>
        <v>37</v>
      </c>
    </row>
    <row r="1617" spans="1:17" x14ac:dyDescent="0.25">
      <c r="A1617" s="35" t="s">
        <v>755</v>
      </c>
      <c r="B1617" s="32" t="s">
        <v>4761</v>
      </c>
      <c r="C1617" s="40">
        <v>19.28</v>
      </c>
      <c r="D1617" s="40">
        <v>11.85</v>
      </c>
      <c r="E1617" s="40" t="s">
        <v>2380</v>
      </c>
      <c r="F1617" s="40" t="s">
        <v>2380</v>
      </c>
      <c r="G1617" s="40" t="s">
        <v>2380</v>
      </c>
      <c r="H1617" s="35">
        <v>2</v>
      </c>
      <c r="I1617" s="40" t="s">
        <v>2380</v>
      </c>
      <c r="J1617" s="40" t="s">
        <v>8340</v>
      </c>
      <c r="K1617" s="40" t="s">
        <v>8342</v>
      </c>
      <c r="L1617" s="48">
        <f>VLOOKUP(A1617,'Hospitalisation Details'!$A$1:$N$2344,5,FALSE)</f>
        <v>26974</v>
      </c>
      <c r="M1617" s="52">
        <f>VLOOKUP(A1617,'Hospitalisation Details'!$A$1:$N$2344,8,FALSE)</f>
        <v>6152.05</v>
      </c>
      <c r="N1617" s="35" t="str">
        <f>VLOOKUP(A1617,'Hospitalisation Details'!$A$1:$N$2344,12,FALSE)</f>
        <v>tier - 2</v>
      </c>
      <c r="O1617" s="35" t="str">
        <f>VLOOKUP(A1617,'Hospitalisation Details'!$A$1:$N$2344,13,FALSE)</f>
        <v>tier - 3</v>
      </c>
      <c r="P1617" s="35" t="str">
        <f>VLOOKUP(A1617,'Hospitalisation Details'!$A$1:$N$2344,14,FALSE)</f>
        <v>R1013</v>
      </c>
      <c r="Q1617" s="35">
        <f>VLOOKUP(A1617,'Hospitalisation Details'!$A$1:$N$2344,6,FALSE)</f>
        <v>49</v>
      </c>
    </row>
    <row r="1618" spans="1:17" x14ac:dyDescent="0.25">
      <c r="A1618" s="34" t="s">
        <v>754</v>
      </c>
      <c r="B1618" s="33" t="s">
        <v>7350</v>
      </c>
      <c r="C1618" s="39">
        <v>15.37</v>
      </c>
      <c r="D1618" s="39">
        <v>9.61</v>
      </c>
      <c r="E1618" s="39" t="s">
        <v>2383</v>
      </c>
      <c r="F1618" s="39" t="s">
        <v>2380</v>
      </c>
      <c r="G1618" s="39" t="s">
        <v>2380</v>
      </c>
      <c r="H1618" s="34">
        <v>2</v>
      </c>
      <c r="I1618" s="39" t="s">
        <v>2380</v>
      </c>
      <c r="J1618" s="39" t="s">
        <v>8341</v>
      </c>
      <c r="K1618" s="39" t="s">
        <v>8342</v>
      </c>
      <c r="L1618" s="47">
        <f>VLOOKUP(A1618,'Hospitalisation Details'!$A$1:$N$2344,5,FALSE)</f>
        <v>25855</v>
      </c>
      <c r="M1618" s="51">
        <f>VLOOKUP(A1618,'Hospitalisation Details'!$A$1:$N$2344,8,FALSE)</f>
        <v>6147.12</v>
      </c>
      <c r="N1618" s="34" t="str">
        <f>VLOOKUP(A1618,'Hospitalisation Details'!$A$1:$N$2344,12,FALSE)</f>
        <v>tier - 2</v>
      </c>
      <c r="O1618" s="34" t="str">
        <f>VLOOKUP(A1618,'Hospitalisation Details'!$A$1:$N$2344,13,FALSE)</f>
        <v>tier - 3</v>
      </c>
      <c r="P1618" s="34" t="str">
        <f>VLOOKUP(A1618,'Hospitalisation Details'!$A$1:$N$2344,14,FALSE)</f>
        <v>R1012</v>
      </c>
      <c r="Q1618" s="34">
        <f>VLOOKUP(A1618,'Hospitalisation Details'!$A$1:$N$2344,6,FALSE)</f>
        <v>52</v>
      </c>
    </row>
    <row r="1619" spans="1:17" x14ac:dyDescent="0.25">
      <c r="A1619" s="35" t="s">
        <v>753</v>
      </c>
      <c r="B1619" s="32" t="s">
        <v>6421</v>
      </c>
      <c r="C1619" s="40">
        <v>18.71</v>
      </c>
      <c r="D1619" s="40">
        <v>5.29</v>
      </c>
      <c r="E1619" s="40" t="s">
        <v>2383</v>
      </c>
      <c r="F1619" s="40" t="s">
        <v>2380</v>
      </c>
      <c r="G1619" s="40" t="s">
        <v>2380</v>
      </c>
      <c r="H1619" s="35">
        <v>0</v>
      </c>
      <c r="I1619" s="40" t="s">
        <v>2380</v>
      </c>
      <c r="J1619" s="40" t="s">
        <v>8340</v>
      </c>
      <c r="K1619" s="40" t="s">
        <v>8344</v>
      </c>
      <c r="L1619" s="48">
        <f>VLOOKUP(A1619,'Hospitalisation Details'!$A$1:$N$2344,5,FALSE)</f>
        <v>28106</v>
      </c>
      <c r="M1619" s="52">
        <f>VLOOKUP(A1619,'Hospitalisation Details'!$A$1:$N$2344,8,FALSE)</f>
        <v>6139.14</v>
      </c>
      <c r="N1619" s="35" t="str">
        <f>VLOOKUP(A1619,'Hospitalisation Details'!$A$1:$N$2344,12,FALSE)</f>
        <v>tier - 2</v>
      </c>
      <c r="O1619" s="35" t="str">
        <f>VLOOKUP(A1619,'Hospitalisation Details'!$A$1:$N$2344,13,FALSE)</f>
        <v>tier - 3</v>
      </c>
      <c r="P1619" s="35" t="str">
        <f>VLOOKUP(A1619,'Hospitalisation Details'!$A$1:$N$2344,14,FALSE)</f>
        <v>R1013</v>
      </c>
      <c r="Q1619" s="35">
        <f>VLOOKUP(A1619,'Hospitalisation Details'!$A$1:$N$2344,6,FALSE)</f>
        <v>46</v>
      </c>
    </row>
    <row r="1620" spans="1:17" x14ac:dyDescent="0.25">
      <c r="A1620" s="34" t="s">
        <v>752</v>
      </c>
      <c r="B1620" s="33" t="s">
        <v>7352</v>
      </c>
      <c r="C1620" s="39">
        <v>20.61</v>
      </c>
      <c r="D1620" s="39">
        <v>6.89</v>
      </c>
      <c r="E1620" s="39" t="s">
        <v>2380</v>
      </c>
      <c r="F1620" s="39" t="s">
        <v>2380</v>
      </c>
      <c r="G1620" s="39" t="s">
        <v>2380</v>
      </c>
      <c r="H1620" s="34">
        <v>0</v>
      </c>
      <c r="I1620" s="39" t="s">
        <v>2380</v>
      </c>
      <c r="J1620" s="39" t="s">
        <v>8340</v>
      </c>
      <c r="K1620" s="39" t="s">
        <v>8342</v>
      </c>
      <c r="L1620" s="47">
        <f>VLOOKUP(A1620,'Hospitalisation Details'!$A$1:$N$2344,5,FALSE)</f>
        <v>28738</v>
      </c>
      <c r="M1620" s="51">
        <f>VLOOKUP(A1620,'Hospitalisation Details'!$A$1:$N$2344,8,FALSE)</f>
        <v>6138.58</v>
      </c>
      <c r="N1620" s="34" t="str">
        <f>VLOOKUP(A1620,'Hospitalisation Details'!$A$1:$N$2344,12,FALSE)</f>
        <v>tier - 2</v>
      </c>
      <c r="O1620" s="34" t="str">
        <f>VLOOKUP(A1620,'Hospitalisation Details'!$A$1:$N$2344,13,FALSE)</f>
        <v>tier - 1</v>
      </c>
      <c r="P1620" s="34" t="str">
        <f>VLOOKUP(A1620,'Hospitalisation Details'!$A$1:$N$2344,14,FALSE)</f>
        <v>R1013</v>
      </c>
      <c r="Q1620" s="34">
        <f>VLOOKUP(A1620,'Hospitalisation Details'!$A$1:$N$2344,6,FALSE)</f>
        <v>44</v>
      </c>
    </row>
    <row r="1621" spans="1:17" x14ac:dyDescent="0.25">
      <c r="A1621" s="35" t="s">
        <v>751</v>
      </c>
      <c r="B1621" s="32" t="s">
        <v>7354</v>
      </c>
      <c r="C1621" s="40">
        <v>15.99</v>
      </c>
      <c r="D1621" s="40">
        <v>4.57</v>
      </c>
      <c r="E1621" s="40" t="s">
        <v>2383</v>
      </c>
      <c r="F1621" s="40" t="s">
        <v>2380</v>
      </c>
      <c r="G1621" s="40" t="s">
        <v>2383</v>
      </c>
      <c r="H1621" s="35">
        <v>1</v>
      </c>
      <c r="I1621" s="40" t="s">
        <v>2380</v>
      </c>
      <c r="J1621" s="40" t="s">
        <v>8341</v>
      </c>
      <c r="K1621" s="40" t="s">
        <v>8344</v>
      </c>
      <c r="L1621" s="48">
        <f>VLOOKUP(A1621,'Hospitalisation Details'!$A$1:$N$2344,5,FALSE)</f>
        <v>25516</v>
      </c>
      <c r="M1621" s="52">
        <f>VLOOKUP(A1621,'Hospitalisation Details'!$A$1:$N$2344,8,FALSE)</f>
        <v>6138.5</v>
      </c>
      <c r="N1621" s="35" t="str">
        <f>VLOOKUP(A1621,'Hospitalisation Details'!$A$1:$N$2344,12,FALSE)</f>
        <v>tier - 2</v>
      </c>
      <c r="O1621" s="35" t="str">
        <f>VLOOKUP(A1621,'Hospitalisation Details'!$A$1:$N$2344,13,FALSE)</f>
        <v>tier - 2</v>
      </c>
      <c r="P1621" s="35" t="str">
        <f>VLOOKUP(A1621,'Hospitalisation Details'!$A$1:$N$2344,14,FALSE)</f>
        <v>R1011</v>
      </c>
      <c r="Q1621" s="35">
        <f>VLOOKUP(A1621,'Hospitalisation Details'!$A$1:$N$2344,6,FALSE)</f>
        <v>53</v>
      </c>
    </row>
    <row r="1622" spans="1:17" x14ac:dyDescent="0.25">
      <c r="A1622" s="34" t="s">
        <v>750</v>
      </c>
      <c r="B1622" s="33" t="s">
        <v>7356</v>
      </c>
      <c r="C1622" s="39">
        <v>33.155000000000001</v>
      </c>
      <c r="D1622" s="39">
        <v>4.32</v>
      </c>
      <c r="E1622" s="39" t="s">
        <v>2380</v>
      </c>
      <c r="F1622" s="39" t="s">
        <v>2380</v>
      </c>
      <c r="G1622" s="39" t="s">
        <v>2380</v>
      </c>
      <c r="H1622" s="34">
        <v>0</v>
      </c>
      <c r="I1622" s="39" t="s">
        <v>2380</v>
      </c>
      <c r="J1622" s="39" t="s">
        <v>8338</v>
      </c>
      <c r="K1622" s="39" t="s">
        <v>8344</v>
      </c>
      <c r="L1622" s="47">
        <f>VLOOKUP(A1622,'Hospitalisation Details'!$A$1:$N$2344,5,FALSE)</f>
        <v>33103</v>
      </c>
      <c r="M1622" s="51">
        <f>VLOOKUP(A1622,'Hospitalisation Details'!$A$1:$N$2344,8,FALSE)</f>
        <v>6128.8</v>
      </c>
      <c r="N1622" s="34" t="str">
        <f>VLOOKUP(A1622,'Hospitalisation Details'!$A$1:$N$2344,12,FALSE)</f>
        <v>tier - 2</v>
      </c>
      <c r="O1622" s="34" t="str">
        <f>VLOOKUP(A1622,'Hospitalisation Details'!$A$1:$N$2344,13,FALSE)</f>
        <v>tier - 3</v>
      </c>
      <c r="P1622" s="34" t="str">
        <f>VLOOKUP(A1622,'Hospitalisation Details'!$A$1:$N$2344,14,FALSE)</f>
        <v>R1012</v>
      </c>
      <c r="Q1622" s="34">
        <f>VLOOKUP(A1622,'Hospitalisation Details'!$A$1:$N$2344,6,FALSE)</f>
        <v>32</v>
      </c>
    </row>
    <row r="1623" spans="1:17" x14ac:dyDescent="0.25">
      <c r="A1623" s="35" t="s">
        <v>749</v>
      </c>
      <c r="B1623" s="32" t="s">
        <v>5076</v>
      </c>
      <c r="C1623" s="40">
        <v>26.22</v>
      </c>
      <c r="D1623" s="40">
        <v>5.57</v>
      </c>
      <c r="E1623" s="40" t="s">
        <v>2383</v>
      </c>
      <c r="F1623" s="40" t="s">
        <v>2380</v>
      </c>
      <c r="G1623" s="40" t="s">
        <v>2383</v>
      </c>
      <c r="H1623" s="35">
        <v>1</v>
      </c>
      <c r="I1623" s="40" t="s">
        <v>2380</v>
      </c>
      <c r="J1623" s="40" t="s">
        <v>8339</v>
      </c>
      <c r="K1623" s="40" t="s">
        <v>8344</v>
      </c>
      <c r="L1623" s="48">
        <f>VLOOKUP(A1623,'Hospitalisation Details'!$A$1:$N$2344,5,FALSE)</f>
        <v>30636</v>
      </c>
      <c r="M1623" s="52">
        <f>VLOOKUP(A1623,'Hospitalisation Details'!$A$1:$N$2344,8,FALSE)</f>
        <v>6123.57</v>
      </c>
      <c r="N1623" s="35" t="str">
        <f>VLOOKUP(A1623,'Hospitalisation Details'!$A$1:$N$2344,12,FALSE)</f>
        <v>tier - 3</v>
      </c>
      <c r="O1623" s="35" t="str">
        <f>VLOOKUP(A1623,'Hospitalisation Details'!$A$1:$N$2344,13,FALSE)</f>
        <v>tier - 2</v>
      </c>
      <c r="P1623" s="35" t="str">
        <f>VLOOKUP(A1623,'Hospitalisation Details'!$A$1:$N$2344,14,FALSE)</f>
        <v>R1012</v>
      </c>
      <c r="Q1623" s="35">
        <f>VLOOKUP(A1623,'Hospitalisation Details'!$A$1:$N$2344,6,FALSE)</f>
        <v>39</v>
      </c>
    </row>
    <row r="1624" spans="1:17" x14ac:dyDescent="0.25">
      <c r="A1624" s="34" t="s">
        <v>748</v>
      </c>
      <c r="B1624" s="33" t="s">
        <v>5805</v>
      </c>
      <c r="C1624" s="39">
        <v>21.85</v>
      </c>
      <c r="D1624" s="39">
        <v>5.26</v>
      </c>
      <c r="E1624" s="39" t="s">
        <v>2383</v>
      </c>
      <c r="F1624" s="39" t="s">
        <v>2380</v>
      </c>
      <c r="G1624" s="39" t="s">
        <v>2383</v>
      </c>
      <c r="H1624" s="34">
        <v>1</v>
      </c>
      <c r="I1624" s="39" t="s">
        <v>2380</v>
      </c>
      <c r="J1624" s="39" t="s">
        <v>8340</v>
      </c>
      <c r="K1624" s="39" t="s">
        <v>8344</v>
      </c>
      <c r="L1624" s="47">
        <f>VLOOKUP(A1624,'Hospitalisation Details'!$A$1:$N$2344,5,FALSE)</f>
        <v>30539</v>
      </c>
      <c r="M1624" s="51">
        <f>VLOOKUP(A1624,'Hospitalisation Details'!$A$1:$N$2344,8,FALSE)</f>
        <v>6117.49</v>
      </c>
      <c r="N1624" s="34" t="str">
        <f>VLOOKUP(A1624,'Hospitalisation Details'!$A$1:$N$2344,12,FALSE)</f>
        <v>tier - 2</v>
      </c>
      <c r="O1624" s="34" t="str">
        <f>VLOOKUP(A1624,'Hospitalisation Details'!$A$1:$N$2344,13,FALSE)</f>
        <v>tier - 3</v>
      </c>
      <c r="P1624" s="34" t="str">
        <f>VLOOKUP(A1624,'Hospitalisation Details'!$A$1:$N$2344,14,FALSE)</f>
        <v>R1012</v>
      </c>
      <c r="Q1624" s="34">
        <f>VLOOKUP(A1624,'Hospitalisation Details'!$A$1:$N$2344,6,FALSE)</f>
        <v>39</v>
      </c>
    </row>
    <row r="1625" spans="1:17" x14ac:dyDescent="0.25">
      <c r="A1625" s="35" t="s">
        <v>747</v>
      </c>
      <c r="B1625" s="32" t="s">
        <v>5500</v>
      </c>
      <c r="C1625" s="40">
        <v>30.495000000000001</v>
      </c>
      <c r="D1625" s="40">
        <v>6.25</v>
      </c>
      <c r="E1625" s="40" t="s">
        <v>2380</v>
      </c>
      <c r="F1625" s="40" t="s">
        <v>2380</v>
      </c>
      <c r="G1625" s="40" t="s">
        <v>2380</v>
      </c>
      <c r="H1625" s="35">
        <v>0</v>
      </c>
      <c r="I1625" s="40" t="s">
        <v>2380</v>
      </c>
      <c r="J1625" s="40" t="s">
        <v>8338</v>
      </c>
      <c r="K1625" s="40" t="s">
        <v>8343</v>
      </c>
      <c r="L1625" s="48">
        <f>VLOOKUP(A1625,'Hospitalisation Details'!$A$1:$N$2344,5,FALSE)</f>
        <v>33444</v>
      </c>
      <c r="M1625" s="52">
        <f>VLOOKUP(A1625,'Hospitalisation Details'!$A$1:$N$2344,8,FALSE)</f>
        <v>6113.23</v>
      </c>
      <c r="N1625" s="35" t="str">
        <f>VLOOKUP(A1625,'Hospitalisation Details'!$A$1:$N$2344,12,FALSE)</f>
        <v>tier - 2</v>
      </c>
      <c r="O1625" s="35" t="str">
        <f>VLOOKUP(A1625,'Hospitalisation Details'!$A$1:$N$2344,13,FALSE)</f>
        <v>tier - 2</v>
      </c>
      <c r="P1625" s="35" t="str">
        <f>VLOOKUP(A1625,'Hospitalisation Details'!$A$1:$N$2344,14,FALSE)</f>
        <v>R1024</v>
      </c>
      <c r="Q1625" s="35">
        <f>VLOOKUP(A1625,'Hospitalisation Details'!$A$1:$N$2344,6,FALSE)</f>
        <v>31</v>
      </c>
    </row>
    <row r="1626" spans="1:17" x14ac:dyDescent="0.25">
      <c r="A1626" s="34" t="s">
        <v>746</v>
      </c>
      <c r="B1626" s="33" t="s">
        <v>4897</v>
      </c>
      <c r="C1626" s="39">
        <v>34.104999999999997</v>
      </c>
      <c r="D1626" s="39">
        <v>5.67</v>
      </c>
      <c r="E1626" s="39" t="s">
        <v>2383</v>
      </c>
      <c r="F1626" s="39" t="s">
        <v>2380</v>
      </c>
      <c r="G1626" s="39" t="s">
        <v>2380</v>
      </c>
      <c r="H1626" s="34">
        <v>0</v>
      </c>
      <c r="I1626" s="39" t="s">
        <v>2380</v>
      </c>
      <c r="J1626" s="39" t="s">
        <v>8338</v>
      </c>
      <c r="K1626" s="39" t="s">
        <v>8344</v>
      </c>
      <c r="L1626" s="47">
        <f>VLOOKUP(A1626,'Hospitalisation Details'!$A$1:$N$2344,5,FALSE)</f>
        <v>31249</v>
      </c>
      <c r="M1626" s="51">
        <f>VLOOKUP(A1626,'Hospitalisation Details'!$A$1:$N$2344,8,FALSE)</f>
        <v>6112.35</v>
      </c>
      <c r="N1626" s="34" t="str">
        <f>VLOOKUP(A1626,'Hospitalisation Details'!$A$1:$N$2344,12,FALSE)</f>
        <v>tier - 2</v>
      </c>
      <c r="O1626" s="34" t="str">
        <f>VLOOKUP(A1626,'Hospitalisation Details'!$A$1:$N$2344,13,FALSE)</f>
        <v>tier - 1</v>
      </c>
      <c r="P1626" s="34" t="str">
        <f>VLOOKUP(A1626,'Hospitalisation Details'!$A$1:$N$2344,14,FALSE)</f>
        <v>R1012</v>
      </c>
      <c r="Q1626" s="34">
        <f>VLOOKUP(A1626,'Hospitalisation Details'!$A$1:$N$2344,6,FALSE)</f>
        <v>37</v>
      </c>
    </row>
    <row r="1627" spans="1:17" x14ac:dyDescent="0.25">
      <c r="A1627" s="35" t="s">
        <v>745</v>
      </c>
      <c r="B1627" s="32" t="s">
        <v>7361</v>
      </c>
      <c r="C1627" s="40">
        <v>32.770000000000003</v>
      </c>
      <c r="D1627" s="40">
        <v>4.42</v>
      </c>
      <c r="E1627" s="40" t="s">
        <v>2383</v>
      </c>
      <c r="F1627" s="40" t="s">
        <v>2380</v>
      </c>
      <c r="G1627" s="40" t="s">
        <v>2380</v>
      </c>
      <c r="H1627" s="35">
        <v>1</v>
      </c>
      <c r="I1627" s="40" t="s">
        <v>2380</v>
      </c>
      <c r="J1627" s="40" t="s">
        <v>8338</v>
      </c>
      <c r="K1627" s="40" t="s">
        <v>8344</v>
      </c>
      <c r="L1627" s="48">
        <f>VLOOKUP(A1627,'Hospitalisation Details'!$A$1:$N$2344,5,FALSE)</f>
        <v>34951</v>
      </c>
      <c r="M1627" s="52">
        <f>VLOOKUP(A1627,'Hospitalisation Details'!$A$1:$N$2344,8,FALSE)</f>
        <v>6111.95</v>
      </c>
      <c r="N1627" s="35" t="str">
        <f>VLOOKUP(A1627,'Hospitalisation Details'!$A$1:$N$2344,12,FALSE)</f>
        <v>tier - 2</v>
      </c>
      <c r="O1627" s="35" t="str">
        <f>VLOOKUP(A1627,'Hospitalisation Details'!$A$1:$N$2344,13,FALSE)</f>
        <v>tier - 3</v>
      </c>
      <c r="P1627" s="35" t="str">
        <f>VLOOKUP(A1627,'Hospitalisation Details'!$A$1:$N$2344,14,FALSE)</f>
        <v>R1026</v>
      </c>
      <c r="Q1627" s="35">
        <f>VLOOKUP(A1627,'Hospitalisation Details'!$A$1:$N$2344,6,FALSE)</f>
        <v>27</v>
      </c>
    </row>
    <row r="1628" spans="1:17" x14ac:dyDescent="0.25">
      <c r="A1628" s="34" t="s">
        <v>744</v>
      </c>
      <c r="B1628" s="33" t="s">
        <v>7363</v>
      </c>
      <c r="C1628" s="39">
        <v>16.850000000000001</v>
      </c>
      <c r="D1628" s="39">
        <v>11.75</v>
      </c>
      <c r="E1628" s="39" t="s">
        <v>2383</v>
      </c>
      <c r="F1628" s="39" t="s">
        <v>2380</v>
      </c>
      <c r="G1628" s="39" t="s">
        <v>2380</v>
      </c>
      <c r="H1628" s="34">
        <v>2</v>
      </c>
      <c r="I1628" s="39" t="s">
        <v>2380</v>
      </c>
      <c r="J1628" s="39" t="s">
        <v>8341</v>
      </c>
      <c r="K1628" s="39" t="s">
        <v>8342</v>
      </c>
      <c r="L1628" s="47">
        <f>VLOOKUP(A1628,'Hospitalisation Details'!$A$1:$N$2344,5,FALSE)</f>
        <v>25728</v>
      </c>
      <c r="M1628" s="51">
        <f>VLOOKUP(A1628,'Hospitalisation Details'!$A$1:$N$2344,8,FALSE)</f>
        <v>6098.38</v>
      </c>
      <c r="N1628" s="34" t="str">
        <f>VLOOKUP(A1628,'Hospitalisation Details'!$A$1:$N$2344,12,FALSE)</f>
        <v>tier - 2</v>
      </c>
      <c r="O1628" s="34" t="str">
        <f>VLOOKUP(A1628,'Hospitalisation Details'!$A$1:$N$2344,13,FALSE)</f>
        <v>tier - 2</v>
      </c>
      <c r="P1628" s="34" t="str">
        <f>VLOOKUP(A1628,'Hospitalisation Details'!$A$1:$N$2344,14,FALSE)</f>
        <v>R1013</v>
      </c>
      <c r="Q1628" s="34">
        <f>VLOOKUP(A1628,'Hospitalisation Details'!$A$1:$N$2344,6,FALSE)</f>
        <v>52</v>
      </c>
    </row>
    <row r="1629" spans="1:17" x14ac:dyDescent="0.25">
      <c r="A1629" s="35" t="s">
        <v>743</v>
      </c>
      <c r="B1629" s="32" t="s">
        <v>4889</v>
      </c>
      <c r="C1629" s="40">
        <v>34.700000000000003</v>
      </c>
      <c r="D1629" s="40">
        <v>6.06</v>
      </c>
      <c r="E1629" s="40" t="s">
        <v>2380</v>
      </c>
      <c r="F1629" s="40" t="s">
        <v>2380</v>
      </c>
      <c r="G1629" s="40" t="s">
        <v>2380</v>
      </c>
      <c r="H1629" s="35">
        <v>1</v>
      </c>
      <c r="I1629" s="40" t="s">
        <v>2380</v>
      </c>
      <c r="J1629" s="40" t="s">
        <v>8338</v>
      </c>
      <c r="K1629" s="40" t="s">
        <v>8343</v>
      </c>
      <c r="L1629" s="48">
        <f>VLOOKUP(A1629,'Hospitalisation Details'!$A$1:$N$2344,5,FALSE)</f>
        <v>30888</v>
      </c>
      <c r="M1629" s="52">
        <f>VLOOKUP(A1629,'Hospitalisation Details'!$A$1:$N$2344,8,FALSE)</f>
        <v>6082.41</v>
      </c>
      <c r="N1629" s="35" t="str">
        <f>VLOOKUP(A1629,'Hospitalisation Details'!$A$1:$N$2344,12,FALSE)</f>
        <v>tier - 1</v>
      </c>
      <c r="O1629" s="35" t="str">
        <f>VLOOKUP(A1629,'Hospitalisation Details'!$A$1:$N$2344,13,FALSE)</f>
        <v>tier - 2</v>
      </c>
      <c r="P1629" s="35" t="str">
        <f>VLOOKUP(A1629,'Hospitalisation Details'!$A$1:$N$2344,14,FALSE)</f>
        <v>R1011</v>
      </c>
      <c r="Q1629" s="35">
        <f>VLOOKUP(A1629,'Hospitalisation Details'!$A$1:$N$2344,6,FALSE)</f>
        <v>38</v>
      </c>
    </row>
    <row r="1630" spans="1:17" x14ac:dyDescent="0.25">
      <c r="A1630" s="34" t="s">
        <v>742</v>
      </c>
      <c r="B1630" s="33" t="s">
        <v>7366</v>
      </c>
      <c r="C1630" s="39">
        <v>37.049999999999997</v>
      </c>
      <c r="D1630" s="39">
        <v>5.48</v>
      </c>
      <c r="E1630" s="39" t="s">
        <v>2380</v>
      </c>
      <c r="F1630" s="39" t="s">
        <v>2380</v>
      </c>
      <c r="G1630" s="39" t="s">
        <v>2380</v>
      </c>
      <c r="H1630" s="34">
        <v>1</v>
      </c>
      <c r="I1630" s="39" t="s">
        <v>2380</v>
      </c>
      <c r="J1630" s="39" t="s">
        <v>8338</v>
      </c>
      <c r="K1630" s="39" t="s">
        <v>8344</v>
      </c>
      <c r="L1630" s="47">
        <f>VLOOKUP(A1630,'Hospitalisation Details'!$A$1:$N$2344,5,FALSE)</f>
        <v>30969</v>
      </c>
      <c r="M1630" s="51">
        <f>VLOOKUP(A1630,'Hospitalisation Details'!$A$1:$N$2344,8,FALSE)</f>
        <v>6079.67</v>
      </c>
      <c r="N1630" s="34" t="str">
        <f>VLOOKUP(A1630,'Hospitalisation Details'!$A$1:$N$2344,12,FALSE)</f>
        <v>tier - 1</v>
      </c>
      <c r="O1630" s="34" t="str">
        <f>VLOOKUP(A1630,'Hospitalisation Details'!$A$1:$N$2344,13,FALSE)</f>
        <v>tier - 1</v>
      </c>
      <c r="P1630" s="34" t="str">
        <f>VLOOKUP(A1630,'Hospitalisation Details'!$A$1:$N$2344,14,FALSE)</f>
        <v>R1014</v>
      </c>
      <c r="Q1630" s="34">
        <f>VLOOKUP(A1630,'Hospitalisation Details'!$A$1:$N$2344,6,FALSE)</f>
        <v>38</v>
      </c>
    </row>
    <row r="1631" spans="1:17" x14ac:dyDescent="0.25">
      <c r="A1631" s="35" t="s">
        <v>741</v>
      </c>
      <c r="B1631" s="32" t="s">
        <v>7368</v>
      </c>
      <c r="C1631" s="40">
        <v>18.78</v>
      </c>
      <c r="D1631" s="40">
        <v>4.45</v>
      </c>
      <c r="E1631" s="40" t="s">
        <v>2380</v>
      </c>
      <c r="F1631" s="40" t="s">
        <v>2380</v>
      </c>
      <c r="G1631" s="40" t="s">
        <v>2383</v>
      </c>
      <c r="H1631" s="35">
        <v>1</v>
      </c>
      <c r="I1631" s="40" t="s">
        <v>2380</v>
      </c>
      <c r="J1631" s="40" t="s">
        <v>8340</v>
      </c>
      <c r="K1631" s="40" t="s">
        <v>8344</v>
      </c>
      <c r="L1631" s="48">
        <f>VLOOKUP(A1631,'Hospitalisation Details'!$A$1:$N$2344,5,FALSE)</f>
        <v>29075</v>
      </c>
      <c r="M1631" s="52">
        <f>VLOOKUP(A1631,'Hospitalisation Details'!$A$1:$N$2344,8,FALSE)</f>
        <v>6074.37</v>
      </c>
      <c r="N1631" s="35" t="str">
        <f>VLOOKUP(A1631,'Hospitalisation Details'!$A$1:$N$2344,12,FALSE)</f>
        <v>tier - 2</v>
      </c>
      <c r="O1631" s="35" t="str">
        <f>VLOOKUP(A1631,'Hospitalisation Details'!$A$1:$N$2344,13,FALSE)</f>
        <v>tier - 2</v>
      </c>
      <c r="P1631" s="35" t="str">
        <f>VLOOKUP(A1631,'Hospitalisation Details'!$A$1:$N$2344,14,FALSE)</f>
        <v>R1012</v>
      </c>
      <c r="Q1631" s="35">
        <f>VLOOKUP(A1631,'Hospitalisation Details'!$A$1:$N$2344,6,FALSE)</f>
        <v>43</v>
      </c>
    </row>
    <row r="1632" spans="1:17" x14ac:dyDescent="0.25">
      <c r="A1632" s="34" t="s">
        <v>740</v>
      </c>
      <c r="B1632" s="33" t="s">
        <v>5152</v>
      </c>
      <c r="C1632" s="39">
        <v>28.024999999999999</v>
      </c>
      <c r="D1632" s="39">
        <v>5</v>
      </c>
      <c r="E1632" s="39" t="s">
        <v>2380</v>
      </c>
      <c r="F1632" s="39" t="s">
        <v>2380</v>
      </c>
      <c r="G1632" s="39" t="s">
        <v>2380</v>
      </c>
      <c r="H1632" s="34">
        <v>1</v>
      </c>
      <c r="I1632" s="39" t="s">
        <v>2380</v>
      </c>
      <c r="J1632" s="39" t="s">
        <v>8339</v>
      </c>
      <c r="K1632" s="39" t="s">
        <v>8344</v>
      </c>
      <c r="L1632" s="47">
        <f>VLOOKUP(A1632,'Hospitalisation Details'!$A$1:$N$2344,5,FALSE)</f>
        <v>30946</v>
      </c>
      <c r="M1632" s="51">
        <f>VLOOKUP(A1632,'Hospitalisation Details'!$A$1:$N$2344,8,FALSE)</f>
        <v>6067.13</v>
      </c>
      <c r="N1632" s="34" t="str">
        <f>VLOOKUP(A1632,'Hospitalisation Details'!$A$1:$N$2344,12,FALSE)</f>
        <v>tier - 3</v>
      </c>
      <c r="O1632" s="34" t="str">
        <f>VLOOKUP(A1632,'Hospitalisation Details'!$A$1:$N$2344,13,FALSE)</f>
        <v>tier - 1</v>
      </c>
      <c r="P1632" s="34" t="str">
        <f>VLOOKUP(A1632,'Hospitalisation Details'!$A$1:$N$2344,14,FALSE)</f>
        <v>R1016</v>
      </c>
      <c r="Q1632" s="34">
        <f>VLOOKUP(A1632,'Hospitalisation Details'!$A$1:$N$2344,6,FALSE)</f>
        <v>38</v>
      </c>
    </row>
    <row r="1633" spans="1:17" x14ac:dyDescent="0.25">
      <c r="A1633" s="35" t="s">
        <v>739</v>
      </c>
      <c r="B1633" s="32" t="s">
        <v>7369</v>
      </c>
      <c r="C1633" s="40">
        <v>35.090000000000003</v>
      </c>
      <c r="D1633" s="40">
        <v>5.84</v>
      </c>
      <c r="E1633" s="40" t="s">
        <v>2380</v>
      </c>
      <c r="F1633" s="40" t="s">
        <v>2380</v>
      </c>
      <c r="G1633" s="40" t="s">
        <v>2380</v>
      </c>
      <c r="H1633" s="35">
        <v>0</v>
      </c>
      <c r="I1633" s="40" t="s">
        <v>2380</v>
      </c>
      <c r="J1633" s="40" t="s">
        <v>8338</v>
      </c>
      <c r="K1633" s="40" t="s">
        <v>8343</v>
      </c>
      <c r="L1633" s="48">
        <f>VLOOKUP(A1633,'Hospitalisation Details'!$A$1:$N$2344,5,FALSE)</f>
        <v>34646</v>
      </c>
      <c r="M1633" s="52">
        <f>VLOOKUP(A1633,'Hospitalisation Details'!$A$1:$N$2344,8,FALSE)</f>
        <v>6064.37</v>
      </c>
      <c r="N1633" s="35" t="str">
        <f>VLOOKUP(A1633,'Hospitalisation Details'!$A$1:$N$2344,12,FALSE)</f>
        <v>tier - 2</v>
      </c>
      <c r="O1633" s="35" t="str">
        <f>VLOOKUP(A1633,'Hospitalisation Details'!$A$1:$N$2344,13,FALSE)</f>
        <v>tier - 2</v>
      </c>
      <c r="P1633" s="35" t="str">
        <f>VLOOKUP(A1633,'Hospitalisation Details'!$A$1:$N$2344,14,FALSE)</f>
        <v>R1011</v>
      </c>
      <c r="Q1633" s="35">
        <f>VLOOKUP(A1633,'Hospitalisation Details'!$A$1:$N$2344,6,FALSE)</f>
        <v>28</v>
      </c>
    </row>
    <row r="1634" spans="1:17" x14ac:dyDescent="0.25">
      <c r="A1634" s="34" t="s">
        <v>738</v>
      </c>
      <c r="B1634" s="33" t="s">
        <v>6689</v>
      </c>
      <c r="C1634" s="39">
        <v>34.42</v>
      </c>
      <c r="D1634" s="39">
        <v>5.21</v>
      </c>
      <c r="E1634" s="39" t="s">
        <v>2383</v>
      </c>
      <c r="F1634" s="39" t="s">
        <v>2380</v>
      </c>
      <c r="G1634" s="39" t="s">
        <v>2380</v>
      </c>
      <c r="H1634" s="34">
        <v>0</v>
      </c>
      <c r="I1634" s="39" t="s">
        <v>2380</v>
      </c>
      <c r="J1634" s="39" t="s">
        <v>8338</v>
      </c>
      <c r="K1634" s="39" t="s">
        <v>8344</v>
      </c>
      <c r="L1634" s="47">
        <f>VLOOKUP(A1634,'Hospitalisation Details'!$A$1:$N$2344,5,FALSE)</f>
        <v>35274</v>
      </c>
      <c r="M1634" s="51">
        <f>VLOOKUP(A1634,'Hospitalisation Details'!$A$1:$N$2344,8,FALSE)</f>
        <v>6061.8</v>
      </c>
      <c r="N1634" s="34" t="str">
        <f>VLOOKUP(A1634,'Hospitalisation Details'!$A$1:$N$2344,12,FALSE)</f>
        <v>tier - 2</v>
      </c>
      <c r="O1634" s="34" t="str">
        <f>VLOOKUP(A1634,'Hospitalisation Details'!$A$1:$N$2344,13,FALSE)</f>
        <v>tier - 3</v>
      </c>
      <c r="P1634" s="34" t="str">
        <f>VLOOKUP(A1634,'Hospitalisation Details'!$A$1:$N$2344,14,FALSE)</f>
        <v>R1012</v>
      </c>
      <c r="Q1634" s="34">
        <f>VLOOKUP(A1634,'Hospitalisation Details'!$A$1:$N$2344,6,FALSE)</f>
        <v>26</v>
      </c>
    </row>
    <row r="1635" spans="1:17" x14ac:dyDescent="0.25">
      <c r="A1635" s="35" t="s">
        <v>737</v>
      </c>
      <c r="B1635" s="32" t="s">
        <v>7372</v>
      </c>
      <c r="C1635" s="40">
        <v>29.4</v>
      </c>
      <c r="D1635" s="40">
        <v>4.26</v>
      </c>
      <c r="E1635" s="40" t="s">
        <v>2380</v>
      </c>
      <c r="F1635" s="40" t="s">
        <v>2380</v>
      </c>
      <c r="G1635" s="40" t="s">
        <v>2380</v>
      </c>
      <c r="H1635" s="35">
        <v>0</v>
      </c>
      <c r="I1635" s="40" t="s">
        <v>2380</v>
      </c>
      <c r="J1635" s="40" t="s">
        <v>8339</v>
      </c>
      <c r="K1635" s="40" t="s">
        <v>8344</v>
      </c>
      <c r="L1635" s="48">
        <f>VLOOKUP(A1635,'Hospitalisation Details'!$A$1:$N$2344,5,FALSE)</f>
        <v>32736</v>
      </c>
      <c r="M1635" s="52">
        <f>VLOOKUP(A1635,'Hospitalisation Details'!$A$1:$N$2344,8,FALSE)</f>
        <v>6059.17</v>
      </c>
      <c r="N1635" s="35" t="str">
        <f>VLOOKUP(A1635,'Hospitalisation Details'!$A$1:$N$2344,12,FALSE)</f>
        <v>tier - 2</v>
      </c>
      <c r="O1635" s="35" t="str">
        <f>VLOOKUP(A1635,'Hospitalisation Details'!$A$1:$N$2344,13,FALSE)</f>
        <v>tier - 1</v>
      </c>
      <c r="P1635" s="35" t="str">
        <f>VLOOKUP(A1635,'Hospitalisation Details'!$A$1:$N$2344,14,FALSE)</f>
        <v>R1011</v>
      </c>
      <c r="Q1635" s="35">
        <f>VLOOKUP(A1635,'Hospitalisation Details'!$A$1:$N$2344,6,FALSE)</f>
        <v>33</v>
      </c>
    </row>
    <row r="1636" spans="1:17" x14ac:dyDescent="0.25">
      <c r="A1636" s="34" t="s">
        <v>736</v>
      </c>
      <c r="B1636" s="33" t="s">
        <v>7374</v>
      </c>
      <c r="C1636" s="39">
        <v>21.31</v>
      </c>
      <c r="D1636" s="39">
        <v>4.17</v>
      </c>
      <c r="E1636" s="39" t="s">
        <v>2380</v>
      </c>
      <c r="F1636" s="39" t="s">
        <v>2380</v>
      </c>
      <c r="G1636" s="39" t="s">
        <v>2380</v>
      </c>
      <c r="H1636" s="34">
        <v>0</v>
      </c>
      <c r="I1636" s="39" t="s">
        <v>2380</v>
      </c>
      <c r="J1636" s="39" t="s">
        <v>8340</v>
      </c>
      <c r="K1636" s="39" t="s">
        <v>8344</v>
      </c>
      <c r="L1636" s="47">
        <f>VLOOKUP(A1636,'Hospitalisation Details'!$A$1:$N$2344,5,FALSE)</f>
        <v>29441</v>
      </c>
      <c r="M1636" s="51">
        <f>VLOOKUP(A1636,'Hospitalisation Details'!$A$1:$N$2344,8,FALSE)</f>
        <v>5993.62</v>
      </c>
      <c r="N1636" s="34" t="str">
        <f>VLOOKUP(A1636,'Hospitalisation Details'!$A$1:$N$2344,12,FALSE)</f>
        <v>tier - 2</v>
      </c>
      <c r="O1636" s="34" t="str">
        <f>VLOOKUP(A1636,'Hospitalisation Details'!$A$1:$N$2344,13,FALSE)</f>
        <v>tier - 3</v>
      </c>
      <c r="P1636" s="34" t="str">
        <f>VLOOKUP(A1636,'Hospitalisation Details'!$A$1:$N$2344,14,FALSE)</f>
        <v>R1013</v>
      </c>
      <c r="Q1636" s="34">
        <f>VLOOKUP(A1636,'Hospitalisation Details'!$A$1:$N$2344,6,FALSE)</f>
        <v>42</v>
      </c>
    </row>
    <row r="1637" spans="1:17" x14ac:dyDescent="0.25">
      <c r="A1637" s="35" t="s">
        <v>735</v>
      </c>
      <c r="B1637" s="32" t="s">
        <v>5603</v>
      </c>
      <c r="C1637" s="40">
        <v>19.559999999999999</v>
      </c>
      <c r="D1637" s="40">
        <v>11.96</v>
      </c>
      <c r="E1637" s="40" t="s">
        <v>2380</v>
      </c>
      <c r="F1637" s="40" t="s">
        <v>2380</v>
      </c>
      <c r="G1637" s="40" t="s">
        <v>2380</v>
      </c>
      <c r="H1637" s="35">
        <v>0</v>
      </c>
      <c r="I1637" s="40" t="s">
        <v>2380</v>
      </c>
      <c r="J1637" s="40" t="s">
        <v>8340</v>
      </c>
      <c r="K1637" s="40" t="s">
        <v>8342</v>
      </c>
      <c r="L1637" s="48">
        <f>VLOOKUP(A1637,'Hospitalisation Details'!$A$1:$N$2344,5,FALSE)</f>
        <v>27258</v>
      </c>
      <c r="M1637" s="52">
        <f>VLOOKUP(A1637,'Hospitalisation Details'!$A$1:$N$2344,8,FALSE)</f>
        <v>5990.17</v>
      </c>
      <c r="N1637" s="35" t="str">
        <f>VLOOKUP(A1637,'Hospitalisation Details'!$A$1:$N$2344,12,FALSE)</f>
        <v>tier - 2</v>
      </c>
      <c r="O1637" s="35" t="str">
        <f>VLOOKUP(A1637,'Hospitalisation Details'!$A$1:$N$2344,13,FALSE)</f>
        <v>tier - 2</v>
      </c>
      <c r="P1637" s="35" t="str">
        <f>VLOOKUP(A1637,'Hospitalisation Details'!$A$1:$N$2344,14,FALSE)</f>
        <v>R1013</v>
      </c>
      <c r="Q1637" s="35">
        <f>VLOOKUP(A1637,'Hospitalisation Details'!$A$1:$N$2344,6,FALSE)</f>
        <v>48</v>
      </c>
    </row>
    <row r="1638" spans="1:17" x14ac:dyDescent="0.25">
      <c r="A1638" s="34" t="s">
        <v>734</v>
      </c>
      <c r="B1638" s="33" t="s">
        <v>7377</v>
      </c>
      <c r="C1638" s="39">
        <v>37.335000000000001</v>
      </c>
      <c r="D1638" s="39">
        <v>6.26</v>
      </c>
      <c r="E1638" s="39" t="s">
        <v>2383</v>
      </c>
      <c r="F1638" s="39" t="s">
        <v>2380</v>
      </c>
      <c r="G1638" s="39" t="s">
        <v>2380</v>
      </c>
      <c r="H1638" s="34">
        <v>1</v>
      </c>
      <c r="I1638" s="39" t="s">
        <v>2380</v>
      </c>
      <c r="J1638" s="39" t="s">
        <v>8338</v>
      </c>
      <c r="K1638" s="39" t="s">
        <v>8343</v>
      </c>
      <c r="L1638" s="47">
        <f>VLOOKUP(A1638,'Hospitalisation Details'!$A$1:$N$2344,5,FALSE)</f>
        <v>32304</v>
      </c>
      <c r="M1638" s="51">
        <f>VLOOKUP(A1638,'Hospitalisation Details'!$A$1:$N$2344,8,FALSE)</f>
        <v>5989.52</v>
      </c>
      <c r="N1638" s="34" t="str">
        <f>VLOOKUP(A1638,'Hospitalisation Details'!$A$1:$N$2344,12,FALSE)</f>
        <v>tier - 2</v>
      </c>
      <c r="O1638" s="34" t="str">
        <f>VLOOKUP(A1638,'Hospitalisation Details'!$A$1:$N$2344,13,FALSE)</f>
        <v>tier - 1</v>
      </c>
      <c r="P1638" s="34" t="str">
        <f>VLOOKUP(A1638,'Hospitalisation Details'!$A$1:$N$2344,14,FALSE)</f>
        <v>R1012</v>
      </c>
      <c r="Q1638" s="34">
        <f>VLOOKUP(A1638,'Hospitalisation Details'!$A$1:$N$2344,6,FALSE)</f>
        <v>34</v>
      </c>
    </row>
    <row r="1639" spans="1:17" x14ac:dyDescent="0.25">
      <c r="A1639" s="35" t="s">
        <v>733</v>
      </c>
      <c r="B1639" s="32" t="s">
        <v>7378</v>
      </c>
      <c r="C1639" s="40">
        <v>19.53</v>
      </c>
      <c r="D1639" s="40">
        <v>11.68</v>
      </c>
      <c r="E1639" s="40" t="s">
        <v>2380</v>
      </c>
      <c r="F1639" s="40" t="s">
        <v>2380</v>
      </c>
      <c r="G1639" s="40" t="s">
        <v>2380</v>
      </c>
      <c r="H1639" s="35">
        <v>0</v>
      </c>
      <c r="I1639" s="40" t="s">
        <v>2380</v>
      </c>
      <c r="J1639" s="40" t="s">
        <v>8340</v>
      </c>
      <c r="K1639" s="40" t="s">
        <v>8342</v>
      </c>
      <c r="L1639" s="48">
        <f>VLOOKUP(A1639,'Hospitalisation Details'!$A$1:$N$2344,5,FALSE)</f>
        <v>27313</v>
      </c>
      <c r="M1639" s="52">
        <f>VLOOKUP(A1639,'Hospitalisation Details'!$A$1:$N$2344,8,FALSE)</f>
        <v>5979.99</v>
      </c>
      <c r="N1639" s="35" t="str">
        <f>VLOOKUP(A1639,'Hospitalisation Details'!$A$1:$N$2344,12,FALSE)</f>
        <v>tier - 2</v>
      </c>
      <c r="O1639" s="35" t="str">
        <f>VLOOKUP(A1639,'Hospitalisation Details'!$A$1:$N$2344,13,FALSE)</f>
        <v>tier - 3</v>
      </c>
      <c r="P1639" s="35" t="str">
        <f>VLOOKUP(A1639,'Hospitalisation Details'!$A$1:$N$2344,14,FALSE)</f>
        <v>R1013</v>
      </c>
      <c r="Q1639" s="35">
        <f>VLOOKUP(A1639,'Hospitalisation Details'!$A$1:$N$2344,6,FALSE)</f>
        <v>48</v>
      </c>
    </row>
    <row r="1640" spans="1:17" x14ac:dyDescent="0.25">
      <c r="A1640" s="34" t="s">
        <v>732</v>
      </c>
      <c r="B1640" s="33" t="s">
        <v>7379</v>
      </c>
      <c r="C1640" s="39">
        <v>34.1</v>
      </c>
      <c r="D1640" s="39">
        <v>5.16</v>
      </c>
      <c r="E1640" s="39" t="s">
        <v>2380</v>
      </c>
      <c r="F1640" s="39" t="s">
        <v>2380</v>
      </c>
      <c r="G1640" s="39" t="s">
        <v>2380</v>
      </c>
      <c r="H1640" s="34">
        <v>0</v>
      </c>
      <c r="I1640" s="39" t="s">
        <v>2380</v>
      </c>
      <c r="J1640" s="39" t="s">
        <v>8338</v>
      </c>
      <c r="K1640" s="39" t="s">
        <v>8344</v>
      </c>
      <c r="L1640" s="47">
        <f>VLOOKUP(A1640,'Hospitalisation Details'!$A$1:$N$2344,5,FALSE)</f>
        <v>29504</v>
      </c>
      <c r="M1640" s="51">
        <f>VLOOKUP(A1640,'Hospitalisation Details'!$A$1:$N$2344,8,FALSE)</f>
        <v>5979.73</v>
      </c>
      <c r="N1640" s="34" t="str">
        <f>VLOOKUP(A1640,'Hospitalisation Details'!$A$1:$N$2344,12,FALSE)</f>
        <v>tier - 2</v>
      </c>
      <c r="O1640" s="34" t="str">
        <f>VLOOKUP(A1640,'Hospitalisation Details'!$A$1:$N$2344,13,FALSE)</f>
        <v>tier - 2</v>
      </c>
      <c r="P1640" s="34" t="str">
        <f>VLOOKUP(A1640,'Hospitalisation Details'!$A$1:$N$2344,14,FALSE)</f>
        <v>R1011</v>
      </c>
      <c r="Q1640" s="34">
        <f>VLOOKUP(A1640,'Hospitalisation Details'!$A$1:$N$2344,6,FALSE)</f>
        <v>42</v>
      </c>
    </row>
    <row r="1641" spans="1:17" x14ac:dyDescent="0.25">
      <c r="A1641" s="35" t="s">
        <v>731</v>
      </c>
      <c r="B1641" s="32" t="s">
        <v>7381</v>
      </c>
      <c r="C1641" s="40">
        <v>16.5</v>
      </c>
      <c r="D1641" s="40">
        <v>6.9</v>
      </c>
      <c r="E1641" s="40" t="s">
        <v>2383</v>
      </c>
      <c r="F1641" s="40" t="s">
        <v>2380</v>
      </c>
      <c r="G1641" s="40" t="s">
        <v>2380</v>
      </c>
      <c r="H1641" s="35">
        <v>2</v>
      </c>
      <c r="I1641" s="40" t="s">
        <v>2380</v>
      </c>
      <c r="J1641" s="40" t="s">
        <v>8341</v>
      </c>
      <c r="K1641" s="40" t="s">
        <v>8342</v>
      </c>
      <c r="L1641" s="48">
        <f>VLOOKUP(A1641,'Hospitalisation Details'!$A$1:$N$2344,5,FALSE)</f>
        <v>25744</v>
      </c>
      <c r="M1641" s="52">
        <f>VLOOKUP(A1641,'Hospitalisation Details'!$A$1:$N$2344,8,FALSE)</f>
        <v>5979.66</v>
      </c>
      <c r="N1641" s="35" t="str">
        <f>VLOOKUP(A1641,'Hospitalisation Details'!$A$1:$N$2344,12,FALSE)</f>
        <v>tier - 2</v>
      </c>
      <c r="O1641" s="35" t="str">
        <f>VLOOKUP(A1641,'Hospitalisation Details'!$A$1:$N$2344,13,FALSE)</f>
        <v>tier - 3</v>
      </c>
      <c r="P1641" s="35" t="str">
        <f>VLOOKUP(A1641,'Hospitalisation Details'!$A$1:$N$2344,14,FALSE)</f>
        <v>R1013</v>
      </c>
      <c r="Q1641" s="35">
        <f>VLOOKUP(A1641,'Hospitalisation Details'!$A$1:$N$2344,6,FALSE)</f>
        <v>52</v>
      </c>
    </row>
    <row r="1642" spans="1:17" x14ac:dyDescent="0.25">
      <c r="A1642" s="34" t="s">
        <v>730</v>
      </c>
      <c r="B1642" s="33" t="s">
        <v>7383</v>
      </c>
      <c r="C1642" s="39">
        <v>30.69</v>
      </c>
      <c r="D1642" s="39">
        <v>4.83</v>
      </c>
      <c r="E1642" s="39" t="s">
        <v>2380</v>
      </c>
      <c r="F1642" s="39" t="s">
        <v>2380</v>
      </c>
      <c r="G1642" s="39" t="s">
        <v>2380</v>
      </c>
      <c r="H1642" s="34">
        <v>1</v>
      </c>
      <c r="I1642" s="39" t="s">
        <v>2380</v>
      </c>
      <c r="J1642" s="39" t="s">
        <v>8338</v>
      </c>
      <c r="K1642" s="39" t="s">
        <v>8344</v>
      </c>
      <c r="L1642" s="47">
        <f>VLOOKUP(A1642,'Hospitalisation Details'!$A$1:$N$2344,5,FALSE)</f>
        <v>30997</v>
      </c>
      <c r="M1642" s="51">
        <f>VLOOKUP(A1642,'Hospitalisation Details'!$A$1:$N$2344,8,FALSE)</f>
        <v>5976.83</v>
      </c>
      <c r="N1642" s="34" t="str">
        <f>VLOOKUP(A1642,'Hospitalisation Details'!$A$1:$N$2344,12,FALSE)</f>
        <v>tier - 2</v>
      </c>
      <c r="O1642" s="34" t="str">
        <f>VLOOKUP(A1642,'Hospitalisation Details'!$A$1:$N$2344,13,FALSE)</f>
        <v>tier - 2</v>
      </c>
      <c r="P1642" s="34" t="str">
        <f>VLOOKUP(A1642,'Hospitalisation Details'!$A$1:$N$2344,14,FALSE)</f>
        <v>R1013</v>
      </c>
      <c r="Q1642" s="34">
        <f>VLOOKUP(A1642,'Hospitalisation Details'!$A$1:$N$2344,6,FALSE)</f>
        <v>38</v>
      </c>
    </row>
    <row r="1643" spans="1:17" x14ac:dyDescent="0.25">
      <c r="A1643" s="35" t="s">
        <v>729</v>
      </c>
      <c r="B1643" s="32" t="s">
        <v>5560</v>
      </c>
      <c r="C1643" s="40">
        <v>28.93</v>
      </c>
      <c r="D1643" s="40">
        <v>4.87</v>
      </c>
      <c r="E1643" s="40" t="s">
        <v>2380</v>
      </c>
      <c r="F1643" s="40" t="s">
        <v>2380</v>
      </c>
      <c r="G1643" s="40" t="s">
        <v>2380</v>
      </c>
      <c r="H1643" s="35">
        <v>1</v>
      </c>
      <c r="I1643" s="40" t="s">
        <v>2380</v>
      </c>
      <c r="J1643" s="40" t="s">
        <v>8339</v>
      </c>
      <c r="K1643" s="40" t="s">
        <v>8344</v>
      </c>
      <c r="L1643" s="48">
        <f>VLOOKUP(A1643,'Hospitalisation Details'!$A$1:$N$2344,5,FALSE)</f>
        <v>30944</v>
      </c>
      <c r="M1643" s="52">
        <f>VLOOKUP(A1643,'Hospitalisation Details'!$A$1:$N$2344,8,FALSE)</f>
        <v>5974.38</v>
      </c>
      <c r="N1643" s="35" t="str">
        <f>VLOOKUP(A1643,'Hospitalisation Details'!$A$1:$N$2344,12,FALSE)</f>
        <v>tier - 2</v>
      </c>
      <c r="O1643" s="35" t="str">
        <f>VLOOKUP(A1643,'Hospitalisation Details'!$A$1:$N$2344,13,FALSE)</f>
        <v>tier - 3</v>
      </c>
      <c r="P1643" s="35" t="str">
        <f>VLOOKUP(A1643,'Hospitalisation Details'!$A$1:$N$2344,14,FALSE)</f>
        <v>R1013</v>
      </c>
      <c r="Q1643" s="35">
        <f>VLOOKUP(A1643,'Hospitalisation Details'!$A$1:$N$2344,6,FALSE)</f>
        <v>38</v>
      </c>
    </row>
    <row r="1644" spans="1:17" x14ac:dyDescent="0.25">
      <c r="A1644" s="34" t="s">
        <v>728</v>
      </c>
      <c r="B1644" s="33" t="s">
        <v>5652</v>
      </c>
      <c r="C1644" s="39">
        <v>38.9</v>
      </c>
      <c r="D1644" s="39">
        <v>4.28</v>
      </c>
      <c r="E1644" s="39" t="s">
        <v>2380</v>
      </c>
      <c r="F1644" s="39" t="s">
        <v>2380</v>
      </c>
      <c r="G1644" s="39" t="s">
        <v>2380</v>
      </c>
      <c r="H1644" s="34">
        <v>0</v>
      </c>
      <c r="I1644" s="39" t="s">
        <v>2380</v>
      </c>
      <c r="J1644" s="39" t="s">
        <v>8338</v>
      </c>
      <c r="K1644" s="39" t="s">
        <v>8344</v>
      </c>
      <c r="L1644" s="47">
        <f>VLOOKUP(A1644,'Hospitalisation Details'!$A$1:$N$2344,5,FALSE)</f>
        <v>32711</v>
      </c>
      <c r="M1644" s="51">
        <f>VLOOKUP(A1644,'Hospitalisation Details'!$A$1:$N$2344,8,FALSE)</f>
        <v>5972.38</v>
      </c>
      <c r="N1644" s="34" t="str">
        <f>VLOOKUP(A1644,'Hospitalisation Details'!$A$1:$N$2344,12,FALSE)</f>
        <v>tier - 2</v>
      </c>
      <c r="O1644" s="34" t="str">
        <f>VLOOKUP(A1644,'Hospitalisation Details'!$A$1:$N$2344,13,FALSE)</f>
        <v>tier - 2</v>
      </c>
      <c r="P1644" s="34" t="str">
        <f>VLOOKUP(A1644,'Hospitalisation Details'!$A$1:$N$2344,14,FALSE)</f>
        <v>R1011</v>
      </c>
      <c r="Q1644" s="34">
        <f>VLOOKUP(A1644,'Hospitalisation Details'!$A$1:$N$2344,6,FALSE)</f>
        <v>33</v>
      </c>
    </row>
    <row r="1645" spans="1:17" x14ac:dyDescent="0.25">
      <c r="A1645" s="35" t="s">
        <v>727</v>
      </c>
      <c r="B1645" s="32" t="s">
        <v>5053</v>
      </c>
      <c r="C1645" s="40">
        <v>26.9</v>
      </c>
      <c r="D1645" s="40">
        <v>4.07</v>
      </c>
      <c r="E1645" s="40" t="s">
        <v>2380</v>
      </c>
      <c r="F1645" s="40" t="s">
        <v>2380</v>
      </c>
      <c r="G1645" s="40" t="s">
        <v>2380</v>
      </c>
      <c r="H1645" s="35">
        <v>0</v>
      </c>
      <c r="I1645" s="40" t="s">
        <v>2380</v>
      </c>
      <c r="J1645" s="40" t="s">
        <v>8339</v>
      </c>
      <c r="K1645" s="40" t="s">
        <v>8344</v>
      </c>
      <c r="L1645" s="48">
        <f>VLOOKUP(A1645,'Hospitalisation Details'!$A$1:$N$2344,5,FALSE)</f>
        <v>29423</v>
      </c>
      <c r="M1645" s="52">
        <f>VLOOKUP(A1645,'Hospitalisation Details'!$A$1:$N$2344,8,FALSE)</f>
        <v>5969.72</v>
      </c>
      <c r="N1645" s="35" t="str">
        <f>VLOOKUP(A1645,'Hospitalisation Details'!$A$1:$N$2344,12,FALSE)</f>
        <v>tier - 3</v>
      </c>
      <c r="O1645" s="35" t="str">
        <f>VLOOKUP(A1645,'Hospitalisation Details'!$A$1:$N$2344,13,FALSE)</f>
        <v>tier - 3</v>
      </c>
      <c r="P1645" s="35" t="str">
        <f>VLOOKUP(A1645,'Hospitalisation Details'!$A$1:$N$2344,14,FALSE)</f>
        <v>R1011</v>
      </c>
      <c r="Q1645" s="35">
        <f>VLOOKUP(A1645,'Hospitalisation Details'!$A$1:$N$2344,6,FALSE)</f>
        <v>42</v>
      </c>
    </row>
    <row r="1646" spans="1:17" x14ac:dyDescent="0.25">
      <c r="A1646" s="34" t="s">
        <v>726</v>
      </c>
      <c r="B1646" s="33" t="s">
        <v>7385</v>
      </c>
      <c r="C1646" s="39">
        <v>24.86</v>
      </c>
      <c r="D1646" s="39">
        <v>6.23</v>
      </c>
      <c r="E1646" s="39" t="s">
        <v>2380</v>
      </c>
      <c r="F1646" s="39" t="s">
        <v>2380</v>
      </c>
      <c r="G1646" s="39" t="s">
        <v>2380</v>
      </c>
      <c r="H1646" s="34">
        <v>0</v>
      </c>
      <c r="I1646" s="39" t="s">
        <v>2380</v>
      </c>
      <c r="J1646" s="39" t="s">
        <v>8340</v>
      </c>
      <c r="K1646" s="39" t="s">
        <v>8343</v>
      </c>
      <c r="L1646" s="47">
        <f>VLOOKUP(A1646,'Hospitalisation Details'!$A$1:$N$2344,5,FALSE)</f>
        <v>29438</v>
      </c>
      <c r="M1646" s="51">
        <f>VLOOKUP(A1646,'Hospitalisation Details'!$A$1:$N$2344,8,FALSE)</f>
        <v>5966.89</v>
      </c>
      <c r="N1646" s="34" t="str">
        <f>VLOOKUP(A1646,'Hospitalisation Details'!$A$1:$N$2344,12,FALSE)</f>
        <v>tier - 2</v>
      </c>
      <c r="O1646" s="34" t="str">
        <f>VLOOKUP(A1646,'Hospitalisation Details'!$A$1:$N$2344,13,FALSE)</f>
        <v>tier - 3</v>
      </c>
      <c r="P1646" s="34" t="str">
        <f>VLOOKUP(A1646,'Hospitalisation Details'!$A$1:$N$2344,14,FALSE)</f>
        <v>R1013</v>
      </c>
      <c r="Q1646" s="34">
        <f>VLOOKUP(A1646,'Hospitalisation Details'!$A$1:$N$2344,6,FALSE)</f>
        <v>42</v>
      </c>
    </row>
    <row r="1647" spans="1:17" x14ac:dyDescent="0.25">
      <c r="A1647" s="35" t="s">
        <v>725</v>
      </c>
      <c r="B1647" s="32" t="s">
        <v>6810</v>
      </c>
      <c r="C1647" s="40">
        <v>39.14</v>
      </c>
      <c r="D1647" s="40">
        <v>6.24</v>
      </c>
      <c r="E1647" s="40" t="s">
        <v>2380</v>
      </c>
      <c r="F1647" s="40" t="s">
        <v>2383</v>
      </c>
      <c r="G1647" s="40" t="s">
        <v>2380</v>
      </c>
      <c r="H1647" s="35">
        <v>1</v>
      </c>
      <c r="I1647" s="40" t="s">
        <v>2380</v>
      </c>
      <c r="J1647" s="40" t="s">
        <v>8338</v>
      </c>
      <c r="K1647" s="40" t="s">
        <v>8343</v>
      </c>
      <c r="L1647" s="48">
        <f>VLOOKUP(A1647,'Hospitalisation Details'!$A$1:$N$2344,5,FALSE)</f>
        <v>38183</v>
      </c>
      <c r="M1647" s="52">
        <f>VLOOKUP(A1647,'Hospitalisation Details'!$A$1:$N$2344,8,FALSE)</f>
        <v>5960.91</v>
      </c>
      <c r="N1647" s="35" t="str">
        <f>VLOOKUP(A1647,'Hospitalisation Details'!$A$1:$N$2344,12,FALSE)</f>
        <v>tier - 2</v>
      </c>
      <c r="O1647" s="35" t="str">
        <f>VLOOKUP(A1647,'Hospitalisation Details'!$A$1:$N$2344,13,FALSE)</f>
        <v>tier - 1</v>
      </c>
      <c r="P1647" s="35" t="str">
        <f>VLOOKUP(A1647,'Hospitalisation Details'!$A$1:$N$2344,14,FALSE)</f>
        <v>R1026</v>
      </c>
      <c r="Q1647" s="35">
        <f>VLOOKUP(A1647,'Hospitalisation Details'!$A$1:$N$2344,6,FALSE)</f>
        <v>18</v>
      </c>
    </row>
    <row r="1648" spans="1:17" x14ac:dyDescent="0.25">
      <c r="A1648" s="34" t="s">
        <v>724</v>
      </c>
      <c r="B1648" s="33" t="s">
        <v>5061</v>
      </c>
      <c r="C1648" s="39">
        <v>39.799999999999997</v>
      </c>
      <c r="D1648" s="39">
        <v>6.17</v>
      </c>
      <c r="E1648" s="39" t="s">
        <v>2380</v>
      </c>
      <c r="F1648" s="39" t="s">
        <v>2380</v>
      </c>
      <c r="G1648" s="39" t="s">
        <v>2383</v>
      </c>
      <c r="H1648" s="34">
        <v>1</v>
      </c>
      <c r="I1648" s="39" t="s">
        <v>2380</v>
      </c>
      <c r="J1648" s="39" t="s">
        <v>8338</v>
      </c>
      <c r="K1648" s="39" t="s">
        <v>8343</v>
      </c>
      <c r="L1648" s="47">
        <f>VLOOKUP(A1648,'Hospitalisation Details'!$A$1:$N$2344,5,FALSE)</f>
        <v>37846</v>
      </c>
      <c r="M1648" s="51">
        <f>VLOOKUP(A1648,'Hospitalisation Details'!$A$1:$N$2344,8,FALSE)</f>
        <v>5957.35</v>
      </c>
      <c r="N1648" s="34" t="str">
        <f>VLOOKUP(A1648,'Hospitalisation Details'!$A$1:$N$2344,12,FALSE)</f>
        <v>tier - 2</v>
      </c>
      <c r="O1648" s="34" t="str">
        <f>VLOOKUP(A1648,'Hospitalisation Details'!$A$1:$N$2344,13,FALSE)</f>
        <v>tier - 2</v>
      </c>
      <c r="P1648" s="34" t="str">
        <f>VLOOKUP(A1648,'Hospitalisation Details'!$A$1:$N$2344,14,FALSE)</f>
        <v>R1012</v>
      </c>
      <c r="Q1648" s="34">
        <f>VLOOKUP(A1648,'Hospitalisation Details'!$A$1:$N$2344,6,FALSE)</f>
        <v>19</v>
      </c>
    </row>
    <row r="1649" spans="1:17" x14ac:dyDescent="0.25">
      <c r="A1649" s="35" t="s">
        <v>723</v>
      </c>
      <c r="B1649" s="32" t="s">
        <v>5184</v>
      </c>
      <c r="C1649" s="40">
        <v>34.32</v>
      </c>
      <c r="D1649" s="40">
        <v>5.16</v>
      </c>
      <c r="E1649" s="40" t="s">
        <v>2380</v>
      </c>
      <c r="F1649" s="40" t="s">
        <v>2380</v>
      </c>
      <c r="G1649" s="40" t="s">
        <v>2380</v>
      </c>
      <c r="H1649" s="35">
        <v>1</v>
      </c>
      <c r="I1649" s="40" t="s">
        <v>2380</v>
      </c>
      <c r="J1649" s="40" t="s">
        <v>8338</v>
      </c>
      <c r="K1649" s="40" t="s">
        <v>8344</v>
      </c>
      <c r="L1649" s="48">
        <f>VLOOKUP(A1649,'Hospitalisation Details'!$A$1:$N$2344,5,FALSE)</f>
        <v>31972</v>
      </c>
      <c r="M1649" s="52">
        <f>VLOOKUP(A1649,'Hospitalisation Details'!$A$1:$N$2344,8,FALSE)</f>
        <v>5934.38</v>
      </c>
      <c r="N1649" s="35" t="str">
        <f>VLOOKUP(A1649,'Hospitalisation Details'!$A$1:$N$2344,12,FALSE)</f>
        <v>tier - 3</v>
      </c>
      <c r="O1649" s="35" t="str">
        <f>VLOOKUP(A1649,'Hospitalisation Details'!$A$1:$N$2344,13,FALSE)</f>
        <v>tier - 2</v>
      </c>
      <c r="P1649" s="35" t="str">
        <f>VLOOKUP(A1649,'Hospitalisation Details'!$A$1:$N$2344,14,FALSE)</f>
        <v>R1013</v>
      </c>
      <c r="Q1649" s="35">
        <f>VLOOKUP(A1649,'Hospitalisation Details'!$A$1:$N$2344,6,FALSE)</f>
        <v>35</v>
      </c>
    </row>
    <row r="1650" spans="1:17" x14ac:dyDescent="0.25">
      <c r="A1650" s="34" t="s">
        <v>722</v>
      </c>
      <c r="B1650" s="33" t="s">
        <v>4761</v>
      </c>
      <c r="C1650" s="39">
        <v>32.51</v>
      </c>
      <c r="D1650" s="39">
        <v>4.3</v>
      </c>
      <c r="E1650" s="39" t="s">
        <v>2380</v>
      </c>
      <c r="F1650" s="39" t="s">
        <v>2380</v>
      </c>
      <c r="G1650" s="39" t="s">
        <v>2380</v>
      </c>
      <c r="H1650" s="34">
        <v>0</v>
      </c>
      <c r="I1650" s="39" t="s">
        <v>2380</v>
      </c>
      <c r="J1650" s="39" t="s">
        <v>8338</v>
      </c>
      <c r="K1650" s="39" t="s">
        <v>8344</v>
      </c>
      <c r="L1650" s="47">
        <f>VLOOKUP(A1650,'Hospitalisation Details'!$A$1:$N$2344,5,FALSE)</f>
        <v>34545</v>
      </c>
      <c r="M1650" s="51">
        <f>VLOOKUP(A1650,'Hospitalisation Details'!$A$1:$N$2344,8,FALSE)</f>
        <v>5927.65</v>
      </c>
      <c r="N1650" s="34" t="str">
        <f>VLOOKUP(A1650,'Hospitalisation Details'!$A$1:$N$2344,12,FALSE)</f>
        <v>tier - 2</v>
      </c>
      <c r="O1650" s="34" t="str">
        <f>VLOOKUP(A1650,'Hospitalisation Details'!$A$1:$N$2344,13,FALSE)</f>
        <v>tier - 1</v>
      </c>
      <c r="P1650" s="34" t="str">
        <f>VLOOKUP(A1650,'Hospitalisation Details'!$A$1:$N$2344,14,FALSE)</f>
        <v>R1012</v>
      </c>
      <c r="Q1650" s="34">
        <f>VLOOKUP(A1650,'Hospitalisation Details'!$A$1:$N$2344,6,FALSE)</f>
        <v>28</v>
      </c>
    </row>
    <row r="1651" spans="1:17" x14ac:dyDescent="0.25">
      <c r="A1651" s="35" t="s">
        <v>721</v>
      </c>
      <c r="B1651" s="32" t="s">
        <v>4915</v>
      </c>
      <c r="C1651" s="40">
        <v>30.71</v>
      </c>
      <c r="D1651" s="40">
        <v>6.14</v>
      </c>
      <c r="E1651" s="40" t="s">
        <v>2380</v>
      </c>
      <c r="F1651" s="40" t="s">
        <v>2380</v>
      </c>
      <c r="G1651" s="40" t="s">
        <v>2383</v>
      </c>
      <c r="H1651" s="35">
        <v>1</v>
      </c>
      <c r="I1651" s="40" t="s">
        <v>2380</v>
      </c>
      <c r="J1651" s="40" t="s">
        <v>8338</v>
      </c>
      <c r="K1651" s="40" t="s">
        <v>8343</v>
      </c>
      <c r="L1651" s="48">
        <f>VLOOKUP(A1651,'Hospitalisation Details'!$A$1:$N$2344,5,FALSE)</f>
        <v>34194</v>
      </c>
      <c r="M1651" s="52">
        <f>VLOOKUP(A1651,'Hospitalisation Details'!$A$1:$N$2344,8,FALSE)</f>
        <v>5926.93</v>
      </c>
      <c r="N1651" s="35" t="str">
        <f>VLOOKUP(A1651,'Hospitalisation Details'!$A$1:$N$2344,12,FALSE)</f>
        <v>tier - 2</v>
      </c>
      <c r="O1651" s="35" t="str">
        <f>VLOOKUP(A1651,'Hospitalisation Details'!$A$1:$N$2344,13,FALSE)</f>
        <v>tier - 2</v>
      </c>
      <c r="P1651" s="35" t="str">
        <f>VLOOKUP(A1651,'Hospitalisation Details'!$A$1:$N$2344,14,FALSE)</f>
        <v>R1025</v>
      </c>
      <c r="Q1651" s="35">
        <f>VLOOKUP(A1651,'Hospitalisation Details'!$A$1:$N$2344,6,FALSE)</f>
        <v>29</v>
      </c>
    </row>
    <row r="1652" spans="1:17" x14ac:dyDescent="0.25">
      <c r="A1652" s="34" t="s">
        <v>720</v>
      </c>
      <c r="B1652" s="33" t="s">
        <v>7391</v>
      </c>
      <c r="C1652" s="39">
        <v>28.9</v>
      </c>
      <c r="D1652" s="39">
        <v>5.36</v>
      </c>
      <c r="E1652" s="39" t="s">
        <v>2380</v>
      </c>
      <c r="F1652" s="39" t="s">
        <v>2380</v>
      </c>
      <c r="G1652" s="39" t="s">
        <v>2380</v>
      </c>
      <c r="H1652" s="34">
        <v>1</v>
      </c>
      <c r="I1652" s="39" t="s">
        <v>2380</v>
      </c>
      <c r="J1652" s="39" t="s">
        <v>8339</v>
      </c>
      <c r="K1652" s="39" t="s">
        <v>8344</v>
      </c>
      <c r="L1652" s="47">
        <f>VLOOKUP(A1652,'Hospitalisation Details'!$A$1:$N$2344,5,FALSE)</f>
        <v>31987</v>
      </c>
      <c r="M1652" s="51">
        <f>VLOOKUP(A1652,'Hospitalisation Details'!$A$1:$N$2344,8,FALSE)</f>
        <v>5926.85</v>
      </c>
      <c r="N1652" s="34" t="str">
        <f>VLOOKUP(A1652,'Hospitalisation Details'!$A$1:$N$2344,12,FALSE)</f>
        <v>tier - 3</v>
      </c>
      <c r="O1652" s="34" t="str">
        <f>VLOOKUP(A1652,'Hospitalisation Details'!$A$1:$N$2344,13,FALSE)</f>
        <v>tier - 3</v>
      </c>
      <c r="P1652" s="34" t="str">
        <f>VLOOKUP(A1652,'Hospitalisation Details'!$A$1:$N$2344,14,FALSE)</f>
        <v>R1011</v>
      </c>
      <c r="Q1652" s="34">
        <f>VLOOKUP(A1652,'Hospitalisation Details'!$A$1:$N$2344,6,FALSE)</f>
        <v>35</v>
      </c>
    </row>
    <row r="1653" spans="1:17" x14ac:dyDescent="0.25">
      <c r="A1653" s="35" t="s">
        <v>719</v>
      </c>
      <c r="B1653" s="32" t="s">
        <v>7393</v>
      </c>
      <c r="C1653" s="40">
        <v>36.19</v>
      </c>
      <c r="D1653" s="40">
        <v>4.3</v>
      </c>
      <c r="E1653" s="40" t="s">
        <v>2380</v>
      </c>
      <c r="F1653" s="40" t="s">
        <v>2380</v>
      </c>
      <c r="G1653" s="40" t="s">
        <v>2380</v>
      </c>
      <c r="H1653" s="35">
        <v>0</v>
      </c>
      <c r="I1653" s="40" t="s">
        <v>2380</v>
      </c>
      <c r="J1653" s="40" t="s">
        <v>8338</v>
      </c>
      <c r="K1653" s="40" t="s">
        <v>8344</v>
      </c>
      <c r="L1653" s="48">
        <f>VLOOKUP(A1653,'Hospitalisation Details'!$A$1:$N$2344,5,FALSE)</f>
        <v>30306</v>
      </c>
      <c r="M1653" s="52">
        <f>VLOOKUP(A1653,'Hospitalisation Details'!$A$1:$N$2344,8,FALSE)</f>
        <v>5920.1</v>
      </c>
      <c r="N1653" s="35" t="str">
        <f>VLOOKUP(A1653,'Hospitalisation Details'!$A$1:$N$2344,12,FALSE)</f>
        <v>tier - 2</v>
      </c>
      <c r="O1653" s="35" t="str">
        <f>VLOOKUP(A1653,'Hospitalisation Details'!$A$1:$N$2344,13,FALSE)</f>
        <v>tier - 1</v>
      </c>
      <c r="P1653" s="35" t="str">
        <f>VLOOKUP(A1653,'Hospitalisation Details'!$A$1:$N$2344,14,FALSE)</f>
        <v>R1013</v>
      </c>
      <c r="Q1653" s="35">
        <f>VLOOKUP(A1653,'Hospitalisation Details'!$A$1:$N$2344,6,FALSE)</f>
        <v>40</v>
      </c>
    </row>
    <row r="1654" spans="1:17" x14ac:dyDescent="0.25">
      <c r="A1654" s="34" t="s">
        <v>718</v>
      </c>
      <c r="B1654" s="33" t="s">
        <v>5609</v>
      </c>
      <c r="C1654" s="39">
        <v>29.6</v>
      </c>
      <c r="D1654" s="39">
        <v>4.09</v>
      </c>
      <c r="E1654" s="39" t="s">
        <v>2380</v>
      </c>
      <c r="F1654" s="39" t="s">
        <v>2380</v>
      </c>
      <c r="G1654" s="39" t="s">
        <v>2380</v>
      </c>
      <c r="H1654" s="34">
        <v>0</v>
      </c>
      <c r="I1654" s="39" t="s">
        <v>2380</v>
      </c>
      <c r="J1654" s="39" t="s">
        <v>8339</v>
      </c>
      <c r="K1654" s="39" t="s">
        <v>8344</v>
      </c>
      <c r="L1654" s="47">
        <f>VLOOKUP(A1654,'Hospitalisation Details'!$A$1:$N$2344,5,FALSE)</f>
        <v>30140</v>
      </c>
      <c r="M1654" s="51">
        <f>VLOOKUP(A1654,'Hospitalisation Details'!$A$1:$N$2344,8,FALSE)</f>
        <v>5910.94</v>
      </c>
      <c r="N1654" s="34" t="str">
        <f>VLOOKUP(A1654,'Hospitalisation Details'!$A$1:$N$2344,12,FALSE)</f>
        <v>tier - 2</v>
      </c>
      <c r="O1654" s="34" t="str">
        <f>VLOOKUP(A1654,'Hospitalisation Details'!$A$1:$N$2344,13,FALSE)</f>
        <v>tier - 1</v>
      </c>
      <c r="P1654" s="34" t="str">
        <f>VLOOKUP(A1654,'Hospitalisation Details'!$A$1:$N$2344,14,FALSE)</f>
        <v>R1011</v>
      </c>
      <c r="Q1654" s="34">
        <f>VLOOKUP(A1654,'Hospitalisation Details'!$A$1:$N$2344,6,FALSE)</f>
        <v>40</v>
      </c>
    </row>
    <row r="1655" spans="1:17" x14ac:dyDescent="0.25">
      <c r="A1655" s="35" t="s">
        <v>717</v>
      </c>
      <c r="B1655" s="32" t="s">
        <v>7396</v>
      </c>
      <c r="C1655" s="40">
        <v>30.95</v>
      </c>
      <c r="D1655" s="40">
        <v>6.27</v>
      </c>
      <c r="E1655" s="40" t="s">
        <v>2380</v>
      </c>
      <c r="F1655" s="40" t="s">
        <v>2380</v>
      </c>
      <c r="G1655" s="40" t="s">
        <v>2383</v>
      </c>
      <c r="H1655" s="35">
        <v>1</v>
      </c>
      <c r="I1655" s="40" t="s">
        <v>2380</v>
      </c>
      <c r="J1655" s="40" t="s">
        <v>8338</v>
      </c>
      <c r="K1655" s="40" t="s">
        <v>8343</v>
      </c>
      <c r="L1655" s="48">
        <f>VLOOKUP(A1655,'Hospitalisation Details'!$A$1:$N$2344,5,FALSE)</f>
        <v>34261</v>
      </c>
      <c r="M1655" s="52">
        <f>VLOOKUP(A1655,'Hospitalisation Details'!$A$1:$N$2344,8,FALSE)</f>
        <v>5877.02</v>
      </c>
      <c r="N1655" s="35" t="str">
        <f>VLOOKUP(A1655,'Hospitalisation Details'!$A$1:$N$2344,12,FALSE)</f>
        <v>tier - 2</v>
      </c>
      <c r="O1655" s="35" t="str">
        <f>VLOOKUP(A1655,'Hospitalisation Details'!$A$1:$N$2344,13,FALSE)</f>
        <v>tier - 2</v>
      </c>
      <c r="P1655" s="35" t="str">
        <f>VLOOKUP(A1655,'Hospitalisation Details'!$A$1:$N$2344,14,FALSE)</f>
        <v>R1021</v>
      </c>
      <c r="Q1655" s="35">
        <f>VLOOKUP(A1655,'Hospitalisation Details'!$A$1:$N$2344,6,FALSE)</f>
        <v>29</v>
      </c>
    </row>
    <row r="1656" spans="1:17" x14ac:dyDescent="0.25">
      <c r="A1656" s="34" t="s">
        <v>716</v>
      </c>
      <c r="B1656" s="33" t="s">
        <v>7398</v>
      </c>
      <c r="C1656" s="39">
        <v>19.95</v>
      </c>
      <c r="D1656" s="39">
        <v>5.39</v>
      </c>
      <c r="E1656" s="39" t="s">
        <v>2380</v>
      </c>
      <c r="F1656" s="39" t="s">
        <v>2380</v>
      </c>
      <c r="G1656" s="39" t="s">
        <v>2380</v>
      </c>
      <c r="H1656" s="34">
        <v>1</v>
      </c>
      <c r="I1656" s="39" t="s">
        <v>2380</v>
      </c>
      <c r="J1656" s="39" t="s">
        <v>8340</v>
      </c>
      <c r="K1656" s="39" t="s">
        <v>8344</v>
      </c>
      <c r="L1656" s="47">
        <f>VLOOKUP(A1656,'Hospitalisation Details'!$A$1:$N$2344,5,FALSE)</f>
        <v>31008</v>
      </c>
      <c r="M1656" s="51">
        <f>VLOOKUP(A1656,'Hospitalisation Details'!$A$1:$N$2344,8,FALSE)</f>
        <v>5855.9</v>
      </c>
      <c r="N1656" s="34" t="str">
        <f>VLOOKUP(A1656,'Hospitalisation Details'!$A$1:$N$2344,12,FALSE)</f>
        <v>tier - 2</v>
      </c>
      <c r="O1656" s="34" t="str">
        <f>VLOOKUP(A1656,'Hospitalisation Details'!$A$1:$N$2344,13,FALSE)</f>
        <v>tier - 3</v>
      </c>
      <c r="P1656" s="34" t="str">
        <f>VLOOKUP(A1656,'Hospitalisation Details'!$A$1:$N$2344,14,FALSE)</f>
        <v>R1012</v>
      </c>
      <c r="Q1656" s="34">
        <f>VLOOKUP(A1656,'Hospitalisation Details'!$A$1:$N$2344,6,FALSE)</f>
        <v>38</v>
      </c>
    </row>
    <row r="1657" spans="1:17" x14ac:dyDescent="0.25">
      <c r="A1657" s="35" t="s">
        <v>715</v>
      </c>
      <c r="B1657" s="32" t="s">
        <v>5009</v>
      </c>
      <c r="C1657" s="40">
        <v>23.65</v>
      </c>
      <c r="D1657" s="40">
        <v>5.75</v>
      </c>
      <c r="E1657" s="40" t="s">
        <v>2383</v>
      </c>
      <c r="F1657" s="40" t="s">
        <v>2380</v>
      </c>
      <c r="G1657" s="40" t="s">
        <v>2380</v>
      </c>
      <c r="H1657" s="35">
        <v>0</v>
      </c>
      <c r="I1657" s="40" t="s">
        <v>2380</v>
      </c>
      <c r="J1657" s="40" t="s">
        <v>8340</v>
      </c>
      <c r="K1657" s="40" t="s">
        <v>8343</v>
      </c>
      <c r="L1657" s="48">
        <f>VLOOKUP(A1657,'Hospitalisation Details'!$A$1:$N$2344,5,FALSE)</f>
        <v>31216</v>
      </c>
      <c r="M1657" s="52">
        <f>VLOOKUP(A1657,'Hospitalisation Details'!$A$1:$N$2344,8,FALSE)</f>
        <v>5847.24</v>
      </c>
      <c r="N1657" s="35" t="str">
        <f>VLOOKUP(A1657,'Hospitalisation Details'!$A$1:$N$2344,12,FALSE)</f>
        <v>tier - 2</v>
      </c>
      <c r="O1657" s="35" t="str">
        <f>VLOOKUP(A1657,'Hospitalisation Details'!$A$1:$N$2344,13,FALSE)</f>
        <v>tier - 1</v>
      </c>
      <c r="P1657" s="35" t="str">
        <f>VLOOKUP(A1657,'Hospitalisation Details'!$A$1:$N$2344,14,FALSE)</f>
        <v>R1013</v>
      </c>
      <c r="Q1657" s="35">
        <f>VLOOKUP(A1657,'Hospitalisation Details'!$A$1:$N$2344,6,FALSE)</f>
        <v>37</v>
      </c>
    </row>
    <row r="1658" spans="1:17" x14ac:dyDescent="0.25">
      <c r="A1658" s="34" t="s">
        <v>714</v>
      </c>
      <c r="B1658" s="33" t="s">
        <v>7400</v>
      </c>
      <c r="C1658" s="39">
        <v>43.34</v>
      </c>
      <c r="D1658" s="39">
        <v>4.91</v>
      </c>
      <c r="E1658" s="39" t="s">
        <v>2380</v>
      </c>
      <c r="F1658" s="39" t="s">
        <v>2380</v>
      </c>
      <c r="G1658" s="39" t="s">
        <v>2380</v>
      </c>
      <c r="H1658" s="34">
        <v>1</v>
      </c>
      <c r="I1658" s="39" t="s">
        <v>2380</v>
      </c>
      <c r="J1658" s="39" t="s">
        <v>8338</v>
      </c>
      <c r="K1658" s="39" t="s">
        <v>8344</v>
      </c>
      <c r="L1658" s="47">
        <f>VLOOKUP(A1658,'Hospitalisation Details'!$A$1:$N$2344,5,FALSE)</f>
        <v>32050</v>
      </c>
      <c r="M1658" s="51">
        <f>VLOOKUP(A1658,'Hospitalisation Details'!$A$1:$N$2344,8,FALSE)</f>
        <v>5846.92</v>
      </c>
      <c r="N1658" s="34" t="str">
        <f>VLOOKUP(A1658,'Hospitalisation Details'!$A$1:$N$2344,12,FALSE)</f>
        <v>tier - 2</v>
      </c>
      <c r="O1658" s="34" t="str">
        <f>VLOOKUP(A1658,'Hospitalisation Details'!$A$1:$N$2344,13,FALSE)</f>
        <v>tier - 2</v>
      </c>
      <c r="P1658" s="34" t="str">
        <f>VLOOKUP(A1658,'Hospitalisation Details'!$A$1:$N$2344,14,FALSE)</f>
        <v>R1013</v>
      </c>
      <c r="Q1658" s="34">
        <f>VLOOKUP(A1658,'Hospitalisation Details'!$A$1:$N$2344,6,FALSE)</f>
        <v>35</v>
      </c>
    </row>
    <row r="1659" spans="1:17" x14ac:dyDescent="0.25">
      <c r="A1659" s="35" t="s">
        <v>713</v>
      </c>
      <c r="B1659" s="32" t="s">
        <v>7402</v>
      </c>
      <c r="C1659" s="40">
        <v>31.98</v>
      </c>
      <c r="D1659" s="40">
        <v>4.46</v>
      </c>
      <c r="E1659" s="40" t="s">
        <v>2383</v>
      </c>
      <c r="F1659" s="40" t="s">
        <v>2380</v>
      </c>
      <c r="G1659" s="40" t="s">
        <v>2380</v>
      </c>
      <c r="H1659" s="35">
        <v>1</v>
      </c>
      <c r="I1659" s="40" t="s">
        <v>2380</v>
      </c>
      <c r="J1659" s="40" t="s">
        <v>8338</v>
      </c>
      <c r="K1659" s="40" t="s">
        <v>8344</v>
      </c>
      <c r="L1659" s="48">
        <f>VLOOKUP(A1659,'Hospitalisation Details'!$A$1:$N$2344,5,FALSE)</f>
        <v>34931</v>
      </c>
      <c r="M1659" s="52">
        <f>VLOOKUP(A1659,'Hospitalisation Details'!$A$1:$N$2344,8,FALSE)</f>
        <v>5843.99</v>
      </c>
      <c r="N1659" s="35" t="str">
        <f>VLOOKUP(A1659,'Hospitalisation Details'!$A$1:$N$2344,12,FALSE)</f>
        <v>tier - 2</v>
      </c>
      <c r="O1659" s="35" t="str">
        <f>VLOOKUP(A1659,'Hospitalisation Details'!$A$1:$N$2344,13,FALSE)</f>
        <v>tier - 2</v>
      </c>
      <c r="P1659" s="35" t="str">
        <f>VLOOKUP(A1659,'Hospitalisation Details'!$A$1:$N$2344,14,FALSE)</f>
        <v>R1025</v>
      </c>
      <c r="Q1659" s="35">
        <f>VLOOKUP(A1659,'Hospitalisation Details'!$A$1:$N$2344,6,FALSE)</f>
        <v>27</v>
      </c>
    </row>
    <row r="1660" spans="1:17" x14ac:dyDescent="0.25">
      <c r="A1660" s="34" t="s">
        <v>712</v>
      </c>
      <c r="B1660" s="33" t="s">
        <v>4744</v>
      </c>
      <c r="C1660" s="39">
        <v>35.86</v>
      </c>
      <c r="D1660" s="39">
        <v>6.22</v>
      </c>
      <c r="E1660" s="39" t="s">
        <v>2380</v>
      </c>
      <c r="F1660" s="39" t="s">
        <v>2380</v>
      </c>
      <c r="G1660" s="39" t="s">
        <v>2380</v>
      </c>
      <c r="H1660" s="34">
        <v>1</v>
      </c>
      <c r="I1660" s="39" t="s">
        <v>2380</v>
      </c>
      <c r="J1660" s="39" t="s">
        <v>8338</v>
      </c>
      <c r="K1660" s="39" t="s">
        <v>8343</v>
      </c>
      <c r="L1660" s="47">
        <f>VLOOKUP(A1660,'Hospitalisation Details'!$A$1:$N$2344,5,FALSE)</f>
        <v>31985</v>
      </c>
      <c r="M1660" s="51">
        <f>VLOOKUP(A1660,'Hospitalisation Details'!$A$1:$N$2344,8,FALSE)</f>
        <v>5836.52</v>
      </c>
      <c r="N1660" s="34" t="str">
        <f>VLOOKUP(A1660,'Hospitalisation Details'!$A$1:$N$2344,12,FALSE)</f>
        <v>tier - 2</v>
      </c>
      <c r="O1660" s="34" t="str">
        <f>VLOOKUP(A1660,'Hospitalisation Details'!$A$1:$N$2344,13,FALSE)</f>
        <v>tier - 3</v>
      </c>
      <c r="P1660" s="34" t="str">
        <f>VLOOKUP(A1660,'Hospitalisation Details'!$A$1:$N$2344,14,FALSE)</f>
        <v>R1013</v>
      </c>
      <c r="Q1660" s="34">
        <f>VLOOKUP(A1660,'Hospitalisation Details'!$A$1:$N$2344,6,FALSE)</f>
        <v>35</v>
      </c>
    </row>
    <row r="1661" spans="1:17" x14ac:dyDescent="0.25">
      <c r="A1661" s="35" t="s">
        <v>711</v>
      </c>
      <c r="B1661" s="32" t="s">
        <v>7404</v>
      </c>
      <c r="C1661" s="40">
        <v>15.2</v>
      </c>
      <c r="D1661" s="40">
        <v>8.82</v>
      </c>
      <c r="E1661" s="40" t="s">
        <v>2380</v>
      </c>
      <c r="F1661" s="40" t="s">
        <v>2380</v>
      </c>
      <c r="G1661" s="40" t="s">
        <v>2380</v>
      </c>
      <c r="H1661" s="35">
        <v>0</v>
      </c>
      <c r="I1661" s="40" t="s">
        <v>2380</v>
      </c>
      <c r="J1661" s="40" t="s">
        <v>8341</v>
      </c>
      <c r="K1661" s="40" t="s">
        <v>8342</v>
      </c>
      <c r="L1661" s="48">
        <f>VLOOKUP(A1661,'Hospitalisation Details'!$A$1:$N$2344,5,FALSE)</f>
        <v>26203</v>
      </c>
      <c r="M1661" s="52">
        <f>VLOOKUP(A1661,'Hospitalisation Details'!$A$1:$N$2344,8,FALSE)</f>
        <v>5832.6</v>
      </c>
      <c r="N1661" s="35" t="str">
        <f>VLOOKUP(A1661,'Hospitalisation Details'!$A$1:$N$2344,12,FALSE)</f>
        <v>tier - 2</v>
      </c>
      <c r="O1661" s="35" t="str">
        <f>VLOOKUP(A1661,'Hospitalisation Details'!$A$1:$N$2344,13,FALSE)</f>
        <v>tier - 3</v>
      </c>
      <c r="P1661" s="35" t="str">
        <f>VLOOKUP(A1661,'Hospitalisation Details'!$A$1:$N$2344,14,FALSE)</f>
        <v>R1012</v>
      </c>
      <c r="Q1661" s="35">
        <f>VLOOKUP(A1661,'Hospitalisation Details'!$A$1:$N$2344,6,FALSE)</f>
        <v>51</v>
      </c>
    </row>
    <row r="1662" spans="1:17" x14ac:dyDescent="0.25">
      <c r="A1662" s="34" t="s">
        <v>710</v>
      </c>
      <c r="B1662" s="33" t="s">
        <v>7406</v>
      </c>
      <c r="C1662" s="39">
        <v>37.200000000000003</v>
      </c>
      <c r="D1662" s="39">
        <v>10.14</v>
      </c>
      <c r="E1662" s="39" t="s">
        <v>2380</v>
      </c>
      <c r="F1662" s="39" t="s">
        <v>2380</v>
      </c>
      <c r="G1662" s="39" t="s">
        <v>2380</v>
      </c>
      <c r="H1662" s="34">
        <v>0</v>
      </c>
      <c r="I1662" s="39" t="s">
        <v>2380</v>
      </c>
      <c r="J1662" s="39" t="s">
        <v>8338</v>
      </c>
      <c r="K1662" s="39" t="s">
        <v>8342</v>
      </c>
      <c r="L1662" s="47">
        <f>VLOOKUP(A1662,'Hospitalisation Details'!$A$1:$N$2344,5,FALSE)</f>
        <v>37459</v>
      </c>
      <c r="M1662" s="51">
        <f>VLOOKUP(A1662,'Hospitalisation Details'!$A$1:$N$2344,8,FALSE)</f>
        <v>5816.58</v>
      </c>
      <c r="N1662" s="34" t="str">
        <f>VLOOKUP(A1662,'Hospitalisation Details'!$A$1:$N$2344,12,FALSE)</f>
        <v>tier - 2</v>
      </c>
      <c r="O1662" s="34" t="str">
        <f>VLOOKUP(A1662,'Hospitalisation Details'!$A$1:$N$2344,13,FALSE)</f>
        <v>tier - 2</v>
      </c>
      <c r="P1662" s="34" t="str">
        <f>VLOOKUP(A1662,'Hospitalisation Details'!$A$1:$N$2344,14,FALSE)</f>
        <v>R1026</v>
      </c>
      <c r="Q1662" s="34">
        <f>VLOOKUP(A1662,'Hospitalisation Details'!$A$1:$N$2344,6,FALSE)</f>
        <v>20</v>
      </c>
    </row>
    <row r="1663" spans="1:17" x14ac:dyDescent="0.25">
      <c r="A1663" s="35" t="s">
        <v>709</v>
      </c>
      <c r="B1663" s="32" t="s">
        <v>5162</v>
      </c>
      <c r="C1663" s="40">
        <v>17.91</v>
      </c>
      <c r="D1663" s="40">
        <v>4.66</v>
      </c>
      <c r="E1663" s="40" t="s">
        <v>2380</v>
      </c>
      <c r="F1663" s="40" t="s">
        <v>2380</v>
      </c>
      <c r="G1663" s="40" t="s">
        <v>2380</v>
      </c>
      <c r="H1663" s="35">
        <v>2</v>
      </c>
      <c r="I1663" s="40" t="s">
        <v>2380</v>
      </c>
      <c r="J1663" s="40" t="s">
        <v>8341</v>
      </c>
      <c r="K1663" s="40" t="s">
        <v>8344</v>
      </c>
      <c r="L1663" s="48">
        <f>VLOOKUP(A1663,'Hospitalisation Details'!$A$1:$N$2344,5,FALSE)</f>
        <v>26605</v>
      </c>
      <c r="M1663" s="52">
        <f>VLOOKUP(A1663,'Hospitalisation Details'!$A$1:$N$2344,8,FALSE)</f>
        <v>5812.9</v>
      </c>
      <c r="N1663" s="35" t="str">
        <f>VLOOKUP(A1663,'Hospitalisation Details'!$A$1:$N$2344,12,FALSE)</f>
        <v>tier - 2</v>
      </c>
      <c r="O1663" s="35" t="str">
        <f>VLOOKUP(A1663,'Hospitalisation Details'!$A$1:$N$2344,13,FALSE)</f>
        <v>tier - 2</v>
      </c>
      <c r="P1663" s="35" t="str">
        <f>VLOOKUP(A1663,'Hospitalisation Details'!$A$1:$N$2344,14,FALSE)</f>
        <v>R1013</v>
      </c>
      <c r="Q1663" s="35">
        <f>VLOOKUP(A1663,'Hospitalisation Details'!$A$1:$N$2344,6,FALSE)</f>
        <v>50</v>
      </c>
    </row>
    <row r="1664" spans="1:17" x14ac:dyDescent="0.25">
      <c r="A1664" s="34" t="s">
        <v>708</v>
      </c>
      <c r="B1664" s="33" t="s">
        <v>7409</v>
      </c>
      <c r="C1664" s="39">
        <v>20.76</v>
      </c>
      <c r="D1664" s="39">
        <v>6.26</v>
      </c>
      <c r="E1664" s="39" t="s">
        <v>2380</v>
      </c>
      <c r="F1664" s="39" t="s">
        <v>2380</v>
      </c>
      <c r="G1664" s="39" t="s">
        <v>2380</v>
      </c>
      <c r="H1664" s="34">
        <v>0</v>
      </c>
      <c r="I1664" s="39" t="s">
        <v>2380</v>
      </c>
      <c r="J1664" s="39" t="s">
        <v>8340</v>
      </c>
      <c r="K1664" s="39" t="s">
        <v>8343</v>
      </c>
      <c r="L1664" s="47">
        <f>VLOOKUP(A1664,'Hospitalisation Details'!$A$1:$N$2344,5,FALSE)</f>
        <v>29482</v>
      </c>
      <c r="M1664" s="51">
        <f>VLOOKUP(A1664,'Hospitalisation Details'!$A$1:$N$2344,8,FALSE)</f>
        <v>5807.06</v>
      </c>
      <c r="N1664" s="34" t="str">
        <f>VLOOKUP(A1664,'Hospitalisation Details'!$A$1:$N$2344,12,FALSE)</f>
        <v>tier - 2</v>
      </c>
      <c r="O1664" s="34" t="str">
        <f>VLOOKUP(A1664,'Hospitalisation Details'!$A$1:$N$2344,13,FALSE)</f>
        <v>tier - 3</v>
      </c>
      <c r="P1664" s="34" t="str">
        <f>VLOOKUP(A1664,'Hospitalisation Details'!$A$1:$N$2344,14,FALSE)</f>
        <v>R1013</v>
      </c>
      <c r="Q1664" s="34">
        <f>VLOOKUP(A1664,'Hospitalisation Details'!$A$1:$N$2344,6,FALSE)</f>
        <v>42</v>
      </c>
    </row>
    <row r="1665" spans="1:17" x14ac:dyDescent="0.25">
      <c r="A1665" s="35" t="s">
        <v>707</v>
      </c>
      <c r="B1665" s="32" t="s">
        <v>7411</v>
      </c>
      <c r="C1665" s="40">
        <v>38.99</v>
      </c>
      <c r="D1665" s="40">
        <v>5.21</v>
      </c>
      <c r="E1665" s="40" t="s">
        <v>2380</v>
      </c>
      <c r="F1665" s="40" t="s">
        <v>2383</v>
      </c>
      <c r="G1665" s="40" t="s">
        <v>2380</v>
      </c>
      <c r="H1665" s="35">
        <v>1</v>
      </c>
      <c r="I1665" s="40" t="s">
        <v>2380</v>
      </c>
      <c r="J1665" s="40" t="s">
        <v>8338</v>
      </c>
      <c r="K1665" s="40" t="s">
        <v>8344</v>
      </c>
      <c r="L1665" s="48">
        <f>VLOOKUP(A1665,'Hospitalisation Details'!$A$1:$N$2344,5,FALSE)</f>
        <v>38292</v>
      </c>
      <c r="M1665" s="52">
        <f>VLOOKUP(A1665,'Hospitalisation Details'!$A$1:$N$2344,8,FALSE)</f>
        <v>5778.71</v>
      </c>
      <c r="N1665" s="35" t="str">
        <f>VLOOKUP(A1665,'Hospitalisation Details'!$A$1:$N$2344,12,FALSE)</f>
        <v>tier - 2</v>
      </c>
      <c r="O1665" s="35" t="str">
        <f>VLOOKUP(A1665,'Hospitalisation Details'!$A$1:$N$2344,13,FALSE)</f>
        <v>tier - 3</v>
      </c>
      <c r="P1665" s="35" t="str">
        <f>VLOOKUP(A1665,'Hospitalisation Details'!$A$1:$N$2344,14,FALSE)</f>
        <v>R1022</v>
      </c>
      <c r="Q1665" s="35">
        <f>VLOOKUP(A1665,'Hospitalisation Details'!$A$1:$N$2344,6,FALSE)</f>
        <v>18</v>
      </c>
    </row>
    <row r="1666" spans="1:17" x14ac:dyDescent="0.25">
      <c r="A1666" s="34" t="s">
        <v>706</v>
      </c>
      <c r="B1666" s="33" t="s">
        <v>7413</v>
      </c>
      <c r="C1666" s="39">
        <v>42.655000000000001</v>
      </c>
      <c r="D1666" s="39">
        <v>5.94</v>
      </c>
      <c r="E1666" s="39" t="s">
        <v>2383</v>
      </c>
      <c r="F1666" s="39" t="s">
        <v>2380</v>
      </c>
      <c r="G1666" s="39" t="s">
        <v>2383</v>
      </c>
      <c r="H1666" s="34">
        <v>1</v>
      </c>
      <c r="I1666" s="39" t="s">
        <v>2380</v>
      </c>
      <c r="J1666" s="39" t="s">
        <v>8338</v>
      </c>
      <c r="K1666" s="39" t="s">
        <v>8343</v>
      </c>
      <c r="L1666" s="47">
        <f>VLOOKUP(A1666,'Hospitalisation Details'!$A$1:$N$2344,5,FALSE)</f>
        <v>30558</v>
      </c>
      <c r="M1666" s="51">
        <f>VLOOKUP(A1666,'Hospitalisation Details'!$A$1:$N$2344,8,FALSE)</f>
        <v>5757.41</v>
      </c>
      <c r="N1666" s="34" t="str">
        <f>VLOOKUP(A1666,'Hospitalisation Details'!$A$1:$N$2344,12,FALSE)</f>
        <v>tier - 2</v>
      </c>
      <c r="O1666" s="34" t="str">
        <f>VLOOKUP(A1666,'Hospitalisation Details'!$A$1:$N$2344,13,FALSE)</f>
        <v>tier - 3</v>
      </c>
      <c r="P1666" s="34" t="str">
        <f>VLOOKUP(A1666,'Hospitalisation Details'!$A$1:$N$2344,14,FALSE)</f>
        <v>R1019</v>
      </c>
      <c r="Q1666" s="34">
        <f>VLOOKUP(A1666,'Hospitalisation Details'!$A$1:$N$2344,6,FALSE)</f>
        <v>39</v>
      </c>
    </row>
    <row r="1667" spans="1:17" x14ac:dyDescent="0.25">
      <c r="A1667" s="35" t="s">
        <v>705</v>
      </c>
      <c r="B1667" s="32" t="s">
        <v>7414</v>
      </c>
      <c r="C1667" s="40">
        <v>30.57</v>
      </c>
      <c r="D1667" s="40">
        <v>5.34</v>
      </c>
      <c r="E1667" s="40" t="s">
        <v>2380</v>
      </c>
      <c r="F1667" s="40" t="s">
        <v>2380</v>
      </c>
      <c r="G1667" s="40" t="s">
        <v>2383</v>
      </c>
      <c r="H1667" s="35">
        <v>1</v>
      </c>
      <c r="I1667" s="40" t="s">
        <v>2380</v>
      </c>
      <c r="J1667" s="40" t="s">
        <v>8338</v>
      </c>
      <c r="K1667" s="40" t="s">
        <v>8344</v>
      </c>
      <c r="L1667" s="48">
        <f>VLOOKUP(A1667,'Hospitalisation Details'!$A$1:$N$2344,5,FALSE)</f>
        <v>34130</v>
      </c>
      <c r="M1667" s="52">
        <f>VLOOKUP(A1667,'Hospitalisation Details'!$A$1:$N$2344,8,FALSE)</f>
        <v>5748.13</v>
      </c>
      <c r="N1667" s="35" t="str">
        <f>VLOOKUP(A1667,'Hospitalisation Details'!$A$1:$N$2344,12,FALSE)</f>
        <v>tier - 2</v>
      </c>
      <c r="O1667" s="35" t="str">
        <f>VLOOKUP(A1667,'Hospitalisation Details'!$A$1:$N$2344,13,FALSE)</f>
        <v>tier - 1</v>
      </c>
      <c r="P1667" s="35" t="str">
        <f>VLOOKUP(A1667,'Hospitalisation Details'!$A$1:$N$2344,14,FALSE)</f>
        <v>R1021</v>
      </c>
      <c r="Q1667" s="35">
        <f>VLOOKUP(A1667,'Hospitalisation Details'!$A$1:$N$2344,6,FALSE)</f>
        <v>29</v>
      </c>
    </row>
    <row r="1668" spans="1:17" x14ac:dyDescent="0.25">
      <c r="A1668" s="34" t="s">
        <v>704</v>
      </c>
      <c r="B1668" s="33" t="s">
        <v>4805</v>
      </c>
      <c r="C1668" s="39">
        <v>17.7</v>
      </c>
      <c r="D1668" s="39">
        <v>6.38</v>
      </c>
      <c r="E1668" s="39" t="s">
        <v>2380</v>
      </c>
      <c r="F1668" s="39" t="s">
        <v>2380</v>
      </c>
      <c r="G1668" s="39" t="s">
        <v>2380</v>
      </c>
      <c r="H1668" s="34">
        <v>2</v>
      </c>
      <c r="I1668" s="39" t="s">
        <v>2380</v>
      </c>
      <c r="J1668" s="39" t="s">
        <v>8341</v>
      </c>
      <c r="K1668" s="39" t="s">
        <v>8343</v>
      </c>
      <c r="L1668" s="47">
        <f>VLOOKUP(A1668,'Hospitalisation Details'!$A$1:$N$2344,5,FALSE)</f>
        <v>26532</v>
      </c>
      <c r="M1668" s="51">
        <f>VLOOKUP(A1668,'Hospitalisation Details'!$A$1:$N$2344,8,FALSE)</f>
        <v>5741.67</v>
      </c>
      <c r="N1668" s="34" t="str">
        <f>VLOOKUP(A1668,'Hospitalisation Details'!$A$1:$N$2344,12,FALSE)</f>
        <v>tier - 2</v>
      </c>
      <c r="O1668" s="34" t="str">
        <f>VLOOKUP(A1668,'Hospitalisation Details'!$A$1:$N$2344,13,FALSE)</f>
        <v>tier - 3</v>
      </c>
      <c r="P1668" s="34" t="str">
        <f>VLOOKUP(A1668,'Hospitalisation Details'!$A$1:$N$2344,14,FALSE)</f>
        <v>R1013</v>
      </c>
      <c r="Q1668" s="34">
        <f>VLOOKUP(A1668,'Hospitalisation Details'!$A$1:$N$2344,6,FALSE)</f>
        <v>50</v>
      </c>
    </row>
    <row r="1669" spans="1:17" x14ac:dyDescent="0.25">
      <c r="A1669" s="35" t="s">
        <v>703</v>
      </c>
      <c r="B1669" s="32" t="s">
        <v>7417</v>
      </c>
      <c r="C1669" s="40">
        <v>34.770000000000003</v>
      </c>
      <c r="D1669" s="40">
        <v>4.47</v>
      </c>
      <c r="E1669" s="40" t="s">
        <v>2380</v>
      </c>
      <c r="F1669" s="40" t="s">
        <v>2380</v>
      </c>
      <c r="G1669" s="40" t="s">
        <v>2380</v>
      </c>
      <c r="H1669" s="35">
        <v>1</v>
      </c>
      <c r="I1669" s="40" t="s">
        <v>2380</v>
      </c>
      <c r="J1669" s="40" t="s">
        <v>8338</v>
      </c>
      <c r="K1669" s="40" t="s">
        <v>8344</v>
      </c>
      <c r="L1669" s="48">
        <f>VLOOKUP(A1669,'Hospitalisation Details'!$A$1:$N$2344,5,FALSE)</f>
        <v>32069</v>
      </c>
      <c r="M1669" s="52">
        <f>VLOOKUP(A1669,'Hospitalisation Details'!$A$1:$N$2344,8,FALSE)</f>
        <v>5729.01</v>
      </c>
      <c r="N1669" s="35" t="str">
        <f>VLOOKUP(A1669,'Hospitalisation Details'!$A$1:$N$2344,12,FALSE)</f>
        <v>tier - 1</v>
      </c>
      <c r="O1669" s="35" t="str">
        <f>VLOOKUP(A1669,'Hospitalisation Details'!$A$1:$N$2344,13,FALSE)</f>
        <v>tier - 2</v>
      </c>
      <c r="P1669" s="35" t="str">
        <f>VLOOKUP(A1669,'Hospitalisation Details'!$A$1:$N$2344,14,FALSE)</f>
        <v>R1012</v>
      </c>
      <c r="Q1669" s="35">
        <f>VLOOKUP(A1669,'Hospitalisation Details'!$A$1:$N$2344,6,FALSE)</f>
        <v>35</v>
      </c>
    </row>
    <row r="1670" spans="1:17" x14ac:dyDescent="0.25">
      <c r="A1670" s="34" t="s">
        <v>702</v>
      </c>
      <c r="B1670" s="33" t="s">
        <v>5026</v>
      </c>
      <c r="C1670" s="39">
        <v>16.88</v>
      </c>
      <c r="D1670" s="39">
        <v>9.9600000000000009</v>
      </c>
      <c r="E1670" s="39" t="s">
        <v>2380</v>
      </c>
      <c r="F1670" s="39" t="s">
        <v>2380</v>
      </c>
      <c r="G1670" s="39" t="s">
        <v>2380</v>
      </c>
      <c r="H1670" s="34">
        <v>0</v>
      </c>
      <c r="I1670" s="39" t="s">
        <v>2380</v>
      </c>
      <c r="J1670" s="39" t="s">
        <v>8341</v>
      </c>
      <c r="K1670" s="39" t="s">
        <v>8342</v>
      </c>
      <c r="L1670" s="47">
        <f>VLOOKUP(A1670,'Hospitalisation Details'!$A$1:$N$2344,5,FALSE)</f>
        <v>26285</v>
      </c>
      <c r="M1670" s="51">
        <f>VLOOKUP(A1670,'Hospitalisation Details'!$A$1:$N$2344,8,FALSE)</f>
        <v>5720.38</v>
      </c>
      <c r="N1670" s="34" t="str">
        <f>VLOOKUP(A1670,'Hospitalisation Details'!$A$1:$N$2344,12,FALSE)</f>
        <v>tier - 2</v>
      </c>
      <c r="O1670" s="34" t="str">
        <f>VLOOKUP(A1670,'Hospitalisation Details'!$A$1:$N$2344,13,FALSE)</f>
        <v>tier - 1</v>
      </c>
      <c r="P1670" s="34" t="str">
        <f>VLOOKUP(A1670,'Hospitalisation Details'!$A$1:$N$2344,14,FALSE)</f>
        <v>R1013</v>
      </c>
      <c r="Q1670" s="34">
        <f>VLOOKUP(A1670,'Hospitalisation Details'!$A$1:$N$2344,6,FALSE)</f>
        <v>51</v>
      </c>
    </row>
    <row r="1671" spans="1:17" x14ac:dyDescent="0.25">
      <c r="A1671" s="35" t="s">
        <v>701</v>
      </c>
      <c r="B1671" s="32" t="s">
        <v>7419</v>
      </c>
      <c r="C1671" s="40">
        <v>40.26</v>
      </c>
      <c r="D1671" s="40">
        <v>9.92</v>
      </c>
      <c r="E1671" s="40" t="s">
        <v>2383</v>
      </c>
      <c r="F1671" s="40" t="s">
        <v>2380</v>
      </c>
      <c r="G1671" s="40" t="s">
        <v>2380</v>
      </c>
      <c r="H1671" s="35">
        <v>0</v>
      </c>
      <c r="I1671" s="40" t="s">
        <v>2380</v>
      </c>
      <c r="J1671" s="40" t="s">
        <v>8338</v>
      </c>
      <c r="K1671" s="40" t="s">
        <v>8342</v>
      </c>
      <c r="L1671" s="48">
        <f>VLOOKUP(A1671,'Hospitalisation Details'!$A$1:$N$2344,5,FALSE)</f>
        <v>29828</v>
      </c>
      <c r="M1671" s="52">
        <f>VLOOKUP(A1671,'Hospitalisation Details'!$A$1:$N$2344,8,FALSE)</f>
        <v>5709.16</v>
      </c>
      <c r="N1671" s="35" t="str">
        <f>VLOOKUP(A1671,'Hospitalisation Details'!$A$1:$N$2344,12,FALSE)</f>
        <v>tier - 3</v>
      </c>
      <c r="O1671" s="35" t="str">
        <f>VLOOKUP(A1671,'Hospitalisation Details'!$A$1:$N$2344,13,FALSE)</f>
        <v>tier - 3</v>
      </c>
      <c r="P1671" s="35" t="str">
        <f>VLOOKUP(A1671,'Hospitalisation Details'!$A$1:$N$2344,14,FALSE)</f>
        <v>R1013</v>
      </c>
      <c r="Q1671" s="35">
        <f>VLOOKUP(A1671,'Hospitalisation Details'!$A$1:$N$2344,6,FALSE)</f>
        <v>41</v>
      </c>
    </row>
    <row r="1672" spans="1:17" x14ac:dyDescent="0.25">
      <c r="A1672" s="34" t="s">
        <v>700</v>
      </c>
      <c r="B1672" s="33" t="s">
        <v>7420</v>
      </c>
      <c r="C1672" s="39">
        <v>25.6</v>
      </c>
      <c r="D1672" s="39">
        <v>6.03</v>
      </c>
      <c r="E1672" s="39" t="s">
        <v>2380</v>
      </c>
      <c r="F1672" s="39" t="s">
        <v>2380</v>
      </c>
      <c r="G1672" s="39" t="s">
        <v>2383</v>
      </c>
      <c r="H1672" s="34">
        <v>1</v>
      </c>
      <c r="I1672" s="39" t="s">
        <v>2380</v>
      </c>
      <c r="J1672" s="39" t="s">
        <v>8339</v>
      </c>
      <c r="K1672" s="39" t="s">
        <v>8343</v>
      </c>
      <c r="L1672" s="47">
        <f>VLOOKUP(A1672,'Hospitalisation Details'!$A$1:$N$2344,5,FALSE)</f>
        <v>34276</v>
      </c>
      <c r="M1672" s="51">
        <f>VLOOKUP(A1672,'Hospitalisation Details'!$A$1:$N$2344,8,FALSE)</f>
        <v>5708.87</v>
      </c>
      <c r="N1672" s="34" t="str">
        <f>VLOOKUP(A1672,'Hospitalisation Details'!$A$1:$N$2344,12,FALSE)</f>
        <v>tier - 2</v>
      </c>
      <c r="O1672" s="34" t="str">
        <f>VLOOKUP(A1672,'Hospitalisation Details'!$A$1:$N$2344,13,FALSE)</f>
        <v>tier - 1</v>
      </c>
      <c r="P1672" s="34" t="str">
        <f>VLOOKUP(A1672,'Hospitalisation Details'!$A$1:$N$2344,14,FALSE)</f>
        <v>R1011</v>
      </c>
      <c r="Q1672" s="34">
        <f>VLOOKUP(A1672,'Hospitalisation Details'!$A$1:$N$2344,6,FALSE)</f>
        <v>29</v>
      </c>
    </row>
    <row r="1673" spans="1:17" x14ac:dyDescent="0.25">
      <c r="A1673" s="35" t="s">
        <v>699</v>
      </c>
      <c r="B1673" s="32" t="s">
        <v>7248</v>
      </c>
      <c r="C1673" s="40">
        <v>33.549999999999997</v>
      </c>
      <c r="D1673" s="40">
        <v>10.9</v>
      </c>
      <c r="E1673" s="40" t="s">
        <v>2383</v>
      </c>
      <c r="F1673" s="40" t="s">
        <v>2380</v>
      </c>
      <c r="G1673" s="40" t="s">
        <v>2380</v>
      </c>
      <c r="H1673" s="35">
        <v>0</v>
      </c>
      <c r="I1673" s="40" t="s">
        <v>2380</v>
      </c>
      <c r="J1673" s="40" t="s">
        <v>8338</v>
      </c>
      <c r="K1673" s="40" t="s">
        <v>8342</v>
      </c>
      <c r="L1673" s="48">
        <f>VLOOKUP(A1673,'Hospitalisation Details'!$A$1:$N$2344,5,FALSE)</f>
        <v>29752</v>
      </c>
      <c r="M1673" s="52">
        <f>VLOOKUP(A1673,'Hospitalisation Details'!$A$1:$N$2344,8,FALSE)</f>
        <v>5699.84</v>
      </c>
      <c r="N1673" s="35" t="str">
        <f>VLOOKUP(A1673,'Hospitalisation Details'!$A$1:$N$2344,12,FALSE)</f>
        <v>tier - 2</v>
      </c>
      <c r="O1673" s="35" t="str">
        <f>VLOOKUP(A1673,'Hospitalisation Details'!$A$1:$N$2344,13,FALSE)</f>
        <v>tier - 3</v>
      </c>
      <c r="P1673" s="35" t="str">
        <f>VLOOKUP(A1673,'Hospitalisation Details'!$A$1:$N$2344,14,FALSE)</f>
        <v>R1013</v>
      </c>
      <c r="Q1673" s="35">
        <f>VLOOKUP(A1673,'Hospitalisation Details'!$A$1:$N$2344,6,FALSE)</f>
        <v>41</v>
      </c>
    </row>
    <row r="1674" spans="1:17" x14ac:dyDescent="0.25">
      <c r="A1674" s="34" t="s">
        <v>698</v>
      </c>
      <c r="B1674" s="33" t="s">
        <v>7251</v>
      </c>
      <c r="C1674" s="39">
        <v>16.690000000000001</v>
      </c>
      <c r="D1674" s="39">
        <v>10.66</v>
      </c>
      <c r="E1674" s="39" t="s">
        <v>2380</v>
      </c>
      <c r="F1674" s="39" t="s">
        <v>2380</v>
      </c>
      <c r="G1674" s="39" t="s">
        <v>2380</v>
      </c>
      <c r="H1674" s="34">
        <v>0</v>
      </c>
      <c r="I1674" s="39" t="s">
        <v>2380</v>
      </c>
      <c r="J1674" s="39" t="s">
        <v>8341</v>
      </c>
      <c r="K1674" s="39" t="s">
        <v>8342</v>
      </c>
      <c r="L1674" s="47">
        <f>VLOOKUP(A1674,'Hospitalisation Details'!$A$1:$N$2344,5,FALSE)</f>
        <v>27216</v>
      </c>
      <c r="M1674" s="51">
        <f>VLOOKUP(A1674,'Hospitalisation Details'!$A$1:$N$2344,8,FALSE)</f>
        <v>5698.74</v>
      </c>
      <c r="N1674" s="34" t="str">
        <f>VLOOKUP(A1674,'Hospitalisation Details'!$A$1:$N$2344,12,FALSE)</f>
        <v>tier - 2</v>
      </c>
      <c r="O1674" s="34" t="str">
        <f>VLOOKUP(A1674,'Hospitalisation Details'!$A$1:$N$2344,13,FALSE)</f>
        <v>tier - 2</v>
      </c>
      <c r="P1674" s="34" t="str">
        <f>VLOOKUP(A1674,'Hospitalisation Details'!$A$1:$N$2344,14,FALSE)</f>
        <v>R1012</v>
      </c>
      <c r="Q1674" s="34">
        <f>VLOOKUP(A1674,'Hospitalisation Details'!$A$1:$N$2344,6,FALSE)</f>
        <v>48</v>
      </c>
    </row>
    <row r="1675" spans="1:17" x14ac:dyDescent="0.25">
      <c r="A1675" s="35" t="s">
        <v>697</v>
      </c>
      <c r="B1675" s="32" t="s">
        <v>7056</v>
      </c>
      <c r="C1675" s="40">
        <v>19.95</v>
      </c>
      <c r="D1675" s="40">
        <v>4.05</v>
      </c>
      <c r="E1675" s="40" t="s">
        <v>2380</v>
      </c>
      <c r="F1675" s="40" t="s">
        <v>2380</v>
      </c>
      <c r="G1675" s="40" t="s">
        <v>2380</v>
      </c>
      <c r="H1675" s="35">
        <v>1</v>
      </c>
      <c r="I1675" s="40" t="s">
        <v>2380</v>
      </c>
      <c r="J1675" s="40" t="s">
        <v>8340</v>
      </c>
      <c r="K1675" s="40" t="s">
        <v>8344</v>
      </c>
      <c r="L1675" s="48">
        <f>VLOOKUP(A1675,'Hospitalisation Details'!$A$1:$N$2344,5,FALSE)</f>
        <v>33911</v>
      </c>
      <c r="M1675" s="52">
        <f>VLOOKUP(A1675,'Hospitalisation Details'!$A$1:$N$2344,8,FALSE)</f>
        <v>5693.43</v>
      </c>
      <c r="N1675" s="35" t="str">
        <f>VLOOKUP(A1675,'Hospitalisation Details'!$A$1:$N$2344,12,FALSE)</f>
        <v>tier - 2</v>
      </c>
      <c r="O1675" s="35" t="str">
        <f>VLOOKUP(A1675,'Hospitalisation Details'!$A$1:$N$2344,13,FALSE)</f>
        <v>tier - 3</v>
      </c>
      <c r="P1675" s="35" t="str">
        <f>VLOOKUP(A1675,'Hospitalisation Details'!$A$1:$N$2344,14,FALSE)</f>
        <v>R1012</v>
      </c>
      <c r="Q1675" s="35">
        <f>VLOOKUP(A1675,'Hospitalisation Details'!$A$1:$N$2344,6,FALSE)</f>
        <v>30</v>
      </c>
    </row>
    <row r="1676" spans="1:17" x14ac:dyDescent="0.25">
      <c r="A1676" s="34" t="s">
        <v>696</v>
      </c>
      <c r="B1676" s="33" t="s">
        <v>7425</v>
      </c>
      <c r="C1676" s="39">
        <v>17.55</v>
      </c>
      <c r="D1676" s="39">
        <v>4.2300000000000004</v>
      </c>
      <c r="E1676" s="39" t="s">
        <v>2380</v>
      </c>
      <c r="F1676" s="39" t="s">
        <v>2380</v>
      </c>
      <c r="G1676" s="39" t="s">
        <v>2380</v>
      </c>
      <c r="H1676" s="34">
        <v>2</v>
      </c>
      <c r="I1676" s="39" t="s">
        <v>2380</v>
      </c>
      <c r="J1676" s="39" t="s">
        <v>8341</v>
      </c>
      <c r="K1676" s="39" t="s">
        <v>8344</v>
      </c>
      <c r="L1676" s="47">
        <f>VLOOKUP(A1676,'Hospitalisation Details'!$A$1:$N$2344,5,FALSE)</f>
        <v>26600</v>
      </c>
      <c r="M1676" s="51">
        <f>VLOOKUP(A1676,'Hospitalisation Details'!$A$1:$N$2344,8,FALSE)</f>
        <v>5690.79</v>
      </c>
      <c r="N1676" s="34" t="str">
        <f>VLOOKUP(A1676,'Hospitalisation Details'!$A$1:$N$2344,12,FALSE)</f>
        <v>tier - 2</v>
      </c>
      <c r="O1676" s="34" t="str">
        <f>VLOOKUP(A1676,'Hospitalisation Details'!$A$1:$N$2344,13,FALSE)</f>
        <v>tier - 1</v>
      </c>
      <c r="P1676" s="34" t="str">
        <f>VLOOKUP(A1676,'Hospitalisation Details'!$A$1:$N$2344,14,FALSE)</f>
        <v>R1013</v>
      </c>
      <c r="Q1676" s="34">
        <f>VLOOKUP(A1676,'Hospitalisation Details'!$A$1:$N$2344,6,FALSE)</f>
        <v>50</v>
      </c>
    </row>
    <row r="1677" spans="1:17" x14ac:dyDescent="0.25">
      <c r="A1677" s="35" t="s">
        <v>695</v>
      </c>
      <c r="B1677" s="32" t="s">
        <v>7427</v>
      </c>
      <c r="C1677" s="40">
        <v>22.01</v>
      </c>
      <c r="D1677" s="40">
        <v>5.01</v>
      </c>
      <c r="E1677" s="40" t="s">
        <v>2380</v>
      </c>
      <c r="F1677" s="40" t="s">
        <v>2380</v>
      </c>
      <c r="G1677" s="40" t="s">
        <v>2380</v>
      </c>
      <c r="H1677" s="35">
        <v>1</v>
      </c>
      <c r="I1677" s="40" t="s">
        <v>2380</v>
      </c>
      <c r="J1677" s="40" t="s">
        <v>8340</v>
      </c>
      <c r="K1677" s="40" t="s">
        <v>8344</v>
      </c>
      <c r="L1677" s="48">
        <f>VLOOKUP(A1677,'Hospitalisation Details'!$A$1:$N$2344,5,FALSE)</f>
        <v>30906</v>
      </c>
      <c r="M1677" s="52">
        <f>VLOOKUP(A1677,'Hospitalisation Details'!$A$1:$N$2344,8,FALSE)</f>
        <v>5679.13</v>
      </c>
      <c r="N1677" s="35" t="str">
        <f>VLOOKUP(A1677,'Hospitalisation Details'!$A$1:$N$2344,12,FALSE)</f>
        <v>tier - 2</v>
      </c>
      <c r="O1677" s="35" t="str">
        <f>VLOOKUP(A1677,'Hospitalisation Details'!$A$1:$N$2344,13,FALSE)</f>
        <v>tier - 2</v>
      </c>
      <c r="P1677" s="35" t="str">
        <f>VLOOKUP(A1677,'Hospitalisation Details'!$A$1:$N$2344,14,FALSE)</f>
        <v>R1013</v>
      </c>
      <c r="Q1677" s="35">
        <f>VLOOKUP(A1677,'Hospitalisation Details'!$A$1:$N$2344,6,FALSE)</f>
        <v>38</v>
      </c>
    </row>
    <row r="1678" spans="1:17" x14ac:dyDescent="0.25">
      <c r="A1678" s="34" t="s">
        <v>694</v>
      </c>
      <c r="B1678" s="33" t="s">
        <v>7429</v>
      </c>
      <c r="C1678" s="39">
        <v>41.8</v>
      </c>
      <c r="D1678" s="39">
        <v>5.82</v>
      </c>
      <c r="E1678" s="39" t="s">
        <v>2383</v>
      </c>
      <c r="F1678" s="39" t="s">
        <v>2380</v>
      </c>
      <c r="G1678" s="39" t="s">
        <v>2383</v>
      </c>
      <c r="H1678" s="34">
        <v>1</v>
      </c>
      <c r="I1678" s="39" t="s">
        <v>2380</v>
      </c>
      <c r="J1678" s="39" t="s">
        <v>8338</v>
      </c>
      <c r="K1678" s="39" t="s">
        <v>8343</v>
      </c>
      <c r="L1678" s="47">
        <f>VLOOKUP(A1678,'Hospitalisation Details'!$A$1:$N$2344,5,FALSE)</f>
        <v>30562</v>
      </c>
      <c r="M1678" s="51">
        <f>VLOOKUP(A1678,'Hospitalisation Details'!$A$1:$N$2344,8,FALSE)</f>
        <v>5662.23</v>
      </c>
      <c r="N1678" s="34" t="str">
        <f>VLOOKUP(A1678,'Hospitalisation Details'!$A$1:$N$2344,12,FALSE)</f>
        <v>tier - 2</v>
      </c>
      <c r="O1678" s="34" t="str">
        <f>VLOOKUP(A1678,'Hospitalisation Details'!$A$1:$N$2344,13,FALSE)</f>
        <v>tier - 1</v>
      </c>
      <c r="P1678" s="34" t="str">
        <f>VLOOKUP(A1678,'Hospitalisation Details'!$A$1:$N$2344,14,FALSE)</f>
        <v>R1013</v>
      </c>
      <c r="Q1678" s="34">
        <f>VLOOKUP(A1678,'Hospitalisation Details'!$A$1:$N$2344,6,FALSE)</f>
        <v>39</v>
      </c>
    </row>
    <row r="1679" spans="1:17" x14ac:dyDescent="0.25">
      <c r="A1679" s="35" t="s">
        <v>693</v>
      </c>
      <c r="B1679" s="32" t="s">
        <v>7431</v>
      </c>
      <c r="C1679" s="40">
        <v>19.170000000000002</v>
      </c>
      <c r="D1679" s="40">
        <v>7.94</v>
      </c>
      <c r="E1679" s="40" t="s">
        <v>2380</v>
      </c>
      <c r="F1679" s="40" t="s">
        <v>2380</v>
      </c>
      <c r="G1679" s="40" t="s">
        <v>2380</v>
      </c>
      <c r="H1679" s="35">
        <v>0</v>
      </c>
      <c r="I1679" s="40" t="s">
        <v>2380</v>
      </c>
      <c r="J1679" s="40" t="s">
        <v>8340</v>
      </c>
      <c r="K1679" s="40" t="s">
        <v>8342</v>
      </c>
      <c r="L1679" s="48">
        <f>VLOOKUP(A1679,'Hospitalisation Details'!$A$1:$N$2344,5,FALSE)</f>
        <v>28760</v>
      </c>
      <c r="M1679" s="52">
        <f>VLOOKUP(A1679,'Hospitalisation Details'!$A$1:$N$2344,8,FALSE)</f>
        <v>5650.14</v>
      </c>
      <c r="N1679" s="35" t="str">
        <f>VLOOKUP(A1679,'Hospitalisation Details'!$A$1:$N$2344,12,FALSE)</f>
        <v>tier - 2</v>
      </c>
      <c r="O1679" s="35" t="str">
        <f>VLOOKUP(A1679,'Hospitalisation Details'!$A$1:$N$2344,13,FALSE)</f>
        <v>tier - 1</v>
      </c>
      <c r="P1679" s="35" t="str">
        <f>VLOOKUP(A1679,'Hospitalisation Details'!$A$1:$N$2344,14,FALSE)</f>
        <v>R1013</v>
      </c>
      <c r="Q1679" s="35">
        <f>VLOOKUP(A1679,'Hospitalisation Details'!$A$1:$N$2344,6,FALSE)</f>
        <v>44</v>
      </c>
    </row>
    <row r="1680" spans="1:17" x14ac:dyDescent="0.25">
      <c r="A1680" s="34" t="s">
        <v>692</v>
      </c>
      <c r="B1680" s="33" t="s">
        <v>7432</v>
      </c>
      <c r="C1680" s="39">
        <v>32.799999999999997</v>
      </c>
      <c r="D1680" s="39">
        <v>6.16</v>
      </c>
      <c r="E1680" s="39" t="s">
        <v>2383</v>
      </c>
      <c r="F1680" s="39" t="s">
        <v>2380</v>
      </c>
      <c r="G1680" s="39" t="s">
        <v>2383</v>
      </c>
      <c r="H1680" s="34">
        <v>1</v>
      </c>
      <c r="I1680" s="39" t="s">
        <v>2380</v>
      </c>
      <c r="J1680" s="39" t="s">
        <v>8338</v>
      </c>
      <c r="K1680" s="39" t="s">
        <v>8343</v>
      </c>
      <c r="L1680" s="47">
        <f>VLOOKUP(A1680,'Hospitalisation Details'!$A$1:$N$2344,5,FALSE)</f>
        <v>30475</v>
      </c>
      <c r="M1680" s="51">
        <f>VLOOKUP(A1680,'Hospitalisation Details'!$A$1:$N$2344,8,FALSE)</f>
        <v>5649.72</v>
      </c>
      <c r="N1680" s="34" t="str">
        <f>VLOOKUP(A1680,'Hospitalisation Details'!$A$1:$N$2344,12,FALSE)</f>
        <v>tier - 2</v>
      </c>
      <c r="O1680" s="34" t="str">
        <f>VLOOKUP(A1680,'Hospitalisation Details'!$A$1:$N$2344,13,FALSE)</f>
        <v>tier - 3</v>
      </c>
      <c r="P1680" s="34" t="str">
        <f>VLOOKUP(A1680,'Hospitalisation Details'!$A$1:$N$2344,14,FALSE)</f>
        <v>R1011</v>
      </c>
      <c r="Q1680" s="34">
        <f>VLOOKUP(A1680,'Hospitalisation Details'!$A$1:$N$2344,6,FALSE)</f>
        <v>40</v>
      </c>
    </row>
    <row r="1681" spans="1:17" x14ac:dyDescent="0.25">
      <c r="A1681" s="35" t="s">
        <v>691</v>
      </c>
      <c r="B1681" s="32" t="s">
        <v>7434</v>
      </c>
      <c r="C1681" s="40">
        <v>35.814999999999998</v>
      </c>
      <c r="D1681" s="40">
        <v>4.1500000000000004</v>
      </c>
      <c r="E1681" s="40" t="s">
        <v>2380</v>
      </c>
      <c r="F1681" s="40" t="s">
        <v>2380</v>
      </c>
      <c r="G1681" s="40" t="s">
        <v>2380</v>
      </c>
      <c r="H1681" s="35">
        <v>1</v>
      </c>
      <c r="I1681" s="40" t="s">
        <v>2380</v>
      </c>
      <c r="J1681" s="40" t="s">
        <v>8338</v>
      </c>
      <c r="K1681" s="40" t="s">
        <v>8344</v>
      </c>
      <c r="L1681" s="48">
        <f>VLOOKUP(A1681,'Hospitalisation Details'!$A$1:$N$2344,5,FALSE)</f>
        <v>32120</v>
      </c>
      <c r="M1681" s="52">
        <f>VLOOKUP(A1681,'Hospitalisation Details'!$A$1:$N$2344,8,FALSE)</f>
        <v>5630.46</v>
      </c>
      <c r="N1681" s="35" t="str">
        <f>VLOOKUP(A1681,'Hospitalisation Details'!$A$1:$N$2344,12,FALSE)</f>
        <v>tier - 2</v>
      </c>
      <c r="O1681" s="35" t="str">
        <f>VLOOKUP(A1681,'Hospitalisation Details'!$A$1:$N$2344,13,FALSE)</f>
        <v>tier - 3</v>
      </c>
      <c r="P1681" s="35" t="str">
        <f>VLOOKUP(A1681,'Hospitalisation Details'!$A$1:$N$2344,14,FALSE)</f>
        <v>R1012</v>
      </c>
      <c r="Q1681" s="35">
        <f>VLOOKUP(A1681,'Hospitalisation Details'!$A$1:$N$2344,6,FALSE)</f>
        <v>35</v>
      </c>
    </row>
    <row r="1682" spans="1:17" x14ac:dyDescent="0.25">
      <c r="A1682" s="34" t="s">
        <v>690</v>
      </c>
      <c r="B1682" s="33" t="s">
        <v>7435</v>
      </c>
      <c r="C1682" s="39">
        <v>24.3</v>
      </c>
      <c r="D1682" s="39">
        <v>6.23</v>
      </c>
      <c r="E1682" s="39" t="s">
        <v>2380</v>
      </c>
      <c r="F1682" s="39" t="s">
        <v>2380</v>
      </c>
      <c r="G1682" s="39" t="s">
        <v>2380</v>
      </c>
      <c r="H1682" s="34">
        <v>0</v>
      </c>
      <c r="I1682" s="39" t="s">
        <v>2380</v>
      </c>
      <c r="J1682" s="39" t="s">
        <v>8340</v>
      </c>
      <c r="K1682" s="39" t="s">
        <v>8343</v>
      </c>
      <c r="L1682" s="47">
        <f>VLOOKUP(A1682,'Hospitalisation Details'!$A$1:$N$2344,5,FALSE)</f>
        <v>34653</v>
      </c>
      <c r="M1682" s="51">
        <f>VLOOKUP(A1682,'Hospitalisation Details'!$A$1:$N$2344,8,FALSE)</f>
        <v>5615.37</v>
      </c>
      <c r="N1682" s="34" t="str">
        <f>VLOOKUP(A1682,'Hospitalisation Details'!$A$1:$N$2344,12,FALSE)</f>
        <v>tier - 2</v>
      </c>
      <c r="O1682" s="34" t="str">
        <f>VLOOKUP(A1682,'Hospitalisation Details'!$A$1:$N$2344,13,FALSE)</f>
        <v>tier - 3</v>
      </c>
      <c r="P1682" s="34" t="str">
        <f>VLOOKUP(A1682,'Hospitalisation Details'!$A$1:$N$2344,14,FALSE)</f>
        <v>R1011</v>
      </c>
      <c r="Q1682" s="34">
        <f>VLOOKUP(A1682,'Hospitalisation Details'!$A$1:$N$2344,6,FALSE)</f>
        <v>28</v>
      </c>
    </row>
    <row r="1683" spans="1:17" x14ac:dyDescent="0.25">
      <c r="A1683" s="35" t="s">
        <v>689</v>
      </c>
      <c r="B1683" s="32" t="s">
        <v>6715</v>
      </c>
      <c r="C1683" s="40">
        <v>19.059999999999999</v>
      </c>
      <c r="D1683" s="40">
        <v>7.41</v>
      </c>
      <c r="E1683" s="40" t="s">
        <v>2380</v>
      </c>
      <c r="F1683" s="40" t="s">
        <v>2380</v>
      </c>
      <c r="G1683" s="40" t="s">
        <v>2380</v>
      </c>
      <c r="H1683" s="35">
        <v>0</v>
      </c>
      <c r="I1683" s="40" t="s">
        <v>2380</v>
      </c>
      <c r="J1683" s="40" t="s">
        <v>8340</v>
      </c>
      <c r="K1683" s="40" t="s">
        <v>8342</v>
      </c>
      <c r="L1683" s="48">
        <f>VLOOKUP(A1683,'Hospitalisation Details'!$A$1:$N$2344,5,FALSE)</f>
        <v>28744</v>
      </c>
      <c r="M1683" s="52">
        <f>VLOOKUP(A1683,'Hospitalisation Details'!$A$1:$N$2344,8,FALSE)</f>
        <v>5612.83</v>
      </c>
      <c r="N1683" s="35" t="str">
        <f>VLOOKUP(A1683,'Hospitalisation Details'!$A$1:$N$2344,12,FALSE)</f>
        <v>tier - 2</v>
      </c>
      <c r="O1683" s="35" t="str">
        <f>VLOOKUP(A1683,'Hospitalisation Details'!$A$1:$N$2344,13,FALSE)</f>
        <v>tier - 3</v>
      </c>
      <c r="P1683" s="35" t="str">
        <f>VLOOKUP(A1683,'Hospitalisation Details'!$A$1:$N$2344,14,FALSE)</f>
        <v>R1013</v>
      </c>
      <c r="Q1683" s="35">
        <f>VLOOKUP(A1683,'Hospitalisation Details'!$A$1:$N$2344,6,FALSE)</f>
        <v>44</v>
      </c>
    </row>
    <row r="1684" spans="1:17" x14ac:dyDescent="0.25">
      <c r="A1684" s="34" t="s">
        <v>688</v>
      </c>
      <c r="B1684" s="33" t="s">
        <v>7437</v>
      </c>
      <c r="C1684" s="39">
        <v>33.25</v>
      </c>
      <c r="D1684" s="39">
        <v>5.62</v>
      </c>
      <c r="E1684" s="39" t="s">
        <v>2383</v>
      </c>
      <c r="F1684" s="39" t="s">
        <v>2380</v>
      </c>
      <c r="G1684" s="39" t="s">
        <v>2380</v>
      </c>
      <c r="H1684" s="34">
        <v>1</v>
      </c>
      <c r="I1684" s="39" t="s">
        <v>2380</v>
      </c>
      <c r="J1684" s="39" t="s">
        <v>8338</v>
      </c>
      <c r="K1684" s="39" t="s">
        <v>8344</v>
      </c>
      <c r="L1684" s="47">
        <f>VLOOKUP(A1684,'Hospitalisation Details'!$A$1:$N$2344,5,FALSE)</f>
        <v>32465</v>
      </c>
      <c r="M1684" s="51">
        <f>VLOOKUP(A1684,'Hospitalisation Details'!$A$1:$N$2344,8,FALSE)</f>
        <v>5594.85</v>
      </c>
      <c r="N1684" s="34" t="str">
        <f>VLOOKUP(A1684,'Hospitalisation Details'!$A$1:$N$2344,12,FALSE)</f>
        <v>tier - 2</v>
      </c>
      <c r="O1684" s="34" t="str">
        <f>VLOOKUP(A1684,'Hospitalisation Details'!$A$1:$N$2344,13,FALSE)</f>
        <v>tier - 3</v>
      </c>
      <c r="P1684" s="34" t="str">
        <f>VLOOKUP(A1684,'Hospitalisation Details'!$A$1:$N$2344,14,FALSE)</f>
        <v>R1024</v>
      </c>
      <c r="Q1684" s="34">
        <f>VLOOKUP(A1684,'Hospitalisation Details'!$A$1:$N$2344,6,FALSE)</f>
        <v>34</v>
      </c>
    </row>
    <row r="1685" spans="1:17" x14ac:dyDescent="0.25">
      <c r="A1685" s="35" t="s">
        <v>687</v>
      </c>
      <c r="B1685" s="32" t="s">
        <v>7438</v>
      </c>
      <c r="C1685" s="40">
        <v>21.37</v>
      </c>
      <c r="D1685" s="40">
        <v>4.54</v>
      </c>
      <c r="E1685" s="40" t="s">
        <v>2383</v>
      </c>
      <c r="F1685" s="40" t="s">
        <v>2380</v>
      </c>
      <c r="G1685" s="40" t="s">
        <v>2383</v>
      </c>
      <c r="H1685" s="35">
        <v>1</v>
      </c>
      <c r="I1685" s="40" t="s">
        <v>2380</v>
      </c>
      <c r="J1685" s="40" t="s">
        <v>8340</v>
      </c>
      <c r="K1685" s="40" t="s">
        <v>8344</v>
      </c>
      <c r="L1685" s="48">
        <f>VLOOKUP(A1685,'Hospitalisation Details'!$A$1:$N$2344,5,FALSE)</f>
        <v>30592</v>
      </c>
      <c r="M1685" s="52">
        <f>VLOOKUP(A1685,'Hospitalisation Details'!$A$1:$N$2344,8,FALSE)</f>
        <v>5587.59</v>
      </c>
      <c r="N1685" s="35" t="str">
        <f>VLOOKUP(A1685,'Hospitalisation Details'!$A$1:$N$2344,12,FALSE)</f>
        <v>tier - 2</v>
      </c>
      <c r="O1685" s="35" t="str">
        <f>VLOOKUP(A1685,'Hospitalisation Details'!$A$1:$N$2344,13,FALSE)</f>
        <v>tier - 1</v>
      </c>
      <c r="P1685" s="35" t="str">
        <f>VLOOKUP(A1685,'Hospitalisation Details'!$A$1:$N$2344,14,FALSE)</f>
        <v>R1013</v>
      </c>
      <c r="Q1685" s="35">
        <f>VLOOKUP(A1685,'Hospitalisation Details'!$A$1:$N$2344,6,FALSE)</f>
        <v>39</v>
      </c>
    </row>
    <row r="1686" spans="1:17" x14ac:dyDescent="0.25">
      <c r="A1686" s="34" t="s">
        <v>686</v>
      </c>
      <c r="B1686" s="33" t="s">
        <v>4818</v>
      </c>
      <c r="C1686" s="39">
        <v>34.43</v>
      </c>
      <c r="D1686" s="39">
        <v>8.6199999999999992</v>
      </c>
      <c r="E1686" s="39" t="s">
        <v>2383</v>
      </c>
      <c r="F1686" s="39" t="s">
        <v>2380</v>
      </c>
      <c r="G1686" s="39" t="s">
        <v>2380</v>
      </c>
      <c r="H1686" s="34">
        <v>1</v>
      </c>
      <c r="I1686" s="39" t="s">
        <v>2380</v>
      </c>
      <c r="J1686" s="39" t="s">
        <v>8338</v>
      </c>
      <c r="K1686" s="39" t="s">
        <v>8342</v>
      </c>
      <c r="L1686" s="47">
        <f>VLOOKUP(A1686,'Hospitalisation Details'!$A$1:$N$2344,5,FALSE)</f>
        <v>31737</v>
      </c>
      <c r="M1686" s="51">
        <f>VLOOKUP(A1686,'Hospitalisation Details'!$A$1:$N$2344,8,FALSE)</f>
        <v>5584.31</v>
      </c>
      <c r="N1686" s="34" t="str">
        <f>VLOOKUP(A1686,'Hospitalisation Details'!$A$1:$N$2344,12,FALSE)</f>
        <v>tier - 3</v>
      </c>
      <c r="O1686" s="34" t="str">
        <f>VLOOKUP(A1686,'Hospitalisation Details'!$A$1:$N$2344,13,FALSE)</f>
        <v>tier - 1</v>
      </c>
      <c r="P1686" s="34" t="str">
        <f>VLOOKUP(A1686,'Hospitalisation Details'!$A$1:$N$2344,14,FALSE)</f>
        <v>R1013</v>
      </c>
      <c r="Q1686" s="34">
        <f>VLOOKUP(A1686,'Hospitalisation Details'!$A$1:$N$2344,6,FALSE)</f>
        <v>36</v>
      </c>
    </row>
    <row r="1687" spans="1:17" x14ac:dyDescent="0.25">
      <c r="A1687" s="35" t="s">
        <v>685</v>
      </c>
      <c r="B1687" s="32" t="s">
        <v>7440</v>
      </c>
      <c r="C1687" s="40">
        <v>20.86</v>
      </c>
      <c r="D1687" s="40">
        <v>4.3600000000000003</v>
      </c>
      <c r="E1687" s="40" t="s">
        <v>2383</v>
      </c>
      <c r="F1687" s="40" t="s">
        <v>2380</v>
      </c>
      <c r="G1687" s="40" t="s">
        <v>2380</v>
      </c>
      <c r="H1687" s="35">
        <v>0</v>
      </c>
      <c r="I1687" s="40" t="s">
        <v>2380</v>
      </c>
      <c r="J1687" s="40" t="s">
        <v>8340</v>
      </c>
      <c r="K1687" s="40" t="s">
        <v>8344</v>
      </c>
      <c r="L1687" s="48">
        <f>VLOOKUP(A1687,'Hospitalisation Details'!$A$1:$N$2344,5,FALSE)</f>
        <v>31295</v>
      </c>
      <c r="M1687" s="52">
        <f>VLOOKUP(A1687,'Hospitalisation Details'!$A$1:$N$2344,8,FALSE)</f>
        <v>5582.95</v>
      </c>
      <c r="N1687" s="35" t="str">
        <f>VLOOKUP(A1687,'Hospitalisation Details'!$A$1:$N$2344,12,FALSE)</f>
        <v>tier - 2</v>
      </c>
      <c r="O1687" s="35" t="str">
        <f>VLOOKUP(A1687,'Hospitalisation Details'!$A$1:$N$2344,13,FALSE)</f>
        <v>tier - 1</v>
      </c>
      <c r="P1687" s="35" t="str">
        <f>VLOOKUP(A1687,'Hospitalisation Details'!$A$1:$N$2344,14,FALSE)</f>
        <v>R1012</v>
      </c>
      <c r="Q1687" s="35">
        <f>VLOOKUP(A1687,'Hospitalisation Details'!$A$1:$N$2344,6,FALSE)</f>
        <v>37</v>
      </c>
    </row>
    <row r="1688" spans="1:17" x14ac:dyDescent="0.25">
      <c r="A1688" s="34" t="s">
        <v>684</v>
      </c>
      <c r="B1688" s="33" t="s">
        <v>7442</v>
      </c>
      <c r="C1688" s="39">
        <v>18.34</v>
      </c>
      <c r="D1688" s="39">
        <v>10.01</v>
      </c>
      <c r="E1688" s="39" t="s">
        <v>2380</v>
      </c>
      <c r="F1688" s="39" t="s">
        <v>2380</v>
      </c>
      <c r="G1688" s="39" t="s">
        <v>2380</v>
      </c>
      <c r="H1688" s="34">
        <v>0</v>
      </c>
      <c r="I1688" s="39" t="s">
        <v>2380</v>
      </c>
      <c r="J1688" s="39" t="s">
        <v>8341</v>
      </c>
      <c r="K1688" s="39" t="s">
        <v>8342</v>
      </c>
      <c r="L1688" s="47">
        <f>VLOOKUP(A1688,'Hospitalisation Details'!$A$1:$N$2344,5,FALSE)</f>
        <v>27290</v>
      </c>
      <c r="M1688" s="51">
        <f>VLOOKUP(A1688,'Hospitalisation Details'!$A$1:$N$2344,8,FALSE)</f>
        <v>5576.35</v>
      </c>
      <c r="N1688" s="34" t="str">
        <f>VLOOKUP(A1688,'Hospitalisation Details'!$A$1:$N$2344,12,FALSE)</f>
        <v>tier - 2</v>
      </c>
      <c r="O1688" s="34" t="str">
        <f>VLOOKUP(A1688,'Hospitalisation Details'!$A$1:$N$2344,13,FALSE)</f>
        <v>tier - 3</v>
      </c>
      <c r="P1688" s="34" t="str">
        <f>VLOOKUP(A1688,'Hospitalisation Details'!$A$1:$N$2344,14,FALSE)</f>
        <v>R1013</v>
      </c>
      <c r="Q1688" s="34">
        <f>VLOOKUP(A1688,'Hospitalisation Details'!$A$1:$N$2344,6,FALSE)</f>
        <v>48</v>
      </c>
    </row>
    <row r="1689" spans="1:17" x14ac:dyDescent="0.25">
      <c r="A1689" s="35" t="s">
        <v>683</v>
      </c>
      <c r="B1689" s="32" t="s">
        <v>7444</v>
      </c>
      <c r="C1689" s="40">
        <v>34.15</v>
      </c>
      <c r="D1689" s="40">
        <v>5.42</v>
      </c>
      <c r="E1689" s="40" t="s">
        <v>2380</v>
      </c>
      <c r="F1689" s="40" t="s">
        <v>2380</v>
      </c>
      <c r="G1689" s="40" t="s">
        <v>2380</v>
      </c>
      <c r="H1689" s="35">
        <v>0</v>
      </c>
      <c r="I1689" s="40" t="s">
        <v>2380</v>
      </c>
      <c r="J1689" s="40" t="s">
        <v>8338</v>
      </c>
      <c r="K1689" s="40" t="s">
        <v>8344</v>
      </c>
      <c r="L1689" s="48">
        <f>VLOOKUP(A1689,'Hospitalisation Details'!$A$1:$N$2344,5,FALSE)</f>
        <v>36425</v>
      </c>
      <c r="M1689" s="52">
        <f>VLOOKUP(A1689,'Hospitalisation Details'!$A$1:$N$2344,8,FALSE)</f>
        <v>5552.61</v>
      </c>
      <c r="N1689" s="35" t="str">
        <f>VLOOKUP(A1689,'Hospitalisation Details'!$A$1:$N$2344,12,FALSE)</f>
        <v>tier - 2</v>
      </c>
      <c r="O1689" s="35" t="str">
        <f>VLOOKUP(A1689,'Hospitalisation Details'!$A$1:$N$2344,13,FALSE)</f>
        <v>tier - 3</v>
      </c>
      <c r="P1689" s="35" t="str">
        <f>VLOOKUP(A1689,'Hospitalisation Details'!$A$1:$N$2344,14,FALSE)</f>
        <v>R1026</v>
      </c>
      <c r="Q1689" s="35">
        <f>VLOOKUP(A1689,'Hospitalisation Details'!$A$1:$N$2344,6,FALSE)</f>
        <v>23</v>
      </c>
    </row>
    <row r="1690" spans="1:17" x14ac:dyDescent="0.25">
      <c r="A1690" s="34" t="s">
        <v>682</v>
      </c>
      <c r="B1690" s="33" t="s">
        <v>6721</v>
      </c>
      <c r="C1690" s="39">
        <v>18.350000000000001</v>
      </c>
      <c r="D1690" s="39">
        <v>5.12</v>
      </c>
      <c r="E1690" s="39" t="s">
        <v>2380</v>
      </c>
      <c r="F1690" s="39" t="s">
        <v>2380</v>
      </c>
      <c r="G1690" s="39" t="s">
        <v>2380</v>
      </c>
      <c r="H1690" s="34">
        <v>0</v>
      </c>
      <c r="I1690" s="39" t="s">
        <v>2380</v>
      </c>
      <c r="J1690" s="39" t="s">
        <v>8341</v>
      </c>
      <c r="K1690" s="39" t="s">
        <v>8344</v>
      </c>
      <c r="L1690" s="47">
        <f>VLOOKUP(A1690,'Hospitalisation Details'!$A$1:$N$2344,5,FALSE)</f>
        <v>29562</v>
      </c>
      <c r="M1690" s="51">
        <f>VLOOKUP(A1690,'Hospitalisation Details'!$A$1:$N$2344,8,FALSE)</f>
        <v>5540.35</v>
      </c>
      <c r="N1690" s="34" t="str">
        <f>VLOOKUP(A1690,'Hospitalisation Details'!$A$1:$N$2344,12,FALSE)</f>
        <v>tier - 2</v>
      </c>
      <c r="O1690" s="34" t="str">
        <f>VLOOKUP(A1690,'Hospitalisation Details'!$A$1:$N$2344,13,FALSE)</f>
        <v>tier - 2</v>
      </c>
      <c r="P1690" s="34" t="str">
        <f>VLOOKUP(A1690,'Hospitalisation Details'!$A$1:$N$2344,14,FALSE)</f>
        <v>R1012</v>
      </c>
      <c r="Q1690" s="34">
        <f>VLOOKUP(A1690,'Hospitalisation Details'!$A$1:$N$2344,6,FALSE)</f>
        <v>42</v>
      </c>
    </row>
    <row r="1691" spans="1:17" x14ac:dyDescent="0.25">
      <c r="A1691" s="35" t="s">
        <v>681</v>
      </c>
      <c r="B1691" s="32" t="s">
        <v>7447</v>
      </c>
      <c r="C1691" s="40">
        <v>22.13</v>
      </c>
      <c r="D1691" s="40">
        <v>9.1999999999999993</v>
      </c>
      <c r="E1691" s="40" t="s">
        <v>2383</v>
      </c>
      <c r="F1691" s="40" t="s">
        <v>2380</v>
      </c>
      <c r="G1691" s="40" t="s">
        <v>2380</v>
      </c>
      <c r="H1691" s="35">
        <v>0</v>
      </c>
      <c r="I1691" s="40" t="s">
        <v>2380</v>
      </c>
      <c r="J1691" s="40" t="s">
        <v>8340</v>
      </c>
      <c r="K1691" s="40" t="s">
        <v>8342</v>
      </c>
      <c r="L1691" s="48">
        <f>VLOOKUP(A1691,'Hospitalisation Details'!$A$1:$N$2344,5,FALSE)</f>
        <v>29897</v>
      </c>
      <c r="M1691" s="52">
        <f>VLOOKUP(A1691,'Hospitalisation Details'!$A$1:$N$2344,8,FALSE)</f>
        <v>5539.4</v>
      </c>
      <c r="N1691" s="35" t="str">
        <f>VLOOKUP(A1691,'Hospitalisation Details'!$A$1:$N$2344,12,FALSE)</f>
        <v>tier - 2</v>
      </c>
      <c r="O1691" s="35" t="str">
        <f>VLOOKUP(A1691,'Hospitalisation Details'!$A$1:$N$2344,13,FALSE)</f>
        <v>tier - 2</v>
      </c>
      <c r="P1691" s="35" t="str">
        <f>VLOOKUP(A1691,'Hospitalisation Details'!$A$1:$N$2344,14,FALSE)</f>
        <v>R1013</v>
      </c>
      <c r="Q1691" s="35">
        <f>VLOOKUP(A1691,'Hospitalisation Details'!$A$1:$N$2344,6,FALSE)</f>
        <v>41</v>
      </c>
    </row>
    <row r="1692" spans="1:17" x14ac:dyDescent="0.25">
      <c r="A1692" s="34" t="s">
        <v>680</v>
      </c>
      <c r="B1692" s="33" t="s">
        <v>7449</v>
      </c>
      <c r="C1692" s="39">
        <v>22.51</v>
      </c>
      <c r="D1692" s="39">
        <v>6.08</v>
      </c>
      <c r="E1692" s="39" t="s">
        <v>2383</v>
      </c>
      <c r="F1692" s="39" t="s">
        <v>2380</v>
      </c>
      <c r="G1692" s="39" t="s">
        <v>2380</v>
      </c>
      <c r="H1692" s="34">
        <v>1</v>
      </c>
      <c r="I1692" s="39" t="s">
        <v>2380</v>
      </c>
      <c r="J1692" s="39" t="s">
        <v>8340</v>
      </c>
      <c r="K1692" s="39" t="s">
        <v>8343</v>
      </c>
      <c r="L1692" s="47">
        <f>VLOOKUP(A1692,'Hospitalisation Details'!$A$1:$N$2344,5,FALSE)</f>
        <v>32353</v>
      </c>
      <c r="M1692" s="51">
        <f>VLOOKUP(A1692,'Hospitalisation Details'!$A$1:$N$2344,8,FALSE)</f>
        <v>5503.36</v>
      </c>
      <c r="N1692" s="34" t="str">
        <f>VLOOKUP(A1692,'Hospitalisation Details'!$A$1:$N$2344,12,FALSE)</f>
        <v>tier - 2</v>
      </c>
      <c r="O1692" s="34" t="str">
        <f>VLOOKUP(A1692,'Hospitalisation Details'!$A$1:$N$2344,13,FALSE)</f>
        <v>tier - 2</v>
      </c>
      <c r="P1692" s="34" t="str">
        <f>VLOOKUP(A1692,'Hospitalisation Details'!$A$1:$N$2344,14,FALSE)</f>
        <v>R1012</v>
      </c>
      <c r="Q1692" s="34">
        <f>VLOOKUP(A1692,'Hospitalisation Details'!$A$1:$N$2344,6,FALSE)</f>
        <v>34</v>
      </c>
    </row>
    <row r="1693" spans="1:17" x14ac:dyDescent="0.25">
      <c r="A1693" s="35" t="s">
        <v>679</v>
      </c>
      <c r="B1693" s="32" t="s">
        <v>6697</v>
      </c>
      <c r="C1693" s="40">
        <v>31</v>
      </c>
      <c r="D1693" s="40">
        <v>4.7699999999999996</v>
      </c>
      <c r="E1693" s="40" t="s">
        <v>2380</v>
      </c>
      <c r="F1693" s="40" t="s">
        <v>2380</v>
      </c>
      <c r="G1693" s="40" t="s">
        <v>2380</v>
      </c>
      <c r="H1693" s="35">
        <v>1</v>
      </c>
      <c r="I1693" s="40" t="s">
        <v>2380</v>
      </c>
      <c r="J1693" s="40" t="s">
        <v>8338</v>
      </c>
      <c r="K1693" s="40" t="s">
        <v>8344</v>
      </c>
      <c r="L1693" s="48">
        <f>VLOOKUP(A1693,'Hospitalisation Details'!$A$1:$N$2344,5,FALSE)</f>
        <v>30911</v>
      </c>
      <c r="M1693" s="52">
        <f>VLOOKUP(A1693,'Hospitalisation Details'!$A$1:$N$2344,8,FALSE)</f>
        <v>5488.26</v>
      </c>
      <c r="N1693" s="35" t="str">
        <f>VLOOKUP(A1693,'Hospitalisation Details'!$A$1:$N$2344,12,FALSE)</f>
        <v>tier - 2</v>
      </c>
      <c r="O1693" s="35" t="str">
        <f>VLOOKUP(A1693,'Hospitalisation Details'!$A$1:$N$2344,13,FALSE)</f>
        <v>tier - 3</v>
      </c>
      <c r="P1693" s="35" t="str">
        <f>VLOOKUP(A1693,'Hospitalisation Details'!$A$1:$N$2344,14,FALSE)</f>
        <v>R1011</v>
      </c>
      <c r="Q1693" s="35">
        <f>VLOOKUP(A1693,'Hospitalisation Details'!$A$1:$N$2344,6,FALSE)</f>
        <v>38</v>
      </c>
    </row>
    <row r="1694" spans="1:17" x14ac:dyDescent="0.25">
      <c r="A1694" s="34" t="s">
        <v>678</v>
      </c>
      <c r="B1694" s="33" t="s">
        <v>7451</v>
      </c>
      <c r="C1694" s="39">
        <v>28.27</v>
      </c>
      <c r="D1694" s="39">
        <v>4.62</v>
      </c>
      <c r="E1694" s="39" t="s">
        <v>2380</v>
      </c>
      <c r="F1694" s="39" t="s">
        <v>2380</v>
      </c>
      <c r="G1694" s="39" t="s">
        <v>2380</v>
      </c>
      <c r="H1694" s="34">
        <v>1</v>
      </c>
      <c r="I1694" s="39" t="s">
        <v>2380</v>
      </c>
      <c r="J1694" s="39" t="s">
        <v>8339</v>
      </c>
      <c r="K1694" s="39" t="s">
        <v>8344</v>
      </c>
      <c r="L1694" s="47">
        <f>VLOOKUP(A1694,'Hospitalisation Details'!$A$1:$N$2344,5,FALSE)</f>
        <v>30920</v>
      </c>
      <c r="M1694" s="51">
        <f>VLOOKUP(A1694,'Hospitalisation Details'!$A$1:$N$2344,8,FALSE)</f>
        <v>5484.47</v>
      </c>
      <c r="N1694" s="34" t="str">
        <f>VLOOKUP(A1694,'Hospitalisation Details'!$A$1:$N$2344,12,FALSE)</f>
        <v>tier - 2</v>
      </c>
      <c r="O1694" s="34" t="str">
        <f>VLOOKUP(A1694,'Hospitalisation Details'!$A$1:$N$2344,13,FALSE)</f>
        <v>tier - 2</v>
      </c>
      <c r="P1694" s="34" t="str">
        <f>VLOOKUP(A1694,'Hospitalisation Details'!$A$1:$N$2344,14,FALSE)</f>
        <v>R1013</v>
      </c>
      <c r="Q1694" s="34">
        <f>VLOOKUP(A1694,'Hospitalisation Details'!$A$1:$N$2344,6,FALSE)</f>
        <v>38</v>
      </c>
    </row>
    <row r="1695" spans="1:17" x14ac:dyDescent="0.25">
      <c r="A1695" s="35" t="s">
        <v>677</v>
      </c>
      <c r="B1695" s="32" t="s">
        <v>5789</v>
      </c>
      <c r="C1695" s="40">
        <v>29.92</v>
      </c>
      <c r="D1695" s="40">
        <v>9.07</v>
      </c>
      <c r="E1695" s="40" t="s">
        <v>2383</v>
      </c>
      <c r="F1695" s="40" t="s">
        <v>2380</v>
      </c>
      <c r="G1695" s="40" t="s">
        <v>2380</v>
      </c>
      <c r="H1695" s="35">
        <v>1</v>
      </c>
      <c r="I1695" s="40" t="s">
        <v>2380</v>
      </c>
      <c r="J1695" s="40" t="s">
        <v>8339</v>
      </c>
      <c r="K1695" s="40" t="s">
        <v>8342</v>
      </c>
      <c r="L1695" s="48">
        <f>VLOOKUP(A1695,'Hospitalisation Details'!$A$1:$N$2344,5,FALSE)</f>
        <v>31685</v>
      </c>
      <c r="M1695" s="52">
        <f>VLOOKUP(A1695,'Hospitalisation Details'!$A$1:$N$2344,8,FALSE)</f>
        <v>5478.04</v>
      </c>
      <c r="N1695" s="35" t="str">
        <f>VLOOKUP(A1695,'Hospitalisation Details'!$A$1:$N$2344,12,FALSE)</f>
        <v>tier - 2</v>
      </c>
      <c r="O1695" s="35" t="str">
        <f>VLOOKUP(A1695,'Hospitalisation Details'!$A$1:$N$2344,13,FALSE)</f>
        <v>tier - 3</v>
      </c>
      <c r="P1695" s="35" t="str">
        <f>VLOOKUP(A1695,'Hospitalisation Details'!$A$1:$N$2344,14,FALSE)</f>
        <v>R1013</v>
      </c>
      <c r="Q1695" s="35">
        <f>VLOOKUP(A1695,'Hospitalisation Details'!$A$1:$N$2344,6,FALSE)</f>
        <v>36</v>
      </c>
    </row>
    <row r="1696" spans="1:17" x14ac:dyDescent="0.25">
      <c r="A1696" s="34" t="s">
        <v>676</v>
      </c>
      <c r="B1696" s="33" t="s">
        <v>7454</v>
      </c>
      <c r="C1696" s="39">
        <v>25.9</v>
      </c>
      <c r="D1696" s="39">
        <v>9.1199999999999992</v>
      </c>
      <c r="E1696" s="39" t="s">
        <v>2383</v>
      </c>
      <c r="F1696" s="39" t="s">
        <v>2380</v>
      </c>
      <c r="G1696" s="39" t="s">
        <v>2380</v>
      </c>
      <c r="H1696" s="34">
        <v>1</v>
      </c>
      <c r="I1696" s="39" t="s">
        <v>2380</v>
      </c>
      <c r="J1696" s="39" t="s">
        <v>8339</v>
      </c>
      <c r="K1696" s="39" t="s">
        <v>8342</v>
      </c>
      <c r="L1696" s="47">
        <f>VLOOKUP(A1696,'Hospitalisation Details'!$A$1:$N$2344,5,FALSE)</f>
        <v>31605</v>
      </c>
      <c r="M1696" s="51">
        <f>VLOOKUP(A1696,'Hospitalisation Details'!$A$1:$N$2344,8,FALSE)</f>
        <v>5472.45</v>
      </c>
      <c r="N1696" s="34" t="str">
        <f>VLOOKUP(A1696,'Hospitalisation Details'!$A$1:$N$2344,12,FALSE)</f>
        <v>tier - 2</v>
      </c>
      <c r="O1696" s="34" t="str">
        <f>VLOOKUP(A1696,'Hospitalisation Details'!$A$1:$N$2344,13,FALSE)</f>
        <v>tier - 3</v>
      </c>
      <c r="P1696" s="34" t="str">
        <f>VLOOKUP(A1696,'Hospitalisation Details'!$A$1:$N$2344,14,FALSE)</f>
        <v>R1011</v>
      </c>
      <c r="Q1696" s="34">
        <f>VLOOKUP(A1696,'Hospitalisation Details'!$A$1:$N$2344,6,FALSE)</f>
        <v>36</v>
      </c>
    </row>
    <row r="1697" spans="1:17" x14ac:dyDescent="0.25">
      <c r="A1697" s="35" t="s">
        <v>675</v>
      </c>
      <c r="B1697" s="32" t="s">
        <v>7456</v>
      </c>
      <c r="C1697" s="40">
        <v>27.74</v>
      </c>
      <c r="D1697" s="40">
        <v>7.32</v>
      </c>
      <c r="E1697" s="40" t="s">
        <v>2383</v>
      </c>
      <c r="F1697" s="40" t="s">
        <v>2380</v>
      </c>
      <c r="G1697" s="40" t="s">
        <v>2380</v>
      </c>
      <c r="H1697" s="35">
        <v>1</v>
      </c>
      <c r="I1697" s="40" t="s">
        <v>2380</v>
      </c>
      <c r="J1697" s="40" t="s">
        <v>8339</v>
      </c>
      <c r="K1697" s="40" t="s">
        <v>8342</v>
      </c>
      <c r="L1697" s="48">
        <f>VLOOKUP(A1697,'Hospitalisation Details'!$A$1:$N$2344,5,FALSE)</f>
        <v>31748</v>
      </c>
      <c r="M1697" s="52">
        <f>VLOOKUP(A1697,'Hospitalisation Details'!$A$1:$N$2344,8,FALSE)</f>
        <v>5469.01</v>
      </c>
      <c r="N1697" s="35" t="str">
        <f>VLOOKUP(A1697,'Hospitalisation Details'!$A$1:$N$2344,12,FALSE)</f>
        <v>tier - 2</v>
      </c>
      <c r="O1697" s="35" t="str">
        <f>VLOOKUP(A1697,'Hospitalisation Details'!$A$1:$N$2344,13,FALSE)</f>
        <v>tier - 2</v>
      </c>
      <c r="P1697" s="35" t="str">
        <f>VLOOKUP(A1697,'Hospitalisation Details'!$A$1:$N$2344,14,FALSE)</f>
        <v>R1024</v>
      </c>
      <c r="Q1697" s="35">
        <f>VLOOKUP(A1697,'Hospitalisation Details'!$A$1:$N$2344,6,FALSE)</f>
        <v>36</v>
      </c>
    </row>
    <row r="1698" spans="1:17" x14ac:dyDescent="0.25">
      <c r="A1698" s="34" t="s">
        <v>674</v>
      </c>
      <c r="B1698" s="33" t="s">
        <v>7457</v>
      </c>
      <c r="C1698" s="39">
        <v>17.260000000000002</v>
      </c>
      <c r="D1698" s="39">
        <v>11.73</v>
      </c>
      <c r="E1698" s="39" t="s">
        <v>2380</v>
      </c>
      <c r="F1698" s="39" t="s">
        <v>2380</v>
      </c>
      <c r="G1698" s="39" t="s">
        <v>2380</v>
      </c>
      <c r="H1698" s="34">
        <v>2</v>
      </c>
      <c r="I1698" s="39" t="s">
        <v>2380</v>
      </c>
      <c r="J1698" s="39" t="s">
        <v>8341</v>
      </c>
      <c r="K1698" s="39" t="s">
        <v>8342</v>
      </c>
      <c r="L1698" s="47">
        <f>VLOOKUP(A1698,'Hospitalisation Details'!$A$1:$N$2344,5,FALSE)</f>
        <v>26961</v>
      </c>
      <c r="M1698" s="51">
        <f>VLOOKUP(A1698,'Hospitalisation Details'!$A$1:$N$2344,8,FALSE)</f>
        <v>5466.88</v>
      </c>
      <c r="N1698" s="34" t="str">
        <f>VLOOKUP(A1698,'Hospitalisation Details'!$A$1:$N$2344,12,FALSE)</f>
        <v>tier - 2</v>
      </c>
      <c r="O1698" s="34" t="str">
        <f>VLOOKUP(A1698,'Hospitalisation Details'!$A$1:$N$2344,13,FALSE)</f>
        <v>tier - 2</v>
      </c>
      <c r="P1698" s="34" t="str">
        <f>VLOOKUP(A1698,'Hospitalisation Details'!$A$1:$N$2344,14,FALSE)</f>
        <v>R1013</v>
      </c>
      <c r="Q1698" s="34">
        <f>VLOOKUP(A1698,'Hospitalisation Details'!$A$1:$N$2344,6,FALSE)</f>
        <v>49</v>
      </c>
    </row>
    <row r="1699" spans="1:17" x14ac:dyDescent="0.25">
      <c r="A1699" s="35" t="s">
        <v>673</v>
      </c>
      <c r="B1699" s="32" t="s">
        <v>6496</v>
      </c>
      <c r="C1699" s="40">
        <v>19.855</v>
      </c>
      <c r="D1699" s="40">
        <v>6.64</v>
      </c>
      <c r="E1699" s="40" t="s">
        <v>2383</v>
      </c>
      <c r="F1699" s="40" t="s">
        <v>2380</v>
      </c>
      <c r="G1699" s="40" t="s">
        <v>2380</v>
      </c>
      <c r="H1699" s="35">
        <v>1</v>
      </c>
      <c r="I1699" s="40" t="s">
        <v>2380</v>
      </c>
      <c r="J1699" s="40" t="s">
        <v>8340</v>
      </c>
      <c r="K1699" s="40" t="s">
        <v>8342</v>
      </c>
      <c r="L1699" s="48">
        <f>VLOOKUP(A1699,'Hospitalisation Details'!$A$1:$N$2344,5,FALSE)</f>
        <v>31771</v>
      </c>
      <c r="M1699" s="52">
        <f>VLOOKUP(A1699,'Hospitalisation Details'!$A$1:$N$2344,8,FALSE)</f>
        <v>5458.05</v>
      </c>
      <c r="N1699" s="35" t="str">
        <f>VLOOKUP(A1699,'Hospitalisation Details'!$A$1:$N$2344,12,FALSE)</f>
        <v>tier - 2</v>
      </c>
      <c r="O1699" s="35" t="str">
        <f>VLOOKUP(A1699,'Hospitalisation Details'!$A$1:$N$2344,13,FALSE)</f>
        <v>tier - 2</v>
      </c>
      <c r="P1699" s="35" t="str">
        <f>VLOOKUP(A1699,'Hospitalisation Details'!$A$1:$N$2344,14,FALSE)</f>
        <v>R1024</v>
      </c>
      <c r="Q1699" s="35">
        <f>VLOOKUP(A1699,'Hospitalisation Details'!$A$1:$N$2344,6,FALSE)</f>
        <v>36</v>
      </c>
    </row>
    <row r="1700" spans="1:17" x14ac:dyDescent="0.25">
      <c r="A1700" s="34" t="s">
        <v>672</v>
      </c>
      <c r="B1700" s="33" t="s">
        <v>4920</v>
      </c>
      <c r="C1700" s="39">
        <v>41.69</v>
      </c>
      <c r="D1700" s="39">
        <v>5.78</v>
      </c>
      <c r="E1700" s="39" t="s">
        <v>2380</v>
      </c>
      <c r="F1700" s="39" t="s">
        <v>2380</v>
      </c>
      <c r="G1700" s="39" t="s">
        <v>2380</v>
      </c>
      <c r="H1700" s="34">
        <v>0</v>
      </c>
      <c r="I1700" s="39" t="s">
        <v>2380</v>
      </c>
      <c r="J1700" s="39" t="s">
        <v>8338</v>
      </c>
      <c r="K1700" s="39" t="s">
        <v>8343</v>
      </c>
      <c r="L1700" s="47">
        <f>VLOOKUP(A1700,'Hospitalisation Details'!$A$1:$N$2344,5,FALSE)</f>
        <v>30188</v>
      </c>
      <c r="M1700" s="51">
        <f>VLOOKUP(A1700,'Hospitalisation Details'!$A$1:$N$2344,8,FALSE)</f>
        <v>5438.75</v>
      </c>
      <c r="N1700" s="34" t="str">
        <f>VLOOKUP(A1700,'Hospitalisation Details'!$A$1:$N$2344,12,FALSE)</f>
        <v>tier - 3</v>
      </c>
      <c r="O1700" s="34" t="str">
        <f>VLOOKUP(A1700,'Hospitalisation Details'!$A$1:$N$2344,13,FALSE)</f>
        <v>tier - 2</v>
      </c>
      <c r="P1700" s="34" t="str">
        <f>VLOOKUP(A1700,'Hospitalisation Details'!$A$1:$N$2344,14,FALSE)</f>
        <v>R1013</v>
      </c>
      <c r="Q1700" s="34">
        <f>VLOOKUP(A1700,'Hospitalisation Details'!$A$1:$N$2344,6,FALSE)</f>
        <v>40</v>
      </c>
    </row>
    <row r="1701" spans="1:17" x14ac:dyDescent="0.25">
      <c r="A1701" s="35" t="s">
        <v>671</v>
      </c>
      <c r="B1701" s="32" t="s">
        <v>7461</v>
      </c>
      <c r="C1701" s="40">
        <v>16.12</v>
      </c>
      <c r="D1701" s="40">
        <v>10.45</v>
      </c>
      <c r="E1701" s="40" t="s">
        <v>2380</v>
      </c>
      <c r="F1701" s="40" t="s">
        <v>2380</v>
      </c>
      <c r="G1701" s="40" t="s">
        <v>2380</v>
      </c>
      <c r="H1701" s="35">
        <v>0</v>
      </c>
      <c r="I1701" s="40" t="s">
        <v>2380</v>
      </c>
      <c r="J1701" s="40" t="s">
        <v>8341</v>
      </c>
      <c r="K1701" s="40" t="s">
        <v>8342</v>
      </c>
      <c r="L1701" s="48">
        <f>VLOOKUP(A1701,'Hospitalisation Details'!$A$1:$N$2344,5,FALSE)</f>
        <v>28649</v>
      </c>
      <c r="M1701" s="52">
        <f>VLOOKUP(A1701,'Hospitalisation Details'!$A$1:$N$2344,8,FALSE)</f>
        <v>5428.98</v>
      </c>
      <c r="N1701" s="35" t="str">
        <f>VLOOKUP(A1701,'Hospitalisation Details'!$A$1:$N$2344,12,FALSE)</f>
        <v>tier - 2</v>
      </c>
      <c r="O1701" s="35" t="str">
        <f>VLOOKUP(A1701,'Hospitalisation Details'!$A$1:$N$2344,13,FALSE)</f>
        <v>tier - 2</v>
      </c>
      <c r="P1701" s="35" t="str">
        <f>VLOOKUP(A1701,'Hospitalisation Details'!$A$1:$N$2344,14,FALSE)</f>
        <v>R1012</v>
      </c>
      <c r="Q1701" s="35">
        <f>VLOOKUP(A1701,'Hospitalisation Details'!$A$1:$N$2344,6,FALSE)</f>
        <v>45</v>
      </c>
    </row>
    <row r="1702" spans="1:17" x14ac:dyDescent="0.25">
      <c r="A1702" s="34" t="s">
        <v>670</v>
      </c>
      <c r="B1702" s="33" t="s">
        <v>4752</v>
      </c>
      <c r="C1702" s="39">
        <v>37.43</v>
      </c>
      <c r="D1702" s="39">
        <v>4.5199999999999996</v>
      </c>
      <c r="E1702" s="39" t="s">
        <v>2380</v>
      </c>
      <c r="F1702" s="39" t="s">
        <v>2380</v>
      </c>
      <c r="G1702" s="39" t="s">
        <v>2380</v>
      </c>
      <c r="H1702" s="34">
        <v>1</v>
      </c>
      <c r="I1702" s="39" t="s">
        <v>2380</v>
      </c>
      <c r="J1702" s="39" t="s">
        <v>8338</v>
      </c>
      <c r="K1702" s="39" t="s">
        <v>8344</v>
      </c>
      <c r="L1702" s="47">
        <f>VLOOKUP(A1702,'Hospitalisation Details'!$A$1:$N$2344,5,FALSE)</f>
        <v>33864</v>
      </c>
      <c r="M1702" s="51">
        <f>VLOOKUP(A1702,'Hospitalisation Details'!$A$1:$N$2344,8,FALSE)</f>
        <v>5428.73</v>
      </c>
      <c r="N1702" s="34" t="str">
        <f>VLOOKUP(A1702,'Hospitalisation Details'!$A$1:$N$2344,12,FALSE)</f>
        <v>tier - 3</v>
      </c>
      <c r="O1702" s="34" t="str">
        <f>VLOOKUP(A1702,'Hospitalisation Details'!$A$1:$N$2344,13,FALSE)</f>
        <v>tier - 1</v>
      </c>
      <c r="P1702" s="34" t="str">
        <f>VLOOKUP(A1702,'Hospitalisation Details'!$A$1:$N$2344,14,FALSE)</f>
        <v>R1017</v>
      </c>
      <c r="Q1702" s="34">
        <f>VLOOKUP(A1702,'Hospitalisation Details'!$A$1:$N$2344,6,FALSE)</f>
        <v>30</v>
      </c>
    </row>
    <row r="1703" spans="1:17" x14ac:dyDescent="0.25">
      <c r="A1703" s="35" t="s">
        <v>669</v>
      </c>
      <c r="B1703" s="32" t="s">
        <v>4879</v>
      </c>
      <c r="C1703" s="40">
        <v>31.065000000000001</v>
      </c>
      <c r="D1703" s="40">
        <v>5.71</v>
      </c>
      <c r="E1703" s="40" t="s">
        <v>2380</v>
      </c>
      <c r="F1703" s="40" t="s">
        <v>2380</v>
      </c>
      <c r="G1703" s="40" t="s">
        <v>2380</v>
      </c>
      <c r="H1703" s="35">
        <v>0</v>
      </c>
      <c r="I1703" s="40" t="s">
        <v>2380</v>
      </c>
      <c r="J1703" s="40" t="s">
        <v>8338</v>
      </c>
      <c r="K1703" s="40" t="s">
        <v>8343</v>
      </c>
      <c r="L1703" s="48">
        <f>VLOOKUP(A1703,'Hospitalisation Details'!$A$1:$N$2344,5,FALSE)</f>
        <v>33425</v>
      </c>
      <c r="M1703" s="52">
        <f>VLOOKUP(A1703,'Hospitalisation Details'!$A$1:$N$2344,8,FALSE)</f>
        <v>5425.02</v>
      </c>
      <c r="N1703" s="35" t="str">
        <f>VLOOKUP(A1703,'Hospitalisation Details'!$A$1:$N$2344,12,FALSE)</f>
        <v>tier - 2</v>
      </c>
      <c r="O1703" s="35" t="str">
        <f>VLOOKUP(A1703,'Hospitalisation Details'!$A$1:$N$2344,13,FALSE)</f>
        <v>tier - 1</v>
      </c>
      <c r="P1703" s="35" t="str">
        <f>VLOOKUP(A1703,'Hospitalisation Details'!$A$1:$N$2344,14,FALSE)</f>
        <v>R1012</v>
      </c>
      <c r="Q1703" s="35">
        <f>VLOOKUP(A1703,'Hospitalisation Details'!$A$1:$N$2344,6,FALSE)</f>
        <v>31</v>
      </c>
    </row>
    <row r="1704" spans="1:17" x14ac:dyDescent="0.25">
      <c r="A1704" s="34" t="s">
        <v>668</v>
      </c>
      <c r="B1704" s="33" t="s">
        <v>5989</v>
      </c>
      <c r="C1704" s="39">
        <v>25.08</v>
      </c>
      <c r="D1704" s="39">
        <v>4.7699999999999996</v>
      </c>
      <c r="E1704" s="39" t="s">
        <v>2380</v>
      </c>
      <c r="F1704" s="39" t="s">
        <v>2380</v>
      </c>
      <c r="G1704" s="39" t="s">
        <v>2380</v>
      </c>
      <c r="H1704" s="34">
        <v>0</v>
      </c>
      <c r="I1704" s="39" t="s">
        <v>2380</v>
      </c>
      <c r="J1704" s="39" t="s">
        <v>8339</v>
      </c>
      <c r="K1704" s="39" t="s">
        <v>8344</v>
      </c>
      <c r="L1704" s="47">
        <f>VLOOKUP(A1704,'Hospitalisation Details'!$A$1:$N$2344,5,FALSE)</f>
        <v>30221</v>
      </c>
      <c r="M1704" s="51">
        <f>VLOOKUP(A1704,'Hospitalisation Details'!$A$1:$N$2344,8,FALSE)</f>
        <v>5415.66</v>
      </c>
      <c r="N1704" s="34" t="str">
        <f>VLOOKUP(A1704,'Hospitalisation Details'!$A$1:$N$2344,12,FALSE)</f>
        <v>tier - 2</v>
      </c>
      <c r="O1704" s="34" t="str">
        <f>VLOOKUP(A1704,'Hospitalisation Details'!$A$1:$N$2344,13,FALSE)</f>
        <v>tier - 3</v>
      </c>
      <c r="P1704" s="34" t="str">
        <f>VLOOKUP(A1704,'Hospitalisation Details'!$A$1:$N$2344,14,FALSE)</f>
        <v>R1013</v>
      </c>
      <c r="Q1704" s="34">
        <f>VLOOKUP(A1704,'Hospitalisation Details'!$A$1:$N$2344,6,FALSE)</f>
        <v>40</v>
      </c>
    </row>
    <row r="1705" spans="1:17" x14ac:dyDescent="0.25">
      <c r="A1705" s="35" t="s">
        <v>667</v>
      </c>
      <c r="B1705" s="32" t="s">
        <v>5096</v>
      </c>
      <c r="C1705" s="40">
        <v>15.2</v>
      </c>
      <c r="D1705" s="40">
        <v>7.81</v>
      </c>
      <c r="E1705" s="40" t="s">
        <v>2383</v>
      </c>
      <c r="F1705" s="40" t="s">
        <v>2380</v>
      </c>
      <c r="G1705" s="40" t="s">
        <v>2380</v>
      </c>
      <c r="H1705" s="35">
        <v>1</v>
      </c>
      <c r="I1705" s="40" t="s">
        <v>2380</v>
      </c>
      <c r="J1705" s="40" t="s">
        <v>8341</v>
      </c>
      <c r="K1705" s="40" t="s">
        <v>8342</v>
      </c>
      <c r="L1705" s="48">
        <f>VLOOKUP(A1705,'Hospitalisation Details'!$A$1:$N$2344,5,FALSE)</f>
        <v>27664</v>
      </c>
      <c r="M1705" s="52">
        <f>VLOOKUP(A1705,'Hospitalisation Details'!$A$1:$N$2344,8,FALSE)</f>
        <v>5411.99</v>
      </c>
      <c r="N1705" s="35" t="str">
        <f>VLOOKUP(A1705,'Hospitalisation Details'!$A$1:$N$2344,12,FALSE)</f>
        <v>tier - 2</v>
      </c>
      <c r="O1705" s="35" t="str">
        <f>VLOOKUP(A1705,'Hospitalisation Details'!$A$1:$N$2344,13,FALSE)</f>
        <v>tier - 3</v>
      </c>
      <c r="P1705" s="35" t="str">
        <f>VLOOKUP(A1705,'Hospitalisation Details'!$A$1:$N$2344,14,FALSE)</f>
        <v>R1012</v>
      </c>
      <c r="Q1705" s="35">
        <f>VLOOKUP(A1705,'Hospitalisation Details'!$A$1:$N$2344,6,FALSE)</f>
        <v>47</v>
      </c>
    </row>
    <row r="1706" spans="1:17" x14ac:dyDescent="0.25">
      <c r="A1706" s="34" t="s">
        <v>666</v>
      </c>
      <c r="B1706" s="33" t="s">
        <v>7466</v>
      </c>
      <c r="C1706" s="39">
        <v>22.34</v>
      </c>
      <c r="D1706" s="39">
        <v>5.19</v>
      </c>
      <c r="E1706" s="39" t="s">
        <v>2383</v>
      </c>
      <c r="F1706" s="39" t="s">
        <v>2380</v>
      </c>
      <c r="G1706" s="39" t="s">
        <v>2380</v>
      </c>
      <c r="H1706" s="34">
        <v>0</v>
      </c>
      <c r="I1706" s="39" t="s">
        <v>2380</v>
      </c>
      <c r="J1706" s="39" t="s">
        <v>8340</v>
      </c>
      <c r="K1706" s="39" t="s">
        <v>8344</v>
      </c>
      <c r="L1706" s="47">
        <f>VLOOKUP(A1706,'Hospitalisation Details'!$A$1:$N$2344,5,FALSE)</f>
        <v>31404</v>
      </c>
      <c r="M1706" s="51">
        <f>VLOOKUP(A1706,'Hospitalisation Details'!$A$1:$N$2344,8,FALSE)</f>
        <v>5402.89</v>
      </c>
      <c r="N1706" s="34" t="str">
        <f>VLOOKUP(A1706,'Hospitalisation Details'!$A$1:$N$2344,12,FALSE)</f>
        <v>tier - 2</v>
      </c>
      <c r="O1706" s="34" t="str">
        <f>VLOOKUP(A1706,'Hospitalisation Details'!$A$1:$N$2344,13,FALSE)</f>
        <v>tier - 1</v>
      </c>
      <c r="P1706" s="34" t="str">
        <f>VLOOKUP(A1706,'Hospitalisation Details'!$A$1:$N$2344,14,FALSE)</f>
        <v>R1013</v>
      </c>
      <c r="Q1706" s="34">
        <f>VLOOKUP(A1706,'Hospitalisation Details'!$A$1:$N$2344,6,FALSE)</f>
        <v>37</v>
      </c>
    </row>
    <row r="1707" spans="1:17" x14ac:dyDescent="0.25">
      <c r="A1707" s="35" t="s">
        <v>665</v>
      </c>
      <c r="B1707" s="32" t="s">
        <v>7468</v>
      </c>
      <c r="C1707" s="40">
        <v>40.15</v>
      </c>
      <c r="D1707" s="40">
        <v>5.93</v>
      </c>
      <c r="E1707" s="40" t="s">
        <v>2380</v>
      </c>
      <c r="F1707" s="40" t="s">
        <v>2380</v>
      </c>
      <c r="G1707" s="40" t="s">
        <v>2380</v>
      </c>
      <c r="H1707" s="35">
        <v>1</v>
      </c>
      <c r="I1707" s="40" t="s">
        <v>2380</v>
      </c>
      <c r="J1707" s="40" t="s">
        <v>8338</v>
      </c>
      <c r="K1707" s="40" t="s">
        <v>8343</v>
      </c>
      <c r="L1707" s="48">
        <f>VLOOKUP(A1707,'Hospitalisation Details'!$A$1:$N$2344,5,FALSE)</f>
        <v>30895</v>
      </c>
      <c r="M1707" s="52">
        <f>VLOOKUP(A1707,'Hospitalisation Details'!$A$1:$N$2344,8,FALSE)</f>
        <v>5400.98</v>
      </c>
      <c r="N1707" s="35" t="str">
        <f>VLOOKUP(A1707,'Hospitalisation Details'!$A$1:$N$2344,12,FALSE)</f>
        <v>tier - 2</v>
      </c>
      <c r="O1707" s="35" t="str">
        <f>VLOOKUP(A1707,'Hospitalisation Details'!$A$1:$N$2344,13,FALSE)</f>
        <v>tier - 2</v>
      </c>
      <c r="P1707" s="35" t="str">
        <f>VLOOKUP(A1707,'Hospitalisation Details'!$A$1:$N$2344,14,FALSE)</f>
        <v>R1013</v>
      </c>
      <c r="Q1707" s="35">
        <f>VLOOKUP(A1707,'Hospitalisation Details'!$A$1:$N$2344,6,FALSE)</f>
        <v>38</v>
      </c>
    </row>
    <row r="1708" spans="1:17" x14ac:dyDescent="0.25">
      <c r="A1708" s="34" t="s">
        <v>664</v>
      </c>
      <c r="B1708" s="33" t="s">
        <v>5724</v>
      </c>
      <c r="C1708" s="39">
        <v>37.729999999999997</v>
      </c>
      <c r="D1708" s="39">
        <v>6.29</v>
      </c>
      <c r="E1708" s="39" t="s">
        <v>2380</v>
      </c>
      <c r="F1708" s="39" t="s">
        <v>2380</v>
      </c>
      <c r="G1708" s="39" t="s">
        <v>2380</v>
      </c>
      <c r="H1708" s="34">
        <v>1</v>
      </c>
      <c r="I1708" s="39" t="s">
        <v>2380</v>
      </c>
      <c r="J1708" s="39" t="s">
        <v>8338</v>
      </c>
      <c r="K1708" s="39" t="s">
        <v>8343</v>
      </c>
      <c r="L1708" s="47">
        <f>VLOOKUP(A1708,'Hospitalisation Details'!$A$1:$N$2344,5,FALSE)</f>
        <v>30928</v>
      </c>
      <c r="M1708" s="51">
        <f>VLOOKUP(A1708,'Hospitalisation Details'!$A$1:$N$2344,8,FALSE)</f>
        <v>5397.62</v>
      </c>
      <c r="N1708" s="34" t="str">
        <f>VLOOKUP(A1708,'Hospitalisation Details'!$A$1:$N$2344,12,FALSE)</f>
        <v>tier - 2</v>
      </c>
      <c r="O1708" s="34" t="str">
        <f>VLOOKUP(A1708,'Hospitalisation Details'!$A$1:$N$2344,13,FALSE)</f>
        <v>tier - 2</v>
      </c>
      <c r="P1708" s="34" t="str">
        <f>VLOOKUP(A1708,'Hospitalisation Details'!$A$1:$N$2344,14,FALSE)</f>
        <v>R1013</v>
      </c>
      <c r="Q1708" s="34">
        <f>VLOOKUP(A1708,'Hospitalisation Details'!$A$1:$N$2344,6,FALSE)</f>
        <v>38</v>
      </c>
    </row>
    <row r="1709" spans="1:17" x14ac:dyDescent="0.25">
      <c r="A1709" s="35" t="s">
        <v>663</v>
      </c>
      <c r="B1709" s="32" t="s">
        <v>7470</v>
      </c>
      <c r="C1709" s="40">
        <v>25.35</v>
      </c>
      <c r="D1709" s="40">
        <v>4.9000000000000004</v>
      </c>
      <c r="E1709" s="40" t="s">
        <v>2380</v>
      </c>
      <c r="F1709" s="40" t="s">
        <v>2380</v>
      </c>
      <c r="G1709" s="40" t="s">
        <v>2380</v>
      </c>
      <c r="H1709" s="35">
        <v>0</v>
      </c>
      <c r="I1709" s="40" t="s">
        <v>2380</v>
      </c>
      <c r="J1709" s="40" t="s">
        <v>8339</v>
      </c>
      <c r="K1709" s="40" t="s">
        <v>8344</v>
      </c>
      <c r="L1709" s="48">
        <f>VLOOKUP(A1709,'Hospitalisation Details'!$A$1:$N$2344,5,FALSE)</f>
        <v>32818</v>
      </c>
      <c r="M1709" s="52">
        <f>VLOOKUP(A1709,'Hospitalisation Details'!$A$1:$N$2344,8,FALSE)</f>
        <v>5396.44</v>
      </c>
      <c r="N1709" s="35" t="str">
        <f>VLOOKUP(A1709,'Hospitalisation Details'!$A$1:$N$2344,12,FALSE)</f>
        <v>tier - 2</v>
      </c>
      <c r="O1709" s="35" t="str">
        <f>VLOOKUP(A1709,'Hospitalisation Details'!$A$1:$N$2344,13,FALSE)</f>
        <v>tier - 3</v>
      </c>
      <c r="P1709" s="35" t="str">
        <f>VLOOKUP(A1709,'Hospitalisation Details'!$A$1:$N$2344,14,FALSE)</f>
        <v>R1013</v>
      </c>
      <c r="Q1709" s="35">
        <f>VLOOKUP(A1709,'Hospitalisation Details'!$A$1:$N$2344,6,FALSE)</f>
        <v>33</v>
      </c>
    </row>
    <row r="1710" spans="1:17" x14ac:dyDescent="0.25">
      <c r="A1710" s="34" t="s">
        <v>662</v>
      </c>
      <c r="B1710" s="33" t="s">
        <v>6274</v>
      </c>
      <c r="C1710" s="39">
        <v>26.41</v>
      </c>
      <c r="D1710" s="39">
        <v>5.07</v>
      </c>
      <c r="E1710" s="39" t="s">
        <v>2383</v>
      </c>
      <c r="F1710" s="39" t="s">
        <v>2380</v>
      </c>
      <c r="G1710" s="39" t="s">
        <v>2380</v>
      </c>
      <c r="H1710" s="34">
        <v>1</v>
      </c>
      <c r="I1710" s="39" t="s">
        <v>2380</v>
      </c>
      <c r="J1710" s="39" t="s">
        <v>8339</v>
      </c>
      <c r="K1710" s="39" t="s">
        <v>8344</v>
      </c>
      <c r="L1710" s="47">
        <f>VLOOKUP(A1710,'Hospitalisation Details'!$A$1:$N$2344,5,FALSE)</f>
        <v>32363</v>
      </c>
      <c r="M1710" s="51">
        <f>VLOOKUP(A1710,'Hospitalisation Details'!$A$1:$N$2344,8,FALSE)</f>
        <v>5385.34</v>
      </c>
      <c r="N1710" s="34" t="str">
        <f>VLOOKUP(A1710,'Hospitalisation Details'!$A$1:$N$2344,12,FALSE)</f>
        <v>tier - 2</v>
      </c>
      <c r="O1710" s="34" t="str">
        <f>VLOOKUP(A1710,'Hospitalisation Details'!$A$1:$N$2344,13,FALSE)</f>
        <v>tier - 3</v>
      </c>
      <c r="P1710" s="34" t="str">
        <f>VLOOKUP(A1710,'Hospitalisation Details'!$A$1:$N$2344,14,FALSE)</f>
        <v>R1012</v>
      </c>
      <c r="Q1710" s="34">
        <f>VLOOKUP(A1710,'Hospitalisation Details'!$A$1:$N$2344,6,FALSE)</f>
        <v>34</v>
      </c>
    </row>
    <row r="1711" spans="1:17" x14ac:dyDescent="0.25">
      <c r="A1711" s="35" t="s">
        <v>661</v>
      </c>
      <c r="B1711" s="32" t="s">
        <v>7472</v>
      </c>
      <c r="C1711" s="40">
        <v>27.6</v>
      </c>
      <c r="D1711" s="40">
        <v>5.33</v>
      </c>
      <c r="E1711" s="40" t="s">
        <v>2380</v>
      </c>
      <c r="F1711" s="40" t="s">
        <v>2380</v>
      </c>
      <c r="G1711" s="40" t="s">
        <v>2380</v>
      </c>
      <c r="H1711" s="35">
        <v>1</v>
      </c>
      <c r="I1711" s="40" t="s">
        <v>2380</v>
      </c>
      <c r="J1711" s="40" t="s">
        <v>8339</v>
      </c>
      <c r="K1711" s="40" t="s">
        <v>8344</v>
      </c>
      <c r="L1711" s="48">
        <f>VLOOKUP(A1711,'Hospitalisation Details'!$A$1:$N$2344,5,FALSE)</f>
        <v>30834</v>
      </c>
      <c r="M1711" s="52">
        <f>VLOOKUP(A1711,'Hospitalisation Details'!$A$1:$N$2344,8,FALSE)</f>
        <v>5383.54</v>
      </c>
      <c r="N1711" s="35" t="str">
        <f>VLOOKUP(A1711,'Hospitalisation Details'!$A$1:$N$2344,12,FALSE)</f>
        <v>tier - 2</v>
      </c>
      <c r="O1711" s="35" t="str">
        <f>VLOOKUP(A1711,'Hospitalisation Details'!$A$1:$N$2344,13,FALSE)</f>
        <v>tier - 3</v>
      </c>
      <c r="P1711" s="35" t="str">
        <f>VLOOKUP(A1711,'Hospitalisation Details'!$A$1:$N$2344,14,FALSE)</f>
        <v>R1011</v>
      </c>
      <c r="Q1711" s="35">
        <f>VLOOKUP(A1711,'Hospitalisation Details'!$A$1:$N$2344,6,FALSE)</f>
        <v>39</v>
      </c>
    </row>
    <row r="1712" spans="1:17" x14ac:dyDescent="0.25">
      <c r="A1712" s="34" t="s">
        <v>660</v>
      </c>
      <c r="B1712" s="33" t="s">
        <v>7474</v>
      </c>
      <c r="C1712" s="39">
        <v>33.82</v>
      </c>
      <c r="D1712" s="39">
        <v>8.93</v>
      </c>
      <c r="E1712" s="39" t="s">
        <v>2383</v>
      </c>
      <c r="F1712" s="39" t="s">
        <v>2380</v>
      </c>
      <c r="G1712" s="39" t="s">
        <v>2380</v>
      </c>
      <c r="H1712" s="34">
        <v>1</v>
      </c>
      <c r="I1712" s="39" t="s">
        <v>2380</v>
      </c>
      <c r="J1712" s="39" t="s">
        <v>8338</v>
      </c>
      <c r="K1712" s="39" t="s">
        <v>8342</v>
      </c>
      <c r="L1712" s="47">
        <f>VLOOKUP(A1712,'Hospitalisation Details'!$A$1:$N$2344,5,FALSE)</f>
        <v>31615</v>
      </c>
      <c r="M1712" s="51">
        <f>VLOOKUP(A1712,'Hospitalisation Details'!$A$1:$N$2344,8,FALSE)</f>
        <v>5377.46</v>
      </c>
      <c r="N1712" s="34" t="str">
        <f>VLOOKUP(A1712,'Hospitalisation Details'!$A$1:$N$2344,12,FALSE)</f>
        <v>tier - 2</v>
      </c>
      <c r="O1712" s="34" t="str">
        <f>VLOOKUP(A1712,'Hospitalisation Details'!$A$1:$N$2344,13,FALSE)</f>
        <v>tier - 3</v>
      </c>
      <c r="P1712" s="34" t="str">
        <f>VLOOKUP(A1712,'Hospitalisation Details'!$A$1:$N$2344,14,FALSE)</f>
        <v>R1012</v>
      </c>
      <c r="Q1712" s="34">
        <f>VLOOKUP(A1712,'Hospitalisation Details'!$A$1:$N$2344,6,FALSE)</f>
        <v>36</v>
      </c>
    </row>
    <row r="1713" spans="1:17" x14ac:dyDescent="0.25">
      <c r="A1713" s="35" t="s">
        <v>659</v>
      </c>
      <c r="B1713" s="32" t="s">
        <v>5356</v>
      </c>
      <c r="C1713" s="40">
        <v>32.9</v>
      </c>
      <c r="D1713" s="40">
        <v>4.3499999999999996</v>
      </c>
      <c r="E1713" s="40" t="s">
        <v>2380</v>
      </c>
      <c r="F1713" s="40" t="s">
        <v>2380</v>
      </c>
      <c r="G1713" s="40" t="s">
        <v>2380</v>
      </c>
      <c r="H1713" s="35">
        <v>0</v>
      </c>
      <c r="I1713" s="40" t="s">
        <v>2380</v>
      </c>
      <c r="J1713" s="40" t="s">
        <v>8338</v>
      </c>
      <c r="K1713" s="40" t="s">
        <v>8344</v>
      </c>
      <c r="L1713" s="48">
        <f>VLOOKUP(A1713,'Hospitalisation Details'!$A$1:$N$2344,5,FALSE)</f>
        <v>32830</v>
      </c>
      <c r="M1713" s="52">
        <f>VLOOKUP(A1713,'Hospitalisation Details'!$A$1:$N$2344,8,FALSE)</f>
        <v>5375.04</v>
      </c>
      <c r="N1713" s="35" t="str">
        <f>VLOOKUP(A1713,'Hospitalisation Details'!$A$1:$N$2344,12,FALSE)</f>
        <v>tier - 2</v>
      </c>
      <c r="O1713" s="35" t="str">
        <f>VLOOKUP(A1713,'Hospitalisation Details'!$A$1:$N$2344,13,FALSE)</f>
        <v>tier - 1</v>
      </c>
      <c r="P1713" s="35" t="str">
        <f>VLOOKUP(A1713,'Hospitalisation Details'!$A$1:$N$2344,14,FALSE)</f>
        <v>R1011</v>
      </c>
      <c r="Q1713" s="35">
        <f>VLOOKUP(A1713,'Hospitalisation Details'!$A$1:$N$2344,6,FALSE)</f>
        <v>33</v>
      </c>
    </row>
    <row r="1714" spans="1:17" x14ac:dyDescent="0.25">
      <c r="A1714" s="34" t="s">
        <v>658</v>
      </c>
      <c r="B1714" s="33" t="s">
        <v>5074</v>
      </c>
      <c r="C1714" s="39">
        <v>30.875</v>
      </c>
      <c r="D1714" s="39">
        <v>9.5399999999999991</v>
      </c>
      <c r="E1714" s="39" t="s">
        <v>2383</v>
      </c>
      <c r="F1714" s="39" t="s">
        <v>2380</v>
      </c>
      <c r="G1714" s="39" t="s">
        <v>2380</v>
      </c>
      <c r="H1714" s="34">
        <v>1</v>
      </c>
      <c r="I1714" s="39" t="s">
        <v>2380</v>
      </c>
      <c r="J1714" s="39" t="s">
        <v>8338</v>
      </c>
      <c r="K1714" s="39" t="s">
        <v>8342</v>
      </c>
      <c r="L1714" s="47">
        <f>VLOOKUP(A1714,'Hospitalisation Details'!$A$1:$N$2344,5,FALSE)</f>
        <v>31564</v>
      </c>
      <c r="M1714" s="51">
        <f>VLOOKUP(A1714,'Hospitalisation Details'!$A$1:$N$2344,8,FALSE)</f>
        <v>5373.36</v>
      </c>
      <c r="N1714" s="34" t="str">
        <f>VLOOKUP(A1714,'Hospitalisation Details'!$A$1:$N$2344,12,FALSE)</f>
        <v>tier - 2</v>
      </c>
      <c r="O1714" s="34" t="str">
        <f>VLOOKUP(A1714,'Hospitalisation Details'!$A$1:$N$2344,13,FALSE)</f>
        <v>tier - 2</v>
      </c>
      <c r="P1714" s="34" t="str">
        <f>VLOOKUP(A1714,'Hospitalisation Details'!$A$1:$N$2344,14,FALSE)</f>
        <v>R1012</v>
      </c>
      <c r="Q1714" s="34">
        <f>VLOOKUP(A1714,'Hospitalisation Details'!$A$1:$N$2344,6,FALSE)</f>
        <v>37</v>
      </c>
    </row>
    <row r="1715" spans="1:17" x14ac:dyDescent="0.25">
      <c r="A1715" s="35" t="s">
        <v>657</v>
      </c>
      <c r="B1715" s="32" t="s">
        <v>7478</v>
      </c>
      <c r="C1715" s="40">
        <v>32.64</v>
      </c>
      <c r="D1715" s="40">
        <v>5.91</v>
      </c>
      <c r="E1715" s="40" t="s">
        <v>2380</v>
      </c>
      <c r="F1715" s="40" t="s">
        <v>2380</v>
      </c>
      <c r="G1715" s="40" t="s">
        <v>2380</v>
      </c>
      <c r="H1715" s="35">
        <v>0</v>
      </c>
      <c r="I1715" s="40" t="s">
        <v>2380</v>
      </c>
      <c r="J1715" s="40" t="s">
        <v>8338</v>
      </c>
      <c r="K1715" s="40" t="s">
        <v>8343</v>
      </c>
      <c r="L1715" s="48">
        <f>VLOOKUP(A1715,'Hospitalisation Details'!$A$1:$N$2344,5,FALSE)</f>
        <v>34675</v>
      </c>
      <c r="M1715" s="52">
        <f>VLOOKUP(A1715,'Hospitalisation Details'!$A$1:$N$2344,8,FALSE)</f>
        <v>5364.66</v>
      </c>
      <c r="N1715" s="35" t="str">
        <f>VLOOKUP(A1715,'Hospitalisation Details'!$A$1:$N$2344,12,FALSE)</f>
        <v>tier - 2</v>
      </c>
      <c r="O1715" s="35" t="str">
        <f>VLOOKUP(A1715,'Hospitalisation Details'!$A$1:$N$2344,13,FALSE)</f>
        <v>tier - 1</v>
      </c>
      <c r="P1715" s="35" t="str">
        <f>VLOOKUP(A1715,'Hospitalisation Details'!$A$1:$N$2344,14,FALSE)</f>
        <v>R1011</v>
      </c>
      <c r="Q1715" s="35">
        <f>VLOOKUP(A1715,'Hospitalisation Details'!$A$1:$N$2344,6,FALSE)</f>
        <v>28</v>
      </c>
    </row>
    <row r="1716" spans="1:17" x14ac:dyDescent="0.25">
      <c r="A1716" s="34" t="s">
        <v>656</v>
      </c>
      <c r="B1716" s="33" t="s">
        <v>7472</v>
      </c>
      <c r="C1716" s="39">
        <v>22.135000000000002</v>
      </c>
      <c r="D1716" s="39">
        <v>5.0999999999999996</v>
      </c>
      <c r="E1716" s="39" t="s">
        <v>2380</v>
      </c>
      <c r="F1716" s="39" t="s">
        <v>2380</v>
      </c>
      <c r="G1716" s="39" t="s">
        <v>2380</v>
      </c>
      <c r="H1716" s="34">
        <v>0</v>
      </c>
      <c r="I1716" s="39" t="s">
        <v>2380</v>
      </c>
      <c r="J1716" s="39" t="s">
        <v>8340</v>
      </c>
      <c r="K1716" s="39" t="s">
        <v>8344</v>
      </c>
      <c r="L1716" s="47">
        <f>VLOOKUP(A1716,'Hospitalisation Details'!$A$1:$N$2344,5,FALSE)</f>
        <v>32819</v>
      </c>
      <c r="M1716" s="51">
        <f>VLOOKUP(A1716,'Hospitalisation Details'!$A$1:$N$2344,8,FALSE)</f>
        <v>5354.07</v>
      </c>
      <c r="N1716" s="34" t="str">
        <f>VLOOKUP(A1716,'Hospitalisation Details'!$A$1:$N$2344,12,FALSE)</f>
        <v>tier - 2</v>
      </c>
      <c r="O1716" s="34" t="str">
        <f>VLOOKUP(A1716,'Hospitalisation Details'!$A$1:$N$2344,13,FALSE)</f>
        <v>tier - 3</v>
      </c>
      <c r="P1716" s="34" t="str">
        <f>VLOOKUP(A1716,'Hospitalisation Details'!$A$1:$N$2344,14,FALSE)</f>
        <v>R1024</v>
      </c>
      <c r="Q1716" s="34">
        <f>VLOOKUP(A1716,'Hospitalisation Details'!$A$1:$N$2344,6,FALSE)</f>
        <v>33</v>
      </c>
    </row>
    <row r="1717" spans="1:17" x14ac:dyDescent="0.25">
      <c r="A1717" s="35" t="s">
        <v>655</v>
      </c>
      <c r="B1717" s="32" t="s">
        <v>4911</v>
      </c>
      <c r="C1717" s="40">
        <v>16.53</v>
      </c>
      <c r="D1717" s="40">
        <v>5.08</v>
      </c>
      <c r="E1717" s="40" t="s">
        <v>2380</v>
      </c>
      <c r="F1717" s="40" t="s">
        <v>2380</v>
      </c>
      <c r="G1717" s="40" t="s">
        <v>2380</v>
      </c>
      <c r="H1717" s="35">
        <v>2</v>
      </c>
      <c r="I1717" s="40" t="s">
        <v>2380</v>
      </c>
      <c r="J1717" s="40" t="s">
        <v>8341</v>
      </c>
      <c r="K1717" s="40" t="s">
        <v>8344</v>
      </c>
      <c r="L1717" s="48">
        <f>VLOOKUP(A1717,'Hospitalisation Details'!$A$1:$N$2344,5,FALSE)</f>
        <v>26648</v>
      </c>
      <c r="M1717" s="52">
        <f>VLOOKUP(A1717,'Hospitalisation Details'!$A$1:$N$2344,8,FALSE)</f>
        <v>5344.81</v>
      </c>
      <c r="N1717" s="35" t="str">
        <f>VLOOKUP(A1717,'Hospitalisation Details'!$A$1:$N$2344,12,FALSE)</f>
        <v>tier - 2</v>
      </c>
      <c r="O1717" s="35" t="str">
        <f>VLOOKUP(A1717,'Hospitalisation Details'!$A$1:$N$2344,13,FALSE)</f>
        <v>tier - 3</v>
      </c>
      <c r="P1717" s="35" t="str">
        <f>VLOOKUP(A1717,'Hospitalisation Details'!$A$1:$N$2344,14,FALSE)</f>
        <v>R1013</v>
      </c>
      <c r="Q1717" s="35">
        <f>VLOOKUP(A1717,'Hospitalisation Details'!$A$1:$N$2344,6,FALSE)</f>
        <v>50</v>
      </c>
    </row>
    <row r="1718" spans="1:17" x14ac:dyDescent="0.25">
      <c r="A1718" s="34" t="s">
        <v>654</v>
      </c>
      <c r="B1718" s="33" t="s">
        <v>7482</v>
      </c>
      <c r="C1718" s="39">
        <v>32.774999999999999</v>
      </c>
      <c r="D1718" s="39">
        <v>4.75</v>
      </c>
      <c r="E1718" s="39" t="s">
        <v>2380</v>
      </c>
      <c r="F1718" s="39" t="s">
        <v>2380</v>
      </c>
      <c r="G1718" s="39" t="s">
        <v>2380</v>
      </c>
      <c r="H1718" s="34">
        <v>0</v>
      </c>
      <c r="I1718" s="39" t="s">
        <v>2380</v>
      </c>
      <c r="J1718" s="39" t="s">
        <v>8338</v>
      </c>
      <c r="K1718" s="39" t="s">
        <v>8344</v>
      </c>
      <c r="L1718" s="47">
        <f>VLOOKUP(A1718,'Hospitalisation Details'!$A$1:$N$2344,5,FALSE)</f>
        <v>33478</v>
      </c>
      <c r="M1718" s="51">
        <f>VLOOKUP(A1718,'Hospitalisation Details'!$A$1:$N$2344,8,FALSE)</f>
        <v>5327.4</v>
      </c>
      <c r="N1718" s="34" t="str">
        <f>VLOOKUP(A1718,'Hospitalisation Details'!$A$1:$N$2344,12,FALSE)</f>
        <v>tier - 2</v>
      </c>
      <c r="O1718" s="34" t="str">
        <f>VLOOKUP(A1718,'Hospitalisation Details'!$A$1:$N$2344,13,FALSE)</f>
        <v>tier - 1</v>
      </c>
      <c r="P1718" s="34" t="str">
        <f>VLOOKUP(A1718,'Hospitalisation Details'!$A$1:$N$2344,14,FALSE)</f>
        <v>R1012</v>
      </c>
      <c r="Q1718" s="34">
        <f>VLOOKUP(A1718,'Hospitalisation Details'!$A$1:$N$2344,6,FALSE)</f>
        <v>31</v>
      </c>
    </row>
    <row r="1719" spans="1:17" x14ac:dyDescent="0.25">
      <c r="A1719" s="35" t="s">
        <v>653</v>
      </c>
      <c r="B1719" s="32" t="s">
        <v>7484</v>
      </c>
      <c r="C1719" s="40">
        <v>30.9</v>
      </c>
      <c r="D1719" s="40">
        <v>6.05</v>
      </c>
      <c r="E1719" s="40" t="s">
        <v>2380</v>
      </c>
      <c r="F1719" s="40" t="s">
        <v>2380</v>
      </c>
      <c r="G1719" s="40" t="s">
        <v>2380</v>
      </c>
      <c r="H1719" s="35">
        <v>1</v>
      </c>
      <c r="I1719" s="40" t="s">
        <v>2380</v>
      </c>
      <c r="J1719" s="40" t="s">
        <v>8338</v>
      </c>
      <c r="K1719" s="40" t="s">
        <v>8343</v>
      </c>
      <c r="L1719" s="48">
        <f>VLOOKUP(A1719,'Hospitalisation Details'!$A$1:$N$2344,5,FALSE)</f>
        <v>33773</v>
      </c>
      <c r="M1719" s="52">
        <f>VLOOKUP(A1719,'Hospitalisation Details'!$A$1:$N$2344,8,FALSE)</f>
        <v>5325.65</v>
      </c>
      <c r="N1719" s="35" t="str">
        <f>VLOOKUP(A1719,'Hospitalisation Details'!$A$1:$N$2344,12,FALSE)</f>
        <v>tier - 2</v>
      </c>
      <c r="O1719" s="35" t="str">
        <f>VLOOKUP(A1719,'Hospitalisation Details'!$A$1:$N$2344,13,FALSE)</f>
        <v>tier - 1</v>
      </c>
      <c r="P1719" s="35" t="str">
        <f>VLOOKUP(A1719,'Hospitalisation Details'!$A$1:$N$2344,14,FALSE)</f>
        <v>R1011</v>
      </c>
      <c r="Q1719" s="35">
        <f>VLOOKUP(A1719,'Hospitalisation Details'!$A$1:$N$2344,6,FALSE)</f>
        <v>30</v>
      </c>
    </row>
    <row r="1720" spans="1:17" x14ac:dyDescent="0.25">
      <c r="A1720" s="34" t="s">
        <v>652</v>
      </c>
      <c r="B1720" s="33" t="s">
        <v>6320</v>
      </c>
      <c r="C1720" s="39">
        <v>15.58</v>
      </c>
      <c r="D1720" s="39">
        <v>11.56</v>
      </c>
      <c r="E1720" s="39" t="s">
        <v>2380</v>
      </c>
      <c r="F1720" s="39" t="s">
        <v>2380</v>
      </c>
      <c r="G1720" s="39" t="s">
        <v>2380</v>
      </c>
      <c r="H1720" s="34">
        <v>0</v>
      </c>
      <c r="I1720" s="39" t="s">
        <v>2380</v>
      </c>
      <c r="J1720" s="39" t="s">
        <v>8341</v>
      </c>
      <c r="K1720" s="39" t="s">
        <v>8342</v>
      </c>
      <c r="L1720" s="47">
        <f>VLOOKUP(A1720,'Hospitalisation Details'!$A$1:$N$2344,5,FALSE)</f>
        <v>27274</v>
      </c>
      <c r="M1720" s="51">
        <f>VLOOKUP(A1720,'Hospitalisation Details'!$A$1:$N$2344,8,FALSE)</f>
        <v>5322.24</v>
      </c>
      <c r="N1720" s="34" t="str">
        <f>VLOOKUP(A1720,'Hospitalisation Details'!$A$1:$N$2344,12,FALSE)</f>
        <v>tier - 2</v>
      </c>
      <c r="O1720" s="34" t="str">
        <f>VLOOKUP(A1720,'Hospitalisation Details'!$A$1:$N$2344,13,FALSE)</f>
        <v>tier - 1</v>
      </c>
      <c r="P1720" s="34" t="str">
        <f>VLOOKUP(A1720,'Hospitalisation Details'!$A$1:$N$2344,14,FALSE)</f>
        <v>R1012</v>
      </c>
      <c r="Q1720" s="34">
        <f>VLOOKUP(A1720,'Hospitalisation Details'!$A$1:$N$2344,6,FALSE)</f>
        <v>48</v>
      </c>
    </row>
    <row r="1721" spans="1:17" x14ac:dyDescent="0.25">
      <c r="A1721" s="35" t="s">
        <v>651</v>
      </c>
      <c r="B1721" s="32" t="s">
        <v>7486</v>
      </c>
      <c r="C1721" s="40">
        <v>26.315000000000001</v>
      </c>
      <c r="D1721" s="40">
        <v>5.76</v>
      </c>
      <c r="E1721" s="40" t="s">
        <v>2380</v>
      </c>
      <c r="F1721" s="40" t="s">
        <v>2380</v>
      </c>
      <c r="G1721" s="40" t="s">
        <v>2380</v>
      </c>
      <c r="H1721" s="35">
        <v>0</v>
      </c>
      <c r="I1721" s="40" t="s">
        <v>2380</v>
      </c>
      <c r="J1721" s="40" t="s">
        <v>8339</v>
      </c>
      <c r="K1721" s="40" t="s">
        <v>8343</v>
      </c>
      <c r="L1721" s="48">
        <f>VLOOKUP(A1721,'Hospitalisation Details'!$A$1:$N$2344,5,FALSE)</f>
        <v>34651</v>
      </c>
      <c r="M1721" s="52">
        <f>VLOOKUP(A1721,'Hospitalisation Details'!$A$1:$N$2344,8,FALSE)</f>
        <v>5312.17</v>
      </c>
      <c r="N1721" s="35" t="str">
        <f>VLOOKUP(A1721,'Hospitalisation Details'!$A$1:$N$2344,12,FALSE)</f>
        <v>tier - 2</v>
      </c>
      <c r="O1721" s="35" t="str">
        <f>VLOOKUP(A1721,'Hospitalisation Details'!$A$1:$N$2344,13,FALSE)</f>
        <v>tier - 2</v>
      </c>
      <c r="P1721" s="35" t="str">
        <f>VLOOKUP(A1721,'Hospitalisation Details'!$A$1:$N$2344,14,FALSE)</f>
        <v>R1012</v>
      </c>
      <c r="Q1721" s="35">
        <f>VLOOKUP(A1721,'Hospitalisation Details'!$A$1:$N$2344,6,FALSE)</f>
        <v>28</v>
      </c>
    </row>
    <row r="1722" spans="1:17" x14ac:dyDescent="0.25">
      <c r="A1722" s="34" t="s">
        <v>650</v>
      </c>
      <c r="B1722" s="33" t="s">
        <v>4885</v>
      </c>
      <c r="C1722" s="39">
        <v>35.61</v>
      </c>
      <c r="D1722" s="39">
        <v>5.65</v>
      </c>
      <c r="E1722" s="39" t="s">
        <v>2380</v>
      </c>
      <c r="F1722" s="39" t="s">
        <v>2383</v>
      </c>
      <c r="G1722" s="39" t="s">
        <v>2380</v>
      </c>
      <c r="H1722" s="34">
        <v>1</v>
      </c>
      <c r="I1722" s="39" t="s">
        <v>2380</v>
      </c>
      <c r="J1722" s="39" t="s">
        <v>8338</v>
      </c>
      <c r="K1722" s="39" t="s">
        <v>8344</v>
      </c>
      <c r="L1722" s="47">
        <f>VLOOKUP(A1722,'Hospitalisation Details'!$A$1:$N$2344,5,FALSE)</f>
        <v>36778</v>
      </c>
      <c r="M1722" s="51">
        <f>VLOOKUP(A1722,'Hospitalisation Details'!$A$1:$N$2344,8,FALSE)</f>
        <v>5306.7</v>
      </c>
      <c r="N1722" s="34" t="str">
        <f>VLOOKUP(A1722,'Hospitalisation Details'!$A$1:$N$2344,12,FALSE)</f>
        <v>tier - 2</v>
      </c>
      <c r="O1722" s="34" t="str">
        <f>VLOOKUP(A1722,'Hospitalisation Details'!$A$1:$N$2344,13,FALSE)</f>
        <v>tier - 3</v>
      </c>
      <c r="P1722" s="34" t="str">
        <f>VLOOKUP(A1722,'Hospitalisation Details'!$A$1:$N$2344,14,FALSE)</f>
        <v>R1012</v>
      </c>
      <c r="Q1722" s="34">
        <f>VLOOKUP(A1722,'Hospitalisation Details'!$A$1:$N$2344,6,FALSE)</f>
        <v>22</v>
      </c>
    </row>
    <row r="1723" spans="1:17" x14ac:dyDescent="0.25">
      <c r="A1723" s="35" t="s">
        <v>649</v>
      </c>
      <c r="B1723" s="32" t="s">
        <v>7489</v>
      </c>
      <c r="C1723" s="40">
        <v>37.56</v>
      </c>
      <c r="D1723" s="40">
        <v>5.88</v>
      </c>
      <c r="E1723" s="40" t="s">
        <v>2380</v>
      </c>
      <c r="F1723" s="40" t="s">
        <v>2383</v>
      </c>
      <c r="G1723" s="40" t="s">
        <v>2380</v>
      </c>
      <c r="H1723" s="35">
        <v>1</v>
      </c>
      <c r="I1723" s="40" t="s">
        <v>2380</v>
      </c>
      <c r="J1723" s="40" t="s">
        <v>8338</v>
      </c>
      <c r="K1723" s="40" t="s">
        <v>8343</v>
      </c>
      <c r="L1723" s="48">
        <f>VLOOKUP(A1723,'Hospitalisation Details'!$A$1:$N$2344,5,FALSE)</f>
        <v>38221</v>
      </c>
      <c r="M1723" s="52">
        <f>VLOOKUP(A1723,'Hospitalisation Details'!$A$1:$N$2344,8,FALSE)</f>
        <v>5293.67</v>
      </c>
      <c r="N1723" s="35" t="str">
        <f>VLOOKUP(A1723,'Hospitalisation Details'!$A$1:$N$2344,12,FALSE)</f>
        <v>tier - 2</v>
      </c>
      <c r="O1723" s="35" t="str">
        <f>VLOOKUP(A1723,'Hospitalisation Details'!$A$1:$N$2344,13,FALSE)</f>
        <v>tier - 2</v>
      </c>
      <c r="P1723" s="35" t="str">
        <f>VLOOKUP(A1723,'Hospitalisation Details'!$A$1:$N$2344,14,FALSE)</f>
        <v>R1022</v>
      </c>
      <c r="Q1723" s="35">
        <f>VLOOKUP(A1723,'Hospitalisation Details'!$A$1:$N$2344,6,FALSE)</f>
        <v>18</v>
      </c>
    </row>
    <row r="1724" spans="1:17" x14ac:dyDescent="0.25">
      <c r="A1724" s="34" t="s">
        <v>648</v>
      </c>
      <c r="B1724" s="33" t="s">
        <v>7491</v>
      </c>
      <c r="C1724" s="39">
        <v>15.49</v>
      </c>
      <c r="D1724" s="39">
        <v>9.6</v>
      </c>
      <c r="E1724" s="39" t="s">
        <v>2380</v>
      </c>
      <c r="F1724" s="39" t="s">
        <v>2380</v>
      </c>
      <c r="G1724" s="39" t="s">
        <v>2380</v>
      </c>
      <c r="H1724" s="34">
        <v>0</v>
      </c>
      <c r="I1724" s="39" t="s">
        <v>2380</v>
      </c>
      <c r="J1724" s="39" t="s">
        <v>8341</v>
      </c>
      <c r="K1724" s="39" t="s">
        <v>8342</v>
      </c>
      <c r="L1724" s="47">
        <f>VLOOKUP(A1724,'Hospitalisation Details'!$A$1:$N$2344,5,FALSE)</f>
        <v>27345</v>
      </c>
      <c r="M1724" s="51">
        <f>VLOOKUP(A1724,'Hospitalisation Details'!$A$1:$N$2344,8,FALSE)</f>
        <v>5291.71</v>
      </c>
      <c r="N1724" s="34" t="str">
        <f>VLOOKUP(A1724,'Hospitalisation Details'!$A$1:$N$2344,12,FALSE)</f>
        <v>tier - 2</v>
      </c>
      <c r="O1724" s="34" t="str">
        <f>VLOOKUP(A1724,'Hospitalisation Details'!$A$1:$N$2344,13,FALSE)</f>
        <v>tier - 2</v>
      </c>
      <c r="P1724" s="34" t="str">
        <f>VLOOKUP(A1724,'Hospitalisation Details'!$A$1:$N$2344,14,FALSE)</f>
        <v>R1012</v>
      </c>
      <c r="Q1724" s="34">
        <f>VLOOKUP(A1724,'Hospitalisation Details'!$A$1:$N$2344,6,FALSE)</f>
        <v>48</v>
      </c>
    </row>
    <row r="1725" spans="1:17" x14ac:dyDescent="0.25">
      <c r="A1725" s="35" t="s">
        <v>647</v>
      </c>
      <c r="B1725" s="32" t="s">
        <v>7493</v>
      </c>
      <c r="C1725" s="40">
        <v>23.48</v>
      </c>
      <c r="D1725" s="40">
        <v>6.24</v>
      </c>
      <c r="E1725" s="40" t="s">
        <v>2380</v>
      </c>
      <c r="F1725" s="40" t="s">
        <v>2380</v>
      </c>
      <c r="G1725" s="40" t="s">
        <v>2380</v>
      </c>
      <c r="H1725" s="35">
        <v>1</v>
      </c>
      <c r="I1725" s="40" t="s">
        <v>2380</v>
      </c>
      <c r="J1725" s="40" t="s">
        <v>8340</v>
      </c>
      <c r="K1725" s="40" t="s">
        <v>8343</v>
      </c>
      <c r="L1725" s="48">
        <f>VLOOKUP(A1725,'Hospitalisation Details'!$A$1:$N$2344,5,FALSE)</f>
        <v>32021</v>
      </c>
      <c r="M1725" s="52">
        <f>VLOOKUP(A1725,'Hospitalisation Details'!$A$1:$N$2344,8,FALSE)</f>
        <v>5275.86</v>
      </c>
      <c r="N1725" s="35" t="str">
        <f>VLOOKUP(A1725,'Hospitalisation Details'!$A$1:$N$2344,12,FALSE)</f>
        <v>tier - 2</v>
      </c>
      <c r="O1725" s="35" t="str">
        <f>VLOOKUP(A1725,'Hospitalisation Details'!$A$1:$N$2344,13,FALSE)</f>
        <v>tier - 2</v>
      </c>
      <c r="P1725" s="35" t="str">
        <f>VLOOKUP(A1725,'Hospitalisation Details'!$A$1:$N$2344,14,FALSE)</f>
        <v>R1013</v>
      </c>
      <c r="Q1725" s="35">
        <f>VLOOKUP(A1725,'Hospitalisation Details'!$A$1:$N$2344,6,FALSE)</f>
        <v>35</v>
      </c>
    </row>
    <row r="1726" spans="1:17" x14ac:dyDescent="0.25">
      <c r="A1726" s="34" t="s">
        <v>646</v>
      </c>
      <c r="B1726" s="33" t="s">
        <v>7494</v>
      </c>
      <c r="C1726" s="39">
        <v>30.02</v>
      </c>
      <c r="D1726" s="39">
        <v>7.63</v>
      </c>
      <c r="E1726" s="39" t="s">
        <v>2383</v>
      </c>
      <c r="F1726" s="39" t="s">
        <v>2380</v>
      </c>
      <c r="G1726" s="39" t="s">
        <v>2380</v>
      </c>
      <c r="H1726" s="34">
        <v>1</v>
      </c>
      <c r="I1726" s="39" t="s">
        <v>2380</v>
      </c>
      <c r="J1726" s="39" t="s">
        <v>8338</v>
      </c>
      <c r="K1726" s="39" t="s">
        <v>8342</v>
      </c>
      <c r="L1726" s="47">
        <f>VLOOKUP(A1726,'Hospitalisation Details'!$A$1:$N$2344,5,FALSE)</f>
        <v>31705</v>
      </c>
      <c r="M1726" s="51">
        <f>VLOOKUP(A1726,'Hospitalisation Details'!$A$1:$N$2344,8,FALSE)</f>
        <v>5272.18</v>
      </c>
      <c r="N1726" s="34" t="str">
        <f>VLOOKUP(A1726,'Hospitalisation Details'!$A$1:$N$2344,12,FALSE)</f>
        <v>tier - 2</v>
      </c>
      <c r="O1726" s="34" t="str">
        <f>VLOOKUP(A1726,'Hospitalisation Details'!$A$1:$N$2344,13,FALSE)</f>
        <v>tier - 3</v>
      </c>
      <c r="P1726" s="34" t="str">
        <f>VLOOKUP(A1726,'Hospitalisation Details'!$A$1:$N$2344,14,FALSE)</f>
        <v>R1012</v>
      </c>
      <c r="Q1726" s="34">
        <f>VLOOKUP(A1726,'Hospitalisation Details'!$A$1:$N$2344,6,FALSE)</f>
        <v>36</v>
      </c>
    </row>
    <row r="1727" spans="1:17" x14ac:dyDescent="0.25">
      <c r="A1727" s="35" t="s">
        <v>645</v>
      </c>
      <c r="B1727" s="32" t="s">
        <v>7496</v>
      </c>
      <c r="C1727" s="40">
        <v>26.885000000000002</v>
      </c>
      <c r="D1727" s="40">
        <v>8.66</v>
      </c>
      <c r="E1727" s="40" t="s">
        <v>2383</v>
      </c>
      <c r="F1727" s="40" t="s">
        <v>2380</v>
      </c>
      <c r="G1727" s="40" t="s">
        <v>2380</v>
      </c>
      <c r="H1727" s="35">
        <v>1</v>
      </c>
      <c r="I1727" s="40" t="s">
        <v>2380</v>
      </c>
      <c r="J1727" s="40" t="s">
        <v>8339</v>
      </c>
      <c r="K1727" s="40" t="s">
        <v>8342</v>
      </c>
      <c r="L1727" s="48">
        <f>VLOOKUP(A1727,'Hospitalisation Details'!$A$1:$N$2344,5,FALSE)</f>
        <v>31675</v>
      </c>
      <c r="M1727" s="52">
        <f>VLOOKUP(A1727,'Hospitalisation Details'!$A$1:$N$2344,8,FALSE)</f>
        <v>5267.82</v>
      </c>
      <c r="N1727" s="35" t="str">
        <f>VLOOKUP(A1727,'Hospitalisation Details'!$A$1:$N$2344,12,FALSE)</f>
        <v>tier - 2</v>
      </c>
      <c r="O1727" s="35" t="str">
        <f>VLOOKUP(A1727,'Hospitalisation Details'!$A$1:$N$2344,13,FALSE)</f>
        <v>tier - 2</v>
      </c>
      <c r="P1727" s="35" t="str">
        <f>VLOOKUP(A1727,'Hospitalisation Details'!$A$1:$N$2344,14,FALSE)</f>
        <v>R1012</v>
      </c>
      <c r="Q1727" s="35">
        <f>VLOOKUP(A1727,'Hospitalisation Details'!$A$1:$N$2344,6,FALSE)</f>
        <v>36</v>
      </c>
    </row>
    <row r="1728" spans="1:17" x14ac:dyDescent="0.25">
      <c r="A1728" s="34" t="s">
        <v>644</v>
      </c>
      <c r="B1728" s="33" t="s">
        <v>7056</v>
      </c>
      <c r="C1728" s="39">
        <v>25.84</v>
      </c>
      <c r="D1728" s="39">
        <v>8.5500000000000007</v>
      </c>
      <c r="E1728" s="39" t="s">
        <v>2383</v>
      </c>
      <c r="F1728" s="39" t="s">
        <v>2380</v>
      </c>
      <c r="G1728" s="39" t="s">
        <v>2380</v>
      </c>
      <c r="H1728" s="34">
        <v>1</v>
      </c>
      <c r="I1728" s="39" t="s">
        <v>2380</v>
      </c>
      <c r="J1728" s="39" t="s">
        <v>8339</v>
      </c>
      <c r="K1728" s="39" t="s">
        <v>8342</v>
      </c>
      <c r="L1728" s="47">
        <f>VLOOKUP(A1728,'Hospitalisation Details'!$A$1:$N$2344,5,FALSE)</f>
        <v>31710</v>
      </c>
      <c r="M1728" s="51">
        <f>VLOOKUP(A1728,'Hospitalisation Details'!$A$1:$N$2344,8,FALSE)</f>
        <v>5266.37</v>
      </c>
      <c r="N1728" s="34" t="str">
        <f>VLOOKUP(A1728,'Hospitalisation Details'!$A$1:$N$2344,12,FALSE)</f>
        <v>tier - 2</v>
      </c>
      <c r="O1728" s="34" t="str">
        <f>VLOOKUP(A1728,'Hospitalisation Details'!$A$1:$N$2344,13,FALSE)</f>
        <v>tier - 2</v>
      </c>
      <c r="P1728" s="34" t="str">
        <f>VLOOKUP(A1728,'Hospitalisation Details'!$A$1:$N$2344,14,FALSE)</f>
        <v>R1012</v>
      </c>
      <c r="Q1728" s="34">
        <f>VLOOKUP(A1728,'Hospitalisation Details'!$A$1:$N$2344,6,FALSE)</f>
        <v>36</v>
      </c>
    </row>
    <row r="1729" spans="1:17" x14ac:dyDescent="0.25">
      <c r="A1729" s="35" t="s">
        <v>643</v>
      </c>
      <c r="B1729" s="32" t="s">
        <v>7498</v>
      </c>
      <c r="C1729" s="40">
        <v>27.454999999999998</v>
      </c>
      <c r="D1729" s="40">
        <v>4.54</v>
      </c>
      <c r="E1729" s="40" t="s">
        <v>2380</v>
      </c>
      <c r="F1729" s="40" t="s">
        <v>2380</v>
      </c>
      <c r="G1729" s="40" t="s">
        <v>2380</v>
      </c>
      <c r="H1729" s="35">
        <v>0</v>
      </c>
      <c r="I1729" s="40" t="s">
        <v>2380</v>
      </c>
      <c r="J1729" s="40" t="s">
        <v>8339</v>
      </c>
      <c r="K1729" s="40" t="s">
        <v>8344</v>
      </c>
      <c r="L1729" s="48">
        <f>VLOOKUP(A1729,'Hospitalisation Details'!$A$1:$N$2344,5,FALSE)</f>
        <v>32708</v>
      </c>
      <c r="M1729" s="52">
        <f>VLOOKUP(A1729,'Hospitalisation Details'!$A$1:$N$2344,8,FALSE)</f>
        <v>5261.47</v>
      </c>
      <c r="N1729" s="35" t="str">
        <f>VLOOKUP(A1729,'Hospitalisation Details'!$A$1:$N$2344,12,FALSE)</f>
        <v>tier - 2</v>
      </c>
      <c r="O1729" s="35" t="str">
        <f>VLOOKUP(A1729,'Hospitalisation Details'!$A$1:$N$2344,13,FALSE)</f>
        <v>tier - 2</v>
      </c>
      <c r="P1729" s="35" t="str">
        <f>VLOOKUP(A1729,'Hospitalisation Details'!$A$1:$N$2344,14,FALSE)</f>
        <v>R1012</v>
      </c>
      <c r="Q1729" s="35">
        <f>VLOOKUP(A1729,'Hospitalisation Details'!$A$1:$N$2344,6,FALSE)</f>
        <v>33</v>
      </c>
    </row>
    <row r="1730" spans="1:17" x14ac:dyDescent="0.25">
      <c r="A1730" s="34" t="s">
        <v>642</v>
      </c>
      <c r="B1730" s="33" t="s">
        <v>7500</v>
      </c>
      <c r="C1730" s="39">
        <v>24.605</v>
      </c>
      <c r="D1730" s="39">
        <v>5.7</v>
      </c>
      <c r="E1730" s="39" t="s">
        <v>2380</v>
      </c>
      <c r="F1730" s="39" t="s">
        <v>2380</v>
      </c>
      <c r="G1730" s="39" t="s">
        <v>2380</v>
      </c>
      <c r="H1730" s="34">
        <v>0</v>
      </c>
      <c r="I1730" s="39" t="s">
        <v>2380</v>
      </c>
      <c r="J1730" s="39" t="s">
        <v>8340</v>
      </c>
      <c r="K1730" s="39" t="s">
        <v>8343</v>
      </c>
      <c r="L1730" s="47">
        <f>VLOOKUP(A1730,'Hospitalisation Details'!$A$1:$N$2344,5,FALSE)</f>
        <v>32837</v>
      </c>
      <c r="M1730" s="51">
        <f>VLOOKUP(A1730,'Hospitalisation Details'!$A$1:$N$2344,8,FALSE)</f>
        <v>5257.51</v>
      </c>
      <c r="N1730" s="34" t="str">
        <f>VLOOKUP(A1730,'Hospitalisation Details'!$A$1:$N$2344,12,FALSE)</f>
        <v>tier - 2</v>
      </c>
      <c r="O1730" s="34" t="str">
        <f>VLOOKUP(A1730,'Hospitalisation Details'!$A$1:$N$2344,13,FALSE)</f>
        <v>tier - 2</v>
      </c>
      <c r="P1730" s="34" t="str">
        <f>VLOOKUP(A1730,'Hospitalisation Details'!$A$1:$N$2344,14,FALSE)</f>
        <v>R1012</v>
      </c>
      <c r="Q1730" s="34">
        <f>VLOOKUP(A1730,'Hospitalisation Details'!$A$1:$N$2344,6,FALSE)</f>
        <v>33</v>
      </c>
    </row>
    <row r="1731" spans="1:17" x14ac:dyDescent="0.25">
      <c r="A1731" s="35" t="s">
        <v>641</v>
      </c>
      <c r="B1731" s="32" t="s">
        <v>7501</v>
      </c>
      <c r="C1731" s="40">
        <v>30.8</v>
      </c>
      <c r="D1731" s="40">
        <v>5.07</v>
      </c>
      <c r="E1731" s="40" t="s">
        <v>2380</v>
      </c>
      <c r="F1731" s="40" t="s">
        <v>2380</v>
      </c>
      <c r="G1731" s="40" t="s">
        <v>2380</v>
      </c>
      <c r="H1731" s="35">
        <v>0</v>
      </c>
      <c r="I1731" s="40" t="s">
        <v>2380</v>
      </c>
      <c r="J1731" s="40" t="s">
        <v>8338</v>
      </c>
      <c r="K1731" s="40" t="s">
        <v>8344</v>
      </c>
      <c r="L1731" s="48">
        <f>VLOOKUP(A1731,'Hospitalisation Details'!$A$1:$N$2344,5,FALSE)</f>
        <v>33060</v>
      </c>
      <c r="M1731" s="52">
        <f>VLOOKUP(A1731,'Hospitalisation Details'!$A$1:$N$2344,8,FALSE)</f>
        <v>5253.52</v>
      </c>
      <c r="N1731" s="35" t="str">
        <f>VLOOKUP(A1731,'Hospitalisation Details'!$A$1:$N$2344,12,FALSE)</f>
        <v>tier - 3</v>
      </c>
      <c r="O1731" s="35" t="str">
        <f>VLOOKUP(A1731,'Hospitalisation Details'!$A$1:$N$2344,13,FALSE)</f>
        <v>tier - 3</v>
      </c>
      <c r="P1731" s="35" t="str">
        <f>VLOOKUP(A1731,'Hospitalisation Details'!$A$1:$N$2344,14,FALSE)</f>
        <v>R1011</v>
      </c>
      <c r="Q1731" s="35">
        <f>VLOOKUP(A1731,'Hospitalisation Details'!$A$1:$N$2344,6,FALSE)</f>
        <v>32</v>
      </c>
    </row>
    <row r="1732" spans="1:17" x14ac:dyDescent="0.25">
      <c r="A1732" s="34" t="s">
        <v>640</v>
      </c>
      <c r="B1732" s="33" t="s">
        <v>7502</v>
      </c>
      <c r="C1732" s="39">
        <v>34.799999999999997</v>
      </c>
      <c r="D1732" s="39">
        <v>4.38</v>
      </c>
      <c r="E1732" s="39" t="s">
        <v>2380</v>
      </c>
      <c r="F1732" s="39" t="s">
        <v>2380</v>
      </c>
      <c r="G1732" s="39" t="s">
        <v>2380</v>
      </c>
      <c r="H1732" s="34">
        <v>1</v>
      </c>
      <c r="I1732" s="39" t="s">
        <v>2380</v>
      </c>
      <c r="J1732" s="39" t="s">
        <v>8338</v>
      </c>
      <c r="K1732" s="39" t="s">
        <v>8344</v>
      </c>
      <c r="L1732" s="47">
        <f>VLOOKUP(A1732,'Hospitalisation Details'!$A$1:$N$2344,5,FALSE)</f>
        <v>32029</v>
      </c>
      <c r="M1732" s="51">
        <f>VLOOKUP(A1732,'Hospitalisation Details'!$A$1:$N$2344,8,FALSE)</f>
        <v>5246.05</v>
      </c>
      <c r="N1732" s="34" t="str">
        <f>VLOOKUP(A1732,'Hospitalisation Details'!$A$1:$N$2344,12,FALSE)</f>
        <v>tier - 2</v>
      </c>
      <c r="O1732" s="34" t="str">
        <f>VLOOKUP(A1732,'Hospitalisation Details'!$A$1:$N$2344,13,FALSE)</f>
        <v>tier - 3</v>
      </c>
      <c r="P1732" s="34" t="str">
        <f>VLOOKUP(A1732,'Hospitalisation Details'!$A$1:$N$2344,14,FALSE)</f>
        <v>R1011</v>
      </c>
      <c r="Q1732" s="34">
        <f>VLOOKUP(A1732,'Hospitalisation Details'!$A$1:$N$2344,6,FALSE)</f>
        <v>35</v>
      </c>
    </row>
    <row r="1733" spans="1:17" x14ac:dyDescent="0.25">
      <c r="A1733" s="35" t="s">
        <v>639</v>
      </c>
      <c r="B1733" s="32" t="s">
        <v>4887</v>
      </c>
      <c r="C1733" s="40">
        <v>34.21</v>
      </c>
      <c r="D1733" s="40">
        <v>4.54</v>
      </c>
      <c r="E1733" s="40" t="s">
        <v>2380</v>
      </c>
      <c r="F1733" s="40" t="s">
        <v>2380</v>
      </c>
      <c r="G1733" s="40" t="s">
        <v>2380</v>
      </c>
      <c r="H1733" s="35">
        <v>1</v>
      </c>
      <c r="I1733" s="40" t="s">
        <v>2380</v>
      </c>
      <c r="J1733" s="40" t="s">
        <v>8338</v>
      </c>
      <c r="K1733" s="40" t="s">
        <v>8344</v>
      </c>
      <c r="L1733" s="48">
        <f>VLOOKUP(A1733,'Hospitalisation Details'!$A$1:$N$2344,5,FALSE)</f>
        <v>31963</v>
      </c>
      <c r="M1733" s="52">
        <f>VLOOKUP(A1733,'Hospitalisation Details'!$A$1:$N$2344,8,FALSE)</f>
        <v>5245.23</v>
      </c>
      <c r="N1733" s="35" t="str">
        <f>VLOOKUP(A1733,'Hospitalisation Details'!$A$1:$N$2344,12,FALSE)</f>
        <v>tier - 2</v>
      </c>
      <c r="O1733" s="35" t="str">
        <f>VLOOKUP(A1733,'Hospitalisation Details'!$A$1:$N$2344,13,FALSE)</f>
        <v>tier - 2</v>
      </c>
      <c r="P1733" s="35" t="str">
        <f>VLOOKUP(A1733,'Hospitalisation Details'!$A$1:$N$2344,14,FALSE)</f>
        <v>R1013</v>
      </c>
      <c r="Q1733" s="35">
        <f>VLOOKUP(A1733,'Hospitalisation Details'!$A$1:$N$2344,6,FALSE)</f>
        <v>35</v>
      </c>
    </row>
    <row r="1734" spans="1:17" x14ac:dyDescent="0.25">
      <c r="A1734" s="34" t="s">
        <v>638</v>
      </c>
      <c r="B1734" s="33" t="s">
        <v>7505</v>
      </c>
      <c r="C1734" s="39">
        <v>31</v>
      </c>
      <c r="D1734" s="39">
        <v>5.38</v>
      </c>
      <c r="E1734" s="39" t="s">
        <v>2380</v>
      </c>
      <c r="F1734" s="39" t="s">
        <v>2380</v>
      </c>
      <c r="G1734" s="39" t="s">
        <v>2380</v>
      </c>
      <c r="H1734" s="34">
        <v>1</v>
      </c>
      <c r="I1734" s="39" t="s">
        <v>2380</v>
      </c>
      <c r="J1734" s="39" t="s">
        <v>8338</v>
      </c>
      <c r="K1734" s="39" t="s">
        <v>8344</v>
      </c>
      <c r="L1734" s="47">
        <f>VLOOKUP(A1734,'Hospitalisation Details'!$A$1:$N$2344,5,FALSE)</f>
        <v>32137</v>
      </c>
      <c r="M1734" s="51">
        <f>VLOOKUP(A1734,'Hospitalisation Details'!$A$1:$N$2344,8,FALSE)</f>
        <v>5240.7700000000004</v>
      </c>
      <c r="N1734" s="34" t="str">
        <f>VLOOKUP(A1734,'Hospitalisation Details'!$A$1:$N$2344,12,FALSE)</f>
        <v>tier - 2</v>
      </c>
      <c r="O1734" s="34" t="str">
        <f>VLOOKUP(A1734,'Hospitalisation Details'!$A$1:$N$2344,13,FALSE)</f>
        <v>tier - 2</v>
      </c>
      <c r="P1734" s="34" t="str">
        <f>VLOOKUP(A1734,'Hospitalisation Details'!$A$1:$N$2344,14,FALSE)</f>
        <v>R1011</v>
      </c>
      <c r="Q1734" s="34">
        <f>VLOOKUP(A1734,'Hospitalisation Details'!$A$1:$N$2344,6,FALSE)</f>
        <v>35</v>
      </c>
    </row>
    <row r="1735" spans="1:17" x14ac:dyDescent="0.25">
      <c r="A1735" s="35" t="s">
        <v>637</v>
      </c>
      <c r="B1735" s="32" t="s">
        <v>7507</v>
      </c>
      <c r="C1735" s="40">
        <v>26.125</v>
      </c>
      <c r="D1735" s="40">
        <v>5.55</v>
      </c>
      <c r="E1735" s="40" t="s">
        <v>2380</v>
      </c>
      <c r="F1735" s="40" t="s">
        <v>2380</v>
      </c>
      <c r="G1735" s="40" t="s">
        <v>2380</v>
      </c>
      <c r="H1735" s="35">
        <v>1</v>
      </c>
      <c r="I1735" s="40" t="s">
        <v>2380</v>
      </c>
      <c r="J1735" s="40" t="s">
        <v>8339</v>
      </c>
      <c r="K1735" s="40" t="s">
        <v>8344</v>
      </c>
      <c r="L1735" s="48">
        <f>VLOOKUP(A1735,'Hospitalisation Details'!$A$1:$N$2344,5,FALSE)</f>
        <v>31957</v>
      </c>
      <c r="M1735" s="52">
        <f>VLOOKUP(A1735,'Hospitalisation Details'!$A$1:$N$2344,8,FALSE)</f>
        <v>5227.99</v>
      </c>
      <c r="N1735" s="35" t="str">
        <f>VLOOKUP(A1735,'Hospitalisation Details'!$A$1:$N$2344,12,FALSE)</f>
        <v>tier - 2</v>
      </c>
      <c r="O1735" s="35" t="str">
        <f>VLOOKUP(A1735,'Hospitalisation Details'!$A$1:$N$2344,13,FALSE)</f>
        <v>tier - 1</v>
      </c>
      <c r="P1735" s="35" t="str">
        <f>VLOOKUP(A1735,'Hospitalisation Details'!$A$1:$N$2344,14,FALSE)</f>
        <v>R1024</v>
      </c>
      <c r="Q1735" s="35">
        <f>VLOOKUP(A1735,'Hospitalisation Details'!$A$1:$N$2344,6,FALSE)</f>
        <v>35</v>
      </c>
    </row>
    <row r="1736" spans="1:17" x14ac:dyDescent="0.25">
      <c r="A1736" s="34" t="s">
        <v>636</v>
      </c>
      <c r="B1736" s="33" t="s">
        <v>7509</v>
      </c>
      <c r="C1736" s="39">
        <v>30.13</v>
      </c>
      <c r="D1736" s="39">
        <v>4.03</v>
      </c>
      <c r="E1736" s="39" t="s">
        <v>2383</v>
      </c>
      <c r="F1736" s="39" t="s">
        <v>2380</v>
      </c>
      <c r="G1736" s="39" t="s">
        <v>2380</v>
      </c>
      <c r="H1736" s="34">
        <v>1</v>
      </c>
      <c r="I1736" s="39" t="s">
        <v>2380</v>
      </c>
      <c r="J1736" s="39" t="s">
        <v>8338</v>
      </c>
      <c r="K1736" s="39" t="s">
        <v>8344</v>
      </c>
      <c r="L1736" s="47">
        <f>VLOOKUP(A1736,'Hospitalisation Details'!$A$1:$N$2344,5,FALSE)</f>
        <v>34856</v>
      </c>
      <c r="M1736" s="51">
        <f>VLOOKUP(A1736,'Hospitalisation Details'!$A$1:$N$2344,8,FALSE)</f>
        <v>5216.4799999999996</v>
      </c>
      <c r="N1736" s="34" t="str">
        <f>VLOOKUP(A1736,'Hospitalisation Details'!$A$1:$N$2344,12,FALSE)</f>
        <v>tier - 2</v>
      </c>
      <c r="O1736" s="34" t="str">
        <f>VLOOKUP(A1736,'Hospitalisation Details'!$A$1:$N$2344,13,FALSE)</f>
        <v>tier - 2</v>
      </c>
      <c r="P1736" s="34" t="str">
        <f>VLOOKUP(A1736,'Hospitalisation Details'!$A$1:$N$2344,14,FALSE)</f>
        <v>R1025</v>
      </c>
      <c r="Q1736" s="34">
        <f>VLOOKUP(A1736,'Hospitalisation Details'!$A$1:$N$2344,6,FALSE)</f>
        <v>28</v>
      </c>
    </row>
    <row r="1737" spans="1:17" x14ac:dyDescent="0.25">
      <c r="A1737" s="35" t="s">
        <v>635</v>
      </c>
      <c r="B1737" s="32" t="s">
        <v>7511</v>
      </c>
      <c r="C1737" s="40">
        <v>34.19</v>
      </c>
      <c r="D1737" s="40">
        <v>4.1900000000000004</v>
      </c>
      <c r="E1737" s="40" t="s">
        <v>2380</v>
      </c>
      <c r="F1737" s="40" t="s">
        <v>2380</v>
      </c>
      <c r="G1737" s="40" t="s">
        <v>2380</v>
      </c>
      <c r="H1737" s="35">
        <v>0</v>
      </c>
      <c r="I1737" s="40" t="s">
        <v>2380</v>
      </c>
      <c r="J1737" s="40" t="s">
        <v>8338</v>
      </c>
      <c r="K1737" s="40" t="s">
        <v>8344</v>
      </c>
      <c r="L1737" s="48">
        <f>VLOOKUP(A1737,'Hospitalisation Details'!$A$1:$N$2344,5,FALSE)</f>
        <v>36495</v>
      </c>
      <c r="M1737" s="52">
        <f>VLOOKUP(A1737,'Hospitalisation Details'!$A$1:$N$2344,8,FALSE)</f>
        <v>5213.22</v>
      </c>
      <c r="N1737" s="35" t="str">
        <f>VLOOKUP(A1737,'Hospitalisation Details'!$A$1:$N$2344,12,FALSE)</f>
        <v>tier - 2</v>
      </c>
      <c r="O1737" s="35" t="str">
        <f>VLOOKUP(A1737,'Hospitalisation Details'!$A$1:$N$2344,13,FALSE)</f>
        <v>tier - 1</v>
      </c>
      <c r="P1737" s="35" t="str">
        <f>VLOOKUP(A1737,'Hospitalisation Details'!$A$1:$N$2344,14,FALSE)</f>
        <v>R1012</v>
      </c>
      <c r="Q1737" s="35">
        <f>VLOOKUP(A1737,'Hospitalisation Details'!$A$1:$N$2344,6,FALSE)</f>
        <v>23</v>
      </c>
    </row>
    <row r="1738" spans="1:17" x14ac:dyDescent="0.25">
      <c r="A1738" s="34" t="s">
        <v>634</v>
      </c>
      <c r="B1738" s="33" t="s">
        <v>7512</v>
      </c>
      <c r="C1738" s="39">
        <v>22.515000000000001</v>
      </c>
      <c r="D1738" s="39">
        <v>4.37</v>
      </c>
      <c r="E1738" s="39" t="s">
        <v>2380</v>
      </c>
      <c r="F1738" s="39" t="s">
        <v>2380</v>
      </c>
      <c r="G1738" s="39" t="s">
        <v>2383</v>
      </c>
      <c r="H1738" s="34">
        <v>1</v>
      </c>
      <c r="I1738" s="39" t="s">
        <v>2380</v>
      </c>
      <c r="J1738" s="39" t="s">
        <v>8340</v>
      </c>
      <c r="K1738" s="39" t="s">
        <v>8344</v>
      </c>
      <c r="L1738" s="47">
        <f>VLOOKUP(A1738,'Hospitalisation Details'!$A$1:$N$2344,5,FALSE)</f>
        <v>34137</v>
      </c>
      <c r="M1738" s="51">
        <f>VLOOKUP(A1738,'Hospitalisation Details'!$A$1:$N$2344,8,FALSE)</f>
        <v>5209.58</v>
      </c>
      <c r="N1738" s="34" t="str">
        <f>VLOOKUP(A1738,'Hospitalisation Details'!$A$1:$N$2344,12,FALSE)</f>
        <v>tier - 3</v>
      </c>
      <c r="O1738" s="34" t="str">
        <f>VLOOKUP(A1738,'Hospitalisation Details'!$A$1:$N$2344,13,FALSE)</f>
        <v>tier - 3</v>
      </c>
      <c r="P1738" s="34" t="str">
        <f>VLOOKUP(A1738,'Hospitalisation Details'!$A$1:$N$2344,14,FALSE)</f>
        <v>R1017</v>
      </c>
      <c r="Q1738" s="34">
        <f>VLOOKUP(A1738,'Hospitalisation Details'!$A$1:$N$2344,6,FALSE)</f>
        <v>29</v>
      </c>
    </row>
    <row r="1739" spans="1:17" x14ac:dyDescent="0.25">
      <c r="A1739" s="35" t="s">
        <v>633</v>
      </c>
      <c r="B1739" s="32" t="s">
        <v>4827</v>
      </c>
      <c r="C1739" s="40">
        <v>18.239999999999998</v>
      </c>
      <c r="D1739" s="40">
        <v>5.31</v>
      </c>
      <c r="E1739" s="40" t="s">
        <v>2383</v>
      </c>
      <c r="F1739" s="40" t="s">
        <v>2380</v>
      </c>
      <c r="G1739" s="40" t="s">
        <v>2383</v>
      </c>
      <c r="H1739" s="35">
        <v>1</v>
      </c>
      <c r="I1739" s="40" t="s">
        <v>2380</v>
      </c>
      <c r="J1739" s="40" t="s">
        <v>8341</v>
      </c>
      <c r="K1739" s="40" t="s">
        <v>8344</v>
      </c>
      <c r="L1739" s="48">
        <f>VLOOKUP(A1739,'Hospitalisation Details'!$A$1:$N$2344,5,FALSE)</f>
        <v>30613</v>
      </c>
      <c r="M1739" s="52">
        <f>VLOOKUP(A1739,'Hospitalisation Details'!$A$1:$N$2344,8,FALSE)</f>
        <v>5207.97</v>
      </c>
      <c r="N1739" s="35" t="str">
        <f>VLOOKUP(A1739,'Hospitalisation Details'!$A$1:$N$2344,12,FALSE)</f>
        <v>tier - 2</v>
      </c>
      <c r="O1739" s="35" t="str">
        <f>VLOOKUP(A1739,'Hospitalisation Details'!$A$1:$N$2344,13,FALSE)</f>
        <v>tier - 2</v>
      </c>
      <c r="P1739" s="35" t="str">
        <f>VLOOKUP(A1739,'Hospitalisation Details'!$A$1:$N$2344,14,FALSE)</f>
        <v>R1012</v>
      </c>
      <c r="Q1739" s="35">
        <f>VLOOKUP(A1739,'Hospitalisation Details'!$A$1:$N$2344,6,FALSE)</f>
        <v>39</v>
      </c>
    </row>
    <row r="1740" spans="1:17" x14ac:dyDescent="0.25">
      <c r="A1740" s="34" t="s">
        <v>631</v>
      </c>
      <c r="B1740" s="33" t="s">
        <v>7515</v>
      </c>
      <c r="C1740" s="39">
        <v>37.28</v>
      </c>
      <c r="D1740" s="39">
        <v>4.66</v>
      </c>
      <c r="E1740" s="39" t="s">
        <v>2380</v>
      </c>
      <c r="F1740" s="39" t="s">
        <v>2383</v>
      </c>
      <c r="G1740" s="39" t="s">
        <v>2380</v>
      </c>
      <c r="H1740" s="34">
        <v>1</v>
      </c>
      <c r="I1740" s="39" t="s">
        <v>2380</v>
      </c>
      <c r="J1740" s="39" t="s">
        <v>8338</v>
      </c>
      <c r="K1740" s="39" t="s">
        <v>8344</v>
      </c>
      <c r="L1740" s="47">
        <f>VLOOKUP(A1740,'Hospitalisation Details'!$A$1:$N$2344,5,FALSE)</f>
        <v>38144</v>
      </c>
      <c r="M1740" s="51">
        <f>VLOOKUP(A1740,'Hospitalisation Details'!$A$1:$N$2344,8,FALSE)</f>
        <v>5198.6899999999996</v>
      </c>
      <c r="N1740" s="34" t="str">
        <f>VLOOKUP(A1740,'Hospitalisation Details'!$A$1:$N$2344,12,FALSE)</f>
        <v>tier - 2</v>
      </c>
      <c r="O1740" s="34" t="str">
        <f>VLOOKUP(A1740,'Hospitalisation Details'!$A$1:$N$2344,13,FALSE)</f>
        <v>tier - 2</v>
      </c>
      <c r="P1740" s="34" t="str">
        <f>VLOOKUP(A1740,'Hospitalisation Details'!$A$1:$N$2344,14,FALSE)</f>
        <v>R1022</v>
      </c>
      <c r="Q1740" s="34">
        <f>VLOOKUP(A1740,'Hospitalisation Details'!$A$1:$N$2344,6,FALSE)</f>
        <v>19</v>
      </c>
    </row>
    <row r="1741" spans="1:17" x14ac:dyDescent="0.25">
      <c r="A1741" s="35" t="s">
        <v>630</v>
      </c>
      <c r="B1741" s="32" t="s">
        <v>7517</v>
      </c>
      <c r="C1741" s="40">
        <v>18.2</v>
      </c>
      <c r="D1741" s="40">
        <v>6.19</v>
      </c>
      <c r="E1741" s="40" t="s">
        <v>2380</v>
      </c>
      <c r="F1741" s="40" t="s">
        <v>2380</v>
      </c>
      <c r="G1741" s="40" t="s">
        <v>2383</v>
      </c>
      <c r="H1741" s="35">
        <v>1</v>
      </c>
      <c r="I1741" s="40" t="s">
        <v>2380</v>
      </c>
      <c r="J1741" s="40" t="s">
        <v>8341</v>
      </c>
      <c r="K1741" s="40" t="s">
        <v>8343</v>
      </c>
      <c r="L1741" s="48">
        <f>VLOOKUP(A1741,'Hospitalisation Details'!$A$1:$N$2344,5,FALSE)</f>
        <v>29110</v>
      </c>
      <c r="M1741" s="52">
        <f>VLOOKUP(A1741,'Hospitalisation Details'!$A$1:$N$2344,8,FALSE)</f>
        <v>5195.58</v>
      </c>
      <c r="N1741" s="35" t="str">
        <f>VLOOKUP(A1741,'Hospitalisation Details'!$A$1:$N$2344,12,FALSE)</f>
        <v>tier - 2</v>
      </c>
      <c r="O1741" s="35" t="str">
        <f>VLOOKUP(A1741,'Hospitalisation Details'!$A$1:$N$2344,13,FALSE)</f>
        <v>tier - 2</v>
      </c>
      <c r="P1741" s="35" t="str">
        <f>VLOOKUP(A1741,'Hospitalisation Details'!$A$1:$N$2344,14,FALSE)</f>
        <v>R1013</v>
      </c>
      <c r="Q1741" s="35">
        <f>VLOOKUP(A1741,'Hospitalisation Details'!$A$1:$N$2344,6,FALSE)</f>
        <v>43</v>
      </c>
    </row>
    <row r="1742" spans="1:17" x14ac:dyDescent="0.25">
      <c r="A1742" s="34" t="s">
        <v>629</v>
      </c>
      <c r="B1742" s="33" t="s">
        <v>7519</v>
      </c>
      <c r="C1742" s="39">
        <v>20.53</v>
      </c>
      <c r="D1742" s="39">
        <v>4.8600000000000003</v>
      </c>
      <c r="E1742" s="39" t="s">
        <v>2380</v>
      </c>
      <c r="F1742" s="39" t="s">
        <v>2380</v>
      </c>
      <c r="G1742" s="39" t="s">
        <v>2380</v>
      </c>
      <c r="H1742" s="34">
        <v>1</v>
      </c>
      <c r="I1742" s="39" t="s">
        <v>2380</v>
      </c>
      <c r="J1742" s="39" t="s">
        <v>8340</v>
      </c>
      <c r="K1742" s="39" t="s">
        <v>8344</v>
      </c>
      <c r="L1742" s="47">
        <f>VLOOKUP(A1742,'Hospitalisation Details'!$A$1:$N$2344,5,FALSE)</f>
        <v>30971</v>
      </c>
      <c r="M1742" s="51">
        <f>VLOOKUP(A1742,'Hospitalisation Details'!$A$1:$N$2344,8,FALSE)</f>
        <v>5177.12</v>
      </c>
      <c r="N1742" s="34" t="str">
        <f>VLOOKUP(A1742,'Hospitalisation Details'!$A$1:$N$2344,12,FALSE)</f>
        <v>tier - 2</v>
      </c>
      <c r="O1742" s="34" t="str">
        <f>VLOOKUP(A1742,'Hospitalisation Details'!$A$1:$N$2344,13,FALSE)</f>
        <v>tier - 1</v>
      </c>
      <c r="P1742" s="34" t="str">
        <f>VLOOKUP(A1742,'Hospitalisation Details'!$A$1:$N$2344,14,FALSE)</f>
        <v>R1013</v>
      </c>
      <c r="Q1742" s="34">
        <f>VLOOKUP(A1742,'Hospitalisation Details'!$A$1:$N$2344,6,FALSE)</f>
        <v>38</v>
      </c>
    </row>
    <row r="1743" spans="1:17" x14ac:dyDescent="0.25">
      <c r="A1743" s="35" t="s">
        <v>628</v>
      </c>
      <c r="B1743" s="32" t="s">
        <v>7521</v>
      </c>
      <c r="C1743" s="40">
        <v>23.79</v>
      </c>
      <c r="D1743" s="40">
        <v>4.74</v>
      </c>
      <c r="E1743" s="40" t="s">
        <v>2380</v>
      </c>
      <c r="F1743" s="40" t="s">
        <v>2380</v>
      </c>
      <c r="G1743" s="40" t="s">
        <v>2380</v>
      </c>
      <c r="H1743" s="35">
        <v>0</v>
      </c>
      <c r="I1743" s="40" t="s">
        <v>2380</v>
      </c>
      <c r="J1743" s="40" t="s">
        <v>8340</v>
      </c>
      <c r="K1743" s="40" t="s">
        <v>8344</v>
      </c>
      <c r="L1743" s="48">
        <f>VLOOKUP(A1743,'Hospitalisation Details'!$A$1:$N$2344,5,FALSE)</f>
        <v>33479</v>
      </c>
      <c r="M1743" s="52">
        <f>VLOOKUP(A1743,'Hospitalisation Details'!$A$1:$N$2344,8,FALSE)</f>
        <v>5166.96</v>
      </c>
      <c r="N1743" s="35" t="str">
        <f>VLOOKUP(A1743,'Hospitalisation Details'!$A$1:$N$2344,12,FALSE)</f>
        <v>tier - 2</v>
      </c>
      <c r="O1743" s="35" t="str">
        <f>VLOOKUP(A1743,'Hospitalisation Details'!$A$1:$N$2344,13,FALSE)</f>
        <v>tier - 2</v>
      </c>
      <c r="P1743" s="35" t="str">
        <f>VLOOKUP(A1743,'Hospitalisation Details'!$A$1:$N$2344,14,FALSE)</f>
        <v>R1012</v>
      </c>
      <c r="Q1743" s="35">
        <f>VLOOKUP(A1743,'Hospitalisation Details'!$A$1:$N$2344,6,FALSE)</f>
        <v>31</v>
      </c>
    </row>
    <row r="1744" spans="1:17" x14ac:dyDescent="0.25">
      <c r="A1744" s="34" t="s">
        <v>627</v>
      </c>
      <c r="B1744" s="33" t="s">
        <v>7523</v>
      </c>
      <c r="C1744" s="39">
        <v>29.8</v>
      </c>
      <c r="D1744" s="39">
        <v>6.03</v>
      </c>
      <c r="E1744" s="39" t="s">
        <v>2380</v>
      </c>
      <c r="F1744" s="39" t="s">
        <v>2380</v>
      </c>
      <c r="G1744" s="39" t="s">
        <v>2380</v>
      </c>
      <c r="H1744" s="34">
        <v>0</v>
      </c>
      <c r="I1744" s="39" t="s">
        <v>2380</v>
      </c>
      <c r="J1744" s="39" t="s">
        <v>8339</v>
      </c>
      <c r="K1744" s="39" t="s">
        <v>8343</v>
      </c>
      <c r="L1744" s="47">
        <f>VLOOKUP(A1744,'Hospitalisation Details'!$A$1:$N$2344,5,FALSE)</f>
        <v>33155</v>
      </c>
      <c r="M1744" s="51">
        <f>VLOOKUP(A1744,'Hospitalisation Details'!$A$1:$N$2344,8,FALSE)</f>
        <v>5152.13</v>
      </c>
      <c r="N1744" s="34" t="str">
        <f>VLOOKUP(A1744,'Hospitalisation Details'!$A$1:$N$2344,12,FALSE)</f>
        <v>tier - 2</v>
      </c>
      <c r="O1744" s="34" t="str">
        <f>VLOOKUP(A1744,'Hospitalisation Details'!$A$1:$N$2344,13,FALSE)</f>
        <v>tier - 2</v>
      </c>
      <c r="P1744" s="34" t="str">
        <f>VLOOKUP(A1744,'Hospitalisation Details'!$A$1:$N$2344,14,FALSE)</f>
        <v>R1011</v>
      </c>
      <c r="Q1744" s="34">
        <f>VLOOKUP(A1744,'Hospitalisation Details'!$A$1:$N$2344,6,FALSE)</f>
        <v>32</v>
      </c>
    </row>
    <row r="1745" spans="1:17" x14ac:dyDescent="0.25">
      <c r="A1745" s="35" t="s">
        <v>626</v>
      </c>
      <c r="B1745" s="32" t="s">
        <v>5670</v>
      </c>
      <c r="C1745" s="40">
        <v>31.54</v>
      </c>
      <c r="D1745" s="40">
        <v>4.71</v>
      </c>
      <c r="E1745" s="40" t="s">
        <v>2380</v>
      </c>
      <c r="F1745" s="40" t="s">
        <v>2380</v>
      </c>
      <c r="G1745" s="40" t="s">
        <v>2380</v>
      </c>
      <c r="H1745" s="35">
        <v>0</v>
      </c>
      <c r="I1745" s="40" t="s">
        <v>2380</v>
      </c>
      <c r="J1745" s="40" t="s">
        <v>8338</v>
      </c>
      <c r="K1745" s="40" t="s">
        <v>8344</v>
      </c>
      <c r="L1745" s="48">
        <f>VLOOKUP(A1745,'Hospitalisation Details'!$A$1:$N$2344,5,FALSE)</f>
        <v>33107</v>
      </c>
      <c r="M1745" s="52">
        <f>VLOOKUP(A1745,'Hospitalisation Details'!$A$1:$N$2344,8,FALSE)</f>
        <v>5148.55</v>
      </c>
      <c r="N1745" s="35" t="str">
        <f>VLOOKUP(A1745,'Hospitalisation Details'!$A$1:$N$2344,12,FALSE)</f>
        <v>tier - 2</v>
      </c>
      <c r="O1745" s="35" t="str">
        <f>VLOOKUP(A1745,'Hospitalisation Details'!$A$1:$N$2344,13,FALSE)</f>
        <v>tier - 2</v>
      </c>
      <c r="P1745" s="35" t="str">
        <f>VLOOKUP(A1745,'Hospitalisation Details'!$A$1:$N$2344,14,FALSE)</f>
        <v>R1024</v>
      </c>
      <c r="Q1745" s="35">
        <f>VLOOKUP(A1745,'Hospitalisation Details'!$A$1:$N$2344,6,FALSE)</f>
        <v>32</v>
      </c>
    </row>
    <row r="1746" spans="1:17" x14ac:dyDescent="0.25">
      <c r="A1746" s="34" t="s">
        <v>625</v>
      </c>
      <c r="B1746" s="33" t="s">
        <v>6545</v>
      </c>
      <c r="C1746" s="39">
        <v>20.82</v>
      </c>
      <c r="D1746" s="39">
        <v>5.55</v>
      </c>
      <c r="E1746" s="39" t="s">
        <v>2380</v>
      </c>
      <c r="F1746" s="39" t="s">
        <v>2380</v>
      </c>
      <c r="G1746" s="39" t="s">
        <v>2380</v>
      </c>
      <c r="H1746" s="34">
        <v>1</v>
      </c>
      <c r="I1746" s="39" t="s">
        <v>2380</v>
      </c>
      <c r="J1746" s="39" t="s">
        <v>8340</v>
      </c>
      <c r="K1746" s="39" t="s">
        <v>8344</v>
      </c>
      <c r="L1746" s="47">
        <f>VLOOKUP(A1746,'Hospitalisation Details'!$A$1:$N$2344,5,FALSE)</f>
        <v>30916</v>
      </c>
      <c r="M1746" s="51">
        <f>VLOOKUP(A1746,'Hospitalisation Details'!$A$1:$N$2344,8,FALSE)</f>
        <v>5144.18</v>
      </c>
      <c r="N1746" s="34" t="str">
        <f>VLOOKUP(A1746,'Hospitalisation Details'!$A$1:$N$2344,12,FALSE)</f>
        <v>tier - 2</v>
      </c>
      <c r="O1746" s="34" t="str">
        <f>VLOOKUP(A1746,'Hospitalisation Details'!$A$1:$N$2344,13,FALSE)</f>
        <v>tier - 1</v>
      </c>
      <c r="P1746" s="34" t="str">
        <f>VLOOKUP(A1746,'Hospitalisation Details'!$A$1:$N$2344,14,FALSE)</f>
        <v>R1013</v>
      </c>
      <c r="Q1746" s="34">
        <f>VLOOKUP(A1746,'Hospitalisation Details'!$A$1:$N$2344,6,FALSE)</f>
        <v>38</v>
      </c>
    </row>
    <row r="1747" spans="1:17" x14ac:dyDescent="0.25">
      <c r="A1747" s="35" t="s">
        <v>624</v>
      </c>
      <c r="B1747" s="32" t="s">
        <v>7218</v>
      </c>
      <c r="C1747" s="40">
        <v>38.83</v>
      </c>
      <c r="D1747" s="40">
        <v>4.78</v>
      </c>
      <c r="E1747" s="40" t="s">
        <v>2380</v>
      </c>
      <c r="F1747" s="40" t="s">
        <v>2380</v>
      </c>
      <c r="G1747" s="40" t="s">
        <v>2383</v>
      </c>
      <c r="H1747" s="35">
        <v>1</v>
      </c>
      <c r="I1747" s="40" t="s">
        <v>2380</v>
      </c>
      <c r="J1747" s="40" t="s">
        <v>8338</v>
      </c>
      <c r="K1747" s="40" t="s">
        <v>8344</v>
      </c>
      <c r="L1747" s="48">
        <f>VLOOKUP(A1747,'Hospitalisation Details'!$A$1:$N$2344,5,FALSE)</f>
        <v>34313</v>
      </c>
      <c r="M1747" s="52">
        <f>VLOOKUP(A1747,'Hospitalisation Details'!$A$1:$N$2344,8,FALSE)</f>
        <v>5138.26</v>
      </c>
      <c r="N1747" s="35" t="str">
        <f>VLOOKUP(A1747,'Hospitalisation Details'!$A$1:$N$2344,12,FALSE)</f>
        <v>tier - 2</v>
      </c>
      <c r="O1747" s="35" t="str">
        <f>VLOOKUP(A1747,'Hospitalisation Details'!$A$1:$N$2344,13,FALSE)</f>
        <v>tier - 2</v>
      </c>
      <c r="P1747" s="35" t="str">
        <f>VLOOKUP(A1747,'Hospitalisation Details'!$A$1:$N$2344,14,FALSE)</f>
        <v>R1013</v>
      </c>
      <c r="Q1747" s="35">
        <f>VLOOKUP(A1747,'Hospitalisation Details'!$A$1:$N$2344,6,FALSE)</f>
        <v>29</v>
      </c>
    </row>
    <row r="1748" spans="1:17" x14ac:dyDescent="0.25">
      <c r="A1748" s="34" t="s">
        <v>623</v>
      </c>
      <c r="B1748" s="33" t="s">
        <v>7527</v>
      </c>
      <c r="C1748" s="39">
        <v>23.44</v>
      </c>
      <c r="D1748" s="39">
        <v>4.6500000000000004</v>
      </c>
      <c r="E1748" s="39" t="s">
        <v>2383</v>
      </c>
      <c r="F1748" s="39" t="s">
        <v>2380</v>
      </c>
      <c r="G1748" s="39" t="s">
        <v>2380</v>
      </c>
      <c r="H1748" s="34">
        <v>1</v>
      </c>
      <c r="I1748" s="39" t="s">
        <v>2380</v>
      </c>
      <c r="J1748" s="39" t="s">
        <v>8340</v>
      </c>
      <c r="K1748" s="39" t="s">
        <v>8344</v>
      </c>
      <c r="L1748" s="47">
        <f>VLOOKUP(A1748,'Hospitalisation Details'!$A$1:$N$2344,5,FALSE)</f>
        <v>32401</v>
      </c>
      <c r="M1748" s="51">
        <f>VLOOKUP(A1748,'Hospitalisation Details'!$A$1:$N$2344,8,FALSE)</f>
        <v>5136.75</v>
      </c>
      <c r="N1748" s="34" t="str">
        <f>VLOOKUP(A1748,'Hospitalisation Details'!$A$1:$N$2344,12,FALSE)</f>
        <v>tier - 2</v>
      </c>
      <c r="O1748" s="34" t="str">
        <f>VLOOKUP(A1748,'Hospitalisation Details'!$A$1:$N$2344,13,FALSE)</f>
        <v>tier - 1</v>
      </c>
      <c r="P1748" s="34" t="str">
        <f>VLOOKUP(A1748,'Hospitalisation Details'!$A$1:$N$2344,14,FALSE)</f>
        <v>R1013</v>
      </c>
      <c r="Q1748" s="34">
        <f>VLOOKUP(A1748,'Hospitalisation Details'!$A$1:$N$2344,6,FALSE)</f>
        <v>34</v>
      </c>
    </row>
    <row r="1749" spans="1:17" x14ac:dyDescent="0.25">
      <c r="A1749" s="35" t="s">
        <v>622</v>
      </c>
      <c r="B1749" s="32" t="s">
        <v>7528</v>
      </c>
      <c r="C1749" s="40">
        <v>24.13</v>
      </c>
      <c r="D1749" s="40">
        <v>5.2</v>
      </c>
      <c r="E1749" s="40" t="s">
        <v>2380</v>
      </c>
      <c r="F1749" s="40" t="s">
        <v>2380</v>
      </c>
      <c r="G1749" s="40" t="s">
        <v>2380</v>
      </c>
      <c r="H1749" s="35">
        <v>1</v>
      </c>
      <c r="I1749" s="40" t="s">
        <v>2380</v>
      </c>
      <c r="J1749" s="40" t="s">
        <v>8340</v>
      </c>
      <c r="K1749" s="40" t="s">
        <v>8344</v>
      </c>
      <c r="L1749" s="48">
        <f>VLOOKUP(A1749,'Hospitalisation Details'!$A$1:$N$2344,5,FALSE)</f>
        <v>32033</v>
      </c>
      <c r="M1749" s="52">
        <f>VLOOKUP(A1749,'Hospitalisation Details'!$A$1:$N$2344,8,FALSE)</f>
        <v>5125.22</v>
      </c>
      <c r="N1749" s="35" t="str">
        <f>VLOOKUP(A1749,'Hospitalisation Details'!$A$1:$N$2344,12,FALSE)</f>
        <v>tier - 1</v>
      </c>
      <c r="O1749" s="35" t="str">
        <f>VLOOKUP(A1749,'Hospitalisation Details'!$A$1:$N$2344,13,FALSE)</f>
        <v>tier - 2</v>
      </c>
      <c r="P1749" s="35" t="str">
        <f>VLOOKUP(A1749,'Hospitalisation Details'!$A$1:$N$2344,14,FALSE)</f>
        <v>R1012</v>
      </c>
      <c r="Q1749" s="35">
        <f>VLOOKUP(A1749,'Hospitalisation Details'!$A$1:$N$2344,6,FALSE)</f>
        <v>35</v>
      </c>
    </row>
    <row r="1750" spans="1:17" x14ac:dyDescent="0.25">
      <c r="A1750" s="34" t="s">
        <v>621</v>
      </c>
      <c r="B1750" s="33" t="s">
        <v>6134</v>
      </c>
      <c r="C1750" s="39">
        <v>42.13</v>
      </c>
      <c r="D1750" s="39">
        <v>4.54</v>
      </c>
      <c r="E1750" s="39" t="s">
        <v>2383</v>
      </c>
      <c r="F1750" s="39" t="s">
        <v>2380</v>
      </c>
      <c r="G1750" s="39" t="s">
        <v>2380</v>
      </c>
      <c r="H1750" s="34">
        <v>1</v>
      </c>
      <c r="I1750" s="39" t="s">
        <v>2380</v>
      </c>
      <c r="J1750" s="39" t="s">
        <v>8338</v>
      </c>
      <c r="K1750" s="39" t="s">
        <v>8344</v>
      </c>
      <c r="L1750" s="47">
        <f>VLOOKUP(A1750,'Hospitalisation Details'!$A$1:$N$2344,5,FALSE)</f>
        <v>32448</v>
      </c>
      <c r="M1750" s="51">
        <f>VLOOKUP(A1750,'Hospitalisation Details'!$A$1:$N$2344,8,FALSE)</f>
        <v>5124.1899999999996</v>
      </c>
      <c r="N1750" s="34" t="str">
        <f>VLOOKUP(A1750,'Hospitalisation Details'!$A$1:$N$2344,12,FALSE)</f>
        <v>tier - 2</v>
      </c>
      <c r="O1750" s="34" t="str">
        <f>VLOOKUP(A1750,'Hospitalisation Details'!$A$1:$N$2344,13,FALSE)</f>
        <v>tier - 3</v>
      </c>
      <c r="P1750" s="34" t="str">
        <f>VLOOKUP(A1750,'Hospitalisation Details'!$A$1:$N$2344,14,FALSE)</f>
        <v>R1013</v>
      </c>
      <c r="Q1750" s="34">
        <f>VLOOKUP(A1750,'Hospitalisation Details'!$A$1:$N$2344,6,FALSE)</f>
        <v>34</v>
      </c>
    </row>
    <row r="1751" spans="1:17" x14ac:dyDescent="0.25">
      <c r="A1751" s="35" t="s">
        <v>620</v>
      </c>
      <c r="B1751" s="32" t="s">
        <v>7530</v>
      </c>
      <c r="C1751" s="40">
        <v>17.86</v>
      </c>
      <c r="D1751" s="40">
        <v>4.1100000000000003</v>
      </c>
      <c r="E1751" s="40" t="s">
        <v>2380</v>
      </c>
      <c r="F1751" s="40" t="s">
        <v>2380</v>
      </c>
      <c r="G1751" s="40" t="s">
        <v>2380</v>
      </c>
      <c r="H1751" s="35">
        <v>1</v>
      </c>
      <c r="I1751" s="40" t="s">
        <v>2380</v>
      </c>
      <c r="J1751" s="40" t="s">
        <v>8341</v>
      </c>
      <c r="K1751" s="40" t="s">
        <v>8344</v>
      </c>
      <c r="L1751" s="48">
        <f>VLOOKUP(A1751,'Hospitalisation Details'!$A$1:$N$2344,5,FALSE)</f>
        <v>32099</v>
      </c>
      <c r="M1751" s="52">
        <f>VLOOKUP(A1751,'Hospitalisation Details'!$A$1:$N$2344,8,FALSE)</f>
        <v>5116.5</v>
      </c>
      <c r="N1751" s="35" t="str">
        <f>VLOOKUP(A1751,'Hospitalisation Details'!$A$1:$N$2344,12,FALSE)</f>
        <v>tier - 2</v>
      </c>
      <c r="O1751" s="35" t="str">
        <f>VLOOKUP(A1751,'Hospitalisation Details'!$A$1:$N$2344,13,FALSE)</f>
        <v>tier - 2</v>
      </c>
      <c r="P1751" s="35" t="str">
        <f>VLOOKUP(A1751,'Hospitalisation Details'!$A$1:$N$2344,14,FALSE)</f>
        <v>R1012</v>
      </c>
      <c r="Q1751" s="35">
        <f>VLOOKUP(A1751,'Hospitalisation Details'!$A$1:$N$2344,6,FALSE)</f>
        <v>35</v>
      </c>
    </row>
    <row r="1752" spans="1:17" x14ac:dyDescent="0.25">
      <c r="A1752" s="34" t="s">
        <v>619</v>
      </c>
      <c r="B1752" s="33" t="s">
        <v>7532</v>
      </c>
      <c r="C1752" s="39">
        <v>32.78</v>
      </c>
      <c r="D1752" s="39">
        <v>4.63</v>
      </c>
      <c r="E1752" s="39" t="s">
        <v>2380</v>
      </c>
      <c r="F1752" s="39" t="s">
        <v>2380</v>
      </c>
      <c r="G1752" s="39" t="s">
        <v>2380</v>
      </c>
      <c r="H1752" s="34">
        <v>0</v>
      </c>
      <c r="I1752" s="39" t="s">
        <v>2380</v>
      </c>
      <c r="J1752" s="39" t="s">
        <v>8338</v>
      </c>
      <c r="K1752" s="39" t="s">
        <v>8344</v>
      </c>
      <c r="L1752" s="47">
        <f>VLOOKUP(A1752,'Hospitalisation Details'!$A$1:$N$2344,5,FALSE)</f>
        <v>36330</v>
      </c>
      <c r="M1752" s="51">
        <f>VLOOKUP(A1752,'Hospitalisation Details'!$A$1:$N$2344,8,FALSE)</f>
        <v>5087.92</v>
      </c>
      <c r="N1752" s="34" t="str">
        <f>VLOOKUP(A1752,'Hospitalisation Details'!$A$1:$N$2344,12,FALSE)</f>
        <v>tier - 2</v>
      </c>
      <c r="O1752" s="34" t="str">
        <f>VLOOKUP(A1752,'Hospitalisation Details'!$A$1:$N$2344,13,FALSE)</f>
        <v>tier - 2</v>
      </c>
      <c r="P1752" s="34" t="str">
        <f>VLOOKUP(A1752,'Hospitalisation Details'!$A$1:$N$2344,14,FALSE)</f>
        <v>R1026</v>
      </c>
      <c r="Q1752" s="34">
        <f>VLOOKUP(A1752,'Hospitalisation Details'!$A$1:$N$2344,6,FALSE)</f>
        <v>23</v>
      </c>
    </row>
    <row r="1753" spans="1:17" x14ac:dyDescent="0.25">
      <c r="A1753" s="35" t="s">
        <v>618</v>
      </c>
      <c r="B1753" s="32" t="s">
        <v>5835</v>
      </c>
      <c r="C1753" s="40">
        <v>23.9</v>
      </c>
      <c r="D1753" s="40">
        <v>6.06</v>
      </c>
      <c r="E1753" s="40" t="s">
        <v>2383</v>
      </c>
      <c r="F1753" s="40" t="s">
        <v>2380</v>
      </c>
      <c r="G1753" s="40" t="s">
        <v>2383</v>
      </c>
      <c r="H1753" s="35">
        <v>1</v>
      </c>
      <c r="I1753" s="40" t="s">
        <v>2380</v>
      </c>
      <c r="J1753" s="40" t="s">
        <v>8340</v>
      </c>
      <c r="K1753" s="40" t="s">
        <v>8343</v>
      </c>
      <c r="L1753" s="48">
        <f>VLOOKUP(A1753,'Hospitalisation Details'!$A$1:$N$2344,5,FALSE)</f>
        <v>35625</v>
      </c>
      <c r="M1753" s="52">
        <f>VLOOKUP(A1753,'Hospitalisation Details'!$A$1:$N$2344,8,FALSE)</f>
        <v>5080.1000000000004</v>
      </c>
      <c r="N1753" s="35" t="str">
        <f>VLOOKUP(A1753,'Hospitalisation Details'!$A$1:$N$2344,12,FALSE)</f>
        <v>tier - 3</v>
      </c>
      <c r="O1753" s="35" t="str">
        <f>VLOOKUP(A1753,'Hospitalisation Details'!$A$1:$N$2344,13,FALSE)</f>
        <v>tier - 2</v>
      </c>
      <c r="P1753" s="35" t="str">
        <f>VLOOKUP(A1753,'Hospitalisation Details'!$A$1:$N$2344,14,FALSE)</f>
        <v>R1011</v>
      </c>
      <c r="Q1753" s="35">
        <f>VLOOKUP(A1753,'Hospitalisation Details'!$A$1:$N$2344,6,FALSE)</f>
        <v>25</v>
      </c>
    </row>
    <row r="1754" spans="1:17" x14ac:dyDescent="0.25">
      <c r="A1754" s="34" t="s">
        <v>617</v>
      </c>
      <c r="B1754" s="33" t="s">
        <v>7535</v>
      </c>
      <c r="C1754" s="39">
        <v>15.47</v>
      </c>
      <c r="D1754" s="39">
        <v>8.43</v>
      </c>
      <c r="E1754" s="39" t="s">
        <v>2380</v>
      </c>
      <c r="F1754" s="39" t="s">
        <v>2380</v>
      </c>
      <c r="G1754" s="39" t="s">
        <v>2380</v>
      </c>
      <c r="H1754" s="34">
        <v>0</v>
      </c>
      <c r="I1754" s="39" t="s">
        <v>2380</v>
      </c>
      <c r="J1754" s="39" t="s">
        <v>8341</v>
      </c>
      <c r="K1754" s="39" t="s">
        <v>8342</v>
      </c>
      <c r="L1754" s="47">
        <f>VLOOKUP(A1754,'Hospitalisation Details'!$A$1:$N$2344,5,FALSE)</f>
        <v>28816</v>
      </c>
      <c r="M1754" s="51">
        <f>VLOOKUP(A1754,'Hospitalisation Details'!$A$1:$N$2344,8,FALSE)</f>
        <v>5077.1899999999996</v>
      </c>
      <c r="N1754" s="34" t="str">
        <f>VLOOKUP(A1754,'Hospitalisation Details'!$A$1:$N$2344,12,FALSE)</f>
        <v>tier - 2</v>
      </c>
      <c r="O1754" s="34" t="str">
        <f>VLOOKUP(A1754,'Hospitalisation Details'!$A$1:$N$2344,13,FALSE)</f>
        <v>tier - 3</v>
      </c>
      <c r="P1754" s="34" t="str">
        <f>VLOOKUP(A1754,'Hospitalisation Details'!$A$1:$N$2344,14,FALSE)</f>
        <v>R1012</v>
      </c>
      <c r="Q1754" s="34">
        <f>VLOOKUP(A1754,'Hospitalisation Details'!$A$1:$N$2344,6,FALSE)</f>
        <v>44</v>
      </c>
    </row>
    <row r="1755" spans="1:17" x14ac:dyDescent="0.25">
      <c r="A1755" s="35" t="s">
        <v>616</v>
      </c>
      <c r="B1755" s="32" t="s">
        <v>7536</v>
      </c>
      <c r="C1755" s="40">
        <v>28.54</v>
      </c>
      <c r="D1755" s="40">
        <v>5.51</v>
      </c>
      <c r="E1755" s="40" t="s">
        <v>2380</v>
      </c>
      <c r="F1755" s="40" t="s">
        <v>2380</v>
      </c>
      <c r="G1755" s="40" t="s">
        <v>2383</v>
      </c>
      <c r="H1755" s="35">
        <v>1</v>
      </c>
      <c r="I1755" s="40" t="s">
        <v>2380</v>
      </c>
      <c r="J1755" s="40" t="s">
        <v>8339</v>
      </c>
      <c r="K1755" s="40" t="s">
        <v>8344</v>
      </c>
      <c r="L1755" s="48">
        <f>VLOOKUP(A1755,'Hospitalisation Details'!$A$1:$N$2344,5,FALSE)</f>
        <v>34131</v>
      </c>
      <c r="M1755" s="52">
        <f>VLOOKUP(A1755,'Hospitalisation Details'!$A$1:$N$2344,8,FALSE)</f>
        <v>5059.5600000000004</v>
      </c>
      <c r="N1755" s="35" t="str">
        <f>VLOOKUP(A1755,'Hospitalisation Details'!$A$1:$N$2344,12,FALSE)</f>
        <v>tier - 2</v>
      </c>
      <c r="O1755" s="35" t="str">
        <f>VLOOKUP(A1755,'Hospitalisation Details'!$A$1:$N$2344,13,FALSE)</f>
        <v>tier - 1</v>
      </c>
      <c r="P1755" s="35" t="str">
        <f>VLOOKUP(A1755,'Hospitalisation Details'!$A$1:$N$2344,14,FALSE)</f>
        <v>R1021</v>
      </c>
      <c r="Q1755" s="35">
        <f>VLOOKUP(A1755,'Hospitalisation Details'!$A$1:$N$2344,6,FALSE)</f>
        <v>29</v>
      </c>
    </row>
    <row r="1756" spans="1:17" x14ac:dyDescent="0.25">
      <c r="A1756" s="34" t="s">
        <v>615</v>
      </c>
      <c r="B1756" s="33" t="s">
        <v>7538</v>
      </c>
      <c r="C1756" s="39">
        <v>18.54</v>
      </c>
      <c r="D1756" s="39">
        <v>4.95</v>
      </c>
      <c r="E1756" s="39" t="s">
        <v>2380</v>
      </c>
      <c r="F1756" s="39" t="s">
        <v>2380</v>
      </c>
      <c r="G1756" s="39" t="s">
        <v>2380</v>
      </c>
      <c r="H1756" s="34">
        <v>0</v>
      </c>
      <c r="I1756" s="39" t="s">
        <v>2380</v>
      </c>
      <c r="J1756" s="39" t="s">
        <v>8340</v>
      </c>
      <c r="K1756" s="39" t="s">
        <v>8344</v>
      </c>
      <c r="L1756" s="47">
        <f>VLOOKUP(A1756,'Hospitalisation Details'!$A$1:$N$2344,5,FALSE)</f>
        <v>29471</v>
      </c>
      <c r="M1756" s="51">
        <f>VLOOKUP(A1756,'Hospitalisation Details'!$A$1:$N$2344,8,FALSE)</f>
        <v>5054.05</v>
      </c>
      <c r="N1756" s="34" t="str">
        <f>VLOOKUP(A1756,'Hospitalisation Details'!$A$1:$N$2344,12,FALSE)</f>
        <v>tier - 2</v>
      </c>
      <c r="O1756" s="34" t="str">
        <f>VLOOKUP(A1756,'Hospitalisation Details'!$A$1:$N$2344,13,FALSE)</f>
        <v>tier - 2</v>
      </c>
      <c r="P1756" s="34" t="str">
        <f>VLOOKUP(A1756,'Hospitalisation Details'!$A$1:$N$2344,14,FALSE)</f>
        <v>R1013</v>
      </c>
      <c r="Q1756" s="34">
        <f>VLOOKUP(A1756,'Hospitalisation Details'!$A$1:$N$2344,6,FALSE)</f>
        <v>42</v>
      </c>
    </row>
    <row r="1757" spans="1:17" x14ac:dyDescent="0.25">
      <c r="A1757" s="35" t="s">
        <v>614</v>
      </c>
      <c r="B1757" s="32" t="s">
        <v>7540</v>
      </c>
      <c r="C1757" s="40">
        <v>32.18</v>
      </c>
      <c r="D1757" s="40">
        <v>6.44</v>
      </c>
      <c r="E1757" s="40" t="s">
        <v>2383</v>
      </c>
      <c r="F1757" s="40" t="s">
        <v>2380</v>
      </c>
      <c r="G1757" s="40" t="s">
        <v>2383</v>
      </c>
      <c r="H1757" s="35">
        <v>1</v>
      </c>
      <c r="I1757" s="40" t="s">
        <v>2380</v>
      </c>
      <c r="J1757" s="40" t="s">
        <v>8338</v>
      </c>
      <c r="K1757" s="40" t="s">
        <v>8343</v>
      </c>
      <c r="L1757" s="48">
        <f>VLOOKUP(A1757,'Hospitalisation Details'!$A$1:$N$2344,5,FALSE)</f>
        <v>35640</v>
      </c>
      <c r="M1757" s="52">
        <f>VLOOKUP(A1757,'Hospitalisation Details'!$A$1:$N$2344,8,FALSE)</f>
        <v>5045.1499999999996</v>
      </c>
      <c r="N1757" s="35" t="str">
        <f>VLOOKUP(A1757,'Hospitalisation Details'!$A$1:$N$2344,12,FALSE)</f>
        <v>tier - 2</v>
      </c>
      <c r="O1757" s="35" t="str">
        <f>VLOOKUP(A1757,'Hospitalisation Details'!$A$1:$N$2344,13,FALSE)</f>
        <v>tier - 2</v>
      </c>
      <c r="P1757" s="35" t="str">
        <f>VLOOKUP(A1757,'Hospitalisation Details'!$A$1:$N$2344,14,FALSE)</f>
        <v>R1012</v>
      </c>
      <c r="Q1757" s="35">
        <f>VLOOKUP(A1757,'Hospitalisation Details'!$A$1:$N$2344,6,FALSE)</f>
        <v>25</v>
      </c>
    </row>
    <row r="1758" spans="1:17" x14ac:dyDescent="0.25">
      <c r="A1758" s="34" t="s">
        <v>613</v>
      </c>
      <c r="B1758" s="33" t="s">
        <v>7541</v>
      </c>
      <c r="C1758" s="39">
        <v>37.380000000000003</v>
      </c>
      <c r="D1758" s="39">
        <v>6.05</v>
      </c>
      <c r="E1758" s="39" t="s">
        <v>2383</v>
      </c>
      <c r="F1758" s="39" t="s">
        <v>2380</v>
      </c>
      <c r="G1758" s="39" t="s">
        <v>2380</v>
      </c>
      <c r="H1758" s="34">
        <v>0</v>
      </c>
      <c r="I1758" s="39" t="s">
        <v>2380</v>
      </c>
      <c r="J1758" s="39" t="s">
        <v>8338</v>
      </c>
      <c r="K1758" s="39" t="s">
        <v>8343</v>
      </c>
      <c r="L1758" s="47">
        <f>VLOOKUP(A1758,'Hospitalisation Details'!$A$1:$N$2344,5,FALSE)</f>
        <v>37180</v>
      </c>
      <c r="M1758" s="51">
        <f>VLOOKUP(A1758,'Hospitalisation Details'!$A$1:$N$2344,8,FALSE)</f>
        <v>5043.13</v>
      </c>
      <c r="N1758" s="34" t="str">
        <f>VLOOKUP(A1758,'Hospitalisation Details'!$A$1:$N$2344,12,FALSE)</f>
        <v>tier - 2</v>
      </c>
      <c r="O1758" s="34" t="str">
        <f>VLOOKUP(A1758,'Hospitalisation Details'!$A$1:$N$2344,13,FALSE)</f>
        <v>tier - 3</v>
      </c>
      <c r="P1758" s="34" t="str">
        <f>VLOOKUP(A1758,'Hospitalisation Details'!$A$1:$N$2344,14,FALSE)</f>
        <v>R1011</v>
      </c>
      <c r="Q1758" s="34">
        <f>VLOOKUP(A1758,'Hospitalisation Details'!$A$1:$N$2344,6,FALSE)</f>
        <v>21</v>
      </c>
    </row>
    <row r="1759" spans="1:17" x14ac:dyDescent="0.25">
      <c r="A1759" s="35" t="s">
        <v>612</v>
      </c>
      <c r="B1759" s="32" t="s">
        <v>7543</v>
      </c>
      <c r="C1759" s="40">
        <v>31.12</v>
      </c>
      <c r="D1759" s="40">
        <v>4.76</v>
      </c>
      <c r="E1759" s="40" t="s">
        <v>2383</v>
      </c>
      <c r="F1759" s="40" t="s">
        <v>2380</v>
      </c>
      <c r="G1759" s="40" t="s">
        <v>2383</v>
      </c>
      <c r="H1759" s="35">
        <v>1</v>
      </c>
      <c r="I1759" s="40" t="s">
        <v>2380</v>
      </c>
      <c r="J1759" s="40" t="s">
        <v>8338</v>
      </c>
      <c r="K1759" s="40" t="s">
        <v>8344</v>
      </c>
      <c r="L1759" s="48">
        <f>VLOOKUP(A1759,'Hospitalisation Details'!$A$1:$N$2344,5,FALSE)</f>
        <v>35768</v>
      </c>
      <c r="M1759" s="52">
        <f>VLOOKUP(A1759,'Hospitalisation Details'!$A$1:$N$2344,8,FALSE)</f>
        <v>5038.57</v>
      </c>
      <c r="N1759" s="35" t="str">
        <f>VLOOKUP(A1759,'Hospitalisation Details'!$A$1:$N$2344,12,FALSE)</f>
        <v>tier - 2</v>
      </c>
      <c r="O1759" s="35" t="str">
        <f>VLOOKUP(A1759,'Hospitalisation Details'!$A$1:$N$2344,13,FALSE)</f>
        <v>tier - 2</v>
      </c>
      <c r="P1759" s="35" t="str">
        <f>VLOOKUP(A1759,'Hospitalisation Details'!$A$1:$N$2344,14,FALSE)</f>
        <v>R1025</v>
      </c>
      <c r="Q1759" s="35">
        <f>VLOOKUP(A1759,'Hospitalisation Details'!$A$1:$N$2344,6,FALSE)</f>
        <v>25</v>
      </c>
    </row>
    <row r="1760" spans="1:17" x14ac:dyDescent="0.25">
      <c r="A1760" s="34" t="s">
        <v>611</v>
      </c>
      <c r="B1760" s="33" t="s">
        <v>7545</v>
      </c>
      <c r="C1760" s="39">
        <v>22.01</v>
      </c>
      <c r="D1760" s="39">
        <v>6.72</v>
      </c>
      <c r="E1760" s="39" t="s">
        <v>2383</v>
      </c>
      <c r="F1760" s="39" t="s">
        <v>2380</v>
      </c>
      <c r="G1760" s="39" t="s">
        <v>2380</v>
      </c>
      <c r="H1760" s="34">
        <v>1</v>
      </c>
      <c r="I1760" s="39" t="s">
        <v>2380</v>
      </c>
      <c r="J1760" s="39" t="s">
        <v>8340</v>
      </c>
      <c r="K1760" s="39" t="s">
        <v>8342</v>
      </c>
      <c r="L1760" s="47">
        <f>VLOOKUP(A1760,'Hospitalisation Details'!$A$1:$N$2344,5,FALSE)</f>
        <v>31592</v>
      </c>
      <c r="M1760" s="51">
        <f>VLOOKUP(A1760,'Hospitalisation Details'!$A$1:$N$2344,8,FALSE)</f>
        <v>5034.1000000000004</v>
      </c>
      <c r="N1760" s="34" t="str">
        <f>VLOOKUP(A1760,'Hospitalisation Details'!$A$1:$N$2344,12,FALSE)</f>
        <v>tier - 2</v>
      </c>
      <c r="O1760" s="34" t="str">
        <f>VLOOKUP(A1760,'Hospitalisation Details'!$A$1:$N$2344,13,FALSE)</f>
        <v>tier - 2</v>
      </c>
      <c r="P1760" s="34" t="str">
        <f>VLOOKUP(A1760,'Hospitalisation Details'!$A$1:$N$2344,14,FALSE)</f>
        <v>R1013</v>
      </c>
      <c r="Q1760" s="34">
        <f>VLOOKUP(A1760,'Hospitalisation Details'!$A$1:$N$2344,6,FALSE)</f>
        <v>36</v>
      </c>
    </row>
    <row r="1761" spans="1:17" x14ac:dyDescent="0.25">
      <c r="A1761" s="35" t="s">
        <v>610</v>
      </c>
      <c r="B1761" s="32" t="s">
        <v>7547</v>
      </c>
      <c r="C1761" s="40">
        <v>27.645</v>
      </c>
      <c r="D1761" s="40">
        <v>5.7</v>
      </c>
      <c r="E1761" s="40" t="s">
        <v>2380</v>
      </c>
      <c r="F1761" s="40" t="s">
        <v>2380</v>
      </c>
      <c r="G1761" s="40" t="s">
        <v>2380</v>
      </c>
      <c r="H1761" s="35">
        <v>0</v>
      </c>
      <c r="I1761" s="40" t="s">
        <v>2380</v>
      </c>
      <c r="J1761" s="40" t="s">
        <v>8339</v>
      </c>
      <c r="K1761" s="40" t="s">
        <v>8343</v>
      </c>
      <c r="L1761" s="48">
        <f>VLOOKUP(A1761,'Hospitalisation Details'!$A$1:$N$2344,5,FALSE)</f>
        <v>33491</v>
      </c>
      <c r="M1761" s="52">
        <f>VLOOKUP(A1761,'Hospitalisation Details'!$A$1:$N$2344,8,FALSE)</f>
        <v>5031.2700000000004</v>
      </c>
      <c r="N1761" s="35" t="str">
        <f>VLOOKUP(A1761,'Hospitalisation Details'!$A$1:$N$2344,12,FALSE)</f>
        <v>tier - 3</v>
      </c>
      <c r="O1761" s="35" t="str">
        <f>VLOOKUP(A1761,'Hospitalisation Details'!$A$1:$N$2344,13,FALSE)</f>
        <v>tier - 1</v>
      </c>
      <c r="P1761" s="35" t="str">
        <f>VLOOKUP(A1761,'Hospitalisation Details'!$A$1:$N$2344,14,FALSE)</f>
        <v>R1016</v>
      </c>
      <c r="Q1761" s="35">
        <f>VLOOKUP(A1761,'Hospitalisation Details'!$A$1:$N$2344,6,FALSE)</f>
        <v>31</v>
      </c>
    </row>
    <row r="1762" spans="1:17" x14ac:dyDescent="0.25">
      <c r="A1762" s="34" t="s">
        <v>609</v>
      </c>
      <c r="B1762" s="33" t="s">
        <v>7549</v>
      </c>
      <c r="C1762" s="39">
        <v>29.64</v>
      </c>
      <c r="D1762" s="39">
        <v>5.31</v>
      </c>
      <c r="E1762" s="39" t="s">
        <v>2383</v>
      </c>
      <c r="F1762" s="39" t="s">
        <v>2380</v>
      </c>
      <c r="G1762" s="39" t="s">
        <v>2380</v>
      </c>
      <c r="H1762" s="34">
        <v>0</v>
      </c>
      <c r="I1762" s="39" t="s">
        <v>2380</v>
      </c>
      <c r="J1762" s="39" t="s">
        <v>8339</v>
      </c>
      <c r="K1762" s="39" t="s">
        <v>8344</v>
      </c>
      <c r="L1762" s="47">
        <f>VLOOKUP(A1762,'Hospitalisation Details'!$A$1:$N$2344,5,FALSE)</f>
        <v>31409</v>
      </c>
      <c r="M1762" s="51">
        <f>VLOOKUP(A1762,'Hospitalisation Details'!$A$1:$N$2344,8,FALSE)</f>
        <v>5028.1499999999996</v>
      </c>
      <c r="N1762" s="34" t="str">
        <f>VLOOKUP(A1762,'Hospitalisation Details'!$A$1:$N$2344,12,FALSE)</f>
        <v>tier - 1</v>
      </c>
      <c r="O1762" s="34" t="str">
        <f>VLOOKUP(A1762,'Hospitalisation Details'!$A$1:$N$2344,13,FALSE)</f>
        <v>tier - 2</v>
      </c>
      <c r="P1762" s="34" t="str">
        <f>VLOOKUP(A1762,'Hospitalisation Details'!$A$1:$N$2344,14,FALSE)</f>
        <v>R1012</v>
      </c>
      <c r="Q1762" s="34">
        <f>VLOOKUP(A1762,'Hospitalisation Details'!$A$1:$N$2344,6,FALSE)</f>
        <v>37</v>
      </c>
    </row>
    <row r="1763" spans="1:17" x14ac:dyDescent="0.25">
      <c r="A1763" s="35" t="s">
        <v>608</v>
      </c>
      <c r="B1763" s="32" t="s">
        <v>7551</v>
      </c>
      <c r="C1763" s="40">
        <v>33.700000000000003</v>
      </c>
      <c r="D1763" s="40">
        <v>4.32</v>
      </c>
      <c r="E1763" s="40" t="s">
        <v>2383</v>
      </c>
      <c r="F1763" s="40" t="s">
        <v>2380</v>
      </c>
      <c r="G1763" s="40" t="s">
        <v>2380</v>
      </c>
      <c r="H1763" s="35">
        <v>1</v>
      </c>
      <c r="I1763" s="40" t="s">
        <v>2380</v>
      </c>
      <c r="J1763" s="40" t="s">
        <v>8338</v>
      </c>
      <c r="K1763" s="40" t="s">
        <v>8344</v>
      </c>
      <c r="L1763" s="48">
        <f>VLOOKUP(A1763,'Hospitalisation Details'!$A$1:$N$2344,5,FALSE)</f>
        <v>32456</v>
      </c>
      <c r="M1763" s="52">
        <f>VLOOKUP(A1763,'Hospitalisation Details'!$A$1:$N$2344,8,FALSE)</f>
        <v>5012.47</v>
      </c>
      <c r="N1763" s="35" t="str">
        <f>VLOOKUP(A1763,'Hospitalisation Details'!$A$1:$N$2344,12,FALSE)</f>
        <v>tier - 2</v>
      </c>
      <c r="O1763" s="35" t="str">
        <f>VLOOKUP(A1763,'Hospitalisation Details'!$A$1:$N$2344,13,FALSE)</f>
        <v>tier - 3</v>
      </c>
      <c r="P1763" s="35" t="str">
        <f>VLOOKUP(A1763,'Hospitalisation Details'!$A$1:$N$2344,14,FALSE)</f>
        <v>R1011</v>
      </c>
      <c r="Q1763" s="35">
        <f>VLOOKUP(A1763,'Hospitalisation Details'!$A$1:$N$2344,6,FALSE)</f>
        <v>34</v>
      </c>
    </row>
    <row r="1764" spans="1:17" x14ac:dyDescent="0.25">
      <c r="A1764" s="34" t="s">
        <v>607</v>
      </c>
      <c r="B1764" s="33" t="s">
        <v>7553</v>
      </c>
      <c r="C1764" s="39">
        <v>27.5</v>
      </c>
      <c r="D1764" s="39">
        <v>4.2300000000000004</v>
      </c>
      <c r="E1764" s="39" t="s">
        <v>2383</v>
      </c>
      <c r="F1764" s="39" t="s">
        <v>2380</v>
      </c>
      <c r="G1764" s="39" t="s">
        <v>2380</v>
      </c>
      <c r="H1764" s="34">
        <v>1</v>
      </c>
      <c r="I1764" s="39" t="s">
        <v>2380</v>
      </c>
      <c r="J1764" s="39" t="s">
        <v>8339</v>
      </c>
      <c r="K1764" s="39" t="s">
        <v>8344</v>
      </c>
      <c r="L1764" s="47">
        <f>VLOOKUP(A1764,'Hospitalisation Details'!$A$1:$N$2344,5,FALSE)</f>
        <v>32332</v>
      </c>
      <c r="M1764" s="51">
        <f>VLOOKUP(A1764,'Hospitalisation Details'!$A$1:$N$2344,8,FALSE)</f>
        <v>5003.8500000000004</v>
      </c>
      <c r="N1764" s="34" t="str">
        <f>VLOOKUP(A1764,'Hospitalisation Details'!$A$1:$N$2344,12,FALSE)</f>
        <v>tier - 2</v>
      </c>
      <c r="O1764" s="34" t="str">
        <f>VLOOKUP(A1764,'Hospitalisation Details'!$A$1:$N$2344,13,FALSE)</f>
        <v>tier - 3</v>
      </c>
      <c r="P1764" s="34" t="str">
        <f>VLOOKUP(A1764,'Hospitalisation Details'!$A$1:$N$2344,14,FALSE)</f>
        <v>R1011</v>
      </c>
      <c r="Q1764" s="34">
        <f>VLOOKUP(A1764,'Hospitalisation Details'!$A$1:$N$2344,6,FALSE)</f>
        <v>34</v>
      </c>
    </row>
    <row r="1765" spans="1:17" x14ac:dyDescent="0.25">
      <c r="A1765" s="35" t="s">
        <v>606</v>
      </c>
      <c r="B1765" s="32" t="s">
        <v>7554</v>
      </c>
      <c r="C1765" s="40">
        <v>16.12</v>
      </c>
      <c r="D1765" s="40">
        <v>6.09</v>
      </c>
      <c r="E1765" s="40" t="s">
        <v>2380</v>
      </c>
      <c r="F1765" s="40" t="s">
        <v>2380</v>
      </c>
      <c r="G1765" s="40" t="s">
        <v>2380</v>
      </c>
      <c r="H1765" s="35">
        <v>0</v>
      </c>
      <c r="I1765" s="40" t="s">
        <v>2380</v>
      </c>
      <c r="J1765" s="40" t="s">
        <v>8341</v>
      </c>
      <c r="K1765" s="40" t="s">
        <v>8343</v>
      </c>
      <c r="L1765" s="48">
        <f>VLOOKUP(A1765,'Hospitalisation Details'!$A$1:$N$2344,5,FALSE)</f>
        <v>28285</v>
      </c>
      <c r="M1765" s="52">
        <f>VLOOKUP(A1765,'Hospitalisation Details'!$A$1:$N$2344,8,FALSE)</f>
        <v>5003.7700000000004</v>
      </c>
      <c r="N1765" s="35" t="str">
        <f>VLOOKUP(A1765,'Hospitalisation Details'!$A$1:$N$2344,12,FALSE)</f>
        <v>tier - 2</v>
      </c>
      <c r="O1765" s="35" t="str">
        <f>VLOOKUP(A1765,'Hospitalisation Details'!$A$1:$N$2344,13,FALSE)</f>
        <v>tier - 3</v>
      </c>
      <c r="P1765" s="35" t="str">
        <f>VLOOKUP(A1765,'Hospitalisation Details'!$A$1:$N$2344,14,FALSE)</f>
        <v>R1013</v>
      </c>
      <c r="Q1765" s="35">
        <f>VLOOKUP(A1765,'Hospitalisation Details'!$A$1:$N$2344,6,FALSE)</f>
        <v>45</v>
      </c>
    </row>
    <row r="1766" spans="1:17" x14ac:dyDescent="0.25">
      <c r="A1766" s="34" t="s">
        <v>605</v>
      </c>
      <c r="B1766" s="33" t="s">
        <v>7555</v>
      </c>
      <c r="C1766" s="39">
        <v>26.73</v>
      </c>
      <c r="D1766" s="39">
        <v>4.74</v>
      </c>
      <c r="E1766" s="39" t="s">
        <v>2383</v>
      </c>
      <c r="F1766" s="39" t="s">
        <v>2380</v>
      </c>
      <c r="G1766" s="39" t="s">
        <v>2380</v>
      </c>
      <c r="H1766" s="34">
        <v>1</v>
      </c>
      <c r="I1766" s="39" t="s">
        <v>2380</v>
      </c>
      <c r="J1766" s="39" t="s">
        <v>8339</v>
      </c>
      <c r="K1766" s="39" t="s">
        <v>8344</v>
      </c>
      <c r="L1766" s="47">
        <f>VLOOKUP(A1766,'Hospitalisation Details'!$A$1:$N$2344,5,FALSE)</f>
        <v>32390</v>
      </c>
      <c r="M1766" s="51">
        <f>VLOOKUP(A1766,'Hospitalisation Details'!$A$1:$N$2344,8,FALSE)</f>
        <v>5002.78</v>
      </c>
      <c r="N1766" s="34" t="str">
        <f>VLOOKUP(A1766,'Hospitalisation Details'!$A$1:$N$2344,12,FALSE)</f>
        <v>tier - 2</v>
      </c>
      <c r="O1766" s="34" t="str">
        <f>VLOOKUP(A1766,'Hospitalisation Details'!$A$1:$N$2344,13,FALSE)</f>
        <v>tier - 2</v>
      </c>
      <c r="P1766" s="34" t="str">
        <f>VLOOKUP(A1766,'Hospitalisation Details'!$A$1:$N$2344,14,FALSE)</f>
        <v>R1013</v>
      </c>
      <c r="Q1766" s="34">
        <f>VLOOKUP(A1766,'Hospitalisation Details'!$A$1:$N$2344,6,FALSE)</f>
        <v>34</v>
      </c>
    </row>
    <row r="1767" spans="1:17" x14ac:dyDescent="0.25">
      <c r="A1767" s="35" t="s">
        <v>604</v>
      </c>
      <c r="B1767" s="32" t="s">
        <v>5041</v>
      </c>
      <c r="C1767" s="40">
        <v>37.25</v>
      </c>
      <c r="D1767" s="40">
        <v>6.23</v>
      </c>
      <c r="E1767" s="40" t="s">
        <v>2383</v>
      </c>
      <c r="F1767" s="40" t="s">
        <v>2380</v>
      </c>
      <c r="G1767" s="40" t="s">
        <v>2380</v>
      </c>
      <c r="H1767" s="35">
        <v>0</v>
      </c>
      <c r="I1767" s="40" t="s">
        <v>2380</v>
      </c>
      <c r="J1767" s="40" t="s">
        <v>8338</v>
      </c>
      <c r="K1767" s="40" t="s">
        <v>8343</v>
      </c>
      <c r="L1767" s="48">
        <f>VLOOKUP(A1767,'Hospitalisation Details'!$A$1:$N$2344,5,FALSE)</f>
        <v>37169</v>
      </c>
      <c r="M1767" s="52">
        <f>VLOOKUP(A1767,'Hospitalisation Details'!$A$1:$N$2344,8,FALSE)</f>
        <v>4999.04</v>
      </c>
      <c r="N1767" s="35" t="str">
        <f>VLOOKUP(A1767,'Hospitalisation Details'!$A$1:$N$2344,12,FALSE)</f>
        <v>tier - 2</v>
      </c>
      <c r="O1767" s="35" t="str">
        <f>VLOOKUP(A1767,'Hospitalisation Details'!$A$1:$N$2344,13,FALSE)</f>
        <v>tier - 2</v>
      </c>
      <c r="P1767" s="35" t="str">
        <f>VLOOKUP(A1767,'Hospitalisation Details'!$A$1:$N$2344,14,FALSE)</f>
        <v>R1011</v>
      </c>
      <c r="Q1767" s="35">
        <f>VLOOKUP(A1767,'Hospitalisation Details'!$A$1:$N$2344,6,FALSE)</f>
        <v>21</v>
      </c>
    </row>
    <row r="1768" spans="1:17" x14ac:dyDescent="0.25">
      <c r="A1768" s="34" t="s">
        <v>603</v>
      </c>
      <c r="B1768" s="33" t="s">
        <v>6591</v>
      </c>
      <c r="C1768" s="39">
        <v>23.56</v>
      </c>
      <c r="D1768" s="39">
        <v>5.45</v>
      </c>
      <c r="E1768" s="39" t="s">
        <v>2383</v>
      </c>
      <c r="F1768" s="39" t="s">
        <v>2380</v>
      </c>
      <c r="G1768" s="39" t="s">
        <v>2380</v>
      </c>
      <c r="H1768" s="34">
        <v>1</v>
      </c>
      <c r="I1768" s="39" t="s">
        <v>2380</v>
      </c>
      <c r="J1768" s="39" t="s">
        <v>8340</v>
      </c>
      <c r="K1768" s="39" t="s">
        <v>8344</v>
      </c>
      <c r="L1768" s="47">
        <f>VLOOKUP(A1768,'Hospitalisation Details'!$A$1:$N$2344,5,FALSE)</f>
        <v>32318</v>
      </c>
      <c r="M1768" s="51">
        <f>VLOOKUP(A1768,'Hospitalisation Details'!$A$1:$N$2344,8,FALSE)</f>
        <v>4992.38</v>
      </c>
      <c r="N1768" s="34" t="str">
        <f>VLOOKUP(A1768,'Hospitalisation Details'!$A$1:$N$2344,12,FALSE)</f>
        <v>tier - 2</v>
      </c>
      <c r="O1768" s="34" t="str">
        <f>VLOOKUP(A1768,'Hospitalisation Details'!$A$1:$N$2344,13,FALSE)</f>
        <v>tier - 3</v>
      </c>
      <c r="P1768" s="34" t="str">
        <f>VLOOKUP(A1768,'Hospitalisation Details'!$A$1:$N$2344,14,FALSE)</f>
        <v>R1024</v>
      </c>
      <c r="Q1768" s="34">
        <f>VLOOKUP(A1768,'Hospitalisation Details'!$A$1:$N$2344,6,FALSE)</f>
        <v>34</v>
      </c>
    </row>
    <row r="1769" spans="1:17" x14ac:dyDescent="0.25">
      <c r="A1769" s="35" t="s">
        <v>602</v>
      </c>
      <c r="B1769" s="32" t="s">
        <v>5088</v>
      </c>
      <c r="C1769" s="40">
        <v>15.84</v>
      </c>
      <c r="D1769" s="40">
        <v>10.34</v>
      </c>
      <c r="E1769" s="40" t="s">
        <v>2380</v>
      </c>
      <c r="F1769" s="40" t="s">
        <v>2380</v>
      </c>
      <c r="G1769" s="40" t="s">
        <v>2380</v>
      </c>
      <c r="H1769" s="35">
        <v>2</v>
      </c>
      <c r="I1769" s="40" t="s">
        <v>2380</v>
      </c>
      <c r="J1769" s="40" t="s">
        <v>8341</v>
      </c>
      <c r="K1769" s="40" t="s">
        <v>8342</v>
      </c>
      <c r="L1769" s="48">
        <f>VLOOKUP(A1769,'Hospitalisation Details'!$A$1:$N$2344,5,FALSE)</f>
        <v>26975</v>
      </c>
      <c r="M1769" s="52">
        <f>VLOOKUP(A1769,'Hospitalisation Details'!$A$1:$N$2344,8,FALSE)</f>
        <v>4985.22</v>
      </c>
      <c r="N1769" s="35" t="str">
        <f>VLOOKUP(A1769,'Hospitalisation Details'!$A$1:$N$2344,12,FALSE)</f>
        <v>tier - 2</v>
      </c>
      <c r="O1769" s="35" t="str">
        <f>VLOOKUP(A1769,'Hospitalisation Details'!$A$1:$N$2344,13,FALSE)</f>
        <v>tier - 3</v>
      </c>
      <c r="P1769" s="35" t="str">
        <f>VLOOKUP(A1769,'Hospitalisation Details'!$A$1:$N$2344,14,FALSE)</f>
        <v>R1013</v>
      </c>
      <c r="Q1769" s="35">
        <f>VLOOKUP(A1769,'Hospitalisation Details'!$A$1:$N$2344,6,FALSE)</f>
        <v>49</v>
      </c>
    </row>
    <row r="1770" spans="1:17" x14ac:dyDescent="0.25">
      <c r="A1770" s="34" t="s">
        <v>601</v>
      </c>
      <c r="B1770" s="33" t="s">
        <v>5670</v>
      </c>
      <c r="C1770" s="39">
        <v>36.630000000000003</v>
      </c>
      <c r="D1770" s="39">
        <v>5.15</v>
      </c>
      <c r="E1770" s="39" t="s">
        <v>2380</v>
      </c>
      <c r="F1770" s="39" t="s">
        <v>2380</v>
      </c>
      <c r="G1770" s="39" t="s">
        <v>2380</v>
      </c>
      <c r="H1770" s="34">
        <v>0</v>
      </c>
      <c r="I1770" s="39" t="s">
        <v>2380</v>
      </c>
      <c r="J1770" s="39" t="s">
        <v>8338</v>
      </c>
      <c r="K1770" s="39" t="s">
        <v>8344</v>
      </c>
      <c r="L1770" s="47">
        <f>VLOOKUP(A1770,'Hospitalisation Details'!$A$1:$N$2344,5,FALSE)</f>
        <v>33480</v>
      </c>
      <c r="M1770" s="51">
        <f>VLOOKUP(A1770,'Hospitalisation Details'!$A$1:$N$2344,8,FALSE)</f>
        <v>4949.76</v>
      </c>
      <c r="N1770" s="34" t="str">
        <f>VLOOKUP(A1770,'Hospitalisation Details'!$A$1:$N$2344,12,FALSE)</f>
        <v>tier - 2</v>
      </c>
      <c r="O1770" s="34" t="str">
        <f>VLOOKUP(A1770,'Hospitalisation Details'!$A$1:$N$2344,13,FALSE)</f>
        <v>tier - 1</v>
      </c>
      <c r="P1770" s="34" t="str">
        <f>VLOOKUP(A1770,'Hospitalisation Details'!$A$1:$N$2344,14,FALSE)</f>
        <v>R1013</v>
      </c>
      <c r="Q1770" s="34">
        <f>VLOOKUP(A1770,'Hospitalisation Details'!$A$1:$N$2344,6,FALSE)</f>
        <v>31</v>
      </c>
    </row>
    <row r="1771" spans="1:17" x14ac:dyDescent="0.25">
      <c r="A1771" s="35" t="s">
        <v>600</v>
      </c>
      <c r="B1771" s="32" t="s">
        <v>7561</v>
      </c>
      <c r="C1771" s="40">
        <v>16.47</v>
      </c>
      <c r="D1771" s="40">
        <v>11.72</v>
      </c>
      <c r="E1771" s="40" t="s">
        <v>2380</v>
      </c>
      <c r="F1771" s="40" t="s">
        <v>2380</v>
      </c>
      <c r="G1771" s="40" t="s">
        <v>2380</v>
      </c>
      <c r="H1771" s="35">
        <v>0</v>
      </c>
      <c r="I1771" s="40" t="s">
        <v>2380</v>
      </c>
      <c r="J1771" s="40" t="s">
        <v>8341</v>
      </c>
      <c r="K1771" s="40" t="s">
        <v>8342</v>
      </c>
      <c r="L1771" s="48">
        <f>VLOOKUP(A1771,'Hospitalisation Details'!$A$1:$N$2344,5,FALSE)</f>
        <v>27206</v>
      </c>
      <c r="M1771" s="52">
        <f>VLOOKUP(A1771,'Hospitalisation Details'!$A$1:$N$2344,8,FALSE)</f>
        <v>4942.0600000000004</v>
      </c>
      <c r="N1771" s="35" t="str">
        <f>VLOOKUP(A1771,'Hospitalisation Details'!$A$1:$N$2344,12,FALSE)</f>
        <v>tier - 2</v>
      </c>
      <c r="O1771" s="35" t="str">
        <f>VLOOKUP(A1771,'Hospitalisation Details'!$A$1:$N$2344,13,FALSE)</f>
        <v>tier - 2</v>
      </c>
      <c r="P1771" s="35" t="str">
        <f>VLOOKUP(A1771,'Hospitalisation Details'!$A$1:$N$2344,14,FALSE)</f>
        <v>R1013</v>
      </c>
      <c r="Q1771" s="35">
        <f>VLOOKUP(A1771,'Hospitalisation Details'!$A$1:$N$2344,6,FALSE)</f>
        <v>48</v>
      </c>
    </row>
    <row r="1772" spans="1:17" x14ac:dyDescent="0.25">
      <c r="A1772" s="34" t="s">
        <v>599</v>
      </c>
      <c r="B1772" s="33" t="s">
        <v>7563</v>
      </c>
      <c r="C1772" s="39">
        <v>25.8</v>
      </c>
      <c r="D1772" s="39">
        <v>5.29</v>
      </c>
      <c r="E1772" s="39" t="s">
        <v>2380</v>
      </c>
      <c r="F1772" s="39" t="s">
        <v>2380</v>
      </c>
      <c r="G1772" s="39" t="s">
        <v>2380</v>
      </c>
      <c r="H1772" s="34">
        <v>0</v>
      </c>
      <c r="I1772" s="39" t="s">
        <v>2380</v>
      </c>
      <c r="J1772" s="39" t="s">
        <v>8339</v>
      </c>
      <c r="K1772" s="39" t="s">
        <v>8344</v>
      </c>
      <c r="L1772" s="47">
        <f>VLOOKUP(A1772,'Hospitalisation Details'!$A$1:$N$2344,5,FALSE)</f>
        <v>33569</v>
      </c>
      <c r="M1772" s="51">
        <f>VLOOKUP(A1772,'Hospitalisation Details'!$A$1:$N$2344,8,FALSE)</f>
        <v>4934.71</v>
      </c>
      <c r="N1772" s="34" t="str">
        <f>VLOOKUP(A1772,'Hospitalisation Details'!$A$1:$N$2344,12,FALSE)</f>
        <v>tier - 2</v>
      </c>
      <c r="O1772" s="34" t="str">
        <f>VLOOKUP(A1772,'Hospitalisation Details'!$A$1:$N$2344,13,FALSE)</f>
        <v>tier - 3</v>
      </c>
      <c r="P1772" s="34" t="str">
        <f>VLOOKUP(A1772,'Hospitalisation Details'!$A$1:$N$2344,14,FALSE)</f>
        <v>R1011</v>
      </c>
      <c r="Q1772" s="34">
        <f>VLOOKUP(A1772,'Hospitalisation Details'!$A$1:$N$2344,6,FALSE)</f>
        <v>31</v>
      </c>
    </row>
    <row r="1773" spans="1:17" x14ac:dyDescent="0.25">
      <c r="A1773" s="35" t="s">
        <v>598</v>
      </c>
      <c r="B1773" s="32" t="s">
        <v>5619</v>
      </c>
      <c r="C1773" s="40">
        <v>23.6</v>
      </c>
      <c r="D1773" s="40">
        <v>4.33</v>
      </c>
      <c r="E1773" s="40" t="s">
        <v>2380</v>
      </c>
      <c r="F1773" s="40" t="s">
        <v>2380</v>
      </c>
      <c r="G1773" s="40" t="s">
        <v>2380</v>
      </c>
      <c r="H1773" s="35">
        <v>0</v>
      </c>
      <c r="I1773" s="40" t="s">
        <v>2380</v>
      </c>
      <c r="J1773" s="40" t="s">
        <v>8340</v>
      </c>
      <c r="K1773" s="40" t="s">
        <v>8344</v>
      </c>
      <c r="L1773" s="48">
        <f>VLOOKUP(A1773,'Hospitalisation Details'!$A$1:$N$2344,5,FALSE)</f>
        <v>33473</v>
      </c>
      <c r="M1773" s="52">
        <f>VLOOKUP(A1773,'Hospitalisation Details'!$A$1:$N$2344,8,FALSE)</f>
        <v>4931.6499999999996</v>
      </c>
      <c r="N1773" s="35" t="str">
        <f>VLOOKUP(A1773,'Hospitalisation Details'!$A$1:$N$2344,12,FALSE)</f>
        <v>tier - 2</v>
      </c>
      <c r="O1773" s="35" t="str">
        <f>VLOOKUP(A1773,'Hospitalisation Details'!$A$1:$N$2344,13,FALSE)</f>
        <v>tier - 3</v>
      </c>
      <c r="P1773" s="35" t="str">
        <f>VLOOKUP(A1773,'Hospitalisation Details'!$A$1:$N$2344,14,FALSE)</f>
        <v>R1011</v>
      </c>
      <c r="Q1773" s="35">
        <f>VLOOKUP(A1773,'Hospitalisation Details'!$A$1:$N$2344,6,FALSE)</f>
        <v>31</v>
      </c>
    </row>
    <row r="1774" spans="1:17" x14ac:dyDescent="0.25">
      <c r="A1774" s="34" t="s">
        <v>597</v>
      </c>
      <c r="B1774" s="33" t="s">
        <v>7566</v>
      </c>
      <c r="C1774" s="39">
        <v>32.11</v>
      </c>
      <c r="D1774" s="39">
        <v>6.24</v>
      </c>
      <c r="E1774" s="39" t="s">
        <v>2380</v>
      </c>
      <c r="F1774" s="39" t="s">
        <v>2380</v>
      </c>
      <c r="G1774" s="39" t="s">
        <v>2383</v>
      </c>
      <c r="H1774" s="34">
        <v>1</v>
      </c>
      <c r="I1774" s="39" t="s">
        <v>2380</v>
      </c>
      <c r="J1774" s="39" t="s">
        <v>8338</v>
      </c>
      <c r="K1774" s="39" t="s">
        <v>8343</v>
      </c>
      <c r="L1774" s="47">
        <f>VLOOKUP(A1774,'Hospitalisation Details'!$A$1:$N$2344,5,FALSE)</f>
        <v>34191</v>
      </c>
      <c r="M1774" s="51">
        <f>VLOOKUP(A1774,'Hospitalisation Details'!$A$1:$N$2344,8,FALSE)</f>
        <v>4922.92</v>
      </c>
      <c r="N1774" s="34" t="str">
        <f>VLOOKUP(A1774,'Hospitalisation Details'!$A$1:$N$2344,12,FALSE)</f>
        <v>tier - 2</v>
      </c>
      <c r="O1774" s="34" t="str">
        <f>VLOOKUP(A1774,'Hospitalisation Details'!$A$1:$N$2344,13,FALSE)</f>
        <v>tier - 2</v>
      </c>
      <c r="P1774" s="34" t="str">
        <f>VLOOKUP(A1774,'Hospitalisation Details'!$A$1:$N$2344,14,FALSE)</f>
        <v>R1012</v>
      </c>
      <c r="Q1774" s="34">
        <f>VLOOKUP(A1774,'Hospitalisation Details'!$A$1:$N$2344,6,FALSE)</f>
        <v>29</v>
      </c>
    </row>
    <row r="1775" spans="1:17" x14ac:dyDescent="0.25">
      <c r="A1775" s="35" t="s">
        <v>596</v>
      </c>
      <c r="B1775" s="32" t="s">
        <v>6414</v>
      </c>
      <c r="C1775" s="40">
        <v>30.114999999999998</v>
      </c>
      <c r="D1775" s="40">
        <v>11.61</v>
      </c>
      <c r="E1775" s="40" t="s">
        <v>2380</v>
      </c>
      <c r="F1775" s="40" t="s">
        <v>2380</v>
      </c>
      <c r="G1775" s="40" t="s">
        <v>2380</v>
      </c>
      <c r="H1775" s="35">
        <v>0</v>
      </c>
      <c r="I1775" s="40" t="s">
        <v>2380</v>
      </c>
      <c r="J1775" s="40" t="s">
        <v>8338</v>
      </c>
      <c r="K1775" s="40" t="s">
        <v>8342</v>
      </c>
      <c r="L1775" s="48">
        <f>VLOOKUP(A1775,'Hospitalisation Details'!$A$1:$N$2344,5,FALSE)</f>
        <v>37489</v>
      </c>
      <c r="M1775" s="52">
        <f>VLOOKUP(A1775,'Hospitalisation Details'!$A$1:$N$2344,8,FALSE)</f>
        <v>4915.0600000000004</v>
      </c>
      <c r="N1775" s="35" t="str">
        <f>VLOOKUP(A1775,'Hospitalisation Details'!$A$1:$N$2344,12,FALSE)</f>
        <v>tier - 2</v>
      </c>
      <c r="O1775" s="35" t="str">
        <f>VLOOKUP(A1775,'Hospitalisation Details'!$A$1:$N$2344,13,FALSE)</f>
        <v>tier - 1</v>
      </c>
      <c r="P1775" s="35" t="str">
        <f>VLOOKUP(A1775,'Hospitalisation Details'!$A$1:$N$2344,14,FALSE)</f>
        <v>R1017</v>
      </c>
      <c r="Q1775" s="35">
        <f>VLOOKUP(A1775,'Hospitalisation Details'!$A$1:$N$2344,6,FALSE)</f>
        <v>20</v>
      </c>
    </row>
    <row r="1776" spans="1:17" x14ac:dyDescent="0.25">
      <c r="A1776" s="34" t="s">
        <v>595</v>
      </c>
      <c r="B1776" s="33" t="s">
        <v>6498</v>
      </c>
      <c r="C1776" s="39">
        <v>20.28</v>
      </c>
      <c r="D1776" s="39">
        <v>11.07</v>
      </c>
      <c r="E1776" s="39" t="s">
        <v>2383</v>
      </c>
      <c r="F1776" s="39" t="s">
        <v>2380</v>
      </c>
      <c r="G1776" s="39" t="s">
        <v>2380</v>
      </c>
      <c r="H1776" s="34">
        <v>0</v>
      </c>
      <c r="I1776" s="39" t="s">
        <v>2380</v>
      </c>
      <c r="J1776" s="39" t="s">
        <v>8340</v>
      </c>
      <c r="K1776" s="39" t="s">
        <v>8342</v>
      </c>
      <c r="L1776" s="47">
        <f>VLOOKUP(A1776,'Hospitalisation Details'!$A$1:$N$2344,5,FALSE)</f>
        <v>29877</v>
      </c>
      <c r="M1776" s="51">
        <f>VLOOKUP(A1776,'Hospitalisation Details'!$A$1:$N$2344,8,FALSE)</f>
        <v>4911.8900000000003</v>
      </c>
      <c r="N1776" s="34" t="str">
        <f>VLOOKUP(A1776,'Hospitalisation Details'!$A$1:$N$2344,12,FALSE)</f>
        <v>tier - 2</v>
      </c>
      <c r="O1776" s="34" t="str">
        <f>VLOOKUP(A1776,'Hospitalisation Details'!$A$1:$N$2344,13,FALSE)</f>
        <v>tier - 3</v>
      </c>
      <c r="P1776" s="34" t="str">
        <f>VLOOKUP(A1776,'Hospitalisation Details'!$A$1:$N$2344,14,FALSE)</f>
        <v>R1013</v>
      </c>
      <c r="Q1776" s="34">
        <f>VLOOKUP(A1776,'Hospitalisation Details'!$A$1:$N$2344,6,FALSE)</f>
        <v>41</v>
      </c>
    </row>
    <row r="1777" spans="1:17" x14ac:dyDescent="0.25">
      <c r="A1777" s="35" t="s">
        <v>594</v>
      </c>
      <c r="B1777" s="32" t="s">
        <v>4915</v>
      </c>
      <c r="C1777" s="40">
        <v>20.234999999999999</v>
      </c>
      <c r="D1777" s="40">
        <v>5.19</v>
      </c>
      <c r="E1777" s="40" t="s">
        <v>2380</v>
      </c>
      <c r="F1777" s="40" t="s">
        <v>2380</v>
      </c>
      <c r="G1777" s="40" t="s">
        <v>2383</v>
      </c>
      <c r="H1777" s="35">
        <v>1</v>
      </c>
      <c r="I1777" s="40" t="s">
        <v>2380</v>
      </c>
      <c r="J1777" s="40" t="s">
        <v>8340</v>
      </c>
      <c r="K1777" s="40" t="s">
        <v>8344</v>
      </c>
      <c r="L1777" s="48">
        <f>VLOOKUP(A1777,'Hospitalisation Details'!$A$1:$N$2344,5,FALSE)</f>
        <v>34160</v>
      </c>
      <c r="M1777" s="52">
        <f>VLOOKUP(A1777,'Hospitalisation Details'!$A$1:$N$2344,8,FALSE)</f>
        <v>4906.41</v>
      </c>
      <c r="N1777" s="35" t="str">
        <f>VLOOKUP(A1777,'Hospitalisation Details'!$A$1:$N$2344,12,FALSE)</f>
        <v>tier - 2</v>
      </c>
      <c r="O1777" s="35" t="str">
        <f>VLOOKUP(A1777,'Hospitalisation Details'!$A$1:$N$2344,13,FALSE)</f>
        <v>tier - 1</v>
      </c>
      <c r="P1777" s="35" t="str">
        <f>VLOOKUP(A1777,'Hospitalisation Details'!$A$1:$N$2344,14,FALSE)</f>
        <v>R1012</v>
      </c>
      <c r="Q1777" s="35">
        <f>VLOOKUP(A1777,'Hospitalisation Details'!$A$1:$N$2344,6,FALSE)</f>
        <v>29</v>
      </c>
    </row>
    <row r="1778" spans="1:17" x14ac:dyDescent="0.25">
      <c r="A1778" s="34" t="s">
        <v>593</v>
      </c>
      <c r="B1778" s="33" t="s">
        <v>7571</v>
      </c>
      <c r="C1778" s="39">
        <v>25.27</v>
      </c>
      <c r="D1778" s="39">
        <v>5.7</v>
      </c>
      <c r="E1778" s="39" t="s">
        <v>2383</v>
      </c>
      <c r="F1778" s="39" t="s">
        <v>2380</v>
      </c>
      <c r="G1778" s="39" t="s">
        <v>2380</v>
      </c>
      <c r="H1778" s="34">
        <v>1</v>
      </c>
      <c r="I1778" s="39" t="s">
        <v>2380</v>
      </c>
      <c r="J1778" s="39" t="s">
        <v>8339</v>
      </c>
      <c r="K1778" s="39" t="s">
        <v>8343</v>
      </c>
      <c r="L1778" s="47">
        <f>VLOOKUP(A1778,'Hospitalisation Details'!$A$1:$N$2344,5,FALSE)</f>
        <v>32409</v>
      </c>
      <c r="M1778" s="51">
        <f>VLOOKUP(A1778,'Hospitalisation Details'!$A$1:$N$2344,8,FALSE)</f>
        <v>4894.75</v>
      </c>
      <c r="N1778" s="34" t="str">
        <f>VLOOKUP(A1778,'Hospitalisation Details'!$A$1:$N$2344,12,FALSE)</f>
        <v>tier - 3</v>
      </c>
      <c r="O1778" s="34" t="str">
        <f>VLOOKUP(A1778,'Hospitalisation Details'!$A$1:$N$2344,13,FALSE)</f>
        <v>tier - 3</v>
      </c>
      <c r="P1778" s="34" t="str">
        <f>VLOOKUP(A1778,'Hospitalisation Details'!$A$1:$N$2344,14,FALSE)</f>
        <v>R1012</v>
      </c>
      <c r="Q1778" s="34">
        <f>VLOOKUP(A1778,'Hospitalisation Details'!$A$1:$N$2344,6,FALSE)</f>
        <v>34</v>
      </c>
    </row>
    <row r="1779" spans="1:17" x14ac:dyDescent="0.25">
      <c r="A1779" s="35" t="s">
        <v>592</v>
      </c>
      <c r="B1779" s="32" t="s">
        <v>7572</v>
      </c>
      <c r="C1779" s="40">
        <v>24.24</v>
      </c>
      <c r="D1779" s="40">
        <v>6.15</v>
      </c>
      <c r="E1779" s="40" t="s">
        <v>2380</v>
      </c>
      <c r="F1779" s="40" t="s">
        <v>2380</v>
      </c>
      <c r="G1779" s="40" t="s">
        <v>2380</v>
      </c>
      <c r="H1779" s="35">
        <v>0</v>
      </c>
      <c r="I1779" s="40" t="s">
        <v>2380</v>
      </c>
      <c r="J1779" s="40" t="s">
        <v>8340</v>
      </c>
      <c r="K1779" s="40" t="s">
        <v>8343</v>
      </c>
      <c r="L1779" s="48">
        <f>VLOOKUP(A1779,'Hospitalisation Details'!$A$1:$N$2344,5,FALSE)</f>
        <v>33205</v>
      </c>
      <c r="M1779" s="52">
        <f>VLOOKUP(A1779,'Hospitalisation Details'!$A$1:$N$2344,8,FALSE)</f>
        <v>4894.3900000000003</v>
      </c>
      <c r="N1779" s="35" t="str">
        <f>VLOOKUP(A1779,'Hospitalisation Details'!$A$1:$N$2344,12,FALSE)</f>
        <v>tier - 2</v>
      </c>
      <c r="O1779" s="35" t="str">
        <f>VLOOKUP(A1779,'Hospitalisation Details'!$A$1:$N$2344,13,FALSE)</f>
        <v>tier - 3</v>
      </c>
      <c r="P1779" s="35" t="str">
        <f>VLOOKUP(A1779,'Hospitalisation Details'!$A$1:$N$2344,14,FALSE)</f>
        <v>R1013</v>
      </c>
      <c r="Q1779" s="35">
        <f>VLOOKUP(A1779,'Hospitalisation Details'!$A$1:$N$2344,6,FALSE)</f>
        <v>32</v>
      </c>
    </row>
    <row r="1780" spans="1:17" x14ac:dyDescent="0.25">
      <c r="A1780" s="34" t="s">
        <v>591</v>
      </c>
      <c r="B1780" s="33" t="s">
        <v>7574</v>
      </c>
      <c r="C1780" s="39">
        <v>35.75</v>
      </c>
      <c r="D1780" s="39">
        <v>5.07</v>
      </c>
      <c r="E1780" s="39" t="s">
        <v>2380</v>
      </c>
      <c r="F1780" s="39" t="s">
        <v>2380</v>
      </c>
      <c r="G1780" s="39" t="s">
        <v>2380</v>
      </c>
      <c r="H1780" s="34">
        <v>0</v>
      </c>
      <c r="I1780" s="39" t="s">
        <v>2380</v>
      </c>
      <c r="J1780" s="39" t="s">
        <v>8338</v>
      </c>
      <c r="K1780" s="39" t="s">
        <v>8344</v>
      </c>
      <c r="L1780" s="47">
        <f>VLOOKUP(A1780,'Hospitalisation Details'!$A$1:$N$2344,5,FALSE)</f>
        <v>32699</v>
      </c>
      <c r="M1780" s="51">
        <f>VLOOKUP(A1780,'Hospitalisation Details'!$A$1:$N$2344,8,FALSE)</f>
        <v>4890</v>
      </c>
      <c r="N1780" s="34" t="str">
        <f>VLOOKUP(A1780,'Hospitalisation Details'!$A$1:$N$2344,12,FALSE)</f>
        <v>tier - 3</v>
      </c>
      <c r="O1780" s="34" t="str">
        <f>VLOOKUP(A1780,'Hospitalisation Details'!$A$1:$N$2344,13,FALSE)</f>
        <v>tier - 2</v>
      </c>
      <c r="P1780" s="34" t="str">
        <f>VLOOKUP(A1780,'Hospitalisation Details'!$A$1:$N$2344,14,FALSE)</f>
        <v>R1013</v>
      </c>
      <c r="Q1780" s="34">
        <f>VLOOKUP(A1780,'Hospitalisation Details'!$A$1:$N$2344,6,FALSE)</f>
        <v>33</v>
      </c>
    </row>
    <row r="1781" spans="1:17" x14ac:dyDescent="0.25">
      <c r="A1781" s="35" t="s">
        <v>590</v>
      </c>
      <c r="B1781" s="32" t="s">
        <v>6110</v>
      </c>
      <c r="C1781" s="40">
        <v>29.92</v>
      </c>
      <c r="D1781" s="40">
        <v>10.97</v>
      </c>
      <c r="E1781" s="40" t="s">
        <v>2383</v>
      </c>
      <c r="F1781" s="40" t="s">
        <v>2380</v>
      </c>
      <c r="G1781" s="40" t="s">
        <v>2380</v>
      </c>
      <c r="H1781" s="35">
        <v>1</v>
      </c>
      <c r="I1781" s="40" t="s">
        <v>2380</v>
      </c>
      <c r="J1781" s="40" t="s">
        <v>8339</v>
      </c>
      <c r="K1781" s="40" t="s">
        <v>8342</v>
      </c>
      <c r="L1781" s="48">
        <f>VLOOKUP(A1781,'Hospitalisation Details'!$A$1:$N$2344,5,FALSE)</f>
        <v>31712</v>
      </c>
      <c r="M1781" s="52">
        <f>VLOOKUP(A1781,'Hospitalisation Details'!$A$1:$N$2344,8,FALSE)</f>
        <v>4889.04</v>
      </c>
      <c r="N1781" s="35" t="str">
        <f>VLOOKUP(A1781,'Hospitalisation Details'!$A$1:$N$2344,12,FALSE)</f>
        <v>tier - 2</v>
      </c>
      <c r="O1781" s="35" t="str">
        <f>VLOOKUP(A1781,'Hospitalisation Details'!$A$1:$N$2344,13,FALSE)</f>
        <v>tier - 1</v>
      </c>
      <c r="P1781" s="35" t="str">
        <f>VLOOKUP(A1781,'Hospitalisation Details'!$A$1:$N$2344,14,FALSE)</f>
        <v>R1013</v>
      </c>
      <c r="Q1781" s="35">
        <f>VLOOKUP(A1781,'Hospitalisation Details'!$A$1:$N$2344,6,FALSE)</f>
        <v>36</v>
      </c>
    </row>
    <row r="1782" spans="1:17" x14ac:dyDescent="0.25">
      <c r="A1782" s="34" t="s">
        <v>589</v>
      </c>
      <c r="B1782" s="33" t="s">
        <v>6228</v>
      </c>
      <c r="C1782" s="39">
        <v>26.2</v>
      </c>
      <c r="D1782" s="39">
        <v>10.93</v>
      </c>
      <c r="E1782" s="39" t="s">
        <v>2383</v>
      </c>
      <c r="F1782" s="39" t="s">
        <v>2380</v>
      </c>
      <c r="G1782" s="39" t="s">
        <v>2380</v>
      </c>
      <c r="H1782" s="34">
        <v>1</v>
      </c>
      <c r="I1782" s="39" t="s">
        <v>2380</v>
      </c>
      <c r="J1782" s="39" t="s">
        <v>8339</v>
      </c>
      <c r="K1782" s="39" t="s">
        <v>8342</v>
      </c>
      <c r="L1782" s="47">
        <f>VLOOKUP(A1782,'Hospitalisation Details'!$A$1:$N$2344,5,FALSE)</f>
        <v>31769</v>
      </c>
      <c r="M1782" s="51">
        <f>VLOOKUP(A1782,'Hospitalisation Details'!$A$1:$N$2344,8,FALSE)</f>
        <v>4883.87</v>
      </c>
      <c r="N1782" s="34" t="str">
        <f>VLOOKUP(A1782,'Hospitalisation Details'!$A$1:$N$2344,12,FALSE)</f>
        <v>tier - 2</v>
      </c>
      <c r="O1782" s="34" t="str">
        <f>VLOOKUP(A1782,'Hospitalisation Details'!$A$1:$N$2344,13,FALSE)</f>
        <v>tier - 1</v>
      </c>
      <c r="P1782" s="34" t="str">
        <f>VLOOKUP(A1782,'Hospitalisation Details'!$A$1:$N$2344,14,FALSE)</f>
        <v>R1011</v>
      </c>
      <c r="Q1782" s="34">
        <f>VLOOKUP(A1782,'Hospitalisation Details'!$A$1:$N$2344,6,FALSE)</f>
        <v>36</v>
      </c>
    </row>
    <row r="1783" spans="1:17" x14ac:dyDescent="0.25">
      <c r="A1783" s="35" t="s">
        <v>588</v>
      </c>
      <c r="B1783" s="32" t="s">
        <v>7577</v>
      </c>
      <c r="C1783" s="40">
        <v>26.695</v>
      </c>
      <c r="D1783" s="40">
        <v>4.21</v>
      </c>
      <c r="E1783" s="40" t="s">
        <v>2383</v>
      </c>
      <c r="F1783" s="40" t="s">
        <v>2380</v>
      </c>
      <c r="G1783" s="40" t="s">
        <v>2383</v>
      </c>
      <c r="H1783" s="35">
        <v>1</v>
      </c>
      <c r="I1783" s="40" t="s">
        <v>2380</v>
      </c>
      <c r="J1783" s="40" t="s">
        <v>8339</v>
      </c>
      <c r="K1783" s="40" t="s">
        <v>8344</v>
      </c>
      <c r="L1783" s="48">
        <f>VLOOKUP(A1783,'Hospitalisation Details'!$A$1:$N$2344,5,FALSE)</f>
        <v>35702</v>
      </c>
      <c r="M1783" s="52">
        <f>VLOOKUP(A1783,'Hospitalisation Details'!$A$1:$N$2344,8,FALSE)</f>
        <v>4877.9799999999996</v>
      </c>
      <c r="N1783" s="35" t="str">
        <f>VLOOKUP(A1783,'Hospitalisation Details'!$A$1:$N$2344,12,FALSE)</f>
        <v>tier - 2</v>
      </c>
      <c r="O1783" s="35" t="str">
        <f>VLOOKUP(A1783,'Hospitalisation Details'!$A$1:$N$2344,13,FALSE)</f>
        <v>tier - 3</v>
      </c>
      <c r="P1783" s="35" t="str">
        <f>VLOOKUP(A1783,'Hospitalisation Details'!$A$1:$N$2344,14,FALSE)</f>
        <v>R1012</v>
      </c>
      <c r="Q1783" s="35">
        <f>VLOOKUP(A1783,'Hospitalisation Details'!$A$1:$N$2344,6,FALSE)</f>
        <v>25</v>
      </c>
    </row>
    <row r="1784" spans="1:17" x14ac:dyDescent="0.25">
      <c r="A1784" s="34" t="s">
        <v>587</v>
      </c>
      <c r="B1784" s="33" t="s">
        <v>7578</v>
      </c>
      <c r="C1784" s="39">
        <v>23.16</v>
      </c>
      <c r="D1784" s="39">
        <v>5.5</v>
      </c>
      <c r="E1784" s="39" t="s">
        <v>2380</v>
      </c>
      <c r="F1784" s="39" t="s">
        <v>2380</v>
      </c>
      <c r="G1784" s="39" t="s">
        <v>2380</v>
      </c>
      <c r="H1784" s="34">
        <v>0</v>
      </c>
      <c r="I1784" s="39" t="s">
        <v>2380</v>
      </c>
      <c r="J1784" s="39" t="s">
        <v>8340</v>
      </c>
      <c r="K1784" s="39" t="s">
        <v>8344</v>
      </c>
      <c r="L1784" s="47">
        <f>VLOOKUP(A1784,'Hospitalisation Details'!$A$1:$N$2344,5,FALSE)</f>
        <v>32752</v>
      </c>
      <c r="M1784" s="51">
        <f>VLOOKUP(A1784,'Hospitalisation Details'!$A$1:$N$2344,8,FALSE)</f>
        <v>4859.8900000000003</v>
      </c>
      <c r="N1784" s="34" t="str">
        <f>VLOOKUP(A1784,'Hospitalisation Details'!$A$1:$N$2344,12,FALSE)</f>
        <v>tier - 2</v>
      </c>
      <c r="O1784" s="34" t="str">
        <f>VLOOKUP(A1784,'Hospitalisation Details'!$A$1:$N$2344,13,FALSE)</f>
        <v>tier - 3</v>
      </c>
      <c r="P1784" s="34" t="str">
        <f>VLOOKUP(A1784,'Hospitalisation Details'!$A$1:$N$2344,14,FALSE)</f>
        <v>R1011</v>
      </c>
      <c r="Q1784" s="34">
        <f>VLOOKUP(A1784,'Hospitalisation Details'!$A$1:$N$2344,6,FALSE)</f>
        <v>33</v>
      </c>
    </row>
    <row r="1785" spans="1:17" x14ac:dyDescent="0.25">
      <c r="A1785" s="35" t="s">
        <v>586</v>
      </c>
      <c r="B1785" s="32" t="s">
        <v>6096</v>
      </c>
      <c r="C1785" s="40">
        <v>32.585000000000001</v>
      </c>
      <c r="D1785" s="40">
        <v>4.93</v>
      </c>
      <c r="E1785" s="40" t="s">
        <v>2383</v>
      </c>
      <c r="F1785" s="40" t="s">
        <v>2380</v>
      </c>
      <c r="G1785" s="40" t="s">
        <v>2380</v>
      </c>
      <c r="H1785" s="35">
        <v>1</v>
      </c>
      <c r="I1785" s="40" t="s">
        <v>2380</v>
      </c>
      <c r="J1785" s="40" t="s">
        <v>8338</v>
      </c>
      <c r="K1785" s="40" t="s">
        <v>8344</v>
      </c>
      <c r="L1785" s="48">
        <f>VLOOKUP(A1785,'Hospitalisation Details'!$A$1:$N$2344,5,FALSE)</f>
        <v>35060</v>
      </c>
      <c r="M1785" s="52">
        <f>VLOOKUP(A1785,'Hospitalisation Details'!$A$1:$N$2344,8,FALSE)</f>
        <v>4846.92</v>
      </c>
      <c r="N1785" s="35" t="str">
        <f>VLOOKUP(A1785,'Hospitalisation Details'!$A$1:$N$2344,12,FALSE)</f>
        <v>tier - 2</v>
      </c>
      <c r="O1785" s="35" t="str">
        <f>VLOOKUP(A1785,'Hospitalisation Details'!$A$1:$N$2344,13,FALSE)</f>
        <v>tier - 3</v>
      </c>
      <c r="P1785" s="35" t="str">
        <f>VLOOKUP(A1785,'Hospitalisation Details'!$A$1:$N$2344,14,FALSE)</f>
        <v>R1017</v>
      </c>
      <c r="Q1785" s="35">
        <f>VLOOKUP(A1785,'Hospitalisation Details'!$A$1:$N$2344,6,FALSE)</f>
        <v>27</v>
      </c>
    </row>
    <row r="1786" spans="1:17" x14ac:dyDescent="0.25">
      <c r="A1786" s="34" t="s">
        <v>585</v>
      </c>
      <c r="B1786" s="33" t="s">
        <v>7580</v>
      </c>
      <c r="C1786" s="39">
        <v>33.97</v>
      </c>
      <c r="D1786" s="39">
        <v>5.6</v>
      </c>
      <c r="E1786" s="39" t="s">
        <v>2383</v>
      </c>
      <c r="F1786" s="39" t="s">
        <v>2380</v>
      </c>
      <c r="G1786" s="39" t="s">
        <v>2380</v>
      </c>
      <c r="H1786" s="34">
        <v>0</v>
      </c>
      <c r="I1786" s="39" t="s">
        <v>2380</v>
      </c>
      <c r="J1786" s="39" t="s">
        <v>8338</v>
      </c>
      <c r="K1786" s="39" t="s">
        <v>8344</v>
      </c>
      <c r="L1786" s="47">
        <f>VLOOKUP(A1786,'Hospitalisation Details'!$A$1:$N$2344,5,FALSE)</f>
        <v>37049</v>
      </c>
      <c r="M1786" s="51">
        <f>VLOOKUP(A1786,'Hospitalisation Details'!$A$1:$N$2344,8,FALSE)</f>
        <v>4846.53</v>
      </c>
      <c r="N1786" s="34" t="str">
        <f>VLOOKUP(A1786,'Hospitalisation Details'!$A$1:$N$2344,12,FALSE)</f>
        <v>tier - 2</v>
      </c>
      <c r="O1786" s="34" t="str">
        <f>VLOOKUP(A1786,'Hospitalisation Details'!$A$1:$N$2344,13,FALSE)</f>
        <v>tier - 3</v>
      </c>
      <c r="P1786" s="34" t="str">
        <f>VLOOKUP(A1786,'Hospitalisation Details'!$A$1:$N$2344,14,FALSE)</f>
        <v>R1021</v>
      </c>
      <c r="Q1786" s="34">
        <f>VLOOKUP(A1786,'Hospitalisation Details'!$A$1:$N$2344,6,FALSE)</f>
        <v>22</v>
      </c>
    </row>
    <row r="1787" spans="1:17" x14ac:dyDescent="0.25">
      <c r="A1787" s="35" t="s">
        <v>584</v>
      </c>
      <c r="B1787" s="32" t="s">
        <v>4766</v>
      </c>
      <c r="C1787" s="40">
        <v>16.57</v>
      </c>
      <c r="D1787" s="40">
        <v>9.99</v>
      </c>
      <c r="E1787" s="40" t="s">
        <v>2380</v>
      </c>
      <c r="F1787" s="40" t="s">
        <v>2380</v>
      </c>
      <c r="G1787" s="40" t="s">
        <v>2380</v>
      </c>
      <c r="H1787" s="35">
        <v>0</v>
      </c>
      <c r="I1787" s="40" t="s">
        <v>2380</v>
      </c>
      <c r="J1787" s="40" t="s">
        <v>8341</v>
      </c>
      <c r="K1787" s="40" t="s">
        <v>8342</v>
      </c>
      <c r="L1787" s="48">
        <f>VLOOKUP(A1787,'Hospitalisation Details'!$A$1:$N$2344,5,FALSE)</f>
        <v>27283</v>
      </c>
      <c r="M1787" s="52">
        <f>VLOOKUP(A1787,'Hospitalisation Details'!$A$1:$N$2344,8,FALSE)</f>
        <v>4844.67</v>
      </c>
      <c r="N1787" s="35" t="str">
        <f>VLOOKUP(A1787,'Hospitalisation Details'!$A$1:$N$2344,12,FALSE)</f>
        <v>tier - 2</v>
      </c>
      <c r="O1787" s="35" t="str">
        <f>VLOOKUP(A1787,'Hospitalisation Details'!$A$1:$N$2344,13,FALSE)</f>
        <v>tier - 2</v>
      </c>
      <c r="P1787" s="35" t="str">
        <f>VLOOKUP(A1787,'Hospitalisation Details'!$A$1:$N$2344,14,FALSE)</f>
        <v>R1013</v>
      </c>
      <c r="Q1787" s="35">
        <f>VLOOKUP(A1787,'Hospitalisation Details'!$A$1:$N$2344,6,FALSE)</f>
        <v>48</v>
      </c>
    </row>
    <row r="1788" spans="1:17" x14ac:dyDescent="0.25">
      <c r="A1788" s="34" t="s">
        <v>583</v>
      </c>
      <c r="B1788" s="33" t="s">
        <v>7583</v>
      </c>
      <c r="C1788" s="39">
        <v>17.55</v>
      </c>
      <c r="D1788" s="39">
        <v>5.93</v>
      </c>
      <c r="E1788" s="39" t="s">
        <v>2380</v>
      </c>
      <c r="F1788" s="39" t="s">
        <v>2380</v>
      </c>
      <c r="G1788" s="39" t="s">
        <v>2383</v>
      </c>
      <c r="H1788" s="34">
        <v>1</v>
      </c>
      <c r="I1788" s="39" t="s">
        <v>2380</v>
      </c>
      <c r="J1788" s="39" t="s">
        <v>8341</v>
      </c>
      <c r="K1788" s="39" t="s">
        <v>8343</v>
      </c>
      <c r="L1788" s="47">
        <f>VLOOKUP(A1788,'Hospitalisation Details'!$A$1:$N$2344,5,FALSE)</f>
        <v>29202</v>
      </c>
      <c r="M1788" s="51">
        <f>VLOOKUP(A1788,'Hospitalisation Details'!$A$1:$N$2344,8,FALSE)</f>
        <v>4843.79</v>
      </c>
      <c r="N1788" s="34" t="str">
        <f>VLOOKUP(A1788,'Hospitalisation Details'!$A$1:$N$2344,12,FALSE)</f>
        <v>tier - 2</v>
      </c>
      <c r="O1788" s="34" t="str">
        <f>VLOOKUP(A1788,'Hospitalisation Details'!$A$1:$N$2344,13,FALSE)</f>
        <v>tier - 3</v>
      </c>
      <c r="P1788" s="34" t="str">
        <f>VLOOKUP(A1788,'Hospitalisation Details'!$A$1:$N$2344,14,FALSE)</f>
        <v>R1013</v>
      </c>
      <c r="Q1788" s="34">
        <f>VLOOKUP(A1788,'Hospitalisation Details'!$A$1:$N$2344,6,FALSE)</f>
        <v>43</v>
      </c>
    </row>
    <row r="1789" spans="1:17" x14ac:dyDescent="0.25">
      <c r="A1789" s="35" t="s">
        <v>582</v>
      </c>
      <c r="B1789" s="32" t="s">
        <v>7584</v>
      </c>
      <c r="C1789" s="40">
        <v>29.41</v>
      </c>
      <c r="D1789" s="40">
        <v>6.29</v>
      </c>
      <c r="E1789" s="40" t="s">
        <v>2383</v>
      </c>
      <c r="F1789" s="40" t="s">
        <v>2380</v>
      </c>
      <c r="G1789" s="40" t="s">
        <v>2380</v>
      </c>
      <c r="H1789" s="35">
        <v>1</v>
      </c>
      <c r="I1789" s="40" t="s">
        <v>2380</v>
      </c>
      <c r="J1789" s="40" t="s">
        <v>8339</v>
      </c>
      <c r="K1789" s="40" t="s">
        <v>8343</v>
      </c>
      <c r="L1789" s="48">
        <f>VLOOKUP(A1789,'Hospitalisation Details'!$A$1:$N$2344,5,FALSE)</f>
        <v>34971</v>
      </c>
      <c r="M1789" s="52">
        <f>VLOOKUP(A1789,'Hospitalisation Details'!$A$1:$N$2344,8,FALSE)</f>
        <v>4840.95</v>
      </c>
      <c r="N1789" s="35" t="str">
        <f>VLOOKUP(A1789,'Hospitalisation Details'!$A$1:$N$2344,12,FALSE)</f>
        <v>tier - 2</v>
      </c>
      <c r="O1789" s="35" t="str">
        <f>VLOOKUP(A1789,'Hospitalisation Details'!$A$1:$N$2344,13,FALSE)</f>
        <v>tier - 1</v>
      </c>
      <c r="P1789" s="35" t="str">
        <f>VLOOKUP(A1789,'Hospitalisation Details'!$A$1:$N$2344,14,FALSE)</f>
        <v>R1021</v>
      </c>
      <c r="Q1789" s="35">
        <f>VLOOKUP(A1789,'Hospitalisation Details'!$A$1:$N$2344,6,FALSE)</f>
        <v>27</v>
      </c>
    </row>
    <row r="1790" spans="1:17" x14ac:dyDescent="0.25">
      <c r="A1790" s="34" t="s">
        <v>581</v>
      </c>
      <c r="B1790" s="33" t="s">
        <v>4751</v>
      </c>
      <c r="C1790" s="39">
        <v>17.91</v>
      </c>
      <c r="D1790" s="39">
        <v>5.65</v>
      </c>
      <c r="E1790" s="39" t="s">
        <v>2380</v>
      </c>
      <c r="F1790" s="39" t="s">
        <v>2380</v>
      </c>
      <c r="G1790" s="39" t="s">
        <v>2380</v>
      </c>
      <c r="H1790" s="34">
        <v>1</v>
      </c>
      <c r="I1790" s="39" t="s">
        <v>2380</v>
      </c>
      <c r="J1790" s="39" t="s">
        <v>8341</v>
      </c>
      <c r="K1790" s="39" t="s">
        <v>8344</v>
      </c>
      <c r="L1790" s="47">
        <f>VLOOKUP(A1790,'Hospitalisation Details'!$A$1:$N$2344,5,FALSE)</f>
        <v>30970</v>
      </c>
      <c r="M1790" s="51">
        <f>VLOOKUP(A1790,'Hospitalisation Details'!$A$1:$N$2344,8,FALSE)</f>
        <v>4839.18</v>
      </c>
      <c r="N1790" s="34" t="str">
        <f>VLOOKUP(A1790,'Hospitalisation Details'!$A$1:$N$2344,12,FALSE)</f>
        <v>tier - 2</v>
      </c>
      <c r="O1790" s="34" t="str">
        <f>VLOOKUP(A1790,'Hospitalisation Details'!$A$1:$N$2344,13,FALSE)</f>
        <v>tier - 1</v>
      </c>
      <c r="P1790" s="34" t="str">
        <f>VLOOKUP(A1790,'Hospitalisation Details'!$A$1:$N$2344,14,FALSE)</f>
        <v>R1012</v>
      </c>
      <c r="Q1790" s="34">
        <f>VLOOKUP(A1790,'Hospitalisation Details'!$A$1:$N$2344,6,FALSE)</f>
        <v>38</v>
      </c>
    </row>
    <row r="1791" spans="1:17" x14ac:dyDescent="0.25">
      <c r="A1791" s="35" t="s">
        <v>580</v>
      </c>
      <c r="B1791" s="32" t="s">
        <v>7587</v>
      </c>
      <c r="C1791" s="40">
        <v>31.57</v>
      </c>
      <c r="D1791" s="40">
        <v>6.15</v>
      </c>
      <c r="E1791" s="40" t="s">
        <v>2380</v>
      </c>
      <c r="F1791" s="40" t="s">
        <v>2380</v>
      </c>
      <c r="G1791" s="40" t="s">
        <v>2380</v>
      </c>
      <c r="H1791" s="35">
        <v>1</v>
      </c>
      <c r="I1791" s="40" t="s">
        <v>2380</v>
      </c>
      <c r="J1791" s="40" t="s">
        <v>8338</v>
      </c>
      <c r="K1791" s="40" t="s">
        <v>8343</v>
      </c>
      <c r="L1791" s="48">
        <f>VLOOKUP(A1791,'Hospitalisation Details'!$A$1:$N$2344,5,FALSE)</f>
        <v>33857</v>
      </c>
      <c r="M1791" s="52">
        <f>VLOOKUP(A1791,'Hospitalisation Details'!$A$1:$N$2344,8,FALSE)</f>
        <v>4837.58</v>
      </c>
      <c r="N1791" s="35" t="str">
        <f>VLOOKUP(A1791,'Hospitalisation Details'!$A$1:$N$2344,12,FALSE)</f>
        <v>tier - 3</v>
      </c>
      <c r="O1791" s="35" t="str">
        <f>VLOOKUP(A1791,'Hospitalisation Details'!$A$1:$N$2344,13,FALSE)</f>
        <v>tier - 2</v>
      </c>
      <c r="P1791" s="35" t="str">
        <f>VLOOKUP(A1791,'Hospitalisation Details'!$A$1:$N$2344,14,FALSE)</f>
        <v>R1013</v>
      </c>
      <c r="Q1791" s="35">
        <f>VLOOKUP(A1791,'Hospitalisation Details'!$A$1:$N$2344,6,FALSE)</f>
        <v>30</v>
      </c>
    </row>
    <row r="1792" spans="1:17" x14ac:dyDescent="0.25">
      <c r="A1792" s="34" t="s">
        <v>579</v>
      </c>
      <c r="B1792" s="33" t="s">
        <v>7588</v>
      </c>
      <c r="C1792" s="39">
        <v>33.18</v>
      </c>
      <c r="D1792" s="39">
        <v>5.22</v>
      </c>
      <c r="E1792" s="39" t="s">
        <v>2380</v>
      </c>
      <c r="F1792" s="39" t="s">
        <v>2383</v>
      </c>
      <c r="G1792" s="39" t="s">
        <v>2380</v>
      </c>
      <c r="H1792" s="34">
        <v>1</v>
      </c>
      <c r="I1792" s="39" t="s">
        <v>2380</v>
      </c>
      <c r="J1792" s="39" t="s">
        <v>8338</v>
      </c>
      <c r="K1792" s="39" t="s">
        <v>8344</v>
      </c>
      <c r="L1792" s="47">
        <f>VLOOKUP(A1792,'Hospitalisation Details'!$A$1:$N$2344,5,FALSE)</f>
        <v>36871</v>
      </c>
      <c r="M1792" s="51">
        <f>VLOOKUP(A1792,'Hospitalisation Details'!$A$1:$N$2344,8,FALSE)</f>
        <v>4835.43</v>
      </c>
      <c r="N1792" s="34" t="str">
        <f>VLOOKUP(A1792,'Hospitalisation Details'!$A$1:$N$2344,12,FALSE)</f>
        <v>tier - 2</v>
      </c>
      <c r="O1792" s="34" t="str">
        <f>VLOOKUP(A1792,'Hospitalisation Details'!$A$1:$N$2344,13,FALSE)</f>
        <v>tier - 2</v>
      </c>
      <c r="P1792" s="34" t="str">
        <f>VLOOKUP(A1792,'Hospitalisation Details'!$A$1:$N$2344,14,FALSE)</f>
        <v>R1021</v>
      </c>
      <c r="Q1792" s="34">
        <f>VLOOKUP(A1792,'Hospitalisation Details'!$A$1:$N$2344,6,FALSE)</f>
        <v>22</v>
      </c>
    </row>
    <row r="1793" spans="1:17" x14ac:dyDescent="0.25">
      <c r="A1793" s="35" t="s">
        <v>578</v>
      </c>
      <c r="B1793" s="32" t="s">
        <v>5096</v>
      </c>
      <c r="C1793" s="40">
        <v>37</v>
      </c>
      <c r="D1793" s="40">
        <v>11.66</v>
      </c>
      <c r="E1793" s="40" t="s">
        <v>2380</v>
      </c>
      <c r="F1793" s="40" t="s">
        <v>2380</v>
      </c>
      <c r="G1793" s="40" t="s">
        <v>2380</v>
      </c>
      <c r="H1793" s="35">
        <v>0</v>
      </c>
      <c r="I1793" s="40" t="s">
        <v>2380</v>
      </c>
      <c r="J1793" s="40" t="s">
        <v>8338</v>
      </c>
      <c r="K1793" s="40" t="s">
        <v>8342</v>
      </c>
      <c r="L1793" s="48">
        <f>VLOOKUP(A1793,'Hospitalisation Details'!$A$1:$N$2344,5,FALSE)</f>
        <v>37434</v>
      </c>
      <c r="M1793" s="52">
        <f>VLOOKUP(A1793,'Hospitalisation Details'!$A$1:$N$2344,8,FALSE)</f>
        <v>4830.63</v>
      </c>
      <c r="N1793" s="35" t="str">
        <f>VLOOKUP(A1793,'Hospitalisation Details'!$A$1:$N$2344,12,FALSE)</f>
        <v>tier - 2</v>
      </c>
      <c r="O1793" s="35" t="str">
        <f>VLOOKUP(A1793,'Hospitalisation Details'!$A$1:$N$2344,13,FALSE)</f>
        <v>tier - 1</v>
      </c>
      <c r="P1793" s="35" t="str">
        <f>VLOOKUP(A1793,'Hospitalisation Details'!$A$1:$N$2344,14,FALSE)</f>
        <v>R1011</v>
      </c>
      <c r="Q1793" s="35">
        <f>VLOOKUP(A1793,'Hospitalisation Details'!$A$1:$N$2344,6,FALSE)</f>
        <v>20</v>
      </c>
    </row>
    <row r="1794" spans="1:17" x14ac:dyDescent="0.25">
      <c r="A1794" s="34" t="s">
        <v>577</v>
      </c>
      <c r="B1794" s="33" t="s">
        <v>5022</v>
      </c>
      <c r="C1794" s="39">
        <v>18.905000000000001</v>
      </c>
      <c r="D1794" s="39">
        <v>4.91</v>
      </c>
      <c r="E1794" s="39" t="s">
        <v>2383</v>
      </c>
      <c r="F1794" s="39" t="s">
        <v>2380</v>
      </c>
      <c r="G1794" s="39" t="s">
        <v>2380</v>
      </c>
      <c r="H1794" s="34">
        <v>1</v>
      </c>
      <c r="I1794" s="39" t="s">
        <v>2380</v>
      </c>
      <c r="J1794" s="39" t="s">
        <v>8340</v>
      </c>
      <c r="K1794" s="39" t="s">
        <v>8344</v>
      </c>
      <c r="L1794" s="47">
        <f>VLOOKUP(A1794,'Hospitalisation Details'!$A$1:$N$2344,5,FALSE)</f>
        <v>35034</v>
      </c>
      <c r="M1794" s="51">
        <f>VLOOKUP(A1794,'Hospitalisation Details'!$A$1:$N$2344,8,FALSE)</f>
        <v>4827.8999999999996</v>
      </c>
      <c r="N1794" s="34" t="str">
        <f>VLOOKUP(A1794,'Hospitalisation Details'!$A$1:$N$2344,12,FALSE)</f>
        <v>tier - 1</v>
      </c>
      <c r="O1794" s="34" t="str">
        <f>VLOOKUP(A1794,'Hospitalisation Details'!$A$1:$N$2344,13,FALSE)</f>
        <v>tier - 2</v>
      </c>
      <c r="P1794" s="34" t="str">
        <f>VLOOKUP(A1794,'Hospitalisation Details'!$A$1:$N$2344,14,FALSE)</f>
        <v>Unknown</v>
      </c>
      <c r="Q1794" s="34">
        <f>VLOOKUP(A1794,'Hospitalisation Details'!$A$1:$N$2344,6,FALSE)</f>
        <v>27</v>
      </c>
    </row>
    <row r="1795" spans="1:17" x14ac:dyDescent="0.25">
      <c r="A1795" s="35" t="s">
        <v>576</v>
      </c>
      <c r="B1795" s="32" t="s">
        <v>5884</v>
      </c>
      <c r="C1795" s="40">
        <v>20.03</v>
      </c>
      <c r="D1795" s="40">
        <v>9.25</v>
      </c>
      <c r="E1795" s="40" t="s">
        <v>2383</v>
      </c>
      <c r="F1795" s="40" t="s">
        <v>2380</v>
      </c>
      <c r="G1795" s="40" t="s">
        <v>2380</v>
      </c>
      <c r="H1795" s="35">
        <v>0</v>
      </c>
      <c r="I1795" s="40" t="s">
        <v>2380</v>
      </c>
      <c r="J1795" s="40" t="s">
        <v>8340</v>
      </c>
      <c r="K1795" s="40" t="s">
        <v>8342</v>
      </c>
      <c r="L1795" s="48">
        <f>VLOOKUP(A1795,'Hospitalisation Details'!$A$1:$N$2344,5,FALSE)</f>
        <v>29770</v>
      </c>
      <c r="M1795" s="52">
        <f>VLOOKUP(A1795,'Hospitalisation Details'!$A$1:$N$2344,8,FALSE)</f>
        <v>4827.1000000000004</v>
      </c>
      <c r="N1795" s="35" t="str">
        <f>VLOOKUP(A1795,'Hospitalisation Details'!$A$1:$N$2344,12,FALSE)</f>
        <v>tier - 2</v>
      </c>
      <c r="O1795" s="35" t="str">
        <f>VLOOKUP(A1795,'Hospitalisation Details'!$A$1:$N$2344,13,FALSE)</f>
        <v>tier - 1</v>
      </c>
      <c r="P1795" s="35" t="str">
        <f>VLOOKUP(A1795,'Hospitalisation Details'!$A$1:$N$2344,14,FALSE)</f>
        <v>R1013</v>
      </c>
      <c r="Q1795" s="35">
        <f>VLOOKUP(A1795,'Hospitalisation Details'!$A$1:$N$2344,6,FALSE)</f>
        <v>41</v>
      </c>
    </row>
    <row r="1796" spans="1:17" x14ac:dyDescent="0.25">
      <c r="A1796" s="34" t="s">
        <v>575</v>
      </c>
      <c r="B1796" s="33" t="s">
        <v>4799</v>
      </c>
      <c r="C1796" s="39">
        <v>16.7</v>
      </c>
      <c r="D1796" s="39">
        <v>11.48</v>
      </c>
      <c r="E1796" s="39" t="s">
        <v>2380</v>
      </c>
      <c r="F1796" s="39" t="s">
        <v>2380</v>
      </c>
      <c r="G1796" s="39" t="s">
        <v>2380</v>
      </c>
      <c r="H1796" s="34">
        <v>0</v>
      </c>
      <c r="I1796" s="39" t="s">
        <v>2380</v>
      </c>
      <c r="J1796" s="39" t="s">
        <v>8341</v>
      </c>
      <c r="K1796" s="39" t="s">
        <v>8342</v>
      </c>
      <c r="L1796" s="47">
        <f>VLOOKUP(A1796,'Hospitalisation Details'!$A$1:$N$2344,5,FALSE)</f>
        <v>28766</v>
      </c>
      <c r="M1796" s="51">
        <f>VLOOKUP(A1796,'Hospitalisation Details'!$A$1:$N$2344,8,FALSE)</f>
        <v>4812.34</v>
      </c>
      <c r="N1796" s="34" t="str">
        <f>VLOOKUP(A1796,'Hospitalisation Details'!$A$1:$N$2344,12,FALSE)</f>
        <v>tier - 2</v>
      </c>
      <c r="O1796" s="34" t="str">
        <f>VLOOKUP(A1796,'Hospitalisation Details'!$A$1:$N$2344,13,FALSE)</f>
        <v>tier - 3</v>
      </c>
      <c r="P1796" s="34" t="str">
        <f>VLOOKUP(A1796,'Hospitalisation Details'!$A$1:$N$2344,14,FALSE)</f>
        <v>R1013</v>
      </c>
      <c r="Q1796" s="34">
        <f>VLOOKUP(A1796,'Hospitalisation Details'!$A$1:$N$2344,6,FALSE)</f>
        <v>44</v>
      </c>
    </row>
    <row r="1797" spans="1:17" x14ac:dyDescent="0.25">
      <c r="A1797" s="35" t="s">
        <v>574</v>
      </c>
      <c r="B1797" s="32" t="s">
        <v>6632</v>
      </c>
      <c r="C1797" s="40">
        <v>39.82</v>
      </c>
      <c r="D1797" s="40">
        <v>6.06</v>
      </c>
      <c r="E1797" s="40" t="s">
        <v>2380</v>
      </c>
      <c r="F1797" s="40" t="s">
        <v>2380</v>
      </c>
      <c r="G1797" s="40" t="s">
        <v>2380</v>
      </c>
      <c r="H1797" s="35">
        <v>0</v>
      </c>
      <c r="I1797" s="40" t="s">
        <v>2380</v>
      </c>
      <c r="J1797" s="40" t="s">
        <v>8338</v>
      </c>
      <c r="K1797" s="40" t="s">
        <v>8343</v>
      </c>
      <c r="L1797" s="48">
        <f>VLOOKUP(A1797,'Hospitalisation Details'!$A$1:$N$2344,5,FALSE)</f>
        <v>32858</v>
      </c>
      <c r="M1797" s="52">
        <f>VLOOKUP(A1797,'Hospitalisation Details'!$A$1:$N$2344,8,FALSE)</f>
        <v>4795.66</v>
      </c>
      <c r="N1797" s="35" t="str">
        <f>VLOOKUP(A1797,'Hospitalisation Details'!$A$1:$N$2344,12,FALSE)</f>
        <v>tier - 2</v>
      </c>
      <c r="O1797" s="35" t="str">
        <f>VLOOKUP(A1797,'Hospitalisation Details'!$A$1:$N$2344,13,FALSE)</f>
        <v>tier - 1</v>
      </c>
      <c r="P1797" s="35" t="str">
        <f>VLOOKUP(A1797,'Hospitalisation Details'!$A$1:$N$2344,14,FALSE)</f>
        <v>R1013</v>
      </c>
      <c r="Q1797" s="35">
        <f>VLOOKUP(A1797,'Hospitalisation Details'!$A$1:$N$2344,6,FALSE)</f>
        <v>33</v>
      </c>
    </row>
    <row r="1798" spans="1:17" x14ac:dyDescent="0.25">
      <c r="A1798" s="34" t="s">
        <v>573</v>
      </c>
      <c r="B1798" s="33" t="s">
        <v>7594</v>
      </c>
      <c r="C1798" s="39">
        <v>22.04</v>
      </c>
      <c r="D1798" s="39">
        <v>5.86</v>
      </c>
      <c r="E1798" s="39" t="s">
        <v>2380</v>
      </c>
      <c r="F1798" s="39" t="s">
        <v>2380</v>
      </c>
      <c r="G1798" s="39" t="s">
        <v>2380</v>
      </c>
      <c r="H1798" s="34">
        <v>1</v>
      </c>
      <c r="I1798" s="39" t="s">
        <v>2380</v>
      </c>
      <c r="J1798" s="39" t="s">
        <v>8340</v>
      </c>
      <c r="K1798" s="39" t="s">
        <v>8343</v>
      </c>
      <c r="L1798" s="47">
        <f>VLOOKUP(A1798,'Hospitalisation Details'!$A$1:$N$2344,5,FALSE)</f>
        <v>31950</v>
      </c>
      <c r="M1798" s="51">
        <f>VLOOKUP(A1798,'Hospitalisation Details'!$A$1:$N$2344,8,FALSE)</f>
        <v>4787.42</v>
      </c>
      <c r="N1798" s="34" t="str">
        <f>VLOOKUP(A1798,'Hospitalisation Details'!$A$1:$N$2344,12,FALSE)</f>
        <v>tier - 2</v>
      </c>
      <c r="O1798" s="34" t="str">
        <f>VLOOKUP(A1798,'Hospitalisation Details'!$A$1:$N$2344,13,FALSE)</f>
        <v>tier - 3</v>
      </c>
      <c r="P1798" s="34" t="str">
        <f>VLOOKUP(A1798,'Hospitalisation Details'!$A$1:$N$2344,14,FALSE)</f>
        <v>R1013</v>
      </c>
      <c r="Q1798" s="34">
        <f>VLOOKUP(A1798,'Hospitalisation Details'!$A$1:$N$2344,6,FALSE)</f>
        <v>35</v>
      </c>
    </row>
    <row r="1799" spans="1:17" x14ac:dyDescent="0.25">
      <c r="A1799" s="35" t="s">
        <v>572</v>
      </c>
      <c r="B1799" s="32" t="s">
        <v>5981</v>
      </c>
      <c r="C1799" s="40">
        <v>28.27</v>
      </c>
      <c r="D1799" s="40">
        <v>5.33</v>
      </c>
      <c r="E1799" s="40" t="s">
        <v>2380</v>
      </c>
      <c r="F1799" s="40" t="s">
        <v>2380</v>
      </c>
      <c r="G1799" s="40" t="s">
        <v>2380</v>
      </c>
      <c r="H1799" s="35">
        <v>0</v>
      </c>
      <c r="I1799" s="40" t="s">
        <v>2380</v>
      </c>
      <c r="J1799" s="40" t="s">
        <v>8339</v>
      </c>
      <c r="K1799" s="40" t="s">
        <v>8344</v>
      </c>
      <c r="L1799" s="48">
        <f>VLOOKUP(A1799,'Hospitalisation Details'!$A$1:$N$2344,5,FALSE)</f>
        <v>32851</v>
      </c>
      <c r="M1799" s="52">
        <f>VLOOKUP(A1799,'Hospitalisation Details'!$A$1:$N$2344,8,FALSE)</f>
        <v>4779.6000000000004</v>
      </c>
      <c r="N1799" s="35" t="str">
        <f>VLOOKUP(A1799,'Hospitalisation Details'!$A$1:$N$2344,12,FALSE)</f>
        <v>tier - 2</v>
      </c>
      <c r="O1799" s="35" t="str">
        <f>VLOOKUP(A1799,'Hospitalisation Details'!$A$1:$N$2344,13,FALSE)</f>
        <v>tier - 3</v>
      </c>
      <c r="P1799" s="35" t="str">
        <f>VLOOKUP(A1799,'Hospitalisation Details'!$A$1:$N$2344,14,FALSE)</f>
        <v>R1013</v>
      </c>
      <c r="Q1799" s="35">
        <f>VLOOKUP(A1799,'Hospitalisation Details'!$A$1:$N$2344,6,FALSE)</f>
        <v>33</v>
      </c>
    </row>
    <row r="1800" spans="1:17" x14ac:dyDescent="0.25">
      <c r="A1800" s="34" t="s">
        <v>571</v>
      </c>
      <c r="B1800" s="33" t="s">
        <v>6736</v>
      </c>
      <c r="C1800" s="39">
        <v>18.5</v>
      </c>
      <c r="D1800" s="39">
        <v>5.33</v>
      </c>
      <c r="E1800" s="39" t="s">
        <v>2380</v>
      </c>
      <c r="F1800" s="39" t="s">
        <v>2380</v>
      </c>
      <c r="G1800" s="39" t="s">
        <v>2380</v>
      </c>
      <c r="H1800" s="34">
        <v>0</v>
      </c>
      <c r="I1800" s="39" t="s">
        <v>2380</v>
      </c>
      <c r="J1800" s="39" t="s">
        <v>8340</v>
      </c>
      <c r="K1800" s="39" t="s">
        <v>8344</v>
      </c>
      <c r="L1800" s="47">
        <f>VLOOKUP(A1800,'Hospitalisation Details'!$A$1:$N$2344,5,FALSE)</f>
        <v>32721</v>
      </c>
      <c r="M1800" s="51">
        <f>VLOOKUP(A1800,'Hospitalisation Details'!$A$1:$N$2344,8,FALSE)</f>
        <v>4766.0200000000004</v>
      </c>
      <c r="N1800" s="34" t="str">
        <f>VLOOKUP(A1800,'Hospitalisation Details'!$A$1:$N$2344,12,FALSE)</f>
        <v>tier - 2</v>
      </c>
      <c r="O1800" s="34" t="str">
        <f>VLOOKUP(A1800,'Hospitalisation Details'!$A$1:$N$2344,13,FALSE)</f>
        <v>tier - 3</v>
      </c>
      <c r="P1800" s="34" t="str">
        <f>VLOOKUP(A1800,'Hospitalisation Details'!$A$1:$N$2344,14,FALSE)</f>
        <v>R1011</v>
      </c>
      <c r="Q1800" s="34">
        <f>VLOOKUP(A1800,'Hospitalisation Details'!$A$1:$N$2344,6,FALSE)</f>
        <v>33</v>
      </c>
    </row>
    <row r="1801" spans="1:17" x14ac:dyDescent="0.25">
      <c r="A1801" s="35" t="s">
        <v>570</v>
      </c>
      <c r="B1801" s="32" t="s">
        <v>7597</v>
      </c>
      <c r="C1801" s="40">
        <v>38.6</v>
      </c>
      <c r="D1801" s="40">
        <v>6.02</v>
      </c>
      <c r="E1801" s="40" t="s">
        <v>2380</v>
      </c>
      <c r="F1801" s="40" t="s">
        <v>2380</v>
      </c>
      <c r="G1801" s="40" t="s">
        <v>2380</v>
      </c>
      <c r="H1801" s="35">
        <v>1</v>
      </c>
      <c r="I1801" s="40" t="s">
        <v>2380</v>
      </c>
      <c r="J1801" s="40" t="s">
        <v>8338</v>
      </c>
      <c r="K1801" s="40" t="s">
        <v>8343</v>
      </c>
      <c r="L1801" s="48">
        <f>VLOOKUP(A1801,'Hospitalisation Details'!$A$1:$N$2344,5,FALSE)</f>
        <v>32047</v>
      </c>
      <c r="M1801" s="52">
        <f>VLOOKUP(A1801,'Hospitalisation Details'!$A$1:$N$2344,8,FALSE)</f>
        <v>4762.33</v>
      </c>
      <c r="N1801" s="35" t="str">
        <f>VLOOKUP(A1801,'Hospitalisation Details'!$A$1:$N$2344,12,FALSE)</f>
        <v>tier - 3</v>
      </c>
      <c r="O1801" s="35" t="str">
        <f>VLOOKUP(A1801,'Hospitalisation Details'!$A$1:$N$2344,13,FALSE)</f>
        <v>tier - 3</v>
      </c>
      <c r="P1801" s="35" t="str">
        <f>VLOOKUP(A1801,'Hospitalisation Details'!$A$1:$N$2344,14,FALSE)</f>
        <v>R1011</v>
      </c>
      <c r="Q1801" s="35">
        <f>VLOOKUP(A1801,'Hospitalisation Details'!$A$1:$N$2344,6,FALSE)</f>
        <v>35</v>
      </c>
    </row>
    <row r="1802" spans="1:17" x14ac:dyDescent="0.25">
      <c r="A1802" s="34" t="s">
        <v>569</v>
      </c>
      <c r="B1802" s="33" t="s">
        <v>7472</v>
      </c>
      <c r="C1802" s="39">
        <v>43.12</v>
      </c>
      <c r="D1802" s="39">
        <v>6.25</v>
      </c>
      <c r="E1802" s="39" t="s">
        <v>2380</v>
      </c>
      <c r="F1802" s="39" t="s">
        <v>2380</v>
      </c>
      <c r="G1802" s="39" t="s">
        <v>2380</v>
      </c>
      <c r="H1802" s="34">
        <v>1</v>
      </c>
      <c r="I1802" s="39" t="s">
        <v>2380</v>
      </c>
      <c r="J1802" s="39" t="s">
        <v>8338</v>
      </c>
      <c r="K1802" s="39" t="s">
        <v>8343</v>
      </c>
      <c r="L1802" s="47">
        <f>VLOOKUP(A1802,'Hospitalisation Details'!$A$1:$N$2344,5,FALSE)</f>
        <v>33832</v>
      </c>
      <c r="M1802" s="51">
        <f>VLOOKUP(A1802,'Hospitalisation Details'!$A$1:$N$2344,8,FALSE)</f>
        <v>4753.6400000000003</v>
      </c>
      <c r="N1802" s="34" t="str">
        <f>VLOOKUP(A1802,'Hospitalisation Details'!$A$1:$N$2344,12,FALSE)</f>
        <v>tier - 2</v>
      </c>
      <c r="O1802" s="34" t="str">
        <f>VLOOKUP(A1802,'Hospitalisation Details'!$A$1:$N$2344,13,FALSE)</f>
        <v>tier - 3</v>
      </c>
      <c r="P1802" s="34" t="str">
        <f>VLOOKUP(A1802,'Hospitalisation Details'!$A$1:$N$2344,14,FALSE)</f>
        <v>R1013</v>
      </c>
      <c r="Q1802" s="34">
        <f>VLOOKUP(A1802,'Hospitalisation Details'!$A$1:$N$2344,6,FALSE)</f>
        <v>30</v>
      </c>
    </row>
    <row r="1803" spans="1:17" x14ac:dyDescent="0.25">
      <c r="A1803" s="35" t="s">
        <v>568</v>
      </c>
      <c r="B1803" s="32" t="s">
        <v>4855</v>
      </c>
      <c r="C1803" s="40">
        <v>30.5</v>
      </c>
      <c r="D1803" s="40">
        <v>4.8099999999999996</v>
      </c>
      <c r="E1803" s="40" t="s">
        <v>2380</v>
      </c>
      <c r="F1803" s="40" t="s">
        <v>2380</v>
      </c>
      <c r="G1803" s="40" t="s">
        <v>2380</v>
      </c>
      <c r="H1803" s="35">
        <v>1</v>
      </c>
      <c r="I1803" s="40" t="s">
        <v>2380</v>
      </c>
      <c r="J1803" s="40" t="s">
        <v>8338</v>
      </c>
      <c r="K1803" s="40" t="s">
        <v>8344</v>
      </c>
      <c r="L1803" s="48">
        <f>VLOOKUP(A1803,'Hospitalisation Details'!$A$1:$N$2344,5,FALSE)</f>
        <v>32103</v>
      </c>
      <c r="M1803" s="52">
        <f>VLOOKUP(A1803,'Hospitalisation Details'!$A$1:$N$2344,8,FALSE)</f>
        <v>4751.07</v>
      </c>
      <c r="N1803" s="35" t="str">
        <f>VLOOKUP(A1803,'Hospitalisation Details'!$A$1:$N$2344,12,FALSE)</f>
        <v>tier - 3</v>
      </c>
      <c r="O1803" s="35" t="str">
        <f>VLOOKUP(A1803,'Hospitalisation Details'!$A$1:$N$2344,13,FALSE)</f>
        <v>tier - 1</v>
      </c>
      <c r="P1803" s="35" t="str">
        <f>VLOOKUP(A1803,'Hospitalisation Details'!$A$1:$N$2344,14,FALSE)</f>
        <v>R1011</v>
      </c>
      <c r="Q1803" s="35">
        <f>VLOOKUP(A1803,'Hospitalisation Details'!$A$1:$N$2344,6,FALSE)</f>
        <v>35</v>
      </c>
    </row>
    <row r="1804" spans="1:17" x14ac:dyDescent="0.25">
      <c r="A1804" s="34" t="s">
        <v>567</v>
      </c>
      <c r="B1804" s="33" t="s">
        <v>5755</v>
      </c>
      <c r="C1804" s="39">
        <v>27.61</v>
      </c>
      <c r="D1804" s="39">
        <v>4.5999999999999996</v>
      </c>
      <c r="E1804" s="39" t="s">
        <v>2380</v>
      </c>
      <c r="F1804" s="39" t="s">
        <v>2380</v>
      </c>
      <c r="G1804" s="39" t="s">
        <v>2380</v>
      </c>
      <c r="H1804" s="34">
        <v>1</v>
      </c>
      <c r="I1804" s="39" t="s">
        <v>2380</v>
      </c>
      <c r="J1804" s="39" t="s">
        <v>8339</v>
      </c>
      <c r="K1804" s="39" t="s">
        <v>8344</v>
      </c>
      <c r="L1804" s="47">
        <f>VLOOKUP(A1804,'Hospitalisation Details'!$A$1:$N$2344,5,FALSE)</f>
        <v>32022</v>
      </c>
      <c r="M1804" s="51">
        <f>VLOOKUP(A1804,'Hospitalisation Details'!$A$1:$N$2344,8,FALSE)</f>
        <v>4747.05</v>
      </c>
      <c r="N1804" s="34" t="str">
        <f>VLOOKUP(A1804,'Hospitalisation Details'!$A$1:$N$2344,12,FALSE)</f>
        <v>tier - 2</v>
      </c>
      <c r="O1804" s="34" t="str">
        <f>VLOOKUP(A1804,'Hospitalisation Details'!$A$1:$N$2344,13,FALSE)</f>
        <v>tier - 2</v>
      </c>
      <c r="P1804" s="34" t="str">
        <f>VLOOKUP(A1804,'Hospitalisation Details'!$A$1:$N$2344,14,FALSE)</f>
        <v>R1013</v>
      </c>
      <c r="Q1804" s="34">
        <f>VLOOKUP(A1804,'Hospitalisation Details'!$A$1:$N$2344,6,FALSE)</f>
        <v>35</v>
      </c>
    </row>
    <row r="1805" spans="1:17" x14ac:dyDescent="0.25">
      <c r="A1805" s="35" t="s">
        <v>566</v>
      </c>
      <c r="B1805" s="32" t="s">
        <v>7600</v>
      </c>
      <c r="C1805" s="40">
        <v>27.1</v>
      </c>
      <c r="D1805" s="40">
        <v>5.08</v>
      </c>
      <c r="E1805" s="40" t="s">
        <v>2380</v>
      </c>
      <c r="F1805" s="40" t="s">
        <v>2380</v>
      </c>
      <c r="G1805" s="40" t="s">
        <v>2380</v>
      </c>
      <c r="H1805" s="35">
        <v>1</v>
      </c>
      <c r="I1805" s="40" t="s">
        <v>2380</v>
      </c>
      <c r="J1805" s="40" t="s">
        <v>8339</v>
      </c>
      <c r="K1805" s="40" t="s">
        <v>8344</v>
      </c>
      <c r="L1805" s="48">
        <f>VLOOKUP(A1805,'Hospitalisation Details'!$A$1:$N$2344,5,FALSE)</f>
        <v>31933</v>
      </c>
      <c r="M1805" s="52">
        <f>VLOOKUP(A1805,'Hospitalisation Details'!$A$1:$N$2344,8,FALSE)</f>
        <v>4746.34</v>
      </c>
      <c r="N1805" s="35" t="str">
        <f>VLOOKUP(A1805,'Hospitalisation Details'!$A$1:$N$2344,12,FALSE)</f>
        <v>tier - 2</v>
      </c>
      <c r="O1805" s="35" t="str">
        <f>VLOOKUP(A1805,'Hospitalisation Details'!$A$1:$N$2344,13,FALSE)</f>
        <v>tier - 2</v>
      </c>
      <c r="P1805" s="35" t="str">
        <f>VLOOKUP(A1805,'Hospitalisation Details'!$A$1:$N$2344,14,FALSE)</f>
        <v>R1011</v>
      </c>
      <c r="Q1805" s="35">
        <f>VLOOKUP(A1805,'Hospitalisation Details'!$A$1:$N$2344,6,FALSE)</f>
        <v>36</v>
      </c>
    </row>
    <row r="1806" spans="1:17" x14ac:dyDescent="0.25">
      <c r="A1806" s="34" t="s">
        <v>565</v>
      </c>
      <c r="B1806" s="33" t="s">
        <v>7076</v>
      </c>
      <c r="C1806" s="39">
        <v>35.93</v>
      </c>
      <c r="D1806" s="39">
        <v>5.43</v>
      </c>
      <c r="E1806" s="39" t="s">
        <v>2380</v>
      </c>
      <c r="F1806" s="39" t="s">
        <v>2383</v>
      </c>
      <c r="G1806" s="39" t="s">
        <v>2380</v>
      </c>
      <c r="H1806" s="34">
        <v>1</v>
      </c>
      <c r="I1806" s="39" t="s">
        <v>2380</v>
      </c>
      <c r="J1806" s="39" t="s">
        <v>8338</v>
      </c>
      <c r="K1806" s="39" t="s">
        <v>8344</v>
      </c>
      <c r="L1806" s="47">
        <f>VLOOKUP(A1806,'Hospitalisation Details'!$A$1:$N$2344,5,FALSE)</f>
        <v>38315</v>
      </c>
      <c r="M1806" s="51">
        <f>VLOOKUP(A1806,'Hospitalisation Details'!$A$1:$N$2344,8,FALSE)</f>
        <v>4740.78</v>
      </c>
      <c r="N1806" s="34" t="str">
        <f>VLOOKUP(A1806,'Hospitalisation Details'!$A$1:$N$2344,12,FALSE)</f>
        <v>tier - 2</v>
      </c>
      <c r="O1806" s="34" t="str">
        <f>VLOOKUP(A1806,'Hospitalisation Details'!$A$1:$N$2344,13,FALSE)</f>
        <v>tier - 3</v>
      </c>
      <c r="P1806" s="34" t="str">
        <f>VLOOKUP(A1806,'Hospitalisation Details'!$A$1:$N$2344,14,FALSE)</f>
        <v>R1021</v>
      </c>
      <c r="Q1806" s="34">
        <f>VLOOKUP(A1806,'Hospitalisation Details'!$A$1:$N$2344,6,FALSE)</f>
        <v>18</v>
      </c>
    </row>
    <row r="1807" spans="1:17" x14ac:dyDescent="0.25">
      <c r="A1807" s="35" t="s">
        <v>564</v>
      </c>
      <c r="B1807" s="32" t="s">
        <v>5545</v>
      </c>
      <c r="C1807" s="40">
        <v>32.68</v>
      </c>
      <c r="D1807" s="40">
        <v>5.44</v>
      </c>
      <c r="E1807" s="40" t="s">
        <v>2380</v>
      </c>
      <c r="F1807" s="40" t="s">
        <v>2380</v>
      </c>
      <c r="G1807" s="40" t="s">
        <v>2380</v>
      </c>
      <c r="H1807" s="35">
        <v>0</v>
      </c>
      <c r="I1807" s="40" t="s">
        <v>2380</v>
      </c>
      <c r="J1807" s="40" t="s">
        <v>8338</v>
      </c>
      <c r="K1807" s="40" t="s">
        <v>8344</v>
      </c>
      <c r="L1807" s="48">
        <f>VLOOKUP(A1807,'Hospitalisation Details'!$A$1:$N$2344,5,FALSE)</f>
        <v>33523</v>
      </c>
      <c r="M1807" s="52">
        <f>VLOOKUP(A1807,'Hospitalisation Details'!$A$1:$N$2344,8,FALSE)</f>
        <v>4738.2700000000004</v>
      </c>
      <c r="N1807" s="35" t="str">
        <f>VLOOKUP(A1807,'Hospitalisation Details'!$A$1:$N$2344,12,FALSE)</f>
        <v>tier - 2</v>
      </c>
      <c r="O1807" s="35" t="str">
        <f>VLOOKUP(A1807,'Hospitalisation Details'!$A$1:$N$2344,13,FALSE)</f>
        <v>tier - 3</v>
      </c>
      <c r="P1807" s="35" t="str">
        <f>VLOOKUP(A1807,'Hospitalisation Details'!$A$1:$N$2344,14,FALSE)</f>
        <v>R1012</v>
      </c>
      <c r="Q1807" s="35">
        <f>VLOOKUP(A1807,'Hospitalisation Details'!$A$1:$N$2344,6,FALSE)</f>
        <v>31</v>
      </c>
    </row>
    <row r="1808" spans="1:17" x14ac:dyDescent="0.25">
      <c r="A1808" s="34" t="s">
        <v>563</v>
      </c>
      <c r="B1808" s="33" t="s">
        <v>7604</v>
      </c>
      <c r="C1808" s="39">
        <v>20.74</v>
      </c>
      <c r="D1808" s="39">
        <v>11.69</v>
      </c>
      <c r="E1808" s="39" t="s">
        <v>2383</v>
      </c>
      <c r="F1808" s="39" t="s">
        <v>2380</v>
      </c>
      <c r="G1808" s="39" t="s">
        <v>2380</v>
      </c>
      <c r="H1808" s="34">
        <v>1</v>
      </c>
      <c r="I1808" s="39" t="s">
        <v>2380</v>
      </c>
      <c r="J1808" s="39" t="s">
        <v>8340</v>
      </c>
      <c r="K1808" s="39" t="s">
        <v>8342</v>
      </c>
      <c r="L1808" s="47">
        <f>VLOOKUP(A1808,'Hospitalisation Details'!$A$1:$N$2344,5,FALSE)</f>
        <v>31660</v>
      </c>
      <c r="M1808" s="51">
        <f>VLOOKUP(A1808,'Hospitalisation Details'!$A$1:$N$2344,8,FALSE)</f>
        <v>4734.6400000000003</v>
      </c>
      <c r="N1808" s="34" t="str">
        <f>VLOOKUP(A1808,'Hospitalisation Details'!$A$1:$N$2344,12,FALSE)</f>
        <v>tier - 2</v>
      </c>
      <c r="O1808" s="34" t="str">
        <f>VLOOKUP(A1808,'Hospitalisation Details'!$A$1:$N$2344,13,FALSE)</f>
        <v>tier - 1</v>
      </c>
      <c r="P1808" s="34" t="str">
        <f>VLOOKUP(A1808,'Hospitalisation Details'!$A$1:$N$2344,14,FALSE)</f>
        <v>R1013</v>
      </c>
      <c r="Q1808" s="34">
        <f>VLOOKUP(A1808,'Hospitalisation Details'!$A$1:$N$2344,6,FALSE)</f>
        <v>36</v>
      </c>
    </row>
    <row r="1809" spans="1:17" x14ac:dyDescent="0.25">
      <c r="A1809" s="35" t="s">
        <v>562</v>
      </c>
      <c r="B1809" s="32" t="s">
        <v>7606</v>
      </c>
      <c r="C1809" s="40">
        <v>15.57</v>
      </c>
      <c r="D1809" s="40">
        <v>6.07</v>
      </c>
      <c r="E1809" s="40" t="s">
        <v>2380</v>
      </c>
      <c r="F1809" s="40" t="s">
        <v>2380</v>
      </c>
      <c r="G1809" s="40" t="s">
        <v>2380</v>
      </c>
      <c r="H1809" s="35">
        <v>0</v>
      </c>
      <c r="I1809" s="40" t="s">
        <v>2380</v>
      </c>
      <c r="J1809" s="40" t="s">
        <v>8341</v>
      </c>
      <c r="K1809" s="40" t="s">
        <v>8343</v>
      </c>
      <c r="L1809" s="48">
        <f>VLOOKUP(A1809,'Hospitalisation Details'!$A$1:$N$2344,5,FALSE)</f>
        <v>29404</v>
      </c>
      <c r="M1809" s="52">
        <f>VLOOKUP(A1809,'Hospitalisation Details'!$A$1:$N$2344,8,FALSE)</f>
        <v>4728.71</v>
      </c>
      <c r="N1809" s="35" t="str">
        <f>VLOOKUP(A1809,'Hospitalisation Details'!$A$1:$N$2344,12,FALSE)</f>
        <v>tier - 2</v>
      </c>
      <c r="O1809" s="35" t="str">
        <f>VLOOKUP(A1809,'Hospitalisation Details'!$A$1:$N$2344,13,FALSE)</f>
        <v>tier - 3</v>
      </c>
      <c r="P1809" s="35" t="str">
        <f>VLOOKUP(A1809,'Hospitalisation Details'!$A$1:$N$2344,14,FALSE)</f>
        <v>R1012</v>
      </c>
      <c r="Q1809" s="35">
        <f>VLOOKUP(A1809,'Hospitalisation Details'!$A$1:$N$2344,6,FALSE)</f>
        <v>42</v>
      </c>
    </row>
    <row r="1810" spans="1:17" x14ac:dyDescent="0.25">
      <c r="A1810" s="34" t="s">
        <v>561</v>
      </c>
      <c r="B1810" s="33" t="s">
        <v>5196</v>
      </c>
      <c r="C1810" s="39">
        <v>23.844999999999999</v>
      </c>
      <c r="D1810" s="39">
        <v>4.3600000000000003</v>
      </c>
      <c r="E1810" s="39" t="s">
        <v>2380</v>
      </c>
      <c r="F1810" s="39" t="s">
        <v>2380</v>
      </c>
      <c r="G1810" s="39" t="s">
        <v>2380</v>
      </c>
      <c r="H1810" s="34">
        <v>0</v>
      </c>
      <c r="I1810" s="39" t="s">
        <v>2380</v>
      </c>
      <c r="J1810" s="39" t="s">
        <v>8340</v>
      </c>
      <c r="K1810" s="39" t="s">
        <v>8344</v>
      </c>
      <c r="L1810" s="47">
        <f>VLOOKUP(A1810,'Hospitalisation Details'!$A$1:$N$2344,5,FALSE)</f>
        <v>34558</v>
      </c>
      <c r="M1810" s="51">
        <f>VLOOKUP(A1810,'Hospitalisation Details'!$A$1:$N$2344,8,FALSE)</f>
        <v>4719.74</v>
      </c>
      <c r="N1810" s="34" t="str">
        <f>VLOOKUP(A1810,'Hospitalisation Details'!$A$1:$N$2344,12,FALSE)</f>
        <v>tier - 2</v>
      </c>
      <c r="O1810" s="34" t="str">
        <f>VLOOKUP(A1810,'Hospitalisation Details'!$A$1:$N$2344,13,FALSE)</f>
        <v>tier - 1</v>
      </c>
      <c r="P1810" s="34" t="str">
        <f>VLOOKUP(A1810,'Hospitalisation Details'!$A$1:$N$2344,14,FALSE)</f>
        <v>R1012</v>
      </c>
      <c r="Q1810" s="34">
        <f>VLOOKUP(A1810,'Hospitalisation Details'!$A$1:$N$2344,6,FALSE)</f>
        <v>28</v>
      </c>
    </row>
    <row r="1811" spans="1:17" x14ac:dyDescent="0.25">
      <c r="A1811" s="35" t="s">
        <v>560</v>
      </c>
      <c r="B1811" s="32" t="s">
        <v>7519</v>
      </c>
      <c r="C1811" s="40">
        <v>22.895</v>
      </c>
      <c r="D1811" s="40">
        <v>5.24</v>
      </c>
      <c r="E1811" s="40" t="s">
        <v>2380</v>
      </c>
      <c r="F1811" s="40" t="s">
        <v>2380</v>
      </c>
      <c r="G1811" s="40" t="s">
        <v>2380</v>
      </c>
      <c r="H1811" s="35">
        <v>1</v>
      </c>
      <c r="I1811" s="40" t="s">
        <v>2380</v>
      </c>
      <c r="J1811" s="40" t="s">
        <v>8340</v>
      </c>
      <c r="K1811" s="40" t="s">
        <v>8344</v>
      </c>
      <c r="L1811" s="48">
        <f>VLOOKUP(A1811,'Hospitalisation Details'!$A$1:$N$2344,5,FALSE)</f>
        <v>33875</v>
      </c>
      <c r="M1811" s="52">
        <f>VLOOKUP(A1811,'Hospitalisation Details'!$A$1:$N$2344,8,FALSE)</f>
        <v>4719.5200000000004</v>
      </c>
      <c r="N1811" s="35" t="str">
        <f>VLOOKUP(A1811,'Hospitalisation Details'!$A$1:$N$2344,12,FALSE)</f>
        <v>tier - 2</v>
      </c>
      <c r="O1811" s="35" t="str">
        <f>VLOOKUP(A1811,'Hospitalisation Details'!$A$1:$N$2344,13,FALSE)</f>
        <v>tier - 2</v>
      </c>
      <c r="P1811" s="35" t="str">
        <f>VLOOKUP(A1811,'Hospitalisation Details'!$A$1:$N$2344,14,FALSE)</f>
        <v>R1024</v>
      </c>
      <c r="Q1811" s="35">
        <f>VLOOKUP(A1811,'Hospitalisation Details'!$A$1:$N$2344,6,FALSE)</f>
        <v>30</v>
      </c>
    </row>
    <row r="1812" spans="1:17" x14ac:dyDescent="0.25">
      <c r="A1812" s="34" t="s">
        <v>559</v>
      </c>
      <c r="B1812" s="33" t="s">
        <v>7610</v>
      </c>
      <c r="C1812" s="39">
        <v>21.945</v>
      </c>
      <c r="D1812" s="39">
        <v>5.37</v>
      </c>
      <c r="E1812" s="39" t="s">
        <v>2380</v>
      </c>
      <c r="F1812" s="39" t="s">
        <v>2380</v>
      </c>
      <c r="G1812" s="39" t="s">
        <v>2380</v>
      </c>
      <c r="H1812" s="34">
        <v>1</v>
      </c>
      <c r="I1812" s="39" t="s">
        <v>2380</v>
      </c>
      <c r="J1812" s="39" t="s">
        <v>8340</v>
      </c>
      <c r="K1812" s="39" t="s">
        <v>8344</v>
      </c>
      <c r="L1812" s="47">
        <f>VLOOKUP(A1812,'Hospitalisation Details'!$A$1:$N$2344,5,FALSE)</f>
        <v>33886</v>
      </c>
      <c r="M1812" s="51">
        <f>VLOOKUP(A1812,'Hospitalisation Details'!$A$1:$N$2344,8,FALSE)</f>
        <v>4718.2</v>
      </c>
      <c r="N1812" s="34" t="str">
        <f>VLOOKUP(A1812,'Hospitalisation Details'!$A$1:$N$2344,12,FALSE)</f>
        <v>tier - 2</v>
      </c>
      <c r="O1812" s="34" t="str">
        <f>VLOOKUP(A1812,'Hospitalisation Details'!$A$1:$N$2344,13,FALSE)</f>
        <v>tier - 3</v>
      </c>
      <c r="P1812" s="34" t="str">
        <f>VLOOKUP(A1812,'Hospitalisation Details'!$A$1:$N$2344,14,FALSE)</f>
        <v>R1024</v>
      </c>
      <c r="Q1812" s="34">
        <f>VLOOKUP(A1812,'Hospitalisation Details'!$A$1:$N$2344,6,FALSE)</f>
        <v>30</v>
      </c>
    </row>
    <row r="1813" spans="1:17" x14ac:dyDescent="0.25">
      <c r="A1813" s="35" t="s">
        <v>558</v>
      </c>
      <c r="B1813" s="32" t="s">
        <v>7612</v>
      </c>
      <c r="C1813" s="40">
        <v>19.47</v>
      </c>
      <c r="D1813" s="40">
        <v>6.6</v>
      </c>
      <c r="E1813" s="40" t="s">
        <v>2383</v>
      </c>
      <c r="F1813" s="40" t="s">
        <v>2380</v>
      </c>
      <c r="G1813" s="40" t="s">
        <v>2380</v>
      </c>
      <c r="H1813" s="35">
        <v>0</v>
      </c>
      <c r="I1813" s="40" t="s">
        <v>2380</v>
      </c>
      <c r="J1813" s="40" t="s">
        <v>8340</v>
      </c>
      <c r="K1813" s="40" t="s">
        <v>8342</v>
      </c>
      <c r="L1813" s="48">
        <f>VLOOKUP(A1813,'Hospitalisation Details'!$A$1:$N$2344,5,FALSE)</f>
        <v>29810</v>
      </c>
      <c r="M1813" s="52">
        <f>VLOOKUP(A1813,'Hospitalisation Details'!$A$1:$N$2344,8,FALSE)</f>
        <v>4712.12</v>
      </c>
      <c r="N1813" s="35" t="str">
        <f>VLOOKUP(A1813,'Hospitalisation Details'!$A$1:$N$2344,12,FALSE)</f>
        <v>tier - 2</v>
      </c>
      <c r="O1813" s="35" t="str">
        <f>VLOOKUP(A1813,'Hospitalisation Details'!$A$1:$N$2344,13,FALSE)</f>
        <v>tier - 3</v>
      </c>
      <c r="P1813" s="35" t="str">
        <f>VLOOKUP(A1813,'Hospitalisation Details'!$A$1:$N$2344,14,FALSE)</f>
        <v>R1011</v>
      </c>
      <c r="Q1813" s="35">
        <f>VLOOKUP(A1813,'Hospitalisation Details'!$A$1:$N$2344,6,FALSE)</f>
        <v>41</v>
      </c>
    </row>
    <row r="1814" spans="1:17" x14ac:dyDescent="0.25">
      <c r="A1814" s="34" t="s">
        <v>557</v>
      </c>
      <c r="B1814" s="33" t="s">
        <v>7614</v>
      </c>
      <c r="C1814" s="39">
        <v>15.61</v>
      </c>
      <c r="D1814" s="39">
        <v>5.77</v>
      </c>
      <c r="E1814" s="39" t="s">
        <v>2380</v>
      </c>
      <c r="F1814" s="39" t="s">
        <v>2380</v>
      </c>
      <c r="G1814" s="39" t="s">
        <v>2380</v>
      </c>
      <c r="H1814" s="34">
        <v>0</v>
      </c>
      <c r="I1814" s="39" t="s">
        <v>2380</v>
      </c>
      <c r="J1814" s="39" t="s">
        <v>8341</v>
      </c>
      <c r="K1814" s="39" t="s">
        <v>8343</v>
      </c>
      <c r="L1814" s="47">
        <f>VLOOKUP(A1814,'Hospitalisation Details'!$A$1:$N$2344,5,FALSE)</f>
        <v>28463</v>
      </c>
      <c r="M1814" s="51">
        <f>VLOOKUP(A1814,'Hospitalisation Details'!$A$1:$N$2344,8,FALSE)</f>
        <v>4699.47</v>
      </c>
      <c r="N1814" s="34" t="str">
        <f>VLOOKUP(A1814,'Hospitalisation Details'!$A$1:$N$2344,12,FALSE)</f>
        <v>tier - 2</v>
      </c>
      <c r="O1814" s="34" t="str">
        <f>VLOOKUP(A1814,'Hospitalisation Details'!$A$1:$N$2344,13,FALSE)</f>
        <v>tier - 3</v>
      </c>
      <c r="P1814" s="34" t="str">
        <f>VLOOKUP(A1814,'Hospitalisation Details'!$A$1:$N$2344,14,FALSE)</f>
        <v>R1013</v>
      </c>
      <c r="Q1814" s="34">
        <f>VLOOKUP(A1814,'Hospitalisation Details'!$A$1:$N$2344,6,FALSE)</f>
        <v>45</v>
      </c>
    </row>
    <row r="1815" spans="1:17" x14ac:dyDescent="0.25">
      <c r="A1815" s="35" t="s">
        <v>556</v>
      </c>
      <c r="B1815" s="32" t="s">
        <v>5545</v>
      </c>
      <c r="C1815" s="40">
        <v>28.6</v>
      </c>
      <c r="D1815" s="40">
        <v>6.08</v>
      </c>
      <c r="E1815" s="40" t="s">
        <v>2380</v>
      </c>
      <c r="F1815" s="40" t="s">
        <v>2380</v>
      </c>
      <c r="G1815" s="40" t="s">
        <v>2383</v>
      </c>
      <c r="H1815" s="35">
        <v>1</v>
      </c>
      <c r="I1815" s="40" t="s">
        <v>2380</v>
      </c>
      <c r="J1815" s="40" t="s">
        <v>8339</v>
      </c>
      <c r="K1815" s="40" t="s">
        <v>8343</v>
      </c>
      <c r="L1815" s="48">
        <f>VLOOKUP(A1815,'Hospitalisation Details'!$A$1:$N$2344,5,FALSE)</f>
        <v>37794</v>
      </c>
      <c r="M1815" s="52">
        <f>VLOOKUP(A1815,'Hospitalisation Details'!$A$1:$N$2344,8,FALSE)</f>
        <v>4687.8</v>
      </c>
      <c r="N1815" s="35" t="str">
        <f>VLOOKUP(A1815,'Hospitalisation Details'!$A$1:$N$2344,12,FALSE)</f>
        <v>tier - 2</v>
      </c>
      <c r="O1815" s="35" t="str">
        <f>VLOOKUP(A1815,'Hospitalisation Details'!$A$1:$N$2344,13,FALSE)</f>
        <v>tier - 3</v>
      </c>
      <c r="P1815" s="35" t="str">
        <f>VLOOKUP(A1815,'Hospitalisation Details'!$A$1:$N$2344,14,FALSE)</f>
        <v>R1011</v>
      </c>
      <c r="Q1815" s="35">
        <f>VLOOKUP(A1815,'Hospitalisation Details'!$A$1:$N$2344,6,FALSE)</f>
        <v>19</v>
      </c>
    </row>
    <row r="1816" spans="1:17" x14ac:dyDescent="0.25">
      <c r="A1816" s="34" t="s">
        <v>555</v>
      </c>
      <c r="B1816" s="33" t="s">
        <v>6007</v>
      </c>
      <c r="C1816" s="39">
        <v>46.53</v>
      </c>
      <c r="D1816" s="39">
        <v>4.16</v>
      </c>
      <c r="E1816" s="39" t="s">
        <v>2380</v>
      </c>
      <c r="F1816" s="39" t="s">
        <v>2380</v>
      </c>
      <c r="G1816" s="39" t="s">
        <v>2380</v>
      </c>
      <c r="H1816" s="34">
        <v>0</v>
      </c>
      <c r="I1816" s="39" t="s">
        <v>2380</v>
      </c>
      <c r="J1816" s="39" t="s">
        <v>8338</v>
      </c>
      <c r="K1816" s="39" t="s">
        <v>8344</v>
      </c>
      <c r="L1816" s="47">
        <f>VLOOKUP(A1816,'Hospitalisation Details'!$A$1:$N$2344,5,FALSE)</f>
        <v>33120</v>
      </c>
      <c r="M1816" s="51">
        <f>VLOOKUP(A1816,'Hospitalisation Details'!$A$1:$N$2344,8,FALSE)</f>
        <v>4686.3900000000003</v>
      </c>
      <c r="N1816" s="34" t="str">
        <f>VLOOKUP(A1816,'Hospitalisation Details'!$A$1:$N$2344,12,FALSE)</f>
        <v>tier - 3</v>
      </c>
      <c r="O1816" s="34" t="str">
        <f>VLOOKUP(A1816,'Hospitalisation Details'!$A$1:$N$2344,13,FALSE)</f>
        <v>tier - 3</v>
      </c>
      <c r="P1816" s="34" t="str">
        <f>VLOOKUP(A1816,'Hospitalisation Details'!$A$1:$N$2344,14,FALSE)</f>
        <v>R1013</v>
      </c>
      <c r="Q1816" s="34">
        <f>VLOOKUP(A1816,'Hospitalisation Details'!$A$1:$N$2344,6,FALSE)</f>
        <v>32</v>
      </c>
    </row>
    <row r="1817" spans="1:17" x14ac:dyDescent="0.25">
      <c r="A1817" s="35" t="s">
        <v>554</v>
      </c>
      <c r="B1817" s="32" t="s">
        <v>7618</v>
      </c>
      <c r="C1817" s="40">
        <v>34.99</v>
      </c>
      <c r="D1817" s="40">
        <v>5.0999999999999996</v>
      </c>
      <c r="E1817" s="40" t="s">
        <v>2380</v>
      </c>
      <c r="F1817" s="40" t="s">
        <v>2380</v>
      </c>
      <c r="G1817" s="40" t="s">
        <v>2383</v>
      </c>
      <c r="H1817" s="35">
        <v>1</v>
      </c>
      <c r="I1817" s="40" t="s">
        <v>2380</v>
      </c>
      <c r="J1817" s="40" t="s">
        <v>8338</v>
      </c>
      <c r="K1817" s="40" t="s">
        <v>8344</v>
      </c>
      <c r="L1817" s="48">
        <f>VLOOKUP(A1817,'Hospitalisation Details'!$A$1:$N$2344,5,FALSE)</f>
        <v>37898</v>
      </c>
      <c r="M1817" s="52">
        <f>VLOOKUP(A1817,'Hospitalisation Details'!$A$1:$N$2344,8,FALSE)</f>
        <v>4678.8</v>
      </c>
      <c r="N1817" s="35" t="str">
        <f>VLOOKUP(A1817,'Hospitalisation Details'!$A$1:$N$2344,12,FALSE)</f>
        <v>tier - 2</v>
      </c>
      <c r="O1817" s="35" t="str">
        <f>VLOOKUP(A1817,'Hospitalisation Details'!$A$1:$N$2344,13,FALSE)</f>
        <v>tier - 1</v>
      </c>
      <c r="P1817" s="35" t="str">
        <f>VLOOKUP(A1817,'Hospitalisation Details'!$A$1:$N$2344,14,FALSE)</f>
        <v>R1021</v>
      </c>
      <c r="Q1817" s="35">
        <f>VLOOKUP(A1817,'Hospitalisation Details'!$A$1:$N$2344,6,FALSE)</f>
        <v>19</v>
      </c>
    </row>
    <row r="1818" spans="1:17" x14ac:dyDescent="0.25">
      <c r="A1818" s="34" t="s">
        <v>553</v>
      </c>
      <c r="B1818" s="33" t="s">
        <v>6414</v>
      </c>
      <c r="C1818" s="39">
        <v>17.05</v>
      </c>
      <c r="D1818" s="39">
        <v>5.3</v>
      </c>
      <c r="E1818" s="39" t="s">
        <v>2380</v>
      </c>
      <c r="F1818" s="39" t="s">
        <v>2380</v>
      </c>
      <c r="G1818" s="39" t="s">
        <v>2383</v>
      </c>
      <c r="H1818" s="34">
        <v>1</v>
      </c>
      <c r="I1818" s="39" t="s">
        <v>2380</v>
      </c>
      <c r="J1818" s="39" t="s">
        <v>8341</v>
      </c>
      <c r="K1818" s="39" t="s">
        <v>8344</v>
      </c>
      <c r="L1818" s="47">
        <f>VLOOKUP(A1818,'Hospitalisation Details'!$A$1:$N$2344,5,FALSE)</f>
        <v>29146</v>
      </c>
      <c r="M1818" s="51">
        <f>VLOOKUP(A1818,'Hospitalisation Details'!$A$1:$N$2344,8,FALSE)</f>
        <v>4674.2</v>
      </c>
      <c r="N1818" s="34" t="str">
        <f>VLOOKUP(A1818,'Hospitalisation Details'!$A$1:$N$2344,12,FALSE)</f>
        <v>tier - 2</v>
      </c>
      <c r="O1818" s="34" t="str">
        <f>VLOOKUP(A1818,'Hospitalisation Details'!$A$1:$N$2344,13,FALSE)</f>
        <v>tier - 1</v>
      </c>
      <c r="P1818" s="34" t="str">
        <f>VLOOKUP(A1818,'Hospitalisation Details'!$A$1:$N$2344,14,FALSE)</f>
        <v>R1013</v>
      </c>
      <c r="Q1818" s="34">
        <f>VLOOKUP(A1818,'Hospitalisation Details'!$A$1:$N$2344,6,FALSE)</f>
        <v>43</v>
      </c>
    </row>
    <row r="1819" spans="1:17" x14ac:dyDescent="0.25">
      <c r="A1819" s="35" t="s">
        <v>552</v>
      </c>
      <c r="B1819" s="32" t="s">
        <v>7152</v>
      </c>
      <c r="C1819" s="40">
        <v>37.18</v>
      </c>
      <c r="D1819" s="40">
        <v>4.9000000000000004</v>
      </c>
      <c r="E1819" s="40" t="s">
        <v>2380</v>
      </c>
      <c r="F1819" s="40" t="s">
        <v>2380</v>
      </c>
      <c r="G1819" s="40" t="s">
        <v>2380</v>
      </c>
      <c r="H1819" s="35">
        <v>0</v>
      </c>
      <c r="I1819" s="40" t="s">
        <v>2380</v>
      </c>
      <c r="J1819" s="40" t="s">
        <v>8338</v>
      </c>
      <c r="K1819" s="40" t="s">
        <v>8344</v>
      </c>
      <c r="L1819" s="48">
        <f>VLOOKUP(A1819,'Hospitalisation Details'!$A$1:$N$2344,5,FALSE)</f>
        <v>33067</v>
      </c>
      <c r="M1819" s="52">
        <f>VLOOKUP(A1819,'Hospitalisation Details'!$A$1:$N$2344,8,FALSE)</f>
        <v>4673.3900000000003</v>
      </c>
      <c r="N1819" s="35" t="str">
        <f>VLOOKUP(A1819,'Hospitalisation Details'!$A$1:$N$2344,12,FALSE)</f>
        <v>tier - 2</v>
      </c>
      <c r="O1819" s="35" t="str">
        <f>VLOOKUP(A1819,'Hospitalisation Details'!$A$1:$N$2344,13,FALSE)</f>
        <v>tier - 1</v>
      </c>
      <c r="P1819" s="35" t="str">
        <f>VLOOKUP(A1819,'Hospitalisation Details'!$A$1:$N$2344,14,FALSE)</f>
        <v>R1013</v>
      </c>
      <c r="Q1819" s="35">
        <f>VLOOKUP(A1819,'Hospitalisation Details'!$A$1:$N$2344,6,FALSE)</f>
        <v>32</v>
      </c>
    </row>
    <row r="1820" spans="1:17" x14ac:dyDescent="0.25">
      <c r="A1820" s="34" t="s">
        <v>551</v>
      </c>
      <c r="B1820" s="33" t="s">
        <v>5375</v>
      </c>
      <c r="C1820" s="39">
        <v>35.200000000000003</v>
      </c>
      <c r="D1820" s="39">
        <v>5.55</v>
      </c>
      <c r="E1820" s="39" t="s">
        <v>2380</v>
      </c>
      <c r="F1820" s="39" t="s">
        <v>2380</v>
      </c>
      <c r="G1820" s="39" t="s">
        <v>2380</v>
      </c>
      <c r="H1820" s="34">
        <v>0</v>
      </c>
      <c r="I1820" s="39" t="s">
        <v>2380</v>
      </c>
      <c r="J1820" s="39" t="s">
        <v>8338</v>
      </c>
      <c r="K1820" s="39" t="s">
        <v>8344</v>
      </c>
      <c r="L1820" s="47">
        <f>VLOOKUP(A1820,'Hospitalisation Details'!$A$1:$N$2344,5,FALSE)</f>
        <v>33142</v>
      </c>
      <c r="M1820" s="51">
        <f>VLOOKUP(A1820,'Hospitalisation Details'!$A$1:$N$2344,8,FALSE)</f>
        <v>4670.6400000000003</v>
      </c>
      <c r="N1820" s="34" t="str">
        <f>VLOOKUP(A1820,'Hospitalisation Details'!$A$1:$N$2344,12,FALSE)</f>
        <v>tier - 2</v>
      </c>
      <c r="O1820" s="34" t="str">
        <f>VLOOKUP(A1820,'Hospitalisation Details'!$A$1:$N$2344,13,FALSE)</f>
        <v>tier - 2</v>
      </c>
      <c r="P1820" s="34" t="str">
        <f>VLOOKUP(A1820,'Hospitalisation Details'!$A$1:$N$2344,14,FALSE)</f>
        <v>R1011</v>
      </c>
      <c r="Q1820" s="34">
        <f>VLOOKUP(A1820,'Hospitalisation Details'!$A$1:$N$2344,6,FALSE)</f>
        <v>32</v>
      </c>
    </row>
    <row r="1821" spans="1:17" x14ac:dyDescent="0.25">
      <c r="A1821" s="35" t="s">
        <v>550</v>
      </c>
      <c r="B1821" s="32" t="s">
        <v>7622</v>
      </c>
      <c r="C1821" s="40">
        <v>37.335000000000001</v>
      </c>
      <c r="D1821" s="40">
        <v>4.95</v>
      </c>
      <c r="E1821" s="40" t="s">
        <v>2380</v>
      </c>
      <c r="F1821" s="40" t="s">
        <v>2380</v>
      </c>
      <c r="G1821" s="40" t="s">
        <v>2380</v>
      </c>
      <c r="H1821" s="35">
        <v>0</v>
      </c>
      <c r="I1821" s="40" t="s">
        <v>2380</v>
      </c>
      <c r="J1821" s="40" t="s">
        <v>8338</v>
      </c>
      <c r="K1821" s="40" t="s">
        <v>8344</v>
      </c>
      <c r="L1821" s="48">
        <f>VLOOKUP(A1821,'Hospitalisation Details'!$A$1:$N$2344,5,FALSE)</f>
        <v>33090</v>
      </c>
      <c r="M1821" s="52">
        <f>VLOOKUP(A1821,'Hospitalisation Details'!$A$1:$N$2344,8,FALSE)</f>
        <v>4667.6099999999997</v>
      </c>
      <c r="N1821" s="35" t="str">
        <f>VLOOKUP(A1821,'Hospitalisation Details'!$A$1:$N$2344,12,FALSE)</f>
        <v>tier - 3</v>
      </c>
      <c r="O1821" s="35" t="str">
        <f>VLOOKUP(A1821,'Hospitalisation Details'!$A$1:$N$2344,13,FALSE)</f>
        <v>tier - 3</v>
      </c>
      <c r="P1821" s="35" t="str">
        <f>VLOOKUP(A1821,'Hospitalisation Details'!$A$1:$N$2344,14,FALSE)</f>
        <v>R1016</v>
      </c>
      <c r="Q1821" s="35">
        <f>VLOOKUP(A1821,'Hospitalisation Details'!$A$1:$N$2344,6,FALSE)</f>
        <v>32</v>
      </c>
    </row>
    <row r="1822" spans="1:17" x14ac:dyDescent="0.25">
      <c r="A1822" s="34" t="s">
        <v>549</v>
      </c>
      <c r="B1822" s="33" t="s">
        <v>4885</v>
      </c>
      <c r="C1822" s="39">
        <v>27.265000000000001</v>
      </c>
      <c r="D1822" s="39">
        <v>6.46</v>
      </c>
      <c r="E1822" s="39" t="s">
        <v>2383</v>
      </c>
      <c r="F1822" s="39" t="s">
        <v>2380</v>
      </c>
      <c r="G1822" s="39" t="s">
        <v>2380</v>
      </c>
      <c r="H1822" s="34">
        <v>0</v>
      </c>
      <c r="I1822" s="39" t="s">
        <v>2380</v>
      </c>
      <c r="J1822" s="39" t="s">
        <v>8339</v>
      </c>
      <c r="K1822" s="39" t="s">
        <v>8343</v>
      </c>
      <c r="L1822" s="47">
        <f>VLOOKUP(A1822,'Hospitalisation Details'!$A$1:$N$2344,5,FALSE)</f>
        <v>35363</v>
      </c>
      <c r="M1822" s="51">
        <f>VLOOKUP(A1822,'Hospitalisation Details'!$A$1:$N$2344,8,FALSE)</f>
        <v>4661.29</v>
      </c>
      <c r="N1822" s="34" t="str">
        <f>VLOOKUP(A1822,'Hospitalisation Details'!$A$1:$N$2344,12,FALSE)</f>
        <v>tier - 2</v>
      </c>
      <c r="O1822" s="34" t="str">
        <f>VLOOKUP(A1822,'Hospitalisation Details'!$A$1:$N$2344,13,FALSE)</f>
        <v>tier - 1</v>
      </c>
      <c r="P1822" s="34" t="str">
        <f>VLOOKUP(A1822,'Hospitalisation Details'!$A$1:$N$2344,14,FALSE)</f>
        <v>R1017</v>
      </c>
      <c r="Q1822" s="34">
        <f>VLOOKUP(A1822,'Hospitalisation Details'!$A$1:$N$2344,6,FALSE)</f>
        <v>26</v>
      </c>
    </row>
    <row r="1823" spans="1:17" x14ac:dyDescent="0.25">
      <c r="A1823" s="35" t="s">
        <v>548</v>
      </c>
      <c r="B1823" s="32" t="s">
        <v>7625</v>
      </c>
      <c r="C1823" s="40">
        <v>30.8</v>
      </c>
      <c r="D1823" s="40">
        <v>4.9000000000000004</v>
      </c>
      <c r="E1823" s="40" t="s">
        <v>2383</v>
      </c>
      <c r="F1823" s="40" t="s">
        <v>2380</v>
      </c>
      <c r="G1823" s="40" t="s">
        <v>2380</v>
      </c>
      <c r="H1823" s="35">
        <v>0</v>
      </c>
      <c r="I1823" s="40" t="s">
        <v>2380</v>
      </c>
      <c r="J1823" s="40" t="s">
        <v>8338</v>
      </c>
      <c r="K1823" s="40" t="s">
        <v>8344</v>
      </c>
      <c r="L1823" s="48">
        <f>VLOOKUP(A1823,'Hospitalisation Details'!$A$1:$N$2344,5,FALSE)</f>
        <v>31220</v>
      </c>
      <c r="M1823" s="52">
        <f>VLOOKUP(A1823,'Hospitalisation Details'!$A$1:$N$2344,8,FALSE)</f>
        <v>4646.76</v>
      </c>
      <c r="N1823" s="35" t="str">
        <f>VLOOKUP(A1823,'Hospitalisation Details'!$A$1:$N$2344,12,FALSE)</f>
        <v>tier - 1</v>
      </c>
      <c r="O1823" s="35" t="str">
        <f>VLOOKUP(A1823,'Hospitalisation Details'!$A$1:$N$2344,13,FALSE)</f>
        <v>tier - 1</v>
      </c>
      <c r="P1823" s="35" t="str">
        <f>VLOOKUP(A1823,'Hospitalisation Details'!$A$1:$N$2344,14,FALSE)</f>
        <v>R1011</v>
      </c>
      <c r="Q1823" s="35">
        <f>VLOOKUP(A1823,'Hospitalisation Details'!$A$1:$N$2344,6,FALSE)</f>
        <v>37</v>
      </c>
    </row>
    <row r="1824" spans="1:17" x14ac:dyDescent="0.25">
      <c r="A1824" s="34" t="s">
        <v>547</v>
      </c>
      <c r="B1824" s="33" t="s">
        <v>7627</v>
      </c>
      <c r="C1824" s="39">
        <v>30.21</v>
      </c>
      <c r="D1824" s="39">
        <v>5.21</v>
      </c>
      <c r="E1824" s="39" t="s">
        <v>2380</v>
      </c>
      <c r="F1824" s="39" t="s">
        <v>2380</v>
      </c>
      <c r="G1824" s="39" t="s">
        <v>2380</v>
      </c>
      <c r="H1824" s="34">
        <v>1</v>
      </c>
      <c r="I1824" s="39" t="s">
        <v>2380</v>
      </c>
      <c r="J1824" s="39" t="s">
        <v>8338</v>
      </c>
      <c r="K1824" s="39" t="s">
        <v>8344</v>
      </c>
      <c r="L1824" s="47">
        <f>VLOOKUP(A1824,'Hospitalisation Details'!$A$1:$N$2344,5,FALSE)</f>
        <v>35975</v>
      </c>
      <c r="M1824" s="51">
        <f>VLOOKUP(A1824,'Hospitalisation Details'!$A$1:$N$2344,8,FALSE)</f>
        <v>4618.08</v>
      </c>
      <c r="N1824" s="34" t="str">
        <f>VLOOKUP(A1824,'Hospitalisation Details'!$A$1:$N$2344,12,FALSE)</f>
        <v>tier - 2</v>
      </c>
      <c r="O1824" s="34" t="str">
        <f>VLOOKUP(A1824,'Hospitalisation Details'!$A$1:$N$2344,13,FALSE)</f>
        <v>tier - 1</v>
      </c>
      <c r="P1824" s="34" t="str">
        <f>VLOOKUP(A1824,'Hospitalisation Details'!$A$1:$N$2344,14,FALSE)</f>
        <v>R1012</v>
      </c>
      <c r="Q1824" s="34">
        <f>VLOOKUP(A1824,'Hospitalisation Details'!$A$1:$N$2344,6,FALSE)</f>
        <v>24</v>
      </c>
    </row>
    <row r="1825" spans="1:17" x14ac:dyDescent="0.25">
      <c r="A1825" s="35" t="s">
        <v>546</v>
      </c>
      <c r="B1825" s="32" t="s">
        <v>5568</v>
      </c>
      <c r="C1825" s="40">
        <v>35.340000000000003</v>
      </c>
      <c r="D1825" s="40">
        <v>4.13</v>
      </c>
      <c r="E1825" s="40" t="s">
        <v>2380</v>
      </c>
      <c r="F1825" s="40" t="s">
        <v>2383</v>
      </c>
      <c r="G1825" s="40" t="s">
        <v>2380</v>
      </c>
      <c r="H1825" s="35">
        <v>1</v>
      </c>
      <c r="I1825" s="40" t="s">
        <v>2380</v>
      </c>
      <c r="J1825" s="40" t="s">
        <v>8338</v>
      </c>
      <c r="K1825" s="40" t="s">
        <v>8344</v>
      </c>
      <c r="L1825" s="48">
        <f>VLOOKUP(A1825,'Hospitalisation Details'!$A$1:$N$2344,5,FALSE)</f>
        <v>36709</v>
      </c>
      <c r="M1825" s="52">
        <f>VLOOKUP(A1825,'Hospitalisation Details'!$A$1:$N$2344,8,FALSE)</f>
        <v>4608.03</v>
      </c>
      <c r="N1825" s="35" t="str">
        <f>VLOOKUP(A1825,'Hospitalisation Details'!$A$1:$N$2344,12,FALSE)</f>
        <v>tier - 2</v>
      </c>
      <c r="O1825" s="35" t="str">
        <f>VLOOKUP(A1825,'Hospitalisation Details'!$A$1:$N$2344,13,FALSE)</f>
        <v>tier - 3</v>
      </c>
      <c r="P1825" s="35" t="str">
        <f>VLOOKUP(A1825,'Hospitalisation Details'!$A$1:$N$2344,14,FALSE)</f>
        <v>R1011</v>
      </c>
      <c r="Q1825" s="35">
        <f>VLOOKUP(A1825,'Hospitalisation Details'!$A$1:$N$2344,6,FALSE)</f>
        <v>22</v>
      </c>
    </row>
    <row r="1826" spans="1:17" x14ac:dyDescent="0.25">
      <c r="A1826" s="34" t="s">
        <v>545</v>
      </c>
      <c r="B1826" s="33" t="s">
        <v>7629</v>
      </c>
      <c r="C1826" s="39">
        <v>26.695</v>
      </c>
      <c r="D1826" s="39">
        <v>5.28</v>
      </c>
      <c r="E1826" s="39" t="s">
        <v>2380</v>
      </c>
      <c r="F1826" s="39" t="s">
        <v>2380</v>
      </c>
      <c r="G1826" s="39" t="s">
        <v>2380</v>
      </c>
      <c r="H1826" s="34">
        <v>0</v>
      </c>
      <c r="I1826" s="39" t="s">
        <v>2380</v>
      </c>
      <c r="J1826" s="39" t="s">
        <v>8339</v>
      </c>
      <c r="K1826" s="39" t="s">
        <v>8344</v>
      </c>
      <c r="L1826" s="47">
        <f>VLOOKUP(A1826,'Hospitalisation Details'!$A$1:$N$2344,5,FALSE)</f>
        <v>32769</v>
      </c>
      <c r="M1826" s="51">
        <f>VLOOKUP(A1826,'Hospitalisation Details'!$A$1:$N$2344,8,FALSE)</f>
        <v>4571.41</v>
      </c>
      <c r="N1826" s="34" t="str">
        <f>VLOOKUP(A1826,'Hospitalisation Details'!$A$1:$N$2344,12,FALSE)</f>
        <v>tier - 2</v>
      </c>
      <c r="O1826" s="34" t="str">
        <f>VLOOKUP(A1826,'Hospitalisation Details'!$A$1:$N$2344,13,FALSE)</f>
        <v>tier - 2</v>
      </c>
      <c r="P1826" s="34" t="str">
        <f>VLOOKUP(A1826,'Hospitalisation Details'!$A$1:$N$2344,14,FALSE)</f>
        <v>R1012</v>
      </c>
      <c r="Q1826" s="34">
        <f>VLOOKUP(A1826,'Hospitalisation Details'!$A$1:$N$2344,6,FALSE)</f>
        <v>33</v>
      </c>
    </row>
    <row r="1827" spans="1:17" x14ac:dyDescent="0.25">
      <c r="A1827" s="35" t="s">
        <v>544</v>
      </c>
      <c r="B1827" s="32" t="s">
        <v>7631</v>
      </c>
      <c r="C1827" s="40">
        <v>29.355</v>
      </c>
      <c r="D1827" s="40">
        <v>4.68</v>
      </c>
      <c r="E1827" s="40" t="s">
        <v>2383</v>
      </c>
      <c r="F1827" s="40" t="s">
        <v>2380</v>
      </c>
      <c r="G1827" s="40" t="s">
        <v>2380</v>
      </c>
      <c r="H1827" s="35">
        <v>0</v>
      </c>
      <c r="I1827" s="40" t="s">
        <v>2380</v>
      </c>
      <c r="J1827" s="40" t="s">
        <v>8339</v>
      </c>
      <c r="K1827" s="40" t="s">
        <v>8344</v>
      </c>
      <c r="L1827" s="48">
        <f>VLOOKUP(A1827,'Hospitalisation Details'!$A$1:$N$2344,5,FALSE)</f>
        <v>35424</v>
      </c>
      <c r="M1827" s="52">
        <f>VLOOKUP(A1827,'Hospitalisation Details'!$A$1:$N$2344,8,FALSE)</f>
        <v>4564.1899999999996</v>
      </c>
      <c r="N1827" s="35" t="str">
        <f>VLOOKUP(A1827,'Hospitalisation Details'!$A$1:$N$2344,12,FALSE)</f>
        <v>tier - 2</v>
      </c>
      <c r="O1827" s="35" t="str">
        <f>VLOOKUP(A1827,'Hospitalisation Details'!$A$1:$N$2344,13,FALSE)</f>
        <v>tier - 2</v>
      </c>
      <c r="P1827" s="35" t="str">
        <f>VLOOKUP(A1827,'Hospitalisation Details'!$A$1:$N$2344,14,FALSE)</f>
        <v>R1024</v>
      </c>
      <c r="Q1827" s="35">
        <f>VLOOKUP(A1827,'Hospitalisation Details'!$A$1:$N$2344,6,FALSE)</f>
        <v>26</v>
      </c>
    </row>
    <row r="1828" spans="1:17" x14ac:dyDescent="0.25">
      <c r="A1828" s="34" t="s">
        <v>543</v>
      </c>
      <c r="B1828" s="33" t="s">
        <v>7633</v>
      </c>
      <c r="C1828" s="39">
        <v>29.59</v>
      </c>
      <c r="D1828" s="39">
        <v>4.0599999999999996</v>
      </c>
      <c r="E1828" s="39" t="s">
        <v>2380</v>
      </c>
      <c r="F1828" s="39" t="s">
        <v>2380</v>
      </c>
      <c r="G1828" s="39" t="s">
        <v>2380</v>
      </c>
      <c r="H1828" s="34">
        <v>0</v>
      </c>
      <c r="I1828" s="39" t="s">
        <v>2380</v>
      </c>
      <c r="J1828" s="39" t="s">
        <v>8339</v>
      </c>
      <c r="K1828" s="39" t="s">
        <v>8344</v>
      </c>
      <c r="L1828" s="47">
        <f>VLOOKUP(A1828,'Hospitalisation Details'!$A$1:$N$2344,5,FALSE)</f>
        <v>33136</v>
      </c>
      <c r="M1828" s="51">
        <f>VLOOKUP(A1828,'Hospitalisation Details'!$A$1:$N$2344,8,FALSE)</f>
        <v>4562.84</v>
      </c>
      <c r="N1828" s="34" t="str">
        <f>VLOOKUP(A1828,'Hospitalisation Details'!$A$1:$N$2344,12,FALSE)</f>
        <v>tier - 2</v>
      </c>
      <c r="O1828" s="34" t="str">
        <f>VLOOKUP(A1828,'Hospitalisation Details'!$A$1:$N$2344,13,FALSE)</f>
        <v>tier - 2</v>
      </c>
      <c r="P1828" s="34" t="str">
        <f>VLOOKUP(A1828,'Hospitalisation Details'!$A$1:$N$2344,14,FALSE)</f>
        <v>R1013</v>
      </c>
      <c r="Q1828" s="34">
        <f>VLOOKUP(A1828,'Hospitalisation Details'!$A$1:$N$2344,6,FALSE)</f>
        <v>32</v>
      </c>
    </row>
    <row r="1829" spans="1:17" x14ac:dyDescent="0.25">
      <c r="A1829" s="35" t="s">
        <v>542</v>
      </c>
      <c r="B1829" s="32" t="s">
        <v>7491</v>
      </c>
      <c r="C1829" s="40">
        <v>31.35</v>
      </c>
      <c r="D1829" s="40">
        <v>4.2</v>
      </c>
      <c r="E1829" s="40" t="s">
        <v>2380</v>
      </c>
      <c r="F1829" s="40" t="s">
        <v>2383</v>
      </c>
      <c r="G1829" s="40" t="s">
        <v>2380</v>
      </c>
      <c r="H1829" s="35">
        <v>1</v>
      </c>
      <c r="I1829" s="40" t="s">
        <v>2380</v>
      </c>
      <c r="J1829" s="40" t="s">
        <v>8338</v>
      </c>
      <c r="K1829" s="40" t="s">
        <v>8344</v>
      </c>
      <c r="L1829" s="48">
        <f>VLOOKUP(A1829,'Hospitalisation Details'!$A$1:$N$2344,5,FALSE)</f>
        <v>38343</v>
      </c>
      <c r="M1829" s="52">
        <f>VLOOKUP(A1829,'Hospitalisation Details'!$A$1:$N$2344,8,FALSE)</f>
        <v>4561.1899999999996</v>
      </c>
      <c r="N1829" s="35" t="str">
        <f>VLOOKUP(A1829,'Hospitalisation Details'!$A$1:$N$2344,12,FALSE)</f>
        <v>tier - 2</v>
      </c>
      <c r="O1829" s="35" t="str">
        <f>VLOOKUP(A1829,'Hospitalisation Details'!$A$1:$N$2344,13,FALSE)</f>
        <v>tier - 2</v>
      </c>
      <c r="P1829" s="35" t="str">
        <f>VLOOKUP(A1829,'Hospitalisation Details'!$A$1:$N$2344,14,FALSE)</f>
        <v>R1024</v>
      </c>
      <c r="Q1829" s="35">
        <f>VLOOKUP(A1829,'Hospitalisation Details'!$A$1:$N$2344,6,FALSE)</f>
        <v>18</v>
      </c>
    </row>
    <row r="1830" spans="1:17" x14ac:dyDescent="0.25">
      <c r="A1830" s="34" t="s">
        <v>541</v>
      </c>
      <c r="B1830" s="33" t="s">
        <v>5535</v>
      </c>
      <c r="C1830" s="39">
        <v>20.52</v>
      </c>
      <c r="D1830" s="39">
        <v>4.83</v>
      </c>
      <c r="E1830" s="39" t="s">
        <v>2380</v>
      </c>
      <c r="F1830" s="39" t="s">
        <v>2380</v>
      </c>
      <c r="G1830" s="39" t="s">
        <v>2380</v>
      </c>
      <c r="H1830" s="34">
        <v>0</v>
      </c>
      <c r="I1830" s="39" t="s">
        <v>2380</v>
      </c>
      <c r="J1830" s="39" t="s">
        <v>8340</v>
      </c>
      <c r="K1830" s="39" t="s">
        <v>8344</v>
      </c>
      <c r="L1830" s="47">
        <f>VLOOKUP(A1830,'Hospitalisation Details'!$A$1:$N$2344,5,FALSE)</f>
        <v>33194</v>
      </c>
      <c r="M1830" s="51">
        <f>VLOOKUP(A1830,'Hospitalisation Details'!$A$1:$N$2344,8,FALSE)</f>
        <v>4544.2299999999996</v>
      </c>
      <c r="N1830" s="34" t="str">
        <f>VLOOKUP(A1830,'Hospitalisation Details'!$A$1:$N$2344,12,FALSE)</f>
        <v>tier - 2</v>
      </c>
      <c r="O1830" s="34" t="str">
        <f>VLOOKUP(A1830,'Hospitalisation Details'!$A$1:$N$2344,13,FALSE)</f>
        <v>tier - 1</v>
      </c>
      <c r="P1830" s="34" t="str">
        <f>VLOOKUP(A1830,'Hospitalisation Details'!$A$1:$N$2344,14,FALSE)</f>
        <v>R1024</v>
      </c>
      <c r="Q1830" s="34">
        <f>VLOOKUP(A1830,'Hospitalisation Details'!$A$1:$N$2344,6,FALSE)</f>
        <v>32</v>
      </c>
    </row>
    <row r="1831" spans="1:17" x14ac:dyDescent="0.25">
      <c r="A1831" s="35" t="s">
        <v>540</v>
      </c>
      <c r="B1831" s="32" t="s">
        <v>7636</v>
      </c>
      <c r="C1831" s="40">
        <v>42.9</v>
      </c>
      <c r="D1831" s="40">
        <v>4.87</v>
      </c>
      <c r="E1831" s="40" t="s">
        <v>2383</v>
      </c>
      <c r="F1831" s="40" t="s">
        <v>2380</v>
      </c>
      <c r="G1831" s="40" t="s">
        <v>2380</v>
      </c>
      <c r="H1831" s="35">
        <v>1</v>
      </c>
      <c r="I1831" s="40" t="s">
        <v>2380</v>
      </c>
      <c r="J1831" s="40" t="s">
        <v>8338</v>
      </c>
      <c r="K1831" s="40" t="s">
        <v>8344</v>
      </c>
      <c r="L1831" s="48">
        <f>VLOOKUP(A1831,'Hospitalisation Details'!$A$1:$N$2344,5,FALSE)</f>
        <v>32307</v>
      </c>
      <c r="M1831" s="52">
        <f>VLOOKUP(A1831,'Hospitalisation Details'!$A$1:$N$2344,8,FALSE)</f>
        <v>4536.26</v>
      </c>
      <c r="N1831" s="35" t="str">
        <f>VLOOKUP(A1831,'Hospitalisation Details'!$A$1:$N$2344,12,FALSE)</f>
        <v>tier - 2</v>
      </c>
      <c r="O1831" s="35" t="str">
        <f>VLOOKUP(A1831,'Hospitalisation Details'!$A$1:$N$2344,13,FALSE)</f>
        <v>tier - 2</v>
      </c>
      <c r="P1831" s="35" t="str">
        <f>VLOOKUP(A1831,'Hospitalisation Details'!$A$1:$N$2344,14,FALSE)</f>
        <v>R1011</v>
      </c>
      <c r="Q1831" s="35">
        <f>VLOOKUP(A1831,'Hospitalisation Details'!$A$1:$N$2344,6,FALSE)</f>
        <v>34</v>
      </c>
    </row>
    <row r="1832" spans="1:17" x14ac:dyDescent="0.25">
      <c r="A1832" s="34" t="s">
        <v>539</v>
      </c>
      <c r="B1832" s="33" t="s">
        <v>5123</v>
      </c>
      <c r="C1832" s="39">
        <v>24.6</v>
      </c>
      <c r="D1832" s="39">
        <v>5.86</v>
      </c>
      <c r="E1832" s="39" t="s">
        <v>2380</v>
      </c>
      <c r="F1832" s="39" t="s">
        <v>2380</v>
      </c>
      <c r="G1832" s="39" t="s">
        <v>2383</v>
      </c>
      <c r="H1832" s="34">
        <v>1</v>
      </c>
      <c r="I1832" s="39" t="s">
        <v>2380</v>
      </c>
      <c r="J1832" s="39" t="s">
        <v>8340</v>
      </c>
      <c r="K1832" s="39" t="s">
        <v>8343</v>
      </c>
      <c r="L1832" s="47">
        <f>VLOOKUP(A1832,'Hospitalisation Details'!$A$1:$N$2344,5,FALSE)</f>
        <v>34149</v>
      </c>
      <c r="M1832" s="51">
        <f>VLOOKUP(A1832,'Hospitalisation Details'!$A$1:$N$2344,8,FALSE)</f>
        <v>4529.4799999999996</v>
      </c>
      <c r="N1832" s="34" t="str">
        <f>VLOOKUP(A1832,'Hospitalisation Details'!$A$1:$N$2344,12,FALSE)</f>
        <v>tier - 2</v>
      </c>
      <c r="O1832" s="34" t="str">
        <f>VLOOKUP(A1832,'Hospitalisation Details'!$A$1:$N$2344,13,FALSE)</f>
        <v>tier - 1</v>
      </c>
      <c r="P1832" s="34" t="str">
        <f>VLOOKUP(A1832,'Hospitalisation Details'!$A$1:$N$2344,14,FALSE)</f>
        <v>R1011</v>
      </c>
      <c r="Q1832" s="34">
        <f>VLOOKUP(A1832,'Hospitalisation Details'!$A$1:$N$2344,6,FALSE)</f>
        <v>29</v>
      </c>
    </row>
    <row r="1833" spans="1:17" x14ac:dyDescent="0.25">
      <c r="A1833" s="35" t="s">
        <v>538</v>
      </c>
      <c r="B1833" s="32" t="s">
        <v>7409</v>
      </c>
      <c r="C1833" s="40">
        <v>28.405000000000001</v>
      </c>
      <c r="D1833" s="40">
        <v>4.12</v>
      </c>
      <c r="E1833" s="40" t="s">
        <v>2380</v>
      </c>
      <c r="F1833" s="40" t="s">
        <v>2380</v>
      </c>
      <c r="G1833" s="40" t="s">
        <v>2380</v>
      </c>
      <c r="H1833" s="35">
        <v>1</v>
      </c>
      <c r="I1833" s="40" t="s">
        <v>2380</v>
      </c>
      <c r="J1833" s="40" t="s">
        <v>8339</v>
      </c>
      <c r="K1833" s="40" t="s">
        <v>8344</v>
      </c>
      <c r="L1833" s="48">
        <f>VLOOKUP(A1833,'Hospitalisation Details'!$A$1:$N$2344,5,FALSE)</f>
        <v>33829</v>
      </c>
      <c r="M1833" s="52">
        <f>VLOOKUP(A1833,'Hospitalisation Details'!$A$1:$N$2344,8,FALSE)</f>
        <v>4527.18</v>
      </c>
      <c r="N1833" s="35" t="str">
        <f>VLOOKUP(A1833,'Hospitalisation Details'!$A$1:$N$2344,12,FALSE)</f>
        <v>tier - 2</v>
      </c>
      <c r="O1833" s="35" t="str">
        <f>VLOOKUP(A1833,'Hospitalisation Details'!$A$1:$N$2344,13,FALSE)</f>
        <v>tier - 2</v>
      </c>
      <c r="P1833" s="35" t="str">
        <f>VLOOKUP(A1833,'Hospitalisation Details'!$A$1:$N$2344,14,FALSE)</f>
        <v>R1012</v>
      </c>
      <c r="Q1833" s="35">
        <f>VLOOKUP(A1833,'Hospitalisation Details'!$A$1:$N$2344,6,FALSE)</f>
        <v>30</v>
      </c>
    </row>
    <row r="1834" spans="1:17" x14ac:dyDescent="0.25">
      <c r="A1834" s="34" t="s">
        <v>537</v>
      </c>
      <c r="B1834" s="33" t="s">
        <v>7638</v>
      </c>
      <c r="C1834" s="39">
        <v>34.674999999999997</v>
      </c>
      <c r="D1834" s="39">
        <v>5.71</v>
      </c>
      <c r="E1834" s="39" t="s">
        <v>2383</v>
      </c>
      <c r="F1834" s="39" t="s">
        <v>2380</v>
      </c>
      <c r="G1834" s="39" t="s">
        <v>2380</v>
      </c>
      <c r="H1834" s="34">
        <v>1</v>
      </c>
      <c r="I1834" s="39" t="s">
        <v>2380</v>
      </c>
      <c r="J1834" s="39" t="s">
        <v>8338</v>
      </c>
      <c r="K1834" s="39" t="s">
        <v>8343</v>
      </c>
      <c r="L1834" s="47">
        <f>VLOOKUP(A1834,'Hospitalisation Details'!$A$1:$N$2344,5,FALSE)</f>
        <v>32498</v>
      </c>
      <c r="M1834" s="51">
        <f>VLOOKUP(A1834,'Hospitalisation Details'!$A$1:$N$2344,8,FALSE)</f>
        <v>4518.83</v>
      </c>
      <c r="N1834" s="34" t="str">
        <f>VLOOKUP(A1834,'Hospitalisation Details'!$A$1:$N$2344,12,FALSE)</f>
        <v>tier - 2</v>
      </c>
      <c r="O1834" s="34" t="str">
        <f>VLOOKUP(A1834,'Hospitalisation Details'!$A$1:$N$2344,13,FALSE)</f>
        <v>tier - 2</v>
      </c>
      <c r="P1834" s="34" t="str">
        <f>VLOOKUP(A1834,'Hospitalisation Details'!$A$1:$N$2344,14,FALSE)</f>
        <v>R1017</v>
      </c>
      <c r="Q1834" s="34">
        <f>VLOOKUP(A1834,'Hospitalisation Details'!$A$1:$N$2344,6,FALSE)</f>
        <v>34</v>
      </c>
    </row>
    <row r="1835" spans="1:17" x14ac:dyDescent="0.25">
      <c r="A1835" s="35" t="s">
        <v>536</v>
      </c>
      <c r="B1835" s="32" t="s">
        <v>7640</v>
      </c>
      <c r="C1835" s="40">
        <v>18.850000000000001</v>
      </c>
      <c r="D1835" s="40">
        <v>6.03</v>
      </c>
      <c r="E1835" s="40" t="s">
        <v>2380</v>
      </c>
      <c r="F1835" s="40" t="s">
        <v>2380</v>
      </c>
      <c r="G1835" s="40" t="s">
        <v>2380</v>
      </c>
      <c r="H1835" s="35">
        <v>1</v>
      </c>
      <c r="I1835" s="40" t="s">
        <v>2380</v>
      </c>
      <c r="J1835" s="40" t="s">
        <v>8340</v>
      </c>
      <c r="K1835" s="40" t="s">
        <v>8343</v>
      </c>
      <c r="L1835" s="48">
        <f>VLOOKUP(A1835,'Hospitalisation Details'!$A$1:$N$2344,5,FALSE)</f>
        <v>32116</v>
      </c>
      <c r="M1835" s="52">
        <f>VLOOKUP(A1835,'Hospitalisation Details'!$A$1:$N$2344,8,FALSE)</f>
        <v>4518.7700000000004</v>
      </c>
      <c r="N1835" s="35" t="str">
        <f>VLOOKUP(A1835,'Hospitalisation Details'!$A$1:$N$2344,12,FALSE)</f>
        <v>tier - 2</v>
      </c>
      <c r="O1835" s="35" t="str">
        <f>VLOOKUP(A1835,'Hospitalisation Details'!$A$1:$N$2344,13,FALSE)</f>
        <v>tier - 3</v>
      </c>
      <c r="P1835" s="35" t="str">
        <f>VLOOKUP(A1835,'Hospitalisation Details'!$A$1:$N$2344,14,FALSE)</f>
        <v>R1012</v>
      </c>
      <c r="Q1835" s="35">
        <f>VLOOKUP(A1835,'Hospitalisation Details'!$A$1:$N$2344,6,FALSE)</f>
        <v>35</v>
      </c>
    </row>
    <row r="1836" spans="1:17" x14ac:dyDescent="0.25">
      <c r="A1836" s="34" t="s">
        <v>534</v>
      </c>
      <c r="B1836" s="33" t="s">
        <v>6866</v>
      </c>
      <c r="C1836" s="39">
        <v>34.130000000000003</v>
      </c>
      <c r="D1836" s="39">
        <v>5.65</v>
      </c>
      <c r="E1836" s="39" t="s">
        <v>2380</v>
      </c>
      <c r="F1836" s="39" t="s">
        <v>2380</v>
      </c>
      <c r="G1836" s="39" t="s">
        <v>2383</v>
      </c>
      <c r="H1836" s="34">
        <v>1</v>
      </c>
      <c r="I1836" s="39" t="s">
        <v>2380</v>
      </c>
      <c r="J1836" s="39" t="s">
        <v>8338</v>
      </c>
      <c r="K1836" s="39" t="s">
        <v>8344</v>
      </c>
      <c r="L1836" s="47">
        <f>VLOOKUP(A1836,'Hospitalisation Details'!$A$1:$N$2344,5,FALSE)</f>
        <v>37896</v>
      </c>
      <c r="M1836" s="51">
        <f>VLOOKUP(A1836,'Hospitalisation Details'!$A$1:$N$2344,8,FALSE)</f>
        <v>4518.3999999999996</v>
      </c>
      <c r="N1836" s="34" t="str">
        <f>VLOOKUP(A1836,'Hospitalisation Details'!$A$1:$N$2344,12,FALSE)</f>
        <v>tier - 2</v>
      </c>
      <c r="O1836" s="34" t="str">
        <f>VLOOKUP(A1836,'Hospitalisation Details'!$A$1:$N$2344,13,FALSE)</f>
        <v>tier - 3</v>
      </c>
      <c r="P1836" s="34" t="str">
        <f>VLOOKUP(A1836,'Hospitalisation Details'!$A$1:$N$2344,14,FALSE)</f>
        <v>R1026</v>
      </c>
      <c r="Q1836" s="34">
        <f>VLOOKUP(A1836,'Hospitalisation Details'!$A$1:$N$2344,6,FALSE)</f>
        <v>19</v>
      </c>
    </row>
    <row r="1837" spans="1:17" x14ac:dyDescent="0.25">
      <c r="A1837" s="35" t="s">
        <v>533</v>
      </c>
      <c r="B1837" s="32" t="s">
        <v>6007</v>
      </c>
      <c r="C1837" s="40">
        <v>17.34</v>
      </c>
      <c r="D1837" s="40">
        <v>5.05</v>
      </c>
      <c r="E1837" s="40" t="s">
        <v>2380</v>
      </c>
      <c r="F1837" s="40" t="s">
        <v>2380</v>
      </c>
      <c r="G1837" s="40" t="s">
        <v>2380</v>
      </c>
      <c r="H1837" s="35">
        <v>0</v>
      </c>
      <c r="I1837" s="40" t="s">
        <v>2380</v>
      </c>
      <c r="J1837" s="40" t="s">
        <v>8341</v>
      </c>
      <c r="K1837" s="40" t="s">
        <v>8344</v>
      </c>
      <c r="L1837" s="48">
        <f>VLOOKUP(A1837,'Hospitalisation Details'!$A$1:$N$2344,5,FALSE)</f>
        <v>29388</v>
      </c>
      <c r="M1837" s="52">
        <f>VLOOKUP(A1837,'Hospitalisation Details'!$A$1:$N$2344,8,FALSE)</f>
        <v>4515.71</v>
      </c>
      <c r="N1837" s="35" t="str">
        <f>VLOOKUP(A1837,'Hospitalisation Details'!$A$1:$N$2344,12,FALSE)</f>
        <v>tier - 2</v>
      </c>
      <c r="O1837" s="35" t="str">
        <f>VLOOKUP(A1837,'Hospitalisation Details'!$A$1:$N$2344,13,FALSE)</f>
        <v>tier - 3</v>
      </c>
      <c r="P1837" s="35" t="str">
        <f>VLOOKUP(A1837,'Hospitalisation Details'!$A$1:$N$2344,14,FALSE)</f>
        <v>R1013</v>
      </c>
      <c r="Q1837" s="35">
        <f>VLOOKUP(A1837,'Hospitalisation Details'!$A$1:$N$2344,6,FALSE)</f>
        <v>42</v>
      </c>
    </row>
    <row r="1838" spans="1:17" x14ac:dyDescent="0.25">
      <c r="A1838" s="34" t="s">
        <v>532</v>
      </c>
      <c r="B1838" s="33" t="s">
        <v>7644</v>
      </c>
      <c r="C1838" s="39">
        <v>17.440000000000001</v>
      </c>
      <c r="D1838" s="39">
        <v>6.26</v>
      </c>
      <c r="E1838" s="39" t="s">
        <v>2380</v>
      </c>
      <c r="F1838" s="39" t="s">
        <v>2380</v>
      </c>
      <c r="G1838" s="39" t="s">
        <v>2380</v>
      </c>
      <c r="H1838" s="34">
        <v>0</v>
      </c>
      <c r="I1838" s="39" t="s">
        <v>2380</v>
      </c>
      <c r="J1838" s="39" t="s">
        <v>8341</v>
      </c>
      <c r="K1838" s="39" t="s">
        <v>8343</v>
      </c>
      <c r="L1838" s="47">
        <f>VLOOKUP(A1838,'Hospitalisation Details'!$A$1:$N$2344,5,FALSE)</f>
        <v>30221</v>
      </c>
      <c r="M1838" s="51">
        <f>VLOOKUP(A1838,'Hospitalisation Details'!$A$1:$N$2344,8,FALSE)</f>
        <v>4511.41</v>
      </c>
      <c r="N1838" s="34" t="str">
        <f>VLOOKUP(A1838,'Hospitalisation Details'!$A$1:$N$2344,12,FALSE)</f>
        <v>tier - 2</v>
      </c>
      <c r="O1838" s="34" t="str">
        <f>VLOOKUP(A1838,'Hospitalisation Details'!$A$1:$N$2344,13,FALSE)</f>
        <v>tier - 3</v>
      </c>
      <c r="P1838" s="34" t="str">
        <f>VLOOKUP(A1838,'Hospitalisation Details'!$A$1:$N$2344,14,FALSE)</f>
        <v>R1013</v>
      </c>
      <c r="Q1838" s="34">
        <f>VLOOKUP(A1838,'Hospitalisation Details'!$A$1:$N$2344,6,FALSE)</f>
        <v>40</v>
      </c>
    </row>
    <row r="1839" spans="1:17" x14ac:dyDescent="0.25">
      <c r="A1839" s="35" t="s">
        <v>531</v>
      </c>
      <c r="B1839" s="32" t="s">
        <v>7646</v>
      </c>
      <c r="C1839" s="40">
        <v>33.659999999999997</v>
      </c>
      <c r="D1839" s="40">
        <v>4.08</v>
      </c>
      <c r="E1839" s="40" t="s">
        <v>2383</v>
      </c>
      <c r="F1839" s="40" t="s">
        <v>2380</v>
      </c>
      <c r="G1839" s="40" t="s">
        <v>2383</v>
      </c>
      <c r="H1839" s="35">
        <v>1</v>
      </c>
      <c r="I1839" s="40" t="s">
        <v>2380</v>
      </c>
      <c r="J1839" s="40" t="s">
        <v>8338</v>
      </c>
      <c r="K1839" s="40" t="s">
        <v>8344</v>
      </c>
      <c r="L1839" s="48">
        <f>VLOOKUP(A1839,'Hospitalisation Details'!$A$1:$N$2344,5,FALSE)</f>
        <v>35716</v>
      </c>
      <c r="M1839" s="52">
        <f>VLOOKUP(A1839,'Hospitalisation Details'!$A$1:$N$2344,8,FALSE)</f>
        <v>4504.66</v>
      </c>
      <c r="N1839" s="35" t="str">
        <f>VLOOKUP(A1839,'Hospitalisation Details'!$A$1:$N$2344,12,FALSE)</f>
        <v>tier - 1</v>
      </c>
      <c r="O1839" s="35" t="str">
        <f>VLOOKUP(A1839,'Hospitalisation Details'!$A$1:$N$2344,13,FALSE)</f>
        <v>tier - 2</v>
      </c>
      <c r="P1839" s="35" t="str">
        <f>VLOOKUP(A1839,'Hospitalisation Details'!$A$1:$N$2344,14,FALSE)</f>
        <v>R1013</v>
      </c>
      <c r="Q1839" s="35">
        <f>VLOOKUP(A1839,'Hospitalisation Details'!$A$1:$N$2344,6,FALSE)</f>
        <v>25</v>
      </c>
    </row>
    <row r="1840" spans="1:17" x14ac:dyDescent="0.25">
      <c r="A1840" s="34" t="s">
        <v>530</v>
      </c>
      <c r="B1840" s="33" t="s">
        <v>7647</v>
      </c>
      <c r="C1840" s="39">
        <v>21.375</v>
      </c>
      <c r="D1840" s="39">
        <v>6.19</v>
      </c>
      <c r="E1840" s="39" t="s">
        <v>2383</v>
      </c>
      <c r="F1840" s="39" t="s">
        <v>2380</v>
      </c>
      <c r="G1840" s="39" t="s">
        <v>2380</v>
      </c>
      <c r="H1840" s="34">
        <v>1</v>
      </c>
      <c r="I1840" s="39" t="s">
        <v>2380</v>
      </c>
      <c r="J1840" s="39" t="s">
        <v>8340</v>
      </c>
      <c r="K1840" s="39" t="s">
        <v>8343</v>
      </c>
      <c r="L1840" s="47">
        <f>VLOOKUP(A1840,'Hospitalisation Details'!$A$1:$N$2344,5,FALSE)</f>
        <v>32320</v>
      </c>
      <c r="M1840" s="51">
        <f>VLOOKUP(A1840,'Hospitalisation Details'!$A$1:$N$2344,8,FALSE)</f>
        <v>4500.34</v>
      </c>
      <c r="N1840" s="34" t="str">
        <f>VLOOKUP(A1840,'Hospitalisation Details'!$A$1:$N$2344,12,FALSE)</f>
        <v>tier - 2</v>
      </c>
      <c r="O1840" s="34" t="str">
        <f>VLOOKUP(A1840,'Hospitalisation Details'!$A$1:$N$2344,13,FALSE)</f>
        <v>tier - 1</v>
      </c>
      <c r="P1840" s="34" t="str">
        <f>VLOOKUP(A1840,'Hospitalisation Details'!$A$1:$N$2344,14,FALSE)</f>
        <v>R1017</v>
      </c>
      <c r="Q1840" s="34">
        <f>VLOOKUP(A1840,'Hospitalisation Details'!$A$1:$N$2344,6,FALSE)</f>
        <v>34</v>
      </c>
    </row>
    <row r="1841" spans="1:17" x14ac:dyDescent="0.25">
      <c r="A1841" s="35" t="s">
        <v>529</v>
      </c>
      <c r="B1841" s="32" t="s">
        <v>7648</v>
      </c>
      <c r="C1841" s="40">
        <v>27.14</v>
      </c>
      <c r="D1841" s="40">
        <v>6.01</v>
      </c>
      <c r="E1841" s="40" t="s">
        <v>2380</v>
      </c>
      <c r="F1841" s="40" t="s">
        <v>2380</v>
      </c>
      <c r="G1841" s="40" t="s">
        <v>2380</v>
      </c>
      <c r="H1841" s="35">
        <v>1</v>
      </c>
      <c r="I1841" s="40" t="s">
        <v>2380</v>
      </c>
      <c r="J1841" s="40" t="s">
        <v>8339</v>
      </c>
      <c r="K1841" s="40" t="s">
        <v>8343</v>
      </c>
      <c r="L1841" s="48">
        <f>VLOOKUP(A1841,'Hospitalisation Details'!$A$1:$N$2344,5,FALSE)</f>
        <v>33797</v>
      </c>
      <c r="M1841" s="52">
        <f>VLOOKUP(A1841,'Hospitalisation Details'!$A$1:$N$2344,8,FALSE)</f>
        <v>4488.58</v>
      </c>
      <c r="N1841" s="35" t="str">
        <f>VLOOKUP(A1841,'Hospitalisation Details'!$A$1:$N$2344,12,FALSE)</f>
        <v>tier - 2</v>
      </c>
      <c r="O1841" s="35" t="str">
        <f>VLOOKUP(A1841,'Hospitalisation Details'!$A$1:$N$2344,13,FALSE)</f>
        <v>tier - 3</v>
      </c>
      <c r="P1841" s="35" t="str">
        <f>VLOOKUP(A1841,'Hospitalisation Details'!$A$1:$N$2344,14,FALSE)</f>
        <v>R1012</v>
      </c>
      <c r="Q1841" s="35">
        <f>VLOOKUP(A1841,'Hospitalisation Details'!$A$1:$N$2344,6,FALSE)</f>
        <v>30</v>
      </c>
    </row>
    <row r="1842" spans="1:17" x14ac:dyDescent="0.25">
      <c r="A1842" s="34" t="s">
        <v>528</v>
      </c>
      <c r="B1842" s="33" t="s">
        <v>4853</v>
      </c>
      <c r="C1842" s="39">
        <v>35.78</v>
      </c>
      <c r="D1842" s="39">
        <v>6.07</v>
      </c>
      <c r="E1842" s="39" t="s">
        <v>2380</v>
      </c>
      <c r="F1842" s="39" t="s">
        <v>2383</v>
      </c>
      <c r="G1842" s="39" t="s">
        <v>2380</v>
      </c>
      <c r="H1842" s="34">
        <v>1</v>
      </c>
      <c r="I1842" s="39" t="s">
        <v>2380</v>
      </c>
      <c r="J1842" s="39" t="s">
        <v>8338</v>
      </c>
      <c r="K1842" s="39" t="s">
        <v>8343</v>
      </c>
      <c r="L1842" s="47">
        <f>VLOOKUP(A1842,'Hospitalisation Details'!$A$1:$N$2344,5,FALSE)</f>
        <v>38186</v>
      </c>
      <c r="M1842" s="51">
        <f>VLOOKUP(A1842,'Hospitalisation Details'!$A$1:$N$2344,8,FALSE)</f>
        <v>4468.25</v>
      </c>
      <c r="N1842" s="34" t="str">
        <f>VLOOKUP(A1842,'Hospitalisation Details'!$A$1:$N$2344,12,FALSE)</f>
        <v>tier - 2</v>
      </c>
      <c r="O1842" s="34" t="str">
        <f>VLOOKUP(A1842,'Hospitalisation Details'!$A$1:$N$2344,13,FALSE)</f>
        <v>tier - 2</v>
      </c>
      <c r="P1842" s="34" t="str">
        <f>VLOOKUP(A1842,'Hospitalisation Details'!$A$1:$N$2344,14,FALSE)</f>
        <v>R1012</v>
      </c>
      <c r="Q1842" s="34">
        <f>VLOOKUP(A1842,'Hospitalisation Details'!$A$1:$N$2344,6,FALSE)</f>
        <v>18</v>
      </c>
    </row>
    <row r="1843" spans="1:17" x14ac:dyDescent="0.25">
      <c r="A1843" s="35" t="s">
        <v>527</v>
      </c>
      <c r="B1843" s="32" t="s">
        <v>7651</v>
      </c>
      <c r="C1843" s="40">
        <v>34.96</v>
      </c>
      <c r="D1843" s="40">
        <v>5.63</v>
      </c>
      <c r="E1843" s="40" t="s">
        <v>2380</v>
      </c>
      <c r="F1843" s="40" t="s">
        <v>2380</v>
      </c>
      <c r="G1843" s="40" t="s">
        <v>2380</v>
      </c>
      <c r="H1843" s="35">
        <v>0</v>
      </c>
      <c r="I1843" s="40" t="s">
        <v>2380</v>
      </c>
      <c r="J1843" s="40" t="s">
        <v>8338</v>
      </c>
      <c r="K1843" s="40" t="s">
        <v>8344</v>
      </c>
      <c r="L1843" s="48">
        <f>VLOOKUP(A1843,'Hospitalisation Details'!$A$1:$N$2344,5,FALSE)</f>
        <v>36484</v>
      </c>
      <c r="M1843" s="52">
        <f>VLOOKUP(A1843,'Hospitalisation Details'!$A$1:$N$2344,8,FALSE)</f>
        <v>4466.62</v>
      </c>
      <c r="N1843" s="35" t="str">
        <f>VLOOKUP(A1843,'Hospitalisation Details'!$A$1:$N$2344,12,FALSE)</f>
        <v>tier - 2</v>
      </c>
      <c r="O1843" s="35" t="str">
        <f>VLOOKUP(A1843,'Hospitalisation Details'!$A$1:$N$2344,13,FALSE)</f>
        <v>tier - 2</v>
      </c>
      <c r="P1843" s="35" t="str">
        <f>VLOOKUP(A1843,'Hospitalisation Details'!$A$1:$N$2344,14,FALSE)</f>
        <v>R1012</v>
      </c>
      <c r="Q1843" s="35">
        <f>VLOOKUP(A1843,'Hospitalisation Details'!$A$1:$N$2344,6,FALSE)</f>
        <v>23</v>
      </c>
    </row>
    <row r="1844" spans="1:17" x14ac:dyDescent="0.25">
      <c r="A1844" s="34" t="s">
        <v>526</v>
      </c>
      <c r="B1844" s="33" t="s">
        <v>7652</v>
      </c>
      <c r="C1844" s="39">
        <v>38.39</v>
      </c>
      <c r="D1844" s="39">
        <v>6.05</v>
      </c>
      <c r="E1844" s="39" t="s">
        <v>2380</v>
      </c>
      <c r="F1844" s="39" t="s">
        <v>2380</v>
      </c>
      <c r="G1844" s="39" t="s">
        <v>2380</v>
      </c>
      <c r="H1844" s="34">
        <v>0</v>
      </c>
      <c r="I1844" s="39" t="s">
        <v>2380</v>
      </c>
      <c r="J1844" s="39" t="s">
        <v>8338</v>
      </c>
      <c r="K1844" s="39" t="s">
        <v>8343</v>
      </c>
      <c r="L1844" s="47">
        <f>VLOOKUP(A1844,'Hospitalisation Details'!$A$1:$N$2344,5,FALSE)</f>
        <v>33423</v>
      </c>
      <c r="M1844" s="51">
        <f>VLOOKUP(A1844,'Hospitalisation Details'!$A$1:$N$2344,8,FALSE)</f>
        <v>4463.21</v>
      </c>
      <c r="N1844" s="34" t="str">
        <f>VLOOKUP(A1844,'Hospitalisation Details'!$A$1:$N$2344,12,FALSE)</f>
        <v>tier - 3</v>
      </c>
      <c r="O1844" s="34" t="str">
        <f>VLOOKUP(A1844,'Hospitalisation Details'!$A$1:$N$2344,13,FALSE)</f>
        <v>tier - 3</v>
      </c>
      <c r="P1844" s="34" t="str">
        <f>VLOOKUP(A1844,'Hospitalisation Details'!$A$1:$N$2344,14,FALSE)</f>
        <v>R1013</v>
      </c>
      <c r="Q1844" s="34">
        <f>VLOOKUP(A1844,'Hospitalisation Details'!$A$1:$N$2344,6,FALSE)</f>
        <v>31</v>
      </c>
    </row>
    <row r="1845" spans="1:17" x14ac:dyDescent="0.25">
      <c r="A1845" s="35" t="s">
        <v>525</v>
      </c>
      <c r="B1845" s="32" t="s">
        <v>7654</v>
      </c>
      <c r="C1845" s="40">
        <v>33.82</v>
      </c>
      <c r="D1845" s="40">
        <v>4.6500000000000004</v>
      </c>
      <c r="E1845" s="40" t="s">
        <v>2380</v>
      </c>
      <c r="F1845" s="40" t="s">
        <v>2380</v>
      </c>
      <c r="G1845" s="40" t="s">
        <v>2380</v>
      </c>
      <c r="H1845" s="35">
        <v>0</v>
      </c>
      <c r="I1845" s="40" t="s">
        <v>2380</v>
      </c>
      <c r="J1845" s="40" t="s">
        <v>8338</v>
      </c>
      <c r="K1845" s="40" t="s">
        <v>8344</v>
      </c>
      <c r="L1845" s="48">
        <f>VLOOKUP(A1845,'Hospitalisation Details'!$A$1:$N$2344,5,FALSE)</f>
        <v>33069</v>
      </c>
      <c r="M1845" s="52">
        <f>VLOOKUP(A1845,'Hospitalisation Details'!$A$1:$N$2344,8,FALSE)</f>
        <v>4462.72</v>
      </c>
      <c r="N1845" s="35" t="str">
        <f>VLOOKUP(A1845,'Hospitalisation Details'!$A$1:$N$2344,12,FALSE)</f>
        <v>tier - 2</v>
      </c>
      <c r="O1845" s="35" t="str">
        <f>VLOOKUP(A1845,'Hospitalisation Details'!$A$1:$N$2344,13,FALSE)</f>
        <v>tier - 3</v>
      </c>
      <c r="P1845" s="35" t="str">
        <f>VLOOKUP(A1845,'Hospitalisation Details'!$A$1:$N$2344,14,FALSE)</f>
        <v>R1012</v>
      </c>
      <c r="Q1845" s="35">
        <f>VLOOKUP(A1845,'Hospitalisation Details'!$A$1:$N$2344,6,FALSE)</f>
        <v>32</v>
      </c>
    </row>
    <row r="1846" spans="1:17" x14ac:dyDescent="0.25">
      <c r="A1846" s="34" t="s">
        <v>524</v>
      </c>
      <c r="B1846" s="33" t="s">
        <v>4778</v>
      </c>
      <c r="C1846" s="39">
        <v>27.835000000000001</v>
      </c>
      <c r="D1846" s="39">
        <v>5.37</v>
      </c>
      <c r="E1846" s="39" t="s">
        <v>2380</v>
      </c>
      <c r="F1846" s="39" t="s">
        <v>2380</v>
      </c>
      <c r="G1846" s="39" t="s">
        <v>2380</v>
      </c>
      <c r="H1846" s="34">
        <v>0</v>
      </c>
      <c r="I1846" s="39" t="s">
        <v>2380</v>
      </c>
      <c r="J1846" s="39" t="s">
        <v>8339</v>
      </c>
      <c r="K1846" s="39" t="s">
        <v>8344</v>
      </c>
      <c r="L1846" s="47">
        <f>VLOOKUP(A1846,'Hospitalisation Details'!$A$1:$N$2344,5,FALSE)</f>
        <v>33093</v>
      </c>
      <c r="M1846" s="51">
        <f>VLOOKUP(A1846,'Hospitalisation Details'!$A$1:$N$2344,8,FALSE)</f>
        <v>4454.3999999999996</v>
      </c>
      <c r="N1846" s="34" t="str">
        <f>VLOOKUP(A1846,'Hospitalisation Details'!$A$1:$N$2344,12,FALSE)</f>
        <v>tier - 2</v>
      </c>
      <c r="O1846" s="34" t="str">
        <f>VLOOKUP(A1846,'Hospitalisation Details'!$A$1:$N$2344,13,FALSE)</f>
        <v>tier - 3</v>
      </c>
      <c r="P1846" s="34" t="str">
        <f>VLOOKUP(A1846,'Hospitalisation Details'!$A$1:$N$2344,14,FALSE)</f>
        <v>R1012</v>
      </c>
      <c r="Q1846" s="34">
        <f>VLOOKUP(A1846,'Hospitalisation Details'!$A$1:$N$2344,6,FALSE)</f>
        <v>32</v>
      </c>
    </row>
    <row r="1847" spans="1:17" x14ac:dyDescent="0.25">
      <c r="A1847" s="35" t="s">
        <v>523</v>
      </c>
      <c r="B1847" s="32" t="s">
        <v>7657</v>
      </c>
      <c r="C1847" s="40">
        <v>33</v>
      </c>
      <c r="D1847" s="40">
        <v>5.39</v>
      </c>
      <c r="E1847" s="40" t="s">
        <v>2380</v>
      </c>
      <c r="F1847" s="40" t="s">
        <v>2380</v>
      </c>
      <c r="G1847" s="40" t="s">
        <v>2380</v>
      </c>
      <c r="H1847" s="35">
        <v>0</v>
      </c>
      <c r="I1847" s="40" t="s">
        <v>2380</v>
      </c>
      <c r="J1847" s="40" t="s">
        <v>8338</v>
      </c>
      <c r="K1847" s="40" t="s">
        <v>8344</v>
      </c>
      <c r="L1847" s="48">
        <f>VLOOKUP(A1847,'Hospitalisation Details'!$A$1:$N$2344,5,FALSE)</f>
        <v>34513</v>
      </c>
      <c r="M1847" s="52">
        <f>VLOOKUP(A1847,'Hospitalisation Details'!$A$1:$N$2344,8,FALSE)</f>
        <v>4449.46</v>
      </c>
      <c r="N1847" s="35" t="str">
        <f>VLOOKUP(A1847,'Hospitalisation Details'!$A$1:$N$2344,12,FALSE)</f>
        <v>tier - 1</v>
      </c>
      <c r="O1847" s="35" t="str">
        <f>VLOOKUP(A1847,'Hospitalisation Details'!$A$1:$N$2344,13,FALSE)</f>
        <v>tier - 2</v>
      </c>
      <c r="P1847" s="35" t="str">
        <f>VLOOKUP(A1847,'Hospitalisation Details'!$A$1:$N$2344,14,FALSE)</f>
        <v>R1013</v>
      </c>
      <c r="Q1847" s="35">
        <f>VLOOKUP(A1847,'Hospitalisation Details'!$A$1:$N$2344,6,FALSE)</f>
        <v>28</v>
      </c>
    </row>
    <row r="1848" spans="1:17" x14ac:dyDescent="0.25">
      <c r="A1848" s="34" t="s">
        <v>522</v>
      </c>
      <c r="B1848" s="33" t="s">
        <v>7659</v>
      </c>
      <c r="C1848" s="39">
        <v>26.885000000000002</v>
      </c>
      <c r="D1848" s="39">
        <v>5.86</v>
      </c>
      <c r="E1848" s="39" t="s">
        <v>2380</v>
      </c>
      <c r="F1848" s="39" t="s">
        <v>2380</v>
      </c>
      <c r="G1848" s="39" t="s">
        <v>2380</v>
      </c>
      <c r="H1848" s="34">
        <v>0</v>
      </c>
      <c r="I1848" s="39" t="s">
        <v>2380</v>
      </c>
      <c r="J1848" s="39" t="s">
        <v>8339</v>
      </c>
      <c r="K1848" s="39" t="s">
        <v>8343</v>
      </c>
      <c r="L1848" s="47">
        <f>VLOOKUP(A1848,'Hospitalisation Details'!$A$1:$N$2344,5,FALSE)</f>
        <v>33484</v>
      </c>
      <c r="M1848" s="51">
        <f>VLOOKUP(A1848,'Hospitalisation Details'!$A$1:$N$2344,8,FALSE)</f>
        <v>4441.21</v>
      </c>
      <c r="N1848" s="34" t="str">
        <f>VLOOKUP(A1848,'Hospitalisation Details'!$A$1:$N$2344,12,FALSE)</f>
        <v>tier - 1</v>
      </c>
      <c r="O1848" s="34" t="str">
        <f>VLOOKUP(A1848,'Hospitalisation Details'!$A$1:$N$2344,13,FALSE)</f>
        <v>tier - 2</v>
      </c>
      <c r="P1848" s="34" t="str">
        <f>VLOOKUP(A1848,'Hospitalisation Details'!$A$1:$N$2344,14,FALSE)</f>
        <v>R1014</v>
      </c>
      <c r="Q1848" s="34">
        <f>VLOOKUP(A1848,'Hospitalisation Details'!$A$1:$N$2344,6,FALSE)</f>
        <v>31</v>
      </c>
    </row>
    <row r="1849" spans="1:17" x14ac:dyDescent="0.25">
      <c r="A1849" s="35" t="s">
        <v>521</v>
      </c>
      <c r="B1849" s="32" t="s">
        <v>7661</v>
      </c>
      <c r="C1849" s="40">
        <v>29.26</v>
      </c>
      <c r="D1849" s="40">
        <v>4.4400000000000004</v>
      </c>
      <c r="E1849" s="40" t="s">
        <v>2380</v>
      </c>
      <c r="F1849" s="40" t="s">
        <v>2380</v>
      </c>
      <c r="G1849" s="40" t="s">
        <v>2380</v>
      </c>
      <c r="H1849" s="35">
        <v>0</v>
      </c>
      <c r="I1849" s="40" t="s">
        <v>2380</v>
      </c>
      <c r="J1849" s="40" t="s">
        <v>8339</v>
      </c>
      <c r="K1849" s="40" t="s">
        <v>8344</v>
      </c>
      <c r="L1849" s="48">
        <f>VLOOKUP(A1849,'Hospitalisation Details'!$A$1:$N$2344,5,FALSE)</f>
        <v>34631</v>
      </c>
      <c r="M1849" s="52">
        <f>VLOOKUP(A1849,'Hospitalisation Details'!$A$1:$N$2344,8,FALSE)</f>
        <v>4438.26</v>
      </c>
      <c r="N1849" s="35" t="str">
        <f>VLOOKUP(A1849,'Hospitalisation Details'!$A$1:$N$2344,12,FALSE)</f>
        <v>tier - 2</v>
      </c>
      <c r="O1849" s="35" t="str">
        <f>VLOOKUP(A1849,'Hospitalisation Details'!$A$1:$N$2344,13,FALSE)</f>
        <v>tier - 3</v>
      </c>
      <c r="P1849" s="35" t="str">
        <f>VLOOKUP(A1849,'Hospitalisation Details'!$A$1:$N$2344,14,FALSE)</f>
        <v>R1017</v>
      </c>
      <c r="Q1849" s="35">
        <f>VLOOKUP(A1849,'Hospitalisation Details'!$A$1:$N$2344,6,FALSE)</f>
        <v>28</v>
      </c>
    </row>
    <row r="1850" spans="1:17" x14ac:dyDescent="0.25">
      <c r="A1850" s="34" t="s">
        <v>520</v>
      </c>
      <c r="B1850" s="33" t="s">
        <v>7663</v>
      </c>
      <c r="C1850" s="39">
        <v>26.98</v>
      </c>
      <c r="D1850" s="39">
        <v>4.41</v>
      </c>
      <c r="E1850" s="39" t="s">
        <v>2380</v>
      </c>
      <c r="F1850" s="39" t="s">
        <v>2380</v>
      </c>
      <c r="G1850" s="39" t="s">
        <v>2380</v>
      </c>
      <c r="H1850" s="34">
        <v>0</v>
      </c>
      <c r="I1850" s="39" t="s">
        <v>2380</v>
      </c>
      <c r="J1850" s="39" t="s">
        <v>8339</v>
      </c>
      <c r="K1850" s="39" t="s">
        <v>8344</v>
      </c>
      <c r="L1850" s="47">
        <f>VLOOKUP(A1850,'Hospitalisation Details'!$A$1:$N$2344,5,FALSE)</f>
        <v>34615</v>
      </c>
      <c r="M1850" s="51">
        <f>VLOOKUP(A1850,'Hospitalisation Details'!$A$1:$N$2344,8,FALSE)</f>
        <v>4435.09</v>
      </c>
      <c r="N1850" s="34" t="str">
        <f>VLOOKUP(A1850,'Hospitalisation Details'!$A$1:$N$2344,12,FALSE)</f>
        <v>tier - 3</v>
      </c>
      <c r="O1850" s="34" t="str">
        <f>VLOOKUP(A1850,'Hospitalisation Details'!$A$1:$N$2344,13,FALSE)</f>
        <v>tier - 2</v>
      </c>
      <c r="P1850" s="34" t="str">
        <f>VLOOKUP(A1850,'Hospitalisation Details'!$A$1:$N$2344,14,FALSE)</f>
        <v>R1016</v>
      </c>
      <c r="Q1850" s="34">
        <f>VLOOKUP(A1850,'Hospitalisation Details'!$A$1:$N$2344,6,FALSE)</f>
        <v>28</v>
      </c>
    </row>
    <row r="1851" spans="1:17" x14ac:dyDescent="0.25">
      <c r="A1851" s="35" t="s">
        <v>519</v>
      </c>
      <c r="B1851" s="32" t="s">
        <v>5287</v>
      </c>
      <c r="C1851" s="40">
        <v>32.11</v>
      </c>
      <c r="D1851" s="40">
        <v>5.19</v>
      </c>
      <c r="E1851" s="40" t="s">
        <v>2380</v>
      </c>
      <c r="F1851" s="40" t="s">
        <v>2380</v>
      </c>
      <c r="G1851" s="40" t="s">
        <v>2383</v>
      </c>
      <c r="H1851" s="35">
        <v>1</v>
      </c>
      <c r="I1851" s="40" t="s">
        <v>2380</v>
      </c>
      <c r="J1851" s="40" t="s">
        <v>8338</v>
      </c>
      <c r="K1851" s="40" t="s">
        <v>8344</v>
      </c>
      <c r="L1851" s="48">
        <f>VLOOKUP(A1851,'Hospitalisation Details'!$A$1:$N$2344,5,FALSE)</f>
        <v>34326</v>
      </c>
      <c r="M1851" s="52">
        <f>VLOOKUP(A1851,'Hospitalisation Details'!$A$1:$N$2344,8,FALSE)</f>
        <v>4433.92</v>
      </c>
      <c r="N1851" s="35" t="str">
        <f>VLOOKUP(A1851,'Hospitalisation Details'!$A$1:$N$2344,12,FALSE)</f>
        <v>tier - 2</v>
      </c>
      <c r="O1851" s="35" t="str">
        <f>VLOOKUP(A1851,'Hospitalisation Details'!$A$1:$N$2344,13,FALSE)</f>
        <v>tier - 2</v>
      </c>
      <c r="P1851" s="35" t="str">
        <f>VLOOKUP(A1851,'Hospitalisation Details'!$A$1:$N$2344,14,FALSE)</f>
        <v>R1012</v>
      </c>
      <c r="Q1851" s="35">
        <f>VLOOKUP(A1851,'Hospitalisation Details'!$A$1:$N$2344,6,FALSE)</f>
        <v>29</v>
      </c>
    </row>
    <row r="1852" spans="1:17" x14ac:dyDescent="0.25">
      <c r="A1852" s="34" t="s">
        <v>518</v>
      </c>
      <c r="B1852" s="33" t="s">
        <v>4823</v>
      </c>
      <c r="C1852" s="39">
        <v>31.73</v>
      </c>
      <c r="D1852" s="39">
        <v>5.16</v>
      </c>
      <c r="E1852" s="39" t="s">
        <v>2380</v>
      </c>
      <c r="F1852" s="39" t="s">
        <v>2380</v>
      </c>
      <c r="G1852" s="39" t="s">
        <v>2383</v>
      </c>
      <c r="H1852" s="34">
        <v>1</v>
      </c>
      <c r="I1852" s="39" t="s">
        <v>2380</v>
      </c>
      <c r="J1852" s="39" t="s">
        <v>8338</v>
      </c>
      <c r="K1852" s="39" t="s">
        <v>8344</v>
      </c>
      <c r="L1852" s="47">
        <f>VLOOKUP(A1852,'Hospitalisation Details'!$A$1:$N$2344,5,FALSE)</f>
        <v>34216</v>
      </c>
      <c r="M1852" s="51">
        <f>VLOOKUP(A1852,'Hospitalisation Details'!$A$1:$N$2344,8,FALSE)</f>
        <v>4433.3900000000003</v>
      </c>
      <c r="N1852" s="34" t="str">
        <f>VLOOKUP(A1852,'Hospitalisation Details'!$A$1:$N$2344,12,FALSE)</f>
        <v>tier - 2</v>
      </c>
      <c r="O1852" s="34" t="str">
        <f>VLOOKUP(A1852,'Hospitalisation Details'!$A$1:$N$2344,13,FALSE)</f>
        <v>tier - 3</v>
      </c>
      <c r="P1852" s="34" t="str">
        <f>VLOOKUP(A1852,'Hospitalisation Details'!$A$1:$N$2344,14,FALSE)</f>
        <v>R1012</v>
      </c>
      <c r="Q1852" s="34">
        <f>VLOOKUP(A1852,'Hospitalisation Details'!$A$1:$N$2344,6,FALSE)</f>
        <v>29</v>
      </c>
    </row>
    <row r="1853" spans="1:17" x14ac:dyDescent="0.25">
      <c r="A1853" s="35" t="s">
        <v>517</v>
      </c>
      <c r="B1853" s="32" t="s">
        <v>7667</v>
      </c>
      <c r="C1853" s="40">
        <v>22.515000000000001</v>
      </c>
      <c r="D1853" s="40">
        <v>4.24</v>
      </c>
      <c r="E1853" s="40" t="s">
        <v>2380</v>
      </c>
      <c r="F1853" s="40" t="s">
        <v>2380</v>
      </c>
      <c r="G1853" s="40" t="s">
        <v>2380</v>
      </c>
      <c r="H1853" s="35">
        <v>0</v>
      </c>
      <c r="I1853" s="40" t="s">
        <v>2380</v>
      </c>
      <c r="J1853" s="40" t="s">
        <v>8340</v>
      </c>
      <c r="K1853" s="40" t="s">
        <v>8344</v>
      </c>
      <c r="L1853" s="48">
        <f>VLOOKUP(A1853,'Hospitalisation Details'!$A$1:$N$2344,5,FALSE)</f>
        <v>34697</v>
      </c>
      <c r="M1853" s="52">
        <f>VLOOKUP(A1853,'Hospitalisation Details'!$A$1:$N$2344,8,FALSE)</f>
        <v>4428.8900000000003</v>
      </c>
      <c r="N1853" s="35" t="str">
        <f>VLOOKUP(A1853,'Hospitalisation Details'!$A$1:$N$2344,12,FALSE)</f>
        <v>tier - 3</v>
      </c>
      <c r="O1853" s="35" t="str">
        <f>VLOOKUP(A1853,'Hospitalisation Details'!$A$1:$N$2344,13,FALSE)</f>
        <v>tier - 1</v>
      </c>
      <c r="P1853" s="35" t="str">
        <f>VLOOKUP(A1853,'Hospitalisation Details'!$A$1:$N$2344,14,FALSE)</f>
        <v>R1017</v>
      </c>
      <c r="Q1853" s="35">
        <f>VLOOKUP(A1853,'Hospitalisation Details'!$A$1:$N$2344,6,FALSE)</f>
        <v>28</v>
      </c>
    </row>
    <row r="1854" spans="1:17" x14ac:dyDescent="0.25">
      <c r="A1854" s="34" t="s">
        <v>515</v>
      </c>
      <c r="B1854" s="33" t="s">
        <v>4823</v>
      </c>
      <c r="C1854" s="39">
        <v>25.9</v>
      </c>
      <c r="D1854" s="39">
        <v>5.45</v>
      </c>
      <c r="E1854" s="39" t="s">
        <v>2380</v>
      </c>
      <c r="F1854" s="39" t="s">
        <v>2380</v>
      </c>
      <c r="G1854" s="39" t="s">
        <v>2380</v>
      </c>
      <c r="H1854" s="34">
        <v>1</v>
      </c>
      <c r="I1854" s="39" t="s">
        <v>2380</v>
      </c>
      <c r="J1854" s="39" t="s">
        <v>8339</v>
      </c>
      <c r="K1854" s="39" t="s">
        <v>8344</v>
      </c>
      <c r="L1854" s="47">
        <f>VLOOKUP(A1854,'Hospitalisation Details'!$A$1:$N$2344,5,FALSE)</f>
        <v>33831</v>
      </c>
      <c r="M1854" s="51">
        <f>VLOOKUP(A1854,'Hospitalisation Details'!$A$1:$N$2344,8,FALSE)</f>
        <v>4420.95</v>
      </c>
      <c r="N1854" s="34" t="str">
        <f>VLOOKUP(A1854,'Hospitalisation Details'!$A$1:$N$2344,12,FALSE)</f>
        <v>tier - 2</v>
      </c>
      <c r="O1854" s="34" t="str">
        <f>VLOOKUP(A1854,'Hospitalisation Details'!$A$1:$N$2344,13,FALSE)</f>
        <v>tier - 3</v>
      </c>
      <c r="P1854" s="34" t="str">
        <f>VLOOKUP(A1854,'Hospitalisation Details'!$A$1:$N$2344,14,FALSE)</f>
        <v>R1020</v>
      </c>
      <c r="Q1854" s="34">
        <f>VLOOKUP(A1854,'Hospitalisation Details'!$A$1:$N$2344,6,FALSE)</f>
        <v>30</v>
      </c>
    </row>
    <row r="1855" spans="1:17" x14ac:dyDescent="0.25">
      <c r="A1855" s="35" t="s">
        <v>514</v>
      </c>
      <c r="B1855" s="32" t="s">
        <v>7669</v>
      </c>
      <c r="C1855" s="40">
        <v>27.72</v>
      </c>
      <c r="D1855" s="40">
        <v>5.03</v>
      </c>
      <c r="E1855" s="40" t="s">
        <v>2383</v>
      </c>
      <c r="F1855" s="40" t="s">
        <v>2380</v>
      </c>
      <c r="G1855" s="40" t="s">
        <v>2380</v>
      </c>
      <c r="H1855" s="35">
        <v>1</v>
      </c>
      <c r="I1855" s="40" t="s">
        <v>2380</v>
      </c>
      <c r="J1855" s="40" t="s">
        <v>8339</v>
      </c>
      <c r="K1855" s="40" t="s">
        <v>8344</v>
      </c>
      <c r="L1855" s="48">
        <f>VLOOKUP(A1855,'Hospitalisation Details'!$A$1:$N$2344,5,FALSE)</f>
        <v>32402</v>
      </c>
      <c r="M1855" s="52">
        <f>VLOOKUP(A1855,'Hospitalisation Details'!$A$1:$N$2344,8,FALSE)</f>
        <v>4415.16</v>
      </c>
      <c r="N1855" s="35" t="str">
        <f>VLOOKUP(A1855,'Hospitalisation Details'!$A$1:$N$2344,12,FALSE)</f>
        <v>tier - 2</v>
      </c>
      <c r="O1855" s="35" t="str">
        <f>VLOOKUP(A1855,'Hospitalisation Details'!$A$1:$N$2344,13,FALSE)</f>
        <v>tier - 1</v>
      </c>
      <c r="P1855" s="35" t="str">
        <f>VLOOKUP(A1855,'Hospitalisation Details'!$A$1:$N$2344,14,FALSE)</f>
        <v>R1013</v>
      </c>
      <c r="Q1855" s="35">
        <f>VLOOKUP(A1855,'Hospitalisation Details'!$A$1:$N$2344,6,FALSE)</f>
        <v>34</v>
      </c>
    </row>
    <row r="1856" spans="1:17" x14ac:dyDescent="0.25">
      <c r="A1856" s="34" t="s">
        <v>513</v>
      </c>
      <c r="B1856" s="33" t="s">
        <v>5735</v>
      </c>
      <c r="C1856" s="39">
        <v>31.5</v>
      </c>
      <c r="D1856" s="39">
        <v>9.6199999999999992</v>
      </c>
      <c r="E1856" s="39" t="s">
        <v>2383</v>
      </c>
      <c r="F1856" s="39" t="s">
        <v>2380</v>
      </c>
      <c r="G1856" s="39" t="s">
        <v>2380</v>
      </c>
      <c r="H1856" s="34">
        <v>1</v>
      </c>
      <c r="I1856" s="39" t="s">
        <v>2380</v>
      </c>
      <c r="J1856" s="39" t="s">
        <v>8338</v>
      </c>
      <c r="K1856" s="39" t="s">
        <v>8342</v>
      </c>
      <c r="L1856" s="47">
        <f>VLOOKUP(A1856,'Hospitalisation Details'!$A$1:$N$2344,5,FALSE)</f>
        <v>31606</v>
      </c>
      <c r="M1856" s="51">
        <f>VLOOKUP(A1856,'Hospitalisation Details'!$A$1:$N$2344,8,FALSE)</f>
        <v>4402.2299999999996</v>
      </c>
      <c r="N1856" s="34" t="str">
        <f>VLOOKUP(A1856,'Hospitalisation Details'!$A$1:$N$2344,12,FALSE)</f>
        <v>tier - 2</v>
      </c>
      <c r="O1856" s="34" t="str">
        <f>VLOOKUP(A1856,'Hospitalisation Details'!$A$1:$N$2344,13,FALSE)</f>
        <v>tier - 2</v>
      </c>
      <c r="P1856" s="34" t="str">
        <f>VLOOKUP(A1856,'Hospitalisation Details'!$A$1:$N$2344,14,FALSE)</f>
        <v>R1011</v>
      </c>
      <c r="Q1856" s="34">
        <f>VLOOKUP(A1856,'Hospitalisation Details'!$A$1:$N$2344,6,FALSE)</f>
        <v>36</v>
      </c>
    </row>
    <row r="1857" spans="1:17" x14ac:dyDescent="0.25">
      <c r="A1857" s="35" t="s">
        <v>512</v>
      </c>
      <c r="B1857" s="32" t="s">
        <v>5481</v>
      </c>
      <c r="C1857" s="40">
        <v>29.7</v>
      </c>
      <c r="D1857" s="40">
        <v>6.77</v>
      </c>
      <c r="E1857" s="40" t="s">
        <v>2383</v>
      </c>
      <c r="F1857" s="40" t="s">
        <v>2380</v>
      </c>
      <c r="G1857" s="40" t="s">
        <v>2380</v>
      </c>
      <c r="H1857" s="35">
        <v>1</v>
      </c>
      <c r="I1857" s="40" t="s">
        <v>2380</v>
      </c>
      <c r="J1857" s="40" t="s">
        <v>8339</v>
      </c>
      <c r="K1857" s="40" t="s">
        <v>8342</v>
      </c>
      <c r="L1857" s="48">
        <f>VLOOKUP(A1857,'Hospitalisation Details'!$A$1:$N$2344,5,FALSE)</f>
        <v>31635</v>
      </c>
      <c r="M1857" s="52">
        <f>VLOOKUP(A1857,'Hospitalisation Details'!$A$1:$N$2344,8,FALSE)</f>
        <v>4399.7299999999996</v>
      </c>
      <c r="N1857" s="35" t="str">
        <f>VLOOKUP(A1857,'Hospitalisation Details'!$A$1:$N$2344,12,FALSE)</f>
        <v>tier - 3</v>
      </c>
      <c r="O1857" s="35" t="str">
        <f>VLOOKUP(A1857,'Hospitalisation Details'!$A$1:$N$2344,13,FALSE)</f>
        <v>tier - 2</v>
      </c>
      <c r="P1857" s="35" t="str">
        <f>VLOOKUP(A1857,'Hospitalisation Details'!$A$1:$N$2344,14,FALSE)</f>
        <v>R1013</v>
      </c>
      <c r="Q1857" s="35">
        <f>VLOOKUP(A1857,'Hospitalisation Details'!$A$1:$N$2344,6,FALSE)</f>
        <v>36</v>
      </c>
    </row>
    <row r="1858" spans="1:17" x14ac:dyDescent="0.25">
      <c r="A1858" s="34" t="s">
        <v>511</v>
      </c>
      <c r="B1858" s="33" t="s">
        <v>7672</v>
      </c>
      <c r="C1858" s="39">
        <v>21.26</v>
      </c>
      <c r="D1858" s="39">
        <v>5.36</v>
      </c>
      <c r="E1858" s="39" t="s">
        <v>2383</v>
      </c>
      <c r="F1858" s="39" t="s">
        <v>2380</v>
      </c>
      <c r="G1858" s="39" t="s">
        <v>2380</v>
      </c>
      <c r="H1858" s="34">
        <v>1</v>
      </c>
      <c r="I1858" s="39" t="s">
        <v>2380</v>
      </c>
      <c r="J1858" s="39" t="s">
        <v>8340</v>
      </c>
      <c r="K1858" s="39" t="s">
        <v>8344</v>
      </c>
      <c r="L1858" s="47">
        <f>VLOOKUP(A1858,'Hospitalisation Details'!$A$1:$N$2344,5,FALSE)</f>
        <v>32342</v>
      </c>
      <c r="M1858" s="51">
        <f>VLOOKUP(A1858,'Hospitalisation Details'!$A$1:$N$2344,8,FALSE)</f>
        <v>4397.3100000000004</v>
      </c>
      <c r="N1858" s="34" t="str">
        <f>VLOOKUP(A1858,'Hospitalisation Details'!$A$1:$N$2344,12,FALSE)</f>
        <v>tier - 2</v>
      </c>
      <c r="O1858" s="34" t="str">
        <f>VLOOKUP(A1858,'Hospitalisation Details'!$A$1:$N$2344,13,FALSE)</f>
        <v>tier - 2</v>
      </c>
      <c r="P1858" s="34" t="str">
        <f>VLOOKUP(A1858,'Hospitalisation Details'!$A$1:$N$2344,14,FALSE)</f>
        <v>R1013</v>
      </c>
      <c r="Q1858" s="34">
        <f>VLOOKUP(A1858,'Hospitalisation Details'!$A$1:$N$2344,6,FALSE)</f>
        <v>34</v>
      </c>
    </row>
    <row r="1859" spans="1:17" x14ac:dyDescent="0.25">
      <c r="A1859" s="35" t="s">
        <v>510</v>
      </c>
      <c r="B1859" s="32" t="s">
        <v>7674</v>
      </c>
      <c r="C1859" s="40">
        <v>17.09</v>
      </c>
      <c r="D1859" s="40">
        <v>5.69</v>
      </c>
      <c r="E1859" s="40" t="s">
        <v>2380</v>
      </c>
      <c r="F1859" s="40" t="s">
        <v>2380</v>
      </c>
      <c r="G1859" s="40" t="s">
        <v>2380</v>
      </c>
      <c r="H1859" s="35">
        <v>0</v>
      </c>
      <c r="I1859" s="40" t="s">
        <v>2380</v>
      </c>
      <c r="J1859" s="40" t="s">
        <v>8341</v>
      </c>
      <c r="K1859" s="40" t="s">
        <v>8344</v>
      </c>
      <c r="L1859" s="48">
        <f>VLOOKUP(A1859,'Hospitalisation Details'!$A$1:$N$2344,5,FALSE)</f>
        <v>30131</v>
      </c>
      <c r="M1859" s="52">
        <f>VLOOKUP(A1859,'Hospitalisation Details'!$A$1:$N$2344,8,FALSE)</f>
        <v>4392.7</v>
      </c>
      <c r="N1859" s="35" t="str">
        <f>VLOOKUP(A1859,'Hospitalisation Details'!$A$1:$N$2344,12,FALSE)</f>
        <v>tier - 2</v>
      </c>
      <c r="O1859" s="35" t="str">
        <f>VLOOKUP(A1859,'Hospitalisation Details'!$A$1:$N$2344,13,FALSE)</f>
        <v>tier - 2</v>
      </c>
      <c r="P1859" s="35" t="str">
        <f>VLOOKUP(A1859,'Hospitalisation Details'!$A$1:$N$2344,14,FALSE)</f>
        <v>R1013</v>
      </c>
      <c r="Q1859" s="35">
        <f>VLOOKUP(A1859,'Hospitalisation Details'!$A$1:$N$2344,6,FALSE)</f>
        <v>40</v>
      </c>
    </row>
    <row r="1860" spans="1:17" x14ac:dyDescent="0.25">
      <c r="A1860" s="34" t="s">
        <v>509</v>
      </c>
      <c r="B1860" s="33" t="s">
        <v>6914</v>
      </c>
      <c r="C1860" s="39">
        <v>24.3</v>
      </c>
      <c r="D1860" s="39">
        <v>4.9000000000000004</v>
      </c>
      <c r="E1860" s="39" t="s">
        <v>2383</v>
      </c>
      <c r="F1860" s="39" t="s">
        <v>2380</v>
      </c>
      <c r="G1860" s="39" t="s">
        <v>2383</v>
      </c>
      <c r="H1860" s="34">
        <v>1</v>
      </c>
      <c r="I1860" s="39" t="s">
        <v>2380</v>
      </c>
      <c r="J1860" s="39" t="s">
        <v>8340</v>
      </c>
      <c r="K1860" s="39" t="s">
        <v>8344</v>
      </c>
      <c r="L1860" s="47">
        <f>VLOOKUP(A1860,'Hospitalisation Details'!$A$1:$N$2344,5,FALSE)</f>
        <v>35763</v>
      </c>
      <c r="M1860" s="51">
        <f>VLOOKUP(A1860,'Hospitalisation Details'!$A$1:$N$2344,8,FALSE)</f>
        <v>4391.6499999999996</v>
      </c>
      <c r="N1860" s="34" t="str">
        <f>VLOOKUP(A1860,'Hospitalisation Details'!$A$1:$N$2344,12,FALSE)</f>
        <v>tier - 2</v>
      </c>
      <c r="O1860" s="34" t="str">
        <f>VLOOKUP(A1860,'Hospitalisation Details'!$A$1:$N$2344,13,FALSE)</f>
        <v>tier - 2</v>
      </c>
      <c r="P1860" s="34" t="str">
        <f>VLOOKUP(A1860,'Hospitalisation Details'!$A$1:$N$2344,14,FALSE)</f>
        <v>R1011</v>
      </c>
      <c r="Q1860" s="34">
        <f>VLOOKUP(A1860,'Hospitalisation Details'!$A$1:$N$2344,6,FALSE)</f>
        <v>25</v>
      </c>
    </row>
    <row r="1861" spans="1:17" x14ac:dyDescent="0.25">
      <c r="A1861" s="35" t="s">
        <v>508</v>
      </c>
      <c r="B1861" s="32" t="s">
        <v>7675</v>
      </c>
      <c r="C1861" s="40">
        <v>29.734999999999999</v>
      </c>
      <c r="D1861" s="40">
        <v>5.78</v>
      </c>
      <c r="E1861" s="40" t="s">
        <v>2380</v>
      </c>
      <c r="F1861" s="40" t="s">
        <v>2380</v>
      </c>
      <c r="G1861" s="40" t="s">
        <v>2380</v>
      </c>
      <c r="H1861" s="35">
        <v>0</v>
      </c>
      <c r="I1861" s="40" t="s">
        <v>2380</v>
      </c>
      <c r="J1861" s="40" t="s">
        <v>8339</v>
      </c>
      <c r="K1861" s="40" t="s">
        <v>8343</v>
      </c>
      <c r="L1861" s="48">
        <f>VLOOKUP(A1861,'Hospitalisation Details'!$A$1:$N$2344,5,FALSE)</f>
        <v>33113</v>
      </c>
      <c r="M1861" s="52">
        <f>VLOOKUP(A1861,'Hospitalisation Details'!$A$1:$N$2344,8,FALSE)</f>
        <v>4357.04</v>
      </c>
      <c r="N1861" s="35" t="str">
        <f>VLOOKUP(A1861,'Hospitalisation Details'!$A$1:$N$2344,12,FALSE)</f>
        <v>tier - 2</v>
      </c>
      <c r="O1861" s="35" t="str">
        <f>VLOOKUP(A1861,'Hospitalisation Details'!$A$1:$N$2344,13,FALSE)</f>
        <v>tier - 3</v>
      </c>
      <c r="P1861" s="35" t="str">
        <f>VLOOKUP(A1861,'Hospitalisation Details'!$A$1:$N$2344,14,FALSE)</f>
        <v>R1012</v>
      </c>
      <c r="Q1861" s="35">
        <f>VLOOKUP(A1861,'Hospitalisation Details'!$A$1:$N$2344,6,FALSE)</f>
        <v>32</v>
      </c>
    </row>
    <row r="1862" spans="1:17" x14ac:dyDescent="0.25">
      <c r="A1862" s="34" t="s">
        <v>507</v>
      </c>
      <c r="B1862" s="33" t="s">
        <v>7677</v>
      </c>
      <c r="C1862" s="39">
        <v>29.26</v>
      </c>
      <c r="D1862" s="39">
        <v>4.7</v>
      </c>
      <c r="E1862" s="39" t="s">
        <v>2380</v>
      </c>
      <c r="F1862" s="39" t="s">
        <v>2380</v>
      </c>
      <c r="G1862" s="39" t="s">
        <v>2380</v>
      </c>
      <c r="H1862" s="34">
        <v>0</v>
      </c>
      <c r="I1862" s="39" t="s">
        <v>2380</v>
      </c>
      <c r="J1862" s="39" t="s">
        <v>8339</v>
      </c>
      <c r="K1862" s="39" t="s">
        <v>8344</v>
      </c>
      <c r="L1862" s="47">
        <f>VLOOKUP(A1862,'Hospitalisation Details'!$A$1:$N$2344,5,FALSE)</f>
        <v>33494</v>
      </c>
      <c r="M1862" s="51">
        <f>VLOOKUP(A1862,'Hospitalisation Details'!$A$1:$N$2344,8,FALSE)</f>
        <v>4350.51</v>
      </c>
      <c r="N1862" s="34" t="str">
        <f>VLOOKUP(A1862,'Hospitalisation Details'!$A$1:$N$2344,12,FALSE)</f>
        <v>tier - 2</v>
      </c>
      <c r="O1862" s="34" t="str">
        <f>VLOOKUP(A1862,'Hospitalisation Details'!$A$1:$N$2344,13,FALSE)</f>
        <v>tier - 2</v>
      </c>
      <c r="P1862" s="34" t="str">
        <f>VLOOKUP(A1862,'Hospitalisation Details'!$A$1:$N$2344,14,FALSE)</f>
        <v>R1013</v>
      </c>
      <c r="Q1862" s="34">
        <f>VLOOKUP(A1862,'Hospitalisation Details'!$A$1:$N$2344,6,FALSE)</f>
        <v>31</v>
      </c>
    </row>
    <row r="1863" spans="1:17" x14ac:dyDescent="0.25">
      <c r="A1863" s="35" t="s">
        <v>506</v>
      </c>
      <c r="B1863" s="32" t="s">
        <v>5670</v>
      </c>
      <c r="C1863" s="40">
        <v>33</v>
      </c>
      <c r="D1863" s="40">
        <v>6.28</v>
      </c>
      <c r="E1863" s="40" t="s">
        <v>2380</v>
      </c>
      <c r="F1863" s="40" t="s">
        <v>2380</v>
      </c>
      <c r="G1863" s="40" t="s">
        <v>2380</v>
      </c>
      <c r="H1863" s="35">
        <v>0</v>
      </c>
      <c r="I1863" s="40" t="s">
        <v>2380</v>
      </c>
      <c r="J1863" s="40" t="s">
        <v>8338</v>
      </c>
      <c r="K1863" s="40" t="s">
        <v>8343</v>
      </c>
      <c r="L1863" s="48">
        <f>VLOOKUP(A1863,'Hospitalisation Details'!$A$1:$N$2344,5,FALSE)</f>
        <v>34639</v>
      </c>
      <c r="M1863" s="52">
        <f>VLOOKUP(A1863,'Hospitalisation Details'!$A$1:$N$2344,8,FALSE)</f>
        <v>4349.46</v>
      </c>
      <c r="N1863" s="35" t="str">
        <f>VLOOKUP(A1863,'Hospitalisation Details'!$A$1:$N$2344,12,FALSE)</f>
        <v>tier - 2</v>
      </c>
      <c r="O1863" s="35" t="str">
        <f>VLOOKUP(A1863,'Hospitalisation Details'!$A$1:$N$2344,13,FALSE)</f>
        <v>tier - 2</v>
      </c>
      <c r="P1863" s="35" t="str">
        <f>VLOOKUP(A1863,'Hospitalisation Details'!$A$1:$N$2344,14,FALSE)</f>
        <v>R1013</v>
      </c>
      <c r="Q1863" s="35">
        <f>VLOOKUP(A1863,'Hospitalisation Details'!$A$1:$N$2344,6,FALSE)</f>
        <v>28</v>
      </c>
    </row>
    <row r="1864" spans="1:17" x14ac:dyDescent="0.25">
      <c r="A1864" s="34" t="s">
        <v>505</v>
      </c>
      <c r="B1864" s="33" t="s">
        <v>7679</v>
      </c>
      <c r="C1864" s="39">
        <v>31.065000000000001</v>
      </c>
      <c r="D1864" s="39">
        <v>4.2300000000000004</v>
      </c>
      <c r="E1864" s="39" t="s">
        <v>2380</v>
      </c>
      <c r="F1864" s="39" t="s">
        <v>2380</v>
      </c>
      <c r="G1864" s="39" t="s">
        <v>2380</v>
      </c>
      <c r="H1864" s="34">
        <v>0</v>
      </c>
      <c r="I1864" s="39" t="s">
        <v>2380</v>
      </c>
      <c r="J1864" s="39" t="s">
        <v>8338</v>
      </c>
      <c r="K1864" s="39" t="s">
        <v>8344</v>
      </c>
      <c r="L1864" s="47">
        <f>VLOOKUP(A1864,'Hospitalisation Details'!$A$1:$N$2344,5,FALSE)</f>
        <v>33390</v>
      </c>
      <c r="M1864" s="51">
        <f>VLOOKUP(A1864,'Hospitalisation Details'!$A$1:$N$2344,8,FALSE)</f>
        <v>4347.0200000000004</v>
      </c>
      <c r="N1864" s="34" t="str">
        <f>VLOOKUP(A1864,'Hospitalisation Details'!$A$1:$N$2344,12,FALSE)</f>
        <v>tier - 2</v>
      </c>
      <c r="O1864" s="34" t="str">
        <f>VLOOKUP(A1864,'Hospitalisation Details'!$A$1:$N$2344,13,FALSE)</f>
        <v>tier - 1</v>
      </c>
      <c r="P1864" s="34" t="str">
        <f>VLOOKUP(A1864,'Hospitalisation Details'!$A$1:$N$2344,14,FALSE)</f>
        <v>R1024</v>
      </c>
      <c r="Q1864" s="34">
        <f>VLOOKUP(A1864,'Hospitalisation Details'!$A$1:$N$2344,6,FALSE)</f>
        <v>32</v>
      </c>
    </row>
    <row r="1865" spans="1:17" x14ac:dyDescent="0.25">
      <c r="A1865" s="35" t="s">
        <v>504</v>
      </c>
      <c r="B1865" s="32" t="s">
        <v>4834</v>
      </c>
      <c r="C1865" s="40">
        <v>26.51</v>
      </c>
      <c r="D1865" s="40">
        <v>6.17</v>
      </c>
      <c r="E1865" s="40" t="s">
        <v>2380</v>
      </c>
      <c r="F1865" s="40" t="s">
        <v>2380</v>
      </c>
      <c r="G1865" s="40" t="s">
        <v>2380</v>
      </c>
      <c r="H1865" s="35">
        <v>0</v>
      </c>
      <c r="I1865" s="40" t="s">
        <v>2380</v>
      </c>
      <c r="J1865" s="40" t="s">
        <v>8339</v>
      </c>
      <c r="K1865" s="40" t="s">
        <v>8343</v>
      </c>
      <c r="L1865" s="48">
        <f>VLOOKUP(A1865,'Hospitalisation Details'!$A$1:$N$2344,5,FALSE)</f>
        <v>34633</v>
      </c>
      <c r="M1865" s="52">
        <f>VLOOKUP(A1865,'Hospitalisation Details'!$A$1:$N$2344,8,FALSE)</f>
        <v>4340.4399999999996</v>
      </c>
      <c r="N1865" s="35" t="str">
        <f>VLOOKUP(A1865,'Hospitalisation Details'!$A$1:$N$2344,12,FALSE)</f>
        <v>tier - 2</v>
      </c>
      <c r="O1865" s="35" t="str">
        <f>VLOOKUP(A1865,'Hospitalisation Details'!$A$1:$N$2344,13,FALSE)</f>
        <v>tier - 1</v>
      </c>
      <c r="P1865" s="35" t="str">
        <f>VLOOKUP(A1865,'Hospitalisation Details'!$A$1:$N$2344,14,FALSE)</f>
        <v>R1013</v>
      </c>
      <c r="Q1865" s="35">
        <f>VLOOKUP(A1865,'Hospitalisation Details'!$A$1:$N$2344,6,FALSE)</f>
        <v>28</v>
      </c>
    </row>
    <row r="1866" spans="1:17" x14ac:dyDescent="0.25">
      <c r="A1866" s="34" t="s">
        <v>503</v>
      </c>
      <c r="B1866" s="33" t="s">
        <v>7681</v>
      </c>
      <c r="C1866" s="39">
        <v>28.88</v>
      </c>
      <c r="D1866" s="39">
        <v>4.96</v>
      </c>
      <c r="E1866" s="39" t="s">
        <v>2380</v>
      </c>
      <c r="F1866" s="39" t="s">
        <v>2380</v>
      </c>
      <c r="G1866" s="39" t="s">
        <v>2380</v>
      </c>
      <c r="H1866" s="34">
        <v>0</v>
      </c>
      <c r="I1866" s="39" t="s">
        <v>2380</v>
      </c>
      <c r="J1866" s="39" t="s">
        <v>8339</v>
      </c>
      <c r="K1866" s="39" t="s">
        <v>8344</v>
      </c>
      <c r="L1866" s="47">
        <f>VLOOKUP(A1866,'Hospitalisation Details'!$A$1:$N$2344,5,FALSE)</f>
        <v>34640</v>
      </c>
      <c r="M1866" s="51">
        <f>VLOOKUP(A1866,'Hospitalisation Details'!$A$1:$N$2344,8,FALSE)</f>
        <v>4337.74</v>
      </c>
      <c r="N1866" s="34" t="str">
        <f>VLOOKUP(A1866,'Hospitalisation Details'!$A$1:$N$2344,12,FALSE)</f>
        <v>tier - 2</v>
      </c>
      <c r="O1866" s="34" t="str">
        <f>VLOOKUP(A1866,'Hospitalisation Details'!$A$1:$N$2344,13,FALSE)</f>
        <v>tier - 1</v>
      </c>
      <c r="P1866" s="34" t="str">
        <f>VLOOKUP(A1866,'Hospitalisation Details'!$A$1:$N$2344,14,FALSE)</f>
        <v>R1024</v>
      </c>
      <c r="Q1866" s="34">
        <f>VLOOKUP(A1866,'Hospitalisation Details'!$A$1:$N$2344,6,FALSE)</f>
        <v>28</v>
      </c>
    </row>
    <row r="1867" spans="1:17" x14ac:dyDescent="0.25">
      <c r="A1867" s="35" t="s">
        <v>502</v>
      </c>
      <c r="B1867" s="32" t="s">
        <v>7683</v>
      </c>
      <c r="C1867" s="40">
        <v>35.814999999999998</v>
      </c>
      <c r="D1867" s="40">
        <v>5.1100000000000003</v>
      </c>
      <c r="E1867" s="40" t="s">
        <v>2383</v>
      </c>
      <c r="F1867" s="40" t="s">
        <v>2380</v>
      </c>
      <c r="G1867" s="40" t="s">
        <v>2380</v>
      </c>
      <c r="H1867" s="35">
        <v>1</v>
      </c>
      <c r="I1867" s="40" t="s">
        <v>2380</v>
      </c>
      <c r="J1867" s="40" t="s">
        <v>8338</v>
      </c>
      <c r="K1867" s="40" t="s">
        <v>8344</v>
      </c>
      <c r="L1867" s="48">
        <f>VLOOKUP(A1867,'Hospitalisation Details'!$A$1:$N$2344,5,FALSE)</f>
        <v>32496</v>
      </c>
      <c r="M1867" s="52">
        <f>VLOOKUP(A1867,'Hospitalisation Details'!$A$1:$N$2344,8,FALSE)</f>
        <v>4320.41</v>
      </c>
      <c r="N1867" s="35" t="str">
        <f>VLOOKUP(A1867,'Hospitalisation Details'!$A$1:$N$2344,12,FALSE)</f>
        <v>tier - 2</v>
      </c>
      <c r="O1867" s="35" t="str">
        <f>VLOOKUP(A1867,'Hospitalisation Details'!$A$1:$N$2344,13,FALSE)</f>
        <v>tier - 1</v>
      </c>
      <c r="P1867" s="35" t="str">
        <f>VLOOKUP(A1867,'Hospitalisation Details'!$A$1:$N$2344,14,FALSE)</f>
        <v>R1012</v>
      </c>
      <c r="Q1867" s="35">
        <f>VLOOKUP(A1867,'Hospitalisation Details'!$A$1:$N$2344,6,FALSE)</f>
        <v>34</v>
      </c>
    </row>
    <row r="1868" spans="1:17" x14ac:dyDescent="0.25">
      <c r="A1868" s="34" t="s">
        <v>501</v>
      </c>
      <c r="B1868" s="33" t="s">
        <v>6069</v>
      </c>
      <c r="C1868" s="39">
        <v>21.28</v>
      </c>
      <c r="D1868" s="39">
        <v>4.05</v>
      </c>
      <c r="E1868" s="39" t="s">
        <v>2380</v>
      </c>
      <c r="F1868" s="39" t="s">
        <v>2383</v>
      </c>
      <c r="G1868" s="39" t="s">
        <v>2380</v>
      </c>
      <c r="H1868" s="34">
        <v>1</v>
      </c>
      <c r="I1868" s="39" t="s">
        <v>2380</v>
      </c>
      <c r="J1868" s="39" t="s">
        <v>8340</v>
      </c>
      <c r="K1868" s="39" t="s">
        <v>8344</v>
      </c>
      <c r="L1868" s="47">
        <f>VLOOKUP(A1868,'Hospitalisation Details'!$A$1:$N$2344,5,FALSE)</f>
        <v>36855</v>
      </c>
      <c r="M1868" s="51">
        <f>VLOOKUP(A1868,'Hospitalisation Details'!$A$1:$N$2344,8,FALSE)</f>
        <v>4296.2700000000004</v>
      </c>
      <c r="N1868" s="34" t="str">
        <f>VLOOKUP(A1868,'Hospitalisation Details'!$A$1:$N$2344,12,FALSE)</f>
        <v>tier - 2</v>
      </c>
      <c r="O1868" s="34" t="str">
        <f>VLOOKUP(A1868,'Hospitalisation Details'!$A$1:$N$2344,13,FALSE)</f>
        <v>tier - 3</v>
      </c>
      <c r="P1868" s="34" t="str">
        <f>VLOOKUP(A1868,'Hospitalisation Details'!$A$1:$N$2344,14,FALSE)</f>
        <v>R1012</v>
      </c>
      <c r="Q1868" s="34">
        <f>VLOOKUP(A1868,'Hospitalisation Details'!$A$1:$N$2344,6,FALSE)</f>
        <v>22</v>
      </c>
    </row>
    <row r="1869" spans="1:17" x14ac:dyDescent="0.25">
      <c r="A1869" s="35" t="s">
        <v>500</v>
      </c>
      <c r="B1869" s="32" t="s">
        <v>7684</v>
      </c>
      <c r="C1869" s="40">
        <v>33.81</v>
      </c>
      <c r="D1869" s="40">
        <v>6.49</v>
      </c>
      <c r="E1869" s="40" t="s">
        <v>2380</v>
      </c>
      <c r="F1869" s="40" t="s">
        <v>2380</v>
      </c>
      <c r="G1869" s="40" t="s">
        <v>2383</v>
      </c>
      <c r="H1869" s="35">
        <v>1</v>
      </c>
      <c r="I1869" s="40" t="s">
        <v>2380</v>
      </c>
      <c r="J1869" s="40" t="s">
        <v>8338</v>
      </c>
      <c r="K1869" s="40" t="s">
        <v>8343</v>
      </c>
      <c r="L1869" s="48">
        <f>VLOOKUP(A1869,'Hospitalisation Details'!$A$1:$N$2344,5,FALSE)</f>
        <v>37780</v>
      </c>
      <c r="M1869" s="52">
        <f>VLOOKUP(A1869,'Hospitalisation Details'!$A$1:$N$2344,8,FALSE)</f>
        <v>4278.55</v>
      </c>
      <c r="N1869" s="35" t="str">
        <f>VLOOKUP(A1869,'Hospitalisation Details'!$A$1:$N$2344,12,FALSE)</f>
        <v>tier - 2</v>
      </c>
      <c r="O1869" s="35" t="str">
        <f>VLOOKUP(A1869,'Hospitalisation Details'!$A$1:$N$2344,13,FALSE)</f>
        <v>tier - 1</v>
      </c>
      <c r="P1869" s="35" t="str">
        <f>VLOOKUP(A1869,'Hospitalisation Details'!$A$1:$N$2344,14,FALSE)</f>
        <v>R1021</v>
      </c>
      <c r="Q1869" s="35">
        <f>VLOOKUP(A1869,'Hospitalisation Details'!$A$1:$N$2344,6,FALSE)</f>
        <v>20</v>
      </c>
    </row>
    <row r="1870" spans="1:17" x14ac:dyDescent="0.25">
      <c r="A1870" s="34" t="s">
        <v>499</v>
      </c>
      <c r="B1870" s="33" t="s">
        <v>5418</v>
      </c>
      <c r="C1870" s="39">
        <v>44.22</v>
      </c>
      <c r="D1870" s="39">
        <v>4.1900000000000004</v>
      </c>
      <c r="E1870" s="39" t="s">
        <v>2380</v>
      </c>
      <c r="F1870" s="39" t="s">
        <v>2380</v>
      </c>
      <c r="G1870" s="39" t="s">
        <v>2380</v>
      </c>
      <c r="H1870" s="34">
        <v>1</v>
      </c>
      <c r="I1870" s="39" t="s">
        <v>2380</v>
      </c>
      <c r="J1870" s="39" t="s">
        <v>8338</v>
      </c>
      <c r="K1870" s="39" t="s">
        <v>8344</v>
      </c>
      <c r="L1870" s="47">
        <f>VLOOKUP(A1870,'Hospitalisation Details'!$A$1:$N$2344,5,FALSE)</f>
        <v>33773</v>
      </c>
      <c r="M1870" s="51">
        <f>VLOOKUP(A1870,'Hospitalisation Details'!$A$1:$N$2344,8,FALSE)</f>
        <v>4266.17</v>
      </c>
      <c r="N1870" s="34" t="str">
        <f>VLOOKUP(A1870,'Hospitalisation Details'!$A$1:$N$2344,12,FALSE)</f>
        <v>tier - 3</v>
      </c>
      <c r="O1870" s="34" t="str">
        <f>VLOOKUP(A1870,'Hospitalisation Details'!$A$1:$N$2344,13,FALSE)</f>
        <v>tier - 2</v>
      </c>
      <c r="P1870" s="34" t="str">
        <f>VLOOKUP(A1870,'Hospitalisation Details'!$A$1:$N$2344,14,FALSE)</f>
        <v>R1013</v>
      </c>
      <c r="Q1870" s="34">
        <f>VLOOKUP(A1870,'Hospitalisation Details'!$A$1:$N$2344,6,FALSE)</f>
        <v>30</v>
      </c>
    </row>
    <row r="1871" spans="1:17" x14ac:dyDescent="0.25">
      <c r="A1871" s="35" t="s">
        <v>498</v>
      </c>
      <c r="B1871" s="32" t="s">
        <v>4974</v>
      </c>
      <c r="C1871" s="40">
        <v>15.46</v>
      </c>
      <c r="D1871" s="40">
        <v>4.99</v>
      </c>
      <c r="E1871" s="40" t="s">
        <v>2383</v>
      </c>
      <c r="F1871" s="40" t="s">
        <v>2380</v>
      </c>
      <c r="G1871" s="40" t="s">
        <v>2383</v>
      </c>
      <c r="H1871" s="35">
        <v>1</v>
      </c>
      <c r="I1871" s="40" t="s">
        <v>2380</v>
      </c>
      <c r="J1871" s="40" t="s">
        <v>8341</v>
      </c>
      <c r="K1871" s="40" t="s">
        <v>8344</v>
      </c>
      <c r="L1871" s="48">
        <f>VLOOKUP(A1871,'Hospitalisation Details'!$A$1:$N$2344,5,FALSE)</f>
        <v>30640</v>
      </c>
      <c r="M1871" s="52">
        <f>VLOOKUP(A1871,'Hospitalisation Details'!$A$1:$N$2344,8,FALSE)</f>
        <v>4265.01</v>
      </c>
      <c r="N1871" s="35" t="str">
        <f>VLOOKUP(A1871,'Hospitalisation Details'!$A$1:$N$2344,12,FALSE)</f>
        <v>tier - 2</v>
      </c>
      <c r="O1871" s="35" t="str">
        <f>VLOOKUP(A1871,'Hospitalisation Details'!$A$1:$N$2344,13,FALSE)</f>
        <v>tier - 1</v>
      </c>
      <c r="P1871" s="35" t="str">
        <f>VLOOKUP(A1871,'Hospitalisation Details'!$A$1:$N$2344,14,FALSE)</f>
        <v>R1012</v>
      </c>
      <c r="Q1871" s="35">
        <f>VLOOKUP(A1871,'Hospitalisation Details'!$A$1:$N$2344,6,FALSE)</f>
        <v>39</v>
      </c>
    </row>
    <row r="1872" spans="1:17" x14ac:dyDescent="0.25">
      <c r="A1872" s="34" t="s">
        <v>497</v>
      </c>
      <c r="B1872" s="33" t="s">
        <v>7687</v>
      </c>
      <c r="C1872" s="39">
        <v>30.3</v>
      </c>
      <c r="D1872" s="39">
        <v>4.7699999999999996</v>
      </c>
      <c r="E1872" s="39" t="s">
        <v>2383</v>
      </c>
      <c r="F1872" s="39" t="s">
        <v>2380</v>
      </c>
      <c r="G1872" s="39" t="s">
        <v>2380</v>
      </c>
      <c r="H1872" s="34">
        <v>1</v>
      </c>
      <c r="I1872" s="39" t="s">
        <v>2380</v>
      </c>
      <c r="J1872" s="39" t="s">
        <v>8338</v>
      </c>
      <c r="K1872" s="39" t="s">
        <v>8344</v>
      </c>
      <c r="L1872" s="47">
        <f>VLOOKUP(A1872,'Hospitalisation Details'!$A$1:$N$2344,5,FALSE)</f>
        <v>34986</v>
      </c>
      <c r="M1872" s="51">
        <f>VLOOKUP(A1872,'Hospitalisation Details'!$A$1:$N$2344,8,FALSE)</f>
        <v>4260.74</v>
      </c>
      <c r="N1872" s="34" t="str">
        <f>VLOOKUP(A1872,'Hospitalisation Details'!$A$1:$N$2344,12,FALSE)</f>
        <v>tier - 3</v>
      </c>
      <c r="O1872" s="34" t="str">
        <f>VLOOKUP(A1872,'Hospitalisation Details'!$A$1:$N$2344,13,FALSE)</f>
        <v>tier - 2</v>
      </c>
      <c r="P1872" s="34" t="str">
        <f>VLOOKUP(A1872,'Hospitalisation Details'!$A$1:$N$2344,14,FALSE)</f>
        <v>R1011</v>
      </c>
      <c r="Q1872" s="34">
        <f>VLOOKUP(A1872,'Hospitalisation Details'!$A$1:$N$2344,6,FALSE)</f>
        <v>27</v>
      </c>
    </row>
    <row r="1873" spans="1:17" x14ac:dyDescent="0.25">
      <c r="A1873" s="35" t="s">
        <v>496</v>
      </c>
      <c r="B1873" s="32" t="s">
        <v>7689</v>
      </c>
      <c r="C1873" s="40">
        <v>16.670000000000002</v>
      </c>
      <c r="D1873" s="40">
        <v>5.46</v>
      </c>
      <c r="E1873" s="40" t="s">
        <v>2380</v>
      </c>
      <c r="F1873" s="40" t="s">
        <v>2380</v>
      </c>
      <c r="G1873" s="40" t="s">
        <v>2380</v>
      </c>
      <c r="H1873" s="35">
        <v>0</v>
      </c>
      <c r="I1873" s="40" t="s">
        <v>2380</v>
      </c>
      <c r="J1873" s="40" t="s">
        <v>8341</v>
      </c>
      <c r="K1873" s="40" t="s">
        <v>8344</v>
      </c>
      <c r="L1873" s="48">
        <f>VLOOKUP(A1873,'Hospitalisation Details'!$A$1:$N$2344,5,FALSE)</f>
        <v>30118</v>
      </c>
      <c r="M1873" s="52">
        <f>VLOOKUP(A1873,'Hospitalisation Details'!$A$1:$N$2344,8,FALSE)</f>
        <v>4250.24</v>
      </c>
      <c r="N1873" s="35" t="str">
        <f>VLOOKUP(A1873,'Hospitalisation Details'!$A$1:$N$2344,12,FALSE)</f>
        <v>tier - 2</v>
      </c>
      <c r="O1873" s="35" t="str">
        <f>VLOOKUP(A1873,'Hospitalisation Details'!$A$1:$N$2344,13,FALSE)</f>
        <v>tier - 3</v>
      </c>
      <c r="P1873" s="35" t="str">
        <f>VLOOKUP(A1873,'Hospitalisation Details'!$A$1:$N$2344,14,FALSE)</f>
        <v>R1013</v>
      </c>
      <c r="Q1873" s="35">
        <f>VLOOKUP(A1873,'Hospitalisation Details'!$A$1:$N$2344,6,FALSE)</f>
        <v>40</v>
      </c>
    </row>
    <row r="1874" spans="1:17" x14ac:dyDescent="0.25">
      <c r="A1874" s="34" t="s">
        <v>495</v>
      </c>
      <c r="B1874" s="33" t="s">
        <v>7691</v>
      </c>
      <c r="C1874" s="39">
        <v>28.594999999999999</v>
      </c>
      <c r="D1874" s="39">
        <v>5.43</v>
      </c>
      <c r="E1874" s="39" t="s">
        <v>2380</v>
      </c>
      <c r="F1874" s="39" t="s">
        <v>2380</v>
      </c>
      <c r="G1874" s="39" t="s">
        <v>2380</v>
      </c>
      <c r="H1874" s="34">
        <v>0</v>
      </c>
      <c r="I1874" s="39" t="s">
        <v>2380</v>
      </c>
      <c r="J1874" s="39" t="s">
        <v>8339</v>
      </c>
      <c r="K1874" s="39" t="s">
        <v>8344</v>
      </c>
      <c r="L1874" s="47">
        <f>VLOOKUP(A1874,'Hospitalisation Details'!$A$1:$N$2344,5,FALSE)</f>
        <v>33573</v>
      </c>
      <c r="M1874" s="51">
        <f>VLOOKUP(A1874,'Hospitalisation Details'!$A$1:$N$2344,8,FALSE)</f>
        <v>4243.59</v>
      </c>
      <c r="N1874" s="34" t="str">
        <f>VLOOKUP(A1874,'Hospitalisation Details'!$A$1:$N$2344,12,FALSE)</f>
        <v>tier - 3</v>
      </c>
      <c r="O1874" s="34" t="str">
        <f>VLOOKUP(A1874,'Hospitalisation Details'!$A$1:$N$2344,13,FALSE)</f>
        <v>tier - 1</v>
      </c>
      <c r="P1874" s="34" t="str">
        <f>VLOOKUP(A1874,'Hospitalisation Details'!$A$1:$N$2344,14,FALSE)</f>
        <v>R1012</v>
      </c>
      <c r="Q1874" s="34">
        <f>VLOOKUP(A1874,'Hospitalisation Details'!$A$1:$N$2344,6,FALSE)</f>
        <v>31</v>
      </c>
    </row>
    <row r="1875" spans="1:17" x14ac:dyDescent="0.25">
      <c r="A1875" s="35" t="s">
        <v>494</v>
      </c>
      <c r="B1875" s="32" t="s">
        <v>7693</v>
      </c>
      <c r="C1875" s="40">
        <v>25.934999999999999</v>
      </c>
      <c r="D1875" s="40">
        <v>4.29</v>
      </c>
      <c r="E1875" s="40" t="s">
        <v>2380</v>
      </c>
      <c r="F1875" s="40" t="s">
        <v>2380</v>
      </c>
      <c r="G1875" s="40" t="s">
        <v>2380</v>
      </c>
      <c r="H1875" s="35">
        <v>0</v>
      </c>
      <c r="I1875" s="40" t="s">
        <v>2380</v>
      </c>
      <c r="J1875" s="40" t="s">
        <v>8339</v>
      </c>
      <c r="K1875" s="40" t="s">
        <v>8344</v>
      </c>
      <c r="L1875" s="48">
        <f>VLOOKUP(A1875,'Hospitalisation Details'!$A$1:$N$2344,5,FALSE)</f>
        <v>33545</v>
      </c>
      <c r="M1875" s="52">
        <f>VLOOKUP(A1875,'Hospitalisation Details'!$A$1:$N$2344,8,FALSE)</f>
        <v>4239.8900000000003</v>
      </c>
      <c r="N1875" s="35" t="str">
        <f>VLOOKUP(A1875,'Hospitalisation Details'!$A$1:$N$2344,12,FALSE)</f>
        <v>tier - 2</v>
      </c>
      <c r="O1875" s="35" t="str">
        <f>VLOOKUP(A1875,'Hospitalisation Details'!$A$1:$N$2344,13,FALSE)</f>
        <v>tier - 2</v>
      </c>
      <c r="P1875" s="35" t="str">
        <f>VLOOKUP(A1875,'Hospitalisation Details'!$A$1:$N$2344,14,FALSE)</f>
        <v>R1012</v>
      </c>
      <c r="Q1875" s="35">
        <f>VLOOKUP(A1875,'Hospitalisation Details'!$A$1:$N$2344,6,FALSE)</f>
        <v>31</v>
      </c>
    </row>
    <row r="1876" spans="1:17" x14ac:dyDescent="0.25">
      <c r="A1876" s="34" t="s">
        <v>493</v>
      </c>
      <c r="B1876" s="33" t="s">
        <v>7695</v>
      </c>
      <c r="C1876" s="39">
        <v>27.645</v>
      </c>
      <c r="D1876" s="39">
        <v>5.25</v>
      </c>
      <c r="E1876" s="39" t="s">
        <v>2380</v>
      </c>
      <c r="F1876" s="39" t="s">
        <v>2380</v>
      </c>
      <c r="G1876" s="39" t="s">
        <v>2380</v>
      </c>
      <c r="H1876" s="34">
        <v>1</v>
      </c>
      <c r="I1876" s="39" t="s">
        <v>2380</v>
      </c>
      <c r="J1876" s="39" t="s">
        <v>8339</v>
      </c>
      <c r="K1876" s="39" t="s">
        <v>8344</v>
      </c>
      <c r="L1876" s="47">
        <f>VLOOKUP(A1876,'Hospitalisation Details'!$A$1:$N$2344,5,FALSE)</f>
        <v>33782</v>
      </c>
      <c r="M1876" s="51">
        <f>VLOOKUP(A1876,'Hospitalisation Details'!$A$1:$N$2344,8,FALSE)</f>
        <v>4237.13</v>
      </c>
      <c r="N1876" s="34" t="str">
        <f>VLOOKUP(A1876,'Hospitalisation Details'!$A$1:$N$2344,12,FALSE)</f>
        <v>tier - 3</v>
      </c>
      <c r="O1876" s="34" t="str">
        <f>VLOOKUP(A1876,'Hospitalisation Details'!$A$1:$N$2344,13,FALSE)</f>
        <v>tier - 1</v>
      </c>
      <c r="P1876" s="34" t="str">
        <f>VLOOKUP(A1876,'Hospitalisation Details'!$A$1:$N$2344,14,FALSE)</f>
        <v>R1016</v>
      </c>
      <c r="Q1876" s="34">
        <f>VLOOKUP(A1876,'Hospitalisation Details'!$A$1:$N$2344,6,FALSE)</f>
        <v>30</v>
      </c>
    </row>
    <row r="1877" spans="1:17" x14ac:dyDescent="0.25">
      <c r="A1877" s="35" t="s">
        <v>492</v>
      </c>
      <c r="B1877" s="32" t="s">
        <v>7696</v>
      </c>
      <c r="C1877" s="40">
        <v>30.1</v>
      </c>
      <c r="D1877" s="40">
        <v>4.04</v>
      </c>
      <c r="E1877" s="40" t="s">
        <v>2380</v>
      </c>
      <c r="F1877" s="40" t="s">
        <v>2380</v>
      </c>
      <c r="G1877" s="40" t="s">
        <v>2380</v>
      </c>
      <c r="H1877" s="35">
        <v>1</v>
      </c>
      <c r="I1877" s="40" t="s">
        <v>2380</v>
      </c>
      <c r="J1877" s="40" t="s">
        <v>8338</v>
      </c>
      <c r="K1877" s="40" t="s">
        <v>8344</v>
      </c>
      <c r="L1877" s="48">
        <f>VLOOKUP(A1877,'Hospitalisation Details'!$A$1:$N$2344,5,FALSE)</f>
        <v>36143</v>
      </c>
      <c r="M1877" s="52">
        <f>VLOOKUP(A1877,'Hospitalisation Details'!$A$1:$N$2344,8,FALSE)</f>
        <v>4234.93</v>
      </c>
      <c r="N1877" s="35" t="str">
        <f>VLOOKUP(A1877,'Hospitalisation Details'!$A$1:$N$2344,12,FALSE)</f>
        <v>tier - 2</v>
      </c>
      <c r="O1877" s="35" t="str">
        <f>VLOOKUP(A1877,'Hospitalisation Details'!$A$1:$N$2344,13,FALSE)</f>
        <v>tier - 1</v>
      </c>
      <c r="P1877" s="35" t="str">
        <f>VLOOKUP(A1877,'Hospitalisation Details'!$A$1:$N$2344,14,FALSE)</f>
        <v>R1011</v>
      </c>
      <c r="Q1877" s="35">
        <f>VLOOKUP(A1877,'Hospitalisation Details'!$A$1:$N$2344,6,FALSE)</f>
        <v>24</v>
      </c>
    </row>
    <row r="1878" spans="1:17" x14ac:dyDescent="0.25">
      <c r="A1878" s="34" t="s">
        <v>491</v>
      </c>
      <c r="B1878" s="33" t="s">
        <v>5936</v>
      </c>
      <c r="C1878" s="39">
        <v>26.79</v>
      </c>
      <c r="D1878" s="39">
        <v>5</v>
      </c>
      <c r="E1878" s="39" t="s">
        <v>2383</v>
      </c>
      <c r="F1878" s="39" t="s">
        <v>2380</v>
      </c>
      <c r="G1878" s="39" t="s">
        <v>2383</v>
      </c>
      <c r="H1878" s="34">
        <v>1</v>
      </c>
      <c r="I1878" s="39" t="s">
        <v>2380</v>
      </c>
      <c r="J1878" s="39" t="s">
        <v>8339</v>
      </c>
      <c r="K1878" s="39" t="s">
        <v>8344</v>
      </c>
      <c r="L1878" s="47">
        <f>VLOOKUP(A1878,'Hospitalisation Details'!$A$1:$N$2344,5,FALSE)</f>
        <v>35679</v>
      </c>
      <c r="M1878" s="51">
        <f>VLOOKUP(A1878,'Hospitalisation Details'!$A$1:$N$2344,8,FALSE)</f>
        <v>4189.1099999999997</v>
      </c>
      <c r="N1878" s="34" t="str">
        <f>VLOOKUP(A1878,'Hospitalisation Details'!$A$1:$N$2344,12,FALSE)</f>
        <v>tier - 2</v>
      </c>
      <c r="O1878" s="34" t="str">
        <f>VLOOKUP(A1878,'Hospitalisation Details'!$A$1:$N$2344,13,FALSE)</f>
        <v>tier - 2</v>
      </c>
      <c r="P1878" s="34" t="str">
        <f>VLOOKUP(A1878,'Hospitalisation Details'!$A$1:$N$2344,14,FALSE)</f>
        <v>R1012</v>
      </c>
      <c r="Q1878" s="34">
        <f>VLOOKUP(A1878,'Hospitalisation Details'!$A$1:$N$2344,6,FALSE)</f>
        <v>25</v>
      </c>
    </row>
    <row r="1879" spans="1:17" x14ac:dyDescent="0.25">
      <c r="A1879" s="35" t="s">
        <v>490</v>
      </c>
      <c r="B1879" s="32" t="s">
        <v>7699</v>
      </c>
      <c r="C1879" s="40">
        <v>27.1</v>
      </c>
      <c r="D1879" s="40">
        <v>4.01</v>
      </c>
      <c r="E1879" s="40" t="s">
        <v>2383</v>
      </c>
      <c r="F1879" s="40" t="s">
        <v>2380</v>
      </c>
      <c r="G1879" s="40" t="s">
        <v>2380</v>
      </c>
      <c r="H1879" s="35">
        <v>1</v>
      </c>
      <c r="I1879" s="40" t="s">
        <v>2380</v>
      </c>
      <c r="J1879" s="40" t="s">
        <v>8339</v>
      </c>
      <c r="K1879" s="40" t="s">
        <v>8344</v>
      </c>
      <c r="L1879" s="48">
        <f>VLOOKUP(A1879,'Hospitalisation Details'!$A$1:$N$2344,5,FALSE)</f>
        <v>34975</v>
      </c>
      <c r="M1879" s="52">
        <f>VLOOKUP(A1879,'Hospitalisation Details'!$A$1:$N$2344,8,FALSE)</f>
        <v>4188.7299999999996</v>
      </c>
      <c r="N1879" s="35" t="str">
        <f>VLOOKUP(A1879,'Hospitalisation Details'!$A$1:$N$2344,12,FALSE)</f>
        <v>tier - 2</v>
      </c>
      <c r="O1879" s="35" t="str">
        <f>VLOOKUP(A1879,'Hospitalisation Details'!$A$1:$N$2344,13,FALSE)</f>
        <v>tier - 2</v>
      </c>
      <c r="P1879" s="35" t="str">
        <f>VLOOKUP(A1879,'Hospitalisation Details'!$A$1:$N$2344,14,FALSE)</f>
        <v>R1025</v>
      </c>
      <c r="Q1879" s="35">
        <f>VLOOKUP(A1879,'Hospitalisation Details'!$A$1:$N$2344,6,FALSE)</f>
        <v>27</v>
      </c>
    </row>
    <row r="1880" spans="1:17" x14ac:dyDescent="0.25">
      <c r="A1880" s="34" t="s">
        <v>489</v>
      </c>
      <c r="B1880" s="33" t="s">
        <v>7701</v>
      </c>
      <c r="C1880" s="39">
        <v>24.31</v>
      </c>
      <c r="D1880" s="39">
        <v>5.4</v>
      </c>
      <c r="E1880" s="39" t="s">
        <v>2380</v>
      </c>
      <c r="F1880" s="39" t="s">
        <v>2380</v>
      </c>
      <c r="G1880" s="39" t="s">
        <v>2380</v>
      </c>
      <c r="H1880" s="34">
        <v>0</v>
      </c>
      <c r="I1880" s="39" t="s">
        <v>2380</v>
      </c>
      <c r="J1880" s="39" t="s">
        <v>8340</v>
      </c>
      <c r="K1880" s="39" t="s">
        <v>8344</v>
      </c>
      <c r="L1880" s="47">
        <f>VLOOKUP(A1880,'Hospitalisation Details'!$A$1:$N$2344,5,FALSE)</f>
        <v>32684</v>
      </c>
      <c r="M1880" s="51">
        <f>VLOOKUP(A1880,'Hospitalisation Details'!$A$1:$N$2344,8,FALSE)</f>
        <v>4185.1000000000004</v>
      </c>
      <c r="N1880" s="34" t="str">
        <f>VLOOKUP(A1880,'Hospitalisation Details'!$A$1:$N$2344,12,FALSE)</f>
        <v>tier - 2</v>
      </c>
      <c r="O1880" s="34" t="str">
        <f>VLOOKUP(A1880,'Hospitalisation Details'!$A$1:$N$2344,13,FALSE)</f>
        <v>tier - 3</v>
      </c>
      <c r="P1880" s="34" t="str">
        <f>VLOOKUP(A1880,'Hospitalisation Details'!$A$1:$N$2344,14,FALSE)</f>
        <v>R1013</v>
      </c>
      <c r="Q1880" s="34">
        <f>VLOOKUP(A1880,'Hospitalisation Details'!$A$1:$N$2344,6,FALSE)</f>
        <v>33</v>
      </c>
    </row>
    <row r="1881" spans="1:17" x14ac:dyDescent="0.25">
      <c r="A1881" s="35" t="s">
        <v>488</v>
      </c>
      <c r="B1881" s="32" t="s">
        <v>7703</v>
      </c>
      <c r="C1881" s="40">
        <v>15.53</v>
      </c>
      <c r="D1881" s="40">
        <v>5.81</v>
      </c>
      <c r="E1881" s="40" t="s">
        <v>2380</v>
      </c>
      <c r="F1881" s="40" t="s">
        <v>2380</v>
      </c>
      <c r="G1881" s="40" t="s">
        <v>2380</v>
      </c>
      <c r="H1881" s="35">
        <v>1</v>
      </c>
      <c r="I1881" s="40" t="s">
        <v>2380</v>
      </c>
      <c r="J1881" s="40" t="s">
        <v>8341</v>
      </c>
      <c r="K1881" s="40" t="s">
        <v>8343</v>
      </c>
      <c r="L1881" s="48">
        <f>VLOOKUP(A1881,'Hospitalisation Details'!$A$1:$N$2344,5,FALSE)</f>
        <v>30941</v>
      </c>
      <c r="M1881" s="52">
        <f>VLOOKUP(A1881,'Hospitalisation Details'!$A$1:$N$2344,8,FALSE)</f>
        <v>4163.21</v>
      </c>
      <c r="N1881" s="35" t="str">
        <f>VLOOKUP(A1881,'Hospitalisation Details'!$A$1:$N$2344,12,FALSE)</f>
        <v>tier - 2</v>
      </c>
      <c r="O1881" s="35" t="str">
        <f>VLOOKUP(A1881,'Hospitalisation Details'!$A$1:$N$2344,13,FALSE)</f>
        <v>tier - 2</v>
      </c>
      <c r="P1881" s="35" t="str">
        <f>VLOOKUP(A1881,'Hospitalisation Details'!$A$1:$N$2344,14,FALSE)</f>
        <v>R1012</v>
      </c>
      <c r="Q1881" s="35">
        <f>VLOOKUP(A1881,'Hospitalisation Details'!$A$1:$N$2344,6,FALSE)</f>
        <v>38</v>
      </c>
    </row>
    <row r="1882" spans="1:17" x14ac:dyDescent="0.25">
      <c r="A1882" s="34" t="s">
        <v>487</v>
      </c>
      <c r="B1882" s="33" t="s">
        <v>7704</v>
      </c>
      <c r="C1882" s="39">
        <v>30.7</v>
      </c>
      <c r="D1882" s="39">
        <v>5.82</v>
      </c>
      <c r="E1882" s="39" t="s">
        <v>2380</v>
      </c>
      <c r="F1882" s="39" t="s">
        <v>2380</v>
      </c>
      <c r="G1882" s="39" t="s">
        <v>2380</v>
      </c>
      <c r="H1882" s="34">
        <v>1</v>
      </c>
      <c r="I1882" s="39" t="s">
        <v>2380</v>
      </c>
      <c r="J1882" s="39" t="s">
        <v>8338</v>
      </c>
      <c r="K1882" s="39" t="s">
        <v>8343</v>
      </c>
      <c r="L1882" s="47">
        <f>VLOOKUP(A1882,'Hospitalisation Details'!$A$1:$N$2344,5,FALSE)</f>
        <v>36125</v>
      </c>
      <c r="M1882" s="51">
        <f>VLOOKUP(A1882,'Hospitalisation Details'!$A$1:$N$2344,8,FALSE)</f>
        <v>4154.97</v>
      </c>
      <c r="N1882" s="34" t="str">
        <f>VLOOKUP(A1882,'Hospitalisation Details'!$A$1:$N$2344,12,FALSE)</f>
        <v>tier - 2</v>
      </c>
      <c r="O1882" s="34" t="str">
        <f>VLOOKUP(A1882,'Hospitalisation Details'!$A$1:$N$2344,13,FALSE)</f>
        <v>tier - 1</v>
      </c>
      <c r="P1882" s="34" t="str">
        <f>VLOOKUP(A1882,'Hospitalisation Details'!$A$1:$N$2344,14,FALSE)</f>
        <v>R1012</v>
      </c>
      <c r="Q1882" s="34">
        <f>VLOOKUP(A1882,'Hospitalisation Details'!$A$1:$N$2344,6,FALSE)</f>
        <v>24</v>
      </c>
    </row>
    <row r="1883" spans="1:17" x14ac:dyDescent="0.25">
      <c r="A1883" s="35" t="s">
        <v>486</v>
      </c>
      <c r="B1883" s="32" t="s">
        <v>7696</v>
      </c>
      <c r="C1883" s="40">
        <v>33.33</v>
      </c>
      <c r="D1883" s="40">
        <v>4.82</v>
      </c>
      <c r="E1883" s="40" t="s">
        <v>2380</v>
      </c>
      <c r="F1883" s="40" t="s">
        <v>2380</v>
      </c>
      <c r="G1883" s="40" t="s">
        <v>2380</v>
      </c>
      <c r="H1883" s="35">
        <v>1</v>
      </c>
      <c r="I1883" s="40" t="s">
        <v>2380</v>
      </c>
      <c r="J1883" s="40" t="s">
        <v>8338</v>
      </c>
      <c r="K1883" s="40" t="s">
        <v>8344</v>
      </c>
      <c r="L1883" s="48">
        <f>VLOOKUP(A1883,'Hospitalisation Details'!$A$1:$N$2344,5,FALSE)</f>
        <v>33820</v>
      </c>
      <c r="M1883" s="52">
        <f>VLOOKUP(A1883,'Hospitalisation Details'!$A$1:$N$2344,8,FALSE)</f>
        <v>4151.03</v>
      </c>
      <c r="N1883" s="35" t="str">
        <f>VLOOKUP(A1883,'Hospitalisation Details'!$A$1:$N$2344,12,FALSE)</f>
        <v>tier - 2</v>
      </c>
      <c r="O1883" s="35" t="str">
        <f>VLOOKUP(A1883,'Hospitalisation Details'!$A$1:$N$2344,13,FALSE)</f>
        <v>tier - 2</v>
      </c>
      <c r="P1883" s="35" t="str">
        <f>VLOOKUP(A1883,'Hospitalisation Details'!$A$1:$N$2344,14,FALSE)</f>
        <v>R1013</v>
      </c>
      <c r="Q1883" s="35">
        <f>VLOOKUP(A1883,'Hospitalisation Details'!$A$1:$N$2344,6,FALSE)</f>
        <v>30</v>
      </c>
    </row>
    <row r="1884" spans="1:17" x14ac:dyDescent="0.25">
      <c r="A1884" s="34" t="s">
        <v>485</v>
      </c>
      <c r="B1884" s="33" t="s">
        <v>7707</v>
      </c>
      <c r="C1884" s="39">
        <v>32.4</v>
      </c>
      <c r="D1884" s="39">
        <v>5.08</v>
      </c>
      <c r="E1884" s="39" t="s">
        <v>2380</v>
      </c>
      <c r="F1884" s="39" t="s">
        <v>2380</v>
      </c>
      <c r="G1884" s="39" t="s">
        <v>2380</v>
      </c>
      <c r="H1884" s="34">
        <v>1</v>
      </c>
      <c r="I1884" s="39" t="s">
        <v>2380</v>
      </c>
      <c r="J1884" s="39" t="s">
        <v>8338</v>
      </c>
      <c r="K1884" s="39" t="s">
        <v>8344</v>
      </c>
      <c r="L1884" s="47">
        <f>VLOOKUP(A1884,'Hospitalisation Details'!$A$1:$N$2344,5,FALSE)</f>
        <v>33783</v>
      </c>
      <c r="M1884" s="51">
        <f>VLOOKUP(A1884,'Hospitalisation Details'!$A$1:$N$2344,8,FALSE)</f>
        <v>4149.74</v>
      </c>
      <c r="N1884" s="34" t="str">
        <f>VLOOKUP(A1884,'Hospitalisation Details'!$A$1:$N$2344,12,FALSE)</f>
        <v>tier - 2</v>
      </c>
      <c r="O1884" s="34" t="str">
        <f>VLOOKUP(A1884,'Hospitalisation Details'!$A$1:$N$2344,13,FALSE)</f>
        <v>tier - 1</v>
      </c>
      <c r="P1884" s="34" t="str">
        <f>VLOOKUP(A1884,'Hospitalisation Details'!$A$1:$N$2344,14,FALSE)</f>
        <v>R1011</v>
      </c>
      <c r="Q1884" s="34">
        <f>VLOOKUP(A1884,'Hospitalisation Details'!$A$1:$N$2344,6,FALSE)</f>
        <v>30</v>
      </c>
    </row>
    <row r="1885" spans="1:17" x14ac:dyDescent="0.25">
      <c r="A1885" s="35" t="s">
        <v>484</v>
      </c>
      <c r="B1885" s="32" t="s">
        <v>7709</v>
      </c>
      <c r="C1885" s="40">
        <v>27.93</v>
      </c>
      <c r="D1885" s="40">
        <v>5.59</v>
      </c>
      <c r="E1885" s="40" t="s">
        <v>2380</v>
      </c>
      <c r="F1885" s="40" t="s">
        <v>2380</v>
      </c>
      <c r="G1885" s="40" t="s">
        <v>2380</v>
      </c>
      <c r="H1885" s="35">
        <v>1</v>
      </c>
      <c r="I1885" s="40" t="s">
        <v>2380</v>
      </c>
      <c r="J1885" s="40" t="s">
        <v>8339</v>
      </c>
      <c r="K1885" s="40" t="s">
        <v>8344</v>
      </c>
      <c r="L1885" s="48">
        <f>VLOOKUP(A1885,'Hospitalisation Details'!$A$1:$N$2344,5,FALSE)</f>
        <v>33773</v>
      </c>
      <c r="M1885" s="52">
        <f>VLOOKUP(A1885,'Hospitalisation Details'!$A$1:$N$2344,8,FALSE)</f>
        <v>4137.5200000000004</v>
      </c>
      <c r="N1885" s="35" t="str">
        <f>VLOOKUP(A1885,'Hospitalisation Details'!$A$1:$N$2344,12,FALSE)</f>
        <v>tier - 2</v>
      </c>
      <c r="O1885" s="35" t="str">
        <f>VLOOKUP(A1885,'Hospitalisation Details'!$A$1:$N$2344,13,FALSE)</f>
        <v>tier - 3</v>
      </c>
      <c r="P1885" s="35" t="str">
        <f>VLOOKUP(A1885,'Hospitalisation Details'!$A$1:$N$2344,14,FALSE)</f>
        <v>R1024</v>
      </c>
      <c r="Q1885" s="35">
        <f>VLOOKUP(A1885,'Hospitalisation Details'!$A$1:$N$2344,6,FALSE)</f>
        <v>30</v>
      </c>
    </row>
    <row r="1886" spans="1:17" x14ac:dyDescent="0.25">
      <c r="A1886" s="34" t="s">
        <v>483</v>
      </c>
      <c r="B1886" s="33" t="s">
        <v>7711</v>
      </c>
      <c r="C1886" s="39">
        <v>21.754999999999999</v>
      </c>
      <c r="D1886" s="39">
        <v>5.12</v>
      </c>
      <c r="E1886" s="39" t="s">
        <v>2380</v>
      </c>
      <c r="F1886" s="39" t="s">
        <v>2380</v>
      </c>
      <c r="G1886" s="39" t="s">
        <v>2380</v>
      </c>
      <c r="H1886" s="34">
        <v>0</v>
      </c>
      <c r="I1886" s="39" t="s">
        <v>2380</v>
      </c>
      <c r="J1886" s="39" t="s">
        <v>8340</v>
      </c>
      <c r="K1886" s="39" t="s">
        <v>8344</v>
      </c>
      <c r="L1886" s="47">
        <f>VLOOKUP(A1886,'Hospitalisation Details'!$A$1:$N$2344,5,FALSE)</f>
        <v>33456</v>
      </c>
      <c r="M1886" s="51">
        <f>VLOOKUP(A1886,'Hospitalisation Details'!$A$1:$N$2344,8,FALSE)</f>
        <v>4134.08</v>
      </c>
      <c r="N1886" s="34" t="str">
        <f>VLOOKUP(A1886,'Hospitalisation Details'!$A$1:$N$2344,12,FALSE)</f>
        <v>tier - 2</v>
      </c>
      <c r="O1886" s="34" t="str">
        <f>VLOOKUP(A1886,'Hospitalisation Details'!$A$1:$N$2344,13,FALSE)</f>
        <v>tier - 1</v>
      </c>
      <c r="P1886" s="34" t="str">
        <f>VLOOKUP(A1886,'Hospitalisation Details'!$A$1:$N$2344,14,FALSE)</f>
        <v>R1012</v>
      </c>
      <c r="Q1886" s="34">
        <f>VLOOKUP(A1886,'Hospitalisation Details'!$A$1:$N$2344,6,FALSE)</f>
        <v>31</v>
      </c>
    </row>
    <row r="1887" spans="1:17" x14ac:dyDescent="0.25">
      <c r="A1887" s="35" t="s">
        <v>482</v>
      </c>
      <c r="B1887" s="32" t="s">
        <v>7713</v>
      </c>
      <c r="C1887" s="40">
        <v>25.934999999999999</v>
      </c>
      <c r="D1887" s="40">
        <v>4.95</v>
      </c>
      <c r="E1887" s="40" t="s">
        <v>2380</v>
      </c>
      <c r="F1887" s="40" t="s">
        <v>2380</v>
      </c>
      <c r="G1887" s="40" t="s">
        <v>2380</v>
      </c>
      <c r="H1887" s="35">
        <v>0</v>
      </c>
      <c r="I1887" s="40" t="s">
        <v>2380</v>
      </c>
      <c r="J1887" s="40" t="s">
        <v>8339</v>
      </c>
      <c r="K1887" s="40" t="s">
        <v>8344</v>
      </c>
      <c r="L1887" s="48">
        <f>VLOOKUP(A1887,'Hospitalisation Details'!$A$1:$N$2344,5,FALSE)</f>
        <v>34567</v>
      </c>
      <c r="M1887" s="52">
        <f>VLOOKUP(A1887,'Hospitalisation Details'!$A$1:$N$2344,8,FALSE)</f>
        <v>4133.6400000000003</v>
      </c>
      <c r="N1887" s="35" t="str">
        <f>VLOOKUP(A1887,'Hospitalisation Details'!$A$1:$N$2344,12,FALSE)</f>
        <v>tier - 2</v>
      </c>
      <c r="O1887" s="35" t="str">
        <f>VLOOKUP(A1887,'Hospitalisation Details'!$A$1:$N$2344,13,FALSE)</f>
        <v>tier - 3</v>
      </c>
      <c r="P1887" s="35" t="str">
        <f>VLOOKUP(A1887,'Hospitalisation Details'!$A$1:$N$2344,14,FALSE)</f>
        <v>R1012</v>
      </c>
      <c r="Q1887" s="35">
        <f>VLOOKUP(A1887,'Hospitalisation Details'!$A$1:$N$2344,6,FALSE)</f>
        <v>28</v>
      </c>
    </row>
    <row r="1888" spans="1:17" x14ac:dyDescent="0.25">
      <c r="A1888" s="34" t="s">
        <v>481</v>
      </c>
      <c r="B1888" s="33" t="s">
        <v>7715</v>
      </c>
      <c r="C1888" s="39">
        <v>31.5</v>
      </c>
      <c r="D1888" s="39">
        <v>6.16</v>
      </c>
      <c r="E1888" s="39" t="s">
        <v>2380</v>
      </c>
      <c r="F1888" s="39" t="s">
        <v>2380</v>
      </c>
      <c r="G1888" s="39" t="s">
        <v>2380</v>
      </c>
      <c r="H1888" s="34">
        <v>0</v>
      </c>
      <c r="I1888" s="39" t="s">
        <v>2380</v>
      </c>
      <c r="J1888" s="39" t="s">
        <v>8338</v>
      </c>
      <c r="K1888" s="39" t="s">
        <v>8343</v>
      </c>
      <c r="L1888" s="47">
        <f>VLOOKUP(A1888,'Hospitalisation Details'!$A$1:$N$2344,5,FALSE)</f>
        <v>33221</v>
      </c>
      <c r="M1888" s="51">
        <f>VLOOKUP(A1888,'Hospitalisation Details'!$A$1:$N$2344,8,FALSE)</f>
        <v>4076.5</v>
      </c>
      <c r="N1888" s="34" t="str">
        <f>VLOOKUP(A1888,'Hospitalisation Details'!$A$1:$N$2344,12,FALSE)</f>
        <v>tier - 2</v>
      </c>
      <c r="O1888" s="34" t="str">
        <f>VLOOKUP(A1888,'Hospitalisation Details'!$A$1:$N$2344,13,FALSE)</f>
        <v>tier - 3</v>
      </c>
      <c r="P1888" s="34" t="str">
        <f>VLOOKUP(A1888,'Hospitalisation Details'!$A$1:$N$2344,14,FALSE)</f>
        <v>R1011</v>
      </c>
      <c r="Q1888" s="34">
        <f>VLOOKUP(A1888,'Hospitalisation Details'!$A$1:$N$2344,6,FALSE)</f>
        <v>32</v>
      </c>
    </row>
    <row r="1889" spans="1:17" x14ac:dyDescent="0.25">
      <c r="A1889" s="35" t="s">
        <v>480</v>
      </c>
      <c r="B1889" s="32" t="s">
        <v>5454</v>
      </c>
      <c r="C1889" s="40">
        <v>30.03</v>
      </c>
      <c r="D1889" s="40">
        <v>6.41</v>
      </c>
      <c r="E1889" s="40" t="s">
        <v>2380</v>
      </c>
      <c r="F1889" s="40" t="s">
        <v>2380</v>
      </c>
      <c r="G1889" s="40" t="s">
        <v>2380</v>
      </c>
      <c r="H1889" s="35">
        <v>0</v>
      </c>
      <c r="I1889" s="40" t="s">
        <v>2380</v>
      </c>
      <c r="J1889" s="40" t="s">
        <v>8338</v>
      </c>
      <c r="K1889" s="40" t="s">
        <v>8343</v>
      </c>
      <c r="L1889" s="48">
        <f>VLOOKUP(A1889,'Hospitalisation Details'!$A$1:$N$2344,5,FALSE)</f>
        <v>33208</v>
      </c>
      <c r="M1889" s="52">
        <f>VLOOKUP(A1889,'Hospitalisation Details'!$A$1:$N$2344,8,FALSE)</f>
        <v>4074.45</v>
      </c>
      <c r="N1889" s="35" t="str">
        <f>VLOOKUP(A1889,'Hospitalisation Details'!$A$1:$N$2344,12,FALSE)</f>
        <v>tier - 3</v>
      </c>
      <c r="O1889" s="35" t="str">
        <f>VLOOKUP(A1889,'Hospitalisation Details'!$A$1:$N$2344,13,FALSE)</f>
        <v>tier - 2</v>
      </c>
      <c r="P1889" s="35" t="str">
        <f>VLOOKUP(A1889,'Hospitalisation Details'!$A$1:$N$2344,14,FALSE)</f>
        <v>R1013</v>
      </c>
      <c r="Q1889" s="35">
        <f>VLOOKUP(A1889,'Hospitalisation Details'!$A$1:$N$2344,6,FALSE)</f>
        <v>32</v>
      </c>
    </row>
    <row r="1890" spans="1:17" x14ac:dyDescent="0.25">
      <c r="A1890" s="34" t="s">
        <v>479</v>
      </c>
      <c r="B1890" s="33" t="s">
        <v>7717</v>
      </c>
      <c r="C1890" s="39">
        <v>33.479999999999997</v>
      </c>
      <c r="D1890" s="39">
        <v>8.94</v>
      </c>
      <c r="E1890" s="39" t="s">
        <v>2380</v>
      </c>
      <c r="F1890" s="39" t="s">
        <v>2380</v>
      </c>
      <c r="G1890" s="39" t="s">
        <v>2380</v>
      </c>
      <c r="H1890" s="34">
        <v>0</v>
      </c>
      <c r="I1890" s="39" t="s">
        <v>2380</v>
      </c>
      <c r="J1890" s="39" t="s">
        <v>8338</v>
      </c>
      <c r="K1890" s="39" t="s">
        <v>8342</v>
      </c>
      <c r="L1890" s="47">
        <f>VLOOKUP(A1890,'Hospitalisation Details'!$A$1:$N$2344,5,FALSE)</f>
        <v>37547</v>
      </c>
      <c r="M1890" s="51">
        <f>VLOOKUP(A1890,'Hospitalisation Details'!$A$1:$N$2344,8,FALSE)</f>
        <v>4070.51</v>
      </c>
      <c r="N1890" s="34" t="str">
        <f>VLOOKUP(A1890,'Hospitalisation Details'!$A$1:$N$2344,12,FALSE)</f>
        <v>tier - 2</v>
      </c>
      <c r="O1890" s="34" t="str">
        <f>VLOOKUP(A1890,'Hospitalisation Details'!$A$1:$N$2344,13,FALSE)</f>
        <v>tier - 1</v>
      </c>
      <c r="P1890" s="34" t="str">
        <f>VLOOKUP(A1890,'Hospitalisation Details'!$A$1:$N$2344,14,FALSE)</f>
        <v>R1012</v>
      </c>
      <c r="Q1890" s="34">
        <f>VLOOKUP(A1890,'Hospitalisation Details'!$A$1:$N$2344,6,FALSE)</f>
        <v>20</v>
      </c>
    </row>
    <row r="1891" spans="1:17" x14ac:dyDescent="0.25">
      <c r="A1891" s="35" t="s">
        <v>478</v>
      </c>
      <c r="B1891" s="32" t="s">
        <v>6689</v>
      </c>
      <c r="C1891" s="40">
        <v>16.510000000000002</v>
      </c>
      <c r="D1891" s="40">
        <v>4.42</v>
      </c>
      <c r="E1891" s="40" t="s">
        <v>2383</v>
      </c>
      <c r="F1891" s="40" t="s">
        <v>2380</v>
      </c>
      <c r="G1891" s="40" t="s">
        <v>2383</v>
      </c>
      <c r="H1891" s="35">
        <v>1</v>
      </c>
      <c r="I1891" s="40" t="s">
        <v>2380</v>
      </c>
      <c r="J1891" s="40" t="s">
        <v>8341</v>
      </c>
      <c r="K1891" s="40" t="s">
        <v>8344</v>
      </c>
      <c r="L1891" s="48">
        <f>VLOOKUP(A1891,'Hospitalisation Details'!$A$1:$N$2344,5,FALSE)</f>
        <v>30575</v>
      </c>
      <c r="M1891" s="52">
        <f>VLOOKUP(A1891,'Hospitalisation Details'!$A$1:$N$2344,8,FALSE)</f>
        <v>4070.42</v>
      </c>
      <c r="N1891" s="35" t="str">
        <f>VLOOKUP(A1891,'Hospitalisation Details'!$A$1:$N$2344,12,FALSE)</f>
        <v>tier - 2</v>
      </c>
      <c r="O1891" s="35" t="str">
        <f>VLOOKUP(A1891,'Hospitalisation Details'!$A$1:$N$2344,13,FALSE)</f>
        <v>tier - 1</v>
      </c>
      <c r="P1891" s="35" t="str">
        <f>VLOOKUP(A1891,'Hospitalisation Details'!$A$1:$N$2344,14,FALSE)</f>
        <v>R1013</v>
      </c>
      <c r="Q1891" s="35">
        <f>VLOOKUP(A1891,'Hospitalisation Details'!$A$1:$N$2344,6,FALSE)</f>
        <v>39</v>
      </c>
    </row>
    <row r="1892" spans="1:17" x14ac:dyDescent="0.25">
      <c r="A1892" s="34" t="s">
        <v>477</v>
      </c>
      <c r="B1892" s="33" t="s">
        <v>4766</v>
      </c>
      <c r="C1892" s="39">
        <v>33.155000000000001</v>
      </c>
      <c r="D1892" s="39">
        <v>5.3</v>
      </c>
      <c r="E1892" s="39" t="s">
        <v>2383</v>
      </c>
      <c r="F1892" s="39" t="s">
        <v>2380</v>
      </c>
      <c r="G1892" s="39" t="s">
        <v>2380</v>
      </c>
      <c r="H1892" s="34">
        <v>1</v>
      </c>
      <c r="I1892" s="39" t="s">
        <v>2380</v>
      </c>
      <c r="J1892" s="39" t="s">
        <v>8338</v>
      </c>
      <c r="K1892" s="39" t="s">
        <v>8344</v>
      </c>
      <c r="L1892" s="47">
        <f>VLOOKUP(A1892,'Hospitalisation Details'!$A$1:$N$2344,5,FALSE)</f>
        <v>34956</v>
      </c>
      <c r="M1892" s="51">
        <f>VLOOKUP(A1892,'Hospitalisation Details'!$A$1:$N$2344,8,FALSE)</f>
        <v>4058.71</v>
      </c>
      <c r="N1892" s="34" t="str">
        <f>VLOOKUP(A1892,'Hospitalisation Details'!$A$1:$N$2344,12,FALSE)</f>
        <v>tier - 3</v>
      </c>
      <c r="O1892" s="34" t="str">
        <f>VLOOKUP(A1892,'Hospitalisation Details'!$A$1:$N$2344,13,FALSE)</f>
        <v>tier - 3</v>
      </c>
      <c r="P1892" s="34" t="str">
        <f>VLOOKUP(A1892,'Hospitalisation Details'!$A$1:$N$2344,14,FALSE)</f>
        <v>R1012</v>
      </c>
      <c r="Q1892" s="34">
        <f>VLOOKUP(A1892,'Hospitalisation Details'!$A$1:$N$2344,6,FALSE)</f>
        <v>27</v>
      </c>
    </row>
    <row r="1893" spans="1:17" x14ac:dyDescent="0.25">
      <c r="A1893" s="35" t="s">
        <v>476</v>
      </c>
      <c r="B1893" s="32" t="s">
        <v>7721</v>
      </c>
      <c r="C1893" s="40">
        <v>37.29</v>
      </c>
      <c r="D1893" s="40">
        <v>4.6399999999999997</v>
      </c>
      <c r="E1893" s="40" t="s">
        <v>2380</v>
      </c>
      <c r="F1893" s="40" t="s">
        <v>2380</v>
      </c>
      <c r="G1893" s="40" t="s">
        <v>2383</v>
      </c>
      <c r="H1893" s="35">
        <v>1</v>
      </c>
      <c r="I1893" s="40" t="s">
        <v>2380</v>
      </c>
      <c r="J1893" s="40" t="s">
        <v>8338</v>
      </c>
      <c r="K1893" s="40" t="s">
        <v>8344</v>
      </c>
      <c r="L1893" s="48">
        <f>VLOOKUP(A1893,'Hospitalisation Details'!$A$1:$N$2344,5,FALSE)</f>
        <v>34194</v>
      </c>
      <c r="M1893" s="52">
        <f>VLOOKUP(A1893,'Hospitalisation Details'!$A$1:$N$2344,8,FALSE)</f>
        <v>4058.12</v>
      </c>
      <c r="N1893" s="35" t="str">
        <f>VLOOKUP(A1893,'Hospitalisation Details'!$A$1:$N$2344,12,FALSE)</f>
        <v>tier - 2</v>
      </c>
      <c r="O1893" s="35" t="str">
        <f>VLOOKUP(A1893,'Hospitalisation Details'!$A$1:$N$2344,13,FALSE)</f>
        <v>tier - 1</v>
      </c>
      <c r="P1893" s="35" t="str">
        <f>VLOOKUP(A1893,'Hospitalisation Details'!$A$1:$N$2344,14,FALSE)</f>
        <v>R1013</v>
      </c>
      <c r="Q1893" s="35">
        <f>VLOOKUP(A1893,'Hospitalisation Details'!$A$1:$N$2344,6,FALSE)</f>
        <v>29</v>
      </c>
    </row>
    <row r="1894" spans="1:17" x14ac:dyDescent="0.25">
      <c r="A1894" s="34" t="s">
        <v>475</v>
      </c>
      <c r="B1894" s="33" t="s">
        <v>7723</v>
      </c>
      <c r="C1894" s="39">
        <v>20.23</v>
      </c>
      <c r="D1894" s="39">
        <v>6.16</v>
      </c>
      <c r="E1894" s="39" t="s">
        <v>2383</v>
      </c>
      <c r="F1894" s="39" t="s">
        <v>2380</v>
      </c>
      <c r="G1894" s="39" t="s">
        <v>2380</v>
      </c>
      <c r="H1894" s="34">
        <v>1</v>
      </c>
      <c r="I1894" s="39" t="s">
        <v>2380</v>
      </c>
      <c r="J1894" s="39" t="s">
        <v>8340</v>
      </c>
      <c r="K1894" s="39" t="s">
        <v>8343</v>
      </c>
      <c r="L1894" s="47">
        <f>VLOOKUP(A1894,'Hospitalisation Details'!$A$1:$N$2344,5,FALSE)</f>
        <v>32477</v>
      </c>
      <c r="M1894" s="51">
        <f>VLOOKUP(A1894,'Hospitalisation Details'!$A$1:$N$2344,8,FALSE)</f>
        <v>4047.94</v>
      </c>
      <c r="N1894" s="34" t="str">
        <f>VLOOKUP(A1894,'Hospitalisation Details'!$A$1:$N$2344,12,FALSE)</f>
        <v>tier - 2</v>
      </c>
      <c r="O1894" s="34" t="str">
        <f>VLOOKUP(A1894,'Hospitalisation Details'!$A$1:$N$2344,13,FALSE)</f>
        <v>tier - 1</v>
      </c>
      <c r="P1894" s="34" t="str">
        <f>VLOOKUP(A1894,'Hospitalisation Details'!$A$1:$N$2344,14,FALSE)</f>
        <v>R1013</v>
      </c>
      <c r="Q1894" s="34">
        <f>VLOOKUP(A1894,'Hospitalisation Details'!$A$1:$N$2344,6,FALSE)</f>
        <v>34</v>
      </c>
    </row>
    <row r="1895" spans="1:17" x14ac:dyDescent="0.25">
      <c r="A1895" s="35" t="s">
        <v>474</v>
      </c>
      <c r="B1895" s="32" t="s">
        <v>4954</v>
      </c>
      <c r="C1895" s="40">
        <v>28.975000000000001</v>
      </c>
      <c r="D1895" s="40">
        <v>4.12</v>
      </c>
      <c r="E1895" s="40" t="s">
        <v>2380</v>
      </c>
      <c r="F1895" s="40" t="s">
        <v>2380</v>
      </c>
      <c r="G1895" s="40" t="s">
        <v>2383</v>
      </c>
      <c r="H1895" s="35">
        <v>1</v>
      </c>
      <c r="I1895" s="40" t="s">
        <v>2380</v>
      </c>
      <c r="J1895" s="40" t="s">
        <v>8339</v>
      </c>
      <c r="K1895" s="40" t="s">
        <v>8344</v>
      </c>
      <c r="L1895" s="48">
        <f>VLOOKUP(A1895,'Hospitalisation Details'!$A$1:$N$2344,5,FALSE)</f>
        <v>34329</v>
      </c>
      <c r="M1895" s="52">
        <f>VLOOKUP(A1895,'Hospitalisation Details'!$A$1:$N$2344,8,FALSE)</f>
        <v>4040.56</v>
      </c>
      <c r="N1895" s="35" t="str">
        <f>VLOOKUP(A1895,'Hospitalisation Details'!$A$1:$N$2344,12,FALSE)</f>
        <v>tier - 3</v>
      </c>
      <c r="O1895" s="35" t="str">
        <f>VLOOKUP(A1895,'Hospitalisation Details'!$A$1:$N$2344,13,FALSE)</f>
        <v>tier - 3</v>
      </c>
      <c r="P1895" s="35" t="str">
        <f>VLOOKUP(A1895,'Hospitalisation Details'!$A$1:$N$2344,14,FALSE)</f>
        <v>R1015</v>
      </c>
      <c r="Q1895" s="35">
        <f>VLOOKUP(A1895,'Hospitalisation Details'!$A$1:$N$2344,6,FALSE)</f>
        <v>29</v>
      </c>
    </row>
    <row r="1896" spans="1:17" x14ac:dyDescent="0.25">
      <c r="A1896" s="34" t="s">
        <v>473</v>
      </c>
      <c r="B1896" s="33" t="s">
        <v>7726</v>
      </c>
      <c r="C1896" s="39">
        <v>16.420000000000002</v>
      </c>
      <c r="D1896" s="39">
        <v>5.77</v>
      </c>
      <c r="E1896" s="39" t="s">
        <v>2383</v>
      </c>
      <c r="F1896" s="39" t="s">
        <v>2380</v>
      </c>
      <c r="G1896" s="39" t="s">
        <v>2383</v>
      </c>
      <c r="H1896" s="34">
        <v>1</v>
      </c>
      <c r="I1896" s="39" t="s">
        <v>2380</v>
      </c>
      <c r="J1896" s="39" t="s">
        <v>8341</v>
      </c>
      <c r="K1896" s="39" t="s">
        <v>8343</v>
      </c>
      <c r="L1896" s="47">
        <f>VLOOKUP(A1896,'Hospitalisation Details'!$A$1:$N$2344,5,FALSE)</f>
        <v>30630</v>
      </c>
      <c r="M1896" s="51">
        <f>VLOOKUP(A1896,'Hospitalisation Details'!$A$1:$N$2344,8,FALSE)</f>
        <v>4039.9</v>
      </c>
      <c r="N1896" s="34" t="str">
        <f>VLOOKUP(A1896,'Hospitalisation Details'!$A$1:$N$2344,12,FALSE)</f>
        <v>tier - 2</v>
      </c>
      <c r="O1896" s="34" t="str">
        <f>VLOOKUP(A1896,'Hospitalisation Details'!$A$1:$N$2344,13,FALSE)</f>
        <v>tier - 1</v>
      </c>
      <c r="P1896" s="34" t="str">
        <f>VLOOKUP(A1896,'Hospitalisation Details'!$A$1:$N$2344,14,FALSE)</f>
        <v>R1013</v>
      </c>
      <c r="Q1896" s="34">
        <f>VLOOKUP(A1896,'Hospitalisation Details'!$A$1:$N$2344,6,FALSE)</f>
        <v>39</v>
      </c>
    </row>
    <row r="1897" spans="1:17" x14ac:dyDescent="0.25">
      <c r="A1897" s="35" t="s">
        <v>472</v>
      </c>
      <c r="B1897" s="32" t="s">
        <v>7727</v>
      </c>
      <c r="C1897" s="40">
        <v>17.559999999999999</v>
      </c>
      <c r="D1897" s="40">
        <v>6.2</v>
      </c>
      <c r="E1897" s="40" t="s">
        <v>2380</v>
      </c>
      <c r="F1897" s="40" t="s">
        <v>2380</v>
      </c>
      <c r="G1897" s="40" t="s">
        <v>2380</v>
      </c>
      <c r="H1897" s="35">
        <v>1</v>
      </c>
      <c r="I1897" s="40" t="s">
        <v>2380</v>
      </c>
      <c r="J1897" s="40" t="s">
        <v>8341</v>
      </c>
      <c r="K1897" s="40" t="s">
        <v>8343</v>
      </c>
      <c r="L1897" s="48">
        <f>VLOOKUP(A1897,'Hospitalisation Details'!$A$1:$N$2344,5,FALSE)</f>
        <v>30870</v>
      </c>
      <c r="M1897" s="52">
        <f>VLOOKUP(A1897,'Hospitalisation Details'!$A$1:$N$2344,8,FALSE)</f>
        <v>4038.41</v>
      </c>
      <c r="N1897" s="35" t="str">
        <f>VLOOKUP(A1897,'Hospitalisation Details'!$A$1:$N$2344,12,FALSE)</f>
        <v>tier - 2</v>
      </c>
      <c r="O1897" s="35" t="str">
        <f>VLOOKUP(A1897,'Hospitalisation Details'!$A$1:$N$2344,13,FALSE)</f>
        <v>tier - 1</v>
      </c>
      <c r="P1897" s="35" t="str">
        <f>VLOOKUP(A1897,'Hospitalisation Details'!$A$1:$N$2344,14,FALSE)</f>
        <v>R1013</v>
      </c>
      <c r="Q1897" s="35">
        <f>VLOOKUP(A1897,'Hospitalisation Details'!$A$1:$N$2344,6,FALSE)</f>
        <v>38</v>
      </c>
    </row>
    <row r="1898" spans="1:17" x14ac:dyDescent="0.25">
      <c r="A1898" s="34" t="s">
        <v>471</v>
      </c>
      <c r="B1898" s="33" t="s">
        <v>5026</v>
      </c>
      <c r="C1898" s="39">
        <v>24.13</v>
      </c>
      <c r="D1898" s="39">
        <v>4.3899999999999997</v>
      </c>
      <c r="E1898" s="39" t="s">
        <v>2380</v>
      </c>
      <c r="F1898" s="39" t="s">
        <v>2380</v>
      </c>
      <c r="G1898" s="39" t="s">
        <v>2380</v>
      </c>
      <c r="H1898" s="34">
        <v>1</v>
      </c>
      <c r="I1898" s="39" t="s">
        <v>2380</v>
      </c>
      <c r="J1898" s="39" t="s">
        <v>8340</v>
      </c>
      <c r="K1898" s="39" t="s">
        <v>8344</v>
      </c>
      <c r="L1898" s="47">
        <f>VLOOKUP(A1898,'Hospitalisation Details'!$A$1:$N$2344,5,FALSE)</f>
        <v>33888</v>
      </c>
      <c r="M1898" s="51">
        <f>VLOOKUP(A1898,'Hospitalisation Details'!$A$1:$N$2344,8,FALSE)</f>
        <v>4032.24</v>
      </c>
      <c r="N1898" s="34" t="str">
        <f>VLOOKUP(A1898,'Hospitalisation Details'!$A$1:$N$2344,12,FALSE)</f>
        <v>tier - 3</v>
      </c>
      <c r="O1898" s="34" t="str">
        <f>VLOOKUP(A1898,'Hospitalisation Details'!$A$1:$N$2344,13,FALSE)</f>
        <v>tier - 3</v>
      </c>
      <c r="P1898" s="34" t="str">
        <f>VLOOKUP(A1898,'Hospitalisation Details'!$A$1:$N$2344,14,FALSE)</f>
        <v>R1012</v>
      </c>
      <c r="Q1898" s="34">
        <f>VLOOKUP(A1898,'Hospitalisation Details'!$A$1:$N$2344,6,FALSE)</f>
        <v>30</v>
      </c>
    </row>
    <row r="1899" spans="1:17" x14ac:dyDescent="0.25">
      <c r="A1899" s="35" t="s">
        <v>470</v>
      </c>
      <c r="B1899" s="32" t="s">
        <v>7729</v>
      </c>
      <c r="C1899" s="40">
        <v>19.95</v>
      </c>
      <c r="D1899" s="40">
        <v>5.13</v>
      </c>
      <c r="E1899" s="40" t="s">
        <v>2380</v>
      </c>
      <c r="F1899" s="40" t="s">
        <v>2383</v>
      </c>
      <c r="G1899" s="40" t="s">
        <v>2380</v>
      </c>
      <c r="H1899" s="35">
        <v>2</v>
      </c>
      <c r="I1899" s="40" t="s">
        <v>2380</v>
      </c>
      <c r="J1899" s="40" t="s">
        <v>8340</v>
      </c>
      <c r="K1899" s="40" t="s">
        <v>8344</v>
      </c>
      <c r="L1899" s="48">
        <f>VLOOKUP(A1899,'Hospitalisation Details'!$A$1:$N$2344,5,FALSE)</f>
        <v>36782</v>
      </c>
      <c r="M1899" s="52">
        <f>VLOOKUP(A1899,'Hospitalisation Details'!$A$1:$N$2344,8,FALSE)</f>
        <v>4005.42</v>
      </c>
      <c r="N1899" s="35" t="str">
        <f>VLOOKUP(A1899,'Hospitalisation Details'!$A$1:$N$2344,12,FALSE)</f>
        <v>tier - 2</v>
      </c>
      <c r="O1899" s="35" t="str">
        <f>VLOOKUP(A1899,'Hospitalisation Details'!$A$1:$N$2344,13,FALSE)</f>
        <v>tier - 1</v>
      </c>
      <c r="P1899" s="35" t="str">
        <f>VLOOKUP(A1899,'Hospitalisation Details'!$A$1:$N$2344,14,FALSE)</f>
        <v>R1015</v>
      </c>
      <c r="Q1899" s="35">
        <f>VLOOKUP(A1899,'Hospitalisation Details'!$A$1:$N$2344,6,FALSE)</f>
        <v>22</v>
      </c>
    </row>
    <row r="1900" spans="1:17" x14ac:dyDescent="0.25">
      <c r="A1900" s="34" t="s">
        <v>469</v>
      </c>
      <c r="B1900" s="33" t="s">
        <v>5481</v>
      </c>
      <c r="C1900" s="39">
        <v>21.24</v>
      </c>
      <c r="D1900" s="39">
        <v>4.49</v>
      </c>
      <c r="E1900" s="39" t="s">
        <v>2380</v>
      </c>
      <c r="F1900" s="39" t="s">
        <v>2380</v>
      </c>
      <c r="G1900" s="39" t="s">
        <v>2380</v>
      </c>
      <c r="H1900" s="34">
        <v>0</v>
      </c>
      <c r="I1900" s="39" t="s">
        <v>2380</v>
      </c>
      <c r="J1900" s="39" t="s">
        <v>8340</v>
      </c>
      <c r="K1900" s="39" t="s">
        <v>8344</v>
      </c>
      <c r="L1900" s="47">
        <f>VLOOKUP(A1900,'Hospitalisation Details'!$A$1:$N$2344,5,FALSE)</f>
        <v>32699</v>
      </c>
      <c r="M1900" s="51">
        <f>VLOOKUP(A1900,'Hospitalisation Details'!$A$1:$N$2344,8,FALSE)</f>
        <v>4002.36</v>
      </c>
      <c r="N1900" s="34" t="str">
        <f>VLOOKUP(A1900,'Hospitalisation Details'!$A$1:$N$2344,12,FALSE)</f>
        <v>tier - 2</v>
      </c>
      <c r="O1900" s="34" t="str">
        <f>VLOOKUP(A1900,'Hospitalisation Details'!$A$1:$N$2344,13,FALSE)</f>
        <v>tier - 1</v>
      </c>
      <c r="P1900" s="34" t="str">
        <f>VLOOKUP(A1900,'Hospitalisation Details'!$A$1:$N$2344,14,FALSE)</f>
        <v>R1013</v>
      </c>
      <c r="Q1900" s="34">
        <f>VLOOKUP(A1900,'Hospitalisation Details'!$A$1:$N$2344,6,FALSE)</f>
        <v>33</v>
      </c>
    </row>
    <row r="1901" spans="1:17" x14ac:dyDescent="0.25">
      <c r="A1901" s="35" t="s">
        <v>468</v>
      </c>
      <c r="B1901" s="32" t="s">
        <v>4915</v>
      </c>
      <c r="C1901" s="40">
        <v>44.22</v>
      </c>
      <c r="D1901" s="40">
        <v>6.35</v>
      </c>
      <c r="E1901" s="40" t="s">
        <v>2380</v>
      </c>
      <c r="F1901" s="40" t="s">
        <v>2380</v>
      </c>
      <c r="G1901" s="40" t="s">
        <v>2380</v>
      </c>
      <c r="H1901" s="35">
        <v>0</v>
      </c>
      <c r="I1901" s="40" t="s">
        <v>2380</v>
      </c>
      <c r="J1901" s="40" t="s">
        <v>8338</v>
      </c>
      <c r="K1901" s="40" t="s">
        <v>8343</v>
      </c>
      <c r="L1901" s="48">
        <f>VLOOKUP(A1901,'Hospitalisation Details'!$A$1:$N$2344,5,FALSE)</f>
        <v>33178</v>
      </c>
      <c r="M1901" s="52">
        <f>VLOOKUP(A1901,'Hospitalisation Details'!$A$1:$N$2344,8,FALSE)</f>
        <v>3994.18</v>
      </c>
      <c r="N1901" s="35" t="str">
        <f>VLOOKUP(A1901,'Hospitalisation Details'!$A$1:$N$2344,12,FALSE)</f>
        <v>tier - 2</v>
      </c>
      <c r="O1901" s="35" t="str">
        <f>VLOOKUP(A1901,'Hospitalisation Details'!$A$1:$N$2344,13,FALSE)</f>
        <v>tier - 2</v>
      </c>
      <c r="P1901" s="35" t="str">
        <f>VLOOKUP(A1901,'Hospitalisation Details'!$A$1:$N$2344,14,FALSE)</f>
        <v>R1013</v>
      </c>
      <c r="Q1901" s="35">
        <f>VLOOKUP(A1901,'Hospitalisation Details'!$A$1:$N$2344,6,FALSE)</f>
        <v>32</v>
      </c>
    </row>
    <row r="1902" spans="1:17" x14ac:dyDescent="0.25">
      <c r="A1902" s="34" t="s">
        <v>467</v>
      </c>
      <c r="B1902" s="33" t="s">
        <v>7731</v>
      </c>
      <c r="C1902" s="39">
        <v>41.1</v>
      </c>
      <c r="D1902" s="39">
        <v>5.79</v>
      </c>
      <c r="E1902" s="39" t="s">
        <v>2380</v>
      </c>
      <c r="F1902" s="39" t="s">
        <v>2380</v>
      </c>
      <c r="G1902" s="39" t="s">
        <v>2380</v>
      </c>
      <c r="H1902" s="34">
        <v>0</v>
      </c>
      <c r="I1902" s="39" t="s">
        <v>2380</v>
      </c>
      <c r="J1902" s="39" t="s">
        <v>8338</v>
      </c>
      <c r="K1902" s="39" t="s">
        <v>8343</v>
      </c>
      <c r="L1902" s="47">
        <f>VLOOKUP(A1902,'Hospitalisation Details'!$A$1:$N$2344,5,FALSE)</f>
        <v>33199</v>
      </c>
      <c r="M1902" s="51">
        <f>VLOOKUP(A1902,'Hospitalisation Details'!$A$1:$N$2344,8,FALSE)</f>
        <v>3989.84</v>
      </c>
      <c r="N1902" s="34" t="str">
        <f>VLOOKUP(A1902,'Hospitalisation Details'!$A$1:$N$2344,12,FALSE)</f>
        <v>tier - 2</v>
      </c>
      <c r="O1902" s="34" t="str">
        <f>VLOOKUP(A1902,'Hospitalisation Details'!$A$1:$N$2344,13,FALSE)</f>
        <v>tier - 2</v>
      </c>
      <c r="P1902" s="34" t="str">
        <f>VLOOKUP(A1902,'Hospitalisation Details'!$A$1:$N$2344,14,FALSE)</f>
        <v>R1011</v>
      </c>
      <c r="Q1902" s="34">
        <f>VLOOKUP(A1902,'Hospitalisation Details'!$A$1:$N$2344,6,FALSE)</f>
        <v>32</v>
      </c>
    </row>
    <row r="1903" spans="1:17" x14ac:dyDescent="0.25">
      <c r="A1903" s="35" t="s">
        <v>466</v>
      </c>
      <c r="B1903" s="32" t="s">
        <v>6632</v>
      </c>
      <c r="C1903" s="40">
        <v>34.200000000000003</v>
      </c>
      <c r="D1903" s="40">
        <v>4.78</v>
      </c>
      <c r="E1903" s="40" t="s">
        <v>2383</v>
      </c>
      <c r="F1903" s="40" t="s">
        <v>2380</v>
      </c>
      <c r="G1903" s="40" t="s">
        <v>2380</v>
      </c>
      <c r="H1903" s="35">
        <v>0</v>
      </c>
      <c r="I1903" s="40" t="s">
        <v>2380</v>
      </c>
      <c r="J1903" s="40" t="s">
        <v>8338</v>
      </c>
      <c r="K1903" s="40" t="s">
        <v>8344</v>
      </c>
      <c r="L1903" s="48">
        <f>VLOOKUP(A1903,'Hospitalisation Details'!$A$1:$N$2344,5,FALSE)</f>
        <v>35316</v>
      </c>
      <c r="M1903" s="52">
        <f>VLOOKUP(A1903,'Hospitalisation Details'!$A$1:$N$2344,8,FALSE)</f>
        <v>3987.93</v>
      </c>
      <c r="N1903" s="35" t="str">
        <f>VLOOKUP(A1903,'Hospitalisation Details'!$A$1:$N$2344,12,FALSE)</f>
        <v>tier - 2</v>
      </c>
      <c r="O1903" s="35" t="str">
        <f>VLOOKUP(A1903,'Hospitalisation Details'!$A$1:$N$2344,13,FALSE)</f>
        <v>tier - 2</v>
      </c>
      <c r="P1903" s="35" t="str">
        <f>VLOOKUP(A1903,'Hospitalisation Details'!$A$1:$N$2344,14,FALSE)</f>
        <v>R1011</v>
      </c>
      <c r="Q1903" s="35">
        <f>VLOOKUP(A1903,'Hospitalisation Details'!$A$1:$N$2344,6,FALSE)</f>
        <v>26</v>
      </c>
    </row>
    <row r="1904" spans="1:17" x14ac:dyDescent="0.25">
      <c r="A1904" s="34" t="s">
        <v>465</v>
      </c>
      <c r="B1904" s="33" t="s">
        <v>5160</v>
      </c>
      <c r="C1904" s="39">
        <v>29.92</v>
      </c>
      <c r="D1904" s="39">
        <v>6.02</v>
      </c>
      <c r="E1904" s="39" t="s">
        <v>2383</v>
      </c>
      <c r="F1904" s="39" t="s">
        <v>2380</v>
      </c>
      <c r="G1904" s="39" t="s">
        <v>2380</v>
      </c>
      <c r="H1904" s="34">
        <v>0</v>
      </c>
      <c r="I1904" s="39" t="s">
        <v>2380</v>
      </c>
      <c r="J1904" s="39" t="s">
        <v>8339</v>
      </c>
      <c r="K1904" s="39" t="s">
        <v>8343</v>
      </c>
      <c r="L1904" s="47">
        <f>VLOOKUP(A1904,'Hospitalisation Details'!$A$1:$N$2344,5,FALSE)</f>
        <v>35294</v>
      </c>
      <c r="M1904" s="51">
        <f>VLOOKUP(A1904,'Hospitalisation Details'!$A$1:$N$2344,8,FALSE)</f>
        <v>3981.98</v>
      </c>
      <c r="N1904" s="34" t="str">
        <f>VLOOKUP(A1904,'Hospitalisation Details'!$A$1:$N$2344,12,FALSE)</f>
        <v>tier - 2</v>
      </c>
      <c r="O1904" s="34" t="str">
        <f>VLOOKUP(A1904,'Hospitalisation Details'!$A$1:$N$2344,13,FALSE)</f>
        <v>tier - 2</v>
      </c>
      <c r="P1904" s="34" t="str">
        <f>VLOOKUP(A1904,'Hospitalisation Details'!$A$1:$N$2344,14,FALSE)</f>
        <v>R1013</v>
      </c>
      <c r="Q1904" s="34">
        <f>VLOOKUP(A1904,'Hospitalisation Details'!$A$1:$N$2344,6,FALSE)</f>
        <v>26</v>
      </c>
    </row>
    <row r="1905" spans="1:17" x14ac:dyDescent="0.25">
      <c r="A1905" s="35" t="s">
        <v>464</v>
      </c>
      <c r="B1905" s="32" t="s">
        <v>7735</v>
      </c>
      <c r="C1905" s="40">
        <v>28.93</v>
      </c>
      <c r="D1905" s="40">
        <v>4.4400000000000004</v>
      </c>
      <c r="E1905" s="40" t="s">
        <v>2380</v>
      </c>
      <c r="F1905" s="40" t="s">
        <v>2380</v>
      </c>
      <c r="G1905" s="40" t="s">
        <v>2380</v>
      </c>
      <c r="H1905" s="35">
        <v>0</v>
      </c>
      <c r="I1905" s="40" t="s">
        <v>2380</v>
      </c>
      <c r="J1905" s="40" t="s">
        <v>8339</v>
      </c>
      <c r="K1905" s="40" t="s">
        <v>8344</v>
      </c>
      <c r="L1905" s="48">
        <f>VLOOKUP(A1905,'Hospitalisation Details'!$A$1:$N$2344,5,FALSE)</f>
        <v>33083</v>
      </c>
      <c r="M1905" s="52">
        <f>VLOOKUP(A1905,'Hospitalisation Details'!$A$1:$N$2344,8,FALSE)</f>
        <v>3972.92</v>
      </c>
      <c r="N1905" s="35" t="str">
        <f>VLOOKUP(A1905,'Hospitalisation Details'!$A$1:$N$2344,12,FALSE)</f>
        <v>tier - 2</v>
      </c>
      <c r="O1905" s="35" t="str">
        <f>VLOOKUP(A1905,'Hospitalisation Details'!$A$1:$N$2344,13,FALSE)</f>
        <v>tier - 3</v>
      </c>
      <c r="P1905" s="35" t="str">
        <f>VLOOKUP(A1905,'Hospitalisation Details'!$A$1:$N$2344,14,FALSE)</f>
        <v>R1013</v>
      </c>
      <c r="Q1905" s="35">
        <f>VLOOKUP(A1905,'Hospitalisation Details'!$A$1:$N$2344,6,FALSE)</f>
        <v>32</v>
      </c>
    </row>
    <row r="1906" spans="1:17" x14ac:dyDescent="0.25">
      <c r="A1906" s="34" t="s">
        <v>463</v>
      </c>
      <c r="B1906" s="33" t="s">
        <v>7737</v>
      </c>
      <c r="C1906" s="39">
        <v>31.254999999999999</v>
      </c>
      <c r="D1906" s="39">
        <v>5.84</v>
      </c>
      <c r="E1906" s="39" t="s">
        <v>2383</v>
      </c>
      <c r="F1906" s="39" t="s">
        <v>2380</v>
      </c>
      <c r="G1906" s="39" t="s">
        <v>2380</v>
      </c>
      <c r="H1906" s="34">
        <v>1</v>
      </c>
      <c r="I1906" s="39" t="s">
        <v>2380</v>
      </c>
      <c r="J1906" s="39" t="s">
        <v>8338</v>
      </c>
      <c r="K1906" s="39" t="s">
        <v>8343</v>
      </c>
      <c r="L1906" s="47">
        <f>VLOOKUP(A1906,'Hospitalisation Details'!$A$1:$N$2344,5,FALSE)</f>
        <v>34891</v>
      </c>
      <c r="M1906" s="51">
        <f>VLOOKUP(A1906,'Hospitalisation Details'!$A$1:$N$2344,8,FALSE)</f>
        <v>3956.07</v>
      </c>
      <c r="N1906" s="34" t="str">
        <f>VLOOKUP(A1906,'Hospitalisation Details'!$A$1:$N$2344,12,FALSE)</f>
        <v>tier - 2</v>
      </c>
      <c r="O1906" s="34" t="str">
        <f>VLOOKUP(A1906,'Hospitalisation Details'!$A$1:$N$2344,13,FALSE)</f>
        <v>tier - 2</v>
      </c>
      <c r="P1906" s="34" t="str">
        <f>VLOOKUP(A1906,'Hospitalisation Details'!$A$1:$N$2344,14,FALSE)</f>
        <v>R1012</v>
      </c>
      <c r="Q1906" s="34">
        <f>VLOOKUP(A1906,'Hospitalisation Details'!$A$1:$N$2344,6,FALSE)</f>
        <v>27</v>
      </c>
    </row>
    <row r="1907" spans="1:17" x14ac:dyDescent="0.25">
      <c r="A1907" s="35" t="s">
        <v>462</v>
      </c>
      <c r="B1907" s="32" t="s">
        <v>7739</v>
      </c>
      <c r="C1907" s="40">
        <v>29.83</v>
      </c>
      <c r="D1907" s="40">
        <v>5.39</v>
      </c>
      <c r="E1907" s="40" t="s">
        <v>2380</v>
      </c>
      <c r="F1907" s="40" t="s">
        <v>2380</v>
      </c>
      <c r="G1907" s="40" t="s">
        <v>2380</v>
      </c>
      <c r="H1907" s="35">
        <v>0</v>
      </c>
      <c r="I1907" s="40" t="s">
        <v>2380</v>
      </c>
      <c r="J1907" s="40" t="s">
        <v>8339</v>
      </c>
      <c r="K1907" s="40" t="s">
        <v>8344</v>
      </c>
      <c r="L1907" s="48">
        <f>VLOOKUP(A1907,'Hospitalisation Details'!$A$1:$N$2344,5,FALSE)</f>
        <v>36351</v>
      </c>
      <c r="M1907" s="52">
        <f>VLOOKUP(A1907,'Hospitalisation Details'!$A$1:$N$2344,8,FALSE)</f>
        <v>3955.98</v>
      </c>
      <c r="N1907" s="35" t="str">
        <f>VLOOKUP(A1907,'Hospitalisation Details'!$A$1:$N$2344,12,FALSE)</f>
        <v>tier - 2</v>
      </c>
      <c r="O1907" s="35" t="str">
        <f>VLOOKUP(A1907,'Hospitalisation Details'!$A$1:$N$2344,13,FALSE)</f>
        <v>tier - 3</v>
      </c>
      <c r="P1907" s="35" t="str">
        <f>VLOOKUP(A1907,'Hospitalisation Details'!$A$1:$N$2344,14,FALSE)</f>
        <v>R1021</v>
      </c>
      <c r="Q1907" s="35">
        <f>VLOOKUP(A1907,'Hospitalisation Details'!$A$1:$N$2344,6,FALSE)</f>
        <v>23</v>
      </c>
    </row>
    <row r="1908" spans="1:17" x14ac:dyDescent="0.25">
      <c r="A1908" s="34" t="s">
        <v>461</v>
      </c>
      <c r="B1908" s="33" t="s">
        <v>7740</v>
      </c>
      <c r="C1908" s="39">
        <v>29.59</v>
      </c>
      <c r="D1908" s="39">
        <v>6.16</v>
      </c>
      <c r="E1908" s="39" t="s">
        <v>2380</v>
      </c>
      <c r="F1908" s="39" t="s">
        <v>2380</v>
      </c>
      <c r="G1908" s="39" t="s">
        <v>2383</v>
      </c>
      <c r="H1908" s="34">
        <v>1</v>
      </c>
      <c r="I1908" s="39" t="s">
        <v>2380</v>
      </c>
      <c r="J1908" s="39" t="s">
        <v>8339</v>
      </c>
      <c r="K1908" s="39" t="s">
        <v>8343</v>
      </c>
      <c r="L1908" s="47">
        <f>VLOOKUP(A1908,'Hospitalisation Details'!$A$1:$N$2344,5,FALSE)</f>
        <v>34284</v>
      </c>
      <c r="M1908" s="51">
        <f>VLOOKUP(A1908,'Hospitalisation Details'!$A$1:$N$2344,8,FALSE)</f>
        <v>3947.41</v>
      </c>
      <c r="N1908" s="34" t="str">
        <f>VLOOKUP(A1908,'Hospitalisation Details'!$A$1:$N$2344,12,FALSE)</f>
        <v>tier - 2</v>
      </c>
      <c r="O1908" s="34" t="str">
        <f>VLOOKUP(A1908,'Hospitalisation Details'!$A$1:$N$2344,13,FALSE)</f>
        <v>tier - 2</v>
      </c>
      <c r="P1908" s="34" t="str">
        <f>VLOOKUP(A1908,'Hospitalisation Details'!$A$1:$N$2344,14,FALSE)</f>
        <v>R1013</v>
      </c>
      <c r="Q1908" s="34">
        <f>VLOOKUP(A1908,'Hospitalisation Details'!$A$1:$N$2344,6,FALSE)</f>
        <v>29</v>
      </c>
    </row>
    <row r="1909" spans="1:17" x14ac:dyDescent="0.25">
      <c r="A1909" s="35" t="s">
        <v>460</v>
      </c>
      <c r="B1909" s="32" t="s">
        <v>7742</v>
      </c>
      <c r="C1909" s="40">
        <v>31.16</v>
      </c>
      <c r="D1909" s="40">
        <v>4.49</v>
      </c>
      <c r="E1909" s="40" t="s">
        <v>2380</v>
      </c>
      <c r="F1909" s="40" t="s">
        <v>2380</v>
      </c>
      <c r="G1909" s="40" t="s">
        <v>2383</v>
      </c>
      <c r="H1909" s="35">
        <v>1</v>
      </c>
      <c r="I1909" s="40" t="s">
        <v>2380</v>
      </c>
      <c r="J1909" s="40" t="s">
        <v>8338</v>
      </c>
      <c r="K1909" s="40" t="s">
        <v>8344</v>
      </c>
      <c r="L1909" s="48">
        <f>VLOOKUP(A1909,'Hospitalisation Details'!$A$1:$N$2344,5,FALSE)</f>
        <v>34241</v>
      </c>
      <c r="M1909" s="52">
        <f>VLOOKUP(A1909,'Hospitalisation Details'!$A$1:$N$2344,8,FALSE)</f>
        <v>3943.6</v>
      </c>
      <c r="N1909" s="35" t="str">
        <f>VLOOKUP(A1909,'Hospitalisation Details'!$A$1:$N$2344,12,FALSE)</f>
        <v>tier - 2</v>
      </c>
      <c r="O1909" s="35" t="str">
        <f>VLOOKUP(A1909,'Hospitalisation Details'!$A$1:$N$2344,13,FALSE)</f>
        <v>tier - 3</v>
      </c>
      <c r="P1909" s="35" t="str">
        <f>VLOOKUP(A1909,'Hospitalisation Details'!$A$1:$N$2344,14,FALSE)</f>
        <v>R1024</v>
      </c>
      <c r="Q1909" s="35">
        <f>VLOOKUP(A1909,'Hospitalisation Details'!$A$1:$N$2344,6,FALSE)</f>
        <v>29</v>
      </c>
    </row>
    <row r="1910" spans="1:17" x14ac:dyDescent="0.25">
      <c r="A1910" s="34" t="s">
        <v>459</v>
      </c>
      <c r="B1910" s="33" t="s">
        <v>7744</v>
      </c>
      <c r="C1910" s="39">
        <v>34.21</v>
      </c>
      <c r="D1910" s="39">
        <v>4.4800000000000004</v>
      </c>
      <c r="E1910" s="39" t="s">
        <v>2383</v>
      </c>
      <c r="F1910" s="39" t="s">
        <v>2380</v>
      </c>
      <c r="G1910" s="39" t="s">
        <v>2380</v>
      </c>
      <c r="H1910" s="34">
        <v>1</v>
      </c>
      <c r="I1910" s="39" t="s">
        <v>2380</v>
      </c>
      <c r="J1910" s="39" t="s">
        <v>8338</v>
      </c>
      <c r="K1910" s="39" t="s">
        <v>8344</v>
      </c>
      <c r="L1910" s="47">
        <f>VLOOKUP(A1910,'Hospitalisation Details'!$A$1:$N$2344,5,FALSE)</f>
        <v>32440</v>
      </c>
      <c r="M1910" s="51">
        <f>VLOOKUP(A1910,'Hospitalisation Details'!$A$1:$N$2344,8,FALSE)</f>
        <v>3935.18</v>
      </c>
      <c r="N1910" s="34" t="str">
        <f>VLOOKUP(A1910,'Hospitalisation Details'!$A$1:$N$2344,12,FALSE)</f>
        <v>tier - 3</v>
      </c>
      <c r="O1910" s="34" t="str">
        <f>VLOOKUP(A1910,'Hospitalisation Details'!$A$1:$N$2344,13,FALSE)</f>
        <v>tier - 1</v>
      </c>
      <c r="P1910" s="34" t="str">
        <f>VLOOKUP(A1910,'Hospitalisation Details'!$A$1:$N$2344,14,FALSE)</f>
        <v>R1013</v>
      </c>
      <c r="Q1910" s="34">
        <f>VLOOKUP(A1910,'Hospitalisation Details'!$A$1:$N$2344,6,FALSE)</f>
        <v>34</v>
      </c>
    </row>
    <row r="1911" spans="1:17" x14ac:dyDescent="0.25">
      <c r="A1911" s="35" t="s">
        <v>458</v>
      </c>
      <c r="B1911" s="32" t="s">
        <v>7745</v>
      </c>
      <c r="C1911" s="40">
        <v>34.86</v>
      </c>
      <c r="D1911" s="40">
        <v>10.97</v>
      </c>
      <c r="E1911" s="40" t="s">
        <v>2380</v>
      </c>
      <c r="F1911" s="40" t="s">
        <v>2380</v>
      </c>
      <c r="G1911" s="40" t="s">
        <v>2380</v>
      </c>
      <c r="H1911" s="35">
        <v>0</v>
      </c>
      <c r="I1911" s="40" t="s">
        <v>2380</v>
      </c>
      <c r="J1911" s="40" t="s">
        <v>8338</v>
      </c>
      <c r="K1911" s="40" t="s">
        <v>8342</v>
      </c>
      <c r="L1911" s="48">
        <f>VLOOKUP(A1911,'Hospitalisation Details'!$A$1:$N$2344,5,FALSE)</f>
        <v>37422</v>
      </c>
      <c r="M1911" s="52">
        <f>VLOOKUP(A1911,'Hospitalisation Details'!$A$1:$N$2344,8,FALSE)</f>
        <v>3931.51</v>
      </c>
      <c r="N1911" s="35" t="str">
        <f>VLOOKUP(A1911,'Hospitalisation Details'!$A$1:$N$2344,12,FALSE)</f>
        <v>tier - 2</v>
      </c>
      <c r="O1911" s="35" t="str">
        <f>VLOOKUP(A1911,'Hospitalisation Details'!$A$1:$N$2344,13,FALSE)</f>
        <v>tier - 3</v>
      </c>
      <c r="P1911" s="35" t="str">
        <f>VLOOKUP(A1911,'Hospitalisation Details'!$A$1:$N$2344,14,FALSE)</f>
        <v>R1011</v>
      </c>
      <c r="Q1911" s="35">
        <f>VLOOKUP(A1911,'Hospitalisation Details'!$A$1:$N$2344,6,FALSE)</f>
        <v>20</v>
      </c>
    </row>
    <row r="1912" spans="1:17" x14ac:dyDescent="0.25">
      <c r="A1912" s="34" t="s">
        <v>457</v>
      </c>
      <c r="B1912" s="33" t="s">
        <v>7747</v>
      </c>
      <c r="C1912" s="39">
        <v>34.58</v>
      </c>
      <c r="D1912" s="39">
        <v>5.14</v>
      </c>
      <c r="E1912" s="39" t="s">
        <v>2380</v>
      </c>
      <c r="F1912" s="39" t="s">
        <v>2383</v>
      </c>
      <c r="G1912" s="39" t="s">
        <v>2380</v>
      </c>
      <c r="H1912" s="34">
        <v>2</v>
      </c>
      <c r="I1912" s="39" t="s">
        <v>2380</v>
      </c>
      <c r="J1912" s="39" t="s">
        <v>8338</v>
      </c>
      <c r="K1912" s="39" t="s">
        <v>8344</v>
      </c>
      <c r="L1912" s="47">
        <f>VLOOKUP(A1912,'Hospitalisation Details'!$A$1:$N$2344,5,FALSE)</f>
        <v>36717</v>
      </c>
      <c r="M1912" s="51">
        <f>VLOOKUP(A1912,'Hospitalisation Details'!$A$1:$N$2344,8,FALSE)</f>
        <v>3925.76</v>
      </c>
      <c r="N1912" s="34" t="str">
        <f>VLOOKUP(A1912,'Hospitalisation Details'!$A$1:$N$2344,12,FALSE)</f>
        <v>tier - 2</v>
      </c>
      <c r="O1912" s="34" t="str">
        <f>VLOOKUP(A1912,'Hospitalisation Details'!$A$1:$N$2344,13,FALSE)</f>
        <v>tier - 2</v>
      </c>
      <c r="P1912" s="34" t="str">
        <f>VLOOKUP(A1912,'Hospitalisation Details'!$A$1:$N$2344,14,FALSE)</f>
        <v>R1024</v>
      </c>
      <c r="Q1912" s="34">
        <f>VLOOKUP(A1912,'Hospitalisation Details'!$A$1:$N$2344,6,FALSE)</f>
        <v>22</v>
      </c>
    </row>
    <row r="1913" spans="1:17" x14ac:dyDescent="0.25">
      <c r="A1913" s="35" t="s">
        <v>456</v>
      </c>
      <c r="B1913" s="32" t="s">
        <v>7748</v>
      </c>
      <c r="C1913" s="40">
        <v>17.940000000000001</v>
      </c>
      <c r="D1913" s="40">
        <v>5.17</v>
      </c>
      <c r="E1913" s="40" t="s">
        <v>2383</v>
      </c>
      <c r="F1913" s="40" t="s">
        <v>2380</v>
      </c>
      <c r="G1913" s="40" t="s">
        <v>2380</v>
      </c>
      <c r="H1913" s="35">
        <v>0</v>
      </c>
      <c r="I1913" s="40" t="s">
        <v>2380</v>
      </c>
      <c r="J1913" s="40" t="s">
        <v>8341</v>
      </c>
      <c r="K1913" s="40" t="s">
        <v>8344</v>
      </c>
      <c r="L1913" s="48">
        <f>VLOOKUP(A1913,'Hospitalisation Details'!$A$1:$N$2344,5,FALSE)</f>
        <v>31233</v>
      </c>
      <c r="M1913" s="52">
        <f>VLOOKUP(A1913,'Hospitalisation Details'!$A$1:$N$2344,8,FALSE)</f>
        <v>3910.44</v>
      </c>
      <c r="N1913" s="35" t="str">
        <f>VLOOKUP(A1913,'Hospitalisation Details'!$A$1:$N$2344,12,FALSE)</f>
        <v>tier - 2</v>
      </c>
      <c r="O1913" s="35" t="str">
        <f>VLOOKUP(A1913,'Hospitalisation Details'!$A$1:$N$2344,13,FALSE)</f>
        <v>tier - 2</v>
      </c>
      <c r="P1913" s="35" t="str">
        <f>VLOOKUP(A1913,'Hospitalisation Details'!$A$1:$N$2344,14,FALSE)</f>
        <v>R1013</v>
      </c>
      <c r="Q1913" s="35">
        <f>VLOOKUP(A1913,'Hospitalisation Details'!$A$1:$N$2344,6,FALSE)</f>
        <v>37</v>
      </c>
    </row>
    <row r="1914" spans="1:17" x14ac:dyDescent="0.25">
      <c r="A1914" s="34" t="s">
        <v>455</v>
      </c>
      <c r="B1914" s="33" t="s">
        <v>7750</v>
      </c>
      <c r="C1914" s="39">
        <v>26.8</v>
      </c>
      <c r="D1914" s="39">
        <v>6.18</v>
      </c>
      <c r="E1914" s="39" t="s">
        <v>2383</v>
      </c>
      <c r="F1914" s="39" t="s">
        <v>2380</v>
      </c>
      <c r="G1914" s="39" t="s">
        <v>2383</v>
      </c>
      <c r="H1914" s="34">
        <v>1</v>
      </c>
      <c r="I1914" s="39" t="s">
        <v>2380</v>
      </c>
      <c r="J1914" s="39" t="s">
        <v>8339</v>
      </c>
      <c r="K1914" s="39" t="s">
        <v>8343</v>
      </c>
      <c r="L1914" s="47">
        <f>VLOOKUP(A1914,'Hospitalisation Details'!$A$1:$N$2344,5,FALSE)</f>
        <v>35758</v>
      </c>
      <c r="M1914" s="51">
        <f>VLOOKUP(A1914,'Hospitalisation Details'!$A$1:$N$2344,8,FALSE)</f>
        <v>3906.13</v>
      </c>
      <c r="N1914" s="34" t="str">
        <f>VLOOKUP(A1914,'Hospitalisation Details'!$A$1:$N$2344,12,FALSE)</f>
        <v>tier - 3</v>
      </c>
      <c r="O1914" s="34" t="str">
        <f>VLOOKUP(A1914,'Hospitalisation Details'!$A$1:$N$2344,13,FALSE)</f>
        <v>tier - 3</v>
      </c>
      <c r="P1914" s="34" t="str">
        <f>VLOOKUP(A1914,'Hospitalisation Details'!$A$1:$N$2344,14,FALSE)</f>
        <v>R1011</v>
      </c>
      <c r="Q1914" s="34">
        <f>VLOOKUP(A1914,'Hospitalisation Details'!$A$1:$N$2344,6,FALSE)</f>
        <v>25</v>
      </c>
    </row>
    <row r="1915" spans="1:17" x14ac:dyDescent="0.25">
      <c r="A1915" s="35" t="s">
        <v>454</v>
      </c>
      <c r="B1915" s="32" t="s">
        <v>7751</v>
      </c>
      <c r="C1915" s="40">
        <v>17.690000000000001</v>
      </c>
      <c r="D1915" s="40">
        <v>9.07</v>
      </c>
      <c r="E1915" s="40" t="s">
        <v>2383</v>
      </c>
      <c r="F1915" s="40" t="s">
        <v>2380</v>
      </c>
      <c r="G1915" s="40" t="s">
        <v>2380</v>
      </c>
      <c r="H1915" s="35">
        <v>0</v>
      </c>
      <c r="I1915" s="40" t="s">
        <v>2380</v>
      </c>
      <c r="J1915" s="40" t="s">
        <v>8341</v>
      </c>
      <c r="K1915" s="40" t="s">
        <v>8342</v>
      </c>
      <c r="L1915" s="48">
        <f>VLOOKUP(A1915,'Hospitalisation Details'!$A$1:$N$2344,5,FALSE)</f>
        <v>29825</v>
      </c>
      <c r="M1915" s="52">
        <f>VLOOKUP(A1915,'Hospitalisation Details'!$A$1:$N$2344,8,FALSE)</f>
        <v>3902.07</v>
      </c>
      <c r="N1915" s="35" t="str">
        <f>VLOOKUP(A1915,'Hospitalisation Details'!$A$1:$N$2344,12,FALSE)</f>
        <v>tier - 2</v>
      </c>
      <c r="O1915" s="35" t="str">
        <f>VLOOKUP(A1915,'Hospitalisation Details'!$A$1:$N$2344,13,FALSE)</f>
        <v>tier - 2</v>
      </c>
      <c r="P1915" s="35" t="str">
        <f>VLOOKUP(A1915,'Hospitalisation Details'!$A$1:$N$2344,14,FALSE)</f>
        <v>R1013</v>
      </c>
      <c r="Q1915" s="35">
        <f>VLOOKUP(A1915,'Hospitalisation Details'!$A$1:$N$2344,6,FALSE)</f>
        <v>41</v>
      </c>
    </row>
    <row r="1916" spans="1:17" x14ac:dyDescent="0.25">
      <c r="A1916" s="34" t="s">
        <v>453</v>
      </c>
      <c r="B1916" s="33" t="s">
        <v>7753</v>
      </c>
      <c r="C1916" s="39">
        <v>25.77</v>
      </c>
      <c r="D1916" s="39">
        <v>4.43</v>
      </c>
      <c r="E1916" s="39" t="s">
        <v>2380</v>
      </c>
      <c r="F1916" s="39" t="s">
        <v>2380</v>
      </c>
      <c r="G1916" s="39" t="s">
        <v>2383</v>
      </c>
      <c r="H1916" s="34">
        <v>1</v>
      </c>
      <c r="I1916" s="39" t="s">
        <v>2380</v>
      </c>
      <c r="J1916" s="39" t="s">
        <v>8339</v>
      </c>
      <c r="K1916" s="39" t="s">
        <v>8344</v>
      </c>
      <c r="L1916" s="47">
        <f>VLOOKUP(A1916,'Hospitalisation Details'!$A$1:$N$2344,5,FALSE)</f>
        <v>34226</v>
      </c>
      <c r="M1916" s="51">
        <f>VLOOKUP(A1916,'Hospitalisation Details'!$A$1:$N$2344,8,FALSE)</f>
        <v>3898.35</v>
      </c>
      <c r="N1916" s="34" t="str">
        <f>VLOOKUP(A1916,'Hospitalisation Details'!$A$1:$N$2344,12,FALSE)</f>
        <v>tier - 2</v>
      </c>
      <c r="O1916" s="34" t="str">
        <f>VLOOKUP(A1916,'Hospitalisation Details'!$A$1:$N$2344,13,FALSE)</f>
        <v>tier - 2</v>
      </c>
      <c r="P1916" s="34" t="str">
        <f>VLOOKUP(A1916,'Hospitalisation Details'!$A$1:$N$2344,14,FALSE)</f>
        <v>R1012</v>
      </c>
      <c r="Q1916" s="34">
        <f>VLOOKUP(A1916,'Hospitalisation Details'!$A$1:$N$2344,6,FALSE)</f>
        <v>29</v>
      </c>
    </row>
    <row r="1917" spans="1:17" x14ac:dyDescent="0.25">
      <c r="A1917" s="35" t="s">
        <v>452</v>
      </c>
      <c r="B1917" s="32" t="s">
        <v>7755</v>
      </c>
      <c r="C1917" s="40">
        <v>34.46</v>
      </c>
      <c r="D1917" s="40">
        <v>4.17</v>
      </c>
      <c r="E1917" s="40" t="s">
        <v>2380</v>
      </c>
      <c r="F1917" s="40" t="s">
        <v>2383</v>
      </c>
      <c r="G1917" s="40" t="s">
        <v>2380</v>
      </c>
      <c r="H1917" s="35">
        <v>1</v>
      </c>
      <c r="I1917" s="40" t="s">
        <v>2380</v>
      </c>
      <c r="J1917" s="40" t="s">
        <v>8338</v>
      </c>
      <c r="K1917" s="40" t="s">
        <v>8344</v>
      </c>
      <c r="L1917" s="48">
        <f>VLOOKUP(A1917,'Hospitalisation Details'!$A$1:$N$2344,5,FALSE)</f>
        <v>38181</v>
      </c>
      <c r="M1917" s="52">
        <f>VLOOKUP(A1917,'Hospitalisation Details'!$A$1:$N$2344,8,FALSE)</f>
        <v>3889.2</v>
      </c>
      <c r="N1917" s="35" t="str">
        <f>VLOOKUP(A1917,'Hospitalisation Details'!$A$1:$N$2344,12,FALSE)</f>
        <v>tier - 2</v>
      </c>
      <c r="O1917" s="35" t="str">
        <f>VLOOKUP(A1917,'Hospitalisation Details'!$A$1:$N$2344,13,FALSE)</f>
        <v>tier - 2</v>
      </c>
      <c r="P1917" s="35" t="str">
        <f>VLOOKUP(A1917,'Hospitalisation Details'!$A$1:$N$2344,14,FALSE)</f>
        <v>R1012</v>
      </c>
      <c r="Q1917" s="35">
        <f>VLOOKUP(A1917,'Hospitalisation Details'!$A$1:$N$2344,6,FALSE)</f>
        <v>18</v>
      </c>
    </row>
    <row r="1918" spans="1:17" x14ac:dyDescent="0.25">
      <c r="A1918" s="34" t="s">
        <v>451</v>
      </c>
      <c r="B1918" s="33" t="s">
        <v>5022</v>
      </c>
      <c r="C1918" s="39">
        <v>30.875</v>
      </c>
      <c r="D1918" s="39">
        <v>4.95</v>
      </c>
      <c r="E1918" s="39" t="s">
        <v>2383</v>
      </c>
      <c r="F1918" s="39" t="s">
        <v>2380</v>
      </c>
      <c r="G1918" s="39" t="s">
        <v>2380</v>
      </c>
      <c r="H1918" s="34">
        <v>0</v>
      </c>
      <c r="I1918" s="39" t="s">
        <v>2380</v>
      </c>
      <c r="J1918" s="39" t="s">
        <v>8338</v>
      </c>
      <c r="K1918" s="39" t="s">
        <v>8344</v>
      </c>
      <c r="L1918" s="47">
        <f>VLOOKUP(A1918,'Hospitalisation Details'!$A$1:$N$2344,5,FALSE)</f>
        <v>35361</v>
      </c>
      <c r="M1918" s="51">
        <f>VLOOKUP(A1918,'Hospitalisation Details'!$A$1:$N$2344,8,FALSE)</f>
        <v>3877.3</v>
      </c>
      <c r="N1918" s="34" t="str">
        <f>VLOOKUP(A1918,'Hospitalisation Details'!$A$1:$N$2344,12,FALSE)</f>
        <v>tier - 1</v>
      </c>
      <c r="O1918" s="34" t="str">
        <f>VLOOKUP(A1918,'Hospitalisation Details'!$A$1:$N$2344,13,FALSE)</f>
        <v>tier - 3</v>
      </c>
      <c r="P1918" s="34" t="str">
        <f>VLOOKUP(A1918,'Hospitalisation Details'!$A$1:$N$2344,14,FALSE)</f>
        <v>R1012</v>
      </c>
      <c r="Q1918" s="34">
        <f>VLOOKUP(A1918,'Hospitalisation Details'!$A$1:$N$2344,6,FALSE)</f>
        <v>26</v>
      </c>
    </row>
    <row r="1919" spans="1:17" x14ac:dyDescent="0.25">
      <c r="A1919" s="35" t="s">
        <v>450</v>
      </c>
      <c r="B1919" s="32" t="s">
        <v>6941</v>
      </c>
      <c r="C1919" s="40">
        <v>39.49</v>
      </c>
      <c r="D1919" s="40">
        <v>5.13</v>
      </c>
      <c r="E1919" s="40" t="s">
        <v>2380</v>
      </c>
      <c r="F1919" s="40" t="s">
        <v>2380</v>
      </c>
      <c r="G1919" s="40" t="s">
        <v>2380</v>
      </c>
      <c r="H1919" s="35">
        <v>0</v>
      </c>
      <c r="I1919" s="40" t="s">
        <v>2380</v>
      </c>
      <c r="J1919" s="40" t="s">
        <v>8338</v>
      </c>
      <c r="K1919" s="40" t="s">
        <v>8344</v>
      </c>
      <c r="L1919" s="48">
        <f>VLOOKUP(A1919,'Hospitalisation Details'!$A$1:$N$2344,5,FALSE)</f>
        <v>33444</v>
      </c>
      <c r="M1919" s="52">
        <f>VLOOKUP(A1919,'Hospitalisation Details'!$A$1:$N$2344,8,FALSE)</f>
        <v>3875.73</v>
      </c>
      <c r="N1919" s="35" t="str">
        <f>VLOOKUP(A1919,'Hospitalisation Details'!$A$1:$N$2344,12,FALSE)</f>
        <v>tier - 2</v>
      </c>
      <c r="O1919" s="35" t="str">
        <f>VLOOKUP(A1919,'Hospitalisation Details'!$A$1:$N$2344,13,FALSE)</f>
        <v>tier - 3</v>
      </c>
      <c r="P1919" s="35" t="str">
        <f>VLOOKUP(A1919,'Hospitalisation Details'!$A$1:$N$2344,14,FALSE)</f>
        <v>R1013</v>
      </c>
      <c r="Q1919" s="35">
        <f>VLOOKUP(A1919,'Hospitalisation Details'!$A$1:$N$2344,6,FALSE)</f>
        <v>31</v>
      </c>
    </row>
    <row r="1920" spans="1:17" x14ac:dyDescent="0.25">
      <c r="A1920" s="34" t="s">
        <v>449</v>
      </c>
      <c r="B1920" s="33" t="s">
        <v>7759</v>
      </c>
      <c r="C1920" s="39">
        <v>28.88</v>
      </c>
      <c r="D1920" s="39">
        <v>4.0999999999999996</v>
      </c>
      <c r="E1920" s="39" t="s">
        <v>2380</v>
      </c>
      <c r="F1920" s="39" t="s">
        <v>2380</v>
      </c>
      <c r="G1920" s="39" t="s">
        <v>2380</v>
      </c>
      <c r="H1920" s="34">
        <v>0</v>
      </c>
      <c r="I1920" s="39" t="s">
        <v>2380</v>
      </c>
      <c r="J1920" s="39" t="s">
        <v>8339</v>
      </c>
      <c r="K1920" s="39" t="s">
        <v>8344</v>
      </c>
      <c r="L1920" s="47">
        <f>VLOOKUP(A1920,'Hospitalisation Details'!$A$1:$N$2344,5,FALSE)</f>
        <v>33048</v>
      </c>
      <c r="M1920" s="51">
        <f>VLOOKUP(A1920,'Hospitalisation Details'!$A$1:$N$2344,8,FALSE)</f>
        <v>3866.86</v>
      </c>
      <c r="N1920" s="34" t="str">
        <f>VLOOKUP(A1920,'Hospitalisation Details'!$A$1:$N$2344,12,FALSE)</f>
        <v>tier - 1</v>
      </c>
      <c r="O1920" s="34" t="str">
        <f>VLOOKUP(A1920,'Hospitalisation Details'!$A$1:$N$2344,13,FALSE)</f>
        <v>tier - 1</v>
      </c>
      <c r="P1920" s="34" t="str">
        <f>VLOOKUP(A1920,'Hospitalisation Details'!$A$1:$N$2344,14,FALSE)</f>
        <v>R1012</v>
      </c>
      <c r="Q1920" s="34">
        <f>VLOOKUP(A1920,'Hospitalisation Details'!$A$1:$N$2344,6,FALSE)</f>
        <v>32</v>
      </c>
    </row>
    <row r="1921" spans="1:17" x14ac:dyDescent="0.25">
      <c r="A1921" s="35" t="s">
        <v>448</v>
      </c>
      <c r="B1921" s="32" t="s">
        <v>4947</v>
      </c>
      <c r="C1921" s="40">
        <v>20.234999999999999</v>
      </c>
      <c r="D1921" s="40">
        <v>5.01</v>
      </c>
      <c r="E1921" s="40" t="s">
        <v>2383</v>
      </c>
      <c r="F1921" s="40" t="s">
        <v>2380</v>
      </c>
      <c r="G1921" s="40" t="s">
        <v>2380</v>
      </c>
      <c r="H1921" s="35">
        <v>0</v>
      </c>
      <c r="I1921" s="40" t="s">
        <v>2380</v>
      </c>
      <c r="J1921" s="40" t="s">
        <v>8340</v>
      </c>
      <c r="K1921" s="40" t="s">
        <v>8344</v>
      </c>
      <c r="L1921" s="48">
        <f>VLOOKUP(A1921,'Hospitalisation Details'!$A$1:$N$2344,5,FALSE)</f>
        <v>37182</v>
      </c>
      <c r="M1921" s="52">
        <f>VLOOKUP(A1921,'Hospitalisation Details'!$A$1:$N$2344,8,FALSE)</f>
        <v>3861.21</v>
      </c>
      <c r="N1921" s="35" t="str">
        <f>VLOOKUP(A1921,'Hospitalisation Details'!$A$1:$N$2344,12,FALSE)</f>
        <v>tier - 2</v>
      </c>
      <c r="O1921" s="35" t="str">
        <f>VLOOKUP(A1921,'Hospitalisation Details'!$A$1:$N$2344,13,FALSE)</f>
        <v>tier - 2</v>
      </c>
      <c r="P1921" s="35" t="str">
        <f>VLOOKUP(A1921,'Hospitalisation Details'!$A$1:$N$2344,14,FALSE)</f>
        <v>R1016</v>
      </c>
      <c r="Q1921" s="35">
        <f>VLOOKUP(A1921,'Hospitalisation Details'!$A$1:$N$2344,6,FALSE)</f>
        <v>21</v>
      </c>
    </row>
    <row r="1922" spans="1:17" x14ac:dyDescent="0.25">
      <c r="A1922" s="34" t="s">
        <v>447</v>
      </c>
      <c r="B1922" s="33" t="s">
        <v>7762</v>
      </c>
      <c r="C1922" s="39">
        <v>30.67</v>
      </c>
      <c r="D1922" s="39">
        <v>5.09</v>
      </c>
      <c r="E1922" s="39" t="s">
        <v>2383</v>
      </c>
      <c r="F1922" s="39" t="s">
        <v>2380</v>
      </c>
      <c r="G1922" s="39" t="s">
        <v>2380</v>
      </c>
      <c r="H1922" s="34">
        <v>0</v>
      </c>
      <c r="I1922" s="39" t="s">
        <v>2380</v>
      </c>
      <c r="J1922" s="39" t="s">
        <v>8338</v>
      </c>
      <c r="K1922" s="39" t="s">
        <v>8344</v>
      </c>
      <c r="L1922" s="47">
        <f>VLOOKUP(A1922,'Hospitalisation Details'!$A$1:$N$2344,5,FALSE)</f>
        <v>37048</v>
      </c>
      <c r="M1922" s="51">
        <f>VLOOKUP(A1922,'Hospitalisation Details'!$A$1:$N$2344,8,FALSE)</f>
        <v>3858.51</v>
      </c>
      <c r="N1922" s="34" t="str">
        <f>VLOOKUP(A1922,'Hospitalisation Details'!$A$1:$N$2344,12,FALSE)</f>
        <v>tier - 2</v>
      </c>
      <c r="O1922" s="34" t="str">
        <f>VLOOKUP(A1922,'Hospitalisation Details'!$A$1:$N$2344,13,FALSE)</f>
        <v>tier - 3</v>
      </c>
      <c r="P1922" s="34" t="str">
        <f>VLOOKUP(A1922,'Hospitalisation Details'!$A$1:$N$2344,14,FALSE)</f>
        <v>R1025</v>
      </c>
      <c r="Q1922" s="34">
        <f>VLOOKUP(A1922,'Hospitalisation Details'!$A$1:$N$2344,6,FALSE)</f>
        <v>22</v>
      </c>
    </row>
    <row r="1923" spans="1:17" x14ac:dyDescent="0.25">
      <c r="A1923" s="35" t="s">
        <v>446</v>
      </c>
      <c r="B1923" s="32" t="s">
        <v>5022</v>
      </c>
      <c r="C1923" s="40">
        <v>30.875</v>
      </c>
      <c r="D1923" s="40">
        <v>6.49</v>
      </c>
      <c r="E1923" s="40" t="s">
        <v>2380</v>
      </c>
      <c r="F1923" s="40" t="s">
        <v>2380</v>
      </c>
      <c r="G1923" s="40" t="s">
        <v>2380</v>
      </c>
      <c r="H1923" s="35">
        <v>0</v>
      </c>
      <c r="I1923" s="40" t="s">
        <v>2380</v>
      </c>
      <c r="J1923" s="40" t="s">
        <v>8338</v>
      </c>
      <c r="K1923" s="40" t="s">
        <v>8343</v>
      </c>
      <c r="L1923" s="48">
        <f>VLOOKUP(A1923,'Hospitalisation Details'!$A$1:$N$2344,5,FALSE)</f>
        <v>33469</v>
      </c>
      <c r="M1923" s="52">
        <f>VLOOKUP(A1923,'Hospitalisation Details'!$A$1:$N$2344,8,FALSE)</f>
        <v>3857.76</v>
      </c>
      <c r="N1923" s="35" t="str">
        <f>VLOOKUP(A1923,'Hospitalisation Details'!$A$1:$N$2344,12,FALSE)</f>
        <v>tier - 3</v>
      </c>
      <c r="O1923" s="35" t="str">
        <f>VLOOKUP(A1923,'Hospitalisation Details'!$A$1:$N$2344,13,FALSE)</f>
        <v>tier - 1</v>
      </c>
      <c r="P1923" s="35" t="str">
        <f>VLOOKUP(A1923,'Hospitalisation Details'!$A$1:$N$2344,14,FALSE)</f>
        <v>R1016</v>
      </c>
      <c r="Q1923" s="35">
        <f>VLOOKUP(A1923,'Hospitalisation Details'!$A$1:$N$2344,6,FALSE)</f>
        <v>31</v>
      </c>
    </row>
    <row r="1924" spans="1:17" x14ac:dyDescent="0.25">
      <c r="A1924" s="34" t="s">
        <v>445</v>
      </c>
      <c r="B1924" s="33" t="s">
        <v>6007</v>
      </c>
      <c r="C1924" s="39">
        <v>23.8</v>
      </c>
      <c r="D1924" s="39">
        <v>4.08</v>
      </c>
      <c r="E1924" s="39" t="s">
        <v>2380</v>
      </c>
      <c r="F1924" s="39" t="s">
        <v>2380</v>
      </c>
      <c r="G1924" s="39" t="s">
        <v>2380</v>
      </c>
      <c r="H1924" s="34">
        <v>0</v>
      </c>
      <c r="I1924" s="39" t="s">
        <v>2380</v>
      </c>
      <c r="J1924" s="39" t="s">
        <v>8340</v>
      </c>
      <c r="K1924" s="39" t="s">
        <v>8344</v>
      </c>
      <c r="L1924" s="47">
        <f>VLOOKUP(A1924,'Hospitalisation Details'!$A$1:$N$2344,5,FALSE)</f>
        <v>34558</v>
      </c>
      <c r="M1924" s="51">
        <f>VLOOKUP(A1924,'Hospitalisation Details'!$A$1:$N$2344,8,FALSE)</f>
        <v>3847.67</v>
      </c>
      <c r="N1924" s="34" t="str">
        <f>VLOOKUP(A1924,'Hospitalisation Details'!$A$1:$N$2344,12,FALSE)</f>
        <v>tier - 3</v>
      </c>
      <c r="O1924" s="34" t="str">
        <f>VLOOKUP(A1924,'Hospitalisation Details'!$A$1:$N$2344,13,FALSE)</f>
        <v>tier - 2</v>
      </c>
      <c r="P1924" s="34" t="str">
        <f>VLOOKUP(A1924,'Hospitalisation Details'!$A$1:$N$2344,14,FALSE)</f>
        <v>R1011</v>
      </c>
      <c r="Q1924" s="34">
        <f>VLOOKUP(A1924,'Hospitalisation Details'!$A$1:$N$2344,6,FALSE)</f>
        <v>28</v>
      </c>
    </row>
    <row r="1925" spans="1:17" x14ac:dyDescent="0.25">
      <c r="A1925" s="35" t="s">
        <v>444</v>
      </c>
      <c r="B1925" s="32" t="s">
        <v>7766</v>
      </c>
      <c r="C1925" s="40">
        <v>15.37</v>
      </c>
      <c r="D1925" s="40">
        <v>8.6300000000000008</v>
      </c>
      <c r="E1925" s="40" t="s">
        <v>2383</v>
      </c>
      <c r="F1925" s="40" t="s">
        <v>2380</v>
      </c>
      <c r="G1925" s="40" t="s">
        <v>2380</v>
      </c>
      <c r="H1925" s="35">
        <v>0</v>
      </c>
      <c r="I1925" s="40" t="s">
        <v>2380</v>
      </c>
      <c r="J1925" s="40" t="s">
        <v>8341</v>
      </c>
      <c r="K1925" s="40" t="s">
        <v>8342</v>
      </c>
      <c r="L1925" s="48">
        <f>VLOOKUP(A1925,'Hospitalisation Details'!$A$1:$N$2344,5,FALSE)</f>
        <v>29858</v>
      </c>
      <c r="M1925" s="52">
        <f>VLOOKUP(A1925,'Hospitalisation Details'!$A$1:$N$2344,8,FALSE)</f>
        <v>3797.2</v>
      </c>
      <c r="N1925" s="35" t="str">
        <f>VLOOKUP(A1925,'Hospitalisation Details'!$A$1:$N$2344,12,FALSE)</f>
        <v>tier - 2</v>
      </c>
      <c r="O1925" s="35" t="str">
        <f>VLOOKUP(A1925,'Hospitalisation Details'!$A$1:$N$2344,13,FALSE)</f>
        <v>tier - 3</v>
      </c>
      <c r="P1925" s="35" t="str">
        <f>VLOOKUP(A1925,'Hospitalisation Details'!$A$1:$N$2344,14,FALSE)</f>
        <v>R1012</v>
      </c>
      <c r="Q1925" s="35">
        <f>VLOOKUP(A1925,'Hospitalisation Details'!$A$1:$N$2344,6,FALSE)</f>
        <v>41</v>
      </c>
    </row>
    <row r="1926" spans="1:17" x14ac:dyDescent="0.25">
      <c r="A1926" s="34" t="s">
        <v>443</v>
      </c>
      <c r="B1926" s="33" t="s">
        <v>4994</v>
      </c>
      <c r="C1926" s="39">
        <v>30.4</v>
      </c>
      <c r="D1926" s="39">
        <v>5.28</v>
      </c>
      <c r="E1926" s="39" t="s">
        <v>2380</v>
      </c>
      <c r="F1926" s="39" t="s">
        <v>2380</v>
      </c>
      <c r="G1926" s="39" t="s">
        <v>2380</v>
      </c>
      <c r="H1926" s="34">
        <v>0</v>
      </c>
      <c r="I1926" s="39" t="s">
        <v>2380</v>
      </c>
      <c r="J1926" s="39" t="s">
        <v>8338</v>
      </c>
      <c r="K1926" s="39" t="s">
        <v>8344</v>
      </c>
      <c r="L1926" s="47">
        <f>VLOOKUP(A1926,'Hospitalisation Details'!$A$1:$N$2344,5,FALSE)</f>
        <v>36335</v>
      </c>
      <c r="M1926" s="51">
        <f>VLOOKUP(A1926,'Hospitalisation Details'!$A$1:$N$2344,8,FALSE)</f>
        <v>3796.36</v>
      </c>
      <c r="N1926" s="34" t="str">
        <f>VLOOKUP(A1926,'Hospitalisation Details'!$A$1:$N$2344,12,FALSE)</f>
        <v>tier - 2</v>
      </c>
      <c r="O1926" s="34" t="str">
        <f>VLOOKUP(A1926,'Hospitalisation Details'!$A$1:$N$2344,13,FALSE)</f>
        <v>tier - 3</v>
      </c>
      <c r="P1926" s="34" t="str">
        <f>VLOOKUP(A1926,'Hospitalisation Details'!$A$1:$N$2344,14,FALSE)</f>
        <v>R1012</v>
      </c>
      <c r="Q1926" s="34">
        <f>VLOOKUP(A1926,'Hospitalisation Details'!$A$1:$N$2344,6,FALSE)</f>
        <v>23</v>
      </c>
    </row>
    <row r="1927" spans="1:17" x14ac:dyDescent="0.25">
      <c r="A1927" s="35" t="s">
        <v>442</v>
      </c>
      <c r="B1927" s="32" t="s">
        <v>7768</v>
      </c>
      <c r="C1927" s="40">
        <v>19.48</v>
      </c>
      <c r="D1927" s="40">
        <v>5.63</v>
      </c>
      <c r="E1927" s="40" t="s">
        <v>2383</v>
      </c>
      <c r="F1927" s="40" t="s">
        <v>2380</v>
      </c>
      <c r="G1927" s="40" t="s">
        <v>2380</v>
      </c>
      <c r="H1927" s="35">
        <v>1</v>
      </c>
      <c r="I1927" s="40" t="s">
        <v>2380</v>
      </c>
      <c r="J1927" s="40" t="s">
        <v>8340</v>
      </c>
      <c r="K1927" s="40" t="s">
        <v>8344</v>
      </c>
      <c r="L1927" s="48">
        <f>VLOOKUP(A1927,'Hospitalisation Details'!$A$1:$N$2344,5,FALSE)</f>
        <v>32383</v>
      </c>
      <c r="M1927" s="52">
        <f>VLOOKUP(A1927,'Hospitalisation Details'!$A$1:$N$2344,8,FALSE)</f>
        <v>3793.55</v>
      </c>
      <c r="N1927" s="35" t="str">
        <f>VLOOKUP(A1927,'Hospitalisation Details'!$A$1:$N$2344,12,FALSE)</f>
        <v>tier - 2</v>
      </c>
      <c r="O1927" s="35" t="str">
        <f>VLOOKUP(A1927,'Hospitalisation Details'!$A$1:$N$2344,13,FALSE)</f>
        <v>tier - 3</v>
      </c>
      <c r="P1927" s="35" t="str">
        <f>VLOOKUP(A1927,'Hospitalisation Details'!$A$1:$N$2344,14,FALSE)</f>
        <v>R1013</v>
      </c>
      <c r="Q1927" s="35">
        <f>VLOOKUP(A1927,'Hospitalisation Details'!$A$1:$N$2344,6,FALSE)</f>
        <v>34</v>
      </c>
    </row>
    <row r="1928" spans="1:17" x14ac:dyDescent="0.25">
      <c r="A1928" s="34" t="s">
        <v>441</v>
      </c>
      <c r="B1928" s="33" t="s">
        <v>7770</v>
      </c>
      <c r="C1928" s="39">
        <v>16.96</v>
      </c>
      <c r="D1928" s="39">
        <v>11.47</v>
      </c>
      <c r="E1928" s="39" t="s">
        <v>2383</v>
      </c>
      <c r="F1928" s="39" t="s">
        <v>2380</v>
      </c>
      <c r="G1928" s="39" t="s">
        <v>2380</v>
      </c>
      <c r="H1928" s="34">
        <v>0</v>
      </c>
      <c r="I1928" s="39" t="s">
        <v>2380</v>
      </c>
      <c r="J1928" s="39" t="s">
        <v>8341</v>
      </c>
      <c r="K1928" s="39" t="s">
        <v>8342</v>
      </c>
      <c r="L1928" s="47">
        <f>VLOOKUP(A1928,'Hospitalisation Details'!$A$1:$N$2344,5,FALSE)</f>
        <v>29933</v>
      </c>
      <c r="M1928" s="51">
        <f>VLOOKUP(A1928,'Hospitalisation Details'!$A$1:$N$2344,8,FALSE)</f>
        <v>3785.77</v>
      </c>
      <c r="N1928" s="34" t="str">
        <f>VLOOKUP(A1928,'Hospitalisation Details'!$A$1:$N$2344,12,FALSE)</f>
        <v>tier - 2</v>
      </c>
      <c r="O1928" s="34" t="str">
        <f>VLOOKUP(A1928,'Hospitalisation Details'!$A$1:$N$2344,13,FALSE)</f>
        <v>tier - 1</v>
      </c>
      <c r="P1928" s="34" t="str">
        <f>VLOOKUP(A1928,'Hospitalisation Details'!$A$1:$N$2344,14,FALSE)</f>
        <v>R1013</v>
      </c>
      <c r="Q1928" s="34">
        <f>VLOOKUP(A1928,'Hospitalisation Details'!$A$1:$N$2344,6,FALSE)</f>
        <v>41</v>
      </c>
    </row>
    <row r="1929" spans="1:17" x14ac:dyDescent="0.25">
      <c r="A1929" s="35" t="s">
        <v>440</v>
      </c>
      <c r="B1929" s="32" t="s">
        <v>4855</v>
      </c>
      <c r="C1929" s="40">
        <v>19.05</v>
      </c>
      <c r="D1929" s="40">
        <v>4.92</v>
      </c>
      <c r="E1929" s="40" t="s">
        <v>2380</v>
      </c>
      <c r="F1929" s="40" t="s">
        <v>2380</v>
      </c>
      <c r="G1929" s="40" t="s">
        <v>2380</v>
      </c>
      <c r="H1929" s="35">
        <v>1</v>
      </c>
      <c r="I1929" s="40" t="s">
        <v>2380</v>
      </c>
      <c r="J1929" s="40" t="s">
        <v>8340</v>
      </c>
      <c r="K1929" s="40" t="s">
        <v>8344</v>
      </c>
      <c r="L1929" s="48">
        <f>VLOOKUP(A1929,'Hospitalisation Details'!$A$1:$N$2344,5,FALSE)</f>
        <v>32074</v>
      </c>
      <c r="M1929" s="52">
        <f>VLOOKUP(A1929,'Hospitalisation Details'!$A$1:$N$2344,8,FALSE)</f>
        <v>3773.23</v>
      </c>
      <c r="N1929" s="35" t="str">
        <f>VLOOKUP(A1929,'Hospitalisation Details'!$A$1:$N$2344,12,FALSE)</f>
        <v>tier - 2</v>
      </c>
      <c r="O1929" s="35" t="str">
        <f>VLOOKUP(A1929,'Hospitalisation Details'!$A$1:$N$2344,13,FALSE)</f>
        <v>tier - 3</v>
      </c>
      <c r="P1929" s="35" t="str">
        <f>VLOOKUP(A1929,'Hospitalisation Details'!$A$1:$N$2344,14,FALSE)</f>
        <v>R1013</v>
      </c>
      <c r="Q1929" s="35">
        <f>VLOOKUP(A1929,'Hospitalisation Details'!$A$1:$N$2344,6,FALSE)</f>
        <v>35</v>
      </c>
    </row>
    <row r="1930" spans="1:17" x14ac:dyDescent="0.25">
      <c r="A1930" s="34" t="s">
        <v>439</v>
      </c>
      <c r="B1930" s="33" t="s">
        <v>7772</v>
      </c>
      <c r="C1930" s="39">
        <v>37.619999999999997</v>
      </c>
      <c r="D1930" s="39">
        <v>4.18</v>
      </c>
      <c r="E1930" s="39" t="s">
        <v>2380</v>
      </c>
      <c r="F1930" s="39" t="s">
        <v>2380</v>
      </c>
      <c r="G1930" s="39" t="s">
        <v>2380</v>
      </c>
      <c r="H1930" s="34">
        <v>0</v>
      </c>
      <c r="I1930" s="39" t="s">
        <v>2380</v>
      </c>
      <c r="J1930" s="39" t="s">
        <v>8338</v>
      </c>
      <c r="K1930" s="39" t="s">
        <v>8344</v>
      </c>
      <c r="L1930" s="47">
        <f>VLOOKUP(A1930,'Hospitalisation Details'!$A$1:$N$2344,5,FALSE)</f>
        <v>34659</v>
      </c>
      <c r="M1930" s="51">
        <f>VLOOKUP(A1930,'Hospitalisation Details'!$A$1:$N$2344,8,FALSE)</f>
        <v>3766.88</v>
      </c>
      <c r="N1930" s="34" t="str">
        <f>VLOOKUP(A1930,'Hospitalisation Details'!$A$1:$N$2344,12,FALSE)</f>
        <v>tier - 2</v>
      </c>
      <c r="O1930" s="34" t="str">
        <f>VLOOKUP(A1930,'Hospitalisation Details'!$A$1:$N$2344,13,FALSE)</f>
        <v>tier - 1</v>
      </c>
      <c r="P1930" s="34" t="str">
        <f>VLOOKUP(A1930,'Hospitalisation Details'!$A$1:$N$2344,14,FALSE)</f>
        <v>R1013</v>
      </c>
      <c r="Q1930" s="34">
        <f>VLOOKUP(A1930,'Hospitalisation Details'!$A$1:$N$2344,6,FALSE)</f>
        <v>28</v>
      </c>
    </row>
    <row r="1931" spans="1:17" x14ac:dyDescent="0.25">
      <c r="A1931" s="35" t="s">
        <v>438</v>
      </c>
      <c r="B1931" s="32" t="s">
        <v>6626</v>
      </c>
      <c r="C1931" s="40">
        <v>29.1</v>
      </c>
      <c r="D1931" s="40">
        <v>4.67</v>
      </c>
      <c r="E1931" s="40" t="s">
        <v>2380</v>
      </c>
      <c r="F1931" s="40" t="s">
        <v>2380</v>
      </c>
      <c r="G1931" s="40" t="s">
        <v>2380</v>
      </c>
      <c r="H1931" s="35">
        <v>0</v>
      </c>
      <c r="I1931" s="40" t="s">
        <v>2380</v>
      </c>
      <c r="J1931" s="40" t="s">
        <v>8339</v>
      </c>
      <c r="K1931" s="40" t="s">
        <v>8344</v>
      </c>
      <c r="L1931" s="48">
        <f>VLOOKUP(A1931,'Hospitalisation Details'!$A$1:$N$2344,5,FALSE)</f>
        <v>33535</v>
      </c>
      <c r="M1931" s="52">
        <f>VLOOKUP(A1931,'Hospitalisation Details'!$A$1:$N$2344,8,FALSE)</f>
        <v>3761.29</v>
      </c>
      <c r="N1931" s="35" t="str">
        <f>VLOOKUP(A1931,'Hospitalisation Details'!$A$1:$N$2344,12,FALSE)</f>
        <v>tier - 2</v>
      </c>
      <c r="O1931" s="35" t="str">
        <f>VLOOKUP(A1931,'Hospitalisation Details'!$A$1:$N$2344,13,FALSE)</f>
        <v>tier - 3</v>
      </c>
      <c r="P1931" s="35" t="str">
        <f>VLOOKUP(A1931,'Hospitalisation Details'!$A$1:$N$2344,14,FALSE)</f>
        <v>R1011</v>
      </c>
      <c r="Q1931" s="35">
        <f>VLOOKUP(A1931,'Hospitalisation Details'!$A$1:$N$2344,6,FALSE)</f>
        <v>31</v>
      </c>
    </row>
    <row r="1932" spans="1:17" x14ac:dyDescent="0.25">
      <c r="A1932" s="34" t="s">
        <v>437</v>
      </c>
      <c r="B1932" s="33" t="s">
        <v>7774</v>
      </c>
      <c r="C1932" s="39">
        <v>26.62</v>
      </c>
      <c r="D1932" s="39">
        <v>6.24</v>
      </c>
      <c r="E1932" s="39" t="s">
        <v>2380</v>
      </c>
      <c r="F1932" s="39" t="s">
        <v>2380</v>
      </c>
      <c r="G1932" s="39" t="s">
        <v>2380</v>
      </c>
      <c r="H1932" s="34">
        <v>0</v>
      </c>
      <c r="I1932" s="39" t="s">
        <v>2380</v>
      </c>
      <c r="J1932" s="39" t="s">
        <v>8339</v>
      </c>
      <c r="K1932" s="39" t="s">
        <v>8343</v>
      </c>
      <c r="L1932" s="47">
        <f>VLOOKUP(A1932,'Hospitalisation Details'!$A$1:$N$2344,5,FALSE)</f>
        <v>33475</v>
      </c>
      <c r="M1932" s="51">
        <f>VLOOKUP(A1932,'Hospitalisation Details'!$A$1:$N$2344,8,FALSE)</f>
        <v>3757.84</v>
      </c>
      <c r="N1932" s="34" t="str">
        <f>VLOOKUP(A1932,'Hospitalisation Details'!$A$1:$N$2344,12,FALSE)</f>
        <v>tier - 2</v>
      </c>
      <c r="O1932" s="34" t="str">
        <f>VLOOKUP(A1932,'Hospitalisation Details'!$A$1:$N$2344,13,FALSE)</f>
        <v>tier - 1</v>
      </c>
      <c r="P1932" s="34" t="str">
        <f>VLOOKUP(A1932,'Hospitalisation Details'!$A$1:$N$2344,14,FALSE)</f>
        <v>R1013</v>
      </c>
      <c r="Q1932" s="34">
        <f>VLOOKUP(A1932,'Hospitalisation Details'!$A$1:$N$2344,6,FALSE)</f>
        <v>31</v>
      </c>
    </row>
    <row r="1933" spans="1:17" x14ac:dyDescent="0.25">
      <c r="A1933" s="35" t="s">
        <v>436</v>
      </c>
      <c r="B1933" s="32" t="s">
        <v>7776</v>
      </c>
      <c r="C1933" s="40">
        <v>25.74</v>
      </c>
      <c r="D1933" s="40">
        <v>5.99</v>
      </c>
      <c r="E1933" s="40" t="s">
        <v>2380</v>
      </c>
      <c r="F1933" s="40" t="s">
        <v>2380</v>
      </c>
      <c r="G1933" s="40" t="s">
        <v>2380</v>
      </c>
      <c r="H1933" s="35">
        <v>0</v>
      </c>
      <c r="I1933" s="40" t="s">
        <v>2380</v>
      </c>
      <c r="J1933" s="40" t="s">
        <v>8339</v>
      </c>
      <c r="K1933" s="40" t="s">
        <v>8343</v>
      </c>
      <c r="L1933" s="48">
        <f>VLOOKUP(A1933,'Hospitalisation Details'!$A$1:$N$2344,5,FALSE)</f>
        <v>33539</v>
      </c>
      <c r="M1933" s="52">
        <f>VLOOKUP(A1933,'Hospitalisation Details'!$A$1:$N$2344,8,FALSE)</f>
        <v>3756.62</v>
      </c>
      <c r="N1933" s="35" t="str">
        <f>VLOOKUP(A1933,'Hospitalisation Details'!$A$1:$N$2344,12,FALSE)</f>
        <v>tier - 2</v>
      </c>
      <c r="O1933" s="35" t="str">
        <f>VLOOKUP(A1933,'Hospitalisation Details'!$A$1:$N$2344,13,FALSE)</f>
        <v>tier - 2</v>
      </c>
      <c r="P1933" s="35" t="str">
        <f>VLOOKUP(A1933,'Hospitalisation Details'!$A$1:$N$2344,14,FALSE)</f>
        <v>R1013</v>
      </c>
      <c r="Q1933" s="35">
        <f>VLOOKUP(A1933,'Hospitalisation Details'!$A$1:$N$2344,6,FALSE)</f>
        <v>31</v>
      </c>
    </row>
    <row r="1934" spans="1:17" x14ac:dyDescent="0.25">
      <c r="A1934" s="34" t="s">
        <v>435</v>
      </c>
      <c r="B1934" s="33" t="s">
        <v>4889</v>
      </c>
      <c r="C1934" s="39">
        <v>18.22</v>
      </c>
      <c r="D1934" s="39">
        <v>10.27</v>
      </c>
      <c r="E1934" s="39" t="s">
        <v>2383</v>
      </c>
      <c r="F1934" s="39" t="s">
        <v>2380</v>
      </c>
      <c r="G1934" s="39" t="s">
        <v>2380</v>
      </c>
      <c r="H1934" s="34">
        <v>1</v>
      </c>
      <c r="I1934" s="39" t="s">
        <v>2380</v>
      </c>
      <c r="J1934" s="39" t="s">
        <v>8341</v>
      </c>
      <c r="K1934" s="39" t="s">
        <v>8342</v>
      </c>
      <c r="L1934" s="47">
        <f>VLOOKUP(A1934,'Hospitalisation Details'!$A$1:$N$2344,5,FALSE)</f>
        <v>31664</v>
      </c>
      <c r="M1934" s="51">
        <f>VLOOKUP(A1934,'Hospitalisation Details'!$A$1:$N$2344,8,FALSE)</f>
        <v>3748.56</v>
      </c>
      <c r="N1934" s="34" t="str">
        <f>VLOOKUP(A1934,'Hospitalisation Details'!$A$1:$N$2344,12,FALSE)</f>
        <v>tier - 2</v>
      </c>
      <c r="O1934" s="34" t="str">
        <f>VLOOKUP(A1934,'Hospitalisation Details'!$A$1:$N$2344,13,FALSE)</f>
        <v>tier - 2</v>
      </c>
      <c r="P1934" s="34" t="str">
        <f>VLOOKUP(A1934,'Hospitalisation Details'!$A$1:$N$2344,14,FALSE)</f>
        <v>R1013</v>
      </c>
      <c r="Q1934" s="34">
        <f>VLOOKUP(A1934,'Hospitalisation Details'!$A$1:$N$2344,6,FALSE)</f>
        <v>36</v>
      </c>
    </row>
    <row r="1935" spans="1:17" x14ac:dyDescent="0.25">
      <c r="A1935" s="35" t="s">
        <v>434</v>
      </c>
      <c r="B1935" s="32" t="s">
        <v>4915</v>
      </c>
      <c r="C1935" s="40">
        <v>26.03</v>
      </c>
      <c r="D1935" s="40">
        <v>5.97</v>
      </c>
      <c r="E1935" s="40" t="s">
        <v>2380</v>
      </c>
      <c r="F1935" s="40" t="s">
        <v>2380</v>
      </c>
      <c r="G1935" s="40" t="s">
        <v>2383</v>
      </c>
      <c r="H1935" s="35">
        <v>1</v>
      </c>
      <c r="I1935" s="40" t="s">
        <v>2380</v>
      </c>
      <c r="J1935" s="40" t="s">
        <v>8339</v>
      </c>
      <c r="K1935" s="40" t="s">
        <v>8343</v>
      </c>
      <c r="L1935" s="48">
        <f>VLOOKUP(A1935,'Hospitalisation Details'!$A$1:$N$2344,5,FALSE)</f>
        <v>34142</v>
      </c>
      <c r="M1935" s="52">
        <f>VLOOKUP(A1935,'Hospitalisation Details'!$A$1:$N$2344,8,FALSE)</f>
        <v>3736.46</v>
      </c>
      <c r="N1935" s="35" t="str">
        <f>VLOOKUP(A1935,'Hospitalisation Details'!$A$1:$N$2344,12,FALSE)</f>
        <v>tier - 2</v>
      </c>
      <c r="O1935" s="35" t="str">
        <f>VLOOKUP(A1935,'Hospitalisation Details'!$A$1:$N$2344,13,FALSE)</f>
        <v>tier - 2</v>
      </c>
      <c r="P1935" s="35" t="str">
        <f>VLOOKUP(A1935,'Hospitalisation Details'!$A$1:$N$2344,14,FALSE)</f>
        <v>R1012</v>
      </c>
      <c r="Q1935" s="35">
        <f>VLOOKUP(A1935,'Hospitalisation Details'!$A$1:$N$2344,6,FALSE)</f>
        <v>29</v>
      </c>
    </row>
    <row r="1936" spans="1:17" x14ac:dyDescent="0.25">
      <c r="A1936" s="34" t="s">
        <v>433</v>
      </c>
      <c r="B1936" s="33" t="s">
        <v>7780</v>
      </c>
      <c r="C1936" s="39">
        <v>17.29</v>
      </c>
      <c r="D1936" s="39">
        <v>4.9800000000000004</v>
      </c>
      <c r="E1936" s="39" t="s">
        <v>2380</v>
      </c>
      <c r="F1936" s="39" t="s">
        <v>2380</v>
      </c>
      <c r="G1936" s="39" t="s">
        <v>2380</v>
      </c>
      <c r="H1936" s="34">
        <v>0</v>
      </c>
      <c r="I1936" s="39" t="s">
        <v>2380</v>
      </c>
      <c r="J1936" s="39" t="s">
        <v>8341</v>
      </c>
      <c r="K1936" s="39" t="s">
        <v>8344</v>
      </c>
      <c r="L1936" s="47">
        <f>VLOOKUP(A1936,'Hospitalisation Details'!$A$1:$N$2344,5,FALSE)</f>
        <v>34568</v>
      </c>
      <c r="M1936" s="51">
        <f>VLOOKUP(A1936,'Hospitalisation Details'!$A$1:$N$2344,8,FALSE)</f>
        <v>3732.63</v>
      </c>
      <c r="N1936" s="34" t="str">
        <f>VLOOKUP(A1936,'Hospitalisation Details'!$A$1:$N$2344,12,FALSE)</f>
        <v>tier - 2</v>
      </c>
      <c r="O1936" s="34" t="str">
        <f>VLOOKUP(A1936,'Hospitalisation Details'!$A$1:$N$2344,13,FALSE)</f>
        <v>tier - 3</v>
      </c>
      <c r="P1936" s="34" t="str">
        <f>VLOOKUP(A1936,'Hospitalisation Details'!$A$1:$N$2344,14,FALSE)</f>
        <v>R1024</v>
      </c>
      <c r="Q1936" s="34">
        <f>VLOOKUP(A1936,'Hospitalisation Details'!$A$1:$N$2344,6,FALSE)</f>
        <v>28</v>
      </c>
    </row>
    <row r="1937" spans="1:17" x14ac:dyDescent="0.25">
      <c r="A1937" s="35" t="s">
        <v>432</v>
      </c>
      <c r="B1937" s="32" t="s">
        <v>7782</v>
      </c>
      <c r="C1937" s="40">
        <v>18.170000000000002</v>
      </c>
      <c r="D1937" s="40">
        <v>6.91</v>
      </c>
      <c r="E1937" s="40" t="s">
        <v>2383</v>
      </c>
      <c r="F1937" s="40" t="s">
        <v>2380</v>
      </c>
      <c r="G1937" s="40" t="s">
        <v>2380</v>
      </c>
      <c r="H1937" s="35">
        <v>1</v>
      </c>
      <c r="I1937" s="40" t="s">
        <v>2380</v>
      </c>
      <c r="J1937" s="40" t="s">
        <v>8341</v>
      </c>
      <c r="K1937" s="40" t="s">
        <v>8342</v>
      </c>
      <c r="L1937" s="48">
        <f>VLOOKUP(A1937,'Hospitalisation Details'!$A$1:$N$2344,5,FALSE)</f>
        <v>31747</v>
      </c>
      <c r="M1937" s="52">
        <f>VLOOKUP(A1937,'Hospitalisation Details'!$A$1:$N$2344,8,FALSE)</f>
        <v>3731.6</v>
      </c>
      <c r="N1937" s="35" t="str">
        <f>VLOOKUP(A1937,'Hospitalisation Details'!$A$1:$N$2344,12,FALSE)</f>
        <v>tier - 2</v>
      </c>
      <c r="O1937" s="35" t="str">
        <f>VLOOKUP(A1937,'Hospitalisation Details'!$A$1:$N$2344,13,FALSE)</f>
        <v>tier - 2</v>
      </c>
      <c r="P1937" s="35" t="str">
        <f>VLOOKUP(A1937,'Hospitalisation Details'!$A$1:$N$2344,14,FALSE)</f>
        <v>R1013</v>
      </c>
      <c r="Q1937" s="35">
        <f>VLOOKUP(A1937,'Hospitalisation Details'!$A$1:$N$2344,6,FALSE)</f>
        <v>36</v>
      </c>
    </row>
    <row r="1938" spans="1:17" x14ac:dyDescent="0.25">
      <c r="A1938" s="34" t="s">
        <v>431</v>
      </c>
      <c r="B1938" s="33" t="s">
        <v>7784</v>
      </c>
      <c r="C1938" s="39">
        <v>32.54</v>
      </c>
      <c r="D1938" s="39">
        <v>6.38</v>
      </c>
      <c r="E1938" s="39" t="s">
        <v>2380</v>
      </c>
      <c r="F1938" s="39" t="s">
        <v>2383</v>
      </c>
      <c r="G1938" s="39" t="s">
        <v>2380</v>
      </c>
      <c r="H1938" s="34">
        <v>1</v>
      </c>
      <c r="I1938" s="39" t="s">
        <v>2380</v>
      </c>
      <c r="J1938" s="39" t="s">
        <v>8338</v>
      </c>
      <c r="K1938" s="39" t="s">
        <v>8343</v>
      </c>
      <c r="L1938" s="47">
        <f>VLOOKUP(A1938,'Hospitalisation Details'!$A$1:$N$2344,5,FALSE)</f>
        <v>38296</v>
      </c>
      <c r="M1938" s="51">
        <f>VLOOKUP(A1938,'Hospitalisation Details'!$A$1:$N$2344,8,FALSE)</f>
        <v>3722.23</v>
      </c>
      <c r="N1938" s="34" t="str">
        <f>VLOOKUP(A1938,'Hospitalisation Details'!$A$1:$N$2344,12,FALSE)</f>
        <v>tier - 2</v>
      </c>
      <c r="O1938" s="34" t="str">
        <f>VLOOKUP(A1938,'Hospitalisation Details'!$A$1:$N$2344,13,FALSE)</f>
        <v>tier - 2</v>
      </c>
      <c r="P1938" s="34" t="str">
        <f>VLOOKUP(A1938,'Hospitalisation Details'!$A$1:$N$2344,14,FALSE)</f>
        <v>R1025</v>
      </c>
      <c r="Q1938" s="34">
        <f>VLOOKUP(A1938,'Hospitalisation Details'!$A$1:$N$2344,6,FALSE)</f>
        <v>18</v>
      </c>
    </row>
    <row r="1939" spans="1:17" x14ac:dyDescent="0.25">
      <c r="A1939" s="35" t="s">
        <v>430</v>
      </c>
      <c r="B1939" s="32" t="s">
        <v>4756</v>
      </c>
      <c r="C1939" s="40">
        <v>30.25</v>
      </c>
      <c r="D1939" s="40">
        <v>4.7699999999999996</v>
      </c>
      <c r="E1939" s="40" t="s">
        <v>2380</v>
      </c>
      <c r="F1939" s="40" t="s">
        <v>2380</v>
      </c>
      <c r="G1939" s="40" t="s">
        <v>2380</v>
      </c>
      <c r="H1939" s="35">
        <v>0</v>
      </c>
      <c r="I1939" s="40" t="s">
        <v>2380</v>
      </c>
      <c r="J1939" s="40" t="s">
        <v>8338</v>
      </c>
      <c r="K1939" s="40" t="s">
        <v>8344</v>
      </c>
      <c r="L1939" s="48">
        <f>VLOOKUP(A1939,'Hospitalisation Details'!$A$1:$N$2344,5,FALSE)</f>
        <v>32844</v>
      </c>
      <c r="M1939" s="52">
        <f>VLOOKUP(A1939,'Hospitalisation Details'!$A$1:$N$2344,8,FALSE)</f>
        <v>3704.35</v>
      </c>
      <c r="N1939" s="35" t="str">
        <f>VLOOKUP(A1939,'Hospitalisation Details'!$A$1:$N$2344,12,FALSE)</f>
        <v>tier - 2</v>
      </c>
      <c r="O1939" s="35" t="str">
        <f>VLOOKUP(A1939,'Hospitalisation Details'!$A$1:$N$2344,13,FALSE)</f>
        <v>tier - 2</v>
      </c>
      <c r="P1939" s="35" t="str">
        <f>VLOOKUP(A1939,'Hospitalisation Details'!$A$1:$N$2344,14,FALSE)</f>
        <v>R1013</v>
      </c>
      <c r="Q1939" s="35">
        <f>VLOOKUP(A1939,'Hospitalisation Details'!$A$1:$N$2344,6,FALSE)</f>
        <v>33</v>
      </c>
    </row>
    <row r="1940" spans="1:17" x14ac:dyDescent="0.25">
      <c r="A1940" s="34" t="s">
        <v>429</v>
      </c>
      <c r="B1940" s="33" t="s">
        <v>7786</v>
      </c>
      <c r="C1940" s="39">
        <v>19.59</v>
      </c>
      <c r="D1940" s="39">
        <v>6.04</v>
      </c>
      <c r="E1940" s="39" t="s">
        <v>2383</v>
      </c>
      <c r="F1940" s="39" t="s">
        <v>2380</v>
      </c>
      <c r="G1940" s="39" t="s">
        <v>2380</v>
      </c>
      <c r="H1940" s="34">
        <v>1</v>
      </c>
      <c r="I1940" s="39" t="s">
        <v>2380</v>
      </c>
      <c r="J1940" s="39" t="s">
        <v>8340</v>
      </c>
      <c r="K1940" s="39" t="s">
        <v>8343</v>
      </c>
      <c r="L1940" s="47">
        <f>VLOOKUP(A1940,'Hospitalisation Details'!$A$1:$N$2344,5,FALSE)</f>
        <v>32373</v>
      </c>
      <c r="M1940" s="51">
        <f>VLOOKUP(A1940,'Hospitalisation Details'!$A$1:$N$2344,8,FALSE)</f>
        <v>3699.54</v>
      </c>
      <c r="N1940" s="34" t="str">
        <f>VLOOKUP(A1940,'Hospitalisation Details'!$A$1:$N$2344,12,FALSE)</f>
        <v>tier - 2</v>
      </c>
      <c r="O1940" s="34" t="str">
        <f>VLOOKUP(A1940,'Hospitalisation Details'!$A$1:$N$2344,13,FALSE)</f>
        <v>tier - 3</v>
      </c>
      <c r="P1940" s="34" t="str">
        <f>VLOOKUP(A1940,'Hospitalisation Details'!$A$1:$N$2344,14,FALSE)</f>
        <v>R1013</v>
      </c>
      <c r="Q1940" s="34">
        <f>VLOOKUP(A1940,'Hospitalisation Details'!$A$1:$N$2344,6,FALSE)</f>
        <v>34</v>
      </c>
    </row>
    <row r="1941" spans="1:17" x14ac:dyDescent="0.25">
      <c r="A1941" s="35" t="s">
        <v>428</v>
      </c>
      <c r="B1941" s="32" t="s">
        <v>5009</v>
      </c>
      <c r="C1941" s="40">
        <v>45.9</v>
      </c>
      <c r="D1941" s="40">
        <v>4.3</v>
      </c>
      <c r="E1941" s="40" t="s">
        <v>2383</v>
      </c>
      <c r="F1941" s="40" t="s">
        <v>2380</v>
      </c>
      <c r="G1941" s="40" t="s">
        <v>2380</v>
      </c>
      <c r="H1941" s="35">
        <v>1</v>
      </c>
      <c r="I1941" s="40" t="s">
        <v>2380</v>
      </c>
      <c r="J1941" s="40" t="s">
        <v>8338</v>
      </c>
      <c r="K1941" s="40" t="s">
        <v>8344</v>
      </c>
      <c r="L1941" s="48">
        <f>VLOOKUP(A1941,'Hospitalisation Details'!$A$1:$N$2344,5,FALSE)</f>
        <v>34993</v>
      </c>
      <c r="M1941" s="52">
        <f>VLOOKUP(A1941,'Hospitalisation Details'!$A$1:$N$2344,8,FALSE)</f>
        <v>3693.43</v>
      </c>
      <c r="N1941" s="35" t="str">
        <f>VLOOKUP(A1941,'Hospitalisation Details'!$A$1:$N$2344,12,FALSE)</f>
        <v>tier - 2</v>
      </c>
      <c r="O1941" s="35" t="str">
        <f>VLOOKUP(A1941,'Hospitalisation Details'!$A$1:$N$2344,13,FALSE)</f>
        <v>tier - 3</v>
      </c>
      <c r="P1941" s="35" t="str">
        <f>VLOOKUP(A1941,'Hospitalisation Details'!$A$1:$N$2344,14,FALSE)</f>
        <v>R1011</v>
      </c>
      <c r="Q1941" s="35">
        <f>VLOOKUP(A1941,'Hospitalisation Details'!$A$1:$N$2344,6,FALSE)</f>
        <v>27</v>
      </c>
    </row>
    <row r="1942" spans="1:17" x14ac:dyDescent="0.25">
      <c r="A1942" s="34" t="s">
        <v>427</v>
      </c>
      <c r="B1942" s="33" t="s">
        <v>7788</v>
      </c>
      <c r="C1942" s="39">
        <v>17.059999999999999</v>
      </c>
      <c r="D1942" s="39">
        <v>8.75</v>
      </c>
      <c r="E1942" s="39" t="s">
        <v>2383</v>
      </c>
      <c r="F1942" s="39" t="s">
        <v>2380</v>
      </c>
      <c r="G1942" s="39" t="s">
        <v>2380</v>
      </c>
      <c r="H1942" s="34">
        <v>0</v>
      </c>
      <c r="I1942" s="39" t="s">
        <v>2380</v>
      </c>
      <c r="J1942" s="39" t="s">
        <v>8341</v>
      </c>
      <c r="K1942" s="39" t="s">
        <v>8342</v>
      </c>
      <c r="L1942" s="47">
        <f>VLOOKUP(A1942,'Hospitalisation Details'!$A$1:$N$2344,5,FALSE)</f>
        <v>29934</v>
      </c>
      <c r="M1942" s="51">
        <f>VLOOKUP(A1942,'Hospitalisation Details'!$A$1:$N$2344,8,FALSE)</f>
        <v>3688.38</v>
      </c>
      <c r="N1942" s="34" t="str">
        <f>VLOOKUP(A1942,'Hospitalisation Details'!$A$1:$N$2344,12,FALSE)</f>
        <v>tier - 2</v>
      </c>
      <c r="O1942" s="34" t="str">
        <f>VLOOKUP(A1942,'Hospitalisation Details'!$A$1:$N$2344,13,FALSE)</f>
        <v>tier - 2</v>
      </c>
      <c r="P1942" s="34" t="str">
        <f>VLOOKUP(A1942,'Hospitalisation Details'!$A$1:$N$2344,14,FALSE)</f>
        <v>R1013</v>
      </c>
      <c r="Q1942" s="34">
        <f>VLOOKUP(A1942,'Hospitalisation Details'!$A$1:$N$2344,6,FALSE)</f>
        <v>41</v>
      </c>
    </row>
    <row r="1943" spans="1:17" x14ac:dyDescent="0.25">
      <c r="A1943" s="35" t="s">
        <v>426</v>
      </c>
      <c r="B1943" s="32" t="s">
        <v>7790</v>
      </c>
      <c r="C1943" s="40">
        <v>32.07</v>
      </c>
      <c r="D1943" s="40">
        <v>5.25</v>
      </c>
      <c r="E1943" s="40" t="s">
        <v>2380</v>
      </c>
      <c r="F1943" s="40" t="s">
        <v>2380</v>
      </c>
      <c r="G1943" s="40" t="s">
        <v>2383</v>
      </c>
      <c r="H1943" s="35">
        <v>1</v>
      </c>
      <c r="I1943" s="40" t="s">
        <v>2380</v>
      </c>
      <c r="J1943" s="40" t="s">
        <v>8338</v>
      </c>
      <c r="K1943" s="40" t="s">
        <v>8344</v>
      </c>
      <c r="L1943" s="48">
        <f>VLOOKUP(A1943,'Hospitalisation Details'!$A$1:$N$2344,5,FALSE)</f>
        <v>37812</v>
      </c>
      <c r="M1943" s="52">
        <f>VLOOKUP(A1943,'Hospitalisation Details'!$A$1:$N$2344,8,FALSE)</f>
        <v>3688.35</v>
      </c>
      <c r="N1943" s="35" t="str">
        <f>VLOOKUP(A1943,'Hospitalisation Details'!$A$1:$N$2344,12,FALSE)</f>
        <v>tier - 2</v>
      </c>
      <c r="O1943" s="35" t="str">
        <f>VLOOKUP(A1943,'Hospitalisation Details'!$A$1:$N$2344,13,FALSE)</f>
        <v>tier - 2</v>
      </c>
      <c r="P1943" s="35" t="str">
        <f>VLOOKUP(A1943,'Hospitalisation Details'!$A$1:$N$2344,14,FALSE)</f>
        <v>R1021</v>
      </c>
      <c r="Q1943" s="35">
        <f>VLOOKUP(A1943,'Hospitalisation Details'!$A$1:$N$2344,6,FALSE)</f>
        <v>19</v>
      </c>
    </row>
    <row r="1944" spans="1:17" x14ac:dyDescent="0.25">
      <c r="A1944" s="34" t="s">
        <v>425</v>
      </c>
      <c r="B1944" s="33" t="s">
        <v>5022</v>
      </c>
      <c r="C1944" s="39">
        <v>16.5</v>
      </c>
      <c r="D1944" s="39">
        <v>5.03</v>
      </c>
      <c r="E1944" s="39" t="s">
        <v>2380</v>
      </c>
      <c r="F1944" s="39" t="s">
        <v>2380</v>
      </c>
      <c r="G1944" s="39" t="s">
        <v>2380</v>
      </c>
      <c r="H1944" s="34">
        <v>1</v>
      </c>
      <c r="I1944" s="39" t="s">
        <v>2380</v>
      </c>
      <c r="J1944" s="39" t="s">
        <v>8341</v>
      </c>
      <c r="K1944" s="39" t="s">
        <v>8344</v>
      </c>
      <c r="L1944" s="47">
        <f>VLOOKUP(A1944,'Hospitalisation Details'!$A$1:$N$2344,5,FALSE)</f>
        <v>30869</v>
      </c>
      <c r="M1944" s="51">
        <f>VLOOKUP(A1944,'Hospitalisation Details'!$A$1:$N$2344,8,FALSE)</f>
        <v>3678.86</v>
      </c>
      <c r="N1944" s="34" t="str">
        <f>VLOOKUP(A1944,'Hospitalisation Details'!$A$1:$N$2344,12,FALSE)</f>
        <v>tier - 2</v>
      </c>
      <c r="O1944" s="34" t="str">
        <f>VLOOKUP(A1944,'Hospitalisation Details'!$A$1:$N$2344,13,FALSE)</f>
        <v>tier - 3</v>
      </c>
      <c r="P1944" s="34" t="str">
        <f>VLOOKUP(A1944,'Hospitalisation Details'!$A$1:$N$2344,14,FALSE)</f>
        <v>R1013</v>
      </c>
      <c r="Q1944" s="34">
        <f>VLOOKUP(A1944,'Hospitalisation Details'!$A$1:$N$2344,6,FALSE)</f>
        <v>38</v>
      </c>
    </row>
    <row r="1945" spans="1:17" x14ac:dyDescent="0.25">
      <c r="A1945" s="35" t="s">
        <v>424</v>
      </c>
      <c r="B1945" s="32" t="s">
        <v>7792</v>
      </c>
      <c r="C1945" s="40">
        <v>31.4</v>
      </c>
      <c r="D1945" s="40">
        <v>5.88</v>
      </c>
      <c r="E1945" s="40" t="s">
        <v>2380</v>
      </c>
      <c r="F1945" s="40" t="s">
        <v>2380</v>
      </c>
      <c r="G1945" s="40" t="s">
        <v>2380</v>
      </c>
      <c r="H1945" s="35">
        <v>1</v>
      </c>
      <c r="I1945" s="40" t="s">
        <v>2380</v>
      </c>
      <c r="J1945" s="40" t="s">
        <v>8338</v>
      </c>
      <c r="K1945" s="40" t="s">
        <v>8343</v>
      </c>
      <c r="L1945" s="48">
        <f>VLOOKUP(A1945,'Hospitalisation Details'!$A$1:$N$2344,5,FALSE)</f>
        <v>33861</v>
      </c>
      <c r="M1945" s="52">
        <f>VLOOKUP(A1945,'Hospitalisation Details'!$A$1:$N$2344,8,FALSE)</f>
        <v>3659.35</v>
      </c>
      <c r="N1945" s="35" t="str">
        <f>VLOOKUP(A1945,'Hospitalisation Details'!$A$1:$N$2344,12,FALSE)</f>
        <v>tier - 3</v>
      </c>
      <c r="O1945" s="35" t="str">
        <f>VLOOKUP(A1945,'Hospitalisation Details'!$A$1:$N$2344,13,FALSE)</f>
        <v>tier - 1</v>
      </c>
      <c r="P1945" s="35" t="str">
        <f>VLOOKUP(A1945,'Hospitalisation Details'!$A$1:$N$2344,14,FALSE)</f>
        <v>R1011</v>
      </c>
      <c r="Q1945" s="35">
        <f>VLOOKUP(A1945,'Hospitalisation Details'!$A$1:$N$2344,6,FALSE)</f>
        <v>30</v>
      </c>
    </row>
    <row r="1946" spans="1:17" x14ac:dyDescent="0.25">
      <c r="A1946" s="34" t="s">
        <v>423</v>
      </c>
      <c r="B1946" s="33" t="s">
        <v>4936</v>
      </c>
      <c r="C1946" s="39">
        <v>20.36</v>
      </c>
      <c r="D1946" s="39">
        <v>4.49</v>
      </c>
      <c r="E1946" s="39" t="s">
        <v>2380</v>
      </c>
      <c r="F1946" s="39" t="s">
        <v>2380</v>
      </c>
      <c r="G1946" s="39" t="s">
        <v>2380</v>
      </c>
      <c r="H1946" s="34">
        <v>0</v>
      </c>
      <c r="I1946" s="39" t="s">
        <v>2380</v>
      </c>
      <c r="J1946" s="39" t="s">
        <v>8340</v>
      </c>
      <c r="K1946" s="39" t="s">
        <v>8344</v>
      </c>
      <c r="L1946" s="47">
        <f>VLOOKUP(A1946,'Hospitalisation Details'!$A$1:$N$2344,5,FALSE)</f>
        <v>33185</v>
      </c>
      <c r="M1946" s="51">
        <f>VLOOKUP(A1946,'Hospitalisation Details'!$A$1:$N$2344,8,FALSE)</f>
        <v>3653.29</v>
      </c>
      <c r="N1946" s="34" t="str">
        <f>VLOOKUP(A1946,'Hospitalisation Details'!$A$1:$N$2344,12,FALSE)</f>
        <v>tier - 2</v>
      </c>
      <c r="O1946" s="34" t="str">
        <f>VLOOKUP(A1946,'Hospitalisation Details'!$A$1:$N$2344,13,FALSE)</f>
        <v>tier - 3</v>
      </c>
      <c r="P1946" s="34" t="str">
        <f>VLOOKUP(A1946,'Hospitalisation Details'!$A$1:$N$2344,14,FALSE)</f>
        <v>R1011</v>
      </c>
      <c r="Q1946" s="34">
        <f>VLOOKUP(A1946,'Hospitalisation Details'!$A$1:$N$2344,6,FALSE)</f>
        <v>32</v>
      </c>
    </row>
    <row r="1947" spans="1:17" x14ac:dyDescent="0.25">
      <c r="A1947" s="35" t="s">
        <v>422</v>
      </c>
      <c r="B1947" s="32" t="s">
        <v>7695</v>
      </c>
      <c r="C1947" s="40">
        <v>25.46</v>
      </c>
      <c r="D1947" s="40">
        <v>4.1399999999999997</v>
      </c>
      <c r="E1947" s="40" t="s">
        <v>2380</v>
      </c>
      <c r="F1947" s="40" t="s">
        <v>2380</v>
      </c>
      <c r="G1947" s="40" t="s">
        <v>2380</v>
      </c>
      <c r="H1947" s="35">
        <v>1</v>
      </c>
      <c r="I1947" s="40" t="s">
        <v>2380</v>
      </c>
      <c r="J1947" s="40" t="s">
        <v>8339</v>
      </c>
      <c r="K1947" s="40" t="s">
        <v>8344</v>
      </c>
      <c r="L1947" s="48">
        <f>VLOOKUP(A1947,'Hospitalisation Details'!$A$1:$N$2344,5,FALSE)</f>
        <v>33925</v>
      </c>
      <c r="M1947" s="52">
        <f>VLOOKUP(A1947,'Hospitalisation Details'!$A$1:$N$2344,8,FALSE)</f>
        <v>3645.09</v>
      </c>
      <c r="N1947" s="35" t="str">
        <f>VLOOKUP(A1947,'Hospitalisation Details'!$A$1:$N$2344,12,FALSE)</f>
        <v>tier - 1</v>
      </c>
      <c r="O1947" s="35" t="str">
        <f>VLOOKUP(A1947,'Hospitalisation Details'!$A$1:$N$2344,13,FALSE)</f>
        <v>tier - 2</v>
      </c>
      <c r="P1947" s="35" t="str">
        <f>VLOOKUP(A1947,'Hospitalisation Details'!$A$1:$N$2344,14,FALSE)</f>
        <v>R1014</v>
      </c>
      <c r="Q1947" s="35">
        <f>VLOOKUP(A1947,'Hospitalisation Details'!$A$1:$N$2344,6,FALSE)</f>
        <v>30</v>
      </c>
    </row>
    <row r="1948" spans="1:17" x14ac:dyDescent="0.25">
      <c r="A1948" s="34" t="s">
        <v>421</v>
      </c>
      <c r="B1948" s="33" t="s">
        <v>7796</v>
      </c>
      <c r="C1948" s="39">
        <v>17.09</v>
      </c>
      <c r="D1948" s="39">
        <v>5.8</v>
      </c>
      <c r="E1948" s="39" t="s">
        <v>2383</v>
      </c>
      <c r="F1948" s="39" t="s">
        <v>2380</v>
      </c>
      <c r="G1948" s="39" t="s">
        <v>2380</v>
      </c>
      <c r="H1948" s="34">
        <v>0</v>
      </c>
      <c r="I1948" s="39" t="s">
        <v>2380</v>
      </c>
      <c r="J1948" s="39" t="s">
        <v>8341</v>
      </c>
      <c r="K1948" s="39" t="s">
        <v>8343</v>
      </c>
      <c r="L1948" s="47">
        <f>VLOOKUP(A1948,'Hospitalisation Details'!$A$1:$N$2344,5,FALSE)</f>
        <v>31212</v>
      </c>
      <c r="M1948" s="51">
        <f>VLOOKUP(A1948,'Hospitalisation Details'!$A$1:$N$2344,8,FALSE)</f>
        <v>3622.13</v>
      </c>
      <c r="N1948" s="34" t="str">
        <f>VLOOKUP(A1948,'Hospitalisation Details'!$A$1:$N$2344,12,FALSE)</f>
        <v>tier - 2</v>
      </c>
      <c r="O1948" s="34" t="str">
        <f>VLOOKUP(A1948,'Hospitalisation Details'!$A$1:$N$2344,13,FALSE)</f>
        <v>tier - 1</v>
      </c>
      <c r="P1948" s="34" t="str">
        <f>VLOOKUP(A1948,'Hospitalisation Details'!$A$1:$N$2344,14,FALSE)</f>
        <v>R1013</v>
      </c>
      <c r="Q1948" s="34">
        <f>VLOOKUP(A1948,'Hospitalisation Details'!$A$1:$N$2344,6,FALSE)</f>
        <v>37</v>
      </c>
    </row>
    <row r="1949" spans="1:17" x14ac:dyDescent="0.25">
      <c r="A1949" s="35" t="s">
        <v>420</v>
      </c>
      <c r="B1949" s="32" t="s">
        <v>7798</v>
      </c>
      <c r="C1949" s="40">
        <v>20.83</v>
      </c>
      <c r="D1949" s="40">
        <v>5.12</v>
      </c>
      <c r="E1949" s="40" t="s">
        <v>2380</v>
      </c>
      <c r="F1949" s="40" t="s">
        <v>2380</v>
      </c>
      <c r="G1949" s="40" t="s">
        <v>2380</v>
      </c>
      <c r="H1949" s="35">
        <v>0</v>
      </c>
      <c r="I1949" s="40" t="s">
        <v>2380</v>
      </c>
      <c r="J1949" s="40" t="s">
        <v>8340</v>
      </c>
      <c r="K1949" s="40" t="s">
        <v>8344</v>
      </c>
      <c r="L1949" s="48">
        <f>VLOOKUP(A1949,'Hospitalisation Details'!$A$1:$N$2344,5,FALSE)</f>
        <v>33157</v>
      </c>
      <c r="M1949" s="52">
        <f>VLOOKUP(A1949,'Hospitalisation Details'!$A$1:$N$2344,8,FALSE)</f>
        <v>3606.43</v>
      </c>
      <c r="N1949" s="35" t="str">
        <f>VLOOKUP(A1949,'Hospitalisation Details'!$A$1:$N$2344,12,FALSE)</f>
        <v>tier - 2</v>
      </c>
      <c r="O1949" s="35" t="str">
        <f>VLOOKUP(A1949,'Hospitalisation Details'!$A$1:$N$2344,13,FALSE)</f>
        <v>tier - 1</v>
      </c>
      <c r="P1949" s="35" t="str">
        <f>VLOOKUP(A1949,'Hospitalisation Details'!$A$1:$N$2344,14,FALSE)</f>
        <v>R1013</v>
      </c>
      <c r="Q1949" s="35">
        <f>VLOOKUP(A1949,'Hospitalisation Details'!$A$1:$N$2344,6,FALSE)</f>
        <v>32</v>
      </c>
    </row>
    <row r="1950" spans="1:17" x14ac:dyDescent="0.25">
      <c r="A1950" s="34" t="s">
        <v>419</v>
      </c>
      <c r="B1950" s="33" t="s">
        <v>7800</v>
      </c>
      <c r="C1950" s="39">
        <v>18.920000000000002</v>
      </c>
      <c r="D1950" s="39">
        <v>5.98</v>
      </c>
      <c r="E1950" s="39" t="s">
        <v>2383</v>
      </c>
      <c r="F1950" s="39" t="s">
        <v>2380</v>
      </c>
      <c r="G1950" s="39" t="s">
        <v>2380</v>
      </c>
      <c r="H1950" s="34">
        <v>1</v>
      </c>
      <c r="I1950" s="39" t="s">
        <v>2380</v>
      </c>
      <c r="J1950" s="39" t="s">
        <v>8340</v>
      </c>
      <c r="K1950" s="39" t="s">
        <v>8343</v>
      </c>
      <c r="L1950" s="47">
        <f>VLOOKUP(A1950,'Hospitalisation Details'!$A$1:$N$2344,5,FALSE)</f>
        <v>32451</v>
      </c>
      <c r="M1950" s="51">
        <f>VLOOKUP(A1950,'Hospitalisation Details'!$A$1:$N$2344,8,FALSE)</f>
        <v>3603.6</v>
      </c>
      <c r="N1950" s="34" t="str">
        <f>VLOOKUP(A1950,'Hospitalisation Details'!$A$1:$N$2344,12,FALSE)</f>
        <v>tier - 2</v>
      </c>
      <c r="O1950" s="34" t="str">
        <f>VLOOKUP(A1950,'Hospitalisation Details'!$A$1:$N$2344,13,FALSE)</f>
        <v>tier - 1</v>
      </c>
      <c r="P1950" s="34" t="str">
        <f>VLOOKUP(A1950,'Hospitalisation Details'!$A$1:$N$2344,14,FALSE)</f>
        <v>R1013</v>
      </c>
      <c r="Q1950" s="34">
        <f>VLOOKUP(A1950,'Hospitalisation Details'!$A$1:$N$2344,6,FALSE)</f>
        <v>34</v>
      </c>
    </row>
    <row r="1951" spans="1:17" x14ac:dyDescent="0.25">
      <c r="A1951" s="35" t="s">
        <v>418</v>
      </c>
      <c r="B1951" s="32" t="s">
        <v>4994</v>
      </c>
      <c r="C1951" s="40">
        <v>37.1</v>
      </c>
      <c r="D1951" s="40">
        <v>5.46</v>
      </c>
      <c r="E1951" s="40" t="s">
        <v>2380</v>
      </c>
      <c r="F1951" s="40" t="s">
        <v>2380</v>
      </c>
      <c r="G1951" s="40" t="s">
        <v>2380</v>
      </c>
      <c r="H1951" s="35">
        <v>0</v>
      </c>
      <c r="I1951" s="40" t="s">
        <v>2380</v>
      </c>
      <c r="J1951" s="40" t="s">
        <v>8338</v>
      </c>
      <c r="K1951" s="40" t="s">
        <v>8344</v>
      </c>
      <c r="L1951" s="48">
        <f>VLOOKUP(A1951,'Hospitalisation Details'!$A$1:$N$2344,5,FALSE)</f>
        <v>36384</v>
      </c>
      <c r="M1951" s="52">
        <f>VLOOKUP(A1951,'Hospitalisation Details'!$A$1:$N$2344,8,FALSE)</f>
        <v>3597.6</v>
      </c>
      <c r="N1951" s="35" t="str">
        <f>VLOOKUP(A1951,'Hospitalisation Details'!$A$1:$N$2344,12,FALSE)</f>
        <v>tier - 2</v>
      </c>
      <c r="O1951" s="35" t="str">
        <f>VLOOKUP(A1951,'Hospitalisation Details'!$A$1:$N$2344,13,FALSE)</f>
        <v>tier - 2</v>
      </c>
      <c r="P1951" s="35" t="str">
        <f>VLOOKUP(A1951,'Hospitalisation Details'!$A$1:$N$2344,14,FALSE)</f>
        <v>R1011</v>
      </c>
      <c r="Q1951" s="35">
        <f>VLOOKUP(A1951,'Hospitalisation Details'!$A$1:$N$2344,6,FALSE)</f>
        <v>23</v>
      </c>
    </row>
    <row r="1952" spans="1:17" x14ac:dyDescent="0.25">
      <c r="A1952" s="34" t="s">
        <v>417</v>
      </c>
      <c r="B1952" s="33" t="s">
        <v>7802</v>
      </c>
      <c r="C1952" s="39">
        <v>22.515000000000001</v>
      </c>
      <c r="D1952" s="39">
        <v>4.91</v>
      </c>
      <c r="E1952" s="39" t="s">
        <v>2383</v>
      </c>
      <c r="F1952" s="39" t="s">
        <v>2380</v>
      </c>
      <c r="G1952" s="39" t="s">
        <v>2383</v>
      </c>
      <c r="H1952" s="34">
        <v>1</v>
      </c>
      <c r="I1952" s="39" t="s">
        <v>2380</v>
      </c>
      <c r="J1952" s="39" t="s">
        <v>8340</v>
      </c>
      <c r="K1952" s="39" t="s">
        <v>8344</v>
      </c>
      <c r="L1952" s="47">
        <f>VLOOKUP(A1952,'Hospitalisation Details'!$A$1:$N$2344,5,FALSE)</f>
        <v>35738</v>
      </c>
      <c r="M1952" s="51">
        <f>VLOOKUP(A1952,'Hospitalisation Details'!$A$1:$N$2344,8,FALSE)</f>
        <v>3594.17</v>
      </c>
      <c r="N1952" s="34" t="str">
        <f>VLOOKUP(A1952,'Hospitalisation Details'!$A$1:$N$2344,12,FALSE)</f>
        <v>tier - 2</v>
      </c>
      <c r="O1952" s="34" t="str">
        <f>VLOOKUP(A1952,'Hospitalisation Details'!$A$1:$N$2344,13,FALSE)</f>
        <v>tier - 2</v>
      </c>
      <c r="P1952" s="34" t="str">
        <f>VLOOKUP(A1952,'Hospitalisation Details'!$A$1:$N$2344,14,FALSE)</f>
        <v>R1012</v>
      </c>
      <c r="Q1952" s="34">
        <f>VLOOKUP(A1952,'Hospitalisation Details'!$A$1:$N$2344,6,FALSE)</f>
        <v>25</v>
      </c>
    </row>
    <row r="1953" spans="1:17" x14ac:dyDescent="0.25">
      <c r="A1953" s="35" t="s">
        <v>416</v>
      </c>
      <c r="B1953" s="32" t="s">
        <v>7804</v>
      </c>
      <c r="C1953" s="40">
        <v>32.700000000000003</v>
      </c>
      <c r="D1953" s="40">
        <v>4.66</v>
      </c>
      <c r="E1953" s="40" t="s">
        <v>2380</v>
      </c>
      <c r="F1953" s="40" t="s">
        <v>2380</v>
      </c>
      <c r="G1953" s="40" t="s">
        <v>2380</v>
      </c>
      <c r="H1953" s="35">
        <v>0</v>
      </c>
      <c r="I1953" s="40" t="s">
        <v>2380</v>
      </c>
      <c r="J1953" s="40" t="s">
        <v>8338</v>
      </c>
      <c r="K1953" s="40" t="s">
        <v>8344</v>
      </c>
      <c r="L1953" s="48">
        <f>VLOOKUP(A1953,'Hospitalisation Details'!$A$1:$N$2344,5,FALSE)</f>
        <v>36317</v>
      </c>
      <c r="M1953" s="52">
        <f>VLOOKUP(A1953,'Hospitalisation Details'!$A$1:$N$2344,8,FALSE)</f>
        <v>3591.48</v>
      </c>
      <c r="N1953" s="35" t="str">
        <f>VLOOKUP(A1953,'Hospitalisation Details'!$A$1:$N$2344,12,FALSE)</f>
        <v>tier - 2</v>
      </c>
      <c r="O1953" s="35" t="str">
        <f>VLOOKUP(A1953,'Hospitalisation Details'!$A$1:$N$2344,13,FALSE)</f>
        <v>tier - 3</v>
      </c>
      <c r="P1953" s="35" t="str">
        <f>VLOOKUP(A1953,'Hospitalisation Details'!$A$1:$N$2344,14,FALSE)</f>
        <v>R1011</v>
      </c>
      <c r="Q1953" s="35">
        <f>VLOOKUP(A1953,'Hospitalisation Details'!$A$1:$N$2344,6,FALSE)</f>
        <v>24</v>
      </c>
    </row>
    <row r="1954" spans="1:17" x14ac:dyDescent="0.25">
      <c r="A1954" s="34" t="s">
        <v>415</v>
      </c>
      <c r="B1954" s="33" t="s">
        <v>7806</v>
      </c>
      <c r="C1954" s="39">
        <v>17.75</v>
      </c>
      <c r="D1954" s="39">
        <v>6.8</v>
      </c>
      <c r="E1954" s="39" t="s">
        <v>2383</v>
      </c>
      <c r="F1954" s="39" t="s">
        <v>2380</v>
      </c>
      <c r="G1954" s="39" t="s">
        <v>2380</v>
      </c>
      <c r="H1954" s="34">
        <v>1</v>
      </c>
      <c r="I1954" s="39" t="s">
        <v>2380</v>
      </c>
      <c r="J1954" s="39" t="s">
        <v>8341</v>
      </c>
      <c r="K1954" s="39" t="s">
        <v>8342</v>
      </c>
      <c r="L1954" s="47">
        <f>VLOOKUP(A1954,'Hospitalisation Details'!$A$1:$N$2344,5,FALSE)</f>
        <v>31773</v>
      </c>
      <c r="M1954" s="51">
        <f>VLOOKUP(A1954,'Hospitalisation Details'!$A$1:$N$2344,8,FALSE)</f>
        <v>3589.14</v>
      </c>
      <c r="N1954" s="34" t="str">
        <f>VLOOKUP(A1954,'Hospitalisation Details'!$A$1:$N$2344,12,FALSE)</f>
        <v>tier - 2</v>
      </c>
      <c r="O1954" s="34" t="str">
        <f>VLOOKUP(A1954,'Hospitalisation Details'!$A$1:$N$2344,13,FALSE)</f>
        <v>tier - 2</v>
      </c>
      <c r="P1954" s="34" t="str">
        <f>VLOOKUP(A1954,'Hospitalisation Details'!$A$1:$N$2344,14,FALSE)</f>
        <v>R1013</v>
      </c>
      <c r="Q1954" s="34">
        <f>VLOOKUP(A1954,'Hospitalisation Details'!$A$1:$N$2344,6,FALSE)</f>
        <v>36</v>
      </c>
    </row>
    <row r="1955" spans="1:17" x14ac:dyDescent="0.25">
      <c r="A1955" s="35" t="s">
        <v>414</v>
      </c>
      <c r="B1955" s="32" t="s">
        <v>7808</v>
      </c>
      <c r="C1955" s="40">
        <v>33.630000000000003</v>
      </c>
      <c r="D1955" s="40">
        <v>4.47</v>
      </c>
      <c r="E1955" s="40" t="s">
        <v>2383</v>
      </c>
      <c r="F1955" s="40" t="s">
        <v>2380</v>
      </c>
      <c r="G1955" s="40" t="s">
        <v>2380</v>
      </c>
      <c r="H1955" s="35">
        <v>0</v>
      </c>
      <c r="I1955" s="40" t="s">
        <v>2380</v>
      </c>
      <c r="J1955" s="40" t="s">
        <v>8338</v>
      </c>
      <c r="K1955" s="40" t="s">
        <v>8344</v>
      </c>
      <c r="L1955" s="48">
        <f>VLOOKUP(A1955,'Hospitalisation Details'!$A$1:$N$2344,5,FALSE)</f>
        <v>37206</v>
      </c>
      <c r="M1955" s="52">
        <f>VLOOKUP(A1955,'Hospitalisation Details'!$A$1:$N$2344,8,FALSE)</f>
        <v>3579.83</v>
      </c>
      <c r="N1955" s="35" t="str">
        <f>VLOOKUP(A1955,'Hospitalisation Details'!$A$1:$N$2344,12,FALSE)</f>
        <v>tier - 2</v>
      </c>
      <c r="O1955" s="35" t="str">
        <f>VLOOKUP(A1955,'Hospitalisation Details'!$A$1:$N$2344,13,FALSE)</f>
        <v>tier - 2</v>
      </c>
      <c r="P1955" s="35" t="str">
        <f>VLOOKUP(A1955,'Hospitalisation Details'!$A$1:$N$2344,14,FALSE)</f>
        <v>R1012</v>
      </c>
      <c r="Q1955" s="35">
        <f>VLOOKUP(A1955,'Hospitalisation Details'!$A$1:$N$2344,6,FALSE)</f>
        <v>21</v>
      </c>
    </row>
    <row r="1956" spans="1:17" x14ac:dyDescent="0.25">
      <c r="A1956" s="34" t="s">
        <v>413</v>
      </c>
      <c r="B1956" s="33" t="s">
        <v>7810</v>
      </c>
      <c r="C1956" s="39">
        <v>34.799999999999997</v>
      </c>
      <c r="D1956" s="39">
        <v>4.08</v>
      </c>
      <c r="E1956" s="39" t="s">
        <v>2383</v>
      </c>
      <c r="F1956" s="39" t="s">
        <v>2380</v>
      </c>
      <c r="G1956" s="39" t="s">
        <v>2380</v>
      </c>
      <c r="H1956" s="34">
        <v>1</v>
      </c>
      <c r="I1956" s="39" t="s">
        <v>2380</v>
      </c>
      <c r="J1956" s="39" t="s">
        <v>8338</v>
      </c>
      <c r="K1956" s="39" t="s">
        <v>8344</v>
      </c>
      <c r="L1956" s="47">
        <f>VLOOKUP(A1956,'Hospitalisation Details'!$A$1:$N$2344,5,FALSE)</f>
        <v>34934</v>
      </c>
      <c r="M1956" s="51">
        <f>VLOOKUP(A1956,'Hospitalisation Details'!$A$1:$N$2344,8,FALSE)</f>
        <v>3578</v>
      </c>
      <c r="N1956" s="34" t="str">
        <f>VLOOKUP(A1956,'Hospitalisation Details'!$A$1:$N$2344,12,FALSE)</f>
        <v>tier - 2</v>
      </c>
      <c r="O1956" s="34" t="str">
        <f>VLOOKUP(A1956,'Hospitalisation Details'!$A$1:$N$2344,13,FALSE)</f>
        <v>tier - 3</v>
      </c>
      <c r="P1956" s="34" t="str">
        <f>VLOOKUP(A1956,'Hospitalisation Details'!$A$1:$N$2344,14,FALSE)</f>
        <v>R1011</v>
      </c>
      <c r="Q1956" s="34">
        <f>VLOOKUP(A1956,'Hospitalisation Details'!$A$1:$N$2344,6,FALSE)</f>
        <v>27</v>
      </c>
    </row>
    <row r="1957" spans="1:17" x14ac:dyDescent="0.25">
      <c r="A1957" s="35" t="s">
        <v>412</v>
      </c>
      <c r="B1957" s="32" t="s">
        <v>7812</v>
      </c>
      <c r="C1957" s="40">
        <v>16.809999999999999</v>
      </c>
      <c r="D1957" s="40">
        <v>5.51</v>
      </c>
      <c r="E1957" s="40" t="s">
        <v>2383</v>
      </c>
      <c r="F1957" s="40" t="s">
        <v>2380</v>
      </c>
      <c r="G1957" s="40" t="s">
        <v>2380</v>
      </c>
      <c r="H1957" s="35">
        <v>1</v>
      </c>
      <c r="I1957" s="40" t="s">
        <v>2380</v>
      </c>
      <c r="J1957" s="40" t="s">
        <v>8341</v>
      </c>
      <c r="K1957" s="40" t="s">
        <v>8344</v>
      </c>
      <c r="L1957" s="48">
        <f>VLOOKUP(A1957,'Hospitalisation Details'!$A$1:$N$2344,5,FALSE)</f>
        <v>32373</v>
      </c>
      <c r="M1957" s="52">
        <f>VLOOKUP(A1957,'Hospitalisation Details'!$A$1:$N$2344,8,FALSE)</f>
        <v>3569.96</v>
      </c>
      <c r="N1957" s="35" t="str">
        <f>VLOOKUP(A1957,'Hospitalisation Details'!$A$1:$N$2344,12,FALSE)</f>
        <v>tier - 2</v>
      </c>
      <c r="O1957" s="35" t="str">
        <f>VLOOKUP(A1957,'Hospitalisation Details'!$A$1:$N$2344,13,FALSE)</f>
        <v>tier - 1</v>
      </c>
      <c r="P1957" s="35" t="str">
        <f>VLOOKUP(A1957,'Hospitalisation Details'!$A$1:$N$2344,14,FALSE)</f>
        <v>R1012</v>
      </c>
      <c r="Q1957" s="35">
        <f>VLOOKUP(A1957,'Hospitalisation Details'!$A$1:$N$2344,6,FALSE)</f>
        <v>34</v>
      </c>
    </row>
    <row r="1958" spans="1:17" x14ac:dyDescent="0.25">
      <c r="A1958" s="34" t="s">
        <v>411</v>
      </c>
      <c r="B1958" s="33" t="s">
        <v>7814</v>
      </c>
      <c r="C1958" s="39">
        <v>16.690000000000001</v>
      </c>
      <c r="D1958" s="39">
        <v>8.4</v>
      </c>
      <c r="E1958" s="39" t="s">
        <v>2383</v>
      </c>
      <c r="F1958" s="39" t="s">
        <v>2380</v>
      </c>
      <c r="G1958" s="39" t="s">
        <v>2380</v>
      </c>
      <c r="H1958" s="34">
        <v>0</v>
      </c>
      <c r="I1958" s="39" t="s">
        <v>2380</v>
      </c>
      <c r="J1958" s="39" t="s">
        <v>8341</v>
      </c>
      <c r="K1958" s="39" t="s">
        <v>8342</v>
      </c>
      <c r="L1958" s="47">
        <f>VLOOKUP(A1958,'Hospitalisation Details'!$A$1:$N$2344,5,FALSE)</f>
        <v>29869</v>
      </c>
      <c r="M1958" s="51">
        <f>VLOOKUP(A1958,'Hospitalisation Details'!$A$1:$N$2344,8,FALSE)</f>
        <v>3562.87</v>
      </c>
      <c r="N1958" s="34" t="str">
        <f>VLOOKUP(A1958,'Hospitalisation Details'!$A$1:$N$2344,12,FALSE)</f>
        <v>tier - 2</v>
      </c>
      <c r="O1958" s="34" t="str">
        <f>VLOOKUP(A1958,'Hospitalisation Details'!$A$1:$N$2344,13,FALSE)</f>
        <v>tier - 1</v>
      </c>
      <c r="P1958" s="34" t="str">
        <f>VLOOKUP(A1958,'Hospitalisation Details'!$A$1:$N$2344,14,FALSE)</f>
        <v>R1013</v>
      </c>
      <c r="Q1958" s="34">
        <f>VLOOKUP(A1958,'Hospitalisation Details'!$A$1:$N$2344,6,FALSE)</f>
        <v>41</v>
      </c>
    </row>
    <row r="1959" spans="1:17" x14ac:dyDescent="0.25">
      <c r="A1959" s="35" t="s">
        <v>410</v>
      </c>
      <c r="B1959" s="32" t="s">
        <v>5545</v>
      </c>
      <c r="C1959" s="40">
        <v>23.21</v>
      </c>
      <c r="D1959" s="40">
        <v>5.14</v>
      </c>
      <c r="E1959" s="40" t="s">
        <v>2383</v>
      </c>
      <c r="F1959" s="40" t="s">
        <v>2380</v>
      </c>
      <c r="G1959" s="40" t="s">
        <v>2380</v>
      </c>
      <c r="H1959" s="35">
        <v>1</v>
      </c>
      <c r="I1959" s="40" t="s">
        <v>2380</v>
      </c>
      <c r="J1959" s="40" t="s">
        <v>8340</v>
      </c>
      <c r="K1959" s="40" t="s">
        <v>8344</v>
      </c>
      <c r="L1959" s="48">
        <f>VLOOKUP(A1959,'Hospitalisation Details'!$A$1:$N$2344,5,FALSE)</f>
        <v>34866</v>
      </c>
      <c r="M1959" s="52">
        <f>VLOOKUP(A1959,'Hospitalisation Details'!$A$1:$N$2344,8,FALSE)</f>
        <v>3561.89</v>
      </c>
      <c r="N1959" s="35" t="str">
        <f>VLOOKUP(A1959,'Hospitalisation Details'!$A$1:$N$2344,12,FALSE)</f>
        <v>tier - 2</v>
      </c>
      <c r="O1959" s="35" t="str">
        <f>VLOOKUP(A1959,'Hospitalisation Details'!$A$1:$N$2344,13,FALSE)</f>
        <v>tier - 1</v>
      </c>
      <c r="P1959" s="35" t="str">
        <f>VLOOKUP(A1959,'Hospitalisation Details'!$A$1:$N$2344,14,FALSE)</f>
        <v>R1013</v>
      </c>
      <c r="Q1959" s="35">
        <f>VLOOKUP(A1959,'Hospitalisation Details'!$A$1:$N$2344,6,FALSE)</f>
        <v>27</v>
      </c>
    </row>
    <row r="1960" spans="1:17" x14ac:dyDescent="0.25">
      <c r="A1960" s="34" t="s">
        <v>409</v>
      </c>
      <c r="B1960" s="33" t="s">
        <v>4793</v>
      </c>
      <c r="C1960" s="39">
        <v>25.175000000000001</v>
      </c>
      <c r="D1960" s="39">
        <v>5.21</v>
      </c>
      <c r="E1960" s="39" t="s">
        <v>2383</v>
      </c>
      <c r="F1960" s="39" t="s">
        <v>2380</v>
      </c>
      <c r="G1960" s="39" t="s">
        <v>2380</v>
      </c>
      <c r="H1960" s="34">
        <v>1</v>
      </c>
      <c r="I1960" s="39" t="s">
        <v>2380</v>
      </c>
      <c r="J1960" s="39" t="s">
        <v>8339</v>
      </c>
      <c r="K1960" s="39" t="s">
        <v>8344</v>
      </c>
      <c r="L1960" s="47">
        <f>VLOOKUP(A1960,'Hospitalisation Details'!$A$1:$N$2344,5,FALSE)</f>
        <v>34981</v>
      </c>
      <c r="M1960" s="51">
        <f>VLOOKUP(A1960,'Hospitalisation Details'!$A$1:$N$2344,8,FALSE)</f>
        <v>3558.62</v>
      </c>
      <c r="N1960" s="34" t="str">
        <f>VLOOKUP(A1960,'Hospitalisation Details'!$A$1:$N$2344,12,FALSE)</f>
        <v>tier - 2</v>
      </c>
      <c r="O1960" s="34" t="str">
        <f>VLOOKUP(A1960,'Hospitalisation Details'!$A$1:$N$2344,13,FALSE)</f>
        <v>tier - 3</v>
      </c>
      <c r="P1960" s="34" t="str">
        <f>VLOOKUP(A1960,'Hospitalisation Details'!$A$1:$N$2344,14,FALSE)</f>
        <v>R1024</v>
      </c>
      <c r="Q1960" s="34">
        <f>VLOOKUP(A1960,'Hospitalisation Details'!$A$1:$N$2344,6,FALSE)</f>
        <v>27</v>
      </c>
    </row>
    <row r="1961" spans="1:17" x14ac:dyDescent="0.25">
      <c r="A1961" s="35" t="s">
        <v>408</v>
      </c>
      <c r="B1961" s="32" t="s">
        <v>5160</v>
      </c>
      <c r="C1961" s="40">
        <v>34.770000000000003</v>
      </c>
      <c r="D1961" s="40">
        <v>6.23</v>
      </c>
      <c r="E1961" s="40" t="s">
        <v>2380</v>
      </c>
      <c r="F1961" s="40" t="s">
        <v>2380</v>
      </c>
      <c r="G1961" s="40" t="s">
        <v>2380</v>
      </c>
      <c r="H1961" s="35">
        <v>0</v>
      </c>
      <c r="I1961" s="40" t="s">
        <v>2380</v>
      </c>
      <c r="J1961" s="40" t="s">
        <v>8338</v>
      </c>
      <c r="K1961" s="40" t="s">
        <v>8343</v>
      </c>
      <c r="L1961" s="48">
        <f>VLOOKUP(A1961,'Hospitalisation Details'!$A$1:$N$2344,5,FALSE)</f>
        <v>34601</v>
      </c>
      <c r="M1961" s="52">
        <f>VLOOKUP(A1961,'Hospitalisation Details'!$A$1:$N$2344,8,FALSE)</f>
        <v>3556.92</v>
      </c>
      <c r="N1961" s="35" t="str">
        <f>VLOOKUP(A1961,'Hospitalisation Details'!$A$1:$N$2344,12,FALSE)</f>
        <v>tier - 2</v>
      </c>
      <c r="O1961" s="35" t="str">
        <f>VLOOKUP(A1961,'Hospitalisation Details'!$A$1:$N$2344,13,FALSE)</f>
        <v>tier - 3</v>
      </c>
      <c r="P1961" s="35" t="str">
        <f>VLOOKUP(A1961,'Hospitalisation Details'!$A$1:$N$2344,14,FALSE)</f>
        <v>R1012</v>
      </c>
      <c r="Q1961" s="35">
        <f>VLOOKUP(A1961,'Hospitalisation Details'!$A$1:$N$2344,6,FALSE)</f>
        <v>28</v>
      </c>
    </row>
    <row r="1962" spans="1:17" x14ac:dyDescent="0.25">
      <c r="A1962" s="34" t="s">
        <v>407</v>
      </c>
      <c r="B1962" s="33" t="s">
        <v>7817</v>
      </c>
      <c r="C1962" s="39">
        <v>27.7</v>
      </c>
      <c r="D1962" s="39">
        <v>5.6</v>
      </c>
      <c r="E1962" s="39" t="s">
        <v>2380</v>
      </c>
      <c r="F1962" s="39" t="s">
        <v>2380</v>
      </c>
      <c r="G1962" s="39" t="s">
        <v>2380</v>
      </c>
      <c r="H1962" s="34">
        <v>1</v>
      </c>
      <c r="I1962" s="39" t="s">
        <v>2380</v>
      </c>
      <c r="J1962" s="39" t="s">
        <v>8339</v>
      </c>
      <c r="K1962" s="39" t="s">
        <v>8344</v>
      </c>
      <c r="L1962" s="47">
        <f>VLOOKUP(A1962,'Hospitalisation Details'!$A$1:$N$2344,5,FALSE)</f>
        <v>33960</v>
      </c>
      <c r="M1962" s="51">
        <f>VLOOKUP(A1962,'Hospitalisation Details'!$A$1:$N$2344,8,FALSE)</f>
        <v>3554.2</v>
      </c>
      <c r="N1962" s="34" t="str">
        <f>VLOOKUP(A1962,'Hospitalisation Details'!$A$1:$N$2344,12,FALSE)</f>
        <v>tier - 2</v>
      </c>
      <c r="O1962" s="34" t="str">
        <f>VLOOKUP(A1962,'Hospitalisation Details'!$A$1:$N$2344,13,FALSE)</f>
        <v>tier - 3</v>
      </c>
      <c r="P1962" s="34" t="str">
        <f>VLOOKUP(A1962,'Hospitalisation Details'!$A$1:$N$2344,14,FALSE)</f>
        <v>R1011</v>
      </c>
      <c r="Q1962" s="34">
        <f>VLOOKUP(A1962,'Hospitalisation Details'!$A$1:$N$2344,6,FALSE)</f>
        <v>30</v>
      </c>
    </row>
    <row r="1963" spans="1:17" x14ac:dyDescent="0.25">
      <c r="A1963" s="35" t="s">
        <v>406</v>
      </c>
      <c r="B1963" s="32" t="s">
        <v>4746</v>
      </c>
      <c r="C1963" s="40">
        <v>19.12</v>
      </c>
      <c r="D1963" s="40">
        <v>4.72</v>
      </c>
      <c r="E1963" s="40" t="s">
        <v>2383</v>
      </c>
      <c r="F1963" s="40" t="s">
        <v>2380</v>
      </c>
      <c r="G1963" s="40" t="s">
        <v>2380</v>
      </c>
      <c r="H1963" s="35">
        <v>1</v>
      </c>
      <c r="I1963" s="40" t="s">
        <v>2380</v>
      </c>
      <c r="J1963" s="40" t="s">
        <v>8340</v>
      </c>
      <c r="K1963" s="40" t="s">
        <v>8344</v>
      </c>
      <c r="L1963" s="48">
        <f>VLOOKUP(A1963,'Hospitalisation Details'!$A$1:$N$2344,5,FALSE)</f>
        <v>32431</v>
      </c>
      <c r="M1963" s="52">
        <f>VLOOKUP(A1963,'Hospitalisation Details'!$A$1:$N$2344,8,FALSE)</f>
        <v>3540.12</v>
      </c>
      <c r="N1963" s="35" t="str">
        <f>VLOOKUP(A1963,'Hospitalisation Details'!$A$1:$N$2344,12,FALSE)</f>
        <v>tier - 2</v>
      </c>
      <c r="O1963" s="35" t="str">
        <f>VLOOKUP(A1963,'Hospitalisation Details'!$A$1:$N$2344,13,FALSE)</f>
        <v>tier - 1</v>
      </c>
      <c r="P1963" s="35" t="str">
        <f>VLOOKUP(A1963,'Hospitalisation Details'!$A$1:$N$2344,14,FALSE)</f>
        <v>R1013</v>
      </c>
      <c r="Q1963" s="35">
        <f>VLOOKUP(A1963,'Hospitalisation Details'!$A$1:$N$2344,6,FALSE)</f>
        <v>34</v>
      </c>
    </row>
    <row r="1964" spans="1:17" x14ac:dyDescent="0.25">
      <c r="A1964" s="34" t="s">
        <v>405</v>
      </c>
      <c r="B1964" s="33" t="s">
        <v>7819</v>
      </c>
      <c r="C1964" s="39">
        <v>32.67</v>
      </c>
      <c r="D1964" s="39">
        <v>4.67</v>
      </c>
      <c r="E1964" s="39" t="s">
        <v>2380</v>
      </c>
      <c r="F1964" s="39" t="s">
        <v>2380</v>
      </c>
      <c r="G1964" s="39" t="s">
        <v>2383</v>
      </c>
      <c r="H1964" s="34">
        <v>1</v>
      </c>
      <c r="I1964" s="39" t="s">
        <v>2380</v>
      </c>
      <c r="J1964" s="39" t="s">
        <v>8338</v>
      </c>
      <c r="K1964" s="39" t="s">
        <v>8344</v>
      </c>
      <c r="L1964" s="47">
        <f>VLOOKUP(A1964,'Hospitalisation Details'!$A$1:$N$2344,5,FALSE)</f>
        <v>37857</v>
      </c>
      <c r="M1964" s="51">
        <f>VLOOKUP(A1964,'Hospitalisation Details'!$A$1:$N$2344,8,FALSE)</f>
        <v>3538.9</v>
      </c>
      <c r="N1964" s="34" t="str">
        <f>VLOOKUP(A1964,'Hospitalisation Details'!$A$1:$N$2344,12,FALSE)</f>
        <v>tier - 2</v>
      </c>
      <c r="O1964" s="34" t="str">
        <f>VLOOKUP(A1964,'Hospitalisation Details'!$A$1:$N$2344,13,FALSE)</f>
        <v>tier - 2</v>
      </c>
      <c r="P1964" s="34" t="str">
        <f>VLOOKUP(A1964,'Hospitalisation Details'!$A$1:$N$2344,14,FALSE)</f>
        <v>R1012</v>
      </c>
      <c r="Q1964" s="34">
        <f>VLOOKUP(A1964,'Hospitalisation Details'!$A$1:$N$2344,6,FALSE)</f>
        <v>19</v>
      </c>
    </row>
    <row r="1965" spans="1:17" x14ac:dyDescent="0.25">
      <c r="A1965" s="35" t="s">
        <v>404</v>
      </c>
      <c r="B1965" s="32" t="s">
        <v>7820</v>
      </c>
      <c r="C1965" s="40">
        <v>28.5</v>
      </c>
      <c r="D1965" s="40">
        <v>6.11</v>
      </c>
      <c r="E1965" s="40" t="s">
        <v>2380</v>
      </c>
      <c r="F1965" s="40" t="s">
        <v>2380</v>
      </c>
      <c r="G1965" s="40" t="s">
        <v>2380</v>
      </c>
      <c r="H1965" s="35">
        <v>1</v>
      </c>
      <c r="I1965" s="40" t="s">
        <v>2380</v>
      </c>
      <c r="J1965" s="40" t="s">
        <v>8339</v>
      </c>
      <c r="K1965" s="40" t="s">
        <v>8343</v>
      </c>
      <c r="L1965" s="48">
        <f>VLOOKUP(A1965,'Hospitalisation Details'!$A$1:$N$2344,5,FALSE)</f>
        <v>36054</v>
      </c>
      <c r="M1965" s="52">
        <f>VLOOKUP(A1965,'Hospitalisation Details'!$A$1:$N$2344,8,FALSE)</f>
        <v>3537.7</v>
      </c>
      <c r="N1965" s="35" t="str">
        <f>VLOOKUP(A1965,'Hospitalisation Details'!$A$1:$N$2344,12,FALSE)</f>
        <v>tier - 3</v>
      </c>
      <c r="O1965" s="35" t="str">
        <f>VLOOKUP(A1965,'Hospitalisation Details'!$A$1:$N$2344,13,FALSE)</f>
        <v>tier - 3</v>
      </c>
      <c r="P1965" s="35" t="str">
        <f>VLOOKUP(A1965,'Hospitalisation Details'!$A$1:$N$2344,14,FALSE)</f>
        <v>R1012</v>
      </c>
      <c r="Q1965" s="35">
        <f>VLOOKUP(A1965,'Hospitalisation Details'!$A$1:$N$2344,6,FALSE)</f>
        <v>24</v>
      </c>
    </row>
    <row r="1966" spans="1:17" x14ac:dyDescent="0.25">
      <c r="A1966" s="34" t="s">
        <v>403</v>
      </c>
      <c r="B1966" s="33" t="s">
        <v>7822</v>
      </c>
      <c r="C1966" s="39">
        <v>39.270000000000003</v>
      </c>
      <c r="D1966" s="39">
        <v>6.25</v>
      </c>
      <c r="E1966" s="39" t="s">
        <v>2380</v>
      </c>
      <c r="F1966" s="39" t="s">
        <v>2380</v>
      </c>
      <c r="G1966" s="39" t="s">
        <v>2380</v>
      </c>
      <c r="H1966" s="34">
        <v>0</v>
      </c>
      <c r="I1966" s="39" t="s">
        <v>2380</v>
      </c>
      <c r="J1966" s="39" t="s">
        <v>8338</v>
      </c>
      <c r="K1966" s="39" t="s">
        <v>8343</v>
      </c>
      <c r="L1966" s="47">
        <f>VLOOKUP(A1966,'Hospitalisation Details'!$A$1:$N$2344,5,FALSE)</f>
        <v>36425</v>
      </c>
      <c r="M1966" s="51">
        <f>VLOOKUP(A1966,'Hospitalisation Details'!$A$1:$N$2344,8,FALSE)</f>
        <v>3500.61</v>
      </c>
      <c r="N1966" s="34" t="str">
        <f>VLOOKUP(A1966,'Hospitalisation Details'!$A$1:$N$2344,12,FALSE)</f>
        <v>tier - 2</v>
      </c>
      <c r="O1966" s="34" t="str">
        <f>VLOOKUP(A1966,'Hospitalisation Details'!$A$1:$N$2344,13,FALSE)</f>
        <v>tier - 2</v>
      </c>
      <c r="P1966" s="34" t="str">
        <f>VLOOKUP(A1966,'Hospitalisation Details'!$A$1:$N$2344,14,FALSE)</f>
        <v>R1013</v>
      </c>
      <c r="Q1966" s="34">
        <f>VLOOKUP(A1966,'Hospitalisation Details'!$A$1:$N$2344,6,FALSE)</f>
        <v>23</v>
      </c>
    </row>
    <row r="1967" spans="1:17" x14ac:dyDescent="0.25">
      <c r="A1967" s="35" t="s">
        <v>402</v>
      </c>
      <c r="B1967" s="32" t="s">
        <v>7823</v>
      </c>
      <c r="C1967" s="40">
        <v>32.49</v>
      </c>
      <c r="D1967" s="40">
        <v>4</v>
      </c>
      <c r="E1967" s="40" t="s">
        <v>2383</v>
      </c>
      <c r="F1967" s="40" t="s">
        <v>2380</v>
      </c>
      <c r="G1967" s="40" t="s">
        <v>2380</v>
      </c>
      <c r="H1967" s="35">
        <v>0</v>
      </c>
      <c r="I1967" s="40" t="s">
        <v>2380</v>
      </c>
      <c r="J1967" s="40" t="s">
        <v>8338</v>
      </c>
      <c r="K1967" s="40" t="s">
        <v>8344</v>
      </c>
      <c r="L1967" s="48">
        <f>VLOOKUP(A1967,'Hospitalisation Details'!$A$1:$N$2344,5,FALSE)</f>
        <v>35326</v>
      </c>
      <c r="M1967" s="52">
        <f>VLOOKUP(A1967,'Hospitalisation Details'!$A$1:$N$2344,8,FALSE)</f>
        <v>3490.55</v>
      </c>
      <c r="N1967" s="35" t="str">
        <f>VLOOKUP(A1967,'Hospitalisation Details'!$A$1:$N$2344,12,FALSE)</f>
        <v>tier - 1</v>
      </c>
      <c r="O1967" s="35" t="str">
        <f>VLOOKUP(A1967,'Hospitalisation Details'!$A$1:$N$2344,13,FALSE)</f>
        <v>tier - 2</v>
      </c>
      <c r="P1967" s="35" t="str">
        <f>VLOOKUP(A1967,'Hospitalisation Details'!$A$1:$N$2344,14,FALSE)</f>
        <v>R1015</v>
      </c>
      <c r="Q1967" s="35">
        <f>VLOOKUP(A1967,'Hospitalisation Details'!$A$1:$N$2344,6,FALSE)</f>
        <v>26</v>
      </c>
    </row>
    <row r="1968" spans="1:17" x14ac:dyDescent="0.25">
      <c r="A1968" s="34" t="s">
        <v>401</v>
      </c>
      <c r="B1968" s="33" t="s">
        <v>7825</v>
      </c>
      <c r="C1968" s="39">
        <v>23.7</v>
      </c>
      <c r="D1968" s="39">
        <v>5.55</v>
      </c>
      <c r="E1968" s="39" t="s">
        <v>2383</v>
      </c>
      <c r="F1968" s="39" t="s">
        <v>2380</v>
      </c>
      <c r="G1968" s="39" t="s">
        <v>2380</v>
      </c>
      <c r="H1968" s="34">
        <v>0</v>
      </c>
      <c r="I1968" s="39" t="s">
        <v>2380</v>
      </c>
      <c r="J1968" s="39" t="s">
        <v>8340</v>
      </c>
      <c r="K1968" s="39" t="s">
        <v>8344</v>
      </c>
      <c r="L1968" s="47">
        <f>VLOOKUP(A1968,'Hospitalisation Details'!$A$1:$N$2344,5,FALSE)</f>
        <v>35327</v>
      </c>
      <c r="M1968" s="51">
        <f>VLOOKUP(A1968,'Hospitalisation Details'!$A$1:$N$2344,8,FALSE)</f>
        <v>3484.33</v>
      </c>
      <c r="N1968" s="34" t="str">
        <f>VLOOKUP(A1968,'Hospitalisation Details'!$A$1:$N$2344,12,FALSE)</f>
        <v>tier - 3</v>
      </c>
      <c r="O1968" s="34" t="str">
        <f>VLOOKUP(A1968,'Hospitalisation Details'!$A$1:$N$2344,13,FALSE)</f>
        <v>tier - 3</v>
      </c>
      <c r="P1968" s="34" t="str">
        <f>VLOOKUP(A1968,'Hospitalisation Details'!$A$1:$N$2344,14,FALSE)</f>
        <v>R1011</v>
      </c>
      <c r="Q1968" s="34">
        <f>VLOOKUP(A1968,'Hospitalisation Details'!$A$1:$N$2344,6,FALSE)</f>
        <v>26</v>
      </c>
    </row>
    <row r="1969" spans="1:17" x14ac:dyDescent="0.25">
      <c r="A1969" s="35" t="s">
        <v>400</v>
      </c>
      <c r="B1969" s="32" t="s">
        <v>7826</v>
      </c>
      <c r="C1969" s="40">
        <v>30.4</v>
      </c>
      <c r="D1969" s="40">
        <v>5.95</v>
      </c>
      <c r="E1969" s="40" t="s">
        <v>2380</v>
      </c>
      <c r="F1969" s="40" t="s">
        <v>2383</v>
      </c>
      <c r="G1969" s="40" t="s">
        <v>2380</v>
      </c>
      <c r="H1969" s="35">
        <v>1</v>
      </c>
      <c r="I1969" s="40" t="s">
        <v>2380</v>
      </c>
      <c r="J1969" s="40" t="s">
        <v>8338</v>
      </c>
      <c r="K1969" s="40" t="s">
        <v>8343</v>
      </c>
      <c r="L1969" s="48">
        <f>VLOOKUP(A1969,'Hospitalisation Details'!$A$1:$N$2344,5,FALSE)</f>
        <v>38164</v>
      </c>
      <c r="M1969" s="52">
        <f>VLOOKUP(A1969,'Hospitalisation Details'!$A$1:$N$2344,8,FALSE)</f>
        <v>3481.87</v>
      </c>
      <c r="N1969" s="35" t="str">
        <f>VLOOKUP(A1969,'Hospitalisation Details'!$A$1:$N$2344,12,FALSE)</f>
        <v>tier - 2</v>
      </c>
      <c r="O1969" s="35" t="str">
        <f>VLOOKUP(A1969,'Hospitalisation Details'!$A$1:$N$2344,13,FALSE)</f>
        <v>tier - 3</v>
      </c>
      <c r="P1969" s="35" t="str">
        <f>VLOOKUP(A1969,'Hospitalisation Details'!$A$1:$N$2344,14,FALSE)</f>
        <v>R1016</v>
      </c>
      <c r="Q1969" s="35">
        <f>VLOOKUP(A1969,'Hospitalisation Details'!$A$1:$N$2344,6,FALSE)</f>
        <v>18</v>
      </c>
    </row>
    <row r="1970" spans="1:17" x14ac:dyDescent="0.25">
      <c r="A1970" s="34" t="s">
        <v>399</v>
      </c>
      <c r="B1970" s="33" t="s">
        <v>7827</v>
      </c>
      <c r="C1970" s="39">
        <v>38.94</v>
      </c>
      <c r="D1970" s="39">
        <v>4.3600000000000003</v>
      </c>
      <c r="E1970" s="39" t="s">
        <v>2380</v>
      </c>
      <c r="F1970" s="39" t="s">
        <v>2380</v>
      </c>
      <c r="G1970" s="39" t="s">
        <v>2383</v>
      </c>
      <c r="H1970" s="34">
        <v>1</v>
      </c>
      <c r="I1970" s="39" t="s">
        <v>2380</v>
      </c>
      <c r="J1970" s="39" t="s">
        <v>8338</v>
      </c>
      <c r="K1970" s="39" t="s">
        <v>8344</v>
      </c>
      <c r="L1970" s="47">
        <f>VLOOKUP(A1970,'Hospitalisation Details'!$A$1:$N$2344,5,FALSE)</f>
        <v>34254</v>
      </c>
      <c r="M1970" s="51">
        <f>VLOOKUP(A1970,'Hospitalisation Details'!$A$1:$N$2344,8,FALSE)</f>
        <v>3471.41</v>
      </c>
      <c r="N1970" s="34" t="str">
        <f>VLOOKUP(A1970,'Hospitalisation Details'!$A$1:$N$2344,12,FALSE)</f>
        <v>tier - 2</v>
      </c>
      <c r="O1970" s="34" t="str">
        <f>VLOOKUP(A1970,'Hospitalisation Details'!$A$1:$N$2344,13,FALSE)</f>
        <v>tier - 2</v>
      </c>
      <c r="P1970" s="34" t="str">
        <f>VLOOKUP(A1970,'Hospitalisation Details'!$A$1:$N$2344,14,FALSE)</f>
        <v>R1013</v>
      </c>
      <c r="Q1970" s="34">
        <f>VLOOKUP(A1970,'Hospitalisation Details'!$A$1:$N$2344,6,FALSE)</f>
        <v>29</v>
      </c>
    </row>
    <row r="1971" spans="1:17" x14ac:dyDescent="0.25">
      <c r="A1971" s="35" t="s">
        <v>398</v>
      </c>
      <c r="B1971" s="32" t="s">
        <v>7829</v>
      </c>
      <c r="C1971" s="40">
        <v>31.02</v>
      </c>
      <c r="D1971" s="40">
        <v>4.84</v>
      </c>
      <c r="E1971" s="40" t="s">
        <v>2380</v>
      </c>
      <c r="F1971" s="40" t="s">
        <v>2380</v>
      </c>
      <c r="G1971" s="40" t="s">
        <v>2383</v>
      </c>
      <c r="H1971" s="35">
        <v>1</v>
      </c>
      <c r="I1971" s="40" t="s">
        <v>2380</v>
      </c>
      <c r="J1971" s="40" t="s">
        <v>8338</v>
      </c>
      <c r="K1971" s="40" t="s">
        <v>8344</v>
      </c>
      <c r="L1971" s="48">
        <f>VLOOKUP(A1971,'Hospitalisation Details'!$A$1:$N$2344,5,FALSE)</f>
        <v>37831</v>
      </c>
      <c r="M1971" s="52">
        <f>VLOOKUP(A1971,'Hospitalisation Details'!$A$1:$N$2344,8,FALSE)</f>
        <v>3463.51</v>
      </c>
      <c r="N1971" s="35" t="str">
        <f>VLOOKUP(A1971,'Hospitalisation Details'!$A$1:$N$2344,12,FALSE)</f>
        <v>tier - 2</v>
      </c>
      <c r="O1971" s="35" t="str">
        <f>VLOOKUP(A1971,'Hospitalisation Details'!$A$1:$N$2344,13,FALSE)</f>
        <v>tier - 1</v>
      </c>
      <c r="P1971" s="35" t="str">
        <f>VLOOKUP(A1971,'Hospitalisation Details'!$A$1:$N$2344,14,FALSE)</f>
        <v>R1025</v>
      </c>
      <c r="Q1971" s="35">
        <f>VLOOKUP(A1971,'Hospitalisation Details'!$A$1:$N$2344,6,FALSE)</f>
        <v>19</v>
      </c>
    </row>
    <row r="1972" spans="1:17" x14ac:dyDescent="0.25">
      <c r="A1972" s="34" t="s">
        <v>397</v>
      </c>
      <c r="B1972" s="33" t="s">
        <v>7831</v>
      </c>
      <c r="C1972" s="39">
        <v>17.5</v>
      </c>
      <c r="D1972" s="39">
        <v>4.5599999999999996</v>
      </c>
      <c r="E1972" s="39" t="s">
        <v>2380</v>
      </c>
      <c r="F1972" s="39" t="s">
        <v>2380</v>
      </c>
      <c r="G1972" s="39" t="s">
        <v>2380</v>
      </c>
      <c r="H1972" s="34">
        <v>1</v>
      </c>
      <c r="I1972" s="39" t="s">
        <v>2380</v>
      </c>
      <c r="J1972" s="39" t="s">
        <v>8341</v>
      </c>
      <c r="K1972" s="39" t="s">
        <v>8344</v>
      </c>
      <c r="L1972" s="47">
        <f>VLOOKUP(A1972,'Hospitalisation Details'!$A$1:$N$2344,5,FALSE)</f>
        <v>32034</v>
      </c>
      <c r="M1972" s="51">
        <f>VLOOKUP(A1972,'Hospitalisation Details'!$A$1:$N$2344,8,FALSE)</f>
        <v>3453.77</v>
      </c>
      <c r="N1972" s="34" t="str">
        <f>VLOOKUP(A1972,'Hospitalisation Details'!$A$1:$N$2344,12,FALSE)</f>
        <v>tier - 2</v>
      </c>
      <c r="O1972" s="34" t="str">
        <f>VLOOKUP(A1972,'Hospitalisation Details'!$A$1:$N$2344,13,FALSE)</f>
        <v>tier - 1</v>
      </c>
      <c r="P1972" s="34" t="str">
        <f>VLOOKUP(A1972,'Hospitalisation Details'!$A$1:$N$2344,14,FALSE)</f>
        <v>R1011</v>
      </c>
      <c r="Q1972" s="34">
        <f>VLOOKUP(A1972,'Hospitalisation Details'!$A$1:$N$2344,6,FALSE)</f>
        <v>35</v>
      </c>
    </row>
    <row r="1973" spans="1:17" x14ac:dyDescent="0.25">
      <c r="A1973" s="35" t="s">
        <v>396</v>
      </c>
      <c r="B1973" s="32" t="s">
        <v>4879</v>
      </c>
      <c r="C1973" s="40">
        <v>34.799999999999997</v>
      </c>
      <c r="D1973" s="40">
        <v>4.42</v>
      </c>
      <c r="E1973" s="40" t="s">
        <v>2383</v>
      </c>
      <c r="F1973" s="40" t="s">
        <v>2383</v>
      </c>
      <c r="G1973" s="40" t="s">
        <v>2380</v>
      </c>
      <c r="H1973" s="35">
        <v>2</v>
      </c>
      <c r="I1973" s="40" t="s">
        <v>2380</v>
      </c>
      <c r="J1973" s="40" t="s">
        <v>8338</v>
      </c>
      <c r="K1973" s="40" t="s">
        <v>8344</v>
      </c>
      <c r="L1973" s="48">
        <f>VLOOKUP(A1973,'Hospitalisation Details'!$A$1:$N$2344,5,FALSE)</f>
        <v>36697</v>
      </c>
      <c r="M1973" s="52">
        <f>VLOOKUP(A1973,'Hospitalisation Details'!$A$1:$N$2344,8,FALSE)</f>
        <v>3443.06</v>
      </c>
      <c r="N1973" s="35" t="str">
        <f>VLOOKUP(A1973,'Hospitalisation Details'!$A$1:$N$2344,12,FALSE)</f>
        <v>tier - 2</v>
      </c>
      <c r="O1973" s="35" t="str">
        <f>VLOOKUP(A1973,'Hospitalisation Details'!$A$1:$N$2344,13,FALSE)</f>
        <v>tier - 1</v>
      </c>
      <c r="P1973" s="35" t="str">
        <f>VLOOKUP(A1973,'Hospitalisation Details'!$A$1:$N$2344,14,FALSE)</f>
        <v>R1011</v>
      </c>
      <c r="Q1973" s="35">
        <f>VLOOKUP(A1973,'Hospitalisation Details'!$A$1:$N$2344,6,FALSE)</f>
        <v>22</v>
      </c>
    </row>
    <row r="1974" spans="1:17" x14ac:dyDescent="0.25">
      <c r="A1974" s="34" t="s">
        <v>395</v>
      </c>
      <c r="B1974" s="33" t="s">
        <v>7834</v>
      </c>
      <c r="C1974" s="39">
        <v>17.3</v>
      </c>
      <c r="D1974" s="39">
        <v>7.66</v>
      </c>
      <c r="E1974" s="39" t="s">
        <v>2383</v>
      </c>
      <c r="F1974" s="39" t="s">
        <v>2380</v>
      </c>
      <c r="G1974" s="39" t="s">
        <v>2380</v>
      </c>
      <c r="H1974" s="34">
        <v>1</v>
      </c>
      <c r="I1974" s="39" t="s">
        <v>2380</v>
      </c>
      <c r="J1974" s="39" t="s">
        <v>8341</v>
      </c>
      <c r="K1974" s="39" t="s">
        <v>8342</v>
      </c>
      <c r="L1974" s="47">
        <f>VLOOKUP(A1974,'Hospitalisation Details'!$A$1:$N$2344,5,FALSE)</f>
        <v>31651</v>
      </c>
      <c r="M1974" s="51">
        <f>VLOOKUP(A1974,'Hospitalisation Details'!$A$1:$N$2344,8,FALSE)</f>
        <v>3436.5</v>
      </c>
      <c r="N1974" s="34" t="str">
        <f>VLOOKUP(A1974,'Hospitalisation Details'!$A$1:$N$2344,12,FALSE)</f>
        <v>tier - 2</v>
      </c>
      <c r="O1974" s="34" t="str">
        <f>VLOOKUP(A1974,'Hospitalisation Details'!$A$1:$N$2344,13,FALSE)</f>
        <v>tier - 1</v>
      </c>
      <c r="P1974" s="34" t="str">
        <f>VLOOKUP(A1974,'Hospitalisation Details'!$A$1:$N$2344,14,FALSE)</f>
        <v>R1013</v>
      </c>
      <c r="Q1974" s="34">
        <f>VLOOKUP(A1974,'Hospitalisation Details'!$A$1:$N$2344,6,FALSE)</f>
        <v>36</v>
      </c>
    </row>
    <row r="1975" spans="1:17" x14ac:dyDescent="0.25">
      <c r="A1975" s="35" t="s">
        <v>394</v>
      </c>
      <c r="B1975" s="32" t="s">
        <v>7836</v>
      </c>
      <c r="C1975" s="40">
        <v>32.25</v>
      </c>
      <c r="D1975" s="40">
        <v>5.2</v>
      </c>
      <c r="E1975" s="40" t="s">
        <v>2383</v>
      </c>
      <c r="F1975" s="40" t="s">
        <v>2380</v>
      </c>
      <c r="G1975" s="40" t="s">
        <v>2380</v>
      </c>
      <c r="H1975" s="35">
        <v>0</v>
      </c>
      <c r="I1975" s="40" t="s">
        <v>2380</v>
      </c>
      <c r="J1975" s="40" t="s">
        <v>8338</v>
      </c>
      <c r="K1975" s="40" t="s">
        <v>8344</v>
      </c>
      <c r="L1975" s="48">
        <f>VLOOKUP(A1975,'Hospitalisation Details'!$A$1:$N$2344,5,FALSE)</f>
        <v>37251</v>
      </c>
      <c r="M1975" s="52">
        <f>VLOOKUP(A1975,'Hospitalisation Details'!$A$1:$N$2344,8,FALSE)</f>
        <v>3434.38</v>
      </c>
      <c r="N1975" s="35" t="str">
        <f>VLOOKUP(A1975,'Hospitalisation Details'!$A$1:$N$2344,12,FALSE)</f>
        <v>tier - 2</v>
      </c>
      <c r="O1975" s="35" t="str">
        <f>VLOOKUP(A1975,'Hospitalisation Details'!$A$1:$N$2344,13,FALSE)</f>
        <v>tier - 2</v>
      </c>
      <c r="P1975" s="35" t="str">
        <f>VLOOKUP(A1975,'Hospitalisation Details'!$A$1:$N$2344,14,FALSE)</f>
        <v>R1011</v>
      </c>
      <c r="Q1975" s="35">
        <f>VLOOKUP(A1975,'Hospitalisation Details'!$A$1:$N$2344,6,FALSE)</f>
        <v>21</v>
      </c>
    </row>
    <row r="1976" spans="1:17" x14ac:dyDescent="0.25">
      <c r="A1976" s="34" t="s">
        <v>393</v>
      </c>
      <c r="B1976" s="33" t="s">
        <v>7838</v>
      </c>
      <c r="C1976" s="39">
        <v>42.4</v>
      </c>
      <c r="D1976" s="39">
        <v>5.53</v>
      </c>
      <c r="E1976" s="39" t="s">
        <v>2383</v>
      </c>
      <c r="F1976" s="39" t="s">
        <v>2380</v>
      </c>
      <c r="G1976" s="39" t="s">
        <v>2380</v>
      </c>
      <c r="H1976" s="34">
        <v>0</v>
      </c>
      <c r="I1976" s="39" t="s">
        <v>2380</v>
      </c>
      <c r="J1976" s="39" t="s">
        <v>8338</v>
      </c>
      <c r="K1976" s="39" t="s">
        <v>8344</v>
      </c>
      <c r="L1976" s="47">
        <f>VLOOKUP(A1976,'Hospitalisation Details'!$A$1:$N$2344,5,FALSE)</f>
        <v>35418</v>
      </c>
      <c r="M1976" s="51">
        <f>VLOOKUP(A1976,'Hospitalisation Details'!$A$1:$N$2344,8,FALSE)</f>
        <v>3410.32</v>
      </c>
      <c r="N1976" s="34" t="str">
        <f>VLOOKUP(A1976,'Hospitalisation Details'!$A$1:$N$2344,12,FALSE)</f>
        <v>tier - 2</v>
      </c>
      <c r="O1976" s="34" t="str">
        <f>VLOOKUP(A1976,'Hospitalisation Details'!$A$1:$N$2344,13,FALSE)</f>
        <v>tier - 2</v>
      </c>
      <c r="P1976" s="34" t="str">
        <f>VLOOKUP(A1976,'Hospitalisation Details'!$A$1:$N$2344,14,FALSE)</f>
        <v>R1011</v>
      </c>
      <c r="Q1976" s="34">
        <f>VLOOKUP(A1976,'Hospitalisation Details'!$A$1:$N$2344,6,FALSE)</f>
        <v>26</v>
      </c>
    </row>
    <row r="1977" spans="1:17" x14ac:dyDescent="0.25">
      <c r="A1977" s="35" t="s">
        <v>392</v>
      </c>
      <c r="B1977" s="32" t="s">
        <v>7840</v>
      </c>
      <c r="C1977" s="40">
        <v>38.664999999999999</v>
      </c>
      <c r="D1977" s="40">
        <v>4.8600000000000003</v>
      </c>
      <c r="E1977" s="40" t="s">
        <v>2380</v>
      </c>
      <c r="F1977" s="40" t="s">
        <v>2383</v>
      </c>
      <c r="G1977" s="40" t="s">
        <v>2380</v>
      </c>
      <c r="H1977" s="35">
        <v>1</v>
      </c>
      <c r="I1977" s="40" t="s">
        <v>2380</v>
      </c>
      <c r="J1977" s="40" t="s">
        <v>8338</v>
      </c>
      <c r="K1977" s="40" t="s">
        <v>8344</v>
      </c>
      <c r="L1977" s="48">
        <f>VLOOKUP(A1977,'Hospitalisation Details'!$A$1:$N$2344,5,FALSE)</f>
        <v>38184</v>
      </c>
      <c r="M1977" s="52">
        <f>VLOOKUP(A1977,'Hospitalisation Details'!$A$1:$N$2344,8,FALSE)</f>
        <v>3393.36</v>
      </c>
      <c r="N1977" s="35" t="str">
        <f>VLOOKUP(A1977,'Hospitalisation Details'!$A$1:$N$2344,12,FALSE)</f>
        <v>tier - 2</v>
      </c>
      <c r="O1977" s="35" t="str">
        <f>VLOOKUP(A1977,'Hospitalisation Details'!$A$1:$N$2344,13,FALSE)</f>
        <v>tier - 2</v>
      </c>
      <c r="P1977" s="35" t="str">
        <f>VLOOKUP(A1977,'Hospitalisation Details'!$A$1:$N$2344,14,FALSE)</f>
        <v>R1023</v>
      </c>
      <c r="Q1977" s="35">
        <f>VLOOKUP(A1977,'Hospitalisation Details'!$A$1:$N$2344,6,FALSE)</f>
        <v>18</v>
      </c>
    </row>
    <row r="1978" spans="1:17" x14ac:dyDescent="0.25">
      <c r="A1978" s="34" t="s">
        <v>391</v>
      </c>
      <c r="B1978" s="33" t="s">
        <v>4838</v>
      </c>
      <c r="C1978" s="39">
        <v>29.92</v>
      </c>
      <c r="D1978" s="39">
        <v>5.49</v>
      </c>
      <c r="E1978" s="39" t="s">
        <v>2383</v>
      </c>
      <c r="F1978" s="39" t="s">
        <v>2380</v>
      </c>
      <c r="G1978" s="39" t="s">
        <v>2380</v>
      </c>
      <c r="H1978" s="34">
        <v>0</v>
      </c>
      <c r="I1978" s="39" t="s">
        <v>2380</v>
      </c>
      <c r="J1978" s="39" t="s">
        <v>8339</v>
      </c>
      <c r="K1978" s="39" t="s">
        <v>8344</v>
      </c>
      <c r="L1978" s="47">
        <f>VLOOKUP(A1978,'Hospitalisation Details'!$A$1:$N$2344,5,FALSE)</f>
        <v>35365</v>
      </c>
      <c r="M1978" s="51">
        <f>VLOOKUP(A1978,'Hospitalisation Details'!$A$1:$N$2344,8,FALSE)</f>
        <v>3392.98</v>
      </c>
      <c r="N1978" s="34" t="str">
        <f>VLOOKUP(A1978,'Hospitalisation Details'!$A$1:$N$2344,12,FALSE)</f>
        <v>tier - 2</v>
      </c>
      <c r="O1978" s="34" t="str">
        <f>VLOOKUP(A1978,'Hospitalisation Details'!$A$1:$N$2344,13,FALSE)</f>
        <v>tier - 3</v>
      </c>
      <c r="P1978" s="34" t="str">
        <f>VLOOKUP(A1978,'Hospitalisation Details'!$A$1:$N$2344,14,FALSE)</f>
        <v>R1013</v>
      </c>
      <c r="Q1978" s="34">
        <f>VLOOKUP(A1978,'Hospitalisation Details'!$A$1:$N$2344,6,FALSE)</f>
        <v>26</v>
      </c>
    </row>
    <row r="1979" spans="1:17" x14ac:dyDescent="0.25">
      <c r="A1979" s="35" t="s">
        <v>390</v>
      </c>
      <c r="B1979" s="32" t="s">
        <v>7842</v>
      </c>
      <c r="C1979" s="40">
        <v>29.48</v>
      </c>
      <c r="D1979" s="40">
        <v>4.09</v>
      </c>
      <c r="E1979" s="40" t="s">
        <v>2383</v>
      </c>
      <c r="F1979" s="40" t="s">
        <v>2380</v>
      </c>
      <c r="G1979" s="40" t="s">
        <v>2380</v>
      </c>
      <c r="H1979" s="35">
        <v>0</v>
      </c>
      <c r="I1979" s="40" t="s">
        <v>2380</v>
      </c>
      <c r="J1979" s="40" t="s">
        <v>8339</v>
      </c>
      <c r="K1979" s="40" t="s">
        <v>8344</v>
      </c>
      <c r="L1979" s="48">
        <f>VLOOKUP(A1979,'Hospitalisation Details'!$A$1:$N$2344,5,FALSE)</f>
        <v>35287</v>
      </c>
      <c r="M1979" s="52">
        <f>VLOOKUP(A1979,'Hospitalisation Details'!$A$1:$N$2344,8,FALSE)</f>
        <v>3392.37</v>
      </c>
      <c r="N1979" s="35" t="str">
        <f>VLOOKUP(A1979,'Hospitalisation Details'!$A$1:$N$2344,12,FALSE)</f>
        <v>tier - 2</v>
      </c>
      <c r="O1979" s="35" t="str">
        <f>VLOOKUP(A1979,'Hospitalisation Details'!$A$1:$N$2344,13,FALSE)</f>
        <v>tier - 3</v>
      </c>
      <c r="P1979" s="35" t="str">
        <f>VLOOKUP(A1979,'Hospitalisation Details'!$A$1:$N$2344,14,FALSE)</f>
        <v>R1013</v>
      </c>
      <c r="Q1979" s="35">
        <f>VLOOKUP(A1979,'Hospitalisation Details'!$A$1:$N$2344,6,FALSE)</f>
        <v>26</v>
      </c>
    </row>
    <row r="1980" spans="1:17" x14ac:dyDescent="0.25">
      <c r="A1980" s="34" t="s">
        <v>389</v>
      </c>
      <c r="B1980" s="33" t="s">
        <v>7844</v>
      </c>
      <c r="C1980" s="39">
        <v>28.785</v>
      </c>
      <c r="D1980" s="39">
        <v>4.3099999999999996</v>
      </c>
      <c r="E1980" s="39" t="s">
        <v>2383</v>
      </c>
      <c r="F1980" s="39" t="s">
        <v>2380</v>
      </c>
      <c r="G1980" s="39" t="s">
        <v>2380</v>
      </c>
      <c r="H1980" s="34">
        <v>0</v>
      </c>
      <c r="I1980" s="39" t="s">
        <v>2380</v>
      </c>
      <c r="J1980" s="39" t="s">
        <v>8339</v>
      </c>
      <c r="K1980" s="39" t="s">
        <v>8344</v>
      </c>
      <c r="L1980" s="47">
        <f>VLOOKUP(A1980,'Hospitalisation Details'!$A$1:$N$2344,5,FALSE)</f>
        <v>35382</v>
      </c>
      <c r="M1980" s="51">
        <f>VLOOKUP(A1980,'Hospitalisation Details'!$A$1:$N$2344,8,FALSE)</f>
        <v>3385.4</v>
      </c>
      <c r="N1980" s="34" t="str">
        <f>VLOOKUP(A1980,'Hospitalisation Details'!$A$1:$N$2344,12,FALSE)</f>
        <v>tier - 2</v>
      </c>
      <c r="O1980" s="34" t="str">
        <f>VLOOKUP(A1980,'Hospitalisation Details'!$A$1:$N$2344,13,FALSE)</f>
        <v>tier - 2</v>
      </c>
      <c r="P1980" s="34" t="str">
        <f>VLOOKUP(A1980,'Hospitalisation Details'!$A$1:$N$2344,14,FALSE)</f>
        <v>R1024</v>
      </c>
      <c r="Q1980" s="34">
        <f>VLOOKUP(A1980,'Hospitalisation Details'!$A$1:$N$2344,6,FALSE)</f>
        <v>26</v>
      </c>
    </row>
    <row r="1981" spans="1:17" x14ac:dyDescent="0.25">
      <c r="A1981" s="35" t="s">
        <v>388</v>
      </c>
      <c r="B1981" s="32" t="s">
        <v>7846</v>
      </c>
      <c r="C1981" s="40">
        <v>19.8</v>
      </c>
      <c r="D1981" s="40">
        <v>4</v>
      </c>
      <c r="E1981" s="40" t="s">
        <v>2383</v>
      </c>
      <c r="F1981" s="40" t="s">
        <v>2380</v>
      </c>
      <c r="G1981" s="40" t="s">
        <v>2380</v>
      </c>
      <c r="H1981" s="35">
        <v>0</v>
      </c>
      <c r="I1981" s="40" t="s">
        <v>2380</v>
      </c>
      <c r="J1981" s="40" t="s">
        <v>8340</v>
      </c>
      <c r="K1981" s="40" t="s">
        <v>8344</v>
      </c>
      <c r="L1981" s="48">
        <f>VLOOKUP(A1981,'Hospitalisation Details'!$A$1:$N$2344,5,FALSE)</f>
        <v>35413</v>
      </c>
      <c r="M1981" s="52">
        <f>VLOOKUP(A1981,'Hospitalisation Details'!$A$1:$N$2344,8,FALSE)</f>
        <v>3378.91</v>
      </c>
      <c r="N1981" s="35" t="str">
        <f>VLOOKUP(A1981,'Hospitalisation Details'!$A$1:$N$2344,12,FALSE)</f>
        <v>tier - 2</v>
      </c>
      <c r="O1981" s="35" t="str">
        <f>VLOOKUP(A1981,'Hospitalisation Details'!$A$1:$N$2344,13,FALSE)</f>
        <v>tier - 1</v>
      </c>
      <c r="P1981" s="35" t="str">
        <f>VLOOKUP(A1981,'Hospitalisation Details'!$A$1:$N$2344,14,FALSE)</f>
        <v>R1011</v>
      </c>
      <c r="Q1981" s="35">
        <f>VLOOKUP(A1981,'Hospitalisation Details'!$A$1:$N$2344,6,FALSE)</f>
        <v>26</v>
      </c>
    </row>
    <row r="1982" spans="1:17" x14ac:dyDescent="0.25">
      <c r="A1982" s="34" t="s">
        <v>387</v>
      </c>
      <c r="B1982" s="33" t="s">
        <v>7848</v>
      </c>
      <c r="C1982" s="39">
        <v>35.53</v>
      </c>
      <c r="D1982" s="39">
        <v>4.68</v>
      </c>
      <c r="E1982" s="39" t="s">
        <v>2380</v>
      </c>
      <c r="F1982" s="39" t="s">
        <v>2380</v>
      </c>
      <c r="G1982" s="39" t="s">
        <v>2383</v>
      </c>
      <c r="H1982" s="34">
        <v>1</v>
      </c>
      <c r="I1982" s="39" t="s">
        <v>2380</v>
      </c>
      <c r="J1982" s="39" t="s">
        <v>8338</v>
      </c>
      <c r="K1982" s="39" t="s">
        <v>8344</v>
      </c>
      <c r="L1982" s="47">
        <f>VLOOKUP(A1982,'Hospitalisation Details'!$A$1:$N$2344,5,FALSE)</f>
        <v>34249</v>
      </c>
      <c r="M1982" s="51">
        <f>VLOOKUP(A1982,'Hospitalisation Details'!$A$1:$N$2344,8,FALSE)</f>
        <v>3366.67</v>
      </c>
      <c r="N1982" s="34" t="str">
        <f>VLOOKUP(A1982,'Hospitalisation Details'!$A$1:$N$2344,12,FALSE)</f>
        <v>tier - 2</v>
      </c>
      <c r="O1982" s="34" t="str">
        <f>VLOOKUP(A1982,'Hospitalisation Details'!$A$1:$N$2344,13,FALSE)</f>
        <v>tier - 2</v>
      </c>
      <c r="P1982" s="34" t="str">
        <f>VLOOKUP(A1982,'Hospitalisation Details'!$A$1:$N$2344,14,FALSE)</f>
        <v>R1013</v>
      </c>
      <c r="Q1982" s="34">
        <f>VLOOKUP(A1982,'Hospitalisation Details'!$A$1:$N$2344,6,FALSE)</f>
        <v>29</v>
      </c>
    </row>
    <row r="1983" spans="1:17" x14ac:dyDescent="0.25">
      <c r="A1983" s="35" t="s">
        <v>386</v>
      </c>
      <c r="B1983" s="32" t="s">
        <v>7850</v>
      </c>
      <c r="C1983" s="40">
        <v>21.47</v>
      </c>
      <c r="D1983" s="40">
        <v>4.0199999999999996</v>
      </c>
      <c r="E1983" s="40" t="s">
        <v>2383</v>
      </c>
      <c r="F1983" s="40" t="s">
        <v>2380</v>
      </c>
      <c r="G1983" s="40" t="s">
        <v>2380</v>
      </c>
      <c r="H1983" s="35">
        <v>1</v>
      </c>
      <c r="I1983" s="40" t="s">
        <v>2380</v>
      </c>
      <c r="J1983" s="40" t="s">
        <v>8340</v>
      </c>
      <c r="K1983" s="40" t="s">
        <v>8344</v>
      </c>
      <c r="L1983" s="48">
        <f>VLOOKUP(A1983,'Hospitalisation Details'!$A$1:$N$2344,5,FALSE)</f>
        <v>34873</v>
      </c>
      <c r="M1983" s="52">
        <f>VLOOKUP(A1983,'Hospitalisation Details'!$A$1:$N$2344,8,FALSE)</f>
        <v>3353.47</v>
      </c>
      <c r="N1983" s="35" t="str">
        <f>VLOOKUP(A1983,'Hospitalisation Details'!$A$1:$N$2344,12,FALSE)</f>
        <v>tier - 2</v>
      </c>
      <c r="O1983" s="35" t="str">
        <f>VLOOKUP(A1983,'Hospitalisation Details'!$A$1:$N$2344,13,FALSE)</f>
        <v>tier - 3</v>
      </c>
      <c r="P1983" s="35" t="str">
        <f>VLOOKUP(A1983,'Hospitalisation Details'!$A$1:$N$2344,14,FALSE)</f>
        <v>R1012</v>
      </c>
      <c r="Q1983" s="35">
        <f>VLOOKUP(A1983,'Hospitalisation Details'!$A$1:$N$2344,6,FALSE)</f>
        <v>27</v>
      </c>
    </row>
    <row r="1984" spans="1:17" x14ac:dyDescent="0.25">
      <c r="A1984" s="34" t="s">
        <v>385</v>
      </c>
      <c r="B1984" s="33" t="s">
        <v>7852</v>
      </c>
      <c r="C1984" s="39">
        <v>25.9</v>
      </c>
      <c r="D1984" s="39">
        <v>5.12</v>
      </c>
      <c r="E1984" s="39" t="s">
        <v>2380</v>
      </c>
      <c r="F1984" s="39" t="s">
        <v>2380</v>
      </c>
      <c r="G1984" s="39" t="s">
        <v>2383</v>
      </c>
      <c r="H1984" s="34">
        <v>1</v>
      </c>
      <c r="I1984" s="39" t="s">
        <v>2380</v>
      </c>
      <c r="J1984" s="39" t="s">
        <v>8339</v>
      </c>
      <c r="K1984" s="39" t="s">
        <v>8344</v>
      </c>
      <c r="L1984" s="47">
        <f>VLOOKUP(A1984,'Hospitalisation Details'!$A$1:$N$2344,5,FALSE)</f>
        <v>34270</v>
      </c>
      <c r="M1984" s="51">
        <f>VLOOKUP(A1984,'Hospitalisation Details'!$A$1:$N$2344,8,FALSE)</f>
        <v>3353.28</v>
      </c>
      <c r="N1984" s="34" t="str">
        <f>VLOOKUP(A1984,'Hospitalisation Details'!$A$1:$N$2344,12,FALSE)</f>
        <v>tier - 2</v>
      </c>
      <c r="O1984" s="34" t="str">
        <f>VLOOKUP(A1984,'Hospitalisation Details'!$A$1:$N$2344,13,FALSE)</f>
        <v>tier - 1</v>
      </c>
      <c r="P1984" s="34" t="str">
        <f>VLOOKUP(A1984,'Hospitalisation Details'!$A$1:$N$2344,14,FALSE)</f>
        <v>R1011</v>
      </c>
      <c r="Q1984" s="34">
        <f>VLOOKUP(A1984,'Hospitalisation Details'!$A$1:$N$2344,6,FALSE)</f>
        <v>29</v>
      </c>
    </row>
    <row r="1985" spans="1:17" x14ac:dyDescent="0.25">
      <c r="A1985" s="35" t="s">
        <v>384</v>
      </c>
      <c r="B1985" s="32" t="s">
        <v>7854</v>
      </c>
      <c r="C1985" s="40">
        <v>20.81</v>
      </c>
      <c r="D1985" s="40">
        <v>5.52</v>
      </c>
      <c r="E1985" s="40" t="s">
        <v>2380</v>
      </c>
      <c r="F1985" s="40" t="s">
        <v>2380</v>
      </c>
      <c r="G1985" s="40" t="s">
        <v>2380</v>
      </c>
      <c r="H1985" s="35">
        <v>0</v>
      </c>
      <c r="I1985" s="40" t="s">
        <v>2380</v>
      </c>
      <c r="J1985" s="40" t="s">
        <v>8340</v>
      </c>
      <c r="K1985" s="40" t="s">
        <v>8344</v>
      </c>
      <c r="L1985" s="48">
        <f>VLOOKUP(A1985,'Hospitalisation Details'!$A$1:$N$2344,5,FALSE)</f>
        <v>33482</v>
      </c>
      <c r="M1985" s="52">
        <f>VLOOKUP(A1985,'Hospitalisation Details'!$A$1:$N$2344,8,FALSE)</f>
        <v>3342.79</v>
      </c>
      <c r="N1985" s="35" t="str">
        <f>VLOOKUP(A1985,'Hospitalisation Details'!$A$1:$N$2344,12,FALSE)</f>
        <v>tier - 2</v>
      </c>
      <c r="O1985" s="35" t="str">
        <f>VLOOKUP(A1985,'Hospitalisation Details'!$A$1:$N$2344,13,FALSE)</f>
        <v>tier - 1</v>
      </c>
      <c r="P1985" s="35" t="str">
        <f>VLOOKUP(A1985,'Hospitalisation Details'!$A$1:$N$2344,14,FALSE)</f>
        <v>R1013</v>
      </c>
      <c r="Q1985" s="35">
        <f>VLOOKUP(A1985,'Hospitalisation Details'!$A$1:$N$2344,6,FALSE)</f>
        <v>31</v>
      </c>
    </row>
    <row r="1986" spans="1:17" x14ac:dyDescent="0.25">
      <c r="A1986" s="34" t="s">
        <v>383</v>
      </c>
      <c r="B1986" s="33" t="s">
        <v>6462</v>
      </c>
      <c r="C1986" s="39">
        <v>25.84</v>
      </c>
      <c r="D1986" s="39">
        <v>5.81</v>
      </c>
      <c r="E1986" s="39" t="s">
        <v>2383</v>
      </c>
      <c r="F1986" s="39" t="s">
        <v>2380</v>
      </c>
      <c r="G1986" s="39" t="s">
        <v>2383</v>
      </c>
      <c r="H1986" s="34">
        <v>1</v>
      </c>
      <c r="I1986" s="39" t="s">
        <v>2380</v>
      </c>
      <c r="J1986" s="39" t="s">
        <v>8339</v>
      </c>
      <c r="K1986" s="39" t="s">
        <v>8343</v>
      </c>
      <c r="L1986" s="47">
        <f>VLOOKUP(A1986,'Hospitalisation Details'!$A$1:$N$2344,5,FALSE)</f>
        <v>35601</v>
      </c>
      <c r="M1986" s="51">
        <f>VLOOKUP(A1986,'Hospitalisation Details'!$A$1:$N$2344,8,FALSE)</f>
        <v>3309.79</v>
      </c>
      <c r="N1986" s="34" t="str">
        <f>VLOOKUP(A1986,'Hospitalisation Details'!$A$1:$N$2344,12,FALSE)</f>
        <v>tier - 3</v>
      </c>
      <c r="O1986" s="34" t="str">
        <f>VLOOKUP(A1986,'Hospitalisation Details'!$A$1:$N$2344,13,FALSE)</f>
        <v>tier - 3</v>
      </c>
      <c r="P1986" s="34" t="str">
        <f>VLOOKUP(A1986,'Hospitalisation Details'!$A$1:$N$2344,14,FALSE)</f>
        <v>R1017</v>
      </c>
      <c r="Q1986" s="34">
        <f>VLOOKUP(A1986,'Hospitalisation Details'!$A$1:$N$2344,6,FALSE)</f>
        <v>25</v>
      </c>
    </row>
    <row r="1987" spans="1:17" x14ac:dyDescent="0.25">
      <c r="A1987" s="35" t="s">
        <v>382</v>
      </c>
      <c r="B1987" s="32" t="s">
        <v>4766</v>
      </c>
      <c r="C1987" s="40">
        <v>30.95</v>
      </c>
      <c r="D1987" s="40">
        <v>5.16</v>
      </c>
      <c r="E1987" s="40" t="s">
        <v>2380</v>
      </c>
      <c r="F1987" s="40" t="s">
        <v>2380</v>
      </c>
      <c r="G1987" s="40" t="s">
        <v>2383</v>
      </c>
      <c r="H1987" s="35">
        <v>1</v>
      </c>
      <c r="I1987" s="40" t="s">
        <v>2380</v>
      </c>
      <c r="J1987" s="40" t="s">
        <v>8338</v>
      </c>
      <c r="K1987" s="40" t="s">
        <v>8344</v>
      </c>
      <c r="L1987" s="48">
        <f>VLOOKUP(A1987,'Hospitalisation Details'!$A$1:$N$2344,5,FALSE)</f>
        <v>37943</v>
      </c>
      <c r="M1987" s="52">
        <f>VLOOKUP(A1987,'Hospitalisation Details'!$A$1:$N$2344,8,FALSE)</f>
        <v>3308.46</v>
      </c>
      <c r="N1987" s="35" t="str">
        <f>VLOOKUP(A1987,'Hospitalisation Details'!$A$1:$N$2344,12,FALSE)</f>
        <v>tier - 2</v>
      </c>
      <c r="O1987" s="35" t="str">
        <f>VLOOKUP(A1987,'Hospitalisation Details'!$A$1:$N$2344,13,FALSE)</f>
        <v>tier - 1</v>
      </c>
      <c r="P1987" s="35" t="str">
        <f>VLOOKUP(A1987,'Hospitalisation Details'!$A$1:$N$2344,14,FALSE)</f>
        <v>R1021</v>
      </c>
      <c r="Q1987" s="35">
        <f>VLOOKUP(A1987,'Hospitalisation Details'!$A$1:$N$2344,6,FALSE)</f>
        <v>19</v>
      </c>
    </row>
    <row r="1988" spans="1:17" x14ac:dyDescent="0.25">
      <c r="A1988" s="34" t="s">
        <v>381</v>
      </c>
      <c r="B1988" s="33" t="s">
        <v>5356</v>
      </c>
      <c r="C1988" s="39">
        <v>30.54</v>
      </c>
      <c r="D1988" s="39">
        <v>5</v>
      </c>
      <c r="E1988" s="39" t="s">
        <v>2380</v>
      </c>
      <c r="F1988" s="39" t="s">
        <v>2380</v>
      </c>
      <c r="G1988" s="39" t="s">
        <v>2383</v>
      </c>
      <c r="H1988" s="34">
        <v>1</v>
      </c>
      <c r="I1988" s="39" t="s">
        <v>2380</v>
      </c>
      <c r="J1988" s="39" t="s">
        <v>8338</v>
      </c>
      <c r="K1988" s="39" t="s">
        <v>8344</v>
      </c>
      <c r="L1988" s="47">
        <f>VLOOKUP(A1988,'Hospitalisation Details'!$A$1:$N$2344,5,FALSE)</f>
        <v>37960</v>
      </c>
      <c r="M1988" s="51">
        <f>VLOOKUP(A1988,'Hospitalisation Details'!$A$1:$N$2344,8,FALSE)</f>
        <v>3300.7</v>
      </c>
      <c r="N1988" s="34" t="str">
        <f>VLOOKUP(A1988,'Hospitalisation Details'!$A$1:$N$2344,12,FALSE)</f>
        <v>tier - 2</v>
      </c>
      <c r="O1988" s="34" t="str">
        <f>VLOOKUP(A1988,'Hospitalisation Details'!$A$1:$N$2344,13,FALSE)</f>
        <v>tier - 2</v>
      </c>
      <c r="P1988" s="34" t="str">
        <f>VLOOKUP(A1988,'Hospitalisation Details'!$A$1:$N$2344,14,FALSE)</f>
        <v>R1025</v>
      </c>
      <c r="Q1988" s="34">
        <f>VLOOKUP(A1988,'Hospitalisation Details'!$A$1:$N$2344,6,FALSE)</f>
        <v>19</v>
      </c>
    </row>
    <row r="1989" spans="1:17" x14ac:dyDescent="0.25">
      <c r="A1989" s="35" t="s">
        <v>380</v>
      </c>
      <c r="B1989" s="32" t="s">
        <v>7859</v>
      </c>
      <c r="C1989" s="40">
        <v>33.914999999999999</v>
      </c>
      <c r="D1989" s="40">
        <v>5.84</v>
      </c>
      <c r="E1989" s="40" t="s">
        <v>2383</v>
      </c>
      <c r="F1989" s="40" t="s">
        <v>2380</v>
      </c>
      <c r="G1989" s="40" t="s">
        <v>2380</v>
      </c>
      <c r="H1989" s="35">
        <v>0</v>
      </c>
      <c r="I1989" s="40" t="s">
        <v>2380</v>
      </c>
      <c r="J1989" s="40" t="s">
        <v>8338</v>
      </c>
      <c r="K1989" s="40" t="s">
        <v>8343</v>
      </c>
      <c r="L1989" s="48">
        <f>VLOOKUP(A1989,'Hospitalisation Details'!$A$1:$N$2344,5,FALSE)</f>
        <v>35386</v>
      </c>
      <c r="M1989" s="52">
        <f>VLOOKUP(A1989,'Hospitalisation Details'!$A$1:$N$2344,8,FALSE)</f>
        <v>3292.53</v>
      </c>
      <c r="N1989" s="35" t="str">
        <f>VLOOKUP(A1989,'Hospitalisation Details'!$A$1:$N$2344,12,FALSE)</f>
        <v>tier - 2</v>
      </c>
      <c r="O1989" s="35" t="str">
        <f>VLOOKUP(A1989,'Hospitalisation Details'!$A$1:$N$2344,13,FALSE)</f>
        <v>tier - 2</v>
      </c>
      <c r="P1989" s="35" t="str">
        <f>VLOOKUP(A1989,'Hospitalisation Details'!$A$1:$N$2344,14,FALSE)</f>
        <v>R1012</v>
      </c>
      <c r="Q1989" s="35">
        <f>VLOOKUP(A1989,'Hospitalisation Details'!$A$1:$N$2344,6,FALSE)</f>
        <v>26</v>
      </c>
    </row>
    <row r="1990" spans="1:17" x14ac:dyDescent="0.25">
      <c r="A1990" s="34" t="s">
        <v>379</v>
      </c>
      <c r="B1990" s="33" t="s">
        <v>4887</v>
      </c>
      <c r="C1990" s="39">
        <v>33.31</v>
      </c>
      <c r="D1990" s="39">
        <v>4.1900000000000004</v>
      </c>
      <c r="E1990" s="39" t="s">
        <v>2380</v>
      </c>
      <c r="F1990" s="39" t="s">
        <v>2380</v>
      </c>
      <c r="G1990" s="39" t="s">
        <v>2383</v>
      </c>
      <c r="H1990" s="34">
        <v>1</v>
      </c>
      <c r="I1990" s="39" t="s">
        <v>2380</v>
      </c>
      <c r="J1990" s="39" t="s">
        <v>8338</v>
      </c>
      <c r="K1990" s="39" t="s">
        <v>8344</v>
      </c>
      <c r="L1990" s="47">
        <f>VLOOKUP(A1990,'Hospitalisation Details'!$A$1:$N$2344,5,FALSE)</f>
        <v>37805</v>
      </c>
      <c r="M1990" s="51">
        <f>VLOOKUP(A1990,'Hospitalisation Details'!$A$1:$N$2344,8,FALSE)</f>
        <v>3280.22</v>
      </c>
      <c r="N1990" s="34" t="str">
        <f>VLOOKUP(A1990,'Hospitalisation Details'!$A$1:$N$2344,12,FALSE)</f>
        <v>tier - 2</v>
      </c>
      <c r="O1990" s="34" t="str">
        <f>VLOOKUP(A1990,'Hospitalisation Details'!$A$1:$N$2344,13,FALSE)</f>
        <v>tier - 3</v>
      </c>
      <c r="P1990" s="34" t="str">
        <f>VLOOKUP(A1990,'Hospitalisation Details'!$A$1:$N$2344,14,FALSE)</f>
        <v>R1011</v>
      </c>
      <c r="Q1990" s="34">
        <f>VLOOKUP(A1990,'Hospitalisation Details'!$A$1:$N$2344,6,FALSE)</f>
        <v>19</v>
      </c>
    </row>
    <row r="1991" spans="1:17" x14ac:dyDescent="0.25">
      <c r="A1991" s="35" t="s">
        <v>378</v>
      </c>
      <c r="B1991" s="32" t="s">
        <v>7862</v>
      </c>
      <c r="C1991" s="40">
        <v>25.745000000000001</v>
      </c>
      <c r="D1991" s="40">
        <v>4.62</v>
      </c>
      <c r="E1991" s="40" t="s">
        <v>2383</v>
      </c>
      <c r="F1991" s="40" t="s">
        <v>2380</v>
      </c>
      <c r="G1991" s="40" t="s">
        <v>2380</v>
      </c>
      <c r="H1991" s="35">
        <v>0</v>
      </c>
      <c r="I1991" s="40" t="s">
        <v>2380</v>
      </c>
      <c r="J1991" s="40" t="s">
        <v>8339</v>
      </c>
      <c r="K1991" s="40" t="s">
        <v>8344</v>
      </c>
      <c r="L1991" s="48">
        <f>VLOOKUP(A1991,'Hospitalisation Details'!$A$1:$N$2344,5,FALSE)</f>
        <v>37170</v>
      </c>
      <c r="M1991" s="52">
        <f>VLOOKUP(A1991,'Hospitalisation Details'!$A$1:$N$2344,8,FALSE)</f>
        <v>3279.87</v>
      </c>
      <c r="N1991" s="35" t="str">
        <f>VLOOKUP(A1991,'Hospitalisation Details'!$A$1:$N$2344,12,FALSE)</f>
        <v>tier - 2</v>
      </c>
      <c r="O1991" s="35" t="str">
        <f>VLOOKUP(A1991,'Hospitalisation Details'!$A$1:$N$2344,13,FALSE)</f>
        <v>tier - 1</v>
      </c>
      <c r="P1991" s="35" t="str">
        <f>VLOOKUP(A1991,'Hospitalisation Details'!$A$1:$N$2344,14,FALSE)</f>
        <v>R1017</v>
      </c>
      <c r="Q1991" s="35">
        <f>VLOOKUP(A1991,'Hospitalisation Details'!$A$1:$N$2344,6,FALSE)</f>
        <v>21</v>
      </c>
    </row>
    <row r="1992" spans="1:17" x14ac:dyDescent="0.25">
      <c r="A1992" s="34" t="s">
        <v>377</v>
      </c>
      <c r="B1992" s="33" t="s">
        <v>5896</v>
      </c>
      <c r="C1992" s="39">
        <v>37.1</v>
      </c>
      <c r="D1992" s="39">
        <v>6.24</v>
      </c>
      <c r="E1992" s="39" t="s">
        <v>2380</v>
      </c>
      <c r="F1992" s="39" t="s">
        <v>2380</v>
      </c>
      <c r="G1992" s="39" t="s">
        <v>2380</v>
      </c>
      <c r="H1992" s="34">
        <v>0</v>
      </c>
      <c r="I1992" s="39" t="s">
        <v>2380</v>
      </c>
      <c r="J1992" s="39" t="s">
        <v>8338</v>
      </c>
      <c r="K1992" s="39" t="s">
        <v>8343</v>
      </c>
      <c r="L1992" s="47">
        <f>VLOOKUP(A1992,'Hospitalisation Details'!$A$1:$N$2344,5,FALSE)</f>
        <v>34516</v>
      </c>
      <c r="M1992" s="51">
        <f>VLOOKUP(A1992,'Hospitalisation Details'!$A$1:$N$2344,8,FALSE)</f>
        <v>3277.16</v>
      </c>
      <c r="N1992" s="34" t="str">
        <f>VLOOKUP(A1992,'Hospitalisation Details'!$A$1:$N$2344,12,FALSE)</f>
        <v>tier - 2</v>
      </c>
      <c r="O1992" s="34" t="str">
        <f>VLOOKUP(A1992,'Hospitalisation Details'!$A$1:$N$2344,13,FALSE)</f>
        <v>tier - 3</v>
      </c>
      <c r="P1992" s="34" t="str">
        <f>VLOOKUP(A1992,'Hospitalisation Details'!$A$1:$N$2344,14,FALSE)</f>
        <v>R1011</v>
      </c>
      <c r="Q1992" s="34">
        <f>VLOOKUP(A1992,'Hospitalisation Details'!$A$1:$N$2344,6,FALSE)</f>
        <v>28</v>
      </c>
    </row>
    <row r="1993" spans="1:17" x14ac:dyDescent="0.25">
      <c r="A1993" s="35" t="s">
        <v>376</v>
      </c>
      <c r="B1993" s="32" t="s">
        <v>7865</v>
      </c>
      <c r="C1993" s="40">
        <v>35.435000000000002</v>
      </c>
      <c r="D1993" s="40">
        <v>5.81</v>
      </c>
      <c r="E1993" s="40" t="s">
        <v>2380</v>
      </c>
      <c r="F1993" s="40" t="s">
        <v>2380</v>
      </c>
      <c r="G1993" s="40" t="s">
        <v>2380</v>
      </c>
      <c r="H1993" s="35">
        <v>0</v>
      </c>
      <c r="I1993" s="40" t="s">
        <v>2380</v>
      </c>
      <c r="J1993" s="40" t="s">
        <v>8338</v>
      </c>
      <c r="K1993" s="40" t="s">
        <v>8343</v>
      </c>
      <c r="L1993" s="48">
        <f>VLOOKUP(A1993,'Hospitalisation Details'!$A$1:$N$2344,5,FALSE)</f>
        <v>34670</v>
      </c>
      <c r="M1993" s="52">
        <f>VLOOKUP(A1993,'Hospitalisation Details'!$A$1:$N$2344,8,FALSE)</f>
        <v>3268.85</v>
      </c>
      <c r="N1993" s="35" t="str">
        <f>VLOOKUP(A1993,'Hospitalisation Details'!$A$1:$N$2344,12,FALSE)</f>
        <v>tier - 3</v>
      </c>
      <c r="O1993" s="35" t="str">
        <f>VLOOKUP(A1993,'Hospitalisation Details'!$A$1:$N$2344,13,FALSE)</f>
        <v>tier - 1</v>
      </c>
      <c r="P1993" s="35" t="str">
        <f>VLOOKUP(A1993,'Hospitalisation Details'!$A$1:$N$2344,14,FALSE)</f>
        <v>R1016</v>
      </c>
      <c r="Q1993" s="35">
        <f>VLOOKUP(A1993,'Hospitalisation Details'!$A$1:$N$2344,6,FALSE)</f>
        <v>28</v>
      </c>
    </row>
    <row r="1994" spans="1:17" x14ac:dyDescent="0.25">
      <c r="A1994" s="34" t="s">
        <v>375</v>
      </c>
      <c r="B1994" s="33" t="s">
        <v>7867</v>
      </c>
      <c r="C1994" s="39">
        <v>20.399999999999999</v>
      </c>
      <c r="D1994" s="39">
        <v>4.83</v>
      </c>
      <c r="E1994" s="39" t="s">
        <v>2380</v>
      </c>
      <c r="F1994" s="39" t="s">
        <v>2380</v>
      </c>
      <c r="G1994" s="39" t="s">
        <v>2380</v>
      </c>
      <c r="H1994" s="34">
        <v>0</v>
      </c>
      <c r="I1994" s="39" t="s">
        <v>2380</v>
      </c>
      <c r="J1994" s="39" t="s">
        <v>8340</v>
      </c>
      <c r="K1994" s="39" t="s">
        <v>8344</v>
      </c>
      <c r="L1994" s="47">
        <f>VLOOKUP(A1994,'Hospitalisation Details'!$A$1:$N$2344,5,FALSE)</f>
        <v>33555</v>
      </c>
      <c r="M1994" s="51">
        <f>VLOOKUP(A1994,'Hospitalisation Details'!$A$1:$N$2344,8,FALSE)</f>
        <v>3260.2</v>
      </c>
      <c r="N1994" s="34" t="str">
        <f>VLOOKUP(A1994,'Hospitalisation Details'!$A$1:$N$2344,12,FALSE)</f>
        <v>tier - 3</v>
      </c>
      <c r="O1994" s="34" t="str">
        <f>VLOOKUP(A1994,'Hospitalisation Details'!$A$1:$N$2344,13,FALSE)</f>
        <v>tier - 2</v>
      </c>
      <c r="P1994" s="34" t="str">
        <f>VLOOKUP(A1994,'Hospitalisation Details'!$A$1:$N$2344,14,FALSE)</f>
        <v>R1011</v>
      </c>
      <c r="Q1994" s="34">
        <f>VLOOKUP(A1994,'Hospitalisation Details'!$A$1:$N$2344,6,FALSE)</f>
        <v>31</v>
      </c>
    </row>
    <row r="1995" spans="1:17" x14ac:dyDescent="0.25">
      <c r="A1995" s="35" t="s">
        <v>374</v>
      </c>
      <c r="B1995" s="32" t="s">
        <v>7220</v>
      </c>
      <c r="C1995" s="40">
        <v>42.13</v>
      </c>
      <c r="D1995" s="40">
        <v>5.72</v>
      </c>
      <c r="E1995" s="40" t="s">
        <v>2383</v>
      </c>
      <c r="F1995" s="40" t="s">
        <v>2380</v>
      </c>
      <c r="G1995" s="40" t="s">
        <v>2383</v>
      </c>
      <c r="H1995" s="35">
        <v>1</v>
      </c>
      <c r="I1995" s="40" t="s">
        <v>2380</v>
      </c>
      <c r="J1995" s="40" t="s">
        <v>8338</v>
      </c>
      <c r="K1995" s="40" t="s">
        <v>8343</v>
      </c>
      <c r="L1995" s="48">
        <f>VLOOKUP(A1995,'Hospitalisation Details'!$A$1:$N$2344,5,FALSE)</f>
        <v>35675</v>
      </c>
      <c r="M1995" s="52">
        <f>VLOOKUP(A1995,'Hospitalisation Details'!$A$1:$N$2344,8,FALSE)</f>
        <v>3238.44</v>
      </c>
      <c r="N1995" s="35" t="str">
        <f>VLOOKUP(A1995,'Hospitalisation Details'!$A$1:$N$2344,12,FALSE)</f>
        <v>tier - 2</v>
      </c>
      <c r="O1995" s="35" t="str">
        <f>VLOOKUP(A1995,'Hospitalisation Details'!$A$1:$N$2344,13,FALSE)</f>
        <v>tier - 3</v>
      </c>
      <c r="P1995" s="35" t="str">
        <f>VLOOKUP(A1995,'Hospitalisation Details'!$A$1:$N$2344,14,FALSE)</f>
        <v>R1013</v>
      </c>
      <c r="Q1995" s="35">
        <f>VLOOKUP(A1995,'Hospitalisation Details'!$A$1:$N$2344,6,FALSE)</f>
        <v>25</v>
      </c>
    </row>
    <row r="1996" spans="1:17" x14ac:dyDescent="0.25">
      <c r="A1996" s="34" t="s">
        <v>373</v>
      </c>
      <c r="B1996" s="33" t="s">
        <v>7870</v>
      </c>
      <c r="C1996" s="39">
        <v>33.99</v>
      </c>
      <c r="D1996" s="39">
        <v>4.83</v>
      </c>
      <c r="E1996" s="39" t="s">
        <v>2383</v>
      </c>
      <c r="F1996" s="39" t="s">
        <v>2380</v>
      </c>
      <c r="G1996" s="39" t="s">
        <v>2383</v>
      </c>
      <c r="H1996" s="34">
        <v>1</v>
      </c>
      <c r="I1996" s="39" t="s">
        <v>2380</v>
      </c>
      <c r="J1996" s="39" t="s">
        <v>8338</v>
      </c>
      <c r="K1996" s="39" t="s">
        <v>8344</v>
      </c>
      <c r="L1996" s="47">
        <f>VLOOKUP(A1996,'Hospitalisation Details'!$A$1:$N$2344,5,FALSE)</f>
        <v>35644</v>
      </c>
      <c r="M1996" s="51">
        <f>VLOOKUP(A1996,'Hospitalisation Details'!$A$1:$N$2344,8,FALSE)</f>
        <v>3227.12</v>
      </c>
      <c r="N1996" s="34" t="str">
        <f>VLOOKUP(A1996,'Hospitalisation Details'!$A$1:$N$2344,12,FALSE)</f>
        <v>tier - 2</v>
      </c>
      <c r="O1996" s="34" t="str">
        <f>VLOOKUP(A1996,'Hospitalisation Details'!$A$1:$N$2344,13,FALSE)</f>
        <v>tier - 3</v>
      </c>
      <c r="P1996" s="34" t="str">
        <f>VLOOKUP(A1996,'Hospitalisation Details'!$A$1:$N$2344,14,FALSE)</f>
        <v>R1013</v>
      </c>
      <c r="Q1996" s="34">
        <f>VLOOKUP(A1996,'Hospitalisation Details'!$A$1:$N$2344,6,FALSE)</f>
        <v>25</v>
      </c>
    </row>
    <row r="1997" spans="1:17" x14ac:dyDescent="0.25">
      <c r="A1997" s="35" t="s">
        <v>372</v>
      </c>
      <c r="B1997" s="32" t="s">
        <v>7871</v>
      </c>
      <c r="C1997" s="40">
        <v>28.594999999999999</v>
      </c>
      <c r="D1997" s="40">
        <v>4.1399999999999997</v>
      </c>
      <c r="E1997" s="40" t="s">
        <v>2383</v>
      </c>
      <c r="F1997" s="40" t="s">
        <v>2380</v>
      </c>
      <c r="G1997" s="40" t="s">
        <v>2383</v>
      </c>
      <c r="H1997" s="35">
        <v>1</v>
      </c>
      <c r="I1997" s="40" t="s">
        <v>2380</v>
      </c>
      <c r="J1997" s="40" t="s">
        <v>8339</v>
      </c>
      <c r="K1997" s="40" t="s">
        <v>8344</v>
      </c>
      <c r="L1997" s="48">
        <f>VLOOKUP(A1997,'Hospitalisation Details'!$A$1:$N$2344,5,FALSE)</f>
        <v>35617</v>
      </c>
      <c r="M1997" s="52">
        <f>VLOOKUP(A1997,'Hospitalisation Details'!$A$1:$N$2344,8,FALSE)</f>
        <v>3213.62</v>
      </c>
      <c r="N1997" s="35" t="str">
        <f>VLOOKUP(A1997,'Hospitalisation Details'!$A$1:$N$2344,12,FALSE)</f>
        <v>tier - 2</v>
      </c>
      <c r="O1997" s="35" t="str">
        <f>VLOOKUP(A1997,'Hospitalisation Details'!$A$1:$N$2344,13,FALSE)</f>
        <v>tier - 2</v>
      </c>
      <c r="P1997" s="35" t="str">
        <f>VLOOKUP(A1997,'Hospitalisation Details'!$A$1:$N$2344,14,FALSE)</f>
        <v>R1024</v>
      </c>
      <c r="Q1997" s="35">
        <f>VLOOKUP(A1997,'Hospitalisation Details'!$A$1:$N$2344,6,FALSE)</f>
        <v>25</v>
      </c>
    </row>
    <row r="1998" spans="1:17" x14ac:dyDescent="0.25">
      <c r="A1998" s="34" t="s">
        <v>371</v>
      </c>
      <c r="B1998" s="33" t="s">
        <v>5203</v>
      </c>
      <c r="C1998" s="39">
        <v>20.8</v>
      </c>
      <c r="D1998" s="39">
        <v>4.07</v>
      </c>
      <c r="E1998" s="39" t="s">
        <v>2383</v>
      </c>
      <c r="F1998" s="39" t="s">
        <v>2380</v>
      </c>
      <c r="G1998" s="39" t="s">
        <v>2383</v>
      </c>
      <c r="H1998" s="34">
        <v>1</v>
      </c>
      <c r="I1998" s="39" t="s">
        <v>2380</v>
      </c>
      <c r="J1998" s="39" t="s">
        <v>8340</v>
      </c>
      <c r="K1998" s="39" t="s">
        <v>8344</v>
      </c>
      <c r="L1998" s="47">
        <f>VLOOKUP(A1998,'Hospitalisation Details'!$A$1:$N$2344,5,FALSE)</f>
        <v>35786</v>
      </c>
      <c r="M1998" s="51">
        <f>VLOOKUP(A1998,'Hospitalisation Details'!$A$1:$N$2344,8,FALSE)</f>
        <v>3208.79</v>
      </c>
      <c r="N1998" s="34" t="str">
        <f>VLOOKUP(A1998,'Hospitalisation Details'!$A$1:$N$2344,12,FALSE)</f>
        <v>tier - 2</v>
      </c>
      <c r="O1998" s="34" t="str">
        <f>VLOOKUP(A1998,'Hospitalisation Details'!$A$1:$N$2344,13,FALSE)</f>
        <v>tier - 3</v>
      </c>
      <c r="P1998" s="34" t="str">
        <f>VLOOKUP(A1998,'Hospitalisation Details'!$A$1:$N$2344,14,FALSE)</f>
        <v>R1011</v>
      </c>
      <c r="Q1998" s="34">
        <f>VLOOKUP(A1998,'Hospitalisation Details'!$A$1:$N$2344,6,FALSE)</f>
        <v>25</v>
      </c>
    </row>
    <row r="1999" spans="1:17" x14ac:dyDescent="0.25">
      <c r="A1999" s="35" t="s">
        <v>370</v>
      </c>
      <c r="B1999" s="32" t="s">
        <v>7873</v>
      </c>
      <c r="C1999" s="40">
        <v>23.465</v>
      </c>
      <c r="D1999" s="40">
        <v>6.26</v>
      </c>
      <c r="E1999" s="40" t="s">
        <v>2383</v>
      </c>
      <c r="F1999" s="40" t="s">
        <v>2380</v>
      </c>
      <c r="G1999" s="40" t="s">
        <v>2383</v>
      </c>
      <c r="H1999" s="35">
        <v>1</v>
      </c>
      <c r="I1999" s="40" t="s">
        <v>2380</v>
      </c>
      <c r="J1999" s="40" t="s">
        <v>8340</v>
      </c>
      <c r="K1999" s="40" t="s">
        <v>8343</v>
      </c>
      <c r="L1999" s="48">
        <f>VLOOKUP(A1999,'Hospitalisation Details'!$A$1:$N$2344,5,FALSE)</f>
        <v>35616</v>
      </c>
      <c r="M1999" s="52">
        <f>VLOOKUP(A1999,'Hospitalisation Details'!$A$1:$N$2344,8,FALSE)</f>
        <v>3206.49</v>
      </c>
      <c r="N1999" s="35" t="str">
        <f>VLOOKUP(A1999,'Hospitalisation Details'!$A$1:$N$2344,12,FALSE)</f>
        <v>tier - 2</v>
      </c>
      <c r="O1999" s="35" t="str">
        <f>VLOOKUP(A1999,'Hospitalisation Details'!$A$1:$N$2344,13,FALSE)</f>
        <v>tier - 3</v>
      </c>
      <c r="P1999" s="35" t="str">
        <f>VLOOKUP(A1999,'Hospitalisation Details'!$A$1:$N$2344,14,FALSE)</f>
        <v>R1024</v>
      </c>
      <c r="Q1999" s="35">
        <f>VLOOKUP(A1999,'Hospitalisation Details'!$A$1:$N$2344,6,FALSE)</f>
        <v>25</v>
      </c>
    </row>
    <row r="2000" spans="1:17" x14ac:dyDescent="0.25">
      <c r="A2000" s="34" t="s">
        <v>369</v>
      </c>
      <c r="B2000" s="33" t="s">
        <v>5560</v>
      </c>
      <c r="C2000" s="39">
        <v>40.185000000000002</v>
      </c>
      <c r="D2000" s="39">
        <v>5.88</v>
      </c>
      <c r="E2000" s="39" t="s">
        <v>2383</v>
      </c>
      <c r="F2000" s="39" t="s">
        <v>2380</v>
      </c>
      <c r="G2000" s="39" t="s">
        <v>2380</v>
      </c>
      <c r="H2000" s="34">
        <v>0</v>
      </c>
      <c r="I2000" s="39" t="s">
        <v>2380</v>
      </c>
      <c r="J2000" s="39" t="s">
        <v>8338</v>
      </c>
      <c r="K2000" s="39" t="s">
        <v>8343</v>
      </c>
      <c r="L2000" s="47">
        <f>VLOOKUP(A2000,'Hospitalisation Details'!$A$1:$N$2344,5,FALSE)</f>
        <v>35349</v>
      </c>
      <c r="M2000" s="51">
        <f>VLOOKUP(A2000,'Hospitalisation Details'!$A$1:$N$2344,8,FALSE)</f>
        <v>3201.25</v>
      </c>
      <c r="N2000" s="34" t="str">
        <f>VLOOKUP(A2000,'Hospitalisation Details'!$A$1:$N$2344,12,FALSE)</f>
        <v>tier - 2</v>
      </c>
      <c r="O2000" s="34" t="str">
        <f>VLOOKUP(A2000,'Hospitalisation Details'!$A$1:$N$2344,13,FALSE)</f>
        <v>tier - 3</v>
      </c>
      <c r="P2000" s="34" t="str">
        <f>VLOOKUP(A2000,'Hospitalisation Details'!$A$1:$N$2344,14,FALSE)</f>
        <v>R1012</v>
      </c>
      <c r="Q2000" s="34">
        <f>VLOOKUP(A2000,'Hospitalisation Details'!$A$1:$N$2344,6,FALSE)</f>
        <v>26</v>
      </c>
    </row>
    <row r="2001" spans="1:17" x14ac:dyDescent="0.25">
      <c r="A2001" s="35" t="s">
        <v>368</v>
      </c>
      <c r="B2001" s="32" t="s">
        <v>7875</v>
      </c>
      <c r="C2001" s="40">
        <v>21.89</v>
      </c>
      <c r="D2001" s="40">
        <v>5.72</v>
      </c>
      <c r="E2001" s="40" t="s">
        <v>2383</v>
      </c>
      <c r="F2001" s="40" t="s">
        <v>2380</v>
      </c>
      <c r="G2001" s="40" t="s">
        <v>2380</v>
      </c>
      <c r="H2001" s="35">
        <v>0</v>
      </c>
      <c r="I2001" s="40" t="s">
        <v>2380</v>
      </c>
      <c r="J2001" s="40" t="s">
        <v>8340</v>
      </c>
      <c r="K2001" s="40" t="s">
        <v>8343</v>
      </c>
      <c r="L2001" s="48">
        <f>VLOOKUP(A2001,'Hospitalisation Details'!$A$1:$N$2344,5,FALSE)</f>
        <v>37136</v>
      </c>
      <c r="M2001" s="52">
        <f>VLOOKUP(A2001,'Hospitalisation Details'!$A$1:$N$2344,8,FALSE)</f>
        <v>3180.51</v>
      </c>
      <c r="N2001" s="35" t="str">
        <f>VLOOKUP(A2001,'Hospitalisation Details'!$A$1:$N$2344,12,FALSE)</f>
        <v>tier - 2</v>
      </c>
      <c r="O2001" s="35" t="str">
        <f>VLOOKUP(A2001,'Hospitalisation Details'!$A$1:$N$2344,13,FALSE)</f>
        <v>tier - 2</v>
      </c>
      <c r="P2001" s="35" t="str">
        <f>VLOOKUP(A2001,'Hospitalisation Details'!$A$1:$N$2344,14,FALSE)</f>
        <v>R1013</v>
      </c>
      <c r="Q2001" s="35">
        <f>VLOOKUP(A2001,'Hospitalisation Details'!$A$1:$N$2344,6,FALSE)</f>
        <v>21</v>
      </c>
    </row>
    <row r="2002" spans="1:17" x14ac:dyDescent="0.25">
      <c r="A2002" s="34" t="s">
        <v>367</v>
      </c>
      <c r="B2002" s="33" t="s">
        <v>7877</v>
      </c>
      <c r="C2002" s="39">
        <v>29.34</v>
      </c>
      <c r="D2002" s="39">
        <v>6.09</v>
      </c>
      <c r="E2002" s="39" t="s">
        <v>2383</v>
      </c>
      <c r="F2002" s="39" t="s">
        <v>2383</v>
      </c>
      <c r="G2002" s="39" t="s">
        <v>2380</v>
      </c>
      <c r="H2002" s="34">
        <v>2</v>
      </c>
      <c r="I2002" s="39" t="s">
        <v>2380</v>
      </c>
      <c r="J2002" s="39" t="s">
        <v>8339</v>
      </c>
      <c r="K2002" s="39" t="s">
        <v>8343</v>
      </c>
      <c r="L2002" s="47">
        <f>VLOOKUP(A2002,'Hospitalisation Details'!$A$1:$N$2344,5,FALSE)</f>
        <v>36792</v>
      </c>
      <c r="M2002" s="51">
        <f>VLOOKUP(A2002,'Hospitalisation Details'!$A$1:$N$2344,8,FALSE)</f>
        <v>3179.96</v>
      </c>
      <c r="N2002" s="34" t="str">
        <f>VLOOKUP(A2002,'Hospitalisation Details'!$A$1:$N$2344,12,FALSE)</f>
        <v>tier - 2</v>
      </c>
      <c r="O2002" s="34" t="str">
        <f>VLOOKUP(A2002,'Hospitalisation Details'!$A$1:$N$2344,13,FALSE)</f>
        <v>tier - 2</v>
      </c>
      <c r="P2002" s="34" t="str">
        <f>VLOOKUP(A2002,'Hospitalisation Details'!$A$1:$N$2344,14,FALSE)</f>
        <v>R1012</v>
      </c>
      <c r="Q2002" s="34">
        <f>VLOOKUP(A2002,'Hospitalisation Details'!$A$1:$N$2344,6,FALSE)</f>
        <v>22</v>
      </c>
    </row>
    <row r="2003" spans="1:17" x14ac:dyDescent="0.25">
      <c r="A2003" s="35" t="s">
        <v>366</v>
      </c>
      <c r="B2003" s="32" t="s">
        <v>7879</v>
      </c>
      <c r="C2003" s="40">
        <v>22.61</v>
      </c>
      <c r="D2003" s="40">
        <v>4.25</v>
      </c>
      <c r="E2003" s="40" t="s">
        <v>2383</v>
      </c>
      <c r="F2003" s="40" t="s">
        <v>2380</v>
      </c>
      <c r="G2003" s="40" t="s">
        <v>2380</v>
      </c>
      <c r="H2003" s="35">
        <v>0</v>
      </c>
      <c r="I2003" s="40" t="s">
        <v>2380</v>
      </c>
      <c r="J2003" s="40" t="s">
        <v>8340</v>
      </c>
      <c r="K2003" s="40" t="s">
        <v>8344</v>
      </c>
      <c r="L2003" s="48">
        <f>VLOOKUP(A2003,'Hospitalisation Details'!$A$1:$N$2344,5,FALSE)</f>
        <v>35249</v>
      </c>
      <c r="M2003" s="52">
        <f>VLOOKUP(A2003,'Hospitalisation Details'!$A$1:$N$2344,8,FALSE)</f>
        <v>3176.82</v>
      </c>
      <c r="N2003" s="35" t="str">
        <f>VLOOKUP(A2003,'Hospitalisation Details'!$A$1:$N$2344,12,FALSE)</f>
        <v>tier - 2</v>
      </c>
      <c r="O2003" s="35" t="str">
        <f>VLOOKUP(A2003,'Hospitalisation Details'!$A$1:$N$2344,13,FALSE)</f>
        <v>tier - 1</v>
      </c>
      <c r="P2003" s="35" t="str">
        <f>VLOOKUP(A2003,'Hospitalisation Details'!$A$1:$N$2344,14,FALSE)</f>
        <v>R1012</v>
      </c>
      <c r="Q2003" s="35">
        <f>VLOOKUP(A2003,'Hospitalisation Details'!$A$1:$N$2344,6,FALSE)</f>
        <v>26</v>
      </c>
    </row>
    <row r="2004" spans="1:17" x14ac:dyDescent="0.25">
      <c r="A2004" s="34" t="s">
        <v>365</v>
      </c>
      <c r="B2004" s="33" t="s">
        <v>5609</v>
      </c>
      <c r="C2004" s="39">
        <v>22.23</v>
      </c>
      <c r="D2004" s="39">
        <v>6.09</v>
      </c>
      <c r="E2004" s="39" t="s">
        <v>2383</v>
      </c>
      <c r="F2004" s="39" t="s">
        <v>2380</v>
      </c>
      <c r="G2004" s="39" t="s">
        <v>2380</v>
      </c>
      <c r="H2004" s="34">
        <v>0</v>
      </c>
      <c r="I2004" s="39" t="s">
        <v>2380</v>
      </c>
      <c r="J2004" s="39" t="s">
        <v>8340</v>
      </c>
      <c r="K2004" s="39" t="s">
        <v>8343</v>
      </c>
      <c r="L2004" s="47">
        <f>VLOOKUP(A2004,'Hospitalisation Details'!$A$1:$N$2344,5,FALSE)</f>
        <v>35291</v>
      </c>
      <c r="M2004" s="51">
        <f>VLOOKUP(A2004,'Hospitalisation Details'!$A$1:$N$2344,8,FALSE)</f>
        <v>3176.29</v>
      </c>
      <c r="N2004" s="34" t="str">
        <f>VLOOKUP(A2004,'Hospitalisation Details'!$A$1:$N$2344,12,FALSE)</f>
        <v>tier - 2</v>
      </c>
      <c r="O2004" s="34" t="str">
        <f>VLOOKUP(A2004,'Hospitalisation Details'!$A$1:$N$2344,13,FALSE)</f>
        <v>tier - 2</v>
      </c>
      <c r="P2004" s="34" t="str">
        <f>VLOOKUP(A2004,'Hospitalisation Details'!$A$1:$N$2344,14,FALSE)</f>
        <v>R1012</v>
      </c>
      <c r="Q2004" s="34">
        <f>VLOOKUP(A2004,'Hospitalisation Details'!$A$1:$N$2344,6,FALSE)</f>
        <v>26</v>
      </c>
    </row>
    <row r="2005" spans="1:17" x14ac:dyDescent="0.25">
      <c r="A2005" s="35" t="s">
        <v>364</v>
      </c>
      <c r="B2005" s="32" t="s">
        <v>7882</v>
      </c>
      <c r="C2005" s="40">
        <v>33.4</v>
      </c>
      <c r="D2005" s="40">
        <v>5.51</v>
      </c>
      <c r="E2005" s="40" t="s">
        <v>2380</v>
      </c>
      <c r="F2005" s="40" t="s">
        <v>2380</v>
      </c>
      <c r="G2005" s="40" t="s">
        <v>2380</v>
      </c>
      <c r="H2005" s="35">
        <v>0</v>
      </c>
      <c r="I2005" s="40" t="s">
        <v>2380</v>
      </c>
      <c r="J2005" s="40" t="s">
        <v>8338</v>
      </c>
      <c r="K2005" s="40" t="s">
        <v>8344</v>
      </c>
      <c r="L2005" s="48">
        <f>VLOOKUP(A2005,'Hospitalisation Details'!$A$1:$N$2344,5,FALSE)</f>
        <v>34521</v>
      </c>
      <c r="M2005" s="52">
        <f>VLOOKUP(A2005,'Hospitalisation Details'!$A$1:$N$2344,8,FALSE)</f>
        <v>3172.02</v>
      </c>
      <c r="N2005" s="35" t="str">
        <f>VLOOKUP(A2005,'Hospitalisation Details'!$A$1:$N$2344,12,FALSE)</f>
        <v>tier - 2</v>
      </c>
      <c r="O2005" s="35" t="str">
        <f>VLOOKUP(A2005,'Hospitalisation Details'!$A$1:$N$2344,13,FALSE)</f>
        <v>tier - 1</v>
      </c>
      <c r="P2005" s="35" t="str">
        <f>VLOOKUP(A2005,'Hospitalisation Details'!$A$1:$N$2344,14,FALSE)</f>
        <v>R1011</v>
      </c>
      <c r="Q2005" s="35">
        <f>VLOOKUP(A2005,'Hospitalisation Details'!$A$1:$N$2344,6,FALSE)</f>
        <v>28</v>
      </c>
    </row>
    <row r="2006" spans="1:17" x14ac:dyDescent="0.25">
      <c r="A2006" s="34" t="s">
        <v>363</v>
      </c>
      <c r="B2006" s="33" t="s">
        <v>7883</v>
      </c>
      <c r="C2006" s="39">
        <v>33.11</v>
      </c>
      <c r="D2006" s="39">
        <v>5.63</v>
      </c>
      <c r="E2006" s="39" t="s">
        <v>2380</v>
      </c>
      <c r="F2006" s="39" t="s">
        <v>2380</v>
      </c>
      <c r="G2006" s="39" t="s">
        <v>2380</v>
      </c>
      <c r="H2006" s="34">
        <v>0</v>
      </c>
      <c r="I2006" s="39" t="s">
        <v>2380</v>
      </c>
      <c r="J2006" s="39" t="s">
        <v>8338</v>
      </c>
      <c r="K2006" s="39" t="s">
        <v>8344</v>
      </c>
      <c r="L2006" s="47">
        <f>VLOOKUP(A2006,'Hospitalisation Details'!$A$1:$N$2344,5,FALSE)</f>
        <v>34632</v>
      </c>
      <c r="M2006" s="51">
        <f>VLOOKUP(A2006,'Hospitalisation Details'!$A$1:$N$2344,8,FALSE)</f>
        <v>3171.61</v>
      </c>
      <c r="N2006" s="34" t="str">
        <f>VLOOKUP(A2006,'Hospitalisation Details'!$A$1:$N$2344,12,FALSE)</f>
        <v>tier - 2</v>
      </c>
      <c r="O2006" s="34" t="str">
        <f>VLOOKUP(A2006,'Hospitalisation Details'!$A$1:$N$2344,13,FALSE)</f>
        <v>tier - 3</v>
      </c>
      <c r="P2006" s="34" t="str">
        <f>VLOOKUP(A2006,'Hospitalisation Details'!$A$1:$N$2344,14,FALSE)</f>
        <v>R1013</v>
      </c>
      <c r="Q2006" s="34">
        <f>VLOOKUP(A2006,'Hospitalisation Details'!$A$1:$N$2344,6,FALSE)</f>
        <v>28</v>
      </c>
    </row>
    <row r="2007" spans="1:17" x14ac:dyDescent="0.25">
      <c r="A2007" s="35" t="s">
        <v>362</v>
      </c>
      <c r="B2007" s="32" t="s">
        <v>4853</v>
      </c>
      <c r="C2007" s="40">
        <v>16.815000000000001</v>
      </c>
      <c r="D2007" s="40">
        <v>5.29</v>
      </c>
      <c r="E2007" s="40" t="s">
        <v>2383</v>
      </c>
      <c r="F2007" s="40" t="s">
        <v>2380</v>
      </c>
      <c r="G2007" s="40" t="s">
        <v>2380</v>
      </c>
      <c r="H2007" s="35">
        <v>0</v>
      </c>
      <c r="I2007" s="40" t="s">
        <v>2380</v>
      </c>
      <c r="J2007" s="40" t="s">
        <v>8341</v>
      </c>
      <c r="K2007" s="40" t="s">
        <v>8344</v>
      </c>
      <c r="L2007" s="48">
        <f>VLOOKUP(A2007,'Hospitalisation Details'!$A$1:$N$2344,5,FALSE)</f>
        <v>37132</v>
      </c>
      <c r="M2007" s="52">
        <f>VLOOKUP(A2007,'Hospitalisation Details'!$A$1:$N$2344,8,FALSE)</f>
        <v>3167.46</v>
      </c>
      <c r="N2007" s="35" t="str">
        <f>VLOOKUP(A2007,'Hospitalisation Details'!$A$1:$N$2344,12,FALSE)</f>
        <v>tier - 2</v>
      </c>
      <c r="O2007" s="35" t="str">
        <f>VLOOKUP(A2007,'Hospitalisation Details'!$A$1:$N$2344,13,FALSE)</f>
        <v>tier - 3</v>
      </c>
      <c r="P2007" s="35" t="str">
        <f>VLOOKUP(A2007,'Hospitalisation Details'!$A$1:$N$2344,14,FALSE)</f>
        <v>R1024</v>
      </c>
      <c r="Q2007" s="35">
        <f>VLOOKUP(A2007,'Hospitalisation Details'!$A$1:$N$2344,6,FALSE)</f>
        <v>21</v>
      </c>
    </row>
    <row r="2008" spans="1:17" x14ac:dyDescent="0.25">
      <c r="A2008" s="34" t="s">
        <v>361</v>
      </c>
      <c r="B2008" s="33" t="s">
        <v>7885</v>
      </c>
      <c r="C2008" s="39">
        <v>25.61</v>
      </c>
      <c r="D2008" s="39">
        <v>4</v>
      </c>
      <c r="E2008" s="39" t="s">
        <v>2380</v>
      </c>
      <c r="F2008" s="39" t="s">
        <v>2380</v>
      </c>
      <c r="G2008" s="39" t="s">
        <v>2383</v>
      </c>
      <c r="H2008" s="34">
        <v>1</v>
      </c>
      <c r="I2008" s="39" t="s">
        <v>2380</v>
      </c>
      <c r="J2008" s="39" t="s">
        <v>8339</v>
      </c>
      <c r="K2008" s="39" t="s">
        <v>8344</v>
      </c>
      <c r="L2008" s="47">
        <f>VLOOKUP(A2008,'Hospitalisation Details'!$A$1:$N$2344,5,FALSE)</f>
        <v>34237</v>
      </c>
      <c r="M2008" s="51">
        <f>VLOOKUP(A2008,'Hospitalisation Details'!$A$1:$N$2344,8,FALSE)</f>
        <v>3162.02</v>
      </c>
      <c r="N2008" s="34" t="str">
        <f>VLOOKUP(A2008,'Hospitalisation Details'!$A$1:$N$2344,12,FALSE)</f>
        <v>tier - 2</v>
      </c>
      <c r="O2008" s="34" t="str">
        <f>VLOOKUP(A2008,'Hospitalisation Details'!$A$1:$N$2344,13,FALSE)</f>
        <v>tier - 3</v>
      </c>
      <c r="P2008" s="34" t="str">
        <f>VLOOKUP(A2008,'Hospitalisation Details'!$A$1:$N$2344,14,FALSE)</f>
        <v>R1013</v>
      </c>
      <c r="Q2008" s="34">
        <f>VLOOKUP(A2008,'Hospitalisation Details'!$A$1:$N$2344,6,FALSE)</f>
        <v>29</v>
      </c>
    </row>
    <row r="2009" spans="1:17" x14ac:dyDescent="0.25">
      <c r="A2009" s="35" t="s">
        <v>360</v>
      </c>
      <c r="B2009" s="32" t="s">
        <v>7887</v>
      </c>
      <c r="C2009" s="40">
        <v>25.8</v>
      </c>
      <c r="D2009" s="40">
        <v>5.49</v>
      </c>
      <c r="E2009" s="40" t="s">
        <v>2380</v>
      </c>
      <c r="F2009" s="40" t="s">
        <v>2380</v>
      </c>
      <c r="G2009" s="40" t="s">
        <v>2380</v>
      </c>
      <c r="H2009" s="35">
        <v>0</v>
      </c>
      <c r="I2009" s="40" t="s">
        <v>2380</v>
      </c>
      <c r="J2009" s="40" t="s">
        <v>8339</v>
      </c>
      <c r="K2009" s="40" t="s">
        <v>8344</v>
      </c>
      <c r="L2009" s="48">
        <f>VLOOKUP(A2009,'Hospitalisation Details'!$A$1:$N$2344,5,FALSE)</f>
        <v>34525</v>
      </c>
      <c r="M2009" s="52">
        <f>VLOOKUP(A2009,'Hospitalisation Details'!$A$1:$N$2344,8,FALSE)</f>
        <v>3161.45</v>
      </c>
      <c r="N2009" s="35" t="str">
        <f>VLOOKUP(A2009,'Hospitalisation Details'!$A$1:$N$2344,12,FALSE)</f>
        <v>tier - 2</v>
      </c>
      <c r="O2009" s="35" t="str">
        <f>VLOOKUP(A2009,'Hospitalisation Details'!$A$1:$N$2344,13,FALSE)</f>
        <v>tier - 1</v>
      </c>
      <c r="P2009" s="35" t="str">
        <f>VLOOKUP(A2009,'Hospitalisation Details'!$A$1:$N$2344,14,FALSE)</f>
        <v>R1011</v>
      </c>
      <c r="Q2009" s="35">
        <f>VLOOKUP(A2009,'Hospitalisation Details'!$A$1:$N$2344,6,FALSE)</f>
        <v>28</v>
      </c>
    </row>
    <row r="2010" spans="1:17" x14ac:dyDescent="0.25">
      <c r="A2010" s="34" t="s">
        <v>359</v>
      </c>
      <c r="B2010" s="33" t="s">
        <v>7889</v>
      </c>
      <c r="C2010" s="39">
        <v>27.39</v>
      </c>
      <c r="D2010" s="39">
        <v>5.34</v>
      </c>
      <c r="E2010" s="39" t="s">
        <v>2380</v>
      </c>
      <c r="F2010" s="39" t="s">
        <v>2380</v>
      </c>
      <c r="G2010" s="39" t="s">
        <v>2380</v>
      </c>
      <c r="H2010" s="34">
        <v>0</v>
      </c>
      <c r="I2010" s="39" t="s">
        <v>2380</v>
      </c>
      <c r="J2010" s="39" t="s">
        <v>8339</v>
      </c>
      <c r="K2010" s="39" t="s">
        <v>8344</v>
      </c>
      <c r="L2010" s="47">
        <f>VLOOKUP(A2010,'Hospitalisation Details'!$A$1:$N$2344,5,FALSE)</f>
        <v>36336</v>
      </c>
      <c r="M2010" s="51">
        <f>VLOOKUP(A2010,'Hospitalisation Details'!$A$1:$N$2344,8,FALSE)</f>
        <v>3128.35</v>
      </c>
      <c r="N2010" s="34" t="str">
        <f>VLOOKUP(A2010,'Hospitalisation Details'!$A$1:$N$2344,12,FALSE)</f>
        <v>tier - 2</v>
      </c>
      <c r="O2010" s="34" t="str">
        <f>VLOOKUP(A2010,'Hospitalisation Details'!$A$1:$N$2344,13,FALSE)</f>
        <v>tier - 3</v>
      </c>
      <c r="P2010" s="34" t="str">
        <f>VLOOKUP(A2010,'Hospitalisation Details'!$A$1:$N$2344,14,FALSE)</f>
        <v>R1021</v>
      </c>
      <c r="Q2010" s="34">
        <f>VLOOKUP(A2010,'Hospitalisation Details'!$A$1:$N$2344,6,FALSE)</f>
        <v>23</v>
      </c>
    </row>
    <row r="2011" spans="1:17" x14ac:dyDescent="0.25">
      <c r="A2011" s="35" t="s">
        <v>358</v>
      </c>
      <c r="B2011" s="32" t="s">
        <v>5437</v>
      </c>
      <c r="C2011" s="40">
        <v>17.03</v>
      </c>
      <c r="D2011" s="40">
        <v>4.12</v>
      </c>
      <c r="E2011" s="40" t="s">
        <v>2380</v>
      </c>
      <c r="F2011" s="40" t="s">
        <v>2380</v>
      </c>
      <c r="G2011" s="40" t="s">
        <v>2380</v>
      </c>
      <c r="H2011" s="35">
        <v>1</v>
      </c>
      <c r="I2011" s="40" t="s">
        <v>2380</v>
      </c>
      <c r="J2011" s="40" t="s">
        <v>8341</v>
      </c>
      <c r="K2011" s="40" t="s">
        <v>8344</v>
      </c>
      <c r="L2011" s="48">
        <f>VLOOKUP(A2011,'Hospitalisation Details'!$A$1:$N$2344,5,FALSE)</f>
        <v>31990</v>
      </c>
      <c r="M2011" s="52">
        <f>VLOOKUP(A2011,'Hospitalisation Details'!$A$1:$N$2344,8,FALSE)</f>
        <v>3088.06</v>
      </c>
      <c r="N2011" s="35" t="str">
        <f>VLOOKUP(A2011,'Hospitalisation Details'!$A$1:$N$2344,12,FALSE)</f>
        <v>tier - 2</v>
      </c>
      <c r="O2011" s="35" t="str">
        <f>VLOOKUP(A2011,'Hospitalisation Details'!$A$1:$N$2344,13,FALSE)</f>
        <v>tier - 2</v>
      </c>
      <c r="P2011" s="35" t="str">
        <f>VLOOKUP(A2011,'Hospitalisation Details'!$A$1:$N$2344,14,FALSE)</f>
        <v>R1013</v>
      </c>
      <c r="Q2011" s="35">
        <f>VLOOKUP(A2011,'Hospitalisation Details'!$A$1:$N$2344,6,FALSE)</f>
        <v>35</v>
      </c>
    </row>
    <row r="2012" spans="1:17" x14ac:dyDescent="0.25">
      <c r="A2012" s="34" t="s">
        <v>357</v>
      </c>
      <c r="B2012" s="33" t="s">
        <v>5258</v>
      </c>
      <c r="C2012" s="39">
        <v>23.75</v>
      </c>
      <c r="D2012" s="39">
        <v>5.49</v>
      </c>
      <c r="E2012" s="39" t="s">
        <v>2383</v>
      </c>
      <c r="F2012" s="39" t="s">
        <v>2380</v>
      </c>
      <c r="G2012" s="39" t="s">
        <v>2380</v>
      </c>
      <c r="H2012" s="34">
        <v>0</v>
      </c>
      <c r="I2012" s="39" t="s">
        <v>2380</v>
      </c>
      <c r="J2012" s="39" t="s">
        <v>8340</v>
      </c>
      <c r="K2012" s="39" t="s">
        <v>8344</v>
      </c>
      <c r="L2012" s="47">
        <f>VLOOKUP(A2012,'Hospitalisation Details'!$A$1:$N$2344,5,FALSE)</f>
        <v>37177</v>
      </c>
      <c r="M2012" s="51">
        <f>VLOOKUP(A2012,'Hospitalisation Details'!$A$1:$N$2344,8,FALSE)</f>
        <v>3077.1</v>
      </c>
      <c r="N2012" s="34" t="str">
        <f>VLOOKUP(A2012,'Hospitalisation Details'!$A$1:$N$2344,12,FALSE)</f>
        <v>tier - 2</v>
      </c>
      <c r="O2012" s="34" t="str">
        <f>VLOOKUP(A2012,'Hospitalisation Details'!$A$1:$N$2344,13,FALSE)</f>
        <v>tier - 1</v>
      </c>
      <c r="P2012" s="34" t="str">
        <f>VLOOKUP(A2012,'Hospitalisation Details'!$A$1:$N$2344,14,FALSE)</f>
        <v>R1012</v>
      </c>
      <c r="Q2012" s="34">
        <f>VLOOKUP(A2012,'Hospitalisation Details'!$A$1:$N$2344,6,FALSE)</f>
        <v>21</v>
      </c>
    </row>
    <row r="2013" spans="1:17" x14ac:dyDescent="0.25">
      <c r="A2013" s="35" t="s">
        <v>355</v>
      </c>
      <c r="B2013" s="32" t="s">
        <v>5117</v>
      </c>
      <c r="C2013" s="40">
        <v>26.03</v>
      </c>
      <c r="D2013" s="40">
        <v>5.1100000000000003</v>
      </c>
      <c r="E2013" s="40" t="s">
        <v>2383</v>
      </c>
      <c r="F2013" s="40" t="s">
        <v>2380</v>
      </c>
      <c r="G2013" s="40" t="s">
        <v>2380</v>
      </c>
      <c r="H2013" s="35">
        <v>1</v>
      </c>
      <c r="I2013" s="40" t="s">
        <v>2380</v>
      </c>
      <c r="J2013" s="40" t="s">
        <v>8339</v>
      </c>
      <c r="K2013" s="40" t="s">
        <v>8344</v>
      </c>
      <c r="L2013" s="48">
        <f>VLOOKUP(A2013,'Hospitalisation Details'!$A$1:$N$2344,5,FALSE)</f>
        <v>34952</v>
      </c>
      <c r="M2013" s="52">
        <f>VLOOKUP(A2013,'Hospitalisation Details'!$A$1:$N$2344,8,FALSE)</f>
        <v>3070.81</v>
      </c>
      <c r="N2013" s="35" t="str">
        <f>VLOOKUP(A2013,'Hospitalisation Details'!$A$1:$N$2344,12,FALSE)</f>
        <v>tier - 3</v>
      </c>
      <c r="O2013" s="35" t="str">
        <f>VLOOKUP(A2013,'Hospitalisation Details'!$A$1:$N$2344,13,FALSE)</f>
        <v>tier - 1</v>
      </c>
      <c r="P2013" s="35" t="str">
        <f>VLOOKUP(A2013,'Hospitalisation Details'!$A$1:$N$2344,14,FALSE)</f>
        <v>R1017</v>
      </c>
      <c r="Q2013" s="35">
        <f>VLOOKUP(A2013,'Hospitalisation Details'!$A$1:$N$2344,6,FALSE)</f>
        <v>27</v>
      </c>
    </row>
    <row r="2014" spans="1:17" x14ac:dyDescent="0.25">
      <c r="A2014" s="34" t="s">
        <v>354</v>
      </c>
      <c r="B2014" s="33" t="s">
        <v>7893</v>
      </c>
      <c r="C2014" s="39">
        <v>16.079999999999998</v>
      </c>
      <c r="D2014" s="39">
        <v>5.94</v>
      </c>
      <c r="E2014" s="39" t="s">
        <v>2380</v>
      </c>
      <c r="F2014" s="39" t="s">
        <v>2380</v>
      </c>
      <c r="G2014" s="39" t="s">
        <v>2380</v>
      </c>
      <c r="H2014" s="34">
        <v>0</v>
      </c>
      <c r="I2014" s="39" t="s">
        <v>2380</v>
      </c>
      <c r="J2014" s="39" t="s">
        <v>8341</v>
      </c>
      <c r="K2014" s="39" t="s">
        <v>8343</v>
      </c>
      <c r="L2014" s="47">
        <f>VLOOKUP(A2014,'Hospitalisation Details'!$A$1:$N$2344,5,FALSE)</f>
        <v>32782</v>
      </c>
      <c r="M2014" s="51">
        <f>VLOOKUP(A2014,'Hospitalisation Details'!$A$1:$N$2344,8,FALSE)</f>
        <v>3065.49</v>
      </c>
      <c r="N2014" s="34" t="str">
        <f>VLOOKUP(A2014,'Hospitalisation Details'!$A$1:$N$2344,12,FALSE)</f>
        <v>tier - 2</v>
      </c>
      <c r="O2014" s="34" t="str">
        <f>VLOOKUP(A2014,'Hospitalisation Details'!$A$1:$N$2344,13,FALSE)</f>
        <v>tier - 1</v>
      </c>
      <c r="P2014" s="34" t="str">
        <f>VLOOKUP(A2014,'Hospitalisation Details'!$A$1:$N$2344,14,FALSE)</f>
        <v>R1012</v>
      </c>
      <c r="Q2014" s="34">
        <f>VLOOKUP(A2014,'Hospitalisation Details'!$A$1:$N$2344,6,FALSE)</f>
        <v>33</v>
      </c>
    </row>
    <row r="2015" spans="1:17" x14ac:dyDescent="0.25">
      <c r="A2015" s="35" t="s">
        <v>353</v>
      </c>
      <c r="B2015" s="32" t="s">
        <v>7895</v>
      </c>
      <c r="C2015" s="40">
        <v>30.875</v>
      </c>
      <c r="D2015" s="40">
        <v>5.54</v>
      </c>
      <c r="E2015" s="40" t="s">
        <v>2380</v>
      </c>
      <c r="F2015" s="40" t="s">
        <v>2380</v>
      </c>
      <c r="G2015" s="40" t="s">
        <v>2380</v>
      </c>
      <c r="H2015" s="35">
        <v>0</v>
      </c>
      <c r="I2015" s="40" t="s">
        <v>2380</v>
      </c>
      <c r="J2015" s="40" t="s">
        <v>8338</v>
      </c>
      <c r="K2015" s="40" t="s">
        <v>8344</v>
      </c>
      <c r="L2015" s="48">
        <f>VLOOKUP(A2015,'Hospitalisation Details'!$A$1:$N$2344,5,FALSE)</f>
        <v>34603</v>
      </c>
      <c r="M2015" s="52">
        <f>VLOOKUP(A2015,'Hospitalisation Details'!$A$1:$N$2344,8,FALSE)</f>
        <v>3062.51</v>
      </c>
      <c r="N2015" s="35" t="str">
        <f>VLOOKUP(A2015,'Hospitalisation Details'!$A$1:$N$2344,12,FALSE)</f>
        <v>tier - 3</v>
      </c>
      <c r="O2015" s="35" t="str">
        <f>VLOOKUP(A2015,'Hospitalisation Details'!$A$1:$N$2344,13,FALSE)</f>
        <v>tier - 1</v>
      </c>
      <c r="P2015" s="35" t="str">
        <f>VLOOKUP(A2015,'Hospitalisation Details'!$A$1:$N$2344,14,FALSE)</f>
        <v>R1012</v>
      </c>
      <c r="Q2015" s="35">
        <f>VLOOKUP(A2015,'Hospitalisation Details'!$A$1:$N$2344,6,FALSE)</f>
        <v>28</v>
      </c>
    </row>
    <row r="2016" spans="1:17" x14ac:dyDescent="0.25">
      <c r="A2016" s="34" t="s">
        <v>352</v>
      </c>
      <c r="B2016" s="33" t="s">
        <v>7897</v>
      </c>
      <c r="C2016" s="39">
        <v>31.79</v>
      </c>
      <c r="D2016" s="39">
        <v>7.09</v>
      </c>
      <c r="E2016" s="39" t="s">
        <v>2380</v>
      </c>
      <c r="F2016" s="39" t="s">
        <v>2380</v>
      </c>
      <c r="G2016" s="39" t="s">
        <v>2380</v>
      </c>
      <c r="H2016" s="34">
        <v>0</v>
      </c>
      <c r="I2016" s="39" t="s">
        <v>2380</v>
      </c>
      <c r="J2016" s="39" t="s">
        <v>8338</v>
      </c>
      <c r="K2016" s="39" t="s">
        <v>8342</v>
      </c>
      <c r="L2016" s="47">
        <f>VLOOKUP(A2016,'Hospitalisation Details'!$A$1:$N$2344,5,FALSE)</f>
        <v>37428</v>
      </c>
      <c r="M2016" s="51">
        <f>VLOOKUP(A2016,'Hospitalisation Details'!$A$1:$N$2344,8,FALSE)</f>
        <v>3056.39</v>
      </c>
      <c r="N2016" s="34" t="str">
        <f>VLOOKUP(A2016,'Hospitalisation Details'!$A$1:$N$2344,12,FALSE)</f>
        <v>tier - 2</v>
      </c>
      <c r="O2016" s="34" t="str">
        <f>VLOOKUP(A2016,'Hospitalisation Details'!$A$1:$N$2344,13,FALSE)</f>
        <v>tier - 3</v>
      </c>
      <c r="P2016" s="34" t="str">
        <f>VLOOKUP(A2016,'Hospitalisation Details'!$A$1:$N$2344,14,FALSE)</f>
        <v>R1013</v>
      </c>
      <c r="Q2016" s="34">
        <f>VLOOKUP(A2016,'Hospitalisation Details'!$A$1:$N$2344,6,FALSE)</f>
        <v>20</v>
      </c>
    </row>
    <row r="2017" spans="1:17" x14ac:dyDescent="0.25">
      <c r="A2017" s="35" t="s">
        <v>351</v>
      </c>
      <c r="B2017" s="32" t="s">
        <v>7798</v>
      </c>
      <c r="C2017" s="40">
        <v>28.48</v>
      </c>
      <c r="D2017" s="40">
        <v>6.22</v>
      </c>
      <c r="E2017" s="40" t="s">
        <v>2383</v>
      </c>
      <c r="F2017" s="40" t="s">
        <v>2380</v>
      </c>
      <c r="G2017" s="40" t="s">
        <v>2383</v>
      </c>
      <c r="H2017" s="35">
        <v>1</v>
      </c>
      <c r="I2017" s="40" t="s">
        <v>2380</v>
      </c>
      <c r="J2017" s="40" t="s">
        <v>8339</v>
      </c>
      <c r="K2017" s="40" t="s">
        <v>8343</v>
      </c>
      <c r="L2017" s="48">
        <f>VLOOKUP(A2017,'Hospitalisation Details'!$A$1:$N$2344,5,FALSE)</f>
        <v>35786</v>
      </c>
      <c r="M2017" s="52">
        <f>VLOOKUP(A2017,'Hospitalisation Details'!$A$1:$N$2344,8,FALSE)</f>
        <v>3051.73</v>
      </c>
      <c r="N2017" s="35" t="str">
        <f>VLOOKUP(A2017,'Hospitalisation Details'!$A$1:$N$2344,12,FALSE)</f>
        <v>tier - 2</v>
      </c>
      <c r="O2017" s="35" t="str">
        <f>VLOOKUP(A2017,'Hospitalisation Details'!$A$1:$N$2344,13,FALSE)</f>
        <v>tier - 2</v>
      </c>
      <c r="P2017" s="35" t="str">
        <f>VLOOKUP(A2017,'Hospitalisation Details'!$A$1:$N$2344,14,FALSE)</f>
        <v>R1011</v>
      </c>
      <c r="Q2017" s="35">
        <f>VLOOKUP(A2017,'Hospitalisation Details'!$A$1:$N$2344,6,FALSE)</f>
        <v>25</v>
      </c>
    </row>
    <row r="2018" spans="1:17" x14ac:dyDescent="0.25">
      <c r="A2018" s="34" t="s">
        <v>350</v>
      </c>
      <c r="B2018" s="33" t="s">
        <v>7900</v>
      </c>
      <c r="C2018" s="39">
        <v>26.6</v>
      </c>
      <c r="D2018" s="39">
        <v>4.33</v>
      </c>
      <c r="E2018" s="39" t="s">
        <v>2380</v>
      </c>
      <c r="F2018" s="39" t="s">
        <v>2380</v>
      </c>
      <c r="G2018" s="39" t="s">
        <v>2380</v>
      </c>
      <c r="H2018" s="34">
        <v>1</v>
      </c>
      <c r="I2018" s="39" t="s">
        <v>2380</v>
      </c>
      <c r="J2018" s="39" t="s">
        <v>8339</v>
      </c>
      <c r="K2018" s="39" t="s">
        <v>8344</v>
      </c>
      <c r="L2018" s="47">
        <f>VLOOKUP(A2018,'Hospitalisation Details'!$A$1:$N$2344,5,FALSE)</f>
        <v>36016</v>
      </c>
      <c r="M2018" s="51">
        <f>VLOOKUP(A2018,'Hospitalisation Details'!$A$1:$N$2344,8,FALSE)</f>
        <v>3046.06</v>
      </c>
      <c r="N2018" s="34" t="str">
        <f>VLOOKUP(A2018,'Hospitalisation Details'!$A$1:$N$2344,12,FALSE)</f>
        <v>tier - 2</v>
      </c>
      <c r="O2018" s="34" t="str">
        <f>VLOOKUP(A2018,'Hospitalisation Details'!$A$1:$N$2344,13,FALSE)</f>
        <v>tier - 1</v>
      </c>
      <c r="P2018" s="34" t="str">
        <f>VLOOKUP(A2018,'Hospitalisation Details'!$A$1:$N$2344,14,FALSE)</f>
        <v>R1023</v>
      </c>
      <c r="Q2018" s="34">
        <f>VLOOKUP(A2018,'Hospitalisation Details'!$A$1:$N$2344,6,FALSE)</f>
        <v>24</v>
      </c>
    </row>
    <row r="2019" spans="1:17" x14ac:dyDescent="0.25">
      <c r="A2019" s="35" t="s">
        <v>349</v>
      </c>
      <c r="B2019" s="32" t="s">
        <v>4853</v>
      </c>
      <c r="C2019" s="40">
        <v>25.27</v>
      </c>
      <c r="D2019" s="40">
        <v>5.83</v>
      </c>
      <c r="E2019" s="40" t="s">
        <v>2380</v>
      </c>
      <c r="F2019" s="40" t="s">
        <v>2380</v>
      </c>
      <c r="G2019" s="40" t="s">
        <v>2380</v>
      </c>
      <c r="H2019" s="35">
        <v>1</v>
      </c>
      <c r="I2019" s="40" t="s">
        <v>2380</v>
      </c>
      <c r="J2019" s="40" t="s">
        <v>8339</v>
      </c>
      <c r="K2019" s="40" t="s">
        <v>8343</v>
      </c>
      <c r="L2019" s="48">
        <f>VLOOKUP(A2019,'Hospitalisation Details'!$A$1:$N$2344,5,FALSE)</f>
        <v>36053</v>
      </c>
      <c r="M2019" s="52">
        <f>VLOOKUP(A2019,'Hospitalisation Details'!$A$1:$N$2344,8,FALSE)</f>
        <v>3044.21</v>
      </c>
      <c r="N2019" s="35" t="str">
        <f>VLOOKUP(A2019,'Hospitalisation Details'!$A$1:$N$2344,12,FALSE)</f>
        <v>tier - 2</v>
      </c>
      <c r="O2019" s="35" t="str">
        <f>VLOOKUP(A2019,'Hospitalisation Details'!$A$1:$N$2344,13,FALSE)</f>
        <v>tier - 3</v>
      </c>
      <c r="P2019" s="35" t="str">
        <f>VLOOKUP(A2019,'Hospitalisation Details'!$A$1:$N$2344,14,FALSE)</f>
        <v>R1024</v>
      </c>
      <c r="Q2019" s="35">
        <f>VLOOKUP(A2019,'Hospitalisation Details'!$A$1:$N$2344,6,FALSE)</f>
        <v>24</v>
      </c>
    </row>
    <row r="2020" spans="1:17" x14ac:dyDescent="0.25">
      <c r="A2020" s="34" t="s">
        <v>348</v>
      </c>
      <c r="B2020" s="33" t="s">
        <v>7902</v>
      </c>
      <c r="C2020" s="39">
        <v>34.484999999999999</v>
      </c>
      <c r="D2020" s="39">
        <v>4.7</v>
      </c>
      <c r="E2020" s="39" t="s">
        <v>2383</v>
      </c>
      <c r="F2020" s="39" t="s">
        <v>2380</v>
      </c>
      <c r="G2020" s="39" t="s">
        <v>2383</v>
      </c>
      <c r="H2020" s="34">
        <v>1</v>
      </c>
      <c r="I2020" s="39" t="s">
        <v>2380</v>
      </c>
      <c r="J2020" s="39" t="s">
        <v>8338</v>
      </c>
      <c r="K2020" s="39" t="s">
        <v>8344</v>
      </c>
      <c r="L2020" s="47">
        <f>VLOOKUP(A2020,'Hospitalisation Details'!$A$1:$N$2344,5,FALSE)</f>
        <v>35783</v>
      </c>
      <c r="M2020" s="51">
        <f>VLOOKUP(A2020,'Hospitalisation Details'!$A$1:$N$2344,8,FALSE)</f>
        <v>3021.81</v>
      </c>
      <c r="N2020" s="34" t="str">
        <f>VLOOKUP(A2020,'Hospitalisation Details'!$A$1:$N$2344,12,FALSE)</f>
        <v>tier - 2</v>
      </c>
      <c r="O2020" s="34" t="str">
        <f>VLOOKUP(A2020,'Hospitalisation Details'!$A$1:$N$2344,13,FALSE)</f>
        <v>tier - 3</v>
      </c>
      <c r="P2020" s="34" t="str">
        <f>VLOOKUP(A2020,'Hospitalisation Details'!$A$1:$N$2344,14,FALSE)</f>
        <v>R1012</v>
      </c>
      <c r="Q2020" s="34">
        <f>VLOOKUP(A2020,'Hospitalisation Details'!$A$1:$N$2344,6,FALSE)</f>
        <v>25</v>
      </c>
    </row>
    <row r="2021" spans="1:17" x14ac:dyDescent="0.25">
      <c r="A2021" s="35" t="s">
        <v>347</v>
      </c>
      <c r="B2021" s="32" t="s">
        <v>7904</v>
      </c>
      <c r="C2021" s="40">
        <v>15.57</v>
      </c>
      <c r="D2021" s="40">
        <v>4.07</v>
      </c>
      <c r="E2021" s="40" t="s">
        <v>2383</v>
      </c>
      <c r="F2021" s="40" t="s">
        <v>2380</v>
      </c>
      <c r="G2021" s="40" t="s">
        <v>2380</v>
      </c>
      <c r="H2021" s="35">
        <v>1</v>
      </c>
      <c r="I2021" s="40" t="s">
        <v>2380</v>
      </c>
      <c r="J2021" s="40" t="s">
        <v>8341</v>
      </c>
      <c r="K2021" s="40" t="s">
        <v>8344</v>
      </c>
      <c r="L2021" s="48">
        <f>VLOOKUP(A2021,'Hospitalisation Details'!$A$1:$N$2344,5,FALSE)</f>
        <v>32414</v>
      </c>
      <c r="M2021" s="52">
        <f>VLOOKUP(A2021,'Hospitalisation Details'!$A$1:$N$2344,8,FALSE)</f>
        <v>3018.04</v>
      </c>
      <c r="N2021" s="35" t="str">
        <f>VLOOKUP(A2021,'Hospitalisation Details'!$A$1:$N$2344,12,FALSE)</f>
        <v>tier - 2</v>
      </c>
      <c r="O2021" s="35" t="str">
        <f>VLOOKUP(A2021,'Hospitalisation Details'!$A$1:$N$2344,13,FALSE)</f>
        <v>tier - 2</v>
      </c>
      <c r="P2021" s="35" t="str">
        <f>VLOOKUP(A2021,'Hospitalisation Details'!$A$1:$N$2344,14,FALSE)</f>
        <v>R1012</v>
      </c>
      <c r="Q2021" s="35">
        <f>VLOOKUP(A2021,'Hospitalisation Details'!$A$1:$N$2344,6,FALSE)</f>
        <v>34</v>
      </c>
    </row>
    <row r="2022" spans="1:17" x14ac:dyDescent="0.25">
      <c r="A2022" s="34" t="s">
        <v>346</v>
      </c>
      <c r="B2022" s="33" t="s">
        <v>7584</v>
      </c>
      <c r="C2022" s="39">
        <v>30.36</v>
      </c>
      <c r="D2022" s="39">
        <v>9.39</v>
      </c>
      <c r="E2022" s="39" t="s">
        <v>2380</v>
      </c>
      <c r="F2022" s="39" t="s">
        <v>2380</v>
      </c>
      <c r="G2022" s="39" t="s">
        <v>2380</v>
      </c>
      <c r="H2022" s="34">
        <v>0</v>
      </c>
      <c r="I2022" s="39" t="s">
        <v>2380</v>
      </c>
      <c r="J2022" s="39" t="s">
        <v>8338</v>
      </c>
      <c r="K2022" s="39" t="s">
        <v>8342</v>
      </c>
      <c r="L2022" s="47">
        <f>VLOOKUP(A2022,'Hospitalisation Details'!$A$1:$N$2344,5,FALSE)</f>
        <v>37605</v>
      </c>
      <c r="M2022" s="51">
        <f>VLOOKUP(A2022,'Hospitalisation Details'!$A$1:$N$2344,8,FALSE)</f>
        <v>3012.22</v>
      </c>
      <c r="N2022" s="34" t="str">
        <f>VLOOKUP(A2022,'Hospitalisation Details'!$A$1:$N$2344,12,FALSE)</f>
        <v>tier - 2</v>
      </c>
      <c r="O2022" s="34" t="str">
        <f>VLOOKUP(A2022,'Hospitalisation Details'!$A$1:$N$2344,13,FALSE)</f>
        <v>tier - 3</v>
      </c>
      <c r="P2022" s="34" t="str">
        <f>VLOOKUP(A2022,'Hospitalisation Details'!$A$1:$N$2344,14,FALSE)</f>
        <v>R1012</v>
      </c>
      <c r="Q2022" s="34">
        <f>VLOOKUP(A2022,'Hospitalisation Details'!$A$1:$N$2344,6,FALSE)</f>
        <v>20</v>
      </c>
    </row>
    <row r="2023" spans="1:17" x14ac:dyDescent="0.25">
      <c r="A2023" s="35" t="s">
        <v>345</v>
      </c>
      <c r="B2023" s="32" t="s">
        <v>7906</v>
      </c>
      <c r="C2023" s="40">
        <v>19.37</v>
      </c>
      <c r="D2023" s="40">
        <v>4.18</v>
      </c>
      <c r="E2023" s="40" t="s">
        <v>2380</v>
      </c>
      <c r="F2023" s="40" t="s">
        <v>2380</v>
      </c>
      <c r="G2023" s="40" t="s">
        <v>2380</v>
      </c>
      <c r="H2023" s="35">
        <v>0</v>
      </c>
      <c r="I2023" s="40" t="s">
        <v>2380</v>
      </c>
      <c r="J2023" s="40" t="s">
        <v>8340</v>
      </c>
      <c r="K2023" s="40" t="s">
        <v>8344</v>
      </c>
      <c r="L2023" s="48">
        <f>VLOOKUP(A2023,'Hospitalisation Details'!$A$1:$N$2344,5,FALSE)</f>
        <v>33562</v>
      </c>
      <c r="M2023" s="52">
        <f>VLOOKUP(A2023,'Hospitalisation Details'!$A$1:$N$2344,8,FALSE)</f>
        <v>2985.67</v>
      </c>
      <c r="N2023" s="35" t="str">
        <f>VLOOKUP(A2023,'Hospitalisation Details'!$A$1:$N$2344,12,FALSE)</f>
        <v>tier - 2</v>
      </c>
      <c r="O2023" s="35" t="str">
        <f>VLOOKUP(A2023,'Hospitalisation Details'!$A$1:$N$2344,13,FALSE)</f>
        <v>tier - 2</v>
      </c>
      <c r="P2023" s="35" t="str">
        <f>VLOOKUP(A2023,'Hospitalisation Details'!$A$1:$N$2344,14,FALSE)</f>
        <v>R1013</v>
      </c>
      <c r="Q2023" s="35">
        <f>VLOOKUP(A2023,'Hospitalisation Details'!$A$1:$N$2344,6,FALSE)</f>
        <v>31</v>
      </c>
    </row>
    <row r="2024" spans="1:17" x14ac:dyDescent="0.25">
      <c r="A2024" s="34" t="s">
        <v>344</v>
      </c>
      <c r="B2024" s="33" t="s">
        <v>7908</v>
      </c>
      <c r="C2024" s="39">
        <v>16.71</v>
      </c>
      <c r="D2024" s="39">
        <v>4.18</v>
      </c>
      <c r="E2024" s="39" t="s">
        <v>2380</v>
      </c>
      <c r="F2024" s="39" t="s">
        <v>2380</v>
      </c>
      <c r="G2024" s="39" t="s">
        <v>2380</v>
      </c>
      <c r="H2024" s="34">
        <v>1</v>
      </c>
      <c r="I2024" s="39" t="s">
        <v>2380</v>
      </c>
      <c r="J2024" s="39" t="s">
        <v>8341</v>
      </c>
      <c r="K2024" s="39" t="s">
        <v>8344</v>
      </c>
      <c r="L2024" s="47">
        <f>VLOOKUP(A2024,'Hospitalisation Details'!$A$1:$N$2344,5,FALSE)</f>
        <v>31946</v>
      </c>
      <c r="M2024" s="51">
        <f>VLOOKUP(A2024,'Hospitalisation Details'!$A$1:$N$2344,8,FALSE)</f>
        <v>2979.52</v>
      </c>
      <c r="N2024" s="34" t="str">
        <f>VLOOKUP(A2024,'Hospitalisation Details'!$A$1:$N$2344,12,FALSE)</f>
        <v>tier - 2</v>
      </c>
      <c r="O2024" s="34" t="str">
        <f>VLOOKUP(A2024,'Hospitalisation Details'!$A$1:$N$2344,13,FALSE)</f>
        <v>tier - 3</v>
      </c>
      <c r="P2024" s="34" t="str">
        <f>VLOOKUP(A2024,'Hospitalisation Details'!$A$1:$N$2344,14,FALSE)</f>
        <v>R1013</v>
      </c>
      <c r="Q2024" s="34">
        <f>VLOOKUP(A2024,'Hospitalisation Details'!$A$1:$N$2344,6,FALSE)</f>
        <v>35</v>
      </c>
    </row>
    <row r="2025" spans="1:17" x14ac:dyDescent="0.25">
      <c r="A2025" s="35" t="s">
        <v>343</v>
      </c>
      <c r="B2025" s="32" t="s">
        <v>7910</v>
      </c>
      <c r="C2025" s="40">
        <v>24.1</v>
      </c>
      <c r="D2025" s="40">
        <v>4.4000000000000004</v>
      </c>
      <c r="E2025" s="40" t="s">
        <v>2383</v>
      </c>
      <c r="F2025" s="40" t="s">
        <v>2380</v>
      </c>
      <c r="G2025" s="40" t="s">
        <v>2380</v>
      </c>
      <c r="H2025" s="35">
        <v>1</v>
      </c>
      <c r="I2025" s="40" t="s">
        <v>2380</v>
      </c>
      <c r="J2025" s="40" t="s">
        <v>8340</v>
      </c>
      <c r="K2025" s="40" t="s">
        <v>8344</v>
      </c>
      <c r="L2025" s="48">
        <f>VLOOKUP(A2025,'Hospitalisation Details'!$A$1:$N$2344,5,FALSE)</f>
        <v>34966</v>
      </c>
      <c r="M2025" s="52">
        <f>VLOOKUP(A2025,'Hospitalisation Details'!$A$1:$N$2344,8,FALSE)</f>
        <v>2974.13</v>
      </c>
      <c r="N2025" s="35" t="str">
        <f>VLOOKUP(A2025,'Hospitalisation Details'!$A$1:$N$2344,12,FALSE)</f>
        <v>tier - 2</v>
      </c>
      <c r="O2025" s="35" t="str">
        <f>VLOOKUP(A2025,'Hospitalisation Details'!$A$1:$N$2344,13,FALSE)</f>
        <v>tier - 1</v>
      </c>
      <c r="P2025" s="35" t="str">
        <f>VLOOKUP(A2025,'Hospitalisation Details'!$A$1:$N$2344,14,FALSE)</f>
        <v>R1011</v>
      </c>
      <c r="Q2025" s="35">
        <f>VLOOKUP(A2025,'Hospitalisation Details'!$A$1:$N$2344,6,FALSE)</f>
        <v>27</v>
      </c>
    </row>
    <row r="2026" spans="1:17" x14ac:dyDescent="0.25">
      <c r="A2026" s="34" t="s">
        <v>342</v>
      </c>
      <c r="B2026" s="33" t="s">
        <v>7912</v>
      </c>
      <c r="C2026" s="39">
        <v>29.77</v>
      </c>
      <c r="D2026" s="39">
        <v>9.9</v>
      </c>
      <c r="E2026" s="39" t="s">
        <v>2380</v>
      </c>
      <c r="F2026" s="39" t="s">
        <v>2380</v>
      </c>
      <c r="G2026" s="39" t="s">
        <v>2380</v>
      </c>
      <c r="H2026" s="34">
        <v>0</v>
      </c>
      <c r="I2026" s="39" t="s">
        <v>2380</v>
      </c>
      <c r="J2026" s="39" t="s">
        <v>8339</v>
      </c>
      <c r="K2026" s="39" t="s">
        <v>8342</v>
      </c>
      <c r="L2026" s="47">
        <f>VLOOKUP(A2026,'Hospitalisation Details'!$A$1:$N$2344,5,FALSE)</f>
        <v>37529</v>
      </c>
      <c r="M2026" s="51">
        <f>VLOOKUP(A2026,'Hospitalisation Details'!$A$1:$N$2344,8,FALSE)</f>
        <v>2943.41</v>
      </c>
      <c r="N2026" s="34" t="str">
        <f>VLOOKUP(A2026,'Hospitalisation Details'!$A$1:$N$2344,12,FALSE)</f>
        <v>tier - 2</v>
      </c>
      <c r="O2026" s="34" t="str">
        <f>VLOOKUP(A2026,'Hospitalisation Details'!$A$1:$N$2344,13,FALSE)</f>
        <v>tier - 3</v>
      </c>
      <c r="P2026" s="34" t="str">
        <f>VLOOKUP(A2026,'Hospitalisation Details'!$A$1:$N$2344,14,FALSE)</f>
        <v>R1012</v>
      </c>
      <c r="Q2026" s="34">
        <f>VLOOKUP(A2026,'Hospitalisation Details'!$A$1:$N$2344,6,FALSE)</f>
        <v>20</v>
      </c>
    </row>
    <row r="2027" spans="1:17" x14ac:dyDescent="0.25">
      <c r="A2027" s="35" t="s">
        <v>341</v>
      </c>
      <c r="B2027" s="32" t="s">
        <v>7914</v>
      </c>
      <c r="C2027" s="40">
        <v>46.53</v>
      </c>
      <c r="D2027" s="40">
        <v>4.84</v>
      </c>
      <c r="E2027" s="40" t="s">
        <v>2383</v>
      </c>
      <c r="F2027" s="40" t="s">
        <v>2380</v>
      </c>
      <c r="G2027" s="40" t="s">
        <v>2380</v>
      </c>
      <c r="H2027" s="35">
        <v>0</v>
      </c>
      <c r="I2027" s="40" t="s">
        <v>2380</v>
      </c>
      <c r="J2027" s="40" t="s">
        <v>8338</v>
      </c>
      <c r="K2027" s="40" t="s">
        <v>8344</v>
      </c>
      <c r="L2027" s="48">
        <f>VLOOKUP(A2027,'Hospitalisation Details'!$A$1:$N$2344,5,FALSE)</f>
        <v>35246</v>
      </c>
      <c r="M2027" s="52">
        <f>VLOOKUP(A2027,'Hospitalisation Details'!$A$1:$N$2344,8,FALSE)</f>
        <v>2927.06</v>
      </c>
      <c r="N2027" s="35" t="str">
        <f>VLOOKUP(A2027,'Hospitalisation Details'!$A$1:$N$2344,12,FALSE)</f>
        <v>tier - 2</v>
      </c>
      <c r="O2027" s="35" t="str">
        <f>VLOOKUP(A2027,'Hospitalisation Details'!$A$1:$N$2344,13,FALSE)</f>
        <v>tier - 2</v>
      </c>
      <c r="P2027" s="35" t="str">
        <f>VLOOKUP(A2027,'Hospitalisation Details'!$A$1:$N$2344,14,FALSE)</f>
        <v>R1013</v>
      </c>
      <c r="Q2027" s="35">
        <f>VLOOKUP(A2027,'Hospitalisation Details'!$A$1:$N$2344,6,FALSE)</f>
        <v>26</v>
      </c>
    </row>
    <row r="2028" spans="1:17" x14ac:dyDescent="0.25">
      <c r="A2028" s="34" t="s">
        <v>340</v>
      </c>
      <c r="B2028" s="33" t="s">
        <v>7915</v>
      </c>
      <c r="C2028" s="39">
        <v>23.4</v>
      </c>
      <c r="D2028" s="39">
        <v>5.53</v>
      </c>
      <c r="E2028" s="39" t="s">
        <v>2380</v>
      </c>
      <c r="F2028" s="39" t="s">
        <v>2380</v>
      </c>
      <c r="G2028" s="39" t="s">
        <v>2383</v>
      </c>
      <c r="H2028" s="34">
        <v>1</v>
      </c>
      <c r="I2028" s="39" t="s">
        <v>2380</v>
      </c>
      <c r="J2028" s="39" t="s">
        <v>8340</v>
      </c>
      <c r="K2028" s="39" t="s">
        <v>8344</v>
      </c>
      <c r="L2028" s="47">
        <f>VLOOKUP(A2028,'Hospitalisation Details'!$A$1:$N$2344,5,FALSE)</f>
        <v>37777</v>
      </c>
      <c r="M2028" s="51">
        <f>VLOOKUP(A2028,'Hospitalisation Details'!$A$1:$N$2344,8,FALSE)</f>
        <v>2913.57</v>
      </c>
      <c r="N2028" s="34" t="str">
        <f>VLOOKUP(A2028,'Hospitalisation Details'!$A$1:$N$2344,12,FALSE)</f>
        <v>tier - 2</v>
      </c>
      <c r="O2028" s="34" t="str">
        <f>VLOOKUP(A2028,'Hospitalisation Details'!$A$1:$N$2344,13,FALSE)</f>
        <v>tier - 2</v>
      </c>
      <c r="P2028" s="34" t="str">
        <f>VLOOKUP(A2028,'Hospitalisation Details'!$A$1:$N$2344,14,FALSE)</f>
        <v>R1011</v>
      </c>
      <c r="Q2028" s="34">
        <f>VLOOKUP(A2028,'Hospitalisation Details'!$A$1:$N$2344,6,FALSE)</f>
        <v>20</v>
      </c>
    </row>
    <row r="2029" spans="1:17" x14ac:dyDescent="0.25">
      <c r="A2029" s="35" t="s">
        <v>339</v>
      </c>
      <c r="B2029" s="32" t="s">
        <v>7917</v>
      </c>
      <c r="C2029" s="40">
        <v>30</v>
      </c>
      <c r="D2029" s="40">
        <v>4.33</v>
      </c>
      <c r="E2029" s="40" t="s">
        <v>2383</v>
      </c>
      <c r="F2029" s="40" t="s">
        <v>2380</v>
      </c>
      <c r="G2029" s="40" t="s">
        <v>2380</v>
      </c>
      <c r="H2029" s="35">
        <v>0</v>
      </c>
      <c r="I2029" s="40" t="s">
        <v>2380</v>
      </c>
      <c r="J2029" s="40" t="s">
        <v>8338</v>
      </c>
      <c r="K2029" s="40" t="s">
        <v>8344</v>
      </c>
      <c r="L2029" s="48">
        <f>VLOOKUP(A2029,'Hospitalisation Details'!$A$1:$N$2344,5,FALSE)</f>
        <v>35229</v>
      </c>
      <c r="M2029" s="52">
        <f>VLOOKUP(A2029,'Hospitalisation Details'!$A$1:$N$2344,8,FALSE)</f>
        <v>2904.09</v>
      </c>
      <c r="N2029" s="35" t="str">
        <f>VLOOKUP(A2029,'Hospitalisation Details'!$A$1:$N$2344,12,FALSE)</f>
        <v>tier - 2</v>
      </c>
      <c r="O2029" s="35" t="str">
        <f>VLOOKUP(A2029,'Hospitalisation Details'!$A$1:$N$2344,13,FALSE)</f>
        <v>tier - 2</v>
      </c>
      <c r="P2029" s="35" t="str">
        <f>VLOOKUP(A2029,'Hospitalisation Details'!$A$1:$N$2344,14,FALSE)</f>
        <v>R1011</v>
      </c>
      <c r="Q2029" s="35">
        <f>VLOOKUP(A2029,'Hospitalisation Details'!$A$1:$N$2344,6,FALSE)</f>
        <v>26</v>
      </c>
    </row>
    <row r="2030" spans="1:17" x14ac:dyDescent="0.25">
      <c r="A2030" s="34" t="s">
        <v>338</v>
      </c>
      <c r="B2030" s="33" t="s">
        <v>4855</v>
      </c>
      <c r="C2030" s="39">
        <v>29.15</v>
      </c>
      <c r="D2030" s="39">
        <v>4.91</v>
      </c>
      <c r="E2030" s="39" t="s">
        <v>2383</v>
      </c>
      <c r="F2030" s="39" t="s">
        <v>2380</v>
      </c>
      <c r="G2030" s="39" t="s">
        <v>2380</v>
      </c>
      <c r="H2030" s="34">
        <v>0</v>
      </c>
      <c r="I2030" s="39" t="s">
        <v>2380</v>
      </c>
      <c r="J2030" s="39" t="s">
        <v>8339</v>
      </c>
      <c r="K2030" s="39" t="s">
        <v>8344</v>
      </c>
      <c r="L2030" s="47">
        <f>VLOOKUP(A2030,'Hospitalisation Details'!$A$1:$N$2344,5,FALSE)</f>
        <v>35362</v>
      </c>
      <c r="M2030" s="51">
        <f>VLOOKUP(A2030,'Hospitalisation Details'!$A$1:$N$2344,8,FALSE)</f>
        <v>2902.91</v>
      </c>
      <c r="N2030" s="34" t="str">
        <f>VLOOKUP(A2030,'Hospitalisation Details'!$A$1:$N$2344,12,FALSE)</f>
        <v>tier - 2</v>
      </c>
      <c r="O2030" s="34" t="str">
        <f>VLOOKUP(A2030,'Hospitalisation Details'!$A$1:$N$2344,13,FALSE)</f>
        <v>tier - 2</v>
      </c>
      <c r="P2030" s="34" t="str">
        <f>VLOOKUP(A2030,'Hospitalisation Details'!$A$1:$N$2344,14,FALSE)</f>
        <v>R1013</v>
      </c>
      <c r="Q2030" s="34">
        <f>VLOOKUP(A2030,'Hospitalisation Details'!$A$1:$N$2344,6,FALSE)</f>
        <v>26</v>
      </c>
    </row>
    <row r="2031" spans="1:17" x14ac:dyDescent="0.25">
      <c r="A2031" s="35" t="s">
        <v>337</v>
      </c>
      <c r="B2031" s="32" t="s">
        <v>7920</v>
      </c>
      <c r="C2031" s="40">
        <v>34.865000000000002</v>
      </c>
      <c r="D2031" s="40">
        <v>4.8</v>
      </c>
      <c r="E2031" s="40" t="s">
        <v>2380</v>
      </c>
      <c r="F2031" s="40" t="s">
        <v>2380</v>
      </c>
      <c r="G2031" s="40" t="s">
        <v>2380</v>
      </c>
      <c r="H2031" s="35">
        <v>0</v>
      </c>
      <c r="I2031" s="40" t="s">
        <v>2380</v>
      </c>
      <c r="J2031" s="40" t="s">
        <v>8338</v>
      </c>
      <c r="K2031" s="40" t="s">
        <v>8344</v>
      </c>
      <c r="L2031" s="48">
        <f>VLOOKUP(A2031,'Hospitalisation Details'!$A$1:$N$2344,5,FALSE)</f>
        <v>36465</v>
      </c>
      <c r="M2031" s="52">
        <f>VLOOKUP(A2031,'Hospitalisation Details'!$A$1:$N$2344,8,FALSE)</f>
        <v>2899.49</v>
      </c>
      <c r="N2031" s="35" t="str">
        <f>VLOOKUP(A2031,'Hospitalisation Details'!$A$1:$N$2344,12,FALSE)</f>
        <v>tier - 2</v>
      </c>
      <c r="O2031" s="35" t="str">
        <f>VLOOKUP(A2031,'Hospitalisation Details'!$A$1:$N$2344,13,FALSE)</f>
        <v>tier - 2</v>
      </c>
      <c r="P2031" s="35" t="str">
        <f>VLOOKUP(A2031,'Hospitalisation Details'!$A$1:$N$2344,14,FALSE)</f>
        <v>R1024</v>
      </c>
      <c r="Q2031" s="35">
        <f>VLOOKUP(A2031,'Hospitalisation Details'!$A$1:$N$2344,6,FALSE)</f>
        <v>23</v>
      </c>
    </row>
    <row r="2032" spans="1:17" x14ac:dyDescent="0.25">
      <c r="A2032" s="34" t="s">
        <v>336</v>
      </c>
      <c r="B2032" s="33" t="s">
        <v>7922</v>
      </c>
      <c r="C2032" s="39">
        <v>28.12</v>
      </c>
      <c r="D2032" s="39">
        <v>5.55</v>
      </c>
      <c r="E2032" s="39" t="s">
        <v>2383</v>
      </c>
      <c r="F2032" s="39" t="s">
        <v>2383</v>
      </c>
      <c r="G2032" s="39" t="s">
        <v>2380</v>
      </c>
      <c r="H2032" s="34">
        <v>2</v>
      </c>
      <c r="I2032" s="39" t="s">
        <v>2380</v>
      </c>
      <c r="J2032" s="39" t="s">
        <v>8339</v>
      </c>
      <c r="K2032" s="39" t="s">
        <v>8344</v>
      </c>
      <c r="L2032" s="47">
        <f>VLOOKUP(A2032,'Hospitalisation Details'!$A$1:$N$2344,5,FALSE)</f>
        <v>36721</v>
      </c>
      <c r="M2032" s="51">
        <f>VLOOKUP(A2032,'Hospitalisation Details'!$A$1:$N$2344,8,FALSE)</f>
        <v>2897.46</v>
      </c>
      <c r="N2032" s="34" t="str">
        <f>VLOOKUP(A2032,'Hospitalisation Details'!$A$1:$N$2344,12,FALSE)</f>
        <v>tier - 2</v>
      </c>
      <c r="O2032" s="34" t="str">
        <f>VLOOKUP(A2032,'Hospitalisation Details'!$A$1:$N$2344,13,FALSE)</f>
        <v>tier - 1</v>
      </c>
      <c r="P2032" s="34" t="str">
        <f>VLOOKUP(A2032,'Hospitalisation Details'!$A$1:$N$2344,14,FALSE)</f>
        <v>R1012</v>
      </c>
      <c r="Q2032" s="34">
        <f>VLOOKUP(A2032,'Hospitalisation Details'!$A$1:$N$2344,6,FALSE)</f>
        <v>22</v>
      </c>
    </row>
    <row r="2033" spans="1:17" x14ac:dyDescent="0.25">
      <c r="A2033" s="35" t="s">
        <v>335</v>
      </c>
      <c r="B2033" s="32" t="s">
        <v>7923</v>
      </c>
      <c r="C2033" s="40">
        <v>29.45</v>
      </c>
      <c r="D2033" s="40">
        <v>5.24</v>
      </c>
      <c r="E2033" s="40" t="s">
        <v>2383</v>
      </c>
      <c r="F2033" s="40" t="s">
        <v>2380</v>
      </c>
      <c r="G2033" s="40" t="s">
        <v>2380</v>
      </c>
      <c r="H2033" s="35">
        <v>0</v>
      </c>
      <c r="I2033" s="40" t="s">
        <v>2380</v>
      </c>
      <c r="J2033" s="40" t="s">
        <v>8339</v>
      </c>
      <c r="K2033" s="40" t="s">
        <v>8344</v>
      </c>
      <c r="L2033" s="48">
        <f>VLOOKUP(A2033,'Hospitalisation Details'!$A$1:$N$2344,5,FALSE)</f>
        <v>35237</v>
      </c>
      <c r="M2033" s="52">
        <f>VLOOKUP(A2033,'Hospitalisation Details'!$A$1:$N$2344,8,FALSE)</f>
        <v>2897.32</v>
      </c>
      <c r="N2033" s="35" t="str">
        <f>VLOOKUP(A2033,'Hospitalisation Details'!$A$1:$N$2344,12,FALSE)</f>
        <v>tier - 3</v>
      </c>
      <c r="O2033" s="35" t="str">
        <f>VLOOKUP(A2033,'Hospitalisation Details'!$A$1:$N$2344,13,FALSE)</f>
        <v>tier - 3</v>
      </c>
      <c r="P2033" s="35" t="str">
        <f>VLOOKUP(A2033,'Hospitalisation Details'!$A$1:$N$2344,14,FALSE)</f>
        <v>R1016</v>
      </c>
      <c r="Q2033" s="35">
        <f>VLOOKUP(A2033,'Hospitalisation Details'!$A$1:$N$2344,6,FALSE)</f>
        <v>26</v>
      </c>
    </row>
    <row r="2034" spans="1:17" x14ac:dyDescent="0.25">
      <c r="A2034" s="34" t="s">
        <v>334</v>
      </c>
      <c r="B2034" s="33" t="s">
        <v>7925</v>
      </c>
      <c r="C2034" s="39">
        <v>27.94</v>
      </c>
      <c r="D2034" s="39">
        <v>6.08</v>
      </c>
      <c r="E2034" s="39" t="s">
        <v>2380</v>
      </c>
      <c r="F2034" s="39" t="s">
        <v>2380</v>
      </c>
      <c r="G2034" s="39" t="s">
        <v>2383</v>
      </c>
      <c r="H2034" s="34">
        <v>1</v>
      </c>
      <c r="I2034" s="39" t="s">
        <v>2380</v>
      </c>
      <c r="J2034" s="39" t="s">
        <v>8339</v>
      </c>
      <c r="K2034" s="39" t="s">
        <v>8343</v>
      </c>
      <c r="L2034" s="47">
        <f>VLOOKUP(A2034,'Hospitalisation Details'!$A$1:$N$2344,5,FALSE)</f>
        <v>34193</v>
      </c>
      <c r="M2034" s="51">
        <f>VLOOKUP(A2034,'Hospitalisation Details'!$A$1:$N$2344,8,FALSE)</f>
        <v>2867.12</v>
      </c>
      <c r="N2034" s="34" t="str">
        <f>VLOOKUP(A2034,'Hospitalisation Details'!$A$1:$N$2344,12,FALSE)</f>
        <v>tier - 1</v>
      </c>
      <c r="O2034" s="34" t="str">
        <f>VLOOKUP(A2034,'Hospitalisation Details'!$A$1:$N$2344,13,FALSE)</f>
        <v>tier - 3</v>
      </c>
      <c r="P2034" s="34" t="str">
        <f>VLOOKUP(A2034,'Hospitalisation Details'!$A$1:$N$2344,14,FALSE)</f>
        <v>R1013</v>
      </c>
      <c r="Q2034" s="34">
        <f>VLOOKUP(A2034,'Hospitalisation Details'!$A$1:$N$2344,6,FALSE)</f>
        <v>29</v>
      </c>
    </row>
    <row r="2035" spans="1:17" x14ac:dyDescent="0.25">
      <c r="A2035" s="35" t="s">
        <v>333</v>
      </c>
      <c r="B2035" s="32" t="s">
        <v>6414</v>
      </c>
      <c r="C2035" s="40">
        <v>27.2</v>
      </c>
      <c r="D2035" s="40">
        <v>5.83</v>
      </c>
      <c r="E2035" s="40" t="s">
        <v>2380</v>
      </c>
      <c r="F2035" s="40" t="s">
        <v>2380</v>
      </c>
      <c r="G2035" s="40" t="s">
        <v>2383</v>
      </c>
      <c r="H2035" s="35">
        <v>1</v>
      </c>
      <c r="I2035" s="40" t="s">
        <v>2380</v>
      </c>
      <c r="J2035" s="40" t="s">
        <v>8339</v>
      </c>
      <c r="K2035" s="40" t="s">
        <v>8343</v>
      </c>
      <c r="L2035" s="48">
        <f>VLOOKUP(A2035,'Hospitalisation Details'!$A$1:$N$2344,5,FALSE)</f>
        <v>34274</v>
      </c>
      <c r="M2035" s="52">
        <f>VLOOKUP(A2035,'Hospitalisation Details'!$A$1:$N$2344,8,FALSE)</f>
        <v>2866.09</v>
      </c>
      <c r="N2035" s="35" t="str">
        <f>VLOOKUP(A2035,'Hospitalisation Details'!$A$1:$N$2344,12,FALSE)</f>
        <v>tier - 3</v>
      </c>
      <c r="O2035" s="35" t="str">
        <f>VLOOKUP(A2035,'Hospitalisation Details'!$A$1:$N$2344,13,FALSE)</f>
        <v>tier - 3</v>
      </c>
      <c r="P2035" s="35" t="str">
        <f>VLOOKUP(A2035,'Hospitalisation Details'!$A$1:$N$2344,14,FALSE)</f>
        <v>R1011</v>
      </c>
      <c r="Q2035" s="35">
        <f>VLOOKUP(A2035,'Hospitalisation Details'!$A$1:$N$2344,6,FALSE)</f>
        <v>29</v>
      </c>
    </row>
    <row r="2036" spans="1:17" x14ac:dyDescent="0.25">
      <c r="A2036" s="34" t="s">
        <v>332</v>
      </c>
      <c r="B2036" s="33" t="s">
        <v>7928</v>
      </c>
      <c r="C2036" s="39">
        <v>33.344999999999999</v>
      </c>
      <c r="D2036" s="39">
        <v>4.29</v>
      </c>
      <c r="E2036" s="39" t="s">
        <v>2380</v>
      </c>
      <c r="F2036" s="39" t="s">
        <v>2380</v>
      </c>
      <c r="G2036" s="39" t="s">
        <v>2380</v>
      </c>
      <c r="H2036" s="34">
        <v>1</v>
      </c>
      <c r="I2036" s="39" t="s">
        <v>2380</v>
      </c>
      <c r="J2036" s="39" t="s">
        <v>8338</v>
      </c>
      <c r="K2036" s="39" t="s">
        <v>8344</v>
      </c>
      <c r="L2036" s="47">
        <f>VLOOKUP(A2036,'Hospitalisation Details'!$A$1:$N$2344,5,FALSE)</f>
        <v>36042</v>
      </c>
      <c r="M2036" s="51">
        <f>VLOOKUP(A2036,'Hospitalisation Details'!$A$1:$N$2344,8,FALSE)</f>
        <v>2855.44</v>
      </c>
      <c r="N2036" s="34" t="str">
        <f>VLOOKUP(A2036,'Hospitalisation Details'!$A$1:$N$2344,12,FALSE)</f>
        <v>tier - 2</v>
      </c>
      <c r="O2036" s="34" t="str">
        <f>VLOOKUP(A2036,'Hospitalisation Details'!$A$1:$N$2344,13,FALSE)</f>
        <v>tier - 3</v>
      </c>
      <c r="P2036" s="34" t="str">
        <f>VLOOKUP(A2036,'Hospitalisation Details'!$A$1:$N$2344,14,FALSE)</f>
        <v>R1012</v>
      </c>
      <c r="Q2036" s="34">
        <f>VLOOKUP(A2036,'Hospitalisation Details'!$A$1:$N$2344,6,FALSE)</f>
        <v>24</v>
      </c>
    </row>
    <row r="2037" spans="1:17" x14ac:dyDescent="0.25">
      <c r="A2037" s="35" t="s">
        <v>331</v>
      </c>
      <c r="B2037" s="32" t="s">
        <v>7930</v>
      </c>
      <c r="C2037" s="40">
        <v>29.925000000000001</v>
      </c>
      <c r="D2037" s="40">
        <v>5.3</v>
      </c>
      <c r="E2037" s="40" t="s">
        <v>2380</v>
      </c>
      <c r="F2037" s="40" t="s">
        <v>2380</v>
      </c>
      <c r="G2037" s="40" t="s">
        <v>2380</v>
      </c>
      <c r="H2037" s="35">
        <v>1</v>
      </c>
      <c r="I2037" s="40" t="s">
        <v>2380</v>
      </c>
      <c r="J2037" s="40" t="s">
        <v>8339</v>
      </c>
      <c r="K2037" s="40" t="s">
        <v>8344</v>
      </c>
      <c r="L2037" s="48">
        <f>VLOOKUP(A2037,'Hospitalisation Details'!$A$1:$N$2344,5,FALSE)</f>
        <v>35963</v>
      </c>
      <c r="M2037" s="52">
        <f>VLOOKUP(A2037,'Hospitalisation Details'!$A$1:$N$2344,8,FALSE)</f>
        <v>2850.68</v>
      </c>
      <c r="N2037" s="35" t="str">
        <f>VLOOKUP(A2037,'Hospitalisation Details'!$A$1:$N$2344,12,FALSE)</f>
        <v>tier - 2</v>
      </c>
      <c r="O2037" s="35" t="str">
        <f>VLOOKUP(A2037,'Hospitalisation Details'!$A$1:$N$2344,13,FALSE)</f>
        <v>tier - 3</v>
      </c>
      <c r="P2037" s="35" t="str">
        <f>VLOOKUP(A2037,'Hospitalisation Details'!$A$1:$N$2344,14,FALSE)</f>
        <v>R1012</v>
      </c>
      <c r="Q2037" s="35">
        <f>VLOOKUP(A2037,'Hospitalisation Details'!$A$1:$N$2344,6,FALSE)</f>
        <v>24</v>
      </c>
    </row>
    <row r="2038" spans="1:17" x14ac:dyDescent="0.25">
      <c r="A2038" s="34" t="s">
        <v>330</v>
      </c>
      <c r="B2038" s="33" t="s">
        <v>6062</v>
      </c>
      <c r="C2038" s="39">
        <v>24.225000000000001</v>
      </c>
      <c r="D2038" s="39">
        <v>4.42</v>
      </c>
      <c r="E2038" s="39" t="s">
        <v>2380</v>
      </c>
      <c r="F2038" s="39" t="s">
        <v>2380</v>
      </c>
      <c r="G2038" s="39" t="s">
        <v>2380</v>
      </c>
      <c r="H2038" s="34">
        <v>1</v>
      </c>
      <c r="I2038" s="39" t="s">
        <v>2380</v>
      </c>
      <c r="J2038" s="39" t="s">
        <v>8340</v>
      </c>
      <c r="K2038" s="39" t="s">
        <v>8344</v>
      </c>
      <c r="L2038" s="47">
        <f>VLOOKUP(A2038,'Hospitalisation Details'!$A$1:$N$2344,5,FALSE)</f>
        <v>36114</v>
      </c>
      <c r="M2038" s="51">
        <f>VLOOKUP(A2038,'Hospitalisation Details'!$A$1:$N$2344,8,FALSE)</f>
        <v>2842.76</v>
      </c>
      <c r="N2038" s="34" t="str">
        <f>VLOOKUP(A2038,'Hospitalisation Details'!$A$1:$N$2344,12,FALSE)</f>
        <v>tier - 2</v>
      </c>
      <c r="O2038" s="34" t="str">
        <f>VLOOKUP(A2038,'Hospitalisation Details'!$A$1:$N$2344,13,FALSE)</f>
        <v>tier - 3</v>
      </c>
      <c r="P2038" s="34" t="str">
        <f>VLOOKUP(A2038,'Hospitalisation Details'!$A$1:$N$2344,14,FALSE)</f>
        <v>R1012</v>
      </c>
      <c r="Q2038" s="34">
        <f>VLOOKUP(A2038,'Hospitalisation Details'!$A$1:$N$2344,6,FALSE)</f>
        <v>24</v>
      </c>
    </row>
    <row r="2039" spans="1:17" x14ac:dyDescent="0.25">
      <c r="A2039" s="35" t="s">
        <v>329</v>
      </c>
      <c r="B2039" s="32" t="s">
        <v>5192</v>
      </c>
      <c r="C2039" s="40">
        <v>29.68</v>
      </c>
      <c r="D2039" s="40">
        <v>5.68</v>
      </c>
      <c r="E2039" s="40" t="s">
        <v>2380</v>
      </c>
      <c r="F2039" s="40" t="s">
        <v>2383</v>
      </c>
      <c r="G2039" s="40" t="s">
        <v>2380</v>
      </c>
      <c r="H2039" s="35">
        <v>1</v>
      </c>
      <c r="I2039" s="40" t="s">
        <v>2380</v>
      </c>
      <c r="J2039" s="40" t="s">
        <v>8339</v>
      </c>
      <c r="K2039" s="40" t="s">
        <v>8344</v>
      </c>
      <c r="L2039" s="48">
        <f>VLOOKUP(A2039,'Hospitalisation Details'!$A$1:$N$2344,5,FALSE)</f>
        <v>36800</v>
      </c>
      <c r="M2039" s="52">
        <f>VLOOKUP(A2039,'Hospitalisation Details'!$A$1:$N$2344,8,FALSE)</f>
        <v>2819.51</v>
      </c>
      <c r="N2039" s="35" t="str">
        <f>VLOOKUP(A2039,'Hospitalisation Details'!$A$1:$N$2344,12,FALSE)</f>
        <v>tier - 2</v>
      </c>
      <c r="O2039" s="35" t="str">
        <f>VLOOKUP(A2039,'Hospitalisation Details'!$A$1:$N$2344,13,FALSE)</f>
        <v>tier - 3</v>
      </c>
      <c r="P2039" s="35" t="str">
        <f>VLOOKUP(A2039,'Hospitalisation Details'!$A$1:$N$2344,14,FALSE)</f>
        <v>R1011</v>
      </c>
      <c r="Q2039" s="35">
        <f>VLOOKUP(A2039,'Hospitalisation Details'!$A$1:$N$2344,6,FALSE)</f>
        <v>22</v>
      </c>
    </row>
    <row r="2040" spans="1:17" x14ac:dyDescent="0.25">
      <c r="A2040" s="34" t="s">
        <v>328</v>
      </c>
      <c r="B2040" s="33" t="s">
        <v>7584</v>
      </c>
      <c r="C2040" s="39">
        <v>20.614999999999998</v>
      </c>
      <c r="D2040" s="39">
        <v>6.05</v>
      </c>
      <c r="E2040" s="39" t="s">
        <v>2380</v>
      </c>
      <c r="F2040" s="39" t="s">
        <v>2380</v>
      </c>
      <c r="G2040" s="39" t="s">
        <v>2383</v>
      </c>
      <c r="H2040" s="34">
        <v>1</v>
      </c>
      <c r="I2040" s="39" t="s">
        <v>2380</v>
      </c>
      <c r="J2040" s="39" t="s">
        <v>8340</v>
      </c>
      <c r="K2040" s="39" t="s">
        <v>8343</v>
      </c>
      <c r="L2040" s="47">
        <f>VLOOKUP(A2040,'Hospitalisation Details'!$A$1:$N$2344,5,FALSE)</f>
        <v>37887</v>
      </c>
      <c r="M2040" s="51">
        <f>VLOOKUP(A2040,'Hospitalisation Details'!$A$1:$N$2344,8,FALSE)</f>
        <v>2803.7</v>
      </c>
      <c r="N2040" s="34" t="str">
        <f>VLOOKUP(A2040,'Hospitalisation Details'!$A$1:$N$2344,12,FALSE)</f>
        <v>tier - 2</v>
      </c>
      <c r="O2040" s="34" t="str">
        <f>VLOOKUP(A2040,'Hospitalisation Details'!$A$1:$N$2344,13,FALSE)</f>
        <v>tier - 1</v>
      </c>
      <c r="P2040" s="34" t="str">
        <f>VLOOKUP(A2040,'Hospitalisation Details'!$A$1:$N$2344,14,FALSE)</f>
        <v>R1012</v>
      </c>
      <c r="Q2040" s="34">
        <f>VLOOKUP(A2040,'Hospitalisation Details'!$A$1:$N$2344,6,FALSE)</f>
        <v>19</v>
      </c>
    </row>
    <row r="2041" spans="1:17" x14ac:dyDescent="0.25">
      <c r="A2041" s="35" t="s">
        <v>327</v>
      </c>
      <c r="B2041" s="32" t="s">
        <v>7934</v>
      </c>
      <c r="C2041" s="40">
        <v>32.119999999999997</v>
      </c>
      <c r="D2041" s="40">
        <v>5.33</v>
      </c>
      <c r="E2041" s="40" t="s">
        <v>2380</v>
      </c>
      <c r="F2041" s="40" t="s">
        <v>2383</v>
      </c>
      <c r="G2041" s="40" t="s">
        <v>2380</v>
      </c>
      <c r="H2041" s="35">
        <v>1</v>
      </c>
      <c r="I2041" s="40" t="s">
        <v>2380</v>
      </c>
      <c r="J2041" s="40" t="s">
        <v>8338</v>
      </c>
      <c r="K2041" s="40" t="s">
        <v>8344</v>
      </c>
      <c r="L2041" s="48">
        <f>VLOOKUP(A2041,'Hospitalisation Details'!$A$1:$N$2344,5,FALSE)</f>
        <v>38203</v>
      </c>
      <c r="M2041" s="52">
        <f>VLOOKUP(A2041,'Hospitalisation Details'!$A$1:$N$2344,8,FALSE)</f>
        <v>2801.26</v>
      </c>
      <c r="N2041" s="35" t="str">
        <f>VLOOKUP(A2041,'Hospitalisation Details'!$A$1:$N$2344,12,FALSE)</f>
        <v>tier - 2</v>
      </c>
      <c r="O2041" s="35" t="str">
        <f>VLOOKUP(A2041,'Hospitalisation Details'!$A$1:$N$2344,13,FALSE)</f>
        <v>tier - 3</v>
      </c>
      <c r="P2041" s="35" t="str">
        <f>VLOOKUP(A2041,'Hospitalisation Details'!$A$1:$N$2344,14,FALSE)</f>
        <v>R1013</v>
      </c>
      <c r="Q2041" s="35">
        <f>VLOOKUP(A2041,'Hospitalisation Details'!$A$1:$N$2344,6,FALSE)</f>
        <v>18</v>
      </c>
    </row>
    <row r="2042" spans="1:17" x14ac:dyDescent="0.25">
      <c r="A2042" s="34" t="s">
        <v>326</v>
      </c>
      <c r="B2042" s="33" t="s">
        <v>6297</v>
      </c>
      <c r="C2042" s="39">
        <v>27.36</v>
      </c>
      <c r="D2042" s="39">
        <v>6.22</v>
      </c>
      <c r="E2042" s="39" t="s">
        <v>2380</v>
      </c>
      <c r="F2042" s="39" t="s">
        <v>2380</v>
      </c>
      <c r="G2042" s="39" t="s">
        <v>2380</v>
      </c>
      <c r="H2042" s="34">
        <v>0</v>
      </c>
      <c r="I2042" s="39" t="s">
        <v>2380</v>
      </c>
      <c r="J2042" s="39" t="s">
        <v>8339</v>
      </c>
      <c r="K2042" s="39" t="s">
        <v>8343</v>
      </c>
      <c r="L2042" s="47">
        <f>VLOOKUP(A2042,'Hospitalisation Details'!$A$1:$N$2344,5,FALSE)</f>
        <v>36518</v>
      </c>
      <c r="M2042" s="51">
        <f>VLOOKUP(A2042,'Hospitalisation Details'!$A$1:$N$2344,8,FALSE)</f>
        <v>2789.06</v>
      </c>
      <c r="N2042" s="34" t="str">
        <f>VLOOKUP(A2042,'Hospitalisation Details'!$A$1:$N$2344,12,FALSE)</f>
        <v>tier - 2</v>
      </c>
      <c r="O2042" s="34" t="str">
        <f>VLOOKUP(A2042,'Hospitalisation Details'!$A$1:$N$2344,13,FALSE)</f>
        <v>tier - 3</v>
      </c>
      <c r="P2042" s="34" t="str">
        <f>VLOOKUP(A2042,'Hospitalisation Details'!$A$1:$N$2344,14,FALSE)</f>
        <v>R1012</v>
      </c>
      <c r="Q2042" s="34">
        <f>VLOOKUP(A2042,'Hospitalisation Details'!$A$1:$N$2344,6,FALSE)</f>
        <v>23</v>
      </c>
    </row>
    <row r="2043" spans="1:17" x14ac:dyDescent="0.25">
      <c r="A2043" s="35" t="s">
        <v>325</v>
      </c>
      <c r="B2043" s="32" t="s">
        <v>7936</v>
      </c>
      <c r="C2043" s="40">
        <v>17.385000000000002</v>
      </c>
      <c r="D2043" s="40">
        <v>5.84</v>
      </c>
      <c r="E2043" s="40" t="s">
        <v>2380</v>
      </c>
      <c r="F2043" s="40" t="s">
        <v>2380</v>
      </c>
      <c r="G2043" s="40" t="s">
        <v>2380</v>
      </c>
      <c r="H2043" s="35">
        <v>0</v>
      </c>
      <c r="I2043" s="40" t="s">
        <v>2380</v>
      </c>
      <c r="J2043" s="40" t="s">
        <v>8341</v>
      </c>
      <c r="K2043" s="40" t="s">
        <v>8343</v>
      </c>
      <c r="L2043" s="48">
        <f>VLOOKUP(A2043,'Hospitalisation Details'!$A$1:$N$2344,5,FALSE)</f>
        <v>36401</v>
      </c>
      <c r="M2043" s="52">
        <f>VLOOKUP(A2043,'Hospitalisation Details'!$A$1:$N$2344,8,FALSE)</f>
        <v>2775.19</v>
      </c>
      <c r="N2043" s="35" t="str">
        <f>VLOOKUP(A2043,'Hospitalisation Details'!$A$1:$N$2344,12,FALSE)</f>
        <v>tier - 2</v>
      </c>
      <c r="O2043" s="35" t="str">
        <f>VLOOKUP(A2043,'Hospitalisation Details'!$A$1:$N$2344,13,FALSE)</f>
        <v>tier - 1</v>
      </c>
      <c r="P2043" s="35" t="str">
        <f>VLOOKUP(A2043,'Hospitalisation Details'!$A$1:$N$2344,14,FALSE)</f>
        <v>R1012</v>
      </c>
      <c r="Q2043" s="35">
        <f>VLOOKUP(A2043,'Hospitalisation Details'!$A$1:$N$2344,6,FALSE)</f>
        <v>23</v>
      </c>
    </row>
    <row r="2044" spans="1:17" x14ac:dyDescent="0.25">
      <c r="A2044" s="34" t="s">
        <v>324</v>
      </c>
      <c r="B2044" s="33" t="s">
        <v>7938</v>
      </c>
      <c r="C2044" s="39">
        <v>30.13</v>
      </c>
      <c r="D2044" s="39">
        <v>5.71</v>
      </c>
      <c r="E2044" s="39" t="s">
        <v>2380</v>
      </c>
      <c r="F2044" s="39" t="s">
        <v>2383</v>
      </c>
      <c r="G2044" s="39" t="s">
        <v>2380</v>
      </c>
      <c r="H2044" s="34">
        <v>1</v>
      </c>
      <c r="I2044" s="39" t="s">
        <v>2380</v>
      </c>
      <c r="J2044" s="39" t="s">
        <v>8338</v>
      </c>
      <c r="K2044" s="39" t="s">
        <v>8343</v>
      </c>
      <c r="L2044" s="47">
        <f>VLOOKUP(A2044,'Hospitalisation Details'!$A$1:$N$2344,5,FALSE)</f>
        <v>38305</v>
      </c>
      <c r="M2044" s="51">
        <f>VLOOKUP(A2044,'Hospitalisation Details'!$A$1:$N$2344,8,FALSE)</f>
        <v>2773.46</v>
      </c>
      <c r="N2044" s="34" t="str">
        <f>VLOOKUP(A2044,'Hospitalisation Details'!$A$1:$N$2344,12,FALSE)</f>
        <v>tier - 2</v>
      </c>
      <c r="O2044" s="34" t="str">
        <f>VLOOKUP(A2044,'Hospitalisation Details'!$A$1:$N$2344,13,FALSE)</f>
        <v>tier - 1</v>
      </c>
      <c r="P2044" s="34" t="str">
        <f>VLOOKUP(A2044,'Hospitalisation Details'!$A$1:$N$2344,14,FALSE)</f>
        <v>R1021</v>
      </c>
      <c r="Q2044" s="34">
        <f>VLOOKUP(A2044,'Hospitalisation Details'!$A$1:$N$2344,6,FALSE)</f>
        <v>18</v>
      </c>
    </row>
    <row r="2045" spans="1:17" x14ac:dyDescent="0.25">
      <c r="A2045" s="35" t="s">
        <v>323</v>
      </c>
      <c r="B2045" s="32" t="s">
        <v>7940</v>
      </c>
      <c r="C2045" s="40">
        <v>25.44</v>
      </c>
      <c r="D2045" s="40">
        <v>6.04</v>
      </c>
      <c r="E2045" s="40" t="s">
        <v>2383</v>
      </c>
      <c r="F2045" s="40" t="s">
        <v>2380</v>
      </c>
      <c r="G2045" s="40" t="s">
        <v>2383</v>
      </c>
      <c r="H2045" s="35">
        <v>1</v>
      </c>
      <c r="I2045" s="40" t="s">
        <v>2380</v>
      </c>
      <c r="J2045" s="40" t="s">
        <v>8339</v>
      </c>
      <c r="K2045" s="40" t="s">
        <v>8343</v>
      </c>
      <c r="L2045" s="48">
        <f>VLOOKUP(A2045,'Hospitalisation Details'!$A$1:$N$2344,5,FALSE)</f>
        <v>35652</v>
      </c>
      <c r="M2045" s="52">
        <f>VLOOKUP(A2045,'Hospitalisation Details'!$A$1:$N$2344,8,FALSE)</f>
        <v>2758.99</v>
      </c>
      <c r="N2045" s="35" t="str">
        <f>VLOOKUP(A2045,'Hospitalisation Details'!$A$1:$N$2344,12,FALSE)</f>
        <v>tier - 2</v>
      </c>
      <c r="O2045" s="35" t="str">
        <f>VLOOKUP(A2045,'Hospitalisation Details'!$A$1:$N$2344,13,FALSE)</f>
        <v>tier - 1</v>
      </c>
      <c r="P2045" s="35" t="str">
        <f>VLOOKUP(A2045,'Hospitalisation Details'!$A$1:$N$2344,14,FALSE)</f>
        <v>R1012</v>
      </c>
      <c r="Q2045" s="35">
        <f>VLOOKUP(A2045,'Hospitalisation Details'!$A$1:$N$2344,6,FALSE)</f>
        <v>25</v>
      </c>
    </row>
    <row r="2046" spans="1:17" x14ac:dyDescent="0.25">
      <c r="A2046" s="34" t="s">
        <v>322</v>
      </c>
      <c r="B2046" s="33" t="s">
        <v>7942</v>
      </c>
      <c r="C2046" s="39">
        <v>39.805</v>
      </c>
      <c r="D2046" s="39">
        <v>4.38</v>
      </c>
      <c r="E2046" s="39" t="s">
        <v>2380</v>
      </c>
      <c r="F2046" s="39" t="s">
        <v>2383</v>
      </c>
      <c r="G2046" s="39" t="s">
        <v>2380</v>
      </c>
      <c r="H2046" s="34">
        <v>1</v>
      </c>
      <c r="I2046" s="39" t="s">
        <v>2380</v>
      </c>
      <c r="J2046" s="39" t="s">
        <v>8338</v>
      </c>
      <c r="K2046" s="39" t="s">
        <v>8344</v>
      </c>
      <c r="L2046" s="47">
        <f>VLOOKUP(A2046,'Hospitalisation Details'!$A$1:$N$2344,5,FALSE)</f>
        <v>36810</v>
      </c>
      <c r="M2046" s="51">
        <f>VLOOKUP(A2046,'Hospitalisation Details'!$A$1:$N$2344,8,FALSE)</f>
        <v>2755.02</v>
      </c>
      <c r="N2046" s="34" t="str">
        <f>VLOOKUP(A2046,'Hospitalisation Details'!$A$1:$N$2344,12,FALSE)</f>
        <v>tier - 2</v>
      </c>
      <c r="O2046" s="34" t="str">
        <f>VLOOKUP(A2046,'Hospitalisation Details'!$A$1:$N$2344,13,FALSE)</f>
        <v>tier - 1</v>
      </c>
      <c r="P2046" s="34" t="str">
        <f>VLOOKUP(A2046,'Hospitalisation Details'!$A$1:$N$2344,14,FALSE)</f>
        <v>R1024</v>
      </c>
      <c r="Q2046" s="34">
        <f>VLOOKUP(A2046,'Hospitalisation Details'!$A$1:$N$2344,6,FALSE)</f>
        <v>22</v>
      </c>
    </row>
    <row r="2047" spans="1:17" x14ac:dyDescent="0.25">
      <c r="A2047" s="35" t="s">
        <v>321</v>
      </c>
      <c r="B2047" s="32" t="s">
        <v>7944</v>
      </c>
      <c r="C2047" s="40">
        <v>30.4</v>
      </c>
      <c r="D2047" s="40">
        <v>5.56</v>
      </c>
      <c r="E2047" s="40" t="s">
        <v>2383</v>
      </c>
      <c r="F2047" s="40" t="s">
        <v>2383</v>
      </c>
      <c r="G2047" s="40" t="s">
        <v>2380</v>
      </c>
      <c r="H2047" s="35">
        <v>1</v>
      </c>
      <c r="I2047" s="40" t="s">
        <v>2380</v>
      </c>
      <c r="J2047" s="40" t="s">
        <v>8338</v>
      </c>
      <c r="K2047" s="40" t="s">
        <v>8344</v>
      </c>
      <c r="L2047" s="48">
        <f>VLOOKUP(A2047,'Hospitalisation Details'!$A$1:$N$2344,5,FALSE)</f>
        <v>36802</v>
      </c>
      <c r="M2047" s="52">
        <f>VLOOKUP(A2047,'Hospitalisation Details'!$A$1:$N$2344,8,FALSE)</f>
        <v>2741.95</v>
      </c>
      <c r="N2047" s="35" t="str">
        <f>VLOOKUP(A2047,'Hospitalisation Details'!$A$1:$N$2344,12,FALSE)</f>
        <v>tier - 2</v>
      </c>
      <c r="O2047" s="35" t="str">
        <f>VLOOKUP(A2047,'Hospitalisation Details'!$A$1:$N$2344,13,FALSE)</f>
        <v>tier - 3</v>
      </c>
      <c r="P2047" s="35" t="str">
        <f>VLOOKUP(A2047,'Hospitalisation Details'!$A$1:$N$2344,14,FALSE)</f>
        <v>R1024</v>
      </c>
      <c r="Q2047" s="35">
        <f>VLOOKUP(A2047,'Hospitalisation Details'!$A$1:$N$2344,6,FALSE)</f>
        <v>22</v>
      </c>
    </row>
    <row r="2048" spans="1:17" x14ac:dyDescent="0.25">
      <c r="A2048" s="34" t="s">
        <v>320</v>
      </c>
      <c r="B2048" s="33" t="s">
        <v>4881</v>
      </c>
      <c r="C2048" s="39">
        <v>23.18</v>
      </c>
      <c r="D2048" s="39">
        <v>4.24</v>
      </c>
      <c r="E2048" s="39" t="s">
        <v>2380</v>
      </c>
      <c r="F2048" s="39" t="s">
        <v>2383</v>
      </c>
      <c r="G2048" s="39" t="s">
        <v>2380</v>
      </c>
      <c r="H2048" s="34">
        <v>1</v>
      </c>
      <c r="I2048" s="39" t="s">
        <v>2380</v>
      </c>
      <c r="J2048" s="39" t="s">
        <v>8340</v>
      </c>
      <c r="K2048" s="39" t="s">
        <v>8344</v>
      </c>
      <c r="L2048" s="47">
        <f>VLOOKUP(A2048,'Hospitalisation Details'!$A$1:$N$2344,5,FALSE)</f>
        <v>36877</v>
      </c>
      <c r="M2048" s="51">
        <f>VLOOKUP(A2048,'Hospitalisation Details'!$A$1:$N$2344,8,FALSE)</f>
        <v>2731.91</v>
      </c>
      <c r="N2048" s="34" t="str">
        <f>VLOOKUP(A2048,'Hospitalisation Details'!$A$1:$N$2344,12,FALSE)</f>
        <v>tier - 2</v>
      </c>
      <c r="O2048" s="34" t="str">
        <f>VLOOKUP(A2048,'Hospitalisation Details'!$A$1:$N$2344,13,FALSE)</f>
        <v>tier - 3</v>
      </c>
      <c r="P2048" s="34" t="str">
        <f>VLOOKUP(A2048,'Hospitalisation Details'!$A$1:$N$2344,14,FALSE)</f>
        <v>R1024</v>
      </c>
      <c r="Q2048" s="34">
        <f>VLOOKUP(A2048,'Hospitalisation Details'!$A$1:$N$2344,6,FALSE)</f>
        <v>22</v>
      </c>
    </row>
    <row r="2049" spans="1:17" x14ac:dyDescent="0.25">
      <c r="A2049" s="35" t="s">
        <v>319</v>
      </c>
      <c r="B2049" s="32" t="s">
        <v>7946</v>
      </c>
      <c r="C2049" s="40">
        <v>39.615000000000002</v>
      </c>
      <c r="D2049" s="40">
        <v>6.32</v>
      </c>
      <c r="E2049" s="40" t="s">
        <v>2380</v>
      </c>
      <c r="F2049" s="40" t="s">
        <v>2380</v>
      </c>
      <c r="G2049" s="40" t="s">
        <v>2383</v>
      </c>
      <c r="H2049" s="35">
        <v>1</v>
      </c>
      <c r="I2049" s="40" t="s">
        <v>2380</v>
      </c>
      <c r="J2049" s="40" t="s">
        <v>8338</v>
      </c>
      <c r="K2049" s="40" t="s">
        <v>8343</v>
      </c>
      <c r="L2049" s="48">
        <f>VLOOKUP(A2049,'Hospitalisation Details'!$A$1:$N$2344,5,FALSE)</f>
        <v>37958</v>
      </c>
      <c r="M2049" s="52">
        <f>VLOOKUP(A2049,'Hospitalisation Details'!$A$1:$N$2344,8,FALSE)</f>
        <v>2730.11</v>
      </c>
      <c r="N2049" s="35" t="str">
        <f>VLOOKUP(A2049,'Hospitalisation Details'!$A$1:$N$2344,12,FALSE)</f>
        <v>tier - 2</v>
      </c>
      <c r="O2049" s="35" t="str">
        <f>VLOOKUP(A2049,'Hospitalisation Details'!$A$1:$N$2344,13,FALSE)</f>
        <v>tier - 3</v>
      </c>
      <c r="P2049" s="35" t="str">
        <f>VLOOKUP(A2049,'Hospitalisation Details'!$A$1:$N$2344,14,FALSE)</f>
        <v>R1012</v>
      </c>
      <c r="Q2049" s="35">
        <f>VLOOKUP(A2049,'Hospitalisation Details'!$A$1:$N$2344,6,FALSE)</f>
        <v>19</v>
      </c>
    </row>
    <row r="2050" spans="1:17" x14ac:dyDescent="0.25">
      <c r="A2050" s="34" t="s">
        <v>318</v>
      </c>
      <c r="B2050" s="33" t="s">
        <v>7947</v>
      </c>
      <c r="C2050" s="39">
        <v>30.59</v>
      </c>
      <c r="D2050" s="39">
        <v>6.3</v>
      </c>
      <c r="E2050" s="39" t="s">
        <v>2383</v>
      </c>
      <c r="F2050" s="39" t="s">
        <v>2380</v>
      </c>
      <c r="G2050" s="39" t="s">
        <v>2383</v>
      </c>
      <c r="H2050" s="34">
        <v>1</v>
      </c>
      <c r="I2050" s="39" t="s">
        <v>2380</v>
      </c>
      <c r="J2050" s="39" t="s">
        <v>8338</v>
      </c>
      <c r="K2050" s="39" t="s">
        <v>8343</v>
      </c>
      <c r="L2050" s="47">
        <f>VLOOKUP(A2050,'Hospitalisation Details'!$A$1:$N$2344,5,FALSE)</f>
        <v>35709</v>
      </c>
      <c r="M2050" s="51">
        <f>VLOOKUP(A2050,'Hospitalisation Details'!$A$1:$N$2344,8,FALSE)</f>
        <v>2727.4</v>
      </c>
      <c r="N2050" s="34" t="str">
        <f>VLOOKUP(A2050,'Hospitalisation Details'!$A$1:$N$2344,12,FALSE)</f>
        <v>tier - 3</v>
      </c>
      <c r="O2050" s="34" t="str">
        <f>VLOOKUP(A2050,'Hospitalisation Details'!$A$1:$N$2344,13,FALSE)</f>
        <v>tier - 3</v>
      </c>
      <c r="P2050" s="34" t="str">
        <f>VLOOKUP(A2050,'Hospitalisation Details'!$A$1:$N$2344,14,FALSE)</f>
        <v>R1016</v>
      </c>
      <c r="Q2050" s="34">
        <f>VLOOKUP(A2050,'Hospitalisation Details'!$A$1:$N$2344,6,FALSE)</f>
        <v>25</v>
      </c>
    </row>
    <row r="2051" spans="1:17" x14ac:dyDescent="0.25">
      <c r="A2051" s="35" t="s">
        <v>317</v>
      </c>
      <c r="B2051" s="32" t="s">
        <v>5737</v>
      </c>
      <c r="C2051" s="40">
        <v>16.72</v>
      </c>
      <c r="D2051" s="40">
        <v>4.38</v>
      </c>
      <c r="E2051" s="40" t="s">
        <v>2383</v>
      </c>
      <c r="F2051" s="40" t="s">
        <v>2380</v>
      </c>
      <c r="G2051" s="40" t="s">
        <v>2380</v>
      </c>
      <c r="H2051" s="35">
        <v>1</v>
      </c>
      <c r="I2051" s="40" t="s">
        <v>2380</v>
      </c>
      <c r="J2051" s="40" t="s">
        <v>8341</v>
      </c>
      <c r="K2051" s="40" t="s">
        <v>8344</v>
      </c>
      <c r="L2051" s="48">
        <f>VLOOKUP(A2051,'Hospitalisation Details'!$A$1:$N$2344,5,FALSE)</f>
        <v>32375</v>
      </c>
      <c r="M2051" s="52">
        <f>VLOOKUP(A2051,'Hospitalisation Details'!$A$1:$N$2344,8,FALSE)</f>
        <v>2726.06</v>
      </c>
      <c r="N2051" s="35" t="str">
        <f>VLOOKUP(A2051,'Hospitalisation Details'!$A$1:$N$2344,12,FALSE)</f>
        <v>tier - 2</v>
      </c>
      <c r="O2051" s="35" t="str">
        <f>VLOOKUP(A2051,'Hospitalisation Details'!$A$1:$N$2344,13,FALSE)</f>
        <v>tier - 2</v>
      </c>
      <c r="P2051" s="35" t="str">
        <f>VLOOKUP(A2051,'Hospitalisation Details'!$A$1:$N$2344,14,FALSE)</f>
        <v>R1013</v>
      </c>
      <c r="Q2051" s="35">
        <f>VLOOKUP(A2051,'Hospitalisation Details'!$A$1:$N$2344,6,FALSE)</f>
        <v>34</v>
      </c>
    </row>
    <row r="2052" spans="1:17" x14ac:dyDescent="0.25">
      <c r="A2052" s="34" t="s">
        <v>316</v>
      </c>
      <c r="B2052" s="33" t="s">
        <v>7949</v>
      </c>
      <c r="C2052" s="39">
        <v>26.22</v>
      </c>
      <c r="D2052" s="39">
        <v>4.6500000000000004</v>
      </c>
      <c r="E2052" s="39" t="s">
        <v>2383</v>
      </c>
      <c r="F2052" s="39" t="s">
        <v>2380</v>
      </c>
      <c r="G2052" s="39" t="s">
        <v>2383</v>
      </c>
      <c r="H2052" s="34">
        <v>1</v>
      </c>
      <c r="I2052" s="39" t="s">
        <v>2380</v>
      </c>
      <c r="J2052" s="39" t="s">
        <v>8339</v>
      </c>
      <c r="K2052" s="39" t="s">
        <v>8344</v>
      </c>
      <c r="L2052" s="47">
        <f>VLOOKUP(A2052,'Hospitalisation Details'!$A$1:$N$2344,5,FALSE)</f>
        <v>35733</v>
      </c>
      <c r="M2052" s="51">
        <f>VLOOKUP(A2052,'Hospitalisation Details'!$A$1:$N$2344,8,FALSE)</f>
        <v>2721.32</v>
      </c>
      <c r="N2052" s="34" t="str">
        <f>VLOOKUP(A2052,'Hospitalisation Details'!$A$1:$N$2344,12,FALSE)</f>
        <v>tier - 1</v>
      </c>
      <c r="O2052" s="34" t="str">
        <f>VLOOKUP(A2052,'Hospitalisation Details'!$A$1:$N$2344,13,FALSE)</f>
        <v>tier - 3</v>
      </c>
      <c r="P2052" s="34" t="str">
        <f>VLOOKUP(A2052,'Hospitalisation Details'!$A$1:$N$2344,14,FALSE)</f>
        <v>R1014</v>
      </c>
      <c r="Q2052" s="34">
        <f>VLOOKUP(A2052,'Hospitalisation Details'!$A$1:$N$2344,6,FALSE)</f>
        <v>25</v>
      </c>
    </row>
    <row r="2053" spans="1:17" x14ac:dyDescent="0.25">
      <c r="A2053" s="35" t="s">
        <v>315</v>
      </c>
      <c r="B2053" s="32" t="s">
        <v>7950</v>
      </c>
      <c r="C2053" s="40">
        <v>31.824999999999999</v>
      </c>
      <c r="D2053" s="40">
        <v>4.7</v>
      </c>
      <c r="E2053" s="40" t="s">
        <v>2380</v>
      </c>
      <c r="F2053" s="40" t="s">
        <v>2380</v>
      </c>
      <c r="G2053" s="40" t="s">
        <v>2383</v>
      </c>
      <c r="H2053" s="35">
        <v>1</v>
      </c>
      <c r="I2053" s="40" t="s">
        <v>2380</v>
      </c>
      <c r="J2053" s="40" t="s">
        <v>8338</v>
      </c>
      <c r="K2053" s="40" t="s">
        <v>8344</v>
      </c>
      <c r="L2053" s="48">
        <f>VLOOKUP(A2053,'Hospitalisation Details'!$A$1:$N$2344,5,FALSE)</f>
        <v>37839</v>
      </c>
      <c r="M2053" s="52">
        <f>VLOOKUP(A2053,'Hospitalisation Details'!$A$1:$N$2344,8,FALSE)</f>
        <v>2719.28</v>
      </c>
      <c r="N2053" s="35" t="str">
        <f>VLOOKUP(A2053,'Hospitalisation Details'!$A$1:$N$2344,12,FALSE)</f>
        <v>tier - 2</v>
      </c>
      <c r="O2053" s="35" t="str">
        <f>VLOOKUP(A2053,'Hospitalisation Details'!$A$1:$N$2344,13,FALSE)</f>
        <v>tier - 2</v>
      </c>
      <c r="P2053" s="35" t="str">
        <f>VLOOKUP(A2053,'Hospitalisation Details'!$A$1:$N$2344,14,FALSE)</f>
        <v>R1012</v>
      </c>
      <c r="Q2053" s="35">
        <f>VLOOKUP(A2053,'Hospitalisation Details'!$A$1:$N$2344,6,FALSE)</f>
        <v>19</v>
      </c>
    </row>
    <row r="2054" spans="1:17" x14ac:dyDescent="0.25">
      <c r="A2054" s="34" t="s">
        <v>314</v>
      </c>
      <c r="B2054" s="33" t="s">
        <v>7952</v>
      </c>
      <c r="C2054" s="39">
        <v>25.745000000000001</v>
      </c>
      <c r="D2054" s="39">
        <v>4.34</v>
      </c>
      <c r="E2054" s="39" t="s">
        <v>2380</v>
      </c>
      <c r="F2054" s="39" t="s">
        <v>2380</v>
      </c>
      <c r="G2054" s="39" t="s">
        <v>2383</v>
      </c>
      <c r="H2054" s="34">
        <v>1</v>
      </c>
      <c r="I2054" s="39" t="s">
        <v>2380</v>
      </c>
      <c r="J2054" s="39" t="s">
        <v>8339</v>
      </c>
      <c r="K2054" s="39" t="s">
        <v>8344</v>
      </c>
      <c r="L2054" s="47">
        <f>VLOOKUP(A2054,'Hospitalisation Details'!$A$1:$N$2344,5,FALSE)</f>
        <v>37956</v>
      </c>
      <c r="M2054" s="51">
        <f>VLOOKUP(A2054,'Hospitalisation Details'!$A$1:$N$2344,8,FALSE)</f>
        <v>2710.83</v>
      </c>
      <c r="N2054" s="34" t="str">
        <f>VLOOKUP(A2054,'Hospitalisation Details'!$A$1:$N$2344,12,FALSE)</f>
        <v>tier - 2</v>
      </c>
      <c r="O2054" s="34" t="str">
        <f>VLOOKUP(A2054,'Hospitalisation Details'!$A$1:$N$2344,13,FALSE)</f>
        <v>tier - 3</v>
      </c>
      <c r="P2054" s="34" t="str">
        <f>VLOOKUP(A2054,'Hospitalisation Details'!$A$1:$N$2344,14,FALSE)</f>
        <v>R1012</v>
      </c>
      <c r="Q2054" s="34">
        <f>VLOOKUP(A2054,'Hospitalisation Details'!$A$1:$N$2344,6,FALSE)</f>
        <v>19</v>
      </c>
    </row>
    <row r="2055" spans="1:17" x14ac:dyDescent="0.25">
      <c r="A2055" s="35" t="s">
        <v>313</v>
      </c>
      <c r="B2055" s="32" t="s">
        <v>5070</v>
      </c>
      <c r="C2055" s="40">
        <v>24.605</v>
      </c>
      <c r="D2055" s="40">
        <v>5.62</v>
      </c>
      <c r="E2055" s="40" t="s">
        <v>2380</v>
      </c>
      <c r="F2055" s="40" t="s">
        <v>2380</v>
      </c>
      <c r="G2055" s="40" t="s">
        <v>2383</v>
      </c>
      <c r="H2055" s="35">
        <v>1</v>
      </c>
      <c r="I2055" s="40" t="s">
        <v>2380</v>
      </c>
      <c r="J2055" s="40" t="s">
        <v>8340</v>
      </c>
      <c r="K2055" s="40" t="s">
        <v>8344</v>
      </c>
      <c r="L2055" s="48">
        <f>VLOOKUP(A2055,'Hospitalisation Details'!$A$1:$N$2344,5,FALSE)</f>
        <v>37946</v>
      </c>
      <c r="M2055" s="52">
        <f>VLOOKUP(A2055,'Hospitalisation Details'!$A$1:$N$2344,8,FALSE)</f>
        <v>2709.24</v>
      </c>
      <c r="N2055" s="35" t="str">
        <f>VLOOKUP(A2055,'Hospitalisation Details'!$A$1:$N$2344,12,FALSE)</f>
        <v>tier - 2</v>
      </c>
      <c r="O2055" s="35" t="str">
        <f>VLOOKUP(A2055,'Hospitalisation Details'!$A$1:$N$2344,13,FALSE)</f>
        <v>tier - 2</v>
      </c>
      <c r="P2055" s="35" t="str">
        <f>VLOOKUP(A2055,'Hospitalisation Details'!$A$1:$N$2344,14,FALSE)</f>
        <v>R1012</v>
      </c>
      <c r="Q2055" s="35">
        <f>VLOOKUP(A2055,'Hospitalisation Details'!$A$1:$N$2344,6,FALSE)</f>
        <v>19</v>
      </c>
    </row>
    <row r="2056" spans="1:17" x14ac:dyDescent="0.25">
      <c r="A2056" s="34" t="s">
        <v>312</v>
      </c>
      <c r="B2056" s="33" t="s">
        <v>7954</v>
      </c>
      <c r="C2056" s="39">
        <v>24.51</v>
      </c>
      <c r="D2056" s="39">
        <v>4.24</v>
      </c>
      <c r="E2056" s="39" t="s">
        <v>2380</v>
      </c>
      <c r="F2056" s="39" t="s">
        <v>2380</v>
      </c>
      <c r="G2056" s="39" t="s">
        <v>2383</v>
      </c>
      <c r="H2056" s="34">
        <v>1</v>
      </c>
      <c r="I2056" s="39" t="s">
        <v>2380</v>
      </c>
      <c r="J2056" s="39" t="s">
        <v>8340</v>
      </c>
      <c r="K2056" s="39" t="s">
        <v>8344</v>
      </c>
      <c r="L2056" s="47">
        <f>VLOOKUP(A2056,'Hospitalisation Details'!$A$1:$N$2344,5,FALSE)</f>
        <v>37819</v>
      </c>
      <c r="M2056" s="51">
        <f>VLOOKUP(A2056,'Hospitalisation Details'!$A$1:$N$2344,8,FALSE)</f>
        <v>2709.11</v>
      </c>
      <c r="N2056" s="34" t="str">
        <f>VLOOKUP(A2056,'Hospitalisation Details'!$A$1:$N$2344,12,FALSE)</f>
        <v>tier - 2</v>
      </c>
      <c r="O2056" s="34" t="str">
        <f>VLOOKUP(A2056,'Hospitalisation Details'!$A$1:$N$2344,13,FALSE)</f>
        <v>tier - 2</v>
      </c>
      <c r="P2056" s="34" t="str">
        <f>VLOOKUP(A2056,'Hospitalisation Details'!$A$1:$N$2344,14,FALSE)</f>
        <v>R1012</v>
      </c>
      <c r="Q2056" s="34">
        <f>VLOOKUP(A2056,'Hospitalisation Details'!$A$1:$N$2344,6,FALSE)</f>
        <v>19</v>
      </c>
    </row>
    <row r="2057" spans="1:17" x14ac:dyDescent="0.25">
      <c r="A2057" s="35" t="s">
        <v>311</v>
      </c>
      <c r="B2057" s="32" t="s">
        <v>7956</v>
      </c>
      <c r="C2057" s="40">
        <v>31.065000000000001</v>
      </c>
      <c r="D2057" s="40">
        <v>4.57</v>
      </c>
      <c r="E2057" s="40" t="s">
        <v>2383</v>
      </c>
      <c r="F2057" s="40" t="s">
        <v>2380</v>
      </c>
      <c r="G2057" s="40" t="s">
        <v>2380</v>
      </c>
      <c r="H2057" s="35">
        <v>0</v>
      </c>
      <c r="I2057" s="40" t="s">
        <v>2380</v>
      </c>
      <c r="J2057" s="40" t="s">
        <v>8338</v>
      </c>
      <c r="K2057" s="40" t="s">
        <v>8344</v>
      </c>
      <c r="L2057" s="48">
        <f>VLOOKUP(A2057,'Hospitalisation Details'!$A$1:$N$2344,5,FALSE)</f>
        <v>35229</v>
      </c>
      <c r="M2057" s="52">
        <f>VLOOKUP(A2057,'Hospitalisation Details'!$A$1:$N$2344,8,FALSE)</f>
        <v>2699.57</v>
      </c>
      <c r="N2057" s="35" t="str">
        <f>VLOOKUP(A2057,'Hospitalisation Details'!$A$1:$N$2344,12,FALSE)</f>
        <v>tier - 2</v>
      </c>
      <c r="O2057" s="35" t="str">
        <f>VLOOKUP(A2057,'Hospitalisation Details'!$A$1:$N$2344,13,FALSE)</f>
        <v>tier - 1</v>
      </c>
      <c r="P2057" s="35" t="str">
        <f>VLOOKUP(A2057,'Hospitalisation Details'!$A$1:$N$2344,14,FALSE)</f>
        <v>R1012</v>
      </c>
      <c r="Q2057" s="35">
        <f>VLOOKUP(A2057,'Hospitalisation Details'!$A$1:$N$2344,6,FALSE)</f>
        <v>26</v>
      </c>
    </row>
    <row r="2058" spans="1:17" x14ac:dyDescent="0.25">
      <c r="A2058" s="34" t="s">
        <v>310</v>
      </c>
      <c r="B2058" s="33" t="s">
        <v>7958</v>
      </c>
      <c r="C2058" s="39">
        <v>28.12</v>
      </c>
      <c r="D2058" s="39">
        <v>5.05</v>
      </c>
      <c r="E2058" s="39" t="s">
        <v>2380</v>
      </c>
      <c r="F2058" s="39" t="s">
        <v>2380</v>
      </c>
      <c r="G2058" s="39" t="s">
        <v>2380</v>
      </c>
      <c r="H2058" s="34">
        <v>0</v>
      </c>
      <c r="I2058" s="39" t="s">
        <v>2380</v>
      </c>
      <c r="J2058" s="39" t="s">
        <v>8339</v>
      </c>
      <c r="K2058" s="39" t="s">
        <v>8344</v>
      </c>
      <c r="L2058" s="47">
        <f>VLOOKUP(A2058,'Hospitalisation Details'!$A$1:$N$2344,5,FALSE)</f>
        <v>36322</v>
      </c>
      <c r="M2058" s="51">
        <f>VLOOKUP(A2058,'Hospitalisation Details'!$A$1:$N$2344,8,FALSE)</f>
        <v>2690.11</v>
      </c>
      <c r="N2058" s="34" t="str">
        <f>VLOOKUP(A2058,'Hospitalisation Details'!$A$1:$N$2344,12,FALSE)</f>
        <v>tier - 2</v>
      </c>
      <c r="O2058" s="34" t="str">
        <f>VLOOKUP(A2058,'Hospitalisation Details'!$A$1:$N$2344,13,FALSE)</f>
        <v>tier - 2</v>
      </c>
      <c r="P2058" s="34" t="str">
        <f>VLOOKUP(A2058,'Hospitalisation Details'!$A$1:$N$2344,14,FALSE)</f>
        <v>R1012</v>
      </c>
      <c r="Q2058" s="34">
        <f>VLOOKUP(A2058,'Hospitalisation Details'!$A$1:$N$2344,6,FALSE)</f>
        <v>23</v>
      </c>
    </row>
    <row r="2059" spans="1:17" x14ac:dyDescent="0.25">
      <c r="A2059" s="35" t="s">
        <v>309</v>
      </c>
      <c r="B2059" s="32" t="s">
        <v>5701</v>
      </c>
      <c r="C2059" s="40">
        <v>38.06</v>
      </c>
      <c r="D2059" s="40">
        <v>6.16</v>
      </c>
      <c r="E2059" s="40" t="s">
        <v>2380</v>
      </c>
      <c r="F2059" s="40" t="s">
        <v>2380</v>
      </c>
      <c r="G2059" s="40" t="s">
        <v>2380</v>
      </c>
      <c r="H2059" s="35">
        <v>0</v>
      </c>
      <c r="I2059" s="40" t="s">
        <v>2380</v>
      </c>
      <c r="J2059" s="40" t="s">
        <v>8338</v>
      </c>
      <c r="K2059" s="40" t="s">
        <v>8343</v>
      </c>
      <c r="L2059" s="48">
        <f>VLOOKUP(A2059,'Hospitalisation Details'!$A$1:$N$2344,5,FALSE)</f>
        <v>34609</v>
      </c>
      <c r="M2059" s="52">
        <f>VLOOKUP(A2059,'Hospitalisation Details'!$A$1:$N$2344,8,FALSE)</f>
        <v>2689.5</v>
      </c>
      <c r="N2059" s="35" t="str">
        <f>VLOOKUP(A2059,'Hospitalisation Details'!$A$1:$N$2344,12,FALSE)</f>
        <v>tier - 3</v>
      </c>
      <c r="O2059" s="35" t="str">
        <f>VLOOKUP(A2059,'Hospitalisation Details'!$A$1:$N$2344,13,FALSE)</f>
        <v>tier - 2</v>
      </c>
      <c r="P2059" s="35" t="str">
        <f>VLOOKUP(A2059,'Hospitalisation Details'!$A$1:$N$2344,14,FALSE)</f>
        <v>R1013</v>
      </c>
      <c r="Q2059" s="35">
        <f>VLOOKUP(A2059,'Hospitalisation Details'!$A$1:$N$2344,6,FALSE)</f>
        <v>28</v>
      </c>
    </row>
    <row r="2060" spans="1:17" x14ac:dyDescent="0.25">
      <c r="A2060" s="34" t="s">
        <v>308</v>
      </c>
      <c r="B2060" s="33" t="s">
        <v>7961</v>
      </c>
      <c r="C2060" s="39">
        <v>24.96</v>
      </c>
      <c r="D2060" s="39">
        <v>4.57</v>
      </c>
      <c r="E2060" s="39" t="s">
        <v>2380</v>
      </c>
      <c r="F2060" s="39" t="s">
        <v>2380</v>
      </c>
      <c r="G2060" s="39" t="s">
        <v>2380</v>
      </c>
      <c r="H2060" s="34">
        <v>0</v>
      </c>
      <c r="I2060" s="39" t="s">
        <v>2380</v>
      </c>
      <c r="J2060" s="39" t="s">
        <v>8339</v>
      </c>
      <c r="K2060" s="39" t="s">
        <v>8344</v>
      </c>
      <c r="L2060" s="47">
        <f>VLOOKUP(A2060,'Hospitalisation Details'!$A$1:$N$2344,5,FALSE)</f>
        <v>34594</v>
      </c>
      <c r="M2060" s="51">
        <f>VLOOKUP(A2060,'Hospitalisation Details'!$A$1:$N$2344,8,FALSE)</f>
        <v>2684.69</v>
      </c>
      <c r="N2060" s="34" t="str">
        <f>VLOOKUP(A2060,'Hospitalisation Details'!$A$1:$N$2344,12,FALSE)</f>
        <v>tier - 2</v>
      </c>
      <c r="O2060" s="34" t="str">
        <f>VLOOKUP(A2060,'Hospitalisation Details'!$A$1:$N$2344,13,FALSE)</f>
        <v>tier - 2</v>
      </c>
      <c r="P2060" s="34" t="str">
        <f>VLOOKUP(A2060,'Hospitalisation Details'!$A$1:$N$2344,14,FALSE)</f>
        <v>R1013</v>
      </c>
      <c r="Q2060" s="34">
        <f>VLOOKUP(A2060,'Hospitalisation Details'!$A$1:$N$2344,6,FALSE)</f>
        <v>28</v>
      </c>
    </row>
    <row r="2061" spans="1:17" x14ac:dyDescent="0.25">
      <c r="A2061" s="35" t="s">
        <v>307</v>
      </c>
      <c r="B2061" s="32" t="s">
        <v>6291</v>
      </c>
      <c r="C2061" s="40">
        <v>17.670000000000002</v>
      </c>
      <c r="D2061" s="40">
        <v>5.53</v>
      </c>
      <c r="E2061" s="40" t="s">
        <v>2383</v>
      </c>
      <c r="F2061" s="40" t="s">
        <v>2380</v>
      </c>
      <c r="G2061" s="40" t="s">
        <v>2380</v>
      </c>
      <c r="H2061" s="35">
        <v>0</v>
      </c>
      <c r="I2061" s="40" t="s">
        <v>2380</v>
      </c>
      <c r="J2061" s="40" t="s">
        <v>8341</v>
      </c>
      <c r="K2061" s="40" t="s">
        <v>8344</v>
      </c>
      <c r="L2061" s="48">
        <f>VLOOKUP(A2061,'Hospitalisation Details'!$A$1:$N$2344,5,FALSE)</f>
        <v>35282</v>
      </c>
      <c r="M2061" s="52">
        <f>VLOOKUP(A2061,'Hospitalisation Details'!$A$1:$N$2344,8,FALSE)</f>
        <v>2680.95</v>
      </c>
      <c r="N2061" s="35" t="str">
        <f>VLOOKUP(A2061,'Hospitalisation Details'!$A$1:$N$2344,12,FALSE)</f>
        <v>tier - 3</v>
      </c>
      <c r="O2061" s="35" t="str">
        <f>VLOOKUP(A2061,'Hospitalisation Details'!$A$1:$N$2344,13,FALSE)</f>
        <v>tier - 2</v>
      </c>
      <c r="P2061" s="35" t="str">
        <f>VLOOKUP(A2061,'Hospitalisation Details'!$A$1:$N$2344,14,FALSE)</f>
        <v>R1012</v>
      </c>
      <c r="Q2061" s="35">
        <f>VLOOKUP(A2061,'Hospitalisation Details'!$A$1:$N$2344,6,FALSE)</f>
        <v>26</v>
      </c>
    </row>
    <row r="2062" spans="1:17" x14ac:dyDescent="0.25">
      <c r="A2062" s="34" t="s">
        <v>306</v>
      </c>
      <c r="B2062" s="33" t="s">
        <v>7964</v>
      </c>
      <c r="C2062" s="39">
        <v>31.35</v>
      </c>
      <c r="D2062" s="39">
        <v>5.84</v>
      </c>
      <c r="E2062" s="39" t="s">
        <v>2380</v>
      </c>
      <c r="F2062" s="39" t="s">
        <v>2383</v>
      </c>
      <c r="G2062" s="39" t="s">
        <v>2380</v>
      </c>
      <c r="H2062" s="34">
        <v>1</v>
      </c>
      <c r="I2062" s="39" t="s">
        <v>2380</v>
      </c>
      <c r="J2062" s="39" t="s">
        <v>8338</v>
      </c>
      <c r="K2062" s="39" t="s">
        <v>8343</v>
      </c>
      <c r="L2062" s="47">
        <f>VLOOKUP(A2062,'Hospitalisation Details'!$A$1:$N$2344,5,FALSE)</f>
        <v>36869</v>
      </c>
      <c r="M2062" s="51">
        <f>VLOOKUP(A2062,'Hospitalisation Details'!$A$1:$N$2344,8,FALSE)</f>
        <v>2643.27</v>
      </c>
      <c r="N2062" s="34" t="str">
        <f>VLOOKUP(A2062,'Hospitalisation Details'!$A$1:$N$2344,12,FALSE)</f>
        <v>tier - 2</v>
      </c>
      <c r="O2062" s="34" t="str">
        <f>VLOOKUP(A2062,'Hospitalisation Details'!$A$1:$N$2344,13,FALSE)</f>
        <v>tier - 1</v>
      </c>
      <c r="P2062" s="34" t="str">
        <f>VLOOKUP(A2062,'Hospitalisation Details'!$A$1:$N$2344,14,FALSE)</f>
        <v>R1012</v>
      </c>
      <c r="Q2062" s="34">
        <f>VLOOKUP(A2062,'Hospitalisation Details'!$A$1:$N$2344,6,FALSE)</f>
        <v>22</v>
      </c>
    </row>
    <row r="2063" spans="1:17" x14ac:dyDescent="0.25">
      <c r="A2063" s="35" t="s">
        <v>305</v>
      </c>
      <c r="B2063" s="32" t="s">
        <v>7966</v>
      </c>
      <c r="C2063" s="40">
        <v>28.31</v>
      </c>
      <c r="D2063" s="40">
        <v>6.41</v>
      </c>
      <c r="E2063" s="40" t="s">
        <v>2380</v>
      </c>
      <c r="F2063" s="40" t="s">
        <v>2383</v>
      </c>
      <c r="G2063" s="40" t="s">
        <v>2380</v>
      </c>
      <c r="H2063" s="35">
        <v>1</v>
      </c>
      <c r="I2063" s="40" t="s">
        <v>2380</v>
      </c>
      <c r="J2063" s="40" t="s">
        <v>8339</v>
      </c>
      <c r="K2063" s="40" t="s">
        <v>8343</v>
      </c>
      <c r="L2063" s="48">
        <f>VLOOKUP(A2063,'Hospitalisation Details'!$A$1:$N$2344,5,FALSE)</f>
        <v>36701</v>
      </c>
      <c r="M2063" s="52">
        <f>VLOOKUP(A2063,'Hospitalisation Details'!$A$1:$N$2344,8,FALSE)</f>
        <v>2639.04</v>
      </c>
      <c r="N2063" s="35" t="str">
        <f>VLOOKUP(A2063,'Hospitalisation Details'!$A$1:$N$2344,12,FALSE)</f>
        <v>tier - 2</v>
      </c>
      <c r="O2063" s="35" t="str">
        <f>VLOOKUP(A2063,'Hospitalisation Details'!$A$1:$N$2344,13,FALSE)</f>
        <v>tier - 2</v>
      </c>
      <c r="P2063" s="35" t="str">
        <f>VLOOKUP(A2063,'Hospitalisation Details'!$A$1:$N$2344,14,FALSE)</f>
        <v>R1012</v>
      </c>
      <c r="Q2063" s="35">
        <f>VLOOKUP(A2063,'Hospitalisation Details'!$A$1:$N$2344,6,FALSE)</f>
        <v>22</v>
      </c>
    </row>
    <row r="2064" spans="1:17" x14ac:dyDescent="0.25">
      <c r="A2064" s="34" t="s">
        <v>304</v>
      </c>
      <c r="B2064" s="33" t="s">
        <v>7967</v>
      </c>
      <c r="C2064" s="39">
        <v>30.3</v>
      </c>
      <c r="D2064" s="39">
        <v>4.7300000000000004</v>
      </c>
      <c r="E2064" s="39" t="s">
        <v>2383</v>
      </c>
      <c r="F2064" s="39" t="s">
        <v>2380</v>
      </c>
      <c r="G2064" s="39" t="s">
        <v>2383</v>
      </c>
      <c r="H2064" s="34">
        <v>1</v>
      </c>
      <c r="I2064" s="39" t="s">
        <v>2380</v>
      </c>
      <c r="J2064" s="39" t="s">
        <v>8338</v>
      </c>
      <c r="K2064" s="39" t="s">
        <v>8344</v>
      </c>
      <c r="L2064" s="47">
        <f>VLOOKUP(A2064,'Hospitalisation Details'!$A$1:$N$2344,5,FALSE)</f>
        <v>35668</v>
      </c>
      <c r="M2064" s="51">
        <f>VLOOKUP(A2064,'Hospitalisation Details'!$A$1:$N$2344,8,FALSE)</f>
        <v>2632.99</v>
      </c>
      <c r="N2064" s="34" t="str">
        <f>VLOOKUP(A2064,'Hospitalisation Details'!$A$1:$N$2344,12,FALSE)</f>
        <v>tier - 2</v>
      </c>
      <c r="O2064" s="34" t="str">
        <f>VLOOKUP(A2064,'Hospitalisation Details'!$A$1:$N$2344,13,FALSE)</f>
        <v>tier - 1</v>
      </c>
      <c r="P2064" s="34" t="str">
        <f>VLOOKUP(A2064,'Hospitalisation Details'!$A$1:$N$2344,14,FALSE)</f>
        <v>R1011</v>
      </c>
      <c r="Q2064" s="34">
        <f>VLOOKUP(A2064,'Hospitalisation Details'!$A$1:$N$2344,6,FALSE)</f>
        <v>25</v>
      </c>
    </row>
    <row r="2065" spans="1:17" x14ac:dyDescent="0.25">
      <c r="A2065" s="35" t="s">
        <v>303</v>
      </c>
      <c r="B2065" s="32" t="s">
        <v>5192</v>
      </c>
      <c r="C2065" s="40">
        <v>26.4</v>
      </c>
      <c r="D2065" s="40">
        <v>6.22</v>
      </c>
      <c r="E2065" s="40" t="s">
        <v>2383</v>
      </c>
      <c r="F2065" s="40" t="s">
        <v>2380</v>
      </c>
      <c r="G2065" s="40" t="s">
        <v>2380</v>
      </c>
      <c r="H2065" s="35">
        <v>0</v>
      </c>
      <c r="I2065" s="40" t="s">
        <v>2380</v>
      </c>
      <c r="J2065" s="40" t="s">
        <v>8339</v>
      </c>
      <c r="K2065" s="40" t="s">
        <v>8343</v>
      </c>
      <c r="L2065" s="48">
        <f>VLOOKUP(A2065,'Hospitalisation Details'!$A$1:$N$2344,5,FALSE)</f>
        <v>37129</v>
      </c>
      <c r="M2065" s="52">
        <f>VLOOKUP(A2065,'Hospitalisation Details'!$A$1:$N$2344,8,FALSE)</f>
        <v>2597.7800000000002</v>
      </c>
      <c r="N2065" s="35" t="str">
        <f>VLOOKUP(A2065,'Hospitalisation Details'!$A$1:$N$2344,12,FALSE)</f>
        <v>tier - 2</v>
      </c>
      <c r="O2065" s="35" t="str">
        <f>VLOOKUP(A2065,'Hospitalisation Details'!$A$1:$N$2344,13,FALSE)</f>
        <v>tier - 1</v>
      </c>
      <c r="P2065" s="35" t="str">
        <f>VLOOKUP(A2065,'Hospitalisation Details'!$A$1:$N$2344,14,FALSE)</f>
        <v>R1011</v>
      </c>
      <c r="Q2065" s="35">
        <f>VLOOKUP(A2065,'Hospitalisation Details'!$A$1:$N$2344,6,FALSE)</f>
        <v>21</v>
      </c>
    </row>
    <row r="2066" spans="1:17" x14ac:dyDescent="0.25">
      <c r="A2066" s="34" t="s">
        <v>302</v>
      </c>
      <c r="B2066" s="33" t="s">
        <v>7969</v>
      </c>
      <c r="C2066" s="39">
        <v>22.135000000000002</v>
      </c>
      <c r="D2066" s="39">
        <v>4.46</v>
      </c>
      <c r="E2066" s="39" t="s">
        <v>2383</v>
      </c>
      <c r="F2066" s="39" t="s">
        <v>2380</v>
      </c>
      <c r="G2066" s="39" t="s">
        <v>2380</v>
      </c>
      <c r="H2066" s="34">
        <v>0</v>
      </c>
      <c r="I2066" s="39" t="s">
        <v>2380</v>
      </c>
      <c r="J2066" s="39" t="s">
        <v>8340</v>
      </c>
      <c r="K2066" s="39" t="s">
        <v>8344</v>
      </c>
      <c r="L2066" s="47">
        <f>VLOOKUP(A2066,'Hospitalisation Details'!$A$1:$N$2344,5,FALSE)</f>
        <v>37100</v>
      </c>
      <c r="M2066" s="51">
        <f>VLOOKUP(A2066,'Hospitalisation Details'!$A$1:$N$2344,8,FALSE)</f>
        <v>2585.85</v>
      </c>
      <c r="N2066" s="34" t="str">
        <f>VLOOKUP(A2066,'Hospitalisation Details'!$A$1:$N$2344,12,FALSE)</f>
        <v>tier - 2</v>
      </c>
      <c r="O2066" s="34" t="str">
        <f>VLOOKUP(A2066,'Hospitalisation Details'!$A$1:$N$2344,13,FALSE)</f>
        <v>tier - 2</v>
      </c>
      <c r="P2066" s="34" t="str">
        <f>VLOOKUP(A2066,'Hospitalisation Details'!$A$1:$N$2344,14,FALSE)</f>
        <v>R1024</v>
      </c>
      <c r="Q2066" s="34">
        <f>VLOOKUP(A2066,'Hospitalisation Details'!$A$1:$N$2344,6,FALSE)</f>
        <v>21</v>
      </c>
    </row>
    <row r="2067" spans="1:17" x14ac:dyDescent="0.25">
      <c r="A2067" s="35" t="s">
        <v>301</v>
      </c>
      <c r="B2067" s="32" t="s">
        <v>7970</v>
      </c>
      <c r="C2067" s="40">
        <v>17.399999999999999</v>
      </c>
      <c r="D2067" s="40">
        <v>4.5</v>
      </c>
      <c r="E2067" s="40" t="s">
        <v>2383</v>
      </c>
      <c r="F2067" s="40" t="s">
        <v>2380</v>
      </c>
      <c r="G2067" s="40" t="s">
        <v>2380</v>
      </c>
      <c r="H2067" s="35">
        <v>0</v>
      </c>
      <c r="I2067" s="40" t="s">
        <v>2380</v>
      </c>
      <c r="J2067" s="40" t="s">
        <v>8341</v>
      </c>
      <c r="K2067" s="40" t="s">
        <v>8344</v>
      </c>
      <c r="L2067" s="48">
        <f>VLOOKUP(A2067,'Hospitalisation Details'!$A$1:$N$2344,5,FALSE)</f>
        <v>37179</v>
      </c>
      <c r="M2067" s="52">
        <f>VLOOKUP(A2067,'Hospitalisation Details'!$A$1:$N$2344,8,FALSE)</f>
        <v>2585.27</v>
      </c>
      <c r="N2067" s="35" t="str">
        <f>VLOOKUP(A2067,'Hospitalisation Details'!$A$1:$N$2344,12,FALSE)</f>
        <v>tier - 2</v>
      </c>
      <c r="O2067" s="35" t="str">
        <f>VLOOKUP(A2067,'Hospitalisation Details'!$A$1:$N$2344,13,FALSE)</f>
        <v>tier - 3</v>
      </c>
      <c r="P2067" s="35" t="str">
        <f>VLOOKUP(A2067,'Hospitalisation Details'!$A$1:$N$2344,14,FALSE)</f>
        <v>R1011</v>
      </c>
      <c r="Q2067" s="35">
        <f>VLOOKUP(A2067,'Hospitalisation Details'!$A$1:$N$2344,6,FALSE)</f>
        <v>21</v>
      </c>
    </row>
    <row r="2068" spans="1:17" x14ac:dyDescent="0.25">
      <c r="A2068" s="34" t="s">
        <v>299</v>
      </c>
      <c r="B2068" s="33" t="s">
        <v>7228</v>
      </c>
      <c r="C2068" s="39">
        <v>28.06</v>
      </c>
      <c r="D2068" s="39">
        <v>8.93</v>
      </c>
      <c r="E2068" s="39" t="s">
        <v>2380</v>
      </c>
      <c r="F2068" s="39" t="s">
        <v>2380</v>
      </c>
      <c r="G2068" s="39" t="s">
        <v>2380</v>
      </c>
      <c r="H2068" s="34">
        <v>0</v>
      </c>
      <c r="I2068" s="39" t="s">
        <v>2380</v>
      </c>
      <c r="J2068" s="39" t="s">
        <v>8339</v>
      </c>
      <c r="K2068" s="39" t="s">
        <v>8342</v>
      </c>
      <c r="L2068" s="47">
        <f>VLOOKUP(A2068,'Hospitalisation Details'!$A$1:$N$2344,5,FALSE)</f>
        <v>37457</v>
      </c>
      <c r="M2068" s="51">
        <f>VLOOKUP(A2068,'Hospitalisation Details'!$A$1:$N$2344,8,FALSE)</f>
        <v>2585.04</v>
      </c>
      <c r="N2068" s="34" t="str">
        <f>VLOOKUP(A2068,'Hospitalisation Details'!$A$1:$N$2344,12,FALSE)</f>
        <v>tier - 2</v>
      </c>
      <c r="O2068" s="34" t="str">
        <f>VLOOKUP(A2068,'Hospitalisation Details'!$A$1:$N$2344,13,FALSE)</f>
        <v>tier - 2</v>
      </c>
      <c r="P2068" s="34" t="str">
        <f>VLOOKUP(A2068,'Hospitalisation Details'!$A$1:$N$2344,14,FALSE)</f>
        <v>R1021</v>
      </c>
      <c r="Q2068" s="34">
        <f>VLOOKUP(A2068,'Hospitalisation Details'!$A$1:$N$2344,6,FALSE)</f>
        <v>20</v>
      </c>
    </row>
    <row r="2069" spans="1:17" x14ac:dyDescent="0.25">
      <c r="A2069" s="35" t="s">
        <v>298</v>
      </c>
      <c r="B2069" s="32" t="s">
        <v>7973</v>
      </c>
      <c r="C2069" s="40">
        <v>31.13</v>
      </c>
      <c r="D2069" s="40">
        <v>11.02</v>
      </c>
      <c r="E2069" s="40" t="s">
        <v>2380</v>
      </c>
      <c r="F2069" s="40" t="s">
        <v>2380</v>
      </c>
      <c r="G2069" s="40" t="s">
        <v>2380</v>
      </c>
      <c r="H2069" s="35">
        <v>0</v>
      </c>
      <c r="I2069" s="40" t="s">
        <v>2380</v>
      </c>
      <c r="J2069" s="40" t="s">
        <v>8338</v>
      </c>
      <c r="K2069" s="40" t="s">
        <v>8342</v>
      </c>
      <c r="L2069" s="48">
        <f>VLOOKUP(A2069,'Hospitalisation Details'!$A$1:$N$2344,5,FALSE)</f>
        <v>37540</v>
      </c>
      <c r="M2069" s="52">
        <f>VLOOKUP(A2069,'Hospitalisation Details'!$A$1:$N$2344,8,FALSE)</f>
        <v>2566.4699999999998</v>
      </c>
      <c r="N2069" s="35" t="str">
        <f>VLOOKUP(A2069,'Hospitalisation Details'!$A$1:$N$2344,12,FALSE)</f>
        <v>tier - 2</v>
      </c>
      <c r="O2069" s="35" t="str">
        <f>VLOOKUP(A2069,'Hospitalisation Details'!$A$1:$N$2344,13,FALSE)</f>
        <v>tier - 3</v>
      </c>
      <c r="P2069" s="35" t="str">
        <f>VLOOKUP(A2069,'Hospitalisation Details'!$A$1:$N$2344,14,FALSE)</f>
        <v>R1013</v>
      </c>
      <c r="Q2069" s="35">
        <f>VLOOKUP(A2069,'Hospitalisation Details'!$A$1:$N$2344,6,FALSE)</f>
        <v>20</v>
      </c>
    </row>
    <row r="2070" spans="1:17" x14ac:dyDescent="0.25">
      <c r="A2070" s="34" t="s">
        <v>297</v>
      </c>
      <c r="B2070" s="33" t="s">
        <v>7975</v>
      </c>
      <c r="C2070" s="39">
        <v>18.46</v>
      </c>
      <c r="D2070" s="39">
        <v>5.25</v>
      </c>
      <c r="E2070" s="39" t="s">
        <v>2380</v>
      </c>
      <c r="F2070" s="39" t="s">
        <v>2380</v>
      </c>
      <c r="G2070" s="39" t="s">
        <v>2380</v>
      </c>
      <c r="H2070" s="34">
        <v>0</v>
      </c>
      <c r="I2070" s="39" t="s">
        <v>2380</v>
      </c>
      <c r="J2070" s="39" t="s">
        <v>8341</v>
      </c>
      <c r="K2070" s="39" t="s">
        <v>8344</v>
      </c>
      <c r="L2070" s="47">
        <f>VLOOKUP(A2070,'Hospitalisation Details'!$A$1:$N$2344,5,FALSE)</f>
        <v>33559</v>
      </c>
      <c r="M2070" s="51">
        <f>VLOOKUP(A2070,'Hospitalisation Details'!$A$1:$N$2344,8,FALSE)</f>
        <v>2545.6799999999998</v>
      </c>
      <c r="N2070" s="34" t="str">
        <f>VLOOKUP(A2070,'Hospitalisation Details'!$A$1:$N$2344,12,FALSE)</f>
        <v>tier - 2</v>
      </c>
      <c r="O2070" s="34" t="str">
        <f>VLOOKUP(A2070,'Hospitalisation Details'!$A$1:$N$2344,13,FALSE)</f>
        <v>tier - 1</v>
      </c>
      <c r="P2070" s="34" t="str">
        <f>VLOOKUP(A2070,'Hospitalisation Details'!$A$1:$N$2344,14,FALSE)</f>
        <v>R1013</v>
      </c>
      <c r="Q2070" s="34">
        <f>VLOOKUP(A2070,'Hospitalisation Details'!$A$1:$N$2344,6,FALSE)</f>
        <v>31</v>
      </c>
    </row>
    <row r="2071" spans="1:17" x14ac:dyDescent="0.25">
      <c r="A2071" s="35" t="s">
        <v>296</v>
      </c>
      <c r="B2071" s="32" t="s">
        <v>5088</v>
      </c>
      <c r="C2071" s="40">
        <v>17.3</v>
      </c>
      <c r="D2071" s="40">
        <v>4.75</v>
      </c>
      <c r="E2071" s="40" t="s">
        <v>2380</v>
      </c>
      <c r="F2071" s="40" t="s">
        <v>2380</v>
      </c>
      <c r="G2071" s="40" t="s">
        <v>2380</v>
      </c>
      <c r="H2071" s="35">
        <v>0</v>
      </c>
      <c r="I2071" s="40" t="s">
        <v>2380</v>
      </c>
      <c r="J2071" s="40" t="s">
        <v>8341</v>
      </c>
      <c r="K2071" s="40" t="s">
        <v>8344</v>
      </c>
      <c r="L2071" s="48">
        <f>VLOOKUP(A2071,'Hospitalisation Details'!$A$1:$N$2344,5,FALSE)</f>
        <v>33147</v>
      </c>
      <c r="M2071" s="52">
        <f>VLOOKUP(A2071,'Hospitalisation Details'!$A$1:$N$2344,8,FALSE)</f>
        <v>2540.39</v>
      </c>
      <c r="N2071" s="35" t="str">
        <f>VLOOKUP(A2071,'Hospitalisation Details'!$A$1:$N$2344,12,FALSE)</f>
        <v>tier - 2</v>
      </c>
      <c r="O2071" s="35" t="str">
        <f>VLOOKUP(A2071,'Hospitalisation Details'!$A$1:$N$2344,13,FALSE)</f>
        <v>tier - 2</v>
      </c>
      <c r="P2071" s="35" t="str">
        <f>VLOOKUP(A2071,'Hospitalisation Details'!$A$1:$N$2344,14,FALSE)</f>
        <v>R1013</v>
      </c>
      <c r="Q2071" s="35">
        <f>VLOOKUP(A2071,'Hospitalisation Details'!$A$1:$N$2344,6,FALSE)</f>
        <v>32</v>
      </c>
    </row>
    <row r="2072" spans="1:17" x14ac:dyDescent="0.25">
      <c r="A2072" s="34" t="s">
        <v>295</v>
      </c>
      <c r="B2072" s="33" t="s">
        <v>5146</v>
      </c>
      <c r="C2072" s="39">
        <v>35.625</v>
      </c>
      <c r="D2072" s="39">
        <v>4.68</v>
      </c>
      <c r="E2072" s="39" t="s">
        <v>2383</v>
      </c>
      <c r="F2072" s="39" t="s">
        <v>2380</v>
      </c>
      <c r="G2072" s="39" t="s">
        <v>2383</v>
      </c>
      <c r="H2072" s="34">
        <v>1</v>
      </c>
      <c r="I2072" s="39" t="s">
        <v>2380</v>
      </c>
      <c r="J2072" s="39" t="s">
        <v>8338</v>
      </c>
      <c r="K2072" s="39" t="s">
        <v>8344</v>
      </c>
      <c r="L2072" s="47">
        <f>VLOOKUP(A2072,'Hospitalisation Details'!$A$1:$N$2344,5,FALSE)</f>
        <v>35639</v>
      </c>
      <c r="M2072" s="51">
        <f>VLOOKUP(A2072,'Hospitalisation Details'!$A$1:$N$2344,8,FALSE)</f>
        <v>2534.39</v>
      </c>
      <c r="N2072" s="34" t="str">
        <f>VLOOKUP(A2072,'Hospitalisation Details'!$A$1:$N$2344,12,FALSE)</f>
        <v>tier - 3</v>
      </c>
      <c r="O2072" s="34" t="str">
        <f>VLOOKUP(A2072,'Hospitalisation Details'!$A$1:$N$2344,13,FALSE)</f>
        <v>tier - 3</v>
      </c>
      <c r="P2072" s="34" t="str">
        <f>VLOOKUP(A2072,'Hospitalisation Details'!$A$1:$N$2344,14,FALSE)</f>
        <v>R1012</v>
      </c>
      <c r="Q2072" s="34">
        <f>VLOOKUP(A2072,'Hospitalisation Details'!$A$1:$N$2344,6,FALSE)</f>
        <v>25</v>
      </c>
    </row>
    <row r="2073" spans="1:17" x14ac:dyDescent="0.25">
      <c r="A2073" s="35" t="s">
        <v>294</v>
      </c>
      <c r="B2073" s="32" t="s">
        <v>7978</v>
      </c>
      <c r="C2073" s="40">
        <v>20.234999999999999</v>
      </c>
      <c r="D2073" s="40">
        <v>6.17</v>
      </c>
      <c r="E2073" s="40" t="s">
        <v>2383</v>
      </c>
      <c r="F2073" s="40" t="s">
        <v>2383</v>
      </c>
      <c r="G2073" s="40" t="s">
        <v>2380</v>
      </c>
      <c r="H2073" s="35">
        <v>2</v>
      </c>
      <c r="I2073" s="40" t="s">
        <v>2380</v>
      </c>
      <c r="J2073" s="40" t="s">
        <v>8340</v>
      </c>
      <c r="K2073" s="40" t="s">
        <v>8343</v>
      </c>
      <c r="L2073" s="48">
        <f>VLOOKUP(A2073,'Hospitalisation Details'!$A$1:$N$2344,5,FALSE)</f>
        <v>36763</v>
      </c>
      <c r="M2073" s="52">
        <f>VLOOKUP(A2073,'Hospitalisation Details'!$A$1:$N$2344,8,FALSE)</f>
        <v>2527.8200000000002</v>
      </c>
      <c r="N2073" s="35" t="str">
        <f>VLOOKUP(A2073,'Hospitalisation Details'!$A$1:$N$2344,12,FALSE)</f>
        <v>tier - 2</v>
      </c>
      <c r="O2073" s="35" t="str">
        <f>VLOOKUP(A2073,'Hospitalisation Details'!$A$1:$N$2344,13,FALSE)</f>
        <v>tier - 3</v>
      </c>
      <c r="P2073" s="35" t="str">
        <f>VLOOKUP(A2073,'Hospitalisation Details'!$A$1:$N$2344,14,FALSE)</f>
        <v>R1012</v>
      </c>
      <c r="Q2073" s="35">
        <f>VLOOKUP(A2073,'Hospitalisation Details'!$A$1:$N$2344,6,FALSE)</f>
        <v>22</v>
      </c>
    </row>
    <row r="2074" spans="1:17" x14ac:dyDescent="0.25">
      <c r="A2074" s="34" t="s">
        <v>293</v>
      </c>
      <c r="B2074" s="33" t="s">
        <v>7980</v>
      </c>
      <c r="C2074" s="39">
        <v>27.55</v>
      </c>
      <c r="D2074" s="39">
        <v>4.5599999999999996</v>
      </c>
      <c r="E2074" s="39" t="s">
        <v>2383</v>
      </c>
      <c r="F2074" s="39" t="s">
        <v>2380</v>
      </c>
      <c r="G2074" s="39" t="s">
        <v>2383</v>
      </c>
      <c r="H2074" s="34">
        <v>1</v>
      </c>
      <c r="I2074" s="39" t="s">
        <v>2380</v>
      </c>
      <c r="J2074" s="39" t="s">
        <v>8339</v>
      </c>
      <c r="K2074" s="39" t="s">
        <v>8344</v>
      </c>
      <c r="L2074" s="47">
        <f>VLOOKUP(A2074,'Hospitalisation Details'!$A$1:$N$2344,5,FALSE)</f>
        <v>35736</v>
      </c>
      <c r="M2074" s="51">
        <f>VLOOKUP(A2074,'Hospitalisation Details'!$A$1:$N$2344,8,FALSE)</f>
        <v>2523.17</v>
      </c>
      <c r="N2074" s="34" t="str">
        <f>VLOOKUP(A2074,'Hospitalisation Details'!$A$1:$N$2344,12,FALSE)</f>
        <v>tier - 3</v>
      </c>
      <c r="O2074" s="34" t="str">
        <f>VLOOKUP(A2074,'Hospitalisation Details'!$A$1:$N$2344,13,FALSE)</f>
        <v>tier - 1</v>
      </c>
      <c r="P2074" s="34" t="str">
        <f>VLOOKUP(A2074,'Hospitalisation Details'!$A$1:$N$2344,14,FALSE)</f>
        <v>R1012</v>
      </c>
      <c r="Q2074" s="34">
        <f>VLOOKUP(A2074,'Hospitalisation Details'!$A$1:$N$2344,6,FALSE)</f>
        <v>25</v>
      </c>
    </row>
    <row r="2075" spans="1:17" x14ac:dyDescent="0.25">
      <c r="A2075" s="35" t="s">
        <v>292</v>
      </c>
      <c r="B2075" s="32" t="s">
        <v>7982</v>
      </c>
      <c r="C2075" s="40">
        <v>17.97</v>
      </c>
      <c r="D2075" s="40">
        <v>6.3</v>
      </c>
      <c r="E2075" s="40" t="s">
        <v>2380</v>
      </c>
      <c r="F2075" s="40" t="s">
        <v>2380</v>
      </c>
      <c r="G2075" s="40" t="s">
        <v>2380</v>
      </c>
      <c r="H2075" s="35">
        <v>0</v>
      </c>
      <c r="I2075" s="40" t="s">
        <v>2380</v>
      </c>
      <c r="J2075" s="40" t="s">
        <v>8341</v>
      </c>
      <c r="K2075" s="40" t="s">
        <v>8343</v>
      </c>
      <c r="L2075" s="48">
        <f>VLOOKUP(A2075,'Hospitalisation Details'!$A$1:$N$2344,5,FALSE)</f>
        <v>33455</v>
      </c>
      <c r="M2075" s="52">
        <f>VLOOKUP(A2075,'Hospitalisation Details'!$A$1:$N$2344,8,FALSE)</f>
        <v>2510.79</v>
      </c>
      <c r="N2075" s="35" t="str">
        <f>VLOOKUP(A2075,'Hospitalisation Details'!$A$1:$N$2344,12,FALSE)</f>
        <v>tier - 2</v>
      </c>
      <c r="O2075" s="35" t="str">
        <f>VLOOKUP(A2075,'Hospitalisation Details'!$A$1:$N$2344,13,FALSE)</f>
        <v>tier - 1</v>
      </c>
      <c r="P2075" s="35" t="str">
        <f>VLOOKUP(A2075,'Hospitalisation Details'!$A$1:$N$2344,14,FALSE)</f>
        <v>R1013</v>
      </c>
      <c r="Q2075" s="35">
        <f>VLOOKUP(A2075,'Hospitalisation Details'!$A$1:$N$2344,6,FALSE)</f>
        <v>31</v>
      </c>
    </row>
    <row r="2076" spans="1:17" x14ac:dyDescent="0.25">
      <c r="A2076" s="34" t="s">
        <v>291</v>
      </c>
      <c r="B2076" s="33" t="s">
        <v>7983</v>
      </c>
      <c r="C2076" s="39">
        <v>29.98</v>
      </c>
      <c r="D2076" s="39">
        <v>6.03</v>
      </c>
      <c r="E2076" s="39" t="s">
        <v>2380</v>
      </c>
      <c r="F2076" s="39" t="s">
        <v>2383</v>
      </c>
      <c r="G2076" s="39" t="s">
        <v>2380</v>
      </c>
      <c r="H2076" s="34">
        <v>1</v>
      </c>
      <c r="I2076" s="39" t="s">
        <v>2380</v>
      </c>
      <c r="J2076" s="39" t="s">
        <v>8339</v>
      </c>
      <c r="K2076" s="39" t="s">
        <v>8343</v>
      </c>
      <c r="L2076" s="47">
        <f>VLOOKUP(A2076,'Hospitalisation Details'!$A$1:$N$2344,5,FALSE)</f>
        <v>38236</v>
      </c>
      <c r="M2076" s="51">
        <f>VLOOKUP(A2076,'Hospitalisation Details'!$A$1:$N$2344,8,FALSE)</f>
        <v>2500.9299999999998</v>
      </c>
      <c r="N2076" s="34" t="str">
        <f>VLOOKUP(A2076,'Hospitalisation Details'!$A$1:$N$2344,12,FALSE)</f>
        <v>tier - 2</v>
      </c>
      <c r="O2076" s="34" t="str">
        <f>VLOOKUP(A2076,'Hospitalisation Details'!$A$1:$N$2344,13,FALSE)</f>
        <v>tier - 2</v>
      </c>
      <c r="P2076" s="34" t="str">
        <f>VLOOKUP(A2076,'Hospitalisation Details'!$A$1:$N$2344,14,FALSE)</f>
        <v>R1012</v>
      </c>
      <c r="Q2076" s="34">
        <f>VLOOKUP(A2076,'Hospitalisation Details'!$A$1:$N$2344,6,FALSE)</f>
        <v>18</v>
      </c>
    </row>
    <row r="2077" spans="1:17" x14ac:dyDescent="0.25">
      <c r="A2077" s="35" t="s">
        <v>290</v>
      </c>
      <c r="B2077" s="32" t="s">
        <v>7501</v>
      </c>
      <c r="C2077" s="40">
        <v>33.659999999999997</v>
      </c>
      <c r="D2077" s="40">
        <v>4.2</v>
      </c>
      <c r="E2077" s="40" t="s">
        <v>2383</v>
      </c>
      <c r="F2077" s="40" t="s">
        <v>2380</v>
      </c>
      <c r="G2077" s="40" t="s">
        <v>2380</v>
      </c>
      <c r="H2077" s="35">
        <v>1</v>
      </c>
      <c r="I2077" s="40" t="s">
        <v>2380</v>
      </c>
      <c r="J2077" s="40" t="s">
        <v>8338</v>
      </c>
      <c r="K2077" s="40" t="s">
        <v>8344</v>
      </c>
      <c r="L2077" s="48">
        <f>VLOOKUP(A2077,'Hospitalisation Details'!$A$1:$N$2344,5,FALSE)</f>
        <v>34987</v>
      </c>
      <c r="M2077" s="52">
        <f>VLOOKUP(A2077,'Hospitalisation Details'!$A$1:$N$2344,8,FALSE)</f>
        <v>2498.41</v>
      </c>
      <c r="N2077" s="35" t="str">
        <f>VLOOKUP(A2077,'Hospitalisation Details'!$A$1:$N$2344,12,FALSE)</f>
        <v>tier - 3</v>
      </c>
      <c r="O2077" s="35" t="str">
        <f>VLOOKUP(A2077,'Hospitalisation Details'!$A$1:$N$2344,13,FALSE)</f>
        <v>tier - 3</v>
      </c>
      <c r="P2077" s="35" t="str">
        <f>VLOOKUP(A2077,'Hospitalisation Details'!$A$1:$N$2344,14,FALSE)</f>
        <v>R1013</v>
      </c>
      <c r="Q2077" s="35">
        <f>VLOOKUP(A2077,'Hospitalisation Details'!$A$1:$N$2344,6,FALSE)</f>
        <v>27</v>
      </c>
    </row>
    <row r="2078" spans="1:17" x14ac:dyDescent="0.25">
      <c r="A2078" s="34" t="s">
        <v>289</v>
      </c>
      <c r="B2078" s="33" t="s">
        <v>4907</v>
      </c>
      <c r="C2078" s="39">
        <v>32.67</v>
      </c>
      <c r="D2078" s="39">
        <v>5.61</v>
      </c>
      <c r="E2078" s="39" t="s">
        <v>2383</v>
      </c>
      <c r="F2078" s="39" t="s">
        <v>2380</v>
      </c>
      <c r="G2078" s="39" t="s">
        <v>2380</v>
      </c>
      <c r="H2078" s="34">
        <v>1</v>
      </c>
      <c r="I2078" s="39" t="s">
        <v>2380</v>
      </c>
      <c r="J2078" s="39" t="s">
        <v>8338</v>
      </c>
      <c r="K2078" s="39" t="s">
        <v>8344</v>
      </c>
      <c r="L2078" s="47">
        <f>VLOOKUP(A2078,'Hospitalisation Details'!$A$1:$N$2344,5,FALSE)</f>
        <v>34889</v>
      </c>
      <c r="M2078" s="51">
        <f>VLOOKUP(A2078,'Hospitalisation Details'!$A$1:$N$2344,8,FALSE)</f>
        <v>2497.04</v>
      </c>
      <c r="N2078" s="34" t="str">
        <f>VLOOKUP(A2078,'Hospitalisation Details'!$A$1:$N$2344,12,FALSE)</f>
        <v>tier - 3</v>
      </c>
      <c r="O2078" s="34" t="str">
        <f>VLOOKUP(A2078,'Hospitalisation Details'!$A$1:$N$2344,13,FALSE)</f>
        <v>tier - 3</v>
      </c>
      <c r="P2078" s="34" t="str">
        <f>VLOOKUP(A2078,'Hospitalisation Details'!$A$1:$N$2344,14,FALSE)</f>
        <v>R1013</v>
      </c>
      <c r="Q2078" s="34">
        <f>VLOOKUP(A2078,'Hospitalisation Details'!$A$1:$N$2344,6,FALSE)</f>
        <v>27</v>
      </c>
    </row>
    <row r="2079" spans="1:17" x14ac:dyDescent="0.25">
      <c r="A2079" s="35" t="s">
        <v>288</v>
      </c>
      <c r="B2079" s="32" t="s">
        <v>5863</v>
      </c>
      <c r="C2079" s="40">
        <v>30.5</v>
      </c>
      <c r="D2079" s="40">
        <v>5.88</v>
      </c>
      <c r="E2079" s="40" t="s">
        <v>2383</v>
      </c>
      <c r="F2079" s="40" t="s">
        <v>2380</v>
      </c>
      <c r="G2079" s="40" t="s">
        <v>2380</v>
      </c>
      <c r="H2079" s="35">
        <v>1</v>
      </c>
      <c r="I2079" s="40" t="s">
        <v>2380</v>
      </c>
      <c r="J2079" s="40" t="s">
        <v>8338</v>
      </c>
      <c r="K2079" s="40" t="s">
        <v>8343</v>
      </c>
      <c r="L2079" s="48">
        <f>VLOOKUP(A2079,'Hospitalisation Details'!$A$1:$N$2344,5,FALSE)</f>
        <v>34986</v>
      </c>
      <c r="M2079" s="52">
        <f>VLOOKUP(A2079,'Hospitalisation Details'!$A$1:$N$2344,8,FALSE)</f>
        <v>2494.02</v>
      </c>
      <c r="N2079" s="35" t="str">
        <f>VLOOKUP(A2079,'Hospitalisation Details'!$A$1:$N$2344,12,FALSE)</f>
        <v>tier - 3</v>
      </c>
      <c r="O2079" s="35" t="str">
        <f>VLOOKUP(A2079,'Hospitalisation Details'!$A$1:$N$2344,13,FALSE)</f>
        <v>tier - 1</v>
      </c>
      <c r="P2079" s="35" t="str">
        <f>VLOOKUP(A2079,'Hospitalisation Details'!$A$1:$N$2344,14,FALSE)</f>
        <v>R1011</v>
      </c>
      <c r="Q2079" s="35">
        <f>VLOOKUP(A2079,'Hospitalisation Details'!$A$1:$N$2344,6,FALSE)</f>
        <v>27</v>
      </c>
    </row>
    <row r="2080" spans="1:17" x14ac:dyDescent="0.25">
      <c r="A2080" s="34" t="s">
        <v>287</v>
      </c>
      <c r="B2080" s="33" t="s">
        <v>5701</v>
      </c>
      <c r="C2080" s="39">
        <v>23.1</v>
      </c>
      <c r="D2080" s="39">
        <v>5.92</v>
      </c>
      <c r="E2080" s="39" t="s">
        <v>2383</v>
      </c>
      <c r="F2080" s="39" t="s">
        <v>2380</v>
      </c>
      <c r="G2080" s="39" t="s">
        <v>2380</v>
      </c>
      <c r="H2080" s="34">
        <v>1</v>
      </c>
      <c r="I2080" s="39" t="s">
        <v>2380</v>
      </c>
      <c r="J2080" s="39" t="s">
        <v>8340</v>
      </c>
      <c r="K2080" s="39" t="s">
        <v>8343</v>
      </c>
      <c r="L2080" s="47">
        <f>VLOOKUP(A2080,'Hospitalisation Details'!$A$1:$N$2344,5,FALSE)</f>
        <v>35009</v>
      </c>
      <c r="M2080" s="51">
        <f>VLOOKUP(A2080,'Hospitalisation Details'!$A$1:$N$2344,8,FALSE)</f>
        <v>2483.7399999999998</v>
      </c>
      <c r="N2080" s="34" t="str">
        <f>VLOOKUP(A2080,'Hospitalisation Details'!$A$1:$N$2344,12,FALSE)</f>
        <v>tier - 3</v>
      </c>
      <c r="O2080" s="34" t="str">
        <f>VLOOKUP(A2080,'Hospitalisation Details'!$A$1:$N$2344,13,FALSE)</f>
        <v>tier - 2</v>
      </c>
      <c r="P2080" s="34" t="str">
        <f>VLOOKUP(A2080,'Hospitalisation Details'!$A$1:$N$2344,14,FALSE)</f>
        <v>R1013</v>
      </c>
      <c r="Q2080" s="34">
        <f>VLOOKUP(A2080,'Hospitalisation Details'!$A$1:$N$2344,6,FALSE)</f>
        <v>27</v>
      </c>
    </row>
    <row r="2081" spans="1:17" x14ac:dyDescent="0.25">
      <c r="A2081" s="35" t="s">
        <v>286</v>
      </c>
      <c r="B2081" s="32" t="s">
        <v>7988</v>
      </c>
      <c r="C2081" s="40">
        <v>39.49</v>
      </c>
      <c r="D2081" s="40">
        <v>4.8099999999999996</v>
      </c>
      <c r="E2081" s="40" t="s">
        <v>2380</v>
      </c>
      <c r="F2081" s="40" t="s">
        <v>2380</v>
      </c>
      <c r="G2081" s="40" t="s">
        <v>2380</v>
      </c>
      <c r="H2081" s="35">
        <v>1</v>
      </c>
      <c r="I2081" s="40" t="s">
        <v>2380</v>
      </c>
      <c r="J2081" s="40" t="s">
        <v>8338</v>
      </c>
      <c r="K2081" s="40" t="s">
        <v>8344</v>
      </c>
      <c r="L2081" s="48">
        <f>VLOOKUP(A2081,'Hospitalisation Details'!$A$1:$N$2344,5,FALSE)</f>
        <v>35966</v>
      </c>
      <c r="M2081" s="52">
        <f>VLOOKUP(A2081,'Hospitalisation Details'!$A$1:$N$2344,8,FALSE)</f>
        <v>2480.98</v>
      </c>
      <c r="N2081" s="35" t="str">
        <f>VLOOKUP(A2081,'Hospitalisation Details'!$A$1:$N$2344,12,FALSE)</f>
        <v>tier - 2</v>
      </c>
      <c r="O2081" s="35" t="str">
        <f>VLOOKUP(A2081,'Hospitalisation Details'!$A$1:$N$2344,13,FALSE)</f>
        <v>tier - 2</v>
      </c>
      <c r="P2081" s="35" t="str">
        <f>VLOOKUP(A2081,'Hospitalisation Details'!$A$1:$N$2344,14,FALSE)</f>
        <v>R1013</v>
      </c>
      <c r="Q2081" s="35">
        <f>VLOOKUP(A2081,'Hospitalisation Details'!$A$1:$N$2344,6,FALSE)</f>
        <v>24</v>
      </c>
    </row>
    <row r="2082" spans="1:17" x14ac:dyDescent="0.25">
      <c r="A2082" s="34" t="s">
        <v>285</v>
      </c>
      <c r="B2082" s="33" t="s">
        <v>6714</v>
      </c>
      <c r="C2082" s="39">
        <v>33.99</v>
      </c>
      <c r="D2082" s="39">
        <v>4.55</v>
      </c>
      <c r="E2082" s="39" t="s">
        <v>2380</v>
      </c>
      <c r="F2082" s="39" t="s">
        <v>2380</v>
      </c>
      <c r="G2082" s="39" t="s">
        <v>2380</v>
      </c>
      <c r="H2082" s="34">
        <v>1</v>
      </c>
      <c r="I2082" s="39" t="s">
        <v>2380</v>
      </c>
      <c r="J2082" s="39" t="s">
        <v>8338</v>
      </c>
      <c r="K2082" s="39" t="s">
        <v>8344</v>
      </c>
      <c r="L2082" s="47">
        <f>VLOOKUP(A2082,'Hospitalisation Details'!$A$1:$N$2344,5,FALSE)</f>
        <v>35978</v>
      </c>
      <c r="M2082" s="51">
        <f>VLOOKUP(A2082,'Hospitalisation Details'!$A$1:$N$2344,8,FALSE)</f>
        <v>2473.33</v>
      </c>
      <c r="N2082" s="34" t="str">
        <f>VLOOKUP(A2082,'Hospitalisation Details'!$A$1:$N$2344,12,FALSE)</f>
        <v>tier - 2</v>
      </c>
      <c r="O2082" s="34" t="str">
        <f>VLOOKUP(A2082,'Hospitalisation Details'!$A$1:$N$2344,13,FALSE)</f>
        <v>tier - 3</v>
      </c>
      <c r="P2082" s="34" t="str">
        <f>VLOOKUP(A2082,'Hospitalisation Details'!$A$1:$N$2344,14,FALSE)</f>
        <v>R1013</v>
      </c>
      <c r="Q2082" s="34">
        <f>VLOOKUP(A2082,'Hospitalisation Details'!$A$1:$N$2344,6,FALSE)</f>
        <v>24</v>
      </c>
    </row>
    <row r="2083" spans="1:17" x14ac:dyDescent="0.25">
      <c r="A2083" s="35" t="s">
        <v>284</v>
      </c>
      <c r="B2083" s="32" t="s">
        <v>6562</v>
      </c>
      <c r="C2083" s="40">
        <v>27.72</v>
      </c>
      <c r="D2083" s="40">
        <v>6.43</v>
      </c>
      <c r="E2083" s="40" t="s">
        <v>2380</v>
      </c>
      <c r="F2083" s="40" t="s">
        <v>2380</v>
      </c>
      <c r="G2083" s="40" t="s">
        <v>2380</v>
      </c>
      <c r="H2083" s="35">
        <v>1</v>
      </c>
      <c r="I2083" s="40" t="s">
        <v>2380</v>
      </c>
      <c r="J2083" s="40" t="s">
        <v>8339</v>
      </c>
      <c r="K2083" s="40" t="s">
        <v>8343</v>
      </c>
      <c r="L2083" s="48">
        <f>VLOOKUP(A2083,'Hospitalisation Details'!$A$1:$N$2344,5,FALSE)</f>
        <v>36024</v>
      </c>
      <c r="M2083" s="52">
        <f>VLOOKUP(A2083,'Hospitalisation Details'!$A$1:$N$2344,8,FALSE)</f>
        <v>2464.62</v>
      </c>
      <c r="N2083" s="35" t="str">
        <f>VLOOKUP(A2083,'Hospitalisation Details'!$A$1:$N$2344,12,FALSE)</f>
        <v>tier - 2</v>
      </c>
      <c r="O2083" s="35" t="str">
        <f>VLOOKUP(A2083,'Hospitalisation Details'!$A$1:$N$2344,13,FALSE)</f>
        <v>tier - 3</v>
      </c>
      <c r="P2083" s="35" t="str">
        <f>VLOOKUP(A2083,'Hospitalisation Details'!$A$1:$N$2344,14,FALSE)</f>
        <v>R1013</v>
      </c>
      <c r="Q2083" s="35">
        <f>VLOOKUP(A2083,'Hospitalisation Details'!$A$1:$N$2344,6,FALSE)</f>
        <v>24</v>
      </c>
    </row>
    <row r="2084" spans="1:17" x14ac:dyDescent="0.25">
      <c r="A2084" s="34" t="s">
        <v>283</v>
      </c>
      <c r="B2084" s="33" t="s">
        <v>7992</v>
      </c>
      <c r="C2084" s="39">
        <v>30.59</v>
      </c>
      <c r="D2084" s="39">
        <v>11.62</v>
      </c>
      <c r="E2084" s="39" t="s">
        <v>2380</v>
      </c>
      <c r="F2084" s="39" t="s">
        <v>2380</v>
      </c>
      <c r="G2084" s="39" t="s">
        <v>2380</v>
      </c>
      <c r="H2084" s="34">
        <v>0</v>
      </c>
      <c r="I2084" s="39" t="s">
        <v>2380</v>
      </c>
      <c r="J2084" s="39" t="s">
        <v>8338</v>
      </c>
      <c r="K2084" s="39" t="s">
        <v>8342</v>
      </c>
      <c r="L2084" s="47">
        <f>VLOOKUP(A2084,'Hospitalisation Details'!$A$1:$N$2344,5,FALSE)</f>
        <v>37448</v>
      </c>
      <c r="M2084" s="51">
        <f>VLOOKUP(A2084,'Hospitalisation Details'!$A$1:$N$2344,8,FALSE)</f>
        <v>2459.7199999999998</v>
      </c>
      <c r="N2084" s="34" t="str">
        <f>VLOOKUP(A2084,'Hospitalisation Details'!$A$1:$N$2344,12,FALSE)</f>
        <v>tier - 2</v>
      </c>
      <c r="O2084" s="34" t="str">
        <f>VLOOKUP(A2084,'Hospitalisation Details'!$A$1:$N$2344,13,FALSE)</f>
        <v>tier - 2</v>
      </c>
      <c r="P2084" s="34" t="str">
        <f>VLOOKUP(A2084,'Hospitalisation Details'!$A$1:$N$2344,14,FALSE)</f>
        <v>R1024</v>
      </c>
      <c r="Q2084" s="34">
        <f>VLOOKUP(A2084,'Hospitalisation Details'!$A$1:$N$2344,6,FALSE)</f>
        <v>20</v>
      </c>
    </row>
    <row r="2085" spans="1:17" x14ac:dyDescent="0.25">
      <c r="A2085" s="35" t="s">
        <v>282</v>
      </c>
      <c r="B2085" s="32" t="s">
        <v>7994</v>
      </c>
      <c r="C2085" s="40">
        <v>22.6</v>
      </c>
      <c r="D2085" s="40">
        <v>6.04</v>
      </c>
      <c r="E2085" s="40" t="s">
        <v>2380</v>
      </c>
      <c r="F2085" s="40" t="s">
        <v>2380</v>
      </c>
      <c r="G2085" s="40" t="s">
        <v>2380</v>
      </c>
      <c r="H2085" s="35">
        <v>1</v>
      </c>
      <c r="I2085" s="40" t="s">
        <v>2380</v>
      </c>
      <c r="J2085" s="40" t="s">
        <v>8340</v>
      </c>
      <c r="K2085" s="40" t="s">
        <v>8343</v>
      </c>
      <c r="L2085" s="48">
        <f>VLOOKUP(A2085,'Hospitalisation Details'!$A$1:$N$2344,5,FALSE)</f>
        <v>36118</v>
      </c>
      <c r="M2085" s="52">
        <f>VLOOKUP(A2085,'Hospitalisation Details'!$A$1:$N$2344,8,FALSE)</f>
        <v>2457.5</v>
      </c>
      <c r="N2085" s="35" t="str">
        <f>VLOOKUP(A2085,'Hospitalisation Details'!$A$1:$N$2344,12,FALSE)</f>
        <v>tier - 2</v>
      </c>
      <c r="O2085" s="35" t="str">
        <f>VLOOKUP(A2085,'Hospitalisation Details'!$A$1:$N$2344,13,FALSE)</f>
        <v>tier - 1</v>
      </c>
      <c r="P2085" s="35" t="str">
        <f>VLOOKUP(A2085,'Hospitalisation Details'!$A$1:$N$2344,14,FALSE)</f>
        <v>R1011</v>
      </c>
      <c r="Q2085" s="35">
        <f>VLOOKUP(A2085,'Hospitalisation Details'!$A$1:$N$2344,6,FALSE)</f>
        <v>24</v>
      </c>
    </row>
    <row r="2086" spans="1:17" x14ac:dyDescent="0.25">
      <c r="A2086" s="34" t="s">
        <v>281</v>
      </c>
      <c r="B2086" s="33" t="s">
        <v>7996</v>
      </c>
      <c r="C2086" s="39">
        <v>28.785</v>
      </c>
      <c r="D2086" s="39">
        <v>8.82</v>
      </c>
      <c r="E2086" s="39" t="s">
        <v>2380</v>
      </c>
      <c r="F2086" s="39" t="s">
        <v>2380</v>
      </c>
      <c r="G2086" s="39" t="s">
        <v>2380</v>
      </c>
      <c r="H2086" s="34">
        <v>0</v>
      </c>
      <c r="I2086" s="39" t="s">
        <v>2380</v>
      </c>
      <c r="J2086" s="39" t="s">
        <v>8339</v>
      </c>
      <c r="K2086" s="39" t="s">
        <v>8342</v>
      </c>
      <c r="L2086" s="47">
        <f>VLOOKUP(A2086,'Hospitalisation Details'!$A$1:$N$2344,5,FALSE)</f>
        <v>37466</v>
      </c>
      <c r="M2086" s="51">
        <f>VLOOKUP(A2086,'Hospitalisation Details'!$A$1:$N$2344,8,FALSE)</f>
        <v>2457.21</v>
      </c>
      <c r="N2086" s="34" t="str">
        <f>VLOOKUP(A2086,'Hospitalisation Details'!$A$1:$N$2344,12,FALSE)</f>
        <v>tier - 2</v>
      </c>
      <c r="O2086" s="34" t="str">
        <f>VLOOKUP(A2086,'Hospitalisation Details'!$A$1:$N$2344,13,FALSE)</f>
        <v>tier - 1</v>
      </c>
      <c r="P2086" s="34" t="str">
        <f>VLOOKUP(A2086,'Hospitalisation Details'!$A$1:$N$2344,14,FALSE)</f>
        <v>R1024</v>
      </c>
      <c r="Q2086" s="34">
        <f>VLOOKUP(A2086,'Hospitalisation Details'!$A$1:$N$2344,6,FALSE)</f>
        <v>20</v>
      </c>
    </row>
    <row r="2087" spans="1:17" x14ac:dyDescent="0.25">
      <c r="A2087" s="35" t="s">
        <v>280</v>
      </c>
      <c r="B2087" s="32" t="s">
        <v>7998</v>
      </c>
      <c r="C2087" s="40">
        <v>50.38</v>
      </c>
      <c r="D2087" s="40">
        <v>5.8</v>
      </c>
      <c r="E2087" s="40" t="s">
        <v>2380</v>
      </c>
      <c r="F2087" s="40" t="s">
        <v>2380</v>
      </c>
      <c r="G2087" s="40" t="s">
        <v>2380</v>
      </c>
      <c r="H2087" s="35">
        <v>0</v>
      </c>
      <c r="I2087" s="40" t="s">
        <v>2380</v>
      </c>
      <c r="J2087" s="40" t="s">
        <v>8338</v>
      </c>
      <c r="K2087" s="40" t="s">
        <v>8343</v>
      </c>
      <c r="L2087" s="48">
        <f>VLOOKUP(A2087,'Hospitalisation Details'!$A$1:$N$2344,5,FALSE)</f>
        <v>36485</v>
      </c>
      <c r="M2087" s="52">
        <f>VLOOKUP(A2087,'Hospitalisation Details'!$A$1:$N$2344,8,FALSE)</f>
        <v>2438.06</v>
      </c>
      <c r="N2087" s="35" t="str">
        <f>VLOOKUP(A2087,'Hospitalisation Details'!$A$1:$N$2344,12,FALSE)</f>
        <v>tier - 2</v>
      </c>
      <c r="O2087" s="35" t="str">
        <f>VLOOKUP(A2087,'Hospitalisation Details'!$A$1:$N$2344,13,FALSE)</f>
        <v>tier - 2</v>
      </c>
      <c r="P2087" s="35" t="str">
        <f>VLOOKUP(A2087,'Hospitalisation Details'!$A$1:$N$2344,14,FALSE)</f>
        <v>R1013</v>
      </c>
      <c r="Q2087" s="35">
        <f>VLOOKUP(A2087,'Hospitalisation Details'!$A$1:$N$2344,6,FALSE)</f>
        <v>23</v>
      </c>
    </row>
    <row r="2088" spans="1:17" x14ac:dyDescent="0.25">
      <c r="A2088" s="34" t="s">
        <v>279</v>
      </c>
      <c r="B2088" s="33" t="s">
        <v>5156</v>
      </c>
      <c r="C2088" s="39">
        <v>35.200000000000003</v>
      </c>
      <c r="D2088" s="39">
        <v>4.28</v>
      </c>
      <c r="E2088" s="39" t="s">
        <v>2380</v>
      </c>
      <c r="F2088" s="39" t="s">
        <v>2380</v>
      </c>
      <c r="G2088" s="39" t="s">
        <v>2380</v>
      </c>
      <c r="H2088" s="34">
        <v>0</v>
      </c>
      <c r="I2088" s="39" t="s">
        <v>2380</v>
      </c>
      <c r="J2088" s="39" t="s">
        <v>8338</v>
      </c>
      <c r="K2088" s="39" t="s">
        <v>8344</v>
      </c>
      <c r="L2088" s="47">
        <f>VLOOKUP(A2088,'Hospitalisation Details'!$A$1:$N$2344,5,FALSE)</f>
        <v>36476</v>
      </c>
      <c r="M2088" s="51">
        <f>VLOOKUP(A2088,'Hospitalisation Details'!$A$1:$N$2344,8,FALSE)</f>
        <v>2416.96</v>
      </c>
      <c r="N2088" s="34" t="str">
        <f>VLOOKUP(A2088,'Hospitalisation Details'!$A$1:$N$2344,12,FALSE)</f>
        <v>tier - 2</v>
      </c>
      <c r="O2088" s="34" t="str">
        <f>VLOOKUP(A2088,'Hospitalisation Details'!$A$1:$N$2344,13,FALSE)</f>
        <v>tier - 2</v>
      </c>
      <c r="P2088" s="34" t="str">
        <f>VLOOKUP(A2088,'Hospitalisation Details'!$A$1:$N$2344,14,FALSE)</f>
        <v>R1011</v>
      </c>
      <c r="Q2088" s="34">
        <f>VLOOKUP(A2088,'Hospitalisation Details'!$A$1:$N$2344,6,FALSE)</f>
        <v>23</v>
      </c>
    </row>
    <row r="2089" spans="1:17" x14ac:dyDescent="0.25">
      <c r="A2089" s="35" t="s">
        <v>278</v>
      </c>
      <c r="B2089" s="32" t="s">
        <v>8000</v>
      </c>
      <c r="C2089" s="40">
        <v>35.72</v>
      </c>
      <c r="D2089" s="40">
        <v>5.5</v>
      </c>
      <c r="E2089" s="40" t="s">
        <v>2383</v>
      </c>
      <c r="F2089" s="40" t="s">
        <v>2380</v>
      </c>
      <c r="G2089" s="40" t="s">
        <v>2380</v>
      </c>
      <c r="H2089" s="35">
        <v>0</v>
      </c>
      <c r="I2089" s="40" t="s">
        <v>2380</v>
      </c>
      <c r="J2089" s="40" t="s">
        <v>8338</v>
      </c>
      <c r="K2089" s="40" t="s">
        <v>8344</v>
      </c>
      <c r="L2089" s="48">
        <f>VLOOKUP(A2089,'Hospitalisation Details'!$A$1:$N$2344,5,FALSE)</f>
        <v>37045</v>
      </c>
      <c r="M2089" s="52">
        <f>VLOOKUP(A2089,'Hospitalisation Details'!$A$1:$N$2344,8,FALSE)</f>
        <v>2404.73</v>
      </c>
      <c r="N2089" s="35" t="str">
        <f>VLOOKUP(A2089,'Hospitalisation Details'!$A$1:$N$2344,12,FALSE)</f>
        <v>tier - 2</v>
      </c>
      <c r="O2089" s="35" t="str">
        <f>VLOOKUP(A2089,'Hospitalisation Details'!$A$1:$N$2344,13,FALSE)</f>
        <v>tier - 3</v>
      </c>
      <c r="P2089" s="35" t="str">
        <f>VLOOKUP(A2089,'Hospitalisation Details'!$A$1:$N$2344,14,FALSE)</f>
        <v>R1012</v>
      </c>
      <c r="Q2089" s="35">
        <f>VLOOKUP(A2089,'Hospitalisation Details'!$A$1:$N$2344,6,FALSE)</f>
        <v>22</v>
      </c>
    </row>
    <row r="2090" spans="1:17" x14ac:dyDescent="0.25">
      <c r="A2090" s="34" t="s">
        <v>277</v>
      </c>
      <c r="B2090" s="33" t="s">
        <v>7766</v>
      </c>
      <c r="C2090" s="39">
        <v>24.51</v>
      </c>
      <c r="D2090" s="39">
        <v>4.6900000000000004</v>
      </c>
      <c r="E2090" s="39" t="s">
        <v>2380</v>
      </c>
      <c r="F2090" s="39" t="s">
        <v>2380</v>
      </c>
      <c r="G2090" s="39" t="s">
        <v>2380</v>
      </c>
      <c r="H2090" s="34">
        <v>0</v>
      </c>
      <c r="I2090" s="39" t="s">
        <v>2380</v>
      </c>
      <c r="J2090" s="39" t="s">
        <v>8340</v>
      </c>
      <c r="K2090" s="39" t="s">
        <v>8344</v>
      </c>
      <c r="L2090" s="47">
        <f>VLOOKUP(A2090,'Hospitalisation Details'!$A$1:$N$2344,5,FALSE)</f>
        <v>36382</v>
      </c>
      <c r="M2090" s="51">
        <f>VLOOKUP(A2090,'Hospitalisation Details'!$A$1:$N$2344,8,FALSE)</f>
        <v>2396.1</v>
      </c>
      <c r="N2090" s="34" t="str">
        <f>VLOOKUP(A2090,'Hospitalisation Details'!$A$1:$N$2344,12,FALSE)</f>
        <v>tier - 2</v>
      </c>
      <c r="O2090" s="34" t="str">
        <f>VLOOKUP(A2090,'Hospitalisation Details'!$A$1:$N$2344,13,FALSE)</f>
        <v>tier - 1</v>
      </c>
      <c r="P2090" s="34" t="str">
        <f>VLOOKUP(A2090,'Hospitalisation Details'!$A$1:$N$2344,14,FALSE)</f>
        <v>R1019</v>
      </c>
      <c r="Q2090" s="34">
        <f>VLOOKUP(A2090,'Hospitalisation Details'!$A$1:$N$2344,6,FALSE)</f>
        <v>23</v>
      </c>
    </row>
    <row r="2091" spans="1:17" x14ac:dyDescent="0.25">
      <c r="A2091" s="35" t="s">
        <v>275</v>
      </c>
      <c r="B2091" s="32" t="s">
        <v>8003</v>
      </c>
      <c r="C2091" s="40">
        <v>23.844999999999999</v>
      </c>
      <c r="D2091" s="40">
        <v>4.43</v>
      </c>
      <c r="E2091" s="40" t="s">
        <v>2380</v>
      </c>
      <c r="F2091" s="40" t="s">
        <v>2380</v>
      </c>
      <c r="G2091" s="40" t="s">
        <v>2380</v>
      </c>
      <c r="H2091" s="35">
        <v>0</v>
      </c>
      <c r="I2091" s="40" t="s">
        <v>2380</v>
      </c>
      <c r="J2091" s="40" t="s">
        <v>8340</v>
      </c>
      <c r="K2091" s="40" t="s">
        <v>8344</v>
      </c>
      <c r="L2091" s="48">
        <f>VLOOKUP(A2091,'Hospitalisation Details'!$A$1:$N$2344,5,FALSE)</f>
        <v>36511</v>
      </c>
      <c r="M2091" s="52">
        <f>VLOOKUP(A2091,'Hospitalisation Details'!$A$1:$N$2344,8,FALSE)</f>
        <v>2395.17</v>
      </c>
      <c r="N2091" s="35" t="str">
        <f>VLOOKUP(A2091,'Hospitalisation Details'!$A$1:$N$2344,12,FALSE)</f>
        <v>tier - 2</v>
      </c>
      <c r="O2091" s="35" t="str">
        <f>VLOOKUP(A2091,'Hospitalisation Details'!$A$1:$N$2344,13,FALSE)</f>
        <v>tier - 1</v>
      </c>
      <c r="P2091" s="35" t="str">
        <f>VLOOKUP(A2091,'Hospitalisation Details'!$A$1:$N$2344,14,FALSE)</f>
        <v>R1014</v>
      </c>
      <c r="Q2091" s="35">
        <f>VLOOKUP(A2091,'Hospitalisation Details'!$A$1:$N$2344,6,FALSE)</f>
        <v>23</v>
      </c>
    </row>
    <row r="2092" spans="1:17" x14ac:dyDescent="0.25">
      <c r="A2092" s="34" t="s">
        <v>274</v>
      </c>
      <c r="B2092" s="33" t="s">
        <v>8005</v>
      </c>
      <c r="C2092" s="39">
        <v>15.68</v>
      </c>
      <c r="D2092" s="39">
        <v>6.16</v>
      </c>
      <c r="E2092" s="39" t="s">
        <v>2383</v>
      </c>
      <c r="F2092" s="39" t="s">
        <v>2380</v>
      </c>
      <c r="G2092" s="39" t="s">
        <v>2380</v>
      </c>
      <c r="H2092" s="34">
        <v>1</v>
      </c>
      <c r="I2092" s="39" t="s">
        <v>2380</v>
      </c>
      <c r="J2092" s="39" t="s">
        <v>8341</v>
      </c>
      <c r="K2092" s="39" t="s">
        <v>8343</v>
      </c>
      <c r="L2092" s="47">
        <f>VLOOKUP(A2092,'Hospitalisation Details'!$A$1:$N$2344,5,FALSE)</f>
        <v>32489</v>
      </c>
      <c r="M2092" s="51">
        <f>VLOOKUP(A2092,'Hospitalisation Details'!$A$1:$N$2344,8,FALSE)</f>
        <v>2373.3000000000002</v>
      </c>
      <c r="N2092" s="34" t="str">
        <f>VLOOKUP(A2092,'Hospitalisation Details'!$A$1:$N$2344,12,FALSE)</f>
        <v>tier - 2</v>
      </c>
      <c r="O2092" s="34" t="str">
        <f>VLOOKUP(A2092,'Hospitalisation Details'!$A$1:$N$2344,13,FALSE)</f>
        <v>tier - 2</v>
      </c>
      <c r="P2092" s="34" t="str">
        <f>VLOOKUP(A2092,'Hospitalisation Details'!$A$1:$N$2344,14,FALSE)</f>
        <v>R1013</v>
      </c>
      <c r="Q2092" s="34">
        <f>VLOOKUP(A2092,'Hospitalisation Details'!$A$1:$N$2344,6,FALSE)</f>
        <v>34</v>
      </c>
    </row>
    <row r="2093" spans="1:17" x14ac:dyDescent="0.25">
      <c r="A2093" s="35" t="s">
        <v>273</v>
      </c>
      <c r="B2093" s="32" t="s">
        <v>5000</v>
      </c>
      <c r="C2093" s="40">
        <v>32.395000000000003</v>
      </c>
      <c r="D2093" s="40">
        <v>6.66</v>
      </c>
      <c r="E2093" s="40" t="s">
        <v>2380</v>
      </c>
      <c r="F2093" s="40" t="s">
        <v>2380</v>
      </c>
      <c r="G2093" s="40" t="s">
        <v>2380</v>
      </c>
      <c r="H2093" s="35">
        <v>0</v>
      </c>
      <c r="I2093" s="40" t="s">
        <v>2380</v>
      </c>
      <c r="J2093" s="40" t="s">
        <v>8338</v>
      </c>
      <c r="K2093" s="40" t="s">
        <v>8342</v>
      </c>
      <c r="L2093" s="48">
        <f>VLOOKUP(A2093,'Hospitalisation Details'!$A$1:$N$2344,5,FALSE)</f>
        <v>37565</v>
      </c>
      <c r="M2093" s="52">
        <f>VLOOKUP(A2093,'Hospitalisation Details'!$A$1:$N$2344,8,FALSE)</f>
        <v>2362.23</v>
      </c>
      <c r="N2093" s="35" t="str">
        <f>VLOOKUP(A2093,'Hospitalisation Details'!$A$1:$N$2344,12,FALSE)</f>
        <v>tier - 2</v>
      </c>
      <c r="O2093" s="35" t="str">
        <f>VLOOKUP(A2093,'Hospitalisation Details'!$A$1:$N$2344,13,FALSE)</f>
        <v>tier - 1</v>
      </c>
      <c r="P2093" s="35" t="str">
        <f>VLOOKUP(A2093,'Hospitalisation Details'!$A$1:$N$2344,14,FALSE)</f>
        <v>R1012</v>
      </c>
      <c r="Q2093" s="35">
        <f>VLOOKUP(A2093,'Hospitalisation Details'!$A$1:$N$2344,6,FALSE)</f>
        <v>20</v>
      </c>
    </row>
    <row r="2094" spans="1:17" x14ac:dyDescent="0.25">
      <c r="A2094" s="34" t="s">
        <v>272</v>
      </c>
      <c r="B2094" s="33" t="s">
        <v>4930</v>
      </c>
      <c r="C2094" s="39">
        <v>23.655000000000001</v>
      </c>
      <c r="D2094" s="39">
        <v>5.92</v>
      </c>
      <c r="E2094" s="39" t="s">
        <v>2380</v>
      </c>
      <c r="F2094" s="39" t="s">
        <v>2380</v>
      </c>
      <c r="G2094" s="39" t="s">
        <v>2380</v>
      </c>
      <c r="H2094" s="34">
        <v>1</v>
      </c>
      <c r="I2094" s="39" t="s">
        <v>2380</v>
      </c>
      <c r="J2094" s="39" t="s">
        <v>8340</v>
      </c>
      <c r="K2094" s="39" t="s">
        <v>8343</v>
      </c>
      <c r="L2094" s="47">
        <f>VLOOKUP(A2094,'Hospitalisation Details'!$A$1:$N$2344,5,FALSE)</f>
        <v>36089</v>
      </c>
      <c r="M2094" s="51">
        <f>VLOOKUP(A2094,'Hospitalisation Details'!$A$1:$N$2344,8,FALSE)</f>
        <v>2352.9699999999998</v>
      </c>
      <c r="N2094" s="34" t="str">
        <f>VLOOKUP(A2094,'Hospitalisation Details'!$A$1:$N$2344,12,FALSE)</f>
        <v>tier - 3</v>
      </c>
      <c r="O2094" s="34" t="str">
        <f>VLOOKUP(A2094,'Hospitalisation Details'!$A$1:$N$2344,13,FALSE)</f>
        <v>tier - 3</v>
      </c>
      <c r="P2094" s="34" t="str">
        <f>VLOOKUP(A2094,'Hospitalisation Details'!$A$1:$N$2344,14,FALSE)</f>
        <v>R1012</v>
      </c>
      <c r="Q2094" s="34">
        <f>VLOOKUP(A2094,'Hospitalisation Details'!$A$1:$N$2344,6,FALSE)</f>
        <v>24</v>
      </c>
    </row>
    <row r="2095" spans="1:17" x14ac:dyDescent="0.25">
      <c r="A2095" s="35" t="s">
        <v>271</v>
      </c>
      <c r="B2095" s="32" t="s">
        <v>5545</v>
      </c>
      <c r="C2095" s="40">
        <v>28.4</v>
      </c>
      <c r="D2095" s="40">
        <v>5.97</v>
      </c>
      <c r="E2095" s="40" t="s">
        <v>2380</v>
      </c>
      <c r="F2095" s="40" t="s">
        <v>2380</v>
      </c>
      <c r="G2095" s="40" t="s">
        <v>2383</v>
      </c>
      <c r="H2095" s="35">
        <v>1</v>
      </c>
      <c r="I2095" s="40" t="s">
        <v>2380</v>
      </c>
      <c r="J2095" s="40" t="s">
        <v>8339</v>
      </c>
      <c r="K2095" s="40" t="s">
        <v>8343</v>
      </c>
      <c r="L2095" s="48">
        <f>VLOOKUP(A2095,'Hospitalisation Details'!$A$1:$N$2344,5,FALSE)</f>
        <v>37943</v>
      </c>
      <c r="M2095" s="52">
        <f>VLOOKUP(A2095,'Hospitalisation Details'!$A$1:$N$2344,8,FALSE)</f>
        <v>2331.52</v>
      </c>
      <c r="N2095" s="35" t="str">
        <f>VLOOKUP(A2095,'Hospitalisation Details'!$A$1:$N$2344,12,FALSE)</f>
        <v>tier - 2</v>
      </c>
      <c r="O2095" s="35" t="str">
        <f>VLOOKUP(A2095,'Hospitalisation Details'!$A$1:$N$2344,13,FALSE)</f>
        <v>tier - 3</v>
      </c>
      <c r="P2095" s="35" t="str">
        <f>VLOOKUP(A2095,'Hospitalisation Details'!$A$1:$N$2344,14,FALSE)</f>
        <v>R1011</v>
      </c>
      <c r="Q2095" s="35">
        <f>VLOOKUP(A2095,'Hospitalisation Details'!$A$1:$N$2344,6,FALSE)</f>
        <v>19</v>
      </c>
    </row>
    <row r="2096" spans="1:17" x14ac:dyDescent="0.25">
      <c r="A2096" s="34" t="s">
        <v>270</v>
      </c>
      <c r="B2096" s="33" t="s">
        <v>8010</v>
      </c>
      <c r="C2096" s="39">
        <v>35.42</v>
      </c>
      <c r="D2096" s="39">
        <v>4.6399999999999997</v>
      </c>
      <c r="E2096" s="39" t="s">
        <v>2383</v>
      </c>
      <c r="F2096" s="39" t="s">
        <v>2380</v>
      </c>
      <c r="G2096" s="39" t="s">
        <v>2380</v>
      </c>
      <c r="H2096" s="34">
        <v>0</v>
      </c>
      <c r="I2096" s="39" t="s">
        <v>2380</v>
      </c>
      <c r="J2096" s="39" t="s">
        <v>8338</v>
      </c>
      <c r="K2096" s="39" t="s">
        <v>8344</v>
      </c>
      <c r="L2096" s="47">
        <f>VLOOKUP(A2096,'Hospitalisation Details'!$A$1:$N$2344,5,FALSE)</f>
        <v>35416</v>
      </c>
      <c r="M2096" s="51">
        <f>VLOOKUP(A2096,'Hospitalisation Details'!$A$1:$N$2344,8,FALSE)</f>
        <v>2322.62</v>
      </c>
      <c r="N2096" s="34" t="str">
        <f>VLOOKUP(A2096,'Hospitalisation Details'!$A$1:$N$2344,12,FALSE)</f>
        <v>tier - 2</v>
      </c>
      <c r="O2096" s="34" t="str">
        <f>VLOOKUP(A2096,'Hospitalisation Details'!$A$1:$N$2344,13,FALSE)</f>
        <v>tier - 1</v>
      </c>
      <c r="P2096" s="34" t="str">
        <f>VLOOKUP(A2096,'Hospitalisation Details'!$A$1:$N$2344,14,FALSE)</f>
        <v>R1013</v>
      </c>
      <c r="Q2096" s="34">
        <f>VLOOKUP(A2096,'Hospitalisation Details'!$A$1:$N$2344,6,FALSE)</f>
        <v>26</v>
      </c>
    </row>
    <row r="2097" spans="1:17" x14ac:dyDescent="0.25">
      <c r="A2097" s="35" t="s">
        <v>269</v>
      </c>
      <c r="B2097" s="32" t="s">
        <v>5989</v>
      </c>
      <c r="C2097" s="40">
        <v>26.18</v>
      </c>
      <c r="D2097" s="40">
        <v>6.12</v>
      </c>
      <c r="E2097" s="40" t="s">
        <v>2380</v>
      </c>
      <c r="F2097" s="40" t="s">
        <v>2383</v>
      </c>
      <c r="G2097" s="40" t="s">
        <v>2380</v>
      </c>
      <c r="H2097" s="35">
        <v>1</v>
      </c>
      <c r="I2097" s="40" t="s">
        <v>2380</v>
      </c>
      <c r="J2097" s="40" t="s">
        <v>8339</v>
      </c>
      <c r="K2097" s="40" t="s">
        <v>8343</v>
      </c>
      <c r="L2097" s="48">
        <f>VLOOKUP(A2097,'Hospitalisation Details'!$A$1:$N$2344,5,FALSE)</f>
        <v>38236</v>
      </c>
      <c r="M2097" s="52">
        <f>VLOOKUP(A2097,'Hospitalisation Details'!$A$1:$N$2344,8,FALSE)</f>
        <v>2304</v>
      </c>
      <c r="N2097" s="35" t="str">
        <f>VLOOKUP(A2097,'Hospitalisation Details'!$A$1:$N$2344,12,FALSE)</f>
        <v>tier - 2</v>
      </c>
      <c r="O2097" s="35" t="str">
        <f>VLOOKUP(A2097,'Hospitalisation Details'!$A$1:$N$2344,13,FALSE)</f>
        <v>tier - 3</v>
      </c>
      <c r="P2097" s="35" t="str">
        <f>VLOOKUP(A2097,'Hospitalisation Details'!$A$1:$N$2344,14,FALSE)</f>
        <v>R1013</v>
      </c>
      <c r="Q2097" s="35">
        <f>VLOOKUP(A2097,'Hospitalisation Details'!$A$1:$N$2344,6,FALSE)</f>
        <v>18</v>
      </c>
    </row>
    <row r="2098" spans="1:17" x14ac:dyDescent="0.25">
      <c r="A2098" s="34" t="s">
        <v>268</v>
      </c>
      <c r="B2098" s="33" t="s">
        <v>8013</v>
      </c>
      <c r="C2098" s="39">
        <v>20.8</v>
      </c>
      <c r="D2098" s="39">
        <v>4.87</v>
      </c>
      <c r="E2098" s="39" t="s">
        <v>2383</v>
      </c>
      <c r="F2098" s="39" t="s">
        <v>2380</v>
      </c>
      <c r="G2098" s="39" t="s">
        <v>2380</v>
      </c>
      <c r="H2098" s="34">
        <v>0</v>
      </c>
      <c r="I2098" s="39" t="s">
        <v>2380</v>
      </c>
      <c r="J2098" s="39" t="s">
        <v>8340</v>
      </c>
      <c r="K2098" s="39" t="s">
        <v>8344</v>
      </c>
      <c r="L2098" s="47">
        <f>VLOOKUP(A2098,'Hospitalisation Details'!$A$1:$N$2344,5,FALSE)</f>
        <v>35397</v>
      </c>
      <c r="M2098" s="51">
        <f>VLOOKUP(A2098,'Hospitalisation Details'!$A$1:$N$2344,8,FALSE)</f>
        <v>2302.3000000000002</v>
      </c>
      <c r="N2098" s="34" t="str">
        <f>VLOOKUP(A2098,'Hospitalisation Details'!$A$1:$N$2344,12,FALSE)</f>
        <v>tier - 1</v>
      </c>
      <c r="O2098" s="34" t="str">
        <f>VLOOKUP(A2098,'Hospitalisation Details'!$A$1:$N$2344,13,FALSE)</f>
        <v>tier - 2</v>
      </c>
      <c r="P2098" s="34" t="str">
        <f>VLOOKUP(A2098,'Hospitalisation Details'!$A$1:$N$2344,14,FALSE)</f>
        <v>R1011</v>
      </c>
      <c r="Q2098" s="34">
        <f>VLOOKUP(A2098,'Hospitalisation Details'!$A$1:$N$2344,6,FALSE)</f>
        <v>26</v>
      </c>
    </row>
    <row r="2099" spans="1:17" x14ac:dyDescent="0.25">
      <c r="A2099" s="35" t="s">
        <v>267</v>
      </c>
      <c r="B2099" s="32" t="s">
        <v>6235</v>
      </c>
      <c r="C2099" s="40">
        <v>15.82</v>
      </c>
      <c r="D2099" s="40">
        <v>4.5999999999999996</v>
      </c>
      <c r="E2099" s="40" t="s">
        <v>2380</v>
      </c>
      <c r="F2099" s="40" t="s">
        <v>2380</v>
      </c>
      <c r="G2099" s="40" t="s">
        <v>2380</v>
      </c>
      <c r="H2099" s="35">
        <v>0</v>
      </c>
      <c r="I2099" s="40" t="s">
        <v>2380</v>
      </c>
      <c r="J2099" s="40" t="s">
        <v>8341</v>
      </c>
      <c r="K2099" s="40" t="s">
        <v>8344</v>
      </c>
      <c r="L2099" s="48">
        <f>VLOOKUP(A2099,'Hospitalisation Details'!$A$1:$N$2344,5,FALSE)</f>
        <v>32786</v>
      </c>
      <c r="M2099" s="52">
        <f>VLOOKUP(A2099,'Hospitalisation Details'!$A$1:$N$2344,8,FALSE)</f>
        <v>2295.2399999999998</v>
      </c>
      <c r="N2099" s="35" t="str">
        <f>VLOOKUP(A2099,'Hospitalisation Details'!$A$1:$N$2344,12,FALSE)</f>
        <v>tier - 2</v>
      </c>
      <c r="O2099" s="35" t="str">
        <f>VLOOKUP(A2099,'Hospitalisation Details'!$A$1:$N$2344,13,FALSE)</f>
        <v>tier - 1</v>
      </c>
      <c r="P2099" s="35" t="str">
        <f>VLOOKUP(A2099,'Hospitalisation Details'!$A$1:$N$2344,14,FALSE)</f>
        <v>R1013</v>
      </c>
      <c r="Q2099" s="35">
        <f>VLOOKUP(A2099,'Hospitalisation Details'!$A$1:$N$2344,6,FALSE)</f>
        <v>33</v>
      </c>
    </row>
    <row r="2100" spans="1:17" x14ac:dyDescent="0.25">
      <c r="A2100" s="34" t="s">
        <v>266</v>
      </c>
      <c r="B2100" s="33" t="s">
        <v>5026</v>
      </c>
      <c r="C2100" s="39">
        <v>17.670000000000002</v>
      </c>
      <c r="D2100" s="39">
        <v>4.78</v>
      </c>
      <c r="E2100" s="39" t="s">
        <v>2380</v>
      </c>
      <c r="F2100" s="39" t="s">
        <v>2380</v>
      </c>
      <c r="G2100" s="39" t="s">
        <v>2380</v>
      </c>
      <c r="H2100" s="34">
        <v>0</v>
      </c>
      <c r="I2100" s="39" t="s">
        <v>2380</v>
      </c>
      <c r="J2100" s="39" t="s">
        <v>8341</v>
      </c>
      <c r="K2100" s="39" t="s">
        <v>8344</v>
      </c>
      <c r="L2100" s="47">
        <f>VLOOKUP(A2100,'Hospitalisation Details'!$A$1:$N$2344,5,FALSE)</f>
        <v>33405</v>
      </c>
      <c r="M2100" s="51">
        <f>VLOOKUP(A2100,'Hospitalisation Details'!$A$1:$N$2344,8,FALSE)</f>
        <v>2277.7199999999998</v>
      </c>
      <c r="N2100" s="34" t="str">
        <f>VLOOKUP(A2100,'Hospitalisation Details'!$A$1:$N$2344,12,FALSE)</f>
        <v>tier - 2</v>
      </c>
      <c r="O2100" s="34" t="str">
        <f>VLOOKUP(A2100,'Hospitalisation Details'!$A$1:$N$2344,13,FALSE)</f>
        <v>tier - 1</v>
      </c>
      <c r="P2100" s="34" t="str">
        <f>VLOOKUP(A2100,'Hospitalisation Details'!$A$1:$N$2344,14,FALSE)</f>
        <v>R1013</v>
      </c>
      <c r="Q2100" s="34">
        <f>VLOOKUP(A2100,'Hospitalisation Details'!$A$1:$N$2344,6,FALSE)</f>
        <v>31</v>
      </c>
    </row>
    <row r="2101" spans="1:17" x14ac:dyDescent="0.25">
      <c r="A2101" s="35" t="s">
        <v>265</v>
      </c>
      <c r="B2101" s="32" t="s">
        <v>8017</v>
      </c>
      <c r="C2101" s="40">
        <v>31.92</v>
      </c>
      <c r="D2101" s="40">
        <v>11.05</v>
      </c>
      <c r="E2101" s="40" t="s">
        <v>2380</v>
      </c>
      <c r="F2101" s="40" t="s">
        <v>2380</v>
      </c>
      <c r="G2101" s="40" t="s">
        <v>2380</v>
      </c>
      <c r="H2101" s="35">
        <v>0</v>
      </c>
      <c r="I2101" s="40" t="s">
        <v>2380</v>
      </c>
      <c r="J2101" s="40" t="s">
        <v>8338</v>
      </c>
      <c r="K2101" s="40" t="s">
        <v>8342</v>
      </c>
      <c r="L2101" s="48">
        <f>VLOOKUP(A2101,'Hospitalisation Details'!$A$1:$N$2344,5,FALSE)</f>
        <v>37572</v>
      </c>
      <c r="M2101" s="52">
        <f>VLOOKUP(A2101,'Hospitalisation Details'!$A$1:$N$2344,8,FALSE)</f>
        <v>2261.5700000000002</v>
      </c>
      <c r="N2101" s="35" t="str">
        <f>VLOOKUP(A2101,'Hospitalisation Details'!$A$1:$N$2344,12,FALSE)</f>
        <v>tier - 2</v>
      </c>
      <c r="O2101" s="35" t="str">
        <f>VLOOKUP(A2101,'Hospitalisation Details'!$A$1:$N$2344,13,FALSE)</f>
        <v>tier - 1</v>
      </c>
      <c r="P2101" s="35" t="str">
        <f>VLOOKUP(A2101,'Hospitalisation Details'!$A$1:$N$2344,14,FALSE)</f>
        <v>R1012</v>
      </c>
      <c r="Q2101" s="35">
        <f>VLOOKUP(A2101,'Hospitalisation Details'!$A$1:$N$2344,6,FALSE)</f>
        <v>20</v>
      </c>
    </row>
    <row r="2102" spans="1:17" x14ac:dyDescent="0.25">
      <c r="A2102" s="34" t="s">
        <v>264</v>
      </c>
      <c r="B2102" s="33" t="s">
        <v>8019</v>
      </c>
      <c r="C2102" s="39">
        <v>28.975000000000001</v>
      </c>
      <c r="D2102" s="39">
        <v>7.62</v>
      </c>
      <c r="E2102" s="39" t="s">
        <v>2380</v>
      </c>
      <c r="F2102" s="39" t="s">
        <v>2380</v>
      </c>
      <c r="G2102" s="39" t="s">
        <v>2380</v>
      </c>
      <c r="H2102" s="34">
        <v>0</v>
      </c>
      <c r="I2102" s="39" t="s">
        <v>2380</v>
      </c>
      <c r="J2102" s="39" t="s">
        <v>8339</v>
      </c>
      <c r="K2102" s="39" t="s">
        <v>8342</v>
      </c>
      <c r="L2102" s="47">
        <f>VLOOKUP(A2102,'Hospitalisation Details'!$A$1:$N$2344,5,FALSE)</f>
        <v>37452</v>
      </c>
      <c r="M2102" s="51">
        <f>VLOOKUP(A2102,'Hospitalisation Details'!$A$1:$N$2344,8,FALSE)</f>
        <v>2257.48</v>
      </c>
      <c r="N2102" s="34" t="str">
        <f>VLOOKUP(A2102,'Hospitalisation Details'!$A$1:$N$2344,12,FALSE)</f>
        <v>tier - 2</v>
      </c>
      <c r="O2102" s="34" t="str">
        <f>VLOOKUP(A2102,'Hospitalisation Details'!$A$1:$N$2344,13,FALSE)</f>
        <v>tier - 1</v>
      </c>
      <c r="P2102" s="34" t="str">
        <f>VLOOKUP(A2102,'Hospitalisation Details'!$A$1:$N$2344,14,FALSE)</f>
        <v>R1012</v>
      </c>
      <c r="Q2102" s="34">
        <f>VLOOKUP(A2102,'Hospitalisation Details'!$A$1:$N$2344,6,FALSE)</f>
        <v>20</v>
      </c>
    </row>
    <row r="2103" spans="1:17" x14ac:dyDescent="0.25">
      <c r="A2103" s="35" t="s">
        <v>263</v>
      </c>
      <c r="B2103" s="32" t="s">
        <v>5805</v>
      </c>
      <c r="C2103" s="40">
        <v>31.73</v>
      </c>
      <c r="D2103" s="40">
        <v>4.78</v>
      </c>
      <c r="E2103" s="40" t="s">
        <v>2383</v>
      </c>
      <c r="F2103" s="40" t="s">
        <v>2383</v>
      </c>
      <c r="G2103" s="40" t="s">
        <v>2380</v>
      </c>
      <c r="H2103" s="35">
        <v>2</v>
      </c>
      <c r="I2103" s="40" t="s">
        <v>2380</v>
      </c>
      <c r="J2103" s="40" t="s">
        <v>8338</v>
      </c>
      <c r="K2103" s="40" t="s">
        <v>8344</v>
      </c>
      <c r="L2103" s="48">
        <f>VLOOKUP(A2103,'Hospitalisation Details'!$A$1:$N$2344,5,FALSE)</f>
        <v>36871</v>
      </c>
      <c r="M2103" s="52">
        <f>VLOOKUP(A2103,'Hospitalisation Details'!$A$1:$N$2344,8,FALSE)</f>
        <v>2254.8000000000002</v>
      </c>
      <c r="N2103" s="35" t="str">
        <f>VLOOKUP(A2103,'Hospitalisation Details'!$A$1:$N$2344,12,FALSE)</f>
        <v>tier - 2</v>
      </c>
      <c r="O2103" s="35" t="str">
        <f>VLOOKUP(A2103,'Hospitalisation Details'!$A$1:$N$2344,13,FALSE)</f>
        <v>tier - 3</v>
      </c>
      <c r="P2103" s="35" t="str">
        <f>VLOOKUP(A2103,'Hospitalisation Details'!$A$1:$N$2344,14,FALSE)</f>
        <v>R1016</v>
      </c>
      <c r="Q2103" s="35">
        <f>VLOOKUP(A2103,'Hospitalisation Details'!$A$1:$N$2344,6,FALSE)</f>
        <v>22</v>
      </c>
    </row>
    <row r="2104" spans="1:17" x14ac:dyDescent="0.25">
      <c r="A2104" s="34" t="s">
        <v>262</v>
      </c>
      <c r="B2104" s="33" t="s">
        <v>8021</v>
      </c>
      <c r="C2104" s="39">
        <v>28.88</v>
      </c>
      <c r="D2104" s="39">
        <v>6.09</v>
      </c>
      <c r="E2104" s="39" t="s">
        <v>2383</v>
      </c>
      <c r="F2104" s="39" t="s">
        <v>2383</v>
      </c>
      <c r="G2104" s="39" t="s">
        <v>2380</v>
      </c>
      <c r="H2104" s="34">
        <v>2</v>
      </c>
      <c r="I2104" s="39" t="s">
        <v>2380</v>
      </c>
      <c r="J2104" s="39" t="s">
        <v>8339</v>
      </c>
      <c r="K2104" s="39" t="s">
        <v>8343</v>
      </c>
      <c r="L2104" s="47">
        <f>VLOOKUP(A2104,'Hospitalisation Details'!$A$1:$N$2344,5,FALSE)</f>
        <v>36707</v>
      </c>
      <c r="M2104" s="51">
        <f>VLOOKUP(A2104,'Hospitalisation Details'!$A$1:$N$2344,8,FALSE)</f>
        <v>2250.84</v>
      </c>
      <c r="N2104" s="34" t="str">
        <f>VLOOKUP(A2104,'Hospitalisation Details'!$A$1:$N$2344,12,FALSE)</f>
        <v>tier - 2</v>
      </c>
      <c r="O2104" s="34" t="str">
        <f>VLOOKUP(A2104,'Hospitalisation Details'!$A$1:$N$2344,13,FALSE)</f>
        <v>tier - 2</v>
      </c>
      <c r="P2104" s="34" t="str">
        <f>VLOOKUP(A2104,'Hospitalisation Details'!$A$1:$N$2344,14,FALSE)</f>
        <v>R1018</v>
      </c>
      <c r="Q2104" s="34">
        <f>VLOOKUP(A2104,'Hospitalisation Details'!$A$1:$N$2344,6,FALSE)</f>
        <v>22</v>
      </c>
    </row>
    <row r="2105" spans="1:17" x14ac:dyDescent="0.25">
      <c r="A2105" s="35" t="s">
        <v>261</v>
      </c>
      <c r="B2105" s="32" t="s">
        <v>5387</v>
      </c>
      <c r="C2105" s="40">
        <v>25.555</v>
      </c>
      <c r="D2105" s="40">
        <v>5.1100000000000003</v>
      </c>
      <c r="E2105" s="40" t="s">
        <v>2380</v>
      </c>
      <c r="F2105" s="40" t="s">
        <v>2380</v>
      </c>
      <c r="G2105" s="40" t="s">
        <v>2383</v>
      </c>
      <c r="H2105" s="35">
        <v>1</v>
      </c>
      <c r="I2105" s="40" t="s">
        <v>2380</v>
      </c>
      <c r="J2105" s="40" t="s">
        <v>8339</v>
      </c>
      <c r="K2105" s="40" t="s">
        <v>8344</v>
      </c>
      <c r="L2105" s="48">
        <f>VLOOKUP(A2105,'Hospitalisation Details'!$A$1:$N$2344,5,FALSE)</f>
        <v>37965</v>
      </c>
      <c r="M2105" s="52">
        <f>VLOOKUP(A2105,'Hospitalisation Details'!$A$1:$N$2344,8,FALSE)</f>
        <v>2221.56</v>
      </c>
      <c r="N2105" s="35" t="str">
        <f>VLOOKUP(A2105,'Hospitalisation Details'!$A$1:$N$2344,12,FALSE)</f>
        <v>tier - 2</v>
      </c>
      <c r="O2105" s="35" t="str">
        <f>VLOOKUP(A2105,'Hospitalisation Details'!$A$1:$N$2344,13,FALSE)</f>
        <v>tier - 3</v>
      </c>
      <c r="P2105" s="35" t="str">
        <f>VLOOKUP(A2105,'Hospitalisation Details'!$A$1:$N$2344,14,FALSE)</f>
        <v>R1012</v>
      </c>
      <c r="Q2105" s="35">
        <f>VLOOKUP(A2105,'Hospitalisation Details'!$A$1:$N$2344,6,FALSE)</f>
        <v>19</v>
      </c>
    </row>
    <row r="2106" spans="1:17" x14ac:dyDescent="0.25">
      <c r="A2106" s="34" t="s">
        <v>260</v>
      </c>
      <c r="B2106" s="33" t="s">
        <v>8023</v>
      </c>
      <c r="C2106" s="39">
        <v>37.29</v>
      </c>
      <c r="D2106" s="39">
        <v>4.46</v>
      </c>
      <c r="E2106" s="39" t="s">
        <v>2380</v>
      </c>
      <c r="F2106" s="39" t="s">
        <v>2383</v>
      </c>
      <c r="G2106" s="39" t="s">
        <v>2380</v>
      </c>
      <c r="H2106" s="34">
        <v>1</v>
      </c>
      <c r="I2106" s="39" t="s">
        <v>2380</v>
      </c>
      <c r="J2106" s="39" t="s">
        <v>8338</v>
      </c>
      <c r="K2106" s="39" t="s">
        <v>8344</v>
      </c>
      <c r="L2106" s="47">
        <f>VLOOKUP(A2106,'Hospitalisation Details'!$A$1:$N$2344,5,FALSE)</f>
        <v>38333</v>
      </c>
      <c r="M2106" s="51">
        <f>VLOOKUP(A2106,'Hospitalisation Details'!$A$1:$N$2344,8,FALSE)</f>
        <v>2219.4499999999998</v>
      </c>
      <c r="N2106" s="34" t="str">
        <f>VLOOKUP(A2106,'Hospitalisation Details'!$A$1:$N$2344,12,FALSE)</f>
        <v>tier - 2</v>
      </c>
      <c r="O2106" s="34" t="str">
        <f>VLOOKUP(A2106,'Hospitalisation Details'!$A$1:$N$2344,13,FALSE)</f>
        <v>tier - 1</v>
      </c>
      <c r="P2106" s="34" t="str">
        <f>VLOOKUP(A2106,'Hospitalisation Details'!$A$1:$N$2344,14,FALSE)</f>
        <v>R1013</v>
      </c>
      <c r="Q2106" s="34">
        <f>VLOOKUP(A2106,'Hospitalisation Details'!$A$1:$N$2344,6,FALSE)</f>
        <v>18</v>
      </c>
    </row>
    <row r="2107" spans="1:17" x14ac:dyDescent="0.25">
      <c r="A2107" s="35" t="s">
        <v>259</v>
      </c>
      <c r="B2107" s="32" t="s">
        <v>8025</v>
      </c>
      <c r="C2107" s="40">
        <v>40.28</v>
      </c>
      <c r="D2107" s="40">
        <v>6.11</v>
      </c>
      <c r="E2107" s="40" t="s">
        <v>2380</v>
      </c>
      <c r="F2107" s="40" t="s">
        <v>2383</v>
      </c>
      <c r="G2107" s="40" t="s">
        <v>2380</v>
      </c>
      <c r="H2107" s="35">
        <v>1</v>
      </c>
      <c r="I2107" s="40" t="s">
        <v>2380</v>
      </c>
      <c r="J2107" s="40" t="s">
        <v>8338</v>
      </c>
      <c r="K2107" s="40" t="s">
        <v>8343</v>
      </c>
      <c r="L2107" s="48">
        <f>VLOOKUP(A2107,'Hospitalisation Details'!$A$1:$N$2344,5,FALSE)</f>
        <v>38255</v>
      </c>
      <c r="M2107" s="52">
        <f>VLOOKUP(A2107,'Hospitalisation Details'!$A$1:$N$2344,8,FALSE)</f>
        <v>2217.6</v>
      </c>
      <c r="N2107" s="35" t="str">
        <f>VLOOKUP(A2107,'Hospitalisation Details'!$A$1:$N$2344,12,FALSE)</f>
        <v>tier - 2</v>
      </c>
      <c r="O2107" s="35" t="str">
        <f>VLOOKUP(A2107,'Hospitalisation Details'!$A$1:$N$2344,13,FALSE)</f>
        <v>tier - 1</v>
      </c>
      <c r="P2107" s="35" t="str">
        <f>VLOOKUP(A2107,'Hospitalisation Details'!$A$1:$N$2344,14,FALSE)</f>
        <v>R1024</v>
      </c>
      <c r="Q2107" s="35">
        <f>VLOOKUP(A2107,'Hospitalisation Details'!$A$1:$N$2344,6,FALSE)</f>
        <v>18</v>
      </c>
    </row>
    <row r="2108" spans="1:17" x14ac:dyDescent="0.25">
      <c r="A2108" s="34" t="s">
        <v>258</v>
      </c>
      <c r="B2108" s="33" t="s">
        <v>8027</v>
      </c>
      <c r="C2108" s="39">
        <v>40.185000000000002</v>
      </c>
      <c r="D2108" s="39">
        <v>4.66</v>
      </c>
      <c r="E2108" s="39" t="s">
        <v>2380</v>
      </c>
      <c r="F2108" s="39" t="s">
        <v>2383</v>
      </c>
      <c r="G2108" s="39" t="s">
        <v>2380</v>
      </c>
      <c r="H2108" s="34">
        <v>1</v>
      </c>
      <c r="I2108" s="39" t="s">
        <v>2380</v>
      </c>
      <c r="J2108" s="39" t="s">
        <v>8338</v>
      </c>
      <c r="K2108" s="39" t="s">
        <v>8344</v>
      </c>
      <c r="L2108" s="47">
        <f>VLOOKUP(A2108,'Hospitalisation Details'!$A$1:$N$2344,5,FALSE)</f>
        <v>38151</v>
      </c>
      <c r="M2108" s="51">
        <f>VLOOKUP(A2108,'Hospitalisation Details'!$A$1:$N$2344,8,FALSE)</f>
        <v>2217.4699999999998</v>
      </c>
      <c r="N2108" s="34" t="str">
        <f>VLOOKUP(A2108,'Hospitalisation Details'!$A$1:$N$2344,12,FALSE)</f>
        <v>tier - 2</v>
      </c>
      <c r="O2108" s="34" t="str">
        <f>VLOOKUP(A2108,'Hospitalisation Details'!$A$1:$N$2344,13,FALSE)</f>
        <v>tier - 1</v>
      </c>
      <c r="P2108" s="34" t="str">
        <f>VLOOKUP(A2108,'Hospitalisation Details'!$A$1:$N$2344,14,FALSE)</f>
        <v>R1024</v>
      </c>
      <c r="Q2108" s="34">
        <f>VLOOKUP(A2108,'Hospitalisation Details'!$A$1:$N$2344,6,FALSE)</f>
        <v>18</v>
      </c>
    </row>
    <row r="2109" spans="1:17" x14ac:dyDescent="0.25">
      <c r="A2109" s="35" t="s">
        <v>257</v>
      </c>
      <c r="B2109" s="32" t="s">
        <v>8029</v>
      </c>
      <c r="C2109" s="40">
        <v>23.57</v>
      </c>
      <c r="D2109" s="40">
        <v>6.14</v>
      </c>
      <c r="E2109" s="40" t="s">
        <v>2380</v>
      </c>
      <c r="F2109" s="40" t="s">
        <v>2380</v>
      </c>
      <c r="G2109" s="40" t="s">
        <v>2380</v>
      </c>
      <c r="H2109" s="35">
        <v>0</v>
      </c>
      <c r="I2109" s="40" t="s">
        <v>2380</v>
      </c>
      <c r="J2109" s="40" t="s">
        <v>8340</v>
      </c>
      <c r="K2109" s="40" t="s">
        <v>8343</v>
      </c>
      <c r="L2109" s="48">
        <f>VLOOKUP(A2109,'Hospitalisation Details'!$A$1:$N$2344,5,FALSE)</f>
        <v>34655</v>
      </c>
      <c r="M2109" s="52">
        <f>VLOOKUP(A2109,'Hospitalisation Details'!$A$1:$N$2344,8,FALSE)</f>
        <v>2213.21</v>
      </c>
      <c r="N2109" s="35" t="str">
        <f>VLOOKUP(A2109,'Hospitalisation Details'!$A$1:$N$2344,12,FALSE)</f>
        <v>tier - 2</v>
      </c>
      <c r="O2109" s="35" t="str">
        <f>VLOOKUP(A2109,'Hospitalisation Details'!$A$1:$N$2344,13,FALSE)</f>
        <v>tier - 2</v>
      </c>
      <c r="P2109" s="35" t="str">
        <f>VLOOKUP(A2109,'Hospitalisation Details'!$A$1:$N$2344,14,FALSE)</f>
        <v>R1013</v>
      </c>
      <c r="Q2109" s="35">
        <f>VLOOKUP(A2109,'Hospitalisation Details'!$A$1:$N$2344,6,FALSE)</f>
        <v>28</v>
      </c>
    </row>
    <row r="2110" spans="1:17" x14ac:dyDescent="0.25">
      <c r="A2110" s="34" t="s">
        <v>256</v>
      </c>
      <c r="B2110" s="33" t="s">
        <v>8030</v>
      </c>
      <c r="C2110" s="39">
        <v>35.625</v>
      </c>
      <c r="D2110" s="39">
        <v>6.21</v>
      </c>
      <c r="E2110" s="39" t="s">
        <v>2380</v>
      </c>
      <c r="F2110" s="39" t="s">
        <v>2383</v>
      </c>
      <c r="G2110" s="39" t="s">
        <v>2380</v>
      </c>
      <c r="H2110" s="34">
        <v>1</v>
      </c>
      <c r="I2110" s="39" t="s">
        <v>2380</v>
      </c>
      <c r="J2110" s="39" t="s">
        <v>8338</v>
      </c>
      <c r="K2110" s="39" t="s">
        <v>8343</v>
      </c>
      <c r="L2110" s="47">
        <f>VLOOKUP(A2110,'Hospitalisation Details'!$A$1:$N$2344,5,FALSE)</f>
        <v>38195</v>
      </c>
      <c r="M2110" s="51">
        <f>VLOOKUP(A2110,'Hospitalisation Details'!$A$1:$N$2344,8,FALSE)</f>
        <v>2211.13</v>
      </c>
      <c r="N2110" s="34" t="str">
        <f>VLOOKUP(A2110,'Hospitalisation Details'!$A$1:$N$2344,12,FALSE)</f>
        <v>tier - 2</v>
      </c>
      <c r="O2110" s="34" t="str">
        <f>VLOOKUP(A2110,'Hospitalisation Details'!$A$1:$N$2344,13,FALSE)</f>
        <v>tier - 2</v>
      </c>
      <c r="P2110" s="34" t="str">
        <f>VLOOKUP(A2110,'Hospitalisation Details'!$A$1:$N$2344,14,FALSE)</f>
        <v>R1024</v>
      </c>
      <c r="Q2110" s="34">
        <f>VLOOKUP(A2110,'Hospitalisation Details'!$A$1:$N$2344,6,FALSE)</f>
        <v>18</v>
      </c>
    </row>
    <row r="2111" spans="1:17" x14ac:dyDescent="0.25">
      <c r="A2111" s="35" t="s">
        <v>255</v>
      </c>
      <c r="B2111" s="32" t="s">
        <v>8032</v>
      </c>
      <c r="C2111" s="40">
        <v>33.155000000000001</v>
      </c>
      <c r="D2111" s="40">
        <v>4.5999999999999996</v>
      </c>
      <c r="E2111" s="40" t="s">
        <v>2380</v>
      </c>
      <c r="F2111" s="40" t="s">
        <v>2383</v>
      </c>
      <c r="G2111" s="40" t="s">
        <v>2380</v>
      </c>
      <c r="H2111" s="35">
        <v>1</v>
      </c>
      <c r="I2111" s="40" t="s">
        <v>2380</v>
      </c>
      <c r="J2111" s="40" t="s">
        <v>8338</v>
      </c>
      <c r="K2111" s="40" t="s">
        <v>8344</v>
      </c>
      <c r="L2111" s="48">
        <f>VLOOKUP(A2111,'Hospitalisation Details'!$A$1:$N$2344,5,FALSE)</f>
        <v>38205</v>
      </c>
      <c r="M2111" s="52">
        <f>VLOOKUP(A2111,'Hospitalisation Details'!$A$1:$N$2344,8,FALSE)</f>
        <v>2207.6999999999998</v>
      </c>
      <c r="N2111" s="35" t="str">
        <f>VLOOKUP(A2111,'Hospitalisation Details'!$A$1:$N$2344,12,FALSE)</f>
        <v>tier - 2</v>
      </c>
      <c r="O2111" s="35" t="str">
        <f>VLOOKUP(A2111,'Hospitalisation Details'!$A$1:$N$2344,13,FALSE)</f>
        <v>tier - 2</v>
      </c>
      <c r="P2111" s="35" t="str">
        <f>VLOOKUP(A2111,'Hospitalisation Details'!$A$1:$N$2344,14,FALSE)</f>
        <v>R1024</v>
      </c>
      <c r="Q2111" s="35">
        <f>VLOOKUP(A2111,'Hospitalisation Details'!$A$1:$N$2344,6,FALSE)</f>
        <v>18</v>
      </c>
    </row>
    <row r="2112" spans="1:17" x14ac:dyDescent="0.25">
      <c r="A2112" s="34" t="s">
        <v>254</v>
      </c>
      <c r="B2112" s="33" t="s">
        <v>8034</v>
      </c>
      <c r="C2112" s="39">
        <v>31.92</v>
      </c>
      <c r="D2112" s="39">
        <v>5.04</v>
      </c>
      <c r="E2112" s="39" t="s">
        <v>2380</v>
      </c>
      <c r="F2112" s="39" t="s">
        <v>2383</v>
      </c>
      <c r="G2112" s="39" t="s">
        <v>2380</v>
      </c>
      <c r="H2112" s="34">
        <v>1</v>
      </c>
      <c r="I2112" s="39" t="s">
        <v>2380</v>
      </c>
      <c r="J2112" s="39" t="s">
        <v>8338</v>
      </c>
      <c r="K2112" s="39" t="s">
        <v>8344</v>
      </c>
      <c r="L2112" s="47">
        <f>VLOOKUP(A2112,'Hospitalisation Details'!$A$1:$N$2344,5,FALSE)</f>
        <v>38304</v>
      </c>
      <c r="M2112" s="51">
        <f>VLOOKUP(A2112,'Hospitalisation Details'!$A$1:$N$2344,8,FALSE)</f>
        <v>2205.98</v>
      </c>
      <c r="N2112" s="34" t="str">
        <f>VLOOKUP(A2112,'Hospitalisation Details'!$A$1:$N$2344,12,FALSE)</f>
        <v>tier - 2</v>
      </c>
      <c r="O2112" s="34" t="str">
        <f>VLOOKUP(A2112,'Hospitalisation Details'!$A$1:$N$2344,13,FALSE)</f>
        <v>tier - 3</v>
      </c>
      <c r="P2112" s="34" t="str">
        <f>VLOOKUP(A2112,'Hospitalisation Details'!$A$1:$N$2344,14,FALSE)</f>
        <v>R1024</v>
      </c>
      <c r="Q2112" s="34">
        <f>VLOOKUP(A2112,'Hospitalisation Details'!$A$1:$N$2344,6,FALSE)</f>
        <v>18</v>
      </c>
    </row>
    <row r="2113" spans="1:17" x14ac:dyDescent="0.25">
      <c r="A2113" s="35" t="s">
        <v>253</v>
      </c>
      <c r="B2113" s="32" t="s">
        <v>8036</v>
      </c>
      <c r="C2113" s="40">
        <v>30.305</v>
      </c>
      <c r="D2113" s="40">
        <v>5.08</v>
      </c>
      <c r="E2113" s="40" t="s">
        <v>2380</v>
      </c>
      <c r="F2113" s="40" t="s">
        <v>2383</v>
      </c>
      <c r="G2113" s="40" t="s">
        <v>2380</v>
      </c>
      <c r="H2113" s="35">
        <v>1</v>
      </c>
      <c r="I2113" s="40" t="s">
        <v>2380</v>
      </c>
      <c r="J2113" s="40" t="s">
        <v>8338</v>
      </c>
      <c r="K2113" s="40" t="s">
        <v>8344</v>
      </c>
      <c r="L2113" s="48">
        <f>VLOOKUP(A2113,'Hospitalisation Details'!$A$1:$N$2344,5,FALSE)</f>
        <v>38288</v>
      </c>
      <c r="M2113" s="52">
        <f>VLOOKUP(A2113,'Hospitalisation Details'!$A$1:$N$2344,8,FALSE)</f>
        <v>2203.7399999999998</v>
      </c>
      <c r="N2113" s="35" t="str">
        <f>VLOOKUP(A2113,'Hospitalisation Details'!$A$1:$N$2344,12,FALSE)</f>
        <v>tier - 2</v>
      </c>
      <c r="O2113" s="35" t="str">
        <f>VLOOKUP(A2113,'Hospitalisation Details'!$A$1:$N$2344,13,FALSE)</f>
        <v>tier - 2</v>
      </c>
      <c r="P2113" s="35" t="str">
        <f>VLOOKUP(A2113,'Hospitalisation Details'!$A$1:$N$2344,14,FALSE)</f>
        <v>R1024</v>
      </c>
      <c r="Q2113" s="35">
        <f>VLOOKUP(A2113,'Hospitalisation Details'!$A$1:$N$2344,6,FALSE)</f>
        <v>18</v>
      </c>
    </row>
    <row r="2114" spans="1:17" x14ac:dyDescent="0.25">
      <c r="A2114" s="34" t="s">
        <v>252</v>
      </c>
      <c r="B2114" s="33" t="s">
        <v>6189</v>
      </c>
      <c r="C2114" s="39">
        <v>30.114999999999998</v>
      </c>
      <c r="D2114" s="39">
        <v>4.38</v>
      </c>
      <c r="E2114" s="39" t="s">
        <v>2380</v>
      </c>
      <c r="F2114" s="39" t="s">
        <v>2383</v>
      </c>
      <c r="G2114" s="39" t="s">
        <v>2380</v>
      </c>
      <c r="H2114" s="34">
        <v>1</v>
      </c>
      <c r="I2114" s="39" t="s">
        <v>2380</v>
      </c>
      <c r="J2114" s="39" t="s">
        <v>8338</v>
      </c>
      <c r="K2114" s="39" t="s">
        <v>8344</v>
      </c>
      <c r="L2114" s="47">
        <f>VLOOKUP(A2114,'Hospitalisation Details'!$A$1:$N$2344,5,FALSE)</f>
        <v>38205</v>
      </c>
      <c r="M2114" s="51">
        <f>VLOOKUP(A2114,'Hospitalisation Details'!$A$1:$N$2344,8,FALSE)</f>
        <v>2203.4699999999998</v>
      </c>
      <c r="N2114" s="34" t="str">
        <f>VLOOKUP(A2114,'Hospitalisation Details'!$A$1:$N$2344,12,FALSE)</f>
        <v>tier - 2</v>
      </c>
      <c r="O2114" s="34" t="str">
        <f>VLOOKUP(A2114,'Hospitalisation Details'!$A$1:$N$2344,13,FALSE)</f>
        <v>tier - 2</v>
      </c>
      <c r="P2114" s="34" t="str">
        <f>VLOOKUP(A2114,'Hospitalisation Details'!$A$1:$N$2344,14,FALSE)</f>
        <v>R1024</v>
      </c>
      <c r="Q2114" s="34">
        <f>VLOOKUP(A2114,'Hospitalisation Details'!$A$1:$N$2344,6,FALSE)</f>
        <v>18</v>
      </c>
    </row>
    <row r="2115" spans="1:17" x14ac:dyDescent="0.25">
      <c r="A2115" s="35" t="s">
        <v>251</v>
      </c>
      <c r="B2115" s="32" t="s">
        <v>5361</v>
      </c>
      <c r="C2115" s="40">
        <v>24.09</v>
      </c>
      <c r="D2115" s="40">
        <v>4.79</v>
      </c>
      <c r="E2115" s="40" t="s">
        <v>2380</v>
      </c>
      <c r="F2115" s="40" t="s">
        <v>2383</v>
      </c>
      <c r="G2115" s="40" t="s">
        <v>2380</v>
      </c>
      <c r="H2115" s="35">
        <v>1</v>
      </c>
      <c r="I2115" s="40" t="s">
        <v>2380</v>
      </c>
      <c r="J2115" s="40" t="s">
        <v>8340</v>
      </c>
      <c r="K2115" s="40" t="s">
        <v>8344</v>
      </c>
      <c r="L2115" s="48">
        <f>VLOOKUP(A2115,'Hospitalisation Details'!$A$1:$N$2344,5,FALSE)</f>
        <v>38195</v>
      </c>
      <c r="M2115" s="52">
        <f>VLOOKUP(A2115,'Hospitalisation Details'!$A$1:$N$2344,8,FALSE)</f>
        <v>2201.1</v>
      </c>
      <c r="N2115" s="35" t="str">
        <f>VLOOKUP(A2115,'Hospitalisation Details'!$A$1:$N$2344,12,FALSE)</f>
        <v>tier - 2</v>
      </c>
      <c r="O2115" s="35" t="str">
        <f>VLOOKUP(A2115,'Hospitalisation Details'!$A$1:$N$2344,13,FALSE)</f>
        <v>tier - 3</v>
      </c>
      <c r="P2115" s="35" t="str">
        <f>VLOOKUP(A2115,'Hospitalisation Details'!$A$1:$N$2344,14,FALSE)</f>
        <v>R1013</v>
      </c>
      <c r="Q2115" s="35">
        <f>VLOOKUP(A2115,'Hospitalisation Details'!$A$1:$N$2344,6,FALSE)</f>
        <v>18</v>
      </c>
    </row>
    <row r="2116" spans="1:17" x14ac:dyDescent="0.25">
      <c r="A2116" s="34" t="s">
        <v>250</v>
      </c>
      <c r="B2116" s="33" t="s">
        <v>5664</v>
      </c>
      <c r="C2116" s="39">
        <v>28.215</v>
      </c>
      <c r="D2116" s="39">
        <v>4.21</v>
      </c>
      <c r="E2116" s="39" t="s">
        <v>2380</v>
      </c>
      <c r="F2116" s="39" t="s">
        <v>2383</v>
      </c>
      <c r="G2116" s="39" t="s">
        <v>2380</v>
      </c>
      <c r="H2116" s="34">
        <v>1</v>
      </c>
      <c r="I2116" s="39" t="s">
        <v>2380</v>
      </c>
      <c r="J2116" s="39" t="s">
        <v>8339</v>
      </c>
      <c r="K2116" s="39" t="s">
        <v>8344</v>
      </c>
      <c r="L2116" s="47">
        <f>VLOOKUP(A2116,'Hospitalisation Details'!$A$1:$N$2344,5,FALSE)</f>
        <v>38242</v>
      </c>
      <c r="M2116" s="51">
        <f>VLOOKUP(A2116,'Hospitalisation Details'!$A$1:$N$2344,8,FALSE)</f>
        <v>2200.83</v>
      </c>
      <c r="N2116" s="34" t="str">
        <f>VLOOKUP(A2116,'Hospitalisation Details'!$A$1:$N$2344,12,FALSE)</f>
        <v>tier - 2</v>
      </c>
      <c r="O2116" s="34" t="str">
        <f>VLOOKUP(A2116,'Hospitalisation Details'!$A$1:$N$2344,13,FALSE)</f>
        <v>tier - 2</v>
      </c>
      <c r="P2116" s="34" t="str">
        <f>VLOOKUP(A2116,'Hospitalisation Details'!$A$1:$N$2344,14,FALSE)</f>
        <v>R1024</v>
      </c>
      <c r="Q2116" s="34">
        <f>VLOOKUP(A2116,'Hospitalisation Details'!$A$1:$N$2344,6,FALSE)</f>
        <v>18</v>
      </c>
    </row>
    <row r="2117" spans="1:17" x14ac:dyDescent="0.25">
      <c r="A2117" s="35" t="s">
        <v>248</v>
      </c>
      <c r="B2117" s="32" t="s">
        <v>8041</v>
      </c>
      <c r="C2117" s="40">
        <v>26.315000000000001</v>
      </c>
      <c r="D2117" s="40">
        <v>5.47</v>
      </c>
      <c r="E2117" s="40" t="s">
        <v>2380</v>
      </c>
      <c r="F2117" s="40" t="s">
        <v>2383</v>
      </c>
      <c r="G2117" s="40" t="s">
        <v>2380</v>
      </c>
      <c r="H2117" s="35">
        <v>1</v>
      </c>
      <c r="I2117" s="40" t="s">
        <v>2380</v>
      </c>
      <c r="J2117" s="40" t="s">
        <v>8339</v>
      </c>
      <c r="K2117" s="40" t="s">
        <v>8344</v>
      </c>
      <c r="L2117" s="48">
        <f>VLOOKUP(A2117,'Hospitalisation Details'!$A$1:$N$2344,5,FALSE)</f>
        <v>38233</v>
      </c>
      <c r="M2117" s="52">
        <f>VLOOKUP(A2117,'Hospitalisation Details'!$A$1:$N$2344,8,FALSE)</f>
        <v>2198.19</v>
      </c>
      <c r="N2117" s="35" t="str">
        <f>VLOOKUP(A2117,'Hospitalisation Details'!$A$1:$N$2344,12,FALSE)</f>
        <v>tier - 2</v>
      </c>
      <c r="O2117" s="35" t="str">
        <f>VLOOKUP(A2117,'Hospitalisation Details'!$A$1:$N$2344,13,FALSE)</f>
        <v>tier - 1</v>
      </c>
      <c r="P2117" s="35" t="str">
        <f>VLOOKUP(A2117,'Hospitalisation Details'!$A$1:$N$2344,14,FALSE)</f>
        <v>R1023</v>
      </c>
      <c r="Q2117" s="35">
        <f>VLOOKUP(A2117,'Hospitalisation Details'!$A$1:$N$2344,6,FALSE)</f>
        <v>18</v>
      </c>
    </row>
    <row r="2118" spans="1:17" x14ac:dyDescent="0.25">
      <c r="A2118" s="34" t="s">
        <v>246</v>
      </c>
      <c r="B2118" s="33" t="s">
        <v>8043</v>
      </c>
      <c r="C2118" s="39">
        <v>25.08</v>
      </c>
      <c r="D2118" s="39">
        <v>5.09</v>
      </c>
      <c r="E2118" s="39" t="s">
        <v>2380</v>
      </c>
      <c r="F2118" s="39" t="s">
        <v>2383</v>
      </c>
      <c r="G2118" s="39" t="s">
        <v>2380</v>
      </c>
      <c r="H2118" s="34">
        <v>1</v>
      </c>
      <c r="I2118" s="39" t="s">
        <v>2380</v>
      </c>
      <c r="J2118" s="39" t="s">
        <v>8339</v>
      </c>
      <c r="K2118" s="39" t="s">
        <v>8344</v>
      </c>
      <c r="L2118" s="47">
        <f>VLOOKUP(A2118,'Hospitalisation Details'!$A$1:$N$2344,5,FALSE)</f>
        <v>38328</v>
      </c>
      <c r="M2118" s="51">
        <f>VLOOKUP(A2118,'Hospitalisation Details'!$A$1:$N$2344,8,FALSE)</f>
        <v>2196.4699999999998</v>
      </c>
      <c r="N2118" s="34" t="str">
        <f>VLOOKUP(A2118,'Hospitalisation Details'!$A$1:$N$2344,12,FALSE)</f>
        <v>tier - 2</v>
      </c>
      <c r="O2118" s="34" t="str">
        <f>VLOOKUP(A2118,'Hospitalisation Details'!$A$1:$N$2344,13,FALSE)</f>
        <v>tier - 3</v>
      </c>
      <c r="P2118" s="34" t="str">
        <f>VLOOKUP(A2118,'Hospitalisation Details'!$A$1:$N$2344,14,FALSE)</f>
        <v>R1024</v>
      </c>
      <c r="Q2118" s="34">
        <f>VLOOKUP(A2118,'Hospitalisation Details'!$A$1:$N$2344,6,FALSE)</f>
        <v>18</v>
      </c>
    </row>
    <row r="2119" spans="1:17" x14ac:dyDescent="0.25">
      <c r="A2119" s="35" t="s">
        <v>245</v>
      </c>
      <c r="B2119" s="32" t="s">
        <v>8045</v>
      </c>
      <c r="C2119" s="40">
        <v>15.41</v>
      </c>
      <c r="D2119" s="40">
        <v>5.08</v>
      </c>
      <c r="E2119" s="40" t="s">
        <v>2380</v>
      </c>
      <c r="F2119" s="40" t="s">
        <v>2380</v>
      </c>
      <c r="G2119" s="40" t="s">
        <v>2380</v>
      </c>
      <c r="H2119" s="35">
        <v>0</v>
      </c>
      <c r="I2119" s="40" t="s">
        <v>2380</v>
      </c>
      <c r="J2119" s="40" t="s">
        <v>8341</v>
      </c>
      <c r="K2119" s="40" t="s">
        <v>8344</v>
      </c>
      <c r="L2119" s="48">
        <f>VLOOKUP(A2119,'Hospitalisation Details'!$A$1:$N$2344,5,FALSE)</f>
        <v>33588</v>
      </c>
      <c r="M2119" s="52">
        <f>VLOOKUP(A2119,'Hospitalisation Details'!$A$1:$N$2344,8,FALSE)</f>
        <v>2193.1999999999998</v>
      </c>
      <c r="N2119" s="35" t="str">
        <f>VLOOKUP(A2119,'Hospitalisation Details'!$A$1:$N$2344,12,FALSE)</f>
        <v>tier - 2</v>
      </c>
      <c r="O2119" s="35" t="str">
        <f>VLOOKUP(A2119,'Hospitalisation Details'!$A$1:$N$2344,13,FALSE)</f>
        <v>tier - 2</v>
      </c>
      <c r="P2119" s="35" t="str">
        <f>VLOOKUP(A2119,'Hospitalisation Details'!$A$1:$N$2344,14,FALSE)</f>
        <v>R1012</v>
      </c>
      <c r="Q2119" s="35">
        <f>VLOOKUP(A2119,'Hospitalisation Details'!$A$1:$N$2344,6,FALSE)</f>
        <v>31</v>
      </c>
    </row>
    <row r="2120" spans="1:17" x14ac:dyDescent="0.25">
      <c r="A2120" s="34" t="s">
        <v>244</v>
      </c>
      <c r="B2120" s="33" t="s">
        <v>5026</v>
      </c>
      <c r="C2120" s="39">
        <v>23.83</v>
      </c>
      <c r="D2120" s="39">
        <v>5.68</v>
      </c>
      <c r="E2120" s="39" t="s">
        <v>2380</v>
      </c>
      <c r="F2120" s="39" t="s">
        <v>2380</v>
      </c>
      <c r="G2120" s="39" t="s">
        <v>2380</v>
      </c>
      <c r="H2120" s="34">
        <v>0</v>
      </c>
      <c r="I2120" s="39" t="s">
        <v>2380</v>
      </c>
      <c r="J2120" s="39" t="s">
        <v>8340</v>
      </c>
      <c r="K2120" s="39" t="s">
        <v>8344</v>
      </c>
      <c r="L2120" s="47">
        <f>VLOOKUP(A2120,'Hospitalisation Details'!$A$1:$N$2344,5,FALSE)</f>
        <v>34604</v>
      </c>
      <c r="M2120" s="51">
        <f>VLOOKUP(A2120,'Hospitalisation Details'!$A$1:$N$2344,8,FALSE)</f>
        <v>2170.08</v>
      </c>
      <c r="N2120" s="34" t="str">
        <f>VLOOKUP(A2120,'Hospitalisation Details'!$A$1:$N$2344,12,FALSE)</f>
        <v>tier - 2</v>
      </c>
      <c r="O2120" s="34" t="str">
        <f>VLOOKUP(A2120,'Hospitalisation Details'!$A$1:$N$2344,13,FALSE)</f>
        <v>tier - 2</v>
      </c>
      <c r="P2120" s="34" t="str">
        <f>VLOOKUP(A2120,'Hospitalisation Details'!$A$1:$N$2344,14,FALSE)</f>
        <v>R1013</v>
      </c>
      <c r="Q2120" s="34">
        <f>VLOOKUP(A2120,'Hospitalisation Details'!$A$1:$N$2344,6,FALSE)</f>
        <v>28</v>
      </c>
    </row>
    <row r="2121" spans="1:17" x14ac:dyDescent="0.25">
      <c r="A2121" s="35" t="s">
        <v>243</v>
      </c>
      <c r="B2121" s="32" t="s">
        <v>5630</v>
      </c>
      <c r="C2121" s="40">
        <v>36</v>
      </c>
      <c r="D2121" s="40">
        <v>4.66</v>
      </c>
      <c r="E2121" s="40" t="s">
        <v>2380</v>
      </c>
      <c r="F2121" s="40" t="s">
        <v>2383</v>
      </c>
      <c r="G2121" s="40" t="s">
        <v>2380</v>
      </c>
      <c r="H2121" s="35">
        <v>1</v>
      </c>
      <c r="I2121" s="40" t="s">
        <v>2380</v>
      </c>
      <c r="J2121" s="40" t="s">
        <v>8338</v>
      </c>
      <c r="K2121" s="40" t="s">
        <v>8344</v>
      </c>
      <c r="L2121" s="48">
        <f>VLOOKUP(A2121,'Hospitalisation Details'!$A$1:$N$2344,5,FALSE)</f>
        <v>36761</v>
      </c>
      <c r="M2121" s="52">
        <f>VLOOKUP(A2121,'Hospitalisation Details'!$A$1:$N$2344,8,FALSE)</f>
        <v>2166.73</v>
      </c>
      <c r="N2121" s="35" t="str">
        <f>VLOOKUP(A2121,'Hospitalisation Details'!$A$1:$N$2344,12,FALSE)</f>
        <v>tier - 2</v>
      </c>
      <c r="O2121" s="35" t="str">
        <f>VLOOKUP(A2121,'Hospitalisation Details'!$A$1:$N$2344,13,FALSE)</f>
        <v>tier - 2</v>
      </c>
      <c r="P2121" s="35" t="str">
        <f>VLOOKUP(A2121,'Hospitalisation Details'!$A$1:$N$2344,14,FALSE)</f>
        <v>R1011</v>
      </c>
      <c r="Q2121" s="35">
        <f>VLOOKUP(A2121,'Hospitalisation Details'!$A$1:$N$2344,6,FALSE)</f>
        <v>22</v>
      </c>
    </row>
    <row r="2122" spans="1:17" x14ac:dyDescent="0.25">
      <c r="A2122" s="34" t="s">
        <v>242</v>
      </c>
      <c r="B2122" s="33" t="s">
        <v>8049</v>
      </c>
      <c r="C2122" s="39">
        <v>28.82</v>
      </c>
      <c r="D2122" s="39">
        <v>5.59</v>
      </c>
      <c r="E2122" s="39" t="s">
        <v>2380</v>
      </c>
      <c r="F2122" s="39" t="s">
        <v>2383</v>
      </c>
      <c r="G2122" s="39" t="s">
        <v>2380</v>
      </c>
      <c r="H2122" s="34">
        <v>1</v>
      </c>
      <c r="I2122" s="39" t="s">
        <v>2380</v>
      </c>
      <c r="J2122" s="39" t="s">
        <v>8339</v>
      </c>
      <c r="K2122" s="39" t="s">
        <v>8344</v>
      </c>
      <c r="L2122" s="47">
        <f>VLOOKUP(A2122,'Hospitalisation Details'!$A$1:$N$2344,5,FALSE)</f>
        <v>36870</v>
      </c>
      <c r="M2122" s="51">
        <f>VLOOKUP(A2122,'Hospitalisation Details'!$A$1:$N$2344,8,FALSE)</f>
        <v>2156.75</v>
      </c>
      <c r="N2122" s="34" t="str">
        <f>VLOOKUP(A2122,'Hospitalisation Details'!$A$1:$N$2344,12,FALSE)</f>
        <v>tier - 2</v>
      </c>
      <c r="O2122" s="34" t="str">
        <f>VLOOKUP(A2122,'Hospitalisation Details'!$A$1:$N$2344,13,FALSE)</f>
        <v>tier - 2</v>
      </c>
      <c r="P2122" s="34" t="str">
        <f>VLOOKUP(A2122,'Hospitalisation Details'!$A$1:$N$2344,14,FALSE)</f>
        <v>R1013</v>
      </c>
      <c r="Q2122" s="34">
        <f>VLOOKUP(A2122,'Hospitalisation Details'!$A$1:$N$2344,6,FALSE)</f>
        <v>22</v>
      </c>
    </row>
    <row r="2123" spans="1:17" x14ac:dyDescent="0.25">
      <c r="A2123" s="35" t="s">
        <v>241</v>
      </c>
      <c r="B2123" s="32" t="s">
        <v>8051</v>
      </c>
      <c r="C2123" s="40">
        <v>28.05</v>
      </c>
      <c r="D2123" s="40">
        <v>6.2</v>
      </c>
      <c r="E2123" s="40" t="s">
        <v>2380</v>
      </c>
      <c r="F2123" s="40" t="s">
        <v>2383</v>
      </c>
      <c r="G2123" s="40" t="s">
        <v>2380</v>
      </c>
      <c r="H2123" s="35">
        <v>1</v>
      </c>
      <c r="I2123" s="40" t="s">
        <v>2380</v>
      </c>
      <c r="J2123" s="40" t="s">
        <v>8339</v>
      </c>
      <c r="K2123" s="40" t="s">
        <v>8343</v>
      </c>
      <c r="L2123" s="48">
        <f>VLOOKUP(A2123,'Hospitalisation Details'!$A$1:$N$2344,5,FALSE)</f>
        <v>36859</v>
      </c>
      <c r="M2123" s="52">
        <f>VLOOKUP(A2123,'Hospitalisation Details'!$A$1:$N$2344,8,FALSE)</f>
        <v>2155.6799999999998</v>
      </c>
      <c r="N2123" s="35" t="str">
        <f>VLOOKUP(A2123,'Hospitalisation Details'!$A$1:$N$2344,12,FALSE)</f>
        <v>tier - 2</v>
      </c>
      <c r="O2123" s="35" t="str">
        <f>VLOOKUP(A2123,'Hospitalisation Details'!$A$1:$N$2344,13,FALSE)</f>
        <v>tier - 3</v>
      </c>
      <c r="P2123" s="35" t="str">
        <f>VLOOKUP(A2123,'Hospitalisation Details'!$A$1:$N$2344,14,FALSE)</f>
        <v>R1013</v>
      </c>
      <c r="Q2123" s="35">
        <f>VLOOKUP(A2123,'Hospitalisation Details'!$A$1:$N$2344,6,FALSE)</f>
        <v>22</v>
      </c>
    </row>
    <row r="2124" spans="1:17" x14ac:dyDescent="0.25">
      <c r="A2124" s="34" t="s">
        <v>240</v>
      </c>
      <c r="B2124" s="33" t="s">
        <v>8053</v>
      </c>
      <c r="C2124" s="39">
        <v>27.1</v>
      </c>
      <c r="D2124" s="39">
        <v>4.45</v>
      </c>
      <c r="E2124" s="39" t="s">
        <v>2380</v>
      </c>
      <c r="F2124" s="39" t="s">
        <v>2383</v>
      </c>
      <c r="G2124" s="39" t="s">
        <v>2380</v>
      </c>
      <c r="H2124" s="34">
        <v>1</v>
      </c>
      <c r="I2124" s="39" t="s">
        <v>2380</v>
      </c>
      <c r="J2124" s="39" t="s">
        <v>8339</v>
      </c>
      <c r="K2124" s="39" t="s">
        <v>8344</v>
      </c>
      <c r="L2124" s="47">
        <f>VLOOKUP(A2124,'Hospitalisation Details'!$A$1:$N$2344,5,FALSE)</f>
        <v>36821</v>
      </c>
      <c r="M2124" s="51">
        <f>VLOOKUP(A2124,'Hospitalisation Details'!$A$1:$N$2344,8,FALSE)</f>
        <v>2154.36</v>
      </c>
      <c r="N2124" s="34" t="str">
        <f>VLOOKUP(A2124,'Hospitalisation Details'!$A$1:$N$2344,12,FALSE)</f>
        <v>tier - 2</v>
      </c>
      <c r="O2124" s="34" t="str">
        <f>VLOOKUP(A2124,'Hospitalisation Details'!$A$1:$N$2344,13,FALSE)</f>
        <v>tier - 2</v>
      </c>
      <c r="P2124" s="34" t="str">
        <f>VLOOKUP(A2124,'Hospitalisation Details'!$A$1:$N$2344,14,FALSE)</f>
        <v>R1011</v>
      </c>
      <c r="Q2124" s="34">
        <f>VLOOKUP(A2124,'Hospitalisation Details'!$A$1:$N$2344,6,FALSE)</f>
        <v>22</v>
      </c>
    </row>
    <row r="2125" spans="1:17" x14ac:dyDescent="0.25">
      <c r="A2125" s="35" t="s">
        <v>239</v>
      </c>
      <c r="B2125" s="32" t="s">
        <v>8054</v>
      </c>
      <c r="C2125" s="40">
        <v>24.3</v>
      </c>
      <c r="D2125" s="40">
        <v>6.1</v>
      </c>
      <c r="E2125" s="40" t="s">
        <v>2383</v>
      </c>
      <c r="F2125" s="40" t="s">
        <v>2383</v>
      </c>
      <c r="G2125" s="40" t="s">
        <v>2380</v>
      </c>
      <c r="H2125" s="35">
        <v>1</v>
      </c>
      <c r="I2125" s="40" t="s">
        <v>2380</v>
      </c>
      <c r="J2125" s="40" t="s">
        <v>8340</v>
      </c>
      <c r="K2125" s="40" t="s">
        <v>8343</v>
      </c>
      <c r="L2125" s="48">
        <f>VLOOKUP(A2125,'Hospitalisation Details'!$A$1:$N$2344,5,FALSE)</f>
        <v>36887</v>
      </c>
      <c r="M2125" s="52">
        <f>VLOOKUP(A2125,'Hospitalisation Details'!$A$1:$N$2344,8,FALSE)</f>
        <v>2150.4699999999998</v>
      </c>
      <c r="N2125" s="35" t="str">
        <f>VLOOKUP(A2125,'Hospitalisation Details'!$A$1:$N$2344,12,FALSE)</f>
        <v>tier - 2</v>
      </c>
      <c r="O2125" s="35" t="str">
        <f>VLOOKUP(A2125,'Hospitalisation Details'!$A$1:$N$2344,13,FALSE)</f>
        <v>tier - 3</v>
      </c>
      <c r="P2125" s="35" t="str">
        <f>VLOOKUP(A2125,'Hospitalisation Details'!$A$1:$N$2344,14,FALSE)</f>
        <v>R1011</v>
      </c>
      <c r="Q2125" s="35">
        <f>VLOOKUP(A2125,'Hospitalisation Details'!$A$1:$N$2344,6,FALSE)</f>
        <v>22</v>
      </c>
    </row>
    <row r="2126" spans="1:17" x14ac:dyDescent="0.25">
      <c r="A2126" s="34" t="s">
        <v>238</v>
      </c>
      <c r="B2126" s="33" t="s">
        <v>8056</v>
      </c>
      <c r="C2126" s="39">
        <v>30.72</v>
      </c>
      <c r="D2126" s="39">
        <v>6.06</v>
      </c>
      <c r="E2126" s="39" t="s">
        <v>2380</v>
      </c>
      <c r="F2126" s="39" t="s">
        <v>2383</v>
      </c>
      <c r="G2126" s="39" t="s">
        <v>2380</v>
      </c>
      <c r="H2126" s="34">
        <v>1</v>
      </c>
      <c r="I2126" s="39" t="s">
        <v>2380</v>
      </c>
      <c r="J2126" s="39" t="s">
        <v>8338</v>
      </c>
      <c r="K2126" s="39" t="s">
        <v>8343</v>
      </c>
      <c r="L2126" s="47">
        <f>VLOOKUP(A2126,'Hospitalisation Details'!$A$1:$N$2344,5,FALSE)</f>
        <v>38264</v>
      </c>
      <c r="M2126" s="51">
        <f>VLOOKUP(A2126,'Hospitalisation Details'!$A$1:$N$2344,8,FALSE)</f>
        <v>2144.85</v>
      </c>
      <c r="N2126" s="34" t="str">
        <f>VLOOKUP(A2126,'Hospitalisation Details'!$A$1:$N$2344,12,FALSE)</f>
        <v>tier - 2</v>
      </c>
      <c r="O2126" s="34" t="str">
        <f>VLOOKUP(A2126,'Hospitalisation Details'!$A$1:$N$2344,13,FALSE)</f>
        <v>tier - 1</v>
      </c>
      <c r="P2126" s="34" t="str">
        <f>VLOOKUP(A2126,'Hospitalisation Details'!$A$1:$N$2344,14,FALSE)</f>
        <v>R1011</v>
      </c>
      <c r="Q2126" s="34">
        <f>VLOOKUP(A2126,'Hospitalisation Details'!$A$1:$N$2344,6,FALSE)</f>
        <v>18</v>
      </c>
    </row>
    <row r="2127" spans="1:17" x14ac:dyDescent="0.25">
      <c r="A2127" s="35" t="s">
        <v>237</v>
      </c>
      <c r="B2127" s="32" t="s">
        <v>5070</v>
      </c>
      <c r="C2127" s="40">
        <v>37.43</v>
      </c>
      <c r="D2127" s="40">
        <v>4.5599999999999996</v>
      </c>
      <c r="E2127" s="40" t="s">
        <v>2380</v>
      </c>
      <c r="F2127" s="40" t="s">
        <v>2380</v>
      </c>
      <c r="G2127" s="40" t="s">
        <v>2383</v>
      </c>
      <c r="H2127" s="35">
        <v>1</v>
      </c>
      <c r="I2127" s="40" t="s">
        <v>2380</v>
      </c>
      <c r="J2127" s="40" t="s">
        <v>8338</v>
      </c>
      <c r="K2127" s="40" t="s">
        <v>8344</v>
      </c>
      <c r="L2127" s="48">
        <f>VLOOKUP(A2127,'Hospitalisation Details'!$A$1:$N$2344,5,FALSE)</f>
        <v>37852</v>
      </c>
      <c r="M2127" s="52">
        <f>VLOOKUP(A2127,'Hospitalisation Details'!$A$1:$N$2344,8,FALSE)</f>
        <v>2138.0700000000002</v>
      </c>
      <c r="N2127" s="35" t="str">
        <f>VLOOKUP(A2127,'Hospitalisation Details'!$A$1:$N$2344,12,FALSE)</f>
        <v>tier - 2</v>
      </c>
      <c r="O2127" s="35" t="str">
        <f>VLOOKUP(A2127,'Hospitalisation Details'!$A$1:$N$2344,13,FALSE)</f>
        <v>tier - 1</v>
      </c>
      <c r="P2127" s="35" t="str">
        <f>VLOOKUP(A2127,'Hospitalisation Details'!$A$1:$N$2344,14,FALSE)</f>
        <v>R1012</v>
      </c>
      <c r="Q2127" s="35">
        <f>VLOOKUP(A2127,'Hospitalisation Details'!$A$1:$N$2344,6,FALSE)</f>
        <v>19</v>
      </c>
    </row>
    <row r="2128" spans="1:17" x14ac:dyDescent="0.25">
      <c r="A2128" s="34" t="s">
        <v>236</v>
      </c>
      <c r="B2128" s="33" t="s">
        <v>8059</v>
      </c>
      <c r="C2128" s="39">
        <v>25.74</v>
      </c>
      <c r="D2128" s="39">
        <v>6.41</v>
      </c>
      <c r="E2128" s="39" t="s">
        <v>2383</v>
      </c>
      <c r="F2128" s="39" t="s">
        <v>2380</v>
      </c>
      <c r="G2128" s="39" t="s">
        <v>2383</v>
      </c>
      <c r="H2128" s="34">
        <v>1</v>
      </c>
      <c r="I2128" s="39" t="s">
        <v>2380</v>
      </c>
      <c r="J2128" s="39" t="s">
        <v>8339</v>
      </c>
      <c r="K2128" s="39" t="s">
        <v>8343</v>
      </c>
      <c r="L2128" s="47">
        <f>VLOOKUP(A2128,'Hospitalisation Details'!$A$1:$N$2344,5,FALSE)</f>
        <v>35676</v>
      </c>
      <c r="M2128" s="51">
        <f>VLOOKUP(A2128,'Hospitalisation Details'!$A$1:$N$2344,8,FALSE)</f>
        <v>2137.65</v>
      </c>
      <c r="N2128" s="34" t="str">
        <f>VLOOKUP(A2128,'Hospitalisation Details'!$A$1:$N$2344,12,FALSE)</f>
        <v>tier - 3</v>
      </c>
      <c r="O2128" s="34" t="str">
        <f>VLOOKUP(A2128,'Hospitalisation Details'!$A$1:$N$2344,13,FALSE)</f>
        <v>tier - 1</v>
      </c>
      <c r="P2128" s="34" t="str">
        <f>VLOOKUP(A2128,'Hospitalisation Details'!$A$1:$N$2344,14,FALSE)</f>
        <v>R1013</v>
      </c>
      <c r="Q2128" s="34">
        <f>VLOOKUP(A2128,'Hospitalisation Details'!$A$1:$N$2344,6,FALSE)</f>
        <v>25</v>
      </c>
    </row>
    <row r="2129" spans="1:17" x14ac:dyDescent="0.25">
      <c r="A2129" s="35" t="s">
        <v>235</v>
      </c>
      <c r="B2129" s="32" t="s">
        <v>7472</v>
      </c>
      <c r="C2129" s="40">
        <v>36.575000000000003</v>
      </c>
      <c r="D2129" s="40">
        <v>5.57</v>
      </c>
      <c r="E2129" s="40" t="s">
        <v>2380</v>
      </c>
      <c r="F2129" s="40" t="s">
        <v>2380</v>
      </c>
      <c r="G2129" s="40" t="s">
        <v>2383</v>
      </c>
      <c r="H2129" s="35">
        <v>1</v>
      </c>
      <c r="I2129" s="40" t="s">
        <v>2380</v>
      </c>
      <c r="J2129" s="40" t="s">
        <v>8338</v>
      </c>
      <c r="K2129" s="40" t="s">
        <v>8344</v>
      </c>
      <c r="L2129" s="48">
        <f>VLOOKUP(A2129,'Hospitalisation Details'!$A$1:$N$2344,5,FALSE)</f>
        <v>37890</v>
      </c>
      <c r="M2129" s="52">
        <f>VLOOKUP(A2129,'Hospitalisation Details'!$A$1:$N$2344,8,FALSE)</f>
        <v>2136.88</v>
      </c>
      <c r="N2129" s="35" t="str">
        <f>VLOOKUP(A2129,'Hospitalisation Details'!$A$1:$N$2344,12,FALSE)</f>
        <v>tier - 2</v>
      </c>
      <c r="O2129" s="35" t="str">
        <f>VLOOKUP(A2129,'Hospitalisation Details'!$A$1:$N$2344,13,FALSE)</f>
        <v>tier - 2</v>
      </c>
      <c r="P2129" s="35" t="str">
        <f>VLOOKUP(A2129,'Hospitalisation Details'!$A$1:$N$2344,14,FALSE)</f>
        <v>R1012</v>
      </c>
      <c r="Q2129" s="35">
        <f>VLOOKUP(A2129,'Hospitalisation Details'!$A$1:$N$2344,6,FALSE)</f>
        <v>19</v>
      </c>
    </row>
    <row r="2130" spans="1:17" x14ac:dyDescent="0.25">
      <c r="A2130" s="34" t="s">
        <v>234</v>
      </c>
      <c r="B2130" s="33" t="s">
        <v>8062</v>
      </c>
      <c r="C2130" s="39">
        <v>35.15</v>
      </c>
      <c r="D2130" s="39">
        <v>5.47</v>
      </c>
      <c r="E2130" s="39" t="s">
        <v>2380</v>
      </c>
      <c r="F2130" s="39" t="s">
        <v>2380</v>
      </c>
      <c r="G2130" s="39" t="s">
        <v>2383</v>
      </c>
      <c r="H2130" s="34">
        <v>1</v>
      </c>
      <c r="I2130" s="39" t="s">
        <v>2380</v>
      </c>
      <c r="J2130" s="39" t="s">
        <v>8338</v>
      </c>
      <c r="K2130" s="39" t="s">
        <v>8344</v>
      </c>
      <c r="L2130" s="47">
        <f>VLOOKUP(A2130,'Hospitalisation Details'!$A$1:$N$2344,5,FALSE)</f>
        <v>37865</v>
      </c>
      <c r="M2130" s="51">
        <f>VLOOKUP(A2130,'Hospitalisation Details'!$A$1:$N$2344,8,FALSE)</f>
        <v>2134.9</v>
      </c>
      <c r="N2130" s="34" t="str">
        <f>VLOOKUP(A2130,'Hospitalisation Details'!$A$1:$N$2344,12,FALSE)</f>
        <v>tier - 2</v>
      </c>
      <c r="O2130" s="34" t="str">
        <f>VLOOKUP(A2130,'Hospitalisation Details'!$A$1:$N$2344,13,FALSE)</f>
        <v>tier - 3</v>
      </c>
      <c r="P2130" s="34" t="str">
        <f>VLOOKUP(A2130,'Hospitalisation Details'!$A$1:$N$2344,14,FALSE)</f>
        <v>R1012</v>
      </c>
      <c r="Q2130" s="34">
        <f>VLOOKUP(A2130,'Hospitalisation Details'!$A$1:$N$2344,6,FALSE)</f>
        <v>19</v>
      </c>
    </row>
    <row r="2131" spans="1:17" x14ac:dyDescent="0.25">
      <c r="A2131" s="35" t="s">
        <v>233</v>
      </c>
      <c r="B2131" s="32" t="s">
        <v>7305</v>
      </c>
      <c r="C2131" s="40">
        <v>32.11</v>
      </c>
      <c r="D2131" s="40">
        <v>4.43</v>
      </c>
      <c r="E2131" s="40" t="s">
        <v>2380</v>
      </c>
      <c r="F2131" s="40" t="s">
        <v>2380</v>
      </c>
      <c r="G2131" s="40" t="s">
        <v>2383</v>
      </c>
      <c r="H2131" s="35">
        <v>1</v>
      </c>
      <c r="I2131" s="40" t="s">
        <v>2380</v>
      </c>
      <c r="J2131" s="40" t="s">
        <v>8338</v>
      </c>
      <c r="K2131" s="40" t="s">
        <v>8344</v>
      </c>
      <c r="L2131" s="48">
        <f>VLOOKUP(A2131,'Hospitalisation Details'!$A$1:$N$2344,5,FALSE)</f>
        <v>37977</v>
      </c>
      <c r="M2131" s="52">
        <f>VLOOKUP(A2131,'Hospitalisation Details'!$A$1:$N$2344,8,FALSE)</f>
        <v>2130.6799999999998</v>
      </c>
      <c r="N2131" s="35" t="str">
        <f>VLOOKUP(A2131,'Hospitalisation Details'!$A$1:$N$2344,12,FALSE)</f>
        <v>tier - 2</v>
      </c>
      <c r="O2131" s="35" t="str">
        <f>VLOOKUP(A2131,'Hospitalisation Details'!$A$1:$N$2344,13,FALSE)</f>
        <v>tier - 3</v>
      </c>
      <c r="P2131" s="35" t="str">
        <f>VLOOKUP(A2131,'Hospitalisation Details'!$A$1:$N$2344,14,FALSE)</f>
        <v>R1012</v>
      </c>
      <c r="Q2131" s="35">
        <f>VLOOKUP(A2131,'Hospitalisation Details'!$A$1:$N$2344,6,FALSE)</f>
        <v>19</v>
      </c>
    </row>
    <row r="2132" spans="1:17" x14ac:dyDescent="0.25">
      <c r="A2132" s="34" t="s">
        <v>232</v>
      </c>
      <c r="B2132" s="33" t="s">
        <v>8063</v>
      </c>
      <c r="C2132" s="39">
        <v>30.495000000000001</v>
      </c>
      <c r="D2132" s="39">
        <v>4.95</v>
      </c>
      <c r="E2132" s="39" t="s">
        <v>2380</v>
      </c>
      <c r="F2132" s="39" t="s">
        <v>2380</v>
      </c>
      <c r="G2132" s="39" t="s">
        <v>2383</v>
      </c>
      <c r="H2132" s="34">
        <v>1</v>
      </c>
      <c r="I2132" s="39" t="s">
        <v>2380</v>
      </c>
      <c r="J2132" s="39" t="s">
        <v>8338</v>
      </c>
      <c r="K2132" s="39" t="s">
        <v>8344</v>
      </c>
      <c r="L2132" s="47">
        <f>VLOOKUP(A2132,'Hospitalisation Details'!$A$1:$N$2344,5,FALSE)</f>
        <v>37863</v>
      </c>
      <c r="M2132" s="51">
        <f>VLOOKUP(A2132,'Hospitalisation Details'!$A$1:$N$2344,8,FALSE)</f>
        <v>2128.4299999999998</v>
      </c>
      <c r="N2132" s="34" t="str">
        <f>VLOOKUP(A2132,'Hospitalisation Details'!$A$1:$N$2344,12,FALSE)</f>
        <v>tier - 2</v>
      </c>
      <c r="O2132" s="34" t="str">
        <f>VLOOKUP(A2132,'Hospitalisation Details'!$A$1:$N$2344,13,FALSE)</f>
        <v>tier - 1</v>
      </c>
      <c r="P2132" s="34" t="str">
        <f>VLOOKUP(A2132,'Hospitalisation Details'!$A$1:$N$2344,14,FALSE)</f>
        <v>R1012</v>
      </c>
      <c r="Q2132" s="34">
        <f>VLOOKUP(A2132,'Hospitalisation Details'!$A$1:$N$2344,6,FALSE)</f>
        <v>19</v>
      </c>
    </row>
    <row r="2133" spans="1:17" x14ac:dyDescent="0.25">
      <c r="A2133" s="35" t="s">
        <v>231</v>
      </c>
      <c r="B2133" s="32" t="s">
        <v>8065</v>
      </c>
      <c r="C2133" s="40">
        <v>29.24</v>
      </c>
      <c r="D2133" s="40">
        <v>4.04</v>
      </c>
      <c r="E2133" s="40" t="s">
        <v>2380</v>
      </c>
      <c r="F2133" s="40" t="s">
        <v>2383</v>
      </c>
      <c r="G2133" s="40" t="s">
        <v>2380</v>
      </c>
      <c r="H2133" s="35">
        <v>1</v>
      </c>
      <c r="I2133" s="40" t="s">
        <v>2380</v>
      </c>
      <c r="J2133" s="40" t="s">
        <v>8339</v>
      </c>
      <c r="K2133" s="40" t="s">
        <v>8344</v>
      </c>
      <c r="L2133" s="48">
        <f>VLOOKUP(A2133,'Hospitalisation Details'!$A$1:$N$2344,5,FALSE)</f>
        <v>38295</v>
      </c>
      <c r="M2133" s="52">
        <f>VLOOKUP(A2133,'Hospitalisation Details'!$A$1:$N$2344,8,FALSE)</f>
        <v>2118.61</v>
      </c>
      <c r="N2133" s="35" t="str">
        <f>VLOOKUP(A2133,'Hospitalisation Details'!$A$1:$N$2344,12,FALSE)</f>
        <v>tier - 2</v>
      </c>
      <c r="O2133" s="35" t="str">
        <f>VLOOKUP(A2133,'Hospitalisation Details'!$A$1:$N$2344,13,FALSE)</f>
        <v>tier - 1</v>
      </c>
      <c r="P2133" s="35" t="str">
        <f>VLOOKUP(A2133,'Hospitalisation Details'!$A$1:$N$2344,14,FALSE)</f>
        <v>R1012</v>
      </c>
      <c r="Q2133" s="35">
        <f>VLOOKUP(A2133,'Hospitalisation Details'!$A$1:$N$2344,6,FALSE)</f>
        <v>18</v>
      </c>
    </row>
    <row r="2134" spans="1:17" x14ac:dyDescent="0.25">
      <c r="A2134" s="34" t="s">
        <v>230</v>
      </c>
      <c r="B2134" s="33" t="s">
        <v>6062</v>
      </c>
      <c r="C2134" s="39">
        <v>22.515000000000001</v>
      </c>
      <c r="D2134" s="39">
        <v>5.93</v>
      </c>
      <c r="E2134" s="39" t="s">
        <v>2380</v>
      </c>
      <c r="F2134" s="39" t="s">
        <v>2380</v>
      </c>
      <c r="G2134" s="39" t="s">
        <v>2383</v>
      </c>
      <c r="H2134" s="34">
        <v>1</v>
      </c>
      <c r="I2134" s="39" t="s">
        <v>2380</v>
      </c>
      <c r="J2134" s="39" t="s">
        <v>8340</v>
      </c>
      <c r="K2134" s="39" t="s">
        <v>8343</v>
      </c>
      <c r="L2134" s="47">
        <f>VLOOKUP(A2134,'Hospitalisation Details'!$A$1:$N$2344,5,FALSE)</f>
        <v>37894</v>
      </c>
      <c r="M2134" s="51">
        <f>VLOOKUP(A2134,'Hospitalisation Details'!$A$1:$N$2344,8,FALSE)</f>
        <v>2117.34</v>
      </c>
      <c r="N2134" s="34" t="str">
        <f>VLOOKUP(A2134,'Hospitalisation Details'!$A$1:$N$2344,12,FALSE)</f>
        <v>tier - 2</v>
      </c>
      <c r="O2134" s="34" t="str">
        <f>VLOOKUP(A2134,'Hospitalisation Details'!$A$1:$N$2344,13,FALSE)</f>
        <v>tier - 3</v>
      </c>
      <c r="P2134" s="34" t="str">
        <f>VLOOKUP(A2134,'Hospitalisation Details'!$A$1:$N$2344,14,FALSE)</f>
        <v>R1012</v>
      </c>
      <c r="Q2134" s="34">
        <f>VLOOKUP(A2134,'Hospitalisation Details'!$A$1:$N$2344,6,FALSE)</f>
        <v>19</v>
      </c>
    </row>
    <row r="2135" spans="1:17" x14ac:dyDescent="0.25">
      <c r="A2135" s="35" t="s">
        <v>229</v>
      </c>
      <c r="B2135" s="32" t="s">
        <v>5214</v>
      </c>
      <c r="C2135" s="40">
        <v>15.65</v>
      </c>
      <c r="D2135" s="40">
        <v>4.2300000000000004</v>
      </c>
      <c r="E2135" s="40" t="s">
        <v>2380</v>
      </c>
      <c r="F2135" s="40" t="s">
        <v>2380</v>
      </c>
      <c r="G2135" s="40" t="s">
        <v>2380</v>
      </c>
      <c r="H2135" s="35">
        <v>0</v>
      </c>
      <c r="I2135" s="40" t="s">
        <v>2380</v>
      </c>
      <c r="J2135" s="40" t="s">
        <v>8341</v>
      </c>
      <c r="K2135" s="40" t="s">
        <v>8344</v>
      </c>
      <c r="L2135" s="48">
        <f>VLOOKUP(A2135,'Hospitalisation Details'!$A$1:$N$2344,5,FALSE)</f>
        <v>32710</v>
      </c>
      <c r="M2135" s="52">
        <f>VLOOKUP(A2135,'Hospitalisation Details'!$A$1:$N$2344,8,FALSE)</f>
        <v>2106.2600000000002</v>
      </c>
      <c r="N2135" s="35" t="str">
        <f>VLOOKUP(A2135,'Hospitalisation Details'!$A$1:$N$2344,12,FALSE)</f>
        <v>tier - 2</v>
      </c>
      <c r="O2135" s="35" t="str">
        <f>VLOOKUP(A2135,'Hospitalisation Details'!$A$1:$N$2344,13,FALSE)</f>
        <v>tier - 2</v>
      </c>
      <c r="P2135" s="35" t="str">
        <f>VLOOKUP(A2135,'Hospitalisation Details'!$A$1:$N$2344,14,FALSE)</f>
        <v>R1013</v>
      </c>
      <c r="Q2135" s="35">
        <f>VLOOKUP(A2135,'Hospitalisation Details'!$A$1:$N$2344,6,FALSE)</f>
        <v>33</v>
      </c>
    </row>
    <row r="2136" spans="1:17" x14ac:dyDescent="0.25">
      <c r="A2136" s="34" t="s">
        <v>228</v>
      </c>
      <c r="B2136" s="33" t="s">
        <v>8069</v>
      </c>
      <c r="C2136" s="39">
        <v>27.36</v>
      </c>
      <c r="D2136" s="39">
        <v>5.59</v>
      </c>
      <c r="E2136" s="39" t="s">
        <v>2383</v>
      </c>
      <c r="F2136" s="39" t="s">
        <v>2380</v>
      </c>
      <c r="G2136" s="39" t="s">
        <v>2380</v>
      </c>
      <c r="H2136" s="34">
        <v>0</v>
      </c>
      <c r="I2136" s="39" t="s">
        <v>2380</v>
      </c>
      <c r="J2136" s="39" t="s">
        <v>8339</v>
      </c>
      <c r="K2136" s="39" t="s">
        <v>8344</v>
      </c>
      <c r="L2136" s="47">
        <f>VLOOKUP(A2136,'Hospitalisation Details'!$A$1:$N$2344,5,FALSE)</f>
        <v>37223</v>
      </c>
      <c r="M2136" s="51">
        <f>VLOOKUP(A2136,'Hospitalisation Details'!$A$1:$N$2344,8,FALSE)</f>
        <v>2104.11</v>
      </c>
      <c r="N2136" s="34" t="str">
        <f>VLOOKUP(A2136,'Hospitalisation Details'!$A$1:$N$2344,12,FALSE)</f>
        <v>tier - 2</v>
      </c>
      <c r="O2136" s="34" t="str">
        <f>VLOOKUP(A2136,'Hospitalisation Details'!$A$1:$N$2344,13,FALSE)</f>
        <v>tier - 1</v>
      </c>
      <c r="P2136" s="34" t="str">
        <f>VLOOKUP(A2136,'Hospitalisation Details'!$A$1:$N$2344,14,FALSE)</f>
        <v>R1016</v>
      </c>
      <c r="Q2136" s="34">
        <f>VLOOKUP(A2136,'Hospitalisation Details'!$A$1:$N$2344,6,FALSE)</f>
        <v>21</v>
      </c>
    </row>
    <row r="2137" spans="1:17" x14ac:dyDescent="0.25">
      <c r="A2137" s="35" t="s">
        <v>227</v>
      </c>
      <c r="B2137" s="32" t="s">
        <v>8070</v>
      </c>
      <c r="C2137" s="40">
        <v>22.3</v>
      </c>
      <c r="D2137" s="40">
        <v>4.8899999999999997</v>
      </c>
      <c r="E2137" s="40" t="s">
        <v>2383</v>
      </c>
      <c r="F2137" s="40" t="s">
        <v>2380</v>
      </c>
      <c r="G2137" s="40" t="s">
        <v>2380</v>
      </c>
      <c r="H2137" s="35">
        <v>0</v>
      </c>
      <c r="I2137" s="40" t="s">
        <v>2380</v>
      </c>
      <c r="J2137" s="40" t="s">
        <v>8340</v>
      </c>
      <c r="K2137" s="40" t="s">
        <v>8344</v>
      </c>
      <c r="L2137" s="48">
        <f>VLOOKUP(A2137,'Hospitalisation Details'!$A$1:$N$2344,5,FALSE)</f>
        <v>37064</v>
      </c>
      <c r="M2137" s="52">
        <f>VLOOKUP(A2137,'Hospitalisation Details'!$A$1:$N$2344,8,FALSE)</f>
        <v>2103.08</v>
      </c>
      <c r="N2137" s="35" t="str">
        <f>VLOOKUP(A2137,'Hospitalisation Details'!$A$1:$N$2344,12,FALSE)</f>
        <v>tier - 3</v>
      </c>
      <c r="O2137" s="35" t="str">
        <f>VLOOKUP(A2137,'Hospitalisation Details'!$A$1:$N$2344,13,FALSE)</f>
        <v>tier - 2</v>
      </c>
      <c r="P2137" s="35" t="str">
        <f>VLOOKUP(A2137,'Hospitalisation Details'!$A$1:$N$2344,14,FALSE)</f>
        <v>R1011</v>
      </c>
      <c r="Q2137" s="35">
        <f>VLOOKUP(A2137,'Hospitalisation Details'!$A$1:$N$2344,6,FALSE)</f>
        <v>21</v>
      </c>
    </row>
    <row r="2138" spans="1:17" x14ac:dyDescent="0.25">
      <c r="A2138" s="34" t="s">
        <v>226</v>
      </c>
      <c r="B2138" s="33" t="s">
        <v>8071</v>
      </c>
      <c r="C2138" s="39">
        <v>26.03</v>
      </c>
      <c r="D2138" s="39">
        <v>5.81</v>
      </c>
      <c r="E2138" s="39" t="s">
        <v>2383</v>
      </c>
      <c r="F2138" s="39" t="s">
        <v>2380</v>
      </c>
      <c r="G2138" s="39" t="s">
        <v>2380</v>
      </c>
      <c r="H2138" s="34">
        <v>0</v>
      </c>
      <c r="I2138" s="39" t="s">
        <v>2380</v>
      </c>
      <c r="J2138" s="39" t="s">
        <v>8339</v>
      </c>
      <c r="K2138" s="39" t="s">
        <v>8343</v>
      </c>
      <c r="L2138" s="47">
        <f>VLOOKUP(A2138,'Hospitalisation Details'!$A$1:$N$2344,5,FALSE)</f>
        <v>37117</v>
      </c>
      <c r="M2138" s="51">
        <f>VLOOKUP(A2138,'Hospitalisation Details'!$A$1:$N$2344,8,FALSE)</f>
        <v>2102.2600000000002</v>
      </c>
      <c r="N2138" s="34" t="str">
        <f>VLOOKUP(A2138,'Hospitalisation Details'!$A$1:$N$2344,12,FALSE)</f>
        <v>tier - 3</v>
      </c>
      <c r="O2138" s="34" t="str">
        <f>VLOOKUP(A2138,'Hospitalisation Details'!$A$1:$N$2344,13,FALSE)</f>
        <v>tier - 2</v>
      </c>
      <c r="P2138" s="34" t="str">
        <f>VLOOKUP(A2138,'Hospitalisation Details'!$A$1:$N$2344,14,FALSE)</f>
        <v>R1019</v>
      </c>
      <c r="Q2138" s="34">
        <f>VLOOKUP(A2138,'Hospitalisation Details'!$A$1:$N$2344,6,FALSE)</f>
        <v>21</v>
      </c>
    </row>
    <row r="2139" spans="1:17" x14ac:dyDescent="0.25">
      <c r="A2139" s="35" t="s">
        <v>225</v>
      </c>
      <c r="B2139" s="32" t="s">
        <v>5545</v>
      </c>
      <c r="C2139" s="40">
        <v>27.74</v>
      </c>
      <c r="D2139" s="40">
        <v>4.29</v>
      </c>
      <c r="E2139" s="40" t="s">
        <v>2380</v>
      </c>
      <c r="F2139" s="40" t="s">
        <v>2383</v>
      </c>
      <c r="G2139" s="40" t="s">
        <v>2380</v>
      </c>
      <c r="H2139" s="35">
        <v>1</v>
      </c>
      <c r="I2139" s="40" t="s">
        <v>2380</v>
      </c>
      <c r="J2139" s="40" t="s">
        <v>8339</v>
      </c>
      <c r="K2139" s="40" t="s">
        <v>8344</v>
      </c>
      <c r="L2139" s="48">
        <f>VLOOKUP(A2139,'Hospitalisation Details'!$A$1:$N$2344,5,FALSE)</f>
        <v>38150</v>
      </c>
      <c r="M2139" s="52">
        <f>VLOOKUP(A2139,'Hospitalisation Details'!$A$1:$N$2344,8,FALSE)</f>
        <v>2094.1</v>
      </c>
      <c r="N2139" s="35" t="str">
        <f>VLOOKUP(A2139,'Hospitalisation Details'!$A$1:$N$2344,12,FALSE)</f>
        <v>tier - 3</v>
      </c>
      <c r="O2139" s="35" t="str">
        <f>VLOOKUP(A2139,'Hospitalisation Details'!$A$1:$N$2344,13,FALSE)</f>
        <v>tier - 2</v>
      </c>
      <c r="P2139" s="35" t="str">
        <f>VLOOKUP(A2139,'Hospitalisation Details'!$A$1:$N$2344,14,FALSE)</f>
        <v>R1025</v>
      </c>
      <c r="Q2139" s="35">
        <f>VLOOKUP(A2139,'Hospitalisation Details'!$A$1:$N$2344,6,FALSE)</f>
        <v>18</v>
      </c>
    </row>
    <row r="2140" spans="1:17" x14ac:dyDescent="0.25">
      <c r="A2140" s="34" t="s">
        <v>224</v>
      </c>
      <c r="B2140" s="33" t="s">
        <v>8074</v>
      </c>
      <c r="C2140" s="39">
        <v>32.11</v>
      </c>
      <c r="D2140" s="39">
        <v>4.03</v>
      </c>
      <c r="E2140" s="39" t="s">
        <v>2383</v>
      </c>
      <c r="F2140" s="39" t="s">
        <v>2383</v>
      </c>
      <c r="G2140" s="39" t="s">
        <v>2380</v>
      </c>
      <c r="H2140" s="34">
        <v>2</v>
      </c>
      <c r="I2140" s="39" t="s">
        <v>2380</v>
      </c>
      <c r="J2140" s="39" t="s">
        <v>8338</v>
      </c>
      <c r="K2140" s="39" t="s">
        <v>8344</v>
      </c>
      <c r="L2140" s="47">
        <f>VLOOKUP(A2140,'Hospitalisation Details'!$A$1:$N$2344,5,FALSE)</f>
        <v>36733</v>
      </c>
      <c r="M2140" s="51">
        <f>VLOOKUP(A2140,'Hospitalisation Details'!$A$1:$N$2344,8,FALSE)</f>
        <v>2055.3200000000002</v>
      </c>
      <c r="N2140" s="34" t="str">
        <f>VLOOKUP(A2140,'Hospitalisation Details'!$A$1:$N$2344,12,FALSE)</f>
        <v>tier - 3</v>
      </c>
      <c r="O2140" s="34" t="str">
        <f>VLOOKUP(A2140,'Hospitalisation Details'!$A$1:$N$2344,13,FALSE)</f>
        <v>tier - 3</v>
      </c>
      <c r="P2140" s="34" t="str">
        <f>VLOOKUP(A2140,'Hospitalisation Details'!$A$1:$N$2344,14,FALSE)</f>
        <v>R1012</v>
      </c>
      <c r="Q2140" s="34">
        <f>VLOOKUP(A2140,'Hospitalisation Details'!$A$1:$N$2344,6,FALSE)</f>
        <v>22</v>
      </c>
    </row>
    <row r="2141" spans="1:17" x14ac:dyDescent="0.25">
      <c r="A2141" s="35" t="s">
        <v>223</v>
      </c>
      <c r="B2141" s="32" t="s">
        <v>4911</v>
      </c>
      <c r="C2141" s="40">
        <v>25.175000000000001</v>
      </c>
      <c r="D2141" s="40">
        <v>6.29</v>
      </c>
      <c r="E2141" s="40" t="s">
        <v>2383</v>
      </c>
      <c r="F2141" s="40" t="s">
        <v>2383</v>
      </c>
      <c r="G2141" s="40" t="s">
        <v>2380</v>
      </c>
      <c r="H2141" s="35">
        <v>2</v>
      </c>
      <c r="I2141" s="40" t="s">
        <v>2380</v>
      </c>
      <c r="J2141" s="40" t="s">
        <v>8339</v>
      </c>
      <c r="K2141" s="40" t="s">
        <v>8343</v>
      </c>
      <c r="L2141" s="48">
        <f>VLOOKUP(A2141,'Hospitalisation Details'!$A$1:$N$2344,5,FALSE)</f>
        <v>36771</v>
      </c>
      <c r="M2141" s="52">
        <f>VLOOKUP(A2141,'Hospitalisation Details'!$A$1:$N$2344,8,FALSE)</f>
        <v>2045.69</v>
      </c>
      <c r="N2141" s="35" t="str">
        <f>VLOOKUP(A2141,'Hospitalisation Details'!$A$1:$N$2344,12,FALSE)</f>
        <v>tier - 3</v>
      </c>
      <c r="O2141" s="35" t="str">
        <f>VLOOKUP(A2141,'Hospitalisation Details'!$A$1:$N$2344,13,FALSE)</f>
        <v>tier - 3</v>
      </c>
      <c r="P2141" s="35" t="str">
        <f>VLOOKUP(A2141,'Hospitalisation Details'!$A$1:$N$2344,14,FALSE)</f>
        <v>R1012</v>
      </c>
      <c r="Q2141" s="35">
        <f>VLOOKUP(A2141,'Hospitalisation Details'!$A$1:$N$2344,6,FALSE)</f>
        <v>22</v>
      </c>
    </row>
    <row r="2142" spans="1:17" x14ac:dyDescent="0.25">
      <c r="A2142" s="34" t="s">
        <v>222</v>
      </c>
      <c r="B2142" s="33" t="s">
        <v>4881</v>
      </c>
      <c r="C2142" s="39">
        <v>39.49</v>
      </c>
      <c r="D2142" s="39">
        <v>4.4800000000000004</v>
      </c>
      <c r="E2142" s="39" t="s">
        <v>2383</v>
      </c>
      <c r="F2142" s="39" t="s">
        <v>2380</v>
      </c>
      <c r="G2142" s="39" t="s">
        <v>2380</v>
      </c>
      <c r="H2142" s="34">
        <v>0</v>
      </c>
      <c r="I2142" s="39" t="s">
        <v>2380</v>
      </c>
      <c r="J2142" s="39" t="s">
        <v>8338</v>
      </c>
      <c r="K2142" s="39" t="s">
        <v>8344</v>
      </c>
      <c r="L2142" s="47">
        <f>VLOOKUP(A2142,'Hospitalisation Details'!$A$1:$N$2344,5,FALSE)</f>
        <v>37107</v>
      </c>
      <c r="M2142" s="51">
        <f>VLOOKUP(A2142,'Hospitalisation Details'!$A$1:$N$2344,8,FALSE)</f>
        <v>2026.97</v>
      </c>
      <c r="N2142" s="34" t="str">
        <f>VLOOKUP(A2142,'Hospitalisation Details'!$A$1:$N$2344,12,FALSE)</f>
        <v>tier - 3</v>
      </c>
      <c r="O2142" s="34" t="str">
        <f>VLOOKUP(A2142,'Hospitalisation Details'!$A$1:$N$2344,13,FALSE)</f>
        <v>tier - 2</v>
      </c>
      <c r="P2142" s="34" t="str">
        <f>VLOOKUP(A2142,'Hospitalisation Details'!$A$1:$N$2344,14,FALSE)</f>
        <v>R1013</v>
      </c>
      <c r="Q2142" s="34">
        <f>VLOOKUP(A2142,'Hospitalisation Details'!$A$1:$N$2344,6,FALSE)</f>
        <v>21</v>
      </c>
    </row>
    <row r="2143" spans="1:17" x14ac:dyDescent="0.25">
      <c r="A2143" s="35" t="s">
        <v>221</v>
      </c>
      <c r="B2143" s="32" t="s">
        <v>8078</v>
      </c>
      <c r="C2143" s="40">
        <v>34.869999999999997</v>
      </c>
      <c r="D2143" s="40">
        <v>5.51</v>
      </c>
      <c r="E2143" s="40" t="s">
        <v>2383</v>
      </c>
      <c r="F2143" s="40" t="s">
        <v>2380</v>
      </c>
      <c r="G2143" s="40" t="s">
        <v>2380</v>
      </c>
      <c r="H2143" s="35">
        <v>0</v>
      </c>
      <c r="I2143" s="40" t="s">
        <v>2380</v>
      </c>
      <c r="J2143" s="40" t="s">
        <v>8338</v>
      </c>
      <c r="K2143" s="40" t="s">
        <v>8344</v>
      </c>
      <c r="L2143" s="48">
        <f>VLOOKUP(A2143,'Hospitalisation Details'!$A$1:$N$2344,5,FALSE)</f>
        <v>37140</v>
      </c>
      <c r="M2143" s="52">
        <f>VLOOKUP(A2143,'Hospitalisation Details'!$A$1:$N$2344,8,FALSE)</f>
        <v>2020.55</v>
      </c>
      <c r="N2143" s="35" t="str">
        <f>VLOOKUP(A2143,'Hospitalisation Details'!$A$1:$N$2344,12,FALSE)</f>
        <v>tier - 3</v>
      </c>
      <c r="O2143" s="35" t="str">
        <f>VLOOKUP(A2143,'Hospitalisation Details'!$A$1:$N$2344,13,FALSE)</f>
        <v>tier - 2</v>
      </c>
      <c r="P2143" s="35" t="str">
        <f>VLOOKUP(A2143,'Hospitalisation Details'!$A$1:$N$2344,14,FALSE)</f>
        <v>R1013</v>
      </c>
      <c r="Q2143" s="35">
        <f>VLOOKUP(A2143,'Hospitalisation Details'!$A$1:$N$2344,6,FALSE)</f>
        <v>21</v>
      </c>
    </row>
    <row r="2144" spans="1:17" x14ac:dyDescent="0.25">
      <c r="A2144" s="34" t="s">
        <v>220</v>
      </c>
      <c r="B2144" s="33" t="s">
        <v>8080</v>
      </c>
      <c r="C2144" s="39">
        <v>34.6</v>
      </c>
      <c r="D2144" s="39">
        <v>4.5</v>
      </c>
      <c r="E2144" s="39" t="s">
        <v>2383</v>
      </c>
      <c r="F2144" s="39" t="s">
        <v>2380</v>
      </c>
      <c r="G2144" s="39" t="s">
        <v>2380</v>
      </c>
      <c r="H2144" s="34">
        <v>0</v>
      </c>
      <c r="I2144" s="39" t="s">
        <v>2380</v>
      </c>
      <c r="J2144" s="39" t="s">
        <v>8338</v>
      </c>
      <c r="K2144" s="39" t="s">
        <v>8344</v>
      </c>
      <c r="L2144" s="47">
        <f>VLOOKUP(A2144,'Hospitalisation Details'!$A$1:$N$2344,5,FALSE)</f>
        <v>37073</v>
      </c>
      <c r="M2144" s="51">
        <f>VLOOKUP(A2144,'Hospitalisation Details'!$A$1:$N$2344,8,FALSE)</f>
        <v>2020.18</v>
      </c>
      <c r="N2144" s="34" t="str">
        <f>VLOOKUP(A2144,'Hospitalisation Details'!$A$1:$N$2344,12,FALSE)</f>
        <v>tier - 3</v>
      </c>
      <c r="O2144" s="34" t="str">
        <f>VLOOKUP(A2144,'Hospitalisation Details'!$A$1:$N$2344,13,FALSE)</f>
        <v>tier - 1</v>
      </c>
      <c r="P2144" s="34" t="str">
        <f>VLOOKUP(A2144,'Hospitalisation Details'!$A$1:$N$2344,14,FALSE)</f>
        <v>R1011</v>
      </c>
      <c r="Q2144" s="34">
        <f>VLOOKUP(A2144,'Hospitalisation Details'!$A$1:$N$2344,6,FALSE)</f>
        <v>21</v>
      </c>
    </row>
    <row r="2145" spans="1:17" x14ac:dyDescent="0.25">
      <c r="A2145" s="35" t="s">
        <v>219</v>
      </c>
      <c r="B2145" s="32" t="s">
        <v>8082</v>
      </c>
      <c r="C2145" s="40">
        <v>25.8</v>
      </c>
      <c r="D2145" s="40">
        <v>6.29</v>
      </c>
      <c r="E2145" s="40" t="s">
        <v>2383</v>
      </c>
      <c r="F2145" s="40" t="s">
        <v>2380</v>
      </c>
      <c r="G2145" s="40" t="s">
        <v>2380</v>
      </c>
      <c r="H2145" s="35">
        <v>0</v>
      </c>
      <c r="I2145" s="40" t="s">
        <v>2380</v>
      </c>
      <c r="J2145" s="40" t="s">
        <v>8339</v>
      </c>
      <c r="K2145" s="40" t="s">
        <v>8343</v>
      </c>
      <c r="L2145" s="48">
        <f>VLOOKUP(A2145,'Hospitalisation Details'!$A$1:$N$2344,5,FALSE)</f>
        <v>37117</v>
      </c>
      <c r="M2145" s="52">
        <f>VLOOKUP(A2145,'Hospitalisation Details'!$A$1:$N$2344,8,FALSE)</f>
        <v>2007.95</v>
      </c>
      <c r="N2145" s="35" t="str">
        <f>VLOOKUP(A2145,'Hospitalisation Details'!$A$1:$N$2344,12,FALSE)</f>
        <v>tier - 3</v>
      </c>
      <c r="O2145" s="35" t="str">
        <f>VLOOKUP(A2145,'Hospitalisation Details'!$A$1:$N$2344,13,FALSE)</f>
        <v>tier - 2</v>
      </c>
      <c r="P2145" s="35" t="str">
        <f>VLOOKUP(A2145,'Hospitalisation Details'!$A$1:$N$2344,14,FALSE)</f>
        <v>R1011</v>
      </c>
      <c r="Q2145" s="35">
        <f>VLOOKUP(A2145,'Hospitalisation Details'!$A$1:$N$2344,6,FALSE)</f>
        <v>21</v>
      </c>
    </row>
    <row r="2146" spans="1:17" x14ac:dyDescent="0.25">
      <c r="A2146" s="34" t="s">
        <v>218</v>
      </c>
      <c r="B2146" s="33" t="s">
        <v>8084</v>
      </c>
      <c r="C2146" s="39">
        <v>35.86</v>
      </c>
      <c r="D2146" s="39">
        <v>4.33</v>
      </c>
      <c r="E2146" s="39" t="s">
        <v>2380</v>
      </c>
      <c r="F2146" s="39" t="s">
        <v>2380</v>
      </c>
      <c r="G2146" s="39" t="s">
        <v>2380</v>
      </c>
      <c r="H2146" s="34">
        <v>1</v>
      </c>
      <c r="I2146" s="39" t="s">
        <v>2380</v>
      </c>
      <c r="J2146" s="39" t="s">
        <v>8338</v>
      </c>
      <c r="K2146" s="39" t="s">
        <v>8344</v>
      </c>
      <c r="L2146" s="47">
        <f>VLOOKUP(A2146,'Hospitalisation Details'!$A$1:$N$2344,5,FALSE)</f>
        <v>36052</v>
      </c>
      <c r="M2146" s="51">
        <f>VLOOKUP(A2146,'Hospitalisation Details'!$A$1:$N$2344,8,FALSE)</f>
        <v>1986.93</v>
      </c>
      <c r="N2146" s="34" t="str">
        <f>VLOOKUP(A2146,'Hospitalisation Details'!$A$1:$N$2344,12,FALSE)</f>
        <v>tier - 3</v>
      </c>
      <c r="O2146" s="34" t="str">
        <f>VLOOKUP(A2146,'Hospitalisation Details'!$A$1:$N$2344,13,FALSE)</f>
        <v>tier - 2</v>
      </c>
      <c r="P2146" s="34" t="str">
        <f>VLOOKUP(A2146,'Hospitalisation Details'!$A$1:$N$2344,14,FALSE)</f>
        <v>R1013</v>
      </c>
      <c r="Q2146" s="34">
        <f>VLOOKUP(A2146,'Hospitalisation Details'!$A$1:$N$2344,6,FALSE)</f>
        <v>24</v>
      </c>
    </row>
    <row r="2147" spans="1:17" x14ac:dyDescent="0.25">
      <c r="A2147" s="35" t="s">
        <v>217</v>
      </c>
      <c r="B2147" s="32" t="s">
        <v>8086</v>
      </c>
      <c r="C2147" s="40">
        <v>40.47</v>
      </c>
      <c r="D2147" s="40">
        <v>11.15</v>
      </c>
      <c r="E2147" s="40" t="s">
        <v>2380</v>
      </c>
      <c r="F2147" s="40" t="s">
        <v>2380</v>
      </c>
      <c r="G2147" s="40" t="s">
        <v>2380</v>
      </c>
      <c r="H2147" s="35">
        <v>0</v>
      </c>
      <c r="I2147" s="40" t="s">
        <v>2380</v>
      </c>
      <c r="J2147" s="40" t="s">
        <v>8338</v>
      </c>
      <c r="K2147" s="40" t="s">
        <v>8342</v>
      </c>
      <c r="L2147" s="48">
        <f>VLOOKUP(A2147,'Hospitalisation Details'!$A$1:$N$2344,5,FALSE)</f>
        <v>37528</v>
      </c>
      <c r="M2147" s="52">
        <f>VLOOKUP(A2147,'Hospitalisation Details'!$A$1:$N$2344,8,FALSE)</f>
        <v>1984.45</v>
      </c>
      <c r="N2147" s="35" t="str">
        <f>VLOOKUP(A2147,'Hospitalisation Details'!$A$1:$N$2344,12,FALSE)</f>
        <v>tier - 3</v>
      </c>
      <c r="O2147" s="35" t="str">
        <f>VLOOKUP(A2147,'Hospitalisation Details'!$A$1:$N$2344,13,FALSE)</f>
        <v>tier - 3</v>
      </c>
      <c r="P2147" s="35" t="str">
        <f>VLOOKUP(A2147,'Hospitalisation Details'!$A$1:$N$2344,14,FALSE)</f>
        <v>R1016</v>
      </c>
      <c r="Q2147" s="35">
        <f>VLOOKUP(A2147,'Hospitalisation Details'!$A$1:$N$2344,6,FALSE)</f>
        <v>20</v>
      </c>
    </row>
    <row r="2148" spans="1:17" x14ac:dyDescent="0.25">
      <c r="A2148" s="34" t="s">
        <v>216</v>
      </c>
      <c r="B2148" s="33" t="s">
        <v>8088</v>
      </c>
      <c r="C2148" s="39">
        <v>32.01</v>
      </c>
      <c r="D2148" s="39">
        <v>6.45</v>
      </c>
      <c r="E2148" s="39" t="s">
        <v>2380</v>
      </c>
      <c r="F2148" s="39" t="s">
        <v>2380</v>
      </c>
      <c r="G2148" s="39" t="s">
        <v>2380</v>
      </c>
      <c r="H2148" s="34">
        <v>1</v>
      </c>
      <c r="I2148" s="39" t="s">
        <v>2380</v>
      </c>
      <c r="J2148" s="39" t="s">
        <v>8338</v>
      </c>
      <c r="K2148" s="39" t="s">
        <v>8343</v>
      </c>
      <c r="L2148" s="47">
        <f>VLOOKUP(A2148,'Hospitalisation Details'!$A$1:$N$2344,5,FALSE)</f>
        <v>36158</v>
      </c>
      <c r="M2148" s="51">
        <f>VLOOKUP(A2148,'Hospitalisation Details'!$A$1:$N$2344,8,FALSE)</f>
        <v>1981.58</v>
      </c>
      <c r="N2148" s="34" t="str">
        <f>VLOOKUP(A2148,'Hospitalisation Details'!$A$1:$N$2344,12,FALSE)</f>
        <v>tier - 3</v>
      </c>
      <c r="O2148" s="34" t="str">
        <f>VLOOKUP(A2148,'Hospitalisation Details'!$A$1:$N$2344,13,FALSE)</f>
        <v>tier - 1</v>
      </c>
      <c r="P2148" s="34" t="str">
        <f>VLOOKUP(A2148,'Hospitalisation Details'!$A$1:$N$2344,14,FALSE)</f>
        <v>R1013</v>
      </c>
      <c r="Q2148" s="34">
        <f>VLOOKUP(A2148,'Hospitalisation Details'!$A$1:$N$2344,6,FALSE)</f>
        <v>24</v>
      </c>
    </row>
    <row r="2149" spans="1:17" x14ac:dyDescent="0.25">
      <c r="A2149" s="35" t="s">
        <v>215</v>
      </c>
      <c r="B2149" s="32" t="s">
        <v>8090</v>
      </c>
      <c r="C2149" s="40">
        <v>33</v>
      </c>
      <c r="D2149" s="40">
        <v>9.27</v>
      </c>
      <c r="E2149" s="40" t="s">
        <v>2380</v>
      </c>
      <c r="F2149" s="40" t="s">
        <v>2380</v>
      </c>
      <c r="G2149" s="40" t="s">
        <v>2380</v>
      </c>
      <c r="H2149" s="35">
        <v>0</v>
      </c>
      <c r="I2149" s="40" t="s">
        <v>2380</v>
      </c>
      <c r="J2149" s="40" t="s">
        <v>8338</v>
      </c>
      <c r="K2149" s="40" t="s">
        <v>8342</v>
      </c>
      <c r="L2149" s="48">
        <f>VLOOKUP(A2149,'Hospitalisation Details'!$A$1:$N$2344,5,FALSE)</f>
        <v>37453</v>
      </c>
      <c r="M2149" s="52">
        <f>VLOOKUP(A2149,'Hospitalisation Details'!$A$1:$N$2344,8,FALSE)</f>
        <v>1980.07</v>
      </c>
      <c r="N2149" s="35" t="str">
        <f>VLOOKUP(A2149,'Hospitalisation Details'!$A$1:$N$2344,12,FALSE)</f>
        <v>tier - 3</v>
      </c>
      <c r="O2149" s="35" t="str">
        <f>VLOOKUP(A2149,'Hospitalisation Details'!$A$1:$N$2344,13,FALSE)</f>
        <v>tier - 3</v>
      </c>
      <c r="P2149" s="35" t="str">
        <f>VLOOKUP(A2149,'Hospitalisation Details'!$A$1:$N$2344,14,FALSE)</f>
        <v>R1011</v>
      </c>
      <c r="Q2149" s="35">
        <f>VLOOKUP(A2149,'Hospitalisation Details'!$A$1:$N$2344,6,FALSE)</f>
        <v>20</v>
      </c>
    </row>
    <row r="2150" spans="1:17" x14ac:dyDescent="0.25">
      <c r="A2150" s="34" t="s">
        <v>214</v>
      </c>
      <c r="B2150" s="33" t="s">
        <v>4778</v>
      </c>
      <c r="C2150" s="39">
        <v>29.3</v>
      </c>
      <c r="D2150" s="39">
        <v>6.15</v>
      </c>
      <c r="E2150" s="39" t="s">
        <v>2380</v>
      </c>
      <c r="F2150" s="39" t="s">
        <v>2380</v>
      </c>
      <c r="G2150" s="39" t="s">
        <v>2380</v>
      </c>
      <c r="H2150" s="34">
        <v>1</v>
      </c>
      <c r="I2150" s="39" t="s">
        <v>2380</v>
      </c>
      <c r="J2150" s="39" t="s">
        <v>8339</v>
      </c>
      <c r="K2150" s="39" t="s">
        <v>8343</v>
      </c>
      <c r="L2150" s="47">
        <f>VLOOKUP(A2150,'Hospitalisation Details'!$A$1:$N$2344,5,FALSE)</f>
        <v>36067</v>
      </c>
      <c r="M2150" s="51">
        <f>VLOOKUP(A2150,'Hospitalisation Details'!$A$1:$N$2344,8,FALSE)</f>
        <v>1977.82</v>
      </c>
      <c r="N2150" s="34" t="str">
        <f>VLOOKUP(A2150,'Hospitalisation Details'!$A$1:$N$2344,12,FALSE)</f>
        <v>tier - 3</v>
      </c>
      <c r="O2150" s="34" t="str">
        <f>VLOOKUP(A2150,'Hospitalisation Details'!$A$1:$N$2344,13,FALSE)</f>
        <v>tier - 1</v>
      </c>
      <c r="P2150" s="34" t="str">
        <f>VLOOKUP(A2150,'Hospitalisation Details'!$A$1:$N$2344,14,FALSE)</f>
        <v>R1011</v>
      </c>
      <c r="Q2150" s="34">
        <f>VLOOKUP(A2150,'Hospitalisation Details'!$A$1:$N$2344,6,FALSE)</f>
        <v>24</v>
      </c>
    </row>
    <row r="2151" spans="1:17" x14ac:dyDescent="0.25">
      <c r="A2151" s="35" t="s">
        <v>213</v>
      </c>
      <c r="B2151" s="32" t="s">
        <v>8092</v>
      </c>
      <c r="C2151" s="40">
        <v>25.8</v>
      </c>
      <c r="D2151" s="40">
        <v>4.13</v>
      </c>
      <c r="E2151" s="40" t="s">
        <v>2380</v>
      </c>
      <c r="F2151" s="40" t="s">
        <v>2380</v>
      </c>
      <c r="G2151" s="40" t="s">
        <v>2380</v>
      </c>
      <c r="H2151" s="35">
        <v>1</v>
      </c>
      <c r="I2151" s="40" t="s">
        <v>2380</v>
      </c>
      <c r="J2151" s="40" t="s">
        <v>8339</v>
      </c>
      <c r="K2151" s="40" t="s">
        <v>8344</v>
      </c>
      <c r="L2151" s="48">
        <f>VLOOKUP(A2151,'Hospitalisation Details'!$A$1:$N$2344,5,FALSE)</f>
        <v>36073</v>
      </c>
      <c r="M2151" s="52">
        <f>VLOOKUP(A2151,'Hospitalisation Details'!$A$1:$N$2344,8,FALSE)</f>
        <v>1972.95</v>
      </c>
      <c r="N2151" s="35" t="str">
        <f>VLOOKUP(A2151,'Hospitalisation Details'!$A$1:$N$2344,12,FALSE)</f>
        <v>tier - 3</v>
      </c>
      <c r="O2151" s="35" t="str">
        <f>VLOOKUP(A2151,'Hospitalisation Details'!$A$1:$N$2344,13,FALSE)</f>
        <v>tier - 1</v>
      </c>
      <c r="P2151" s="35" t="str">
        <f>VLOOKUP(A2151,'Hospitalisation Details'!$A$1:$N$2344,14,FALSE)</f>
        <v>R1011</v>
      </c>
      <c r="Q2151" s="35">
        <f>VLOOKUP(A2151,'Hospitalisation Details'!$A$1:$N$2344,6,FALSE)</f>
        <v>24</v>
      </c>
    </row>
    <row r="2152" spans="1:17" x14ac:dyDescent="0.25">
      <c r="A2152" s="34" t="s">
        <v>212</v>
      </c>
      <c r="B2152" s="33" t="s">
        <v>8094</v>
      </c>
      <c r="C2152" s="39">
        <v>23.4</v>
      </c>
      <c r="D2152" s="39">
        <v>4.24</v>
      </c>
      <c r="E2152" s="39" t="s">
        <v>2380</v>
      </c>
      <c r="F2152" s="39" t="s">
        <v>2380</v>
      </c>
      <c r="G2152" s="39" t="s">
        <v>2380</v>
      </c>
      <c r="H2152" s="34">
        <v>1</v>
      </c>
      <c r="I2152" s="39" t="s">
        <v>2380</v>
      </c>
      <c r="J2152" s="39" t="s">
        <v>8340</v>
      </c>
      <c r="K2152" s="39" t="s">
        <v>8344</v>
      </c>
      <c r="L2152" s="47">
        <f>VLOOKUP(A2152,'Hospitalisation Details'!$A$1:$N$2344,5,FALSE)</f>
        <v>36066</v>
      </c>
      <c r="M2152" s="51">
        <f>VLOOKUP(A2152,'Hospitalisation Details'!$A$1:$N$2344,8,FALSE)</f>
        <v>1969.61</v>
      </c>
      <c r="N2152" s="34" t="str">
        <f>VLOOKUP(A2152,'Hospitalisation Details'!$A$1:$N$2344,12,FALSE)</f>
        <v>tier - 3</v>
      </c>
      <c r="O2152" s="34" t="str">
        <f>VLOOKUP(A2152,'Hospitalisation Details'!$A$1:$N$2344,13,FALSE)</f>
        <v>tier - 3</v>
      </c>
      <c r="P2152" s="34" t="str">
        <f>VLOOKUP(A2152,'Hospitalisation Details'!$A$1:$N$2344,14,FALSE)</f>
        <v>R1011</v>
      </c>
      <c r="Q2152" s="34">
        <f>VLOOKUP(A2152,'Hospitalisation Details'!$A$1:$N$2344,6,FALSE)</f>
        <v>24</v>
      </c>
    </row>
    <row r="2153" spans="1:17" x14ac:dyDescent="0.25">
      <c r="A2153" s="35" t="s">
        <v>211</v>
      </c>
      <c r="B2153" s="32" t="s">
        <v>8096</v>
      </c>
      <c r="C2153" s="40">
        <v>27.93</v>
      </c>
      <c r="D2153" s="40">
        <v>9.8800000000000008</v>
      </c>
      <c r="E2153" s="40" t="s">
        <v>2380</v>
      </c>
      <c r="F2153" s="40" t="s">
        <v>2380</v>
      </c>
      <c r="G2153" s="40" t="s">
        <v>2380</v>
      </c>
      <c r="H2153" s="35">
        <v>0</v>
      </c>
      <c r="I2153" s="40" t="s">
        <v>2380</v>
      </c>
      <c r="J2153" s="40" t="s">
        <v>8339</v>
      </c>
      <c r="K2153" s="40" t="s">
        <v>8342</v>
      </c>
      <c r="L2153" s="48">
        <f>VLOOKUP(A2153,'Hospitalisation Details'!$A$1:$N$2344,5,FALSE)</f>
        <v>37466</v>
      </c>
      <c r="M2153" s="52">
        <f>VLOOKUP(A2153,'Hospitalisation Details'!$A$1:$N$2344,8,FALSE)</f>
        <v>1967.02</v>
      </c>
      <c r="N2153" s="35" t="str">
        <f>VLOOKUP(A2153,'Hospitalisation Details'!$A$1:$N$2344,12,FALSE)</f>
        <v>tier - 3</v>
      </c>
      <c r="O2153" s="35" t="str">
        <f>VLOOKUP(A2153,'Hospitalisation Details'!$A$1:$N$2344,13,FALSE)</f>
        <v>tier - 2</v>
      </c>
      <c r="P2153" s="35" t="str">
        <f>VLOOKUP(A2153,'Hospitalisation Details'!$A$1:$N$2344,14,FALSE)</f>
        <v>R1016</v>
      </c>
      <c r="Q2153" s="35">
        <f>VLOOKUP(A2153,'Hospitalisation Details'!$A$1:$N$2344,6,FALSE)</f>
        <v>20</v>
      </c>
    </row>
    <row r="2154" spans="1:17" x14ac:dyDescent="0.25">
      <c r="A2154" s="34" t="s">
        <v>210</v>
      </c>
      <c r="B2154" s="33" t="s">
        <v>8098</v>
      </c>
      <c r="C2154" s="39">
        <v>22</v>
      </c>
      <c r="D2154" s="39">
        <v>9.5</v>
      </c>
      <c r="E2154" s="39" t="s">
        <v>2380</v>
      </c>
      <c r="F2154" s="39" t="s">
        <v>2380</v>
      </c>
      <c r="G2154" s="39" t="s">
        <v>2380</v>
      </c>
      <c r="H2154" s="34">
        <v>0</v>
      </c>
      <c r="I2154" s="39" t="s">
        <v>2380</v>
      </c>
      <c r="J2154" s="39" t="s">
        <v>8340</v>
      </c>
      <c r="K2154" s="39" t="s">
        <v>8342</v>
      </c>
      <c r="L2154" s="47">
        <f>VLOOKUP(A2154,'Hospitalisation Details'!$A$1:$N$2344,5,FALSE)</f>
        <v>37506</v>
      </c>
      <c r="M2154" s="51">
        <f>VLOOKUP(A2154,'Hospitalisation Details'!$A$1:$N$2344,8,FALSE)</f>
        <v>1964.78</v>
      </c>
      <c r="N2154" s="34" t="str">
        <f>VLOOKUP(A2154,'Hospitalisation Details'!$A$1:$N$2344,12,FALSE)</f>
        <v>tier - 3</v>
      </c>
      <c r="O2154" s="34" t="str">
        <f>VLOOKUP(A2154,'Hospitalisation Details'!$A$1:$N$2344,13,FALSE)</f>
        <v>tier - 1</v>
      </c>
      <c r="P2154" s="34" t="str">
        <f>VLOOKUP(A2154,'Hospitalisation Details'!$A$1:$N$2344,14,FALSE)</f>
        <v>R1011</v>
      </c>
      <c r="Q2154" s="34">
        <f>VLOOKUP(A2154,'Hospitalisation Details'!$A$1:$N$2344,6,FALSE)</f>
        <v>20</v>
      </c>
    </row>
    <row r="2155" spans="1:17" x14ac:dyDescent="0.25">
      <c r="A2155" s="35" t="s">
        <v>209</v>
      </c>
      <c r="B2155" s="32" t="s">
        <v>8100</v>
      </c>
      <c r="C2155" s="40">
        <v>36.86</v>
      </c>
      <c r="D2155" s="40">
        <v>4.97</v>
      </c>
      <c r="E2155" s="40" t="s">
        <v>2383</v>
      </c>
      <c r="F2155" s="40" t="s">
        <v>2380</v>
      </c>
      <c r="G2155" s="40" t="s">
        <v>2380</v>
      </c>
      <c r="H2155" s="35">
        <v>0</v>
      </c>
      <c r="I2155" s="40" t="s">
        <v>2380</v>
      </c>
      <c r="J2155" s="40" t="s">
        <v>8338</v>
      </c>
      <c r="K2155" s="40" t="s">
        <v>8344</v>
      </c>
      <c r="L2155" s="48">
        <f>VLOOKUP(A2155,'Hospitalisation Details'!$A$1:$N$2344,5,FALSE)</f>
        <v>37234</v>
      </c>
      <c r="M2155" s="52">
        <f>VLOOKUP(A2155,'Hospitalisation Details'!$A$1:$N$2344,8,FALSE)</f>
        <v>1917.32</v>
      </c>
      <c r="N2155" s="35" t="str">
        <f>VLOOKUP(A2155,'Hospitalisation Details'!$A$1:$N$2344,12,FALSE)</f>
        <v>tier - 3</v>
      </c>
      <c r="O2155" s="35" t="str">
        <f>VLOOKUP(A2155,'Hospitalisation Details'!$A$1:$N$2344,13,FALSE)</f>
        <v>tier - 2</v>
      </c>
      <c r="P2155" s="35" t="str">
        <f>VLOOKUP(A2155,'Hospitalisation Details'!$A$1:$N$2344,14,FALSE)</f>
        <v>R1012</v>
      </c>
      <c r="Q2155" s="35">
        <f>VLOOKUP(A2155,'Hospitalisation Details'!$A$1:$N$2344,6,FALSE)</f>
        <v>21</v>
      </c>
    </row>
    <row r="2156" spans="1:17" x14ac:dyDescent="0.25">
      <c r="A2156" s="34" t="s">
        <v>208</v>
      </c>
      <c r="B2156" s="33" t="s">
        <v>8101</v>
      </c>
      <c r="C2156" s="39">
        <v>31.254999999999999</v>
      </c>
      <c r="D2156" s="39">
        <v>5.49</v>
      </c>
      <c r="E2156" s="39" t="s">
        <v>2383</v>
      </c>
      <c r="F2156" s="39" t="s">
        <v>2380</v>
      </c>
      <c r="G2156" s="39" t="s">
        <v>2380</v>
      </c>
      <c r="H2156" s="34">
        <v>0</v>
      </c>
      <c r="I2156" s="39" t="s">
        <v>2380</v>
      </c>
      <c r="J2156" s="39" t="s">
        <v>8338</v>
      </c>
      <c r="K2156" s="39" t="s">
        <v>8344</v>
      </c>
      <c r="L2156" s="47">
        <f>VLOOKUP(A2156,'Hospitalisation Details'!$A$1:$N$2344,5,FALSE)</f>
        <v>37106</v>
      </c>
      <c r="M2156" s="51">
        <f>VLOOKUP(A2156,'Hospitalisation Details'!$A$1:$N$2344,8,FALSE)</f>
        <v>1909.53</v>
      </c>
      <c r="N2156" s="34" t="str">
        <f>VLOOKUP(A2156,'Hospitalisation Details'!$A$1:$N$2344,12,FALSE)</f>
        <v>tier - 3</v>
      </c>
      <c r="O2156" s="34" t="str">
        <f>VLOOKUP(A2156,'Hospitalisation Details'!$A$1:$N$2344,13,FALSE)</f>
        <v>tier - 3</v>
      </c>
      <c r="P2156" s="34" t="str">
        <f>VLOOKUP(A2156,'Hospitalisation Details'!$A$1:$N$2344,14,FALSE)</f>
        <v>R1012</v>
      </c>
      <c r="Q2156" s="34">
        <f>VLOOKUP(A2156,'Hospitalisation Details'!$A$1:$N$2344,6,FALSE)</f>
        <v>21</v>
      </c>
    </row>
    <row r="2157" spans="1:17" x14ac:dyDescent="0.25">
      <c r="A2157" s="35" t="s">
        <v>207</v>
      </c>
      <c r="B2157" s="32" t="s">
        <v>7745</v>
      </c>
      <c r="C2157" s="40">
        <v>23.06</v>
      </c>
      <c r="D2157" s="40">
        <v>4.47</v>
      </c>
      <c r="E2157" s="40" t="s">
        <v>2380</v>
      </c>
      <c r="F2157" s="40" t="s">
        <v>2380</v>
      </c>
      <c r="G2157" s="40" t="s">
        <v>2380</v>
      </c>
      <c r="H2157" s="35">
        <v>0</v>
      </c>
      <c r="I2157" s="40" t="s">
        <v>2380</v>
      </c>
      <c r="J2157" s="40" t="s">
        <v>8340</v>
      </c>
      <c r="K2157" s="40" t="s">
        <v>8344</v>
      </c>
      <c r="L2157" s="48">
        <f>VLOOKUP(A2157,'Hospitalisation Details'!$A$1:$N$2344,5,FALSE)</f>
        <v>34613</v>
      </c>
      <c r="M2157" s="52">
        <f>VLOOKUP(A2157,'Hospitalisation Details'!$A$1:$N$2344,8,FALSE)</f>
        <v>1908.9</v>
      </c>
      <c r="N2157" s="35" t="str">
        <f>VLOOKUP(A2157,'Hospitalisation Details'!$A$1:$N$2344,12,FALSE)</f>
        <v>tier - 3</v>
      </c>
      <c r="O2157" s="35" t="str">
        <f>VLOOKUP(A2157,'Hospitalisation Details'!$A$1:$N$2344,13,FALSE)</f>
        <v>tier - 3</v>
      </c>
      <c r="P2157" s="35" t="str">
        <f>VLOOKUP(A2157,'Hospitalisation Details'!$A$1:$N$2344,14,FALSE)</f>
        <v>R1013</v>
      </c>
      <c r="Q2157" s="35">
        <f>VLOOKUP(A2157,'Hospitalisation Details'!$A$1:$N$2344,6,FALSE)</f>
        <v>28</v>
      </c>
    </row>
    <row r="2158" spans="1:17" x14ac:dyDescent="0.25">
      <c r="A2158" s="34" t="s">
        <v>206</v>
      </c>
      <c r="B2158" s="33" t="s">
        <v>4752</v>
      </c>
      <c r="C2158" s="39">
        <v>28.975000000000001</v>
      </c>
      <c r="D2158" s="39">
        <v>4.34</v>
      </c>
      <c r="E2158" s="39" t="s">
        <v>2383</v>
      </c>
      <c r="F2158" s="39" t="s">
        <v>2380</v>
      </c>
      <c r="G2158" s="39" t="s">
        <v>2380</v>
      </c>
      <c r="H2158" s="34">
        <v>0</v>
      </c>
      <c r="I2158" s="39" t="s">
        <v>2380</v>
      </c>
      <c r="J2158" s="39" t="s">
        <v>8339</v>
      </c>
      <c r="K2158" s="39" t="s">
        <v>8344</v>
      </c>
      <c r="L2158" s="47">
        <f>VLOOKUP(A2158,'Hospitalisation Details'!$A$1:$N$2344,5,FALSE)</f>
        <v>37113</v>
      </c>
      <c r="M2158" s="51">
        <f>VLOOKUP(A2158,'Hospitalisation Details'!$A$1:$N$2344,8,FALSE)</f>
        <v>1906.36</v>
      </c>
      <c r="N2158" s="34" t="str">
        <f>VLOOKUP(A2158,'Hospitalisation Details'!$A$1:$N$2344,12,FALSE)</f>
        <v>tier - 3</v>
      </c>
      <c r="O2158" s="34" t="str">
        <f>VLOOKUP(A2158,'Hospitalisation Details'!$A$1:$N$2344,13,FALSE)</f>
        <v>tier - 1</v>
      </c>
      <c r="P2158" s="34" t="str">
        <f>VLOOKUP(A2158,'Hospitalisation Details'!$A$1:$N$2344,14,FALSE)</f>
        <v>R1012</v>
      </c>
      <c r="Q2158" s="34">
        <f>VLOOKUP(A2158,'Hospitalisation Details'!$A$1:$N$2344,6,FALSE)</f>
        <v>21</v>
      </c>
    </row>
    <row r="2159" spans="1:17" x14ac:dyDescent="0.25">
      <c r="A2159" s="35" t="s">
        <v>205</v>
      </c>
      <c r="B2159" s="32" t="s">
        <v>8105</v>
      </c>
      <c r="C2159" s="40">
        <v>33.299999999999997</v>
      </c>
      <c r="D2159" s="40">
        <v>9.49</v>
      </c>
      <c r="E2159" s="40" t="s">
        <v>2380</v>
      </c>
      <c r="F2159" s="40" t="s">
        <v>2380</v>
      </c>
      <c r="G2159" s="40" t="s">
        <v>2380</v>
      </c>
      <c r="H2159" s="35">
        <v>0</v>
      </c>
      <c r="I2159" s="40" t="s">
        <v>2380</v>
      </c>
      <c r="J2159" s="40" t="s">
        <v>8338</v>
      </c>
      <c r="K2159" s="40" t="s">
        <v>8342</v>
      </c>
      <c r="L2159" s="48">
        <f>VLOOKUP(A2159,'Hospitalisation Details'!$A$1:$N$2344,5,FALSE)</f>
        <v>37489</v>
      </c>
      <c r="M2159" s="52">
        <f>VLOOKUP(A2159,'Hospitalisation Details'!$A$1:$N$2344,8,FALSE)</f>
        <v>1880.49</v>
      </c>
      <c r="N2159" s="35" t="str">
        <f>VLOOKUP(A2159,'Hospitalisation Details'!$A$1:$N$2344,12,FALSE)</f>
        <v>tier - 3</v>
      </c>
      <c r="O2159" s="35" t="str">
        <f>VLOOKUP(A2159,'Hospitalisation Details'!$A$1:$N$2344,13,FALSE)</f>
        <v>tier - 1</v>
      </c>
      <c r="P2159" s="35" t="str">
        <f>VLOOKUP(A2159,'Hospitalisation Details'!$A$1:$N$2344,14,FALSE)</f>
        <v>R1011</v>
      </c>
      <c r="Q2159" s="35">
        <f>VLOOKUP(A2159,'Hospitalisation Details'!$A$1:$N$2344,6,FALSE)</f>
        <v>20</v>
      </c>
    </row>
    <row r="2160" spans="1:17" x14ac:dyDescent="0.25">
      <c r="A2160" s="34" t="s">
        <v>204</v>
      </c>
      <c r="B2160" s="33" t="s">
        <v>7519</v>
      </c>
      <c r="C2160" s="39">
        <v>33</v>
      </c>
      <c r="D2160" s="39">
        <v>10.16</v>
      </c>
      <c r="E2160" s="39" t="s">
        <v>2380</v>
      </c>
      <c r="F2160" s="39" t="s">
        <v>2380</v>
      </c>
      <c r="G2160" s="39" t="s">
        <v>2380</v>
      </c>
      <c r="H2160" s="34">
        <v>0</v>
      </c>
      <c r="I2160" s="39" t="s">
        <v>2380</v>
      </c>
      <c r="J2160" s="39" t="s">
        <v>8338</v>
      </c>
      <c r="K2160" s="39" t="s">
        <v>8342</v>
      </c>
      <c r="L2160" s="47">
        <f>VLOOKUP(A2160,'Hospitalisation Details'!$A$1:$N$2344,5,FALSE)</f>
        <v>37497</v>
      </c>
      <c r="M2160" s="51">
        <f>VLOOKUP(A2160,'Hospitalisation Details'!$A$1:$N$2344,8,FALSE)</f>
        <v>1880.07</v>
      </c>
      <c r="N2160" s="34" t="str">
        <f>VLOOKUP(A2160,'Hospitalisation Details'!$A$1:$N$2344,12,FALSE)</f>
        <v>tier - 3</v>
      </c>
      <c r="O2160" s="34" t="str">
        <f>VLOOKUP(A2160,'Hospitalisation Details'!$A$1:$N$2344,13,FALSE)</f>
        <v>tier - 2</v>
      </c>
      <c r="P2160" s="34" t="str">
        <f>VLOOKUP(A2160,'Hospitalisation Details'!$A$1:$N$2344,14,FALSE)</f>
        <v>R1013</v>
      </c>
      <c r="Q2160" s="34">
        <f>VLOOKUP(A2160,'Hospitalisation Details'!$A$1:$N$2344,6,FALSE)</f>
        <v>20</v>
      </c>
    </row>
    <row r="2161" spans="1:17" x14ac:dyDescent="0.25">
      <c r="A2161" s="35" t="s">
        <v>203</v>
      </c>
      <c r="B2161" s="32" t="s">
        <v>8108</v>
      </c>
      <c r="C2161" s="40">
        <v>31.46</v>
      </c>
      <c r="D2161" s="40">
        <v>11.19</v>
      </c>
      <c r="E2161" s="40" t="s">
        <v>2380</v>
      </c>
      <c r="F2161" s="40" t="s">
        <v>2380</v>
      </c>
      <c r="G2161" s="40" t="s">
        <v>2380</v>
      </c>
      <c r="H2161" s="35">
        <v>0</v>
      </c>
      <c r="I2161" s="40" t="s">
        <v>2380</v>
      </c>
      <c r="J2161" s="40" t="s">
        <v>8338</v>
      </c>
      <c r="K2161" s="40" t="s">
        <v>8342</v>
      </c>
      <c r="L2161" s="48">
        <f>VLOOKUP(A2161,'Hospitalisation Details'!$A$1:$N$2344,5,FALSE)</f>
        <v>37558</v>
      </c>
      <c r="M2161" s="52">
        <f>VLOOKUP(A2161,'Hospitalisation Details'!$A$1:$N$2344,8,FALSE)</f>
        <v>1877.93</v>
      </c>
      <c r="N2161" s="35" t="str">
        <f>VLOOKUP(A2161,'Hospitalisation Details'!$A$1:$N$2344,12,FALSE)</f>
        <v>tier - 3</v>
      </c>
      <c r="O2161" s="35" t="str">
        <f>VLOOKUP(A2161,'Hospitalisation Details'!$A$1:$N$2344,13,FALSE)</f>
        <v>tier - 1</v>
      </c>
      <c r="P2161" s="35" t="str">
        <f>VLOOKUP(A2161,'Hospitalisation Details'!$A$1:$N$2344,14,FALSE)</f>
        <v>R1013</v>
      </c>
      <c r="Q2161" s="35">
        <f>VLOOKUP(A2161,'Hospitalisation Details'!$A$1:$N$2344,6,FALSE)</f>
        <v>20</v>
      </c>
    </row>
    <row r="2162" spans="1:17" x14ac:dyDescent="0.25">
      <c r="A2162" s="34" t="s">
        <v>202</v>
      </c>
      <c r="B2162" s="33" t="s">
        <v>6077</v>
      </c>
      <c r="C2162" s="39">
        <v>29.6</v>
      </c>
      <c r="D2162" s="39">
        <v>11.03</v>
      </c>
      <c r="E2162" s="39" t="s">
        <v>2380</v>
      </c>
      <c r="F2162" s="39" t="s">
        <v>2380</v>
      </c>
      <c r="G2162" s="39" t="s">
        <v>2380</v>
      </c>
      <c r="H2162" s="34">
        <v>0</v>
      </c>
      <c r="I2162" s="39" t="s">
        <v>2380</v>
      </c>
      <c r="J2162" s="39" t="s">
        <v>8339</v>
      </c>
      <c r="K2162" s="39" t="s">
        <v>8342</v>
      </c>
      <c r="L2162" s="47">
        <f>VLOOKUP(A2162,'Hospitalisation Details'!$A$1:$N$2344,5,FALSE)</f>
        <v>37521</v>
      </c>
      <c r="M2162" s="51">
        <f>VLOOKUP(A2162,'Hospitalisation Details'!$A$1:$N$2344,8,FALSE)</f>
        <v>1875.34</v>
      </c>
      <c r="N2162" s="34" t="str">
        <f>VLOOKUP(A2162,'Hospitalisation Details'!$A$1:$N$2344,12,FALSE)</f>
        <v>tier - 3</v>
      </c>
      <c r="O2162" s="34" t="str">
        <f>VLOOKUP(A2162,'Hospitalisation Details'!$A$1:$N$2344,13,FALSE)</f>
        <v>tier - 2</v>
      </c>
      <c r="P2162" s="34" t="str">
        <f>VLOOKUP(A2162,'Hospitalisation Details'!$A$1:$N$2344,14,FALSE)</f>
        <v>R1011</v>
      </c>
      <c r="Q2162" s="34">
        <f>VLOOKUP(A2162,'Hospitalisation Details'!$A$1:$N$2344,6,FALSE)</f>
        <v>20</v>
      </c>
    </row>
    <row r="2163" spans="1:17" x14ac:dyDescent="0.25">
      <c r="A2163" s="35" t="s">
        <v>201</v>
      </c>
      <c r="B2163" s="32" t="s">
        <v>5082</v>
      </c>
      <c r="C2163" s="40">
        <v>22.05</v>
      </c>
      <c r="D2163" s="40">
        <v>4.43</v>
      </c>
      <c r="E2163" s="40" t="s">
        <v>2383</v>
      </c>
      <c r="F2163" s="40" t="s">
        <v>2380</v>
      </c>
      <c r="G2163" s="40" t="s">
        <v>2380</v>
      </c>
      <c r="H2163" s="35">
        <v>0</v>
      </c>
      <c r="I2163" s="40" t="s">
        <v>2380</v>
      </c>
      <c r="J2163" s="40" t="s">
        <v>8340</v>
      </c>
      <c r="K2163" s="40" t="s">
        <v>8344</v>
      </c>
      <c r="L2163" s="48">
        <f>VLOOKUP(A2163,'Hospitalisation Details'!$A$1:$N$2344,5,FALSE)</f>
        <v>35248</v>
      </c>
      <c r="M2163" s="52">
        <f>VLOOKUP(A2163,'Hospitalisation Details'!$A$1:$N$2344,8,FALSE)</f>
        <v>1865.98</v>
      </c>
      <c r="N2163" s="35" t="str">
        <f>VLOOKUP(A2163,'Hospitalisation Details'!$A$1:$N$2344,12,FALSE)</f>
        <v>tier - 3</v>
      </c>
      <c r="O2163" s="35" t="str">
        <f>VLOOKUP(A2163,'Hospitalisation Details'!$A$1:$N$2344,13,FALSE)</f>
        <v>tier - 3</v>
      </c>
      <c r="P2163" s="35" t="str">
        <f>VLOOKUP(A2163,'Hospitalisation Details'!$A$1:$N$2344,14,FALSE)</f>
        <v>R1012</v>
      </c>
      <c r="Q2163" s="35">
        <f>VLOOKUP(A2163,'Hospitalisation Details'!$A$1:$N$2344,6,FALSE)</f>
        <v>26</v>
      </c>
    </row>
    <row r="2164" spans="1:17" x14ac:dyDescent="0.25">
      <c r="A2164" s="34" t="s">
        <v>199</v>
      </c>
      <c r="B2164" s="33" t="s">
        <v>8112</v>
      </c>
      <c r="C2164" s="39">
        <v>27.06</v>
      </c>
      <c r="D2164" s="39">
        <v>6.14</v>
      </c>
      <c r="E2164" s="39" t="s">
        <v>2380</v>
      </c>
      <c r="F2164" s="39" t="s">
        <v>2383</v>
      </c>
      <c r="G2164" s="39" t="s">
        <v>2380</v>
      </c>
      <c r="H2164" s="34">
        <v>1</v>
      </c>
      <c r="I2164" s="39" t="s">
        <v>2380</v>
      </c>
      <c r="J2164" s="39" t="s">
        <v>8339</v>
      </c>
      <c r="K2164" s="39" t="s">
        <v>8343</v>
      </c>
      <c r="L2164" s="47">
        <f>VLOOKUP(A2164,'Hospitalisation Details'!$A$1:$N$2344,5,FALSE)</f>
        <v>38348</v>
      </c>
      <c r="M2164" s="51">
        <f>VLOOKUP(A2164,'Hospitalisation Details'!$A$1:$N$2344,8,FALSE)</f>
        <v>1863.45</v>
      </c>
      <c r="N2164" s="34" t="str">
        <f>VLOOKUP(A2164,'Hospitalisation Details'!$A$1:$N$2344,12,FALSE)</f>
        <v>tier - 3</v>
      </c>
      <c r="O2164" s="34" t="str">
        <f>VLOOKUP(A2164,'Hospitalisation Details'!$A$1:$N$2344,13,FALSE)</f>
        <v>tier - 1</v>
      </c>
      <c r="P2164" s="34" t="str">
        <f>VLOOKUP(A2164,'Hospitalisation Details'!$A$1:$N$2344,14,FALSE)</f>
        <v>R1025</v>
      </c>
      <c r="Q2164" s="34">
        <f>VLOOKUP(A2164,'Hospitalisation Details'!$A$1:$N$2344,6,FALSE)</f>
        <v>18</v>
      </c>
    </row>
    <row r="2165" spans="1:17" x14ac:dyDescent="0.25">
      <c r="A2165" s="35" t="s">
        <v>198</v>
      </c>
      <c r="B2165" s="32" t="s">
        <v>8113</v>
      </c>
      <c r="C2165" s="40">
        <v>20.49</v>
      </c>
      <c r="D2165" s="40">
        <v>4.87</v>
      </c>
      <c r="E2165" s="40" t="s">
        <v>2380</v>
      </c>
      <c r="F2165" s="40" t="s">
        <v>2380</v>
      </c>
      <c r="G2165" s="40" t="s">
        <v>2380</v>
      </c>
      <c r="H2165" s="35">
        <v>0</v>
      </c>
      <c r="I2165" s="40" t="s">
        <v>2380</v>
      </c>
      <c r="J2165" s="40" t="s">
        <v>8340</v>
      </c>
      <c r="K2165" s="40" t="s">
        <v>8344</v>
      </c>
      <c r="L2165" s="48">
        <f>VLOOKUP(A2165,'Hospitalisation Details'!$A$1:$N$2344,5,FALSE)</f>
        <v>34674</v>
      </c>
      <c r="M2165" s="52">
        <f>VLOOKUP(A2165,'Hospitalisation Details'!$A$1:$N$2344,8,FALSE)</f>
        <v>1850.55</v>
      </c>
      <c r="N2165" s="35" t="str">
        <f>VLOOKUP(A2165,'Hospitalisation Details'!$A$1:$N$2344,12,FALSE)</f>
        <v>tier - 3</v>
      </c>
      <c r="O2165" s="35" t="str">
        <f>VLOOKUP(A2165,'Hospitalisation Details'!$A$1:$N$2344,13,FALSE)</f>
        <v>tier - 2</v>
      </c>
      <c r="P2165" s="35" t="str">
        <f>VLOOKUP(A2165,'Hospitalisation Details'!$A$1:$N$2344,14,FALSE)</f>
        <v>R1012</v>
      </c>
      <c r="Q2165" s="35">
        <f>VLOOKUP(A2165,'Hospitalisation Details'!$A$1:$N$2344,6,FALSE)</f>
        <v>28</v>
      </c>
    </row>
    <row r="2166" spans="1:17" x14ac:dyDescent="0.25">
      <c r="A2166" s="34" t="s">
        <v>197</v>
      </c>
      <c r="B2166" s="33" t="s">
        <v>6007</v>
      </c>
      <c r="C2166" s="39">
        <v>28.4</v>
      </c>
      <c r="D2166" s="39">
        <v>4.3</v>
      </c>
      <c r="E2166" s="39" t="s">
        <v>2380</v>
      </c>
      <c r="F2166" s="39" t="s">
        <v>2380</v>
      </c>
      <c r="G2166" s="39" t="s">
        <v>2383</v>
      </c>
      <c r="H2166" s="34">
        <v>1</v>
      </c>
      <c r="I2166" s="39" t="s">
        <v>2380</v>
      </c>
      <c r="J2166" s="39" t="s">
        <v>8339</v>
      </c>
      <c r="K2166" s="39" t="s">
        <v>8344</v>
      </c>
      <c r="L2166" s="47">
        <f>VLOOKUP(A2166,'Hospitalisation Details'!$A$1:$N$2344,5,FALSE)</f>
        <v>37822</v>
      </c>
      <c r="M2166" s="51">
        <f>VLOOKUP(A2166,'Hospitalisation Details'!$A$1:$N$2344,8,FALSE)</f>
        <v>1842.52</v>
      </c>
      <c r="N2166" s="34" t="str">
        <f>VLOOKUP(A2166,'Hospitalisation Details'!$A$1:$N$2344,12,FALSE)</f>
        <v>tier - 3</v>
      </c>
      <c r="O2166" s="34" t="str">
        <f>VLOOKUP(A2166,'Hospitalisation Details'!$A$1:$N$2344,13,FALSE)</f>
        <v>tier - 2</v>
      </c>
      <c r="P2166" s="34" t="str">
        <f>VLOOKUP(A2166,'Hospitalisation Details'!$A$1:$N$2344,14,FALSE)</f>
        <v>R1011</v>
      </c>
      <c r="Q2166" s="34">
        <f>VLOOKUP(A2166,'Hospitalisation Details'!$A$1:$N$2344,6,FALSE)</f>
        <v>19</v>
      </c>
    </row>
    <row r="2167" spans="1:17" x14ac:dyDescent="0.25">
      <c r="A2167" s="35" t="s">
        <v>196</v>
      </c>
      <c r="B2167" s="32" t="s">
        <v>8116</v>
      </c>
      <c r="C2167" s="40">
        <v>41.91</v>
      </c>
      <c r="D2167" s="40">
        <v>6.19</v>
      </c>
      <c r="E2167" s="40" t="s">
        <v>2380</v>
      </c>
      <c r="F2167" s="40" t="s">
        <v>2380</v>
      </c>
      <c r="G2167" s="40" t="s">
        <v>2380</v>
      </c>
      <c r="H2167" s="35">
        <v>0</v>
      </c>
      <c r="I2167" s="40" t="s">
        <v>2380</v>
      </c>
      <c r="J2167" s="40" t="s">
        <v>8338</v>
      </c>
      <c r="K2167" s="40" t="s">
        <v>8343</v>
      </c>
      <c r="L2167" s="48">
        <f>VLOOKUP(A2167,'Hospitalisation Details'!$A$1:$N$2344,5,FALSE)</f>
        <v>36506</v>
      </c>
      <c r="M2167" s="52">
        <f>VLOOKUP(A2167,'Hospitalisation Details'!$A$1:$N$2344,8,FALSE)</f>
        <v>1837.28</v>
      </c>
      <c r="N2167" s="35" t="str">
        <f>VLOOKUP(A2167,'Hospitalisation Details'!$A$1:$N$2344,12,FALSE)</f>
        <v>tier - 3</v>
      </c>
      <c r="O2167" s="35" t="str">
        <f>VLOOKUP(A2167,'Hospitalisation Details'!$A$1:$N$2344,13,FALSE)</f>
        <v>tier - 2</v>
      </c>
      <c r="P2167" s="35" t="str">
        <f>VLOOKUP(A2167,'Hospitalisation Details'!$A$1:$N$2344,14,FALSE)</f>
        <v>R1013</v>
      </c>
      <c r="Q2167" s="35">
        <f>VLOOKUP(A2167,'Hospitalisation Details'!$A$1:$N$2344,6,FALSE)</f>
        <v>23</v>
      </c>
    </row>
    <row r="2168" spans="1:17" x14ac:dyDescent="0.25">
      <c r="A2168" s="34" t="s">
        <v>195</v>
      </c>
      <c r="B2168" s="33" t="s">
        <v>8118</v>
      </c>
      <c r="C2168" s="39">
        <v>24.6</v>
      </c>
      <c r="D2168" s="39">
        <v>6.19</v>
      </c>
      <c r="E2168" s="39" t="s">
        <v>2380</v>
      </c>
      <c r="F2168" s="39" t="s">
        <v>2380</v>
      </c>
      <c r="G2168" s="39" t="s">
        <v>2383</v>
      </c>
      <c r="H2168" s="34">
        <v>1</v>
      </c>
      <c r="I2168" s="39" t="s">
        <v>2380</v>
      </c>
      <c r="J2168" s="39" t="s">
        <v>8340</v>
      </c>
      <c r="K2168" s="39" t="s">
        <v>8343</v>
      </c>
      <c r="L2168" s="47">
        <f>VLOOKUP(A2168,'Hospitalisation Details'!$A$1:$N$2344,5,FALSE)</f>
        <v>37837</v>
      </c>
      <c r="M2168" s="51">
        <f>VLOOKUP(A2168,'Hospitalisation Details'!$A$1:$N$2344,8,FALSE)</f>
        <v>1837.24</v>
      </c>
      <c r="N2168" s="34" t="str">
        <f>VLOOKUP(A2168,'Hospitalisation Details'!$A$1:$N$2344,12,FALSE)</f>
        <v>tier - 3</v>
      </c>
      <c r="O2168" s="34" t="str">
        <f>VLOOKUP(A2168,'Hospitalisation Details'!$A$1:$N$2344,13,FALSE)</f>
        <v>tier - 2</v>
      </c>
      <c r="P2168" s="34" t="str">
        <f>VLOOKUP(A2168,'Hospitalisation Details'!$A$1:$N$2344,14,FALSE)</f>
        <v>R1011</v>
      </c>
      <c r="Q2168" s="34">
        <f>VLOOKUP(A2168,'Hospitalisation Details'!$A$1:$N$2344,6,FALSE)</f>
        <v>19</v>
      </c>
    </row>
    <row r="2169" spans="1:17" x14ac:dyDescent="0.25">
      <c r="A2169" s="35" t="s">
        <v>194</v>
      </c>
      <c r="B2169" s="32" t="s">
        <v>5755</v>
      </c>
      <c r="C2169" s="40">
        <v>20.9</v>
      </c>
      <c r="D2169" s="40">
        <v>5.12</v>
      </c>
      <c r="E2169" s="40" t="s">
        <v>2380</v>
      </c>
      <c r="F2169" s="40" t="s">
        <v>2380</v>
      </c>
      <c r="G2169" s="40" t="s">
        <v>2383</v>
      </c>
      <c r="H2169" s="35">
        <v>1</v>
      </c>
      <c r="I2169" s="40" t="s">
        <v>2380</v>
      </c>
      <c r="J2169" s="40" t="s">
        <v>8340</v>
      </c>
      <c r="K2169" s="40" t="s">
        <v>8344</v>
      </c>
      <c r="L2169" s="48">
        <f>VLOOKUP(A2169,'Hospitalisation Details'!$A$1:$N$2344,5,FALSE)</f>
        <v>37844</v>
      </c>
      <c r="M2169" s="52">
        <f>VLOOKUP(A2169,'Hospitalisation Details'!$A$1:$N$2344,8,FALSE)</f>
        <v>1832.09</v>
      </c>
      <c r="N2169" s="35" t="str">
        <f>VLOOKUP(A2169,'Hospitalisation Details'!$A$1:$N$2344,12,FALSE)</f>
        <v>tier - 3</v>
      </c>
      <c r="O2169" s="35" t="str">
        <f>VLOOKUP(A2169,'Hospitalisation Details'!$A$1:$N$2344,13,FALSE)</f>
        <v>tier - 3</v>
      </c>
      <c r="P2169" s="35" t="str">
        <f>VLOOKUP(A2169,'Hospitalisation Details'!$A$1:$N$2344,14,FALSE)</f>
        <v>R1011</v>
      </c>
      <c r="Q2169" s="35">
        <f>VLOOKUP(A2169,'Hospitalisation Details'!$A$1:$N$2344,6,FALSE)</f>
        <v>19</v>
      </c>
    </row>
    <row r="2170" spans="1:17" x14ac:dyDescent="0.25">
      <c r="A2170" s="34" t="s">
        <v>193</v>
      </c>
      <c r="B2170" s="33" t="s">
        <v>8121</v>
      </c>
      <c r="C2170" s="39">
        <v>34.4</v>
      </c>
      <c r="D2170" s="39">
        <v>4.04</v>
      </c>
      <c r="E2170" s="39" t="s">
        <v>2380</v>
      </c>
      <c r="F2170" s="39" t="s">
        <v>2380</v>
      </c>
      <c r="G2170" s="39" t="s">
        <v>2380</v>
      </c>
      <c r="H2170" s="34">
        <v>0</v>
      </c>
      <c r="I2170" s="39" t="s">
        <v>2380</v>
      </c>
      <c r="J2170" s="39" t="s">
        <v>8338</v>
      </c>
      <c r="K2170" s="39" t="s">
        <v>8344</v>
      </c>
      <c r="L2170" s="47">
        <f>VLOOKUP(A2170,'Hospitalisation Details'!$A$1:$N$2344,5,FALSE)</f>
        <v>36434</v>
      </c>
      <c r="M2170" s="51">
        <f>VLOOKUP(A2170,'Hospitalisation Details'!$A$1:$N$2344,8,FALSE)</f>
        <v>1826.84</v>
      </c>
      <c r="N2170" s="34" t="str">
        <f>VLOOKUP(A2170,'Hospitalisation Details'!$A$1:$N$2344,12,FALSE)</f>
        <v>tier - 3</v>
      </c>
      <c r="O2170" s="34" t="str">
        <f>VLOOKUP(A2170,'Hospitalisation Details'!$A$1:$N$2344,13,FALSE)</f>
        <v>tier - 2</v>
      </c>
      <c r="P2170" s="34" t="str">
        <f>VLOOKUP(A2170,'Hospitalisation Details'!$A$1:$N$2344,14,FALSE)</f>
        <v>R1011</v>
      </c>
      <c r="Q2170" s="34">
        <f>VLOOKUP(A2170,'Hospitalisation Details'!$A$1:$N$2344,6,FALSE)</f>
        <v>23</v>
      </c>
    </row>
    <row r="2171" spans="1:17" x14ac:dyDescent="0.25">
      <c r="A2171" s="35" t="s">
        <v>192</v>
      </c>
      <c r="B2171" s="32" t="s">
        <v>5006</v>
      </c>
      <c r="C2171" s="40">
        <v>32.56</v>
      </c>
      <c r="D2171" s="40">
        <v>5.36</v>
      </c>
      <c r="E2171" s="40" t="s">
        <v>2380</v>
      </c>
      <c r="F2171" s="40" t="s">
        <v>2380</v>
      </c>
      <c r="G2171" s="40" t="s">
        <v>2380</v>
      </c>
      <c r="H2171" s="35">
        <v>0</v>
      </c>
      <c r="I2171" s="40" t="s">
        <v>2380</v>
      </c>
      <c r="J2171" s="40" t="s">
        <v>8338</v>
      </c>
      <c r="K2171" s="40" t="s">
        <v>8344</v>
      </c>
      <c r="L2171" s="48">
        <f>VLOOKUP(A2171,'Hospitalisation Details'!$A$1:$N$2344,5,FALSE)</f>
        <v>36481</v>
      </c>
      <c r="M2171" s="52">
        <f>VLOOKUP(A2171,'Hospitalisation Details'!$A$1:$N$2344,8,FALSE)</f>
        <v>1824.29</v>
      </c>
      <c r="N2171" s="35" t="str">
        <f>VLOOKUP(A2171,'Hospitalisation Details'!$A$1:$N$2344,12,FALSE)</f>
        <v>tier - 3</v>
      </c>
      <c r="O2171" s="35" t="str">
        <f>VLOOKUP(A2171,'Hospitalisation Details'!$A$1:$N$2344,13,FALSE)</f>
        <v>tier - 3</v>
      </c>
      <c r="P2171" s="35" t="str">
        <f>VLOOKUP(A2171,'Hospitalisation Details'!$A$1:$N$2344,14,FALSE)</f>
        <v>R1013</v>
      </c>
      <c r="Q2171" s="35">
        <f>VLOOKUP(A2171,'Hospitalisation Details'!$A$1:$N$2344,6,FALSE)</f>
        <v>23</v>
      </c>
    </row>
    <row r="2172" spans="1:17" x14ac:dyDescent="0.25">
      <c r="A2172" s="34" t="s">
        <v>191</v>
      </c>
      <c r="B2172" s="33" t="s">
        <v>5936</v>
      </c>
      <c r="C2172" s="39">
        <v>27.98</v>
      </c>
      <c r="D2172" s="39">
        <v>4.38</v>
      </c>
      <c r="E2172" s="39" t="s">
        <v>2380</v>
      </c>
      <c r="F2172" s="39" t="s">
        <v>2383</v>
      </c>
      <c r="G2172" s="39" t="s">
        <v>2380</v>
      </c>
      <c r="H2172" s="34">
        <v>1</v>
      </c>
      <c r="I2172" s="39" t="s">
        <v>2380</v>
      </c>
      <c r="J2172" s="39" t="s">
        <v>8339</v>
      </c>
      <c r="K2172" s="39" t="s">
        <v>8344</v>
      </c>
      <c r="L2172" s="47">
        <f>VLOOKUP(A2172,'Hospitalisation Details'!$A$1:$N$2344,5,FALSE)</f>
        <v>38218</v>
      </c>
      <c r="M2172" s="51">
        <f>VLOOKUP(A2172,'Hospitalisation Details'!$A$1:$N$2344,8,FALSE)</f>
        <v>1822.54</v>
      </c>
      <c r="N2172" s="34" t="str">
        <f>VLOOKUP(A2172,'Hospitalisation Details'!$A$1:$N$2344,12,FALSE)</f>
        <v>tier - 3</v>
      </c>
      <c r="O2172" s="34" t="str">
        <f>VLOOKUP(A2172,'Hospitalisation Details'!$A$1:$N$2344,13,FALSE)</f>
        <v>tier - 1</v>
      </c>
      <c r="P2172" s="34" t="str">
        <f>VLOOKUP(A2172,'Hospitalisation Details'!$A$1:$N$2344,14,FALSE)</f>
        <v>R1012</v>
      </c>
      <c r="Q2172" s="34">
        <f>VLOOKUP(A2172,'Hospitalisation Details'!$A$1:$N$2344,6,FALSE)</f>
        <v>18</v>
      </c>
    </row>
    <row r="2173" spans="1:17" x14ac:dyDescent="0.25">
      <c r="A2173" s="35" t="s">
        <v>190</v>
      </c>
      <c r="B2173" s="32" t="s">
        <v>5020</v>
      </c>
      <c r="C2173" s="40">
        <v>26.51</v>
      </c>
      <c r="D2173" s="40">
        <v>4.58</v>
      </c>
      <c r="E2173" s="40" t="s">
        <v>2380</v>
      </c>
      <c r="F2173" s="40" t="s">
        <v>2380</v>
      </c>
      <c r="G2173" s="40" t="s">
        <v>2380</v>
      </c>
      <c r="H2173" s="35">
        <v>0</v>
      </c>
      <c r="I2173" s="40" t="s">
        <v>2380</v>
      </c>
      <c r="J2173" s="40" t="s">
        <v>8339</v>
      </c>
      <c r="K2173" s="40" t="s">
        <v>8344</v>
      </c>
      <c r="L2173" s="48">
        <f>VLOOKUP(A2173,'Hospitalisation Details'!$A$1:$N$2344,5,FALSE)</f>
        <v>36428</v>
      </c>
      <c r="M2173" s="52">
        <f>VLOOKUP(A2173,'Hospitalisation Details'!$A$1:$N$2344,8,FALSE)</f>
        <v>1815.88</v>
      </c>
      <c r="N2173" s="35" t="str">
        <f>VLOOKUP(A2173,'Hospitalisation Details'!$A$1:$N$2344,12,FALSE)</f>
        <v>tier - 3</v>
      </c>
      <c r="O2173" s="35" t="str">
        <f>VLOOKUP(A2173,'Hospitalisation Details'!$A$1:$N$2344,13,FALSE)</f>
        <v>tier - 3</v>
      </c>
      <c r="P2173" s="35" t="str">
        <f>VLOOKUP(A2173,'Hospitalisation Details'!$A$1:$N$2344,14,FALSE)</f>
        <v>R1013</v>
      </c>
      <c r="Q2173" s="35">
        <f>VLOOKUP(A2173,'Hospitalisation Details'!$A$1:$N$2344,6,FALSE)</f>
        <v>23</v>
      </c>
    </row>
    <row r="2174" spans="1:17" x14ac:dyDescent="0.25">
      <c r="A2174" s="34" t="s">
        <v>189</v>
      </c>
      <c r="B2174" s="33" t="s">
        <v>8125</v>
      </c>
      <c r="C2174" s="39">
        <v>29.734999999999999</v>
      </c>
      <c r="D2174" s="39">
        <v>11.92</v>
      </c>
      <c r="E2174" s="39" t="s">
        <v>2380</v>
      </c>
      <c r="F2174" s="39" t="s">
        <v>2380</v>
      </c>
      <c r="G2174" s="39" t="s">
        <v>2380</v>
      </c>
      <c r="H2174" s="34">
        <v>0</v>
      </c>
      <c r="I2174" s="39" t="s">
        <v>2380</v>
      </c>
      <c r="J2174" s="39" t="s">
        <v>8339</v>
      </c>
      <c r="K2174" s="39" t="s">
        <v>8342</v>
      </c>
      <c r="L2174" s="47">
        <f>VLOOKUP(A2174,'Hospitalisation Details'!$A$1:$N$2344,5,FALSE)</f>
        <v>37603</v>
      </c>
      <c r="M2174" s="51">
        <f>VLOOKUP(A2174,'Hospitalisation Details'!$A$1:$N$2344,8,FALSE)</f>
        <v>1769.53</v>
      </c>
      <c r="N2174" s="34" t="str">
        <f>VLOOKUP(A2174,'Hospitalisation Details'!$A$1:$N$2344,12,FALSE)</f>
        <v>tier - 3</v>
      </c>
      <c r="O2174" s="34" t="str">
        <f>VLOOKUP(A2174,'Hospitalisation Details'!$A$1:$N$2344,13,FALSE)</f>
        <v>tier - 3</v>
      </c>
      <c r="P2174" s="34" t="str">
        <f>VLOOKUP(A2174,'Hospitalisation Details'!$A$1:$N$2344,14,FALSE)</f>
        <v>R1012</v>
      </c>
      <c r="Q2174" s="34">
        <f>VLOOKUP(A2174,'Hospitalisation Details'!$A$1:$N$2344,6,FALSE)</f>
        <v>20</v>
      </c>
    </row>
    <row r="2175" spans="1:17" x14ac:dyDescent="0.25">
      <c r="A2175" s="35" t="s">
        <v>188</v>
      </c>
      <c r="B2175" s="32" t="s">
        <v>8126</v>
      </c>
      <c r="C2175" s="40">
        <v>40.5</v>
      </c>
      <c r="D2175" s="40">
        <v>5.4</v>
      </c>
      <c r="E2175" s="40" t="s">
        <v>2380</v>
      </c>
      <c r="F2175" s="40" t="s">
        <v>2380</v>
      </c>
      <c r="G2175" s="40" t="s">
        <v>2383</v>
      </c>
      <c r="H2175" s="35">
        <v>1</v>
      </c>
      <c r="I2175" s="40" t="s">
        <v>2380</v>
      </c>
      <c r="J2175" s="40" t="s">
        <v>8338</v>
      </c>
      <c r="K2175" s="40" t="s">
        <v>8344</v>
      </c>
      <c r="L2175" s="48">
        <f>VLOOKUP(A2175,'Hospitalisation Details'!$A$1:$N$2344,5,FALSE)</f>
        <v>37944</v>
      </c>
      <c r="M2175" s="52">
        <f>VLOOKUP(A2175,'Hospitalisation Details'!$A$1:$N$2344,8,FALSE)</f>
        <v>1759.34</v>
      </c>
      <c r="N2175" s="35" t="str">
        <f>VLOOKUP(A2175,'Hospitalisation Details'!$A$1:$N$2344,12,FALSE)</f>
        <v>tier - 3</v>
      </c>
      <c r="O2175" s="35" t="str">
        <f>VLOOKUP(A2175,'Hospitalisation Details'!$A$1:$N$2344,13,FALSE)</f>
        <v>tier - 1</v>
      </c>
      <c r="P2175" s="35" t="str">
        <f>VLOOKUP(A2175,'Hospitalisation Details'!$A$1:$N$2344,14,FALSE)</f>
        <v>R1011</v>
      </c>
      <c r="Q2175" s="35">
        <f>VLOOKUP(A2175,'Hospitalisation Details'!$A$1:$N$2344,6,FALSE)</f>
        <v>19</v>
      </c>
    </row>
    <row r="2176" spans="1:17" x14ac:dyDescent="0.25">
      <c r="A2176" s="34" t="s">
        <v>187</v>
      </c>
      <c r="B2176" s="33" t="s">
        <v>8128</v>
      </c>
      <c r="C2176" s="39">
        <v>25.64</v>
      </c>
      <c r="D2176" s="39">
        <v>4.76</v>
      </c>
      <c r="E2176" s="39" t="s">
        <v>2380</v>
      </c>
      <c r="F2176" s="39" t="s">
        <v>2380</v>
      </c>
      <c r="G2176" s="39" t="s">
        <v>2380</v>
      </c>
      <c r="H2176" s="34">
        <v>1</v>
      </c>
      <c r="I2176" s="39" t="s">
        <v>2380</v>
      </c>
      <c r="J2176" s="39" t="s">
        <v>8339</v>
      </c>
      <c r="K2176" s="39" t="s">
        <v>8344</v>
      </c>
      <c r="L2176" s="47">
        <f>VLOOKUP(A2176,'Hospitalisation Details'!$A$1:$N$2344,5,FALSE)</f>
        <v>36075</v>
      </c>
      <c r="M2176" s="51">
        <f>VLOOKUP(A2176,'Hospitalisation Details'!$A$1:$N$2344,8,FALSE)</f>
        <v>1756.6</v>
      </c>
      <c r="N2176" s="34" t="str">
        <f>VLOOKUP(A2176,'Hospitalisation Details'!$A$1:$N$2344,12,FALSE)</f>
        <v>tier - 3</v>
      </c>
      <c r="O2176" s="34" t="str">
        <f>VLOOKUP(A2176,'Hospitalisation Details'!$A$1:$N$2344,13,FALSE)</f>
        <v>tier - 3</v>
      </c>
      <c r="P2176" s="34" t="str">
        <f>VLOOKUP(A2176,'Hospitalisation Details'!$A$1:$N$2344,14,FALSE)</f>
        <v>R1013</v>
      </c>
      <c r="Q2176" s="34">
        <f>VLOOKUP(A2176,'Hospitalisation Details'!$A$1:$N$2344,6,FALSE)</f>
        <v>24</v>
      </c>
    </row>
    <row r="2177" spans="1:17" x14ac:dyDescent="0.25">
      <c r="A2177" s="35" t="s">
        <v>186</v>
      </c>
      <c r="B2177" s="32" t="s">
        <v>8129</v>
      </c>
      <c r="C2177" s="40">
        <v>32.9</v>
      </c>
      <c r="D2177" s="40">
        <v>4.78</v>
      </c>
      <c r="E2177" s="40" t="s">
        <v>2380</v>
      </c>
      <c r="F2177" s="40" t="s">
        <v>2380</v>
      </c>
      <c r="G2177" s="40" t="s">
        <v>2383</v>
      </c>
      <c r="H2177" s="35">
        <v>1</v>
      </c>
      <c r="I2177" s="40" t="s">
        <v>2380</v>
      </c>
      <c r="J2177" s="40" t="s">
        <v>8338</v>
      </c>
      <c r="K2177" s="40" t="s">
        <v>8344</v>
      </c>
      <c r="L2177" s="48">
        <f>VLOOKUP(A2177,'Hospitalisation Details'!$A$1:$N$2344,5,FALSE)</f>
        <v>37890</v>
      </c>
      <c r="M2177" s="52">
        <f>VLOOKUP(A2177,'Hospitalisation Details'!$A$1:$N$2344,8,FALSE)</f>
        <v>1748.77</v>
      </c>
      <c r="N2177" s="35" t="str">
        <f>VLOOKUP(A2177,'Hospitalisation Details'!$A$1:$N$2344,12,FALSE)</f>
        <v>tier - 3</v>
      </c>
      <c r="O2177" s="35" t="str">
        <f>VLOOKUP(A2177,'Hospitalisation Details'!$A$1:$N$2344,13,FALSE)</f>
        <v>tier - 1</v>
      </c>
      <c r="P2177" s="35" t="str">
        <f>VLOOKUP(A2177,'Hospitalisation Details'!$A$1:$N$2344,14,FALSE)</f>
        <v>R1011</v>
      </c>
      <c r="Q2177" s="35">
        <f>VLOOKUP(A2177,'Hospitalisation Details'!$A$1:$N$2344,6,FALSE)</f>
        <v>19</v>
      </c>
    </row>
    <row r="2178" spans="1:17" x14ac:dyDescent="0.25">
      <c r="A2178" s="34" t="s">
        <v>185</v>
      </c>
      <c r="B2178" s="33" t="s">
        <v>8130</v>
      </c>
      <c r="C2178" s="39">
        <v>29.8</v>
      </c>
      <c r="D2178" s="39">
        <v>4.26</v>
      </c>
      <c r="E2178" s="39" t="s">
        <v>2380</v>
      </c>
      <c r="F2178" s="39" t="s">
        <v>2380</v>
      </c>
      <c r="G2178" s="39" t="s">
        <v>2383</v>
      </c>
      <c r="H2178" s="34">
        <v>1</v>
      </c>
      <c r="I2178" s="39" t="s">
        <v>2380</v>
      </c>
      <c r="J2178" s="39" t="s">
        <v>8339</v>
      </c>
      <c r="K2178" s="39" t="s">
        <v>8344</v>
      </c>
      <c r="L2178" s="47">
        <f>VLOOKUP(A2178,'Hospitalisation Details'!$A$1:$N$2344,5,FALSE)</f>
        <v>37830</v>
      </c>
      <c r="M2178" s="51">
        <f>VLOOKUP(A2178,'Hospitalisation Details'!$A$1:$N$2344,8,FALSE)</f>
        <v>1744.47</v>
      </c>
      <c r="N2178" s="34" t="str">
        <f>VLOOKUP(A2178,'Hospitalisation Details'!$A$1:$N$2344,12,FALSE)</f>
        <v>tier - 3</v>
      </c>
      <c r="O2178" s="34" t="str">
        <f>VLOOKUP(A2178,'Hospitalisation Details'!$A$1:$N$2344,13,FALSE)</f>
        <v>tier - 1</v>
      </c>
      <c r="P2178" s="34" t="str">
        <f>VLOOKUP(A2178,'Hospitalisation Details'!$A$1:$N$2344,14,FALSE)</f>
        <v>R1011</v>
      </c>
      <c r="Q2178" s="34">
        <f>VLOOKUP(A2178,'Hospitalisation Details'!$A$1:$N$2344,6,FALSE)</f>
        <v>19</v>
      </c>
    </row>
    <row r="2179" spans="1:17" x14ac:dyDescent="0.25">
      <c r="A2179" s="35" t="s">
        <v>184</v>
      </c>
      <c r="B2179" s="32" t="s">
        <v>5381</v>
      </c>
      <c r="C2179" s="40">
        <v>28.9</v>
      </c>
      <c r="D2179" s="40">
        <v>5.85</v>
      </c>
      <c r="E2179" s="40" t="s">
        <v>2380</v>
      </c>
      <c r="F2179" s="40" t="s">
        <v>2380</v>
      </c>
      <c r="G2179" s="40" t="s">
        <v>2383</v>
      </c>
      <c r="H2179" s="35">
        <v>1</v>
      </c>
      <c r="I2179" s="40" t="s">
        <v>2380</v>
      </c>
      <c r="J2179" s="40" t="s">
        <v>8339</v>
      </c>
      <c r="K2179" s="40" t="s">
        <v>8343</v>
      </c>
      <c r="L2179" s="48">
        <f>VLOOKUP(A2179,'Hospitalisation Details'!$A$1:$N$2344,5,FALSE)</f>
        <v>37827</v>
      </c>
      <c r="M2179" s="52">
        <f>VLOOKUP(A2179,'Hospitalisation Details'!$A$1:$N$2344,8,FALSE)</f>
        <v>1743.21</v>
      </c>
      <c r="N2179" s="35" t="str">
        <f>VLOOKUP(A2179,'Hospitalisation Details'!$A$1:$N$2344,12,FALSE)</f>
        <v>tier - 3</v>
      </c>
      <c r="O2179" s="35" t="str">
        <f>VLOOKUP(A2179,'Hospitalisation Details'!$A$1:$N$2344,13,FALSE)</f>
        <v>tier - 1</v>
      </c>
      <c r="P2179" s="35" t="str">
        <f>VLOOKUP(A2179,'Hospitalisation Details'!$A$1:$N$2344,14,FALSE)</f>
        <v>R1011</v>
      </c>
      <c r="Q2179" s="35">
        <f>VLOOKUP(A2179,'Hospitalisation Details'!$A$1:$N$2344,6,FALSE)</f>
        <v>19</v>
      </c>
    </row>
    <row r="2180" spans="1:17" x14ac:dyDescent="0.25">
      <c r="A2180" s="34" t="s">
        <v>183</v>
      </c>
      <c r="B2180" s="33" t="s">
        <v>8132</v>
      </c>
      <c r="C2180" s="39">
        <v>24.7</v>
      </c>
      <c r="D2180" s="39">
        <v>5.32</v>
      </c>
      <c r="E2180" s="39" t="s">
        <v>2380</v>
      </c>
      <c r="F2180" s="39" t="s">
        <v>2380</v>
      </c>
      <c r="G2180" s="39" t="s">
        <v>2383</v>
      </c>
      <c r="H2180" s="34">
        <v>1</v>
      </c>
      <c r="I2180" s="39" t="s">
        <v>2380</v>
      </c>
      <c r="J2180" s="39" t="s">
        <v>8340</v>
      </c>
      <c r="K2180" s="39" t="s">
        <v>8344</v>
      </c>
      <c r="L2180" s="47">
        <f>VLOOKUP(A2180,'Hospitalisation Details'!$A$1:$N$2344,5,FALSE)</f>
        <v>37939</v>
      </c>
      <c r="M2180" s="51">
        <f>VLOOKUP(A2180,'Hospitalisation Details'!$A$1:$N$2344,8,FALSE)</f>
        <v>1737.38</v>
      </c>
      <c r="N2180" s="34" t="str">
        <f>VLOOKUP(A2180,'Hospitalisation Details'!$A$1:$N$2344,12,FALSE)</f>
        <v>tier - 3</v>
      </c>
      <c r="O2180" s="34" t="str">
        <f>VLOOKUP(A2180,'Hospitalisation Details'!$A$1:$N$2344,13,FALSE)</f>
        <v>tier - 2</v>
      </c>
      <c r="P2180" s="34" t="str">
        <f>VLOOKUP(A2180,'Hospitalisation Details'!$A$1:$N$2344,14,FALSE)</f>
        <v>R1011</v>
      </c>
      <c r="Q2180" s="34">
        <f>VLOOKUP(A2180,'Hospitalisation Details'!$A$1:$N$2344,6,FALSE)</f>
        <v>19</v>
      </c>
    </row>
    <row r="2181" spans="1:17" x14ac:dyDescent="0.25">
      <c r="A2181" s="35" t="s">
        <v>182</v>
      </c>
      <c r="B2181" s="32" t="s">
        <v>5344</v>
      </c>
      <c r="C2181" s="40">
        <v>20.6</v>
      </c>
      <c r="D2181" s="40">
        <v>5.14</v>
      </c>
      <c r="E2181" s="40" t="s">
        <v>2380</v>
      </c>
      <c r="F2181" s="40" t="s">
        <v>2380</v>
      </c>
      <c r="G2181" s="40" t="s">
        <v>2383</v>
      </c>
      <c r="H2181" s="35">
        <v>1</v>
      </c>
      <c r="I2181" s="40" t="s">
        <v>2380</v>
      </c>
      <c r="J2181" s="40" t="s">
        <v>8340</v>
      </c>
      <c r="K2181" s="40" t="s">
        <v>8344</v>
      </c>
      <c r="L2181" s="48">
        <f>VLOOKUP(A2181,'Hospitalisation Details'!$A$1:$N$2344,5,FALSE)</f>
        <v>37934</v>
      </c>
      <c r="M2181" s="52">
        <f>VLOOKUP(A2181,'Hospitalisation Details'!$A$1:$N$2344,8,FALSE)</f>
        <v>1731.68</v>
      </c>
      <c r="N2181" s="35" t="str">
        <f>VLOOKUP(A2181,'Hospitalisation Details'!$A$1:$N$2344,12,FALSE)</f>
        <v>tier - 3</v>
      </c>
      <c r="O2181" s="35" t="str">
        <f>VLOOKUP(A2181,'Hospitalisation Details'!$A$1:$N$2344,13,FALSE)</f>
        <v>tier - 2</v>
      </c>
      <c r="P2181" s="35" t="str">
        <f>VLOOKUP(A2181,'Hospitalisation Details'!$A$1:$N$2344,14,FALSE)</f>
        <v>R1011</v>
      </c>
      <c r="Q2181" s="35">
        <f>VLOOKUP(A2181,'Hospitalisation Details'!$A$1:$N$2344,6,FALSE)</f>
        <v>19</v>
      </c>
    </row>
    <row r="2182" spans="1:17" x14ac:dyDescent="0.25">
      <c r="A2182" s="34" t="s">
        <v>181</v>
      </c>
      <c r="B2182" s="33" t="s">
        <v>8134</v>
      </c>
      <c r="C2182" s="39">
        <v>18.600000000000001</v>
      </c>
      <c r="D2182" s="39">
        <v>5</v>
      </c>
      <c r="E2182" s="39" t="s">
        <v>2380</v>
      </c>
      <c r="F2182" s="39" t="s">
        <v>2380</v>
      </c>
      <c r="G2182" s="39" t="s">
        <v>2383</v>
      </c>
      <c r="H2182" s="34">
        <v>1</v>
      </c>
      <c r="I2182" s="39" t="s">
        <v>2380</v>
      </c>
      <c r="J2182" s="39" t="s">
        <v>8340</v>
      </c>
      <c r="K2182" s="39" t="s">
        <v>8344</v>
      </c>
      <c r="L2182" s="47">
        <f>VLOOKUP(A2182,'Hospitalisation Details'!$A$1:$N$2344,5,FALSE)</f>
        <v>37865</v>
      </c>
      <c r="M2182" s="51">
        <f>VLOOKUP(A2182,'Hospitalisation Details'!$A$1:$N$2344,8,FALSE)</f>
        <v>1728.9</v>
      </c>
      <c r="N2182" s="34" t="str">
        <f>VLOOKUP(A2182,'Hospitalisation Details'!$A$1:$N$2344,12,FALSE)</f>
        <v>tier - 3</v>
      </c>
      <c r="O2182" s="34" t="str">
        <f>VLOOKUP(A2182,'Hospitalisation Details'!$A$1:$N$2344,13,FALSE)</f>
        <v>tier - 2</v>
      </c>
      <c r="P2182" s="34" t="str">
        <f>VLOOKUP(A2182,'Hospitalisation Details'!$A$1:$N$2344,14,FALSE)</f>
        <v>R1011</v>
      </c>
      <c r="Q2182" s="34">
        <f>VLOOKUP(A2182,'Hospitalisation Details'!$A$1:$N$2344,6,FALSE)</f>
        <v>19</v>
      </c>
    </row>
    <row r="2183" spans="1:17" x14ac:dyDescent="0.25">
      <c r="A2183" s="35" t="s">
        <v>180</v>
      </c>
      <c r="B2183" s="32" t="s">
        <v>5377</v>
      </c>
      <c r="C2183" s="40">
        <v>17.8</v>
      </c>
      <c r="D2183" s="40">
        <v>4.55</v>
      </c>
      <c r="E2183" s="40" t="s">
        <v>2380</v>
      </c>
      <c r="F2183" s="40" t="s">
        <v>2380</v>
      </c>
      <c r="G2183" s="40" t="s">
        <v>2383</v>
      </c>
      <c r="H2183" s="35">
        <v>1</v>
      </c>
      <c r="I2183" s="40" t="s">
        <v>2380</v>
      </c>
      <c r="J2183" s="40" t="s">
        <v>8341</v>
      </c>
      <c r="K2183" s="40" t="s">
        <v>8344</v>
      </c>
      <c r="L2183" s="48">
        <f>VLOOKUP(A2183,'Hospitalisation Details'!$A$1:$N$2344,5,FALSE)</f>
        <v>37946</v>
      </c>
      <c r="M2183" s="52">
        <f>VLOOKUP(A2183,'Hospitalisation Details'!$A$1:$N$2344,8,FALSE)</f>
        <v>1727.79</v>
      </c>
      <c r="N2183" s="35" t="str">
        <f>VLOOKUP(A2183,'Hospitalisation Details'!$A$1:$N$2344,12,FALSE)</f>
        <v>tier - 3</v>
      </c>
      <c r="O2183" s="35" t="str">
        <f>VLOOKUP(A2183,'Hospitalisation Details'!$A$1:$N$2344,13,FALSE)</f>
        <v>tier - 3</v>
      </c>
      <c r="P2183" s="35" t="str">
        <f>VLOOKUP(A2183,'Hospitalisation Details'!$A$1:$N$2344,14,FALSE)</f>
        <v>R1011</v>
      </c>
      <c r="Q2183" s="35">
        <f>VLOOKUP(A2183,'Hospitalisation Details'!$A$1:$N$2344,6,FALSE)</f>
        <v>19</v>
      </c>
    </row>
    <row r="2184" spans="1:17" x14ac:dyDescent="0.25">
      <c r="A2184" s="34" t="s">
        <v>179</v>
      </c>
      <c r="B2184" s="33" t="s">
        <v>7614</v>
      </c>
      <c r="C2184" s="39">
        <v>35.200000000000003</v>
      </c>
      <c r="D2184" s="39">
        <v>5.97</v>
      </c>
      <c r="E2184" s="39" t="s">
        <v>2380</v>
      </c>
      <c r="F2184" s="39" t="s">
        <v>2383</v>
      </c>
      <c r="G2184" s="39" t="s">
        <v>2380</v>
      </c>
      <c r="H2184" s="34">
        <v>1</v>
      </c>
      <c r="I2184" s="39" t="s">
        <v>2380</v>
      </c>
      <c r="J2184" s="39" t="s">
        <v>8338</v>
      </c>
      <c r="K2184" s="39" t="s">
        <v>8343</v>
      </c>
      <c r="L2184" s="47">
        <f>VLOOKUP(A2184,'Hospitalisation Details'!$A$1:$N$2344,5,FALSE)</f>
        <v>38239</v>
      </c>
      <c r="M2184" s="51">
        <f>VLOOKUP(A2184,'Hospitalisation Details'!$A$1:$N$2344,8,FALSE)</f>
        <v>1727.54</v>
      </c>
      <c r="N2184" s="34" t="str">
        <f>VLOOKUP(A2184,'Hospitalisation Details'!$A$1:$N$2344,12,FALSE)</f>
        <v>tier - 3</v>
      </c>
      <c r="O2184" s="34" t="str">
        <f>VLOOKUP(A2184,'Hospitalisation Details'!$A$1:$N$2344,13,FALSE)</f>
        <v>tier - 1</v>
      </c>
      <c r="P2184" s="34" t="str">
        <f>VLOOKUP(A2184,'Hospitalisation Details'!$A$1:$N$2344,14,FALSE)</f>
        <v>R1013</v>
      </c>
      <c r="Q2184" s="34">
        <f>VLOOKUP(A2184,'Hospitalisation Details'!$A$1:$N$2344,6,FALSE)</f>
        <v>18</v>
      </c>
    </row>
    <row r="2185" spans="1:17" x14ac:dyDescent="0.25">
      <c r="A2185" s="35" t="s">
        <v>178</v>
      </c>
      <c r="B2185" s="32" t="s">
        <v>8137</v>
      </c>
      <c r="C2185" s="40">
        <v>33.770000000000003</v>
      </c>
      <c r="D2185" s="40">
        <v>4.0199999999999996</v>
      </c>
      <c r="E2185" s="40" t="s">
        <v>2380</v>
      </c>
      <c r="F2185" s="40" t="s">
        <v>2383</v>
      </c>
      <c r="G2185" s="40" t="s">
        <v>2380</v>
      </c>
      <c r="H2185" s="35">
        <v>1</v>
      </c>
      <c r="I2185" s="40" t="s">
        <v>2380</v>
      </c>
      <c r="J2185" s="40" t="s">
        <v>8338</v>
      </c>
      <c r="K2185" s="40" t="s">
        <v>8344</v>
      </c>
      <c r="L2185" s="48">
        <f>VLOOKUP(A2185,'Hospitalisation Details'!$A$1:$N$2344,5,FALSE)</f>
        <v>38281</v>
      </c>
      <c r="M2185" s="52">
        <f>VLOOKUP(A2185,'Hospitalisation Details'!$A$1:$N$2344,8,FALSE)</f>
        <v>1725.55</v>
      </c>
      <c r="N2185" s="35" t="str">
        <f>VLOOKUP(A2185,'Hospitalisation Details'!$A$1:$N$2344,12,FALSE)</f>
        <v>tier - 3</v>
      </c>
      <c r="O2185" s="35" t="str">
        <f>VLOOKUP(A2185,'Hospitalisation Details'!$A$1:$N$2344,13,FALSE)</f>
        <v>tier - 2</v>
      </c>
      <c r="P2185" s="35" t="str">
        <f>VLOOKUP(A2185,'Hospitalisation Details'!$A$1:$N$2344,14,FALSE)</f>
        <v>R1013</v>
      </c>
      <c r="Q2185" s="35">
        <f>VLOOKUP(A2185,'Hospitalisation Details'!$A$1:$N$2344,6,FALSE)</f>
        <v>18</v>
      </c>
    </row>
    <row r="2186" spans="1:17" x14ac:dyDescent="0.25">
      <c r="A2186" s="34" t="s">
        <v>177</v>
      </c>
      <c r="B2186" s="33" t="s">
        <v>5210</v>
      </c>
      <c r="C2186" s="39">
        <v>30.03</v>
      </c>
      <c r="D2186" s="39">
        <v>4.04</v>
      </c>
      <c r="E2186" s="39" t="s">
        <v>2380</v>
      </c>
      <c r="F2186" s="39" t="s">
        <v>2383</v>
      </c>
      <c r="G2186" s="39" t="s">
        <v>2380</v>
      </c>
      <c r="H2186" s="34">
        <v>1</v>
      </c>
      <c r="I2186" s="39" t="s">
        <v>2380</v>
      </c>
      <c r="J2186" s="39" t="s">
        <v>8338</v>
      </c>
      <c r="K2186" s="39" t="s">
        <v>8344</v>
      </c>
      <c r="L2186" s="47">
        <f>VLOOKUP(A2186,'Hospitalisation Details'!$A$1:$N$2344,5,FALSE)</f>
        <v>38241</v>
      </c>
      <c r="M2186" s="51">
        <f>VLOOKUP(A2186,'Hospitalisation Details'!$A$1:$N$2344,8,FALSE)</f>
        <v>1720.35</v>
      </c>
      <c r="N2186" s="34" t="str">
        <f>VLOOKUP(A2186,'Hospitalisation Details'!$A$1:$N$2344,12,FALSE)</f>
        <v>tier - 3</v>
      </c>
      <c r="O2186" s="34" t="str">
        <f>VLOOKUP(A2186,'Hospitalisation Details'!$A$1:$N$2344,13,FALSE)</f>
        <v>tier - 3</v>
      </c>
      <c r="P2186" s="34" t="str">
        <f>VLOOKUP(A2186,'Hospitalisation Details'!$A$1:$N$2344,14,FALSE)</f>
        <v>R1013</v>
      </c>
      <c r="Q2186" s="34">
        <f>VLOOKUP(A2186,'Hospitalisation Details'!$A$1:$N$2344,6,FALSE)</f>
        <v>18</v>
      </c>
    </row>
    <row r="2187" spans="1:17" x14ac:dyDescent="0.25">
      <c r="A2187" s="35" t="s">
        <v>176</v>
      </c>
      <c r="B2187" s="32" t="s">
        <v>8139</v>
      </c>
      <c r="C2187" s="40">
        <v>29.37</v>
      </c>
      <c r="D2187" s="40">
        <v>5.54</v>
      </c>
      <c r="E2187" s="40" t="s">
        <v>2380</v>
      </c>
      <c r="F2187" s="40" t="s">
        <v>2383</v>
      </c>
      <c r="G2187" s="40" t="s">
        <v>2380</v>
      </c>
      <c r="H2187" s="35">
        <v>1</v>
      </c>
      <c r="I2187" s="40" t="s">
        <v>2380</v>
      </c>
      <c r="J2187" s="40" t="s">
        <v>8339</v>
      </c>
      <c r="K2187" s="40" t="s">
        <v>8344</v>
      </c>
      <c r="L2187" s="48">
        <f>VLOOKUP(A2187,'Hospitalisation Details'!$A$1:$N$2344,5,FALSE)</f>
        <v>38148</v>
      </c>
      <c r="M2187" s="52">
        <f>VLOOKUP(A2187,'Hospitalisation Details'!$A$1:$N$2344,8,FALSE)</f>
        <v>1719.44</v>
      </c>
      <c r="N2187" s="35" t="str">
        <f>VLOOKUP(A2187,'Hospitalisation Details'!$A$1:$N$2344,12,FALSE)</f>
        <v>tier - 3</v>
      </c>
      <c r="O2187" s="35" t="str">
        <f>VLOOKUP(A2187,'Hospitalisation Details'!$A$1:$N$2344,13,FALSE)</f>
        <v>tier - 3</v>
      </c>
      <c r="P2187" s="35" t="str">
        <f>VLOOKUP(A2187,'Hospitalisation Details'!$A$1:$N$2344,14,FALSE)</f>
        <v>R1013</v>
      </c>
      <c r="Q2187" s="35">
        <f>VLOOKUP(A2187,'Hospitalisation Details'!$A$1:$N$2344,6,FALSE)</f>
        <v>18</v>
      </c>
    </row>
    <row r="2188" spans="1:17" x14ac:dyDescent="0.25">
      <c r="A2188" s="34" t="s">
        <v>175</v>
      </c>
      <c r="B2188" s="33" t="s">
        <v>4751</v>
      </c>
      <c r="C2188" s="39">
        <v>28.5</v>
      </c>
      <c r="D2188" s="39">
        <v>4.03</v>
      </c>
      <c r="E2188" s="39" t="s">
        <v>2380</v>
      </c>
      <c r="F2188" s="39" t="s">
        <v>2383</v>
      </c>
      <c r="G2188" s="39" t="s">
        <v>2380</v>
      </c>
      <c r="H2188" s="34">
        <v>1</v>
      </c>
      <c r="I2188" s="39" t="s">
        <v>2380</v>
      </c>
      <c r="J2188" s="39" t="s">
        <v>8339</v>
      </c>
      <c r="K2188" s="39" t="s">
        <v>8344</v>
      </c>
      <c r="L2188" s="47">
        <f>VLOOKUP(A2188,'Hospitalisation Details'!$A$1:$N$2344,5,FALSE)</f>
        <v>38251</v>
      </c>
      <c r="M2188" s="51">
        <f>VLOOKUP(A2188,'Hospitalisation Details'!$A$1:$N$2344,8,FALSE)</f>
        <v>1712.23</v>
      </c>
      <c r="N2188" s="34" t="str">
        <f>VLOOKUP(A2188,'Hospitalisation Details'!$A$1:$N$2344,12,FALSE)</f>
        <v>tier - 3</v>
      </c>
      <c r="O2188" s="34" t="str">
        <f>VLOOKUP(A2188,'Hospitalisation Details'!$A$1:$N$2344,13,FALSE)</f>
        <v>tier - 1</v>
      </c>
      <c r="P2188" s="34" t="str">
        <f>VLOOKUP(A2188,'Hospitalisation Details'!$A$1:$N$2344,14,FALSE)</f>
        <v>R1016</v>
      </c>
      <c r="Q2188" s="34">
        <f>VLOOKUP(A2188,'Hospitalisation Details'!$A$1:$N$2344,6,FALSE)</f>
        <v>18</v>
      </c>
    </row>
    <row r="2189" spans="1:17" x14ac:dyDescent="0.25">
      <c r="A2189" s="35" t="s">
        <v>174</v>
      </c>
      <c r="B2189" s="32" t="s">
        <v>4889</v>
      </c>
      <c r="C2189" s="40">
        <v>23.32</v>
      </c>
      <c r="D2189" s="40">
        <v>5.62</v>
      </c>
      <c r="E2189" s="40" t="s">
        <v>2380</v>
      </c>
      <c r="F2189" s="40" t="s">
        <v>2383</v>
      </c>
      <c r="G2189" s="40" t="s">
        <v>2380</v>
      </c>
      <c r="H2189" s="35">
        <v>1</v>
      </c>
      <c r="I2189" s="40" t="s">
        <v>2380</v>
      </c>
      <c r="J2189" s="40" t="s">
        <v>8340</v>
      </c>
      <c r="K2189" s="40" t="s">
        <v>8344</v>
      </c>
      <c r="L2189" s="48">
        <f>VLOOKUP(A2189,'Hospitalisation Details'!$A$1:$N$2344,5,FALSE)</f>
        <v>38249</v>
      </c>
      <c r="M2189" s="52">
        <f>VLOOKUP(A2189,'Hospitalisation Details'!$A$1:$N$2344,8,FALSE)</f>
        <v>1711.03</v>
      </c>
      <c r="N2189" s="35" t="str">
        <f>VLOOKUP(A2189,'Hospitalisation Details'!$A$1:$N$2344,12,FALSE)</f>
        <v>tier - 3</v>
      </c>
      <c r="O2189" s="35" t="str">
        <f>VLOOKUP(A2189,'Hospitalisation Details'!$A$1:$N$2344,13,FALSE)</f>
        <v>tier - 3</v>
      </c>
      <c r="P2189" s="35" t="str">
        <f>VLOOKUP(A2189,'Hospitalisation Details'!$A$1:$N$2344,14,FALSE)</f>
        <v>R1013</v>
      </c>
      <c r="Q2189" s="35">
        <f>VLOOKUP(A2189,'Hospitalisation Details'!$A$1:$N$2344,6,FALSE)</f>
        <v>18</v>
      </c>
    </row>
    <row r="2190" spans="1:17" x14ac:dyDescent="0.25">
      <c r="A2190" s="34" t="s">
        <v>173</v>
      </c>
      <c r="B2190" s="33" t="s">
        <v>8142</v>
      </c>
      <c r="C2190" s="39">
        <v>26.125</v>
      </c>
      <c r="D2190" s="39">
        <v>5.27</v>
      </c>
      <c r="E2190" s="39" t="s">
        <v>2380</v>
      </c>
      <c r="F2190" s="39" t="s">
        <v>2383</v>
      </c>
      <c r="G2190" s="39" t="s">
        <v>2380</v>
      </c>
      <c r="H2190" s="34">
        <v>1</v>
      </c>
      <c r="I2190" s="39" t="s">
        <v>2380</v>
      </c>
      <c r="J2190" s="39" t="s">
        <v>8339</v>
      </c>
      <c r="K2190" s="39" t="s">
        <v>8344</v>
      </c>
      <c r="L2190" s="47">
        <f>VLOOKUP(A2190,'Hospitalisation Details'!$A$1:$N$2344,5,FALSE)</f>
        <v>38333</v>
      </c>
      <c r="M2190" s="51">
        <f>VLOOKUP(A2190,'Hospitalisation Details'!$A$1:$N$2344,8,FALSE)</f>
        <v>1708.93</v>
      </c>
      <c r="N2190" s="34" t="str">
        <f>VLOOKUP(A2190,'Hospitalisation Details'!$A$1:$N$2344,12,FALSE)</f>
        <v>tier - 3</v>
      </c>
      <c r="O2190" s="34" t="str">
        <f>VLOOKUP(A2190,'Hospitalisation Details'!$A$1:$N$2344,13,FALSE)</f>
        <v>tier - 1</v>
      </c>
      <c r="P2190" s="34" t="str">
        <f>VLOOKUP(A2190,'Hospitalisation Details'!$A$1:$N$2344,14,FALSE)</f>
        <v>R1019</v>
      </c>
      <c r="Q2190" s="34">
        <f>VLOOKUP(A2190,'Hospitalisation Details'!$A$1:$N$2344,6,FALSE)</f>
        <v>18</v>
      </c>
    </row>
    <row r="2191" spans="1:17" x14ac:dyDescent="0.25">
      <c r="A2191" s="35" t="s">
        <v>172</v>
      </c>
      <c r="B2191" s="32" t="s">
        <v>8144</v>
      </c>
      <c r="C2191" s="40">
        <v>25.46</v>
      </c>
      <c r="D2191" s="40">
        <v>5.18</v>
      </c>
      <c r="E2191" s="40" t="s">
        <v>2380</v>
      </c>
      <c r="F2191" s="40" t="s">
        <v>2383</v>
      </c>
      <c r="G2191" s="40" t="s">
        <v>2380</v>
      </c>
      <c r="H2191" s="35">
        <v>1</v>
      </c>
      <c r="I2191" s="40" t="s">
        <v>2380</v>
      </c>
      <c r="J2191" s="40" t="s">
        <v>8339</v>
      </c>
      <c r="K2191" s="40" t="s">
        <v>8344</v>
      </c>
      <c r="L2191" s="48">
        <f>VLOOKUP(A2191,'Hospitalisation Details'!$A$1:$N$2344,5,FALSE)</f>
        <v>38277</v>
      </c>
      <c r="M2191" s="52">
        <f>VLOOKUP(A2191,'Hospitalisation Details'!$A$1:$N$2344,8,FALSE)</f>
        <v>1708</v>
      </c>
      <c r="N2191" s="35" t="str">
        <f>VLOOKUP(A2191,'Hospitalisation Details'!$A$1:$N$2344,12,FALSE)</f>
        <v>tier - 3</v>
      </c>
      <c r="O2191" s="35" t="str">
        <f>VLOOKUP(A2191,'Hospitalisation Details'!$A$1:$N$2344,13,FALSE)</f>
        <v>tier - 2</v>
      </c>
      <c r="P2191" s="35" t="str">
        <f>VLOOKUP(A2191,'Hospitalisation Details'!$A$1:$N$2344,14,FALSE)</f>
        <v>R1016</v>
      </c>
      <c r="Q2191" s="35">
        <f>VLOOKUP(A2191,'Hospitalisation Details'!$A$1:$N$2344,6,FALSE)</f>
        <v>18</v>
      </c>
    </row>
    <row r="2192" spans="1:17" x14ac:dyDescent="0.25">
      <c r="A2192" s="34" t="s">
        <v>171</v>
      </c>
      <c r="B2192" s="33" t="s">
        <v>8145</v>
      </c>
      <c r="C2192" s="39">
        <v>23.75</v>
      </c>
      <c r="D2192" s="39">
        <v>5.27</v>
      </c>
      <c r="E2192" s="39" t="s">
        <v>2380</v>
      </c>
      <c r="F2192" s="39" t="s">
        <v>2383</v>
      </c>
      <c r="G2192" s="39" t="s">
        <v>2380</v>
      </c>
      <c r="H2192" s="34">
        <v>1</v>
      </c>
      <c r="I2192" s="39" t="s">
        <v>2380</v>
      </c>
      <c r="J2192" s="39" t="s">
        <v>8340</v>
      </c>
      <c r="K2192" s="39" t="s">
        <v>8344</v>
      </c>
      <c r="L2192" s="47">
        <f>VLOOKUP(A2192,'Hospitalisation Details'!$A$1:$N$2344,5,FALSE)</f>
        <v>38327</v>
      </c>
      <c r="M2192" s="51">
        <f>VLOOKUP(A2192,'Hospitalisation Details'!$A$1:$N$2344,8,FALSE)</f>
        <v>1705.62</v>
      </c>
      <c r="N2192" s="34" t="str">
        <f>VLOOKUP(A2192,'Hospitalisation Details'!$A$1:$N$2344,12,FALSE)</f>
        <v>tier - 2</v>
      </c>
      <c r="O2192" s="34" t="str">
        <f>VLOOKUP(A2192,'Hospitalisation Details'!$A$1:$N$2344,13,FALSE)</f>
        <v>tier - 2</v>
      </c>
      <c r="P2192" s="34" t="str">
        <f>VLOOKUP(A2192,'Hospitalisation Details'!$A$1:$N$2344,14,FALSE)</f>
        <v>R1015</v>
      </c>
      <c r="Q2192" s="34">
        <f>VLOOKUP(A2192,'Hospitalisation Details'!$A$1:$N$2344,6,FALSE)</f>
        <v>18</v>
      </c>
    </row>
    <row r="2193" spans="1:17" x14ac:dyDescent="0.25">
      <c r="A2193" s="35" t="s">
        <v>169</v>
      </c>
      <c r="B2193" s="32" t="s">
        <v>8147</v>
      </c>
      <c r="C2193" s="40">
        <v>23.085000000000001</v>
      </c>
      <c r="D2193" s="40">
        <v>5.62</v>
      </c>
      <c r="E2193" s="40" t="s">
        <v>2380</v>
      </c>
      <c r="F2193" s="40" t="s">
        <v>2383</v>
      </c>
      <c r="G2193" s="40" t="s">
        <v>2380</v>
      </c>
      <c r="H2193" s="35">
        <v>1</v>
      </c>
      <c r="I2193" s="40" t="s">
        <v>2380</v>
      </c>
      <c r="J2193" s="40" t="s">
        <v>8340</v>
      </c>
      <c r="K2193" s="40" t="s">
        <v>8344</v>
      </c>
      <c r="L2193" s="48">
        <f>VLOOKUP(A2193,'Hospitalisation Details'!$A$1:$N$2344,5,FALSE)</f>
        <v>38335</v>
      </c>
      <c r="M2193" s="52">
        <f>VLOOKUP(A2193,'Hospitalisation Details'!$A$1:$N$2344,8,FALSE)</f>
        <v>1704.7</v>
      </c>
      <c r="N2193" s="35" t="str">
        <f>VLOOKUP(A2193,'Hospitalisation Details'!$A$1:$N$2344,12,FALSE)</f>
        <v>tier - 2</v>
      </c>
      <c r="O2193" s="35" t="str">
        <f>VLOOKUP(A2193,'Hospitalisation Details'!$A$1:$N$2344,13,FALSE)</f>
        <v>tier - 3</v>
      </c>
      <c r="P2193" s="35" t="str">
        <f>VLOOKUP(A2193,'Hospitalisation Details'!$A$1:$N$2344,14,FALSE)</f>
        <v>R1018</v>
      </c>
      <c r="Q2193" s="35">
        <f>VLOOKUP(A2193,'Hospitalisation Details'!$A$1:$N$2344,6,FALSE)</f>
        <v>18</v>
      </c>
    </row>
    <row r="2194" spans="1:17" x14ac:dyDescent="0.25">
      <c r="A2194" s="34" t="s">
        <v>167</v>
      </c>
      <c r="B2194" s="33" t="s">
        <v>6516</v>
      </c>
      <c r="C2194" s="39">
        <v>22.99</v>
      </c>
      <c r="D2194" s="39">
        <v>5.0599999999999996</v>
      </c>
      <c r="E2194" s="39" t="s">
        <v>2380</v>
      </c>
      <c r="F2194" s="39" t="s">
        <v>2383</v>
      </c>
      <c r="G2194" s="39" t="s">
        <v>2380</v>
      </c>
      <c r="H2194" s="34">
        <v>1</v>
      </c>
      <c r="I2194" s="39" t="s">
        <v>2380</v>
      </c>
      <c r="J2194" s="39" t="s">
        <v>8340</v>
      </c>
      <c r="K2194" s="39" t="s">
        <v>8344</v>
      </c>
      <c r="L2194" s="47">
        <f>VLOOKUP(A2194,'Hospitalisation Details'!$A$1:$N$2344,5,FALSE)</f>
        <v>38298</v>
      </c>
      <c r="M2194" s="51">
        <f>VLOOKUP(A2194,'Hospitalisation Details'!$A$1:$N$2344,8,FALSE)</f>
        <v>1704.57</v>
      </c>
      <c r="N2194" s="34" t="str">
        <f>VLOOKUP(A2194,'Hospitalisation Details'!$A$1:$N$2344,12,FALSE)</f>
        <v>tier - 2</v>
      </c>
      <c r="O2194" s="34" t="str">
        <f>VLOOKUP(A2194,'Hospitalisation Details'!$A$1:$N$2344,13,FALSE)</f>
        <v>tier - 1</v>
      </c>
      <c r="P2194" s="34" t="str">
        <f>VLOOKUP(A2194,'Hospitalisation Details'!$A$1:$N$2344,14,FALSE)</f>
        <v>R1016</v>
      </c>
      <c r="Q2194" s="34">
        <f>VLOOKUP(A2194,'Hospitalisation Details'!$A$1:$N$2344,6,FALSE)</f>
        <v>18</v>
      </c>
    </row>
    <row r="2195" spans="1:17" x14ac:dyDescent="0.25">
      <c r="A2195" s="35" t="s">
        <v>165</v>
      </c>
      <c r="B2195" s="32" t="s">
        <v>8148</v>
      </c>
      <c r="C2195" s="40">
        <v>21.47</v>
      </c>
      <c r="D2195" s="40">
        <v>4.6900000000000004</v>
      </c>
      <c r="E2195" s="40" t="s">
        <v>2380</v>
      </c>
      <c r="F2195" s="40" t="s">
        <v>2383</v>
      </c>
      <c r="G2195" s="40" t="s">
        <v>2380</v>
      </c>
      <c r="H2195" s="35">
        <v>1</v>
      </c>
      <c r="I2195" s="40" t="s">
        <v>2380</v>
      </c>
      <c r="J2195" s="40" t="s">
        <v>8340</v>
      </c>
      <c r="K2195" s="40" t="s">
        <v>8344</v>
      </c>
      <c r="L2195" s="48">
        <f>VLOOKUP(A2195,'Hospitalisation Details'!$A$1:$N$2344,5,FALSE)</f>
        <v>38331</v>
      </c>
      <c r="M2195" s="52">
        <f>VLOOKUP(A2195,'Hospitalisation Details'!$A$1:$N$2344,8,FALSE)</f>
        <v>1702.46</v>
      </c>
      <c r="N2195" s="35" t="str">
        <f>VLOOKUP(A2195,'Hospitalisation Details'!$A$1:$N$2344,12,FALSE)</f>
        <v>tier - 2</v>
      </c>
      <c r="O2195" s="35" t="str">
        <f>VLOOKUP(A2195,'Hospitalisation Details'!$A$1:$N$2344,13,FALSE)</f>
        <v>tier - 3</v>
      </c>
      <c r="P2195" s="35" t="str">
        <f>VLOOKUP(A2195,'Hospitalisation Details'!$A$1:$N$2344,14,FALSE)</f>
        <v>R1019</v>
      </c>
      <c r="Q2195" s="35">
        <f>VLOOKUP(A2195,'Hospitalisation Details'!$A$1:$N$2344,6,FALSE)</f>
        <v>18</v>
      </c>
    </row>
    <row r="2196" spans="1:17" x14ac:dyDescent="0.25">
      <c r="A2196" s="34" t="s">
        <v>163</v>
      </c>
      <c r="B2196" s="33" t="s">
        <v>8150</v>
      </c>
      <c r="C2196" s="39">
        <v>15.96</v>
      </c>
      <c r="D2196" s="39">
        <v>5.44</v>
      </c>
      <c r="E2196" s="39" t="s">
        <v>2380</v>
      </c>
      <c r="F2196" s="39" t="s">
        <v>2383</v>
      </c>
      <c r="G2196" s="39" t="s">
        <v>2380</v>
      </c>
      <c r="H2196" s="34">
        <v>1</v>
      </c>
      <c r="I2196" s="39" t="s">
        <v>2380</v>
      </c>
      <c r="J2196" s="39" t="s">
        <v>8341</v>
      </c>
      <c r="K2196" s="39" t="s">
        <v>8344</v>
      </c>
      <c r="L2196" s="47">
        <f>VLOOKUP(A2196,'Hospitalisation Details'!$A$1:$N$2344,5,FALSE)</f>
        <v>38308</v>
      </c>
      <c r="M2196" s="51">
        <f>VLOOKUP(A2196,'Hospitalisation Details'!$A$1:$N$2344,8,FALSE)</f>
        <v>1694.8</v>
      </c>
      <c r="N2196" s="34" t="str">
        <f>VLOOKUP(A2196,'Hospitalisation Details'!$A$1:$N$2344,12,FALSE)</f>
        <v>tier - 2</v>
      </c>
      <c r="O2196" s="34" t="str">
        <f>VLOOKUP(A2196,'Hospitalisation Details'!$A$1:$N$2344,13,FALSE)</f>
        <v>tier - 2</v>
      </c>
      <c r="P2196" s="34" t="str">
        <f>VLOOKUP(A2196,'Hospitalisation Details'!$A$1:$N$2344,14,FALSE)</f>
        <v>R1015</v>
      </c>
      <c r="Q2196" s="34">
        <f>VLOOKUP(A2196,'Hospitalisation Details'!$A$1:$N$2344,6,FALSE)</f>
        <v>18</v>
      </c>
    </row>
    <row r="2197" spans="1:17" x14ac:dyDescent="0.25">
      <c r="A2197" s="35" t="s">
        <v>162</v>
      </c>
      <c r="B2197" s="32" t="s">
        <v>8151</v>
      </c>
      <c r="C2197" s="40">
        <v>39.5</v>
      </c>
      <c r="D2197" s="40">
        <v>5.05</v>
      </c>
      <c r="E2197" s="40" t="s">
        <v>2380</v>
      </c>
      <c r="F2197" s="40" t="s">
        <v>2383</v>
      </c>
      <c r="G2197" s="40" t="s">
        <v>2380</v>
      </c>
      <c r="H2197" s="35">
        <v>1</v>
      </c>
      <c r="I2197" s="40" t="s">
        <v>2380</v>
      </c>
      <c r="J2197" s="40" t="s">
        <v>8338</v>
      </c>
      <c r="K2197" s="40" t="s">
        <v>8344</v>
      </c>
      <c r="L2197" s="48">
        <f>VLOOKUP(A2197,'Hospitalisation Details'!$A$1:$N$2344,5,FALSE)</f>
        <v>36820</v>
      </c>
      <c r="M2197" s="52">
        <f>VLOOKUP(A2197,'Hospitalisation Details'!$A$1:$N$2344,8,FALSE)</f>
        <v>1682.6</v>
      </c>
      <c r="N2197" s="35" t="str">
        <f>VLOOKUP(A2197,'Hospitalisation Details'!$A$1:$N$2344,12,FALSE)</f>
        <v>tier - 2</v>
      </c>
      <c r="O2197" s="35" t="str">
        <f>VLOOKUP(A2197,'Hospitalisation Details'!$A$1:$N$2344,13,FALSE)</f>
        <v>tier - 2</v>
      </c>
      <c r="P2197" s="35" t="str">
        <f>VLOOKUP(A2197,'Hospitalisation Details'!$A$1:$N$2344,14,FALSE)</f>
        <v>R1011</v>
      </c>
      <c r="Q2197" s="35">
        <f>VLOOKUP(A2197,'Hospitalisation Details'!$A$1:$N$2344,6,FALSE)</f>
        <v>22</v>
      </c>
    </row>
    <row r="2198" spans="1:17" x14ac:dyDescent="0.25">
      <c r="A2198" s="34" t="s">
        <v>161</v>
      </c>
      <c r="B2198" s="33" t="s">
        <v>8153</v>
      </c>
      <c r="C2198" s="39">
        <v>33.770000000000003</v>
      </c>
      <c r="D2198" s="39">
        <v>6</v>
      </c>
      <c r="E2198" s="39" t="s">
        <v>2380</v>
      </c>
      <c r="F2198" s="39" t="s">
        <v>2383</v>
      </c>
      <c r="G2198" s="39" t="s">
        <v>2380</v>
      </c>
      <c r="H2198" s="34">
        <v>1</v>
      </c>
      <c r="I2198" s="39" t="s">
        <v>2380</v>
      </c>
      <c r="J2198" s="39" t="s">
        <v>8338</v>
      </c>
      <c r="K2198" s="39" t="s">
        <v>8343</v>
      </c>
      <c r="L2198" s="47">
        <f>VLOOKUP(A2198,'Hospitalisation Details'!$A$1:$N$2344,5,FALSE)</f>
        <v>36687</v>
      </c>
      <c r="M2198" s="51">
        <f>VLOOKUP(A2198,'Hospitalisation Details'!$A$1:$N$2344,8,FALSE)</f>
        <v>1674.63</v>
      </c>
      <c r="N2198" s="34" t="str">
        <f>VLOOKUP(A2198,'Hospitalisation Details'!$A$1:$N$2344,12,FALSE)</f>
        <v>tier - 2</v>
      </c>
      <c r="O2198" s="34" t="str">
        <f>VLOOKUP(A2198,'Hospitalisation Details'!$A$1:$N$2344,13,FALSE)</f>
        <v>tier - 2</v>
      </c>
      <c r="P2198" s="34" t="str">
        <f>VLOOKUP(A2198,'Hospitalisation Details'!$A$1:$N$2344,14,FALSE)</f>
        <v>R1013</v>
      </c>
      <c r="Q2198" s="34">
        <f>VLOOKUP(A2198,'Hospitalisation Details'!$A$1:$N$2344,6,FALSE)</f>
        <v>22</v>
      </c>
    </row>
    <row r="2199" spans="1:17" x14ac:dyDescent="0.25">
      <c r="A2199" s="35" t="s">
        <v>160</v>
      </c>
      <c r="B2199" s="32" t="s">
        <v>4823</v>
      </c>
      <c r="C2199" s="40">
        <v>26.84</v>
      </c>
      <c r="D2199" s="40">
        <v>5.99</v>
      </c>
      <c r="E2199" s="40" t="s">
        <v>2383</v>
      </c>
      <c r="F2199" s="40" t="s">
        <v>2383</v>
      </c>
      <c r="G2199" s="40" t="s">
        <v>2380</v>
      </c>
      <c r="H2199" s="35">
        <v>1</v>
      </c>
      <c r="I2199" s="40" t="s">
        <v>2380</v>
      </c>
      <c r="J2199" s="40" t="s">
        <v>8339</v>
      </c>
      <c r="K2199" s="40" t="s">
        <v>8343</v>
      </c>
      <c r="L2199" s="48">
        <f>VLOOKUP(A2199,'Hospitalisation Details'!$A$1:$N$2344,5,FALSE)</f>
        <v>36822</v>
      </c>
      <c r="M2199" s="52">
        <f>VLOOKUP(A2199,'Hospitalisation Details'!$A$1:$N$2344,8,FALSE)</f>
        <v>1665</v>
      </c>
      <c r="N2199" s="35" t="str">
        <f>VLOOKUP(A2199,'Hospitalisation Details'!$A$1:$N$2344,12,FALSE)</f>
        <v>tier - 2</v>
      </c>
      <c r="O2199" s="35" t="str">
        <f>VLOOKUP(A2199,'Hospitalisation Details'!$A$1:$N$2344,13,FALSE)</f>
        <v>tier - 2</v>
      </c>
      <c r="P2199" s="35" t="str">
        <f>VLOOKUP(A2199,'Hospitalisation Details'!$A$1:$N$2344,14,FALSE)</f>
        <v>R1013</v>
      </c>
      <c r="Q2199" s="35">
        <f>VLOOKUP(A2199,'Hospitalisation Details'!$A$1:$N$2344,6,FALSE)</f>
        <v>22</v>
      </c>
    </row>
    <row r="2200" spans="1:17" x14ac:dyDescent="0.25">
      <c r="A2200" s="34" t="s">
        <v>159</v>
      </c>
      <c r="B2200" s="33" t="s">
        <v>8156</v>
      </c>
      <c r="C2200" s="39">
        <v>35.53</v>
      </c>
      <c r="D2200" s="39">
        <v>4.3600000000000003</v>
      </c>
      <c r="E2200" s="39" t="s">
        <v>2380</v>
      </c>
      <c r="F2200" s="39" t="s">
        <v>2380</v>
      </c>
      <c r="G2200" s="39" t="s">
        <v>2383</v>
      </c>
      <c r="H2200" s="34">
        <v>1</v>
      </c>
      <c r="I2200" s="39" t="s">
        <v>2380</v>
      </c>
      <c r="J2200" s="39" t="s">
        <v>8338</v>
      </c>
      <c r="K2200" s="39" t="s">
        <v>8344</v>
      </c>
      <c r="L2200" s="47">
        <f>VLOOKUP(A2200,'Hospitalisation Details'!$A$1:$N$2344,5,FALSE)</f>
        <v>37985</v>
      </c>
      <c r="M2200" s="51">
        <f>VLOOKUP(A2200,'Hospitalisation Details'!$A$1:$N$2344,8,FALSE)</f>
        <v>1646.43</v>
      </c>
      <c r="N2200" s="34" t="str">
        <f>VLOOKUP(A2200,'Hospitalisation Details'!$A$1:$N$2344,12,FALSE)</f>
        <v>tier - 2</v>
      </c>
      <c r="O2200" s="34" t="str">
        <f>VLOOKUP(A2200,'Hospitalisation Details'!$A$1:$N$2344,13,FALSE)</f>
        <v>tier - 1</v>
      </c>
      <c r="P2200" s="34" t="str">
        <f>VLOOKUP(A2200,'Hospitalisation Details'!$A$1:$N$2344,14,FALSE)</f>
        <v>R1012</v>
      </c>
      <c r="Q2200" s="34">
        <f>VLOOKUP(A2200,'Hospitalisation Details'!$A$1:$N$2344,6,FALSE)</f>
        <v>19</v>
      </c>
    </row>
    <row r="2201" spans="1:17" x14ac:dyDescent="0.25">
      <c r="A2201" s="35" t="s">
        <v>158</v>
      </c>
      <c r="B2201" s="32" t="s">
        <v>8158</v>
      </c>
      <c r="C2201" s="40">
        <v>30.59</v>
      </c>
      <c r="D2201" s="40">
        <v>4.41</v>
      </c>
      <c r="E2201" s="40" t="s">
        <v>2380</v>
      </c>
      <c r="F2201" s="40" t="s">
        <v>2380</v>
      </c>
      <c r="G2201" s="40" t="s">
        <v>2383</v>
      </c>
      <c r="H2201" s="35">
        <v>1</v>
      </c>
      <c r="I2201" s="40" t="s">
        <v>2380</v>
      </c>
      <c r="J2201" s="40" t="s">
        <v>8338</v>
      </c>
      <c r="K2201" s="40" t="s">
        <v>8344</v>
      </c>
      <c r="L2201" s="48">
        <f>VLOOKUP(A2201,'Hospitalisation Details'!$A$1:$N$2344,5,FALSE)</f>
        <v>37854</v>
      </c>
      <c r="M2201" s="52">
        <f>VLOOKUP(A2201,'Hospitalisation Details'!$A$1:$N$2344,8,FALSE)</f>
        <v>1639.56</v>
      </c>
      <c r="N2201" s="35" t="str">
        <f>VLOOKUP(A2201,'Hospitalisation Details'!$A$1:$N$2344,12,FALSE)</f>
        <v>tier - 2</v>
      </c>
      <c r="O2201" s="35" t="str">
        <f>VLOOKUP(A2201,'Hospitalisation Details'!$A$1:$N$2344,13,FALSE)</f>
        <v>tier - 2</v>
      </c>
      <c r="P2201" s="35" t="str">
        <f>VLOOKUP(A2201,'Hospitalisation Details'!$A$1:$N$2344,14,FALSE)</f>
        <v>R1012</v>
      </c>
      <c r="Q2201" s="35">
        <f>VLOOKUP(A2201,'Hospitalisation Details'!$A$1:$N$2344,6,FALSE)</f>
        <v>19</v>
      </c>
    </row>
    <row r="2202" spans="1:17" x14ac:dyDescent="0.25">
      <c r="A2202" s="34" t="s">
        <v>157</v>
      </c>
      <c r="B2202" s="33" t="s">
        <v>8160</v>
      </c>
      <c r="C2202" s="39">
        <v>30.59</v>
      </c>
      <c r="D2202" s="39">
        <v>4.17</v>
      </c>
      <c r="E2202" s="39" t="s">
        <v>2380</v>
      </c>
      <c r="F2202" s="39" t="s">
        <v>2380</v>
      </c>
      <c r="G2202" s="39" t="s">
        <v>2383</v>
      </c>
      <c r="H2202" s="34">
        <v>1</v>
      </c>
      <c r="I2202" s="39" t="s">
        <v>2380</v>
      </c>
      <c r="J2202" s="39" t="s">
        <v>8338</v>
      </c>
      <c r="K2202" s="39" t="s">
        <v>8344</v>
      </c>
      <c r="L2202" s="47">
        <f>VLOOKUP(A2202,'Hospitalisation Details'!$A$1:$N$2344,5,FALSE)</f>
        <v>37880</v>
      </c>
      <c r="M2202" s="51">
        <f>VLOOKUP(A2202,'Hospitalisation Details'!$A$1:$N$2344,8,FALSE)</f>
        <v>1639.56</v>
      </c>
      <c r="N2202" s="34" t="str">
        <f>VLOOKUP(A2202,'Hospitalisation Details'!$A$1:$N$2344,12,FALSE)</f>
        <v>tier - 2</v>
      </c>
      <c r="O2202" s="34" t="str">
        <f>VLOOKUP(A2202,'Hospitalisation Details'!$A$1:$N$2344,13,FALSE)</f>
        <v>tier - 2</v>
      </c>
      <c r="P2202" s="34" t="str">
        <f>VLOOKUP(A2202,'Hospitalisation Details'!$A$1:$N$2344,14,FALSE)</f>
        <v>R1012</v>
      </c>
      <c r="Q2202" s="34">
        <f>VLOOKUP(A2202,'Hospitalisation Details'!$A$1:$N$2344,6,FALSE)</f>
        <v>19</v>
      </c>
    </row>
    <row r="2203" spans="1:17" x14ac:dyDescent="0.25">
      <c r="A2203" s="35" t="s">
        <v>156</v>
      </c>
      <c r="B2203" s="32" t="s">
        <v>5074</v>
      </c>
      <c r="C2203" s="40">
        <v>27.835000000000001</v>
      </c>
      <c r="D2203" s="40">
        <v>4.4400000000000004</v>
      </c>
      <c r="E2203" s="40" t="s">
        <v>2380</v>
      </c>
      <c r="F2203" s="40" t="s">
        <v>2380</v>
      </c>
      <c r="G2203" s="40" t="s">
        <v>2383</v>
      </c>
      <c r="H2203" s="35">
        <v>1</v>
      </c>
      <c r="I2203" s="40" t="s">
        <v>2380</v>
      </c>
      <c r="J2203" s="40" t="s">
        <v>8339</v>
      </c>
      <c r="K2203" s="40" t="s">
        <v>8344</v>
      </c>
      <c r="L2203" s="48">
        <f>VLOOKUP(A2203,'Hospitalisation Details'!$A$1:$N$2344,5,FALSE)</f>
        <v>37985</v>
      </c>
      <c r="M2203" s="52">
        <f>VLOOKUP(A2203,'Hospitalisation Details'!$A$1:$N$2344,8,FALSE)</f>
        <v>1635.73</v>
      </c>
      <c r="N2203" s="35" t="str">
        <f>VLOOKUP(A2203,'Hospitalisation Details'!$A$1:$N$2344,12,FALSE)</f>
        <v>tier - 2</v>
      </c>
      <c r="O2203" s="35" t="str">
        <f>VLOOKUP(A2203,'Hospitalisation Details'!$A$1:$N$2344,13,FALSE)</f>
        <v>tier - 3</v>
      </c>
      <c r="P2203" s="35" t="str">
        <f>VLOOKUP(A2203,'Hospitalisation Details'!$A$1:$N$2344,14,FALSE)</f>
        <v>R1012</v>
      </c>
      <c r="Q2203" s="35">
        <f>VLOOKUP(A2203,'Hospitalisation Details'!$A$1:$N$2344,6,FALSE)</f>
        <v>19</v>
      </c>
    </row>
    <row r="2204" spans="1:17" x14ac:dyDescent="0.25">
      <c r="A2204" s="34" t="s">
        <v>155</v>
      </c>
      <c r="B2204" s="33" t="s">
        <v>8163</v>
      </c>
      <c r="C2204" s="39">
        <v>40.26</v>
      </c>
      <c r="D2204" s="39">
        <v>5.52</v>
      </c>
      <c r="E2204" s="39" t="s">
        <v>2380</v>
      </c>
      <c r="F2204" s="39" t="s">
        <v>2383</v>
      </c>
      <c r="G2204" s="39" t="s">
        <v>2380</v>
      </c>
      <c r="H2204" s="34">
        <v>1</v>
      </c>
      <c r="I2204" s="39" t="s">
        <v>2380</v>
      </c>
      <c r="J2204" s="39" t="s">
        <v>8338</v>
      </c>
      <c r="K2204" s="39" t="s">
        <v>8344</v>
      </c>
      <c r="L2204" s="47">
        <f>VLOOKUP(A2204,'Hospitalisation Details'!$A$1:$N$2344,5,FALSE)</f>
        <v>38151</v>
      </c>
      <c r="M2204" s="51">
        <f>VLOOKUP(A2204,'Hospitalisation Details'!$A$1:$N$2344,8,FALSE)</f>
        <v>1634.57</v>
      </c>
      <c r="N2204" s="34" t="str">
        <f>VLOOKUP(A2204,'Hospitalisation Details'!$A$1:$N$2344,12,FALSE)</f>
        <v>tier - 2</v>
      </c>
      <c r="O2204" s="34" t="str">
        <f>VLOOKUP(A2204,'Hospitalisation Details'!$A$1:$N$2344,13,FALSE)</f>
        <v>tier - 2</v>
      </c>
      <c r="P2204" s="34" t="str">
        <f>VLOOKUP(A2204,'Hospitalisation Details'!$A$1:$N$2344,14,FALSE)</f>
        <v>R1013</v>
      </c>
      <c r="Q2204" s="34">
        <f>VLOOKUP(A2204,'Hospitalisation Details'!$A$1:$N$2344,6,FALSE)</f>
        <v>18</v>
      </c>
    </row>
    <row r="2205" spans="1:17" x14ac:dyDescent="0.25">
      <c r="A2205" s="35" t="s">
        <v>154</v>
      </c>
      <c r="B2205" s="32" t="s">
        <v>7377</v>
      </c>
      <c r="C2205" s="40">
        <v>39.82</v>
      </c>
      <c r="D2205" s="40">
        <v>6.01</v>
      </c>
      <c r="E2205" s="40" t="s">
        <v>2380</v>
      </c>
      <c r="F2205" s="40" t="s">
        <v>2383</v>
      </c>
      <c r="G2205" s="40" t="s">
        <v>2380</v>
      </c>
      <c r="H2205" s="35">
        <v>1</v>
      </c>
      <c r="I2205" s="40" t="s">
        <v>2380</v>
      </c>
      <c r="J2205" s="40" t="s">
        <v>8338</v>
      </c>
      <c r="K2205" s="40" t="s">
        <v>8343</v>
      </c>
      <c r="L2205" s="48">
        <f>VLOOKUP(A2205,'Hospitalisation Details'!$A$1:$N$2344,5,FALSE)</f>
        <v>38207</v>
      </c>
      <c r="M2205" s="52">
        <f>VLOOKUP(A2205,'Hospitalisation Details'!$A$1:$N$2344,8,FALSE)</f>
        <v>1633.96</v>
      </c>
      <c r="N2205" s="35" t="str">
        <f>VLOOKUP(A2205,'Hospitalisation Details'!$A$1:$N$2344,12,FALSE)</f>
        <v>tier - 2</v>
      </c>
      <c r="O2205" s="35" t="str">
        <f>VLOOKUP(A2205,'Hospitalisation Details'!$A$1:$N$2344,13,FALSE)</f>
        <v>tier - 1</v>
      </c>
      <c r="P2205" s="35" t="str">
        <f>VLOOKUP(A2205,'Hospitalisation Details'!$A$1:$N$2344,14,FALSE)</f>
        <v>R1013</v>
      </c>
      <c r="Q2205" s="35">
        <f>VLOOKUP(A2205,'Hospitalisation Details'!$A$1:$N$2344,6,FALSE)</f>
        <v>18</v>
      </c>
    </row>
    <row r="2206" spans="1:17" x14ac:dyDescent="0.25">
      <c r="A2206" s="34" t="s">
        <v>153</v>
      </c>
      <c r="B2206" s="33" t="s">
        <v>8166</v>
      </c>
      <c r="C2206" s="39">
        <v>39.159999999999997</v>
      </c>
      <c r="D2206" s="39">
        <v>5.81</v>
      </c>
      <c r="E2206" s="39" t="s">
        <v>2380</v>
      </c>
      <c r="F2206" s="39" t="s">
        <v>2383</v>
      </c>
      <c r="G2206" s="39" t="s">
        <v>2380</v>
      </c>
      <c r="H2206" s="34">
        <v>1</v>
      </c>
      <c r="I2206" s="39" t="s">
        <v>2380</v>
      </c>
      <c r="J2206" s="39" t="s">
        <v>8338</v>
      </c>
      <c r="K2206" s="39" t="s">
        <v>8343</v>
      </c>
      <c r="L2206" s="47">
        <f>VLOOKUP(A2206,'Hospitalisation Details'!$A$1:$N$2344,5,FALSE)</f>
        <v>38334</v>
      </c>
      <c r="M2206" s="51">
        <f>VLOOKUP(A2206,'Hospitalisation Details'!$A$1:$N$2344,8,FALSE)</f>
        <v>1633.04</v>
      </c>
      <c r="N2206" s="34" t="str">
        <f>VLOOKUP(A2206,'Hospitalisation Details'!$A$1:$N$2344,12,FALSE)</f>
        <v>tier - 2</v>
      </c>
      <c r="O2206" s="34" t="str">
        <f>VLOOKUP(A2206,'Hospitalisation Details'!$A$1:$N$2344,13,FALSE)</f>
        <v>tier - 2</v>
      </c>
      <c r="P2206" s="34" t="str">
        <f>VLOOKUP(A2206,'Hospitalisation Details'!$A$1:$N$2344,14,FALSE)</f>
        <v>R1013</v>
      </c>
      <c r="Q2206" s="34">
        <f>VLOOKUP(A2206,'Hospitalisation Details'!$A$1:$N$2344,6,FALSE)</f>
        <v>18</v>
      </c>
    </row>
    <row r="2207" spans="1:17" x14ac:dyDescent="0.25">
      <c r="A2207" s="35" t="s">
        <v>152</v>
      </c>
      <c r="B2207" s="32" t="s">
        <v>8168</v>
      </c>
      <c r="C2207" s="40">
        <v>25.555</v>
      </c>
      <c r="D2207" s="40">
        <v>4.37</v>
      </c>
      <c r="E2207" s="40" t="s">
        <v>2380</v>
      </c>
      <c r="F2207" s="40" t="s">
        <v>2380</v>
      </c>
      <c r="G2207" s="40" t="s">
        <v>2383</v>
      </c>
      <c r="H2207" s="35">
        <v>1</v>
      </c>
      <c r="I2207" s="40" t="s">
        <v>2380</v>
      </c>
      <c r="J2207" s="40" t="s">
        <v>8339</v>
      </c>
      <c r="K2207" s="40" t="s">
        <v>8344</v>
      </c>
      <c r="L2207" s="48">
        <f>VLOOKUP(A2207,'Hospitalisation Details'!$A$1:$N$2344,5,FALSE)</f>
        <v>37880</v>
      </c>
      <c r="M2207" s="52">
        <f>VLOOKUP(A2207,'Hospitalisation Details'!$A$1:$N$2344,8,FALSE)</f>
        <v>1632.56</v>
      </c>
      <c r="N2207" s="35" t="str">
        <f>VLOOKUP(A2207,'Hospitalisation Details'!$A$1:$N$2344,12,FALSE)</f>
        <v>tier - 2</v>
      </c>
      <c r="O2207" s="35" t="str">
        <f>VLOOKUP(A2207,'Hospitalisation Details'!$A$1:$N$2344,13,FALSE)</f>
        <v>tier - 2</v>
      </c>
      <c r="P2207" s="35" t="str">
        <f>VLOOKUP(A2207,'Hospitalisation Details'!$A$1:$N$2344,14,FALSE)</f>
        <v>R1012</v>
      </c>
      <c r="Q2207" s="35">
        <f>VLOOKUP(A2207,'Hospitalisation Details'!$A$1:$N$2344,6,FALSE)</f>
        <v>19</v>
      </c>
    </row>
    <row r="2208" spans="1:17" x14ac:dyDescent="0.25">
      <c r="A2208" s="34" t="s">
        <v>151</v>
      </c>
      <c r="B2208" s="33" t="s">
        <v>7096</v>
      </c>
      <c r="C2208" s="39">
        <v>25.175000000000001</v>
      </c>
      <c r="D2208" s="39">
        <v>5.74</v>
      </c>
      <c r="E2208" s="39" t="s">
        <v>2380</v>
      </c>
      <c r="F2208" s="39" t="s">
        <v>2380</v>
      </c>
      <c r="G2208" s="39" t="s">
        <v>2383</v>
      </c>
      <c r="H2208" s="34">
        <v>1</v>
      </c>
      <c r="I2208" s="39" t="s">
        <v>2380</v>
      </c>
      <c r="J2208" s="39" t="s">
        <v>8339</v>
      </c>
      <c r="K2208" s="39" t="s">
        <v>8343</v>
      </c>
      <c r="L2208" s="47">
        <f>VLOOKUP(A2208,'Hospitalisation Details'!$A$1:$N$2344,5,FALSE)</f>
        <v>37897</v>
      </c>
      <c r="M2208" s="51">
        <f>VLOOKUP(A2208,'Hospitalisation Details'!$A$1:$N$2344,8,FALSE)</f>
        <v>1632.04</v>
      </c>
      <c r="N2208" s="34" t="str">
        <f>VLOOKUP(A2208,'Hospitalisation Details'!$A$1:$N$2344,12,FALSE)</f>
        <v>tier - 2</v>
      </c>
      <c r="O2208" s="34" t="str">
        <f>VLOOKUP(A2208,'Hospitalisation Details'!$A$1:$N$2344,13,FALSE)</f>
        <v>tier - 2</v>
      </c>
      <c r="P2208" s="34" t="str">
        <f>VLOOKUP(A2208,'Hospitalisation Details'!$A$1:$N$2344,14,FALSE)</f>
        <v>R1012</v>
      </c>
      <c r="Q2208" s="34">
        <f>VLOOKUP(A2208,'Hospitalisation Details'!$A$1:$N$2344,6,FALSE)</f>
        <v>19</v>
      </c>
    </row>
    <row r="2209" spans="1:17" x14ac:dyDescent="0.25">
      <c r="A2209" s="35" t="s">
        <v>150</v>
      </c>
      <c r="B2209" s="32" t="s">
        <v>8171</v>
      </c>
      <c r="C2209" s="40">
        <v>38.28</v>
      </c>
      <c r="D2209" s="40">
        <v>5.39</v>
      </c>
      <c r="E2209" s="40" t="s">
        <v>2380</v>
      </c>
      <c r="F2209" s="40" t="s">
        <v>2383</v>
      </c>
      <c r="G2209" s="40" t="s">
        <v>2380</v>
      </c>
      <c r="H2209" s="35">
        <v>1</v>
      </c>
      <c r="I2209" s="40" t="s">
        <v>2380</v>
      </c>
      <c r="J2209" s="40" t="s">
        <v>8338</v>
      </c>
      <c r="K2209" s="40" t="s">
        <v>8344</v>
      </c>
      <c r="L2209" s="48">
        <f>VLOOKUP(A2209,'Hospitalisation Details'!$A$1:$N$2344,5,FALSE)</f>
        <v>38177</v>
      </c>
      <c r="M2209" s="52">
        <f>VLOOKUP(A2209,'Hospitalisation Details'!$A$1:$N$2344,8,FALSE)</f>
        <v>1631.82</v>
      </c>
      <c r="N2209" s="35" t="str">
        <f>VLOOKUP(A2209,'Hospitalisation Details'!$A$1:$N$2344,12,FALSE)</f>
        <v>tier - 2</v>
      </c>
      <c r="O2209" s="35" t="str">
        <f>VLOOKUP(A2209,'Hospitalisation Details'!$A$1:$N$2344,13,FALSE)</f>
        <v>tier - 1</v>
      </c>
      <c r="P2209" s="35" t="str">
        <f>VLOOKUP(A2209,'Hospitalisation Details'!$A$1:$N$2344,14,FALSE)</f>
        <v>R1013</v>
      </c>
      <c r="Q2209" s="35">
        <f>VLOOKUP(A2209,'Hospitalisation Details'!$A$1:$N$2344,6,FALSE)</f>
        <v>18</v>
      </c>
    </row>
    <row r="2210" spans="1:17" x14ac:dyDescent="0.25">
      <c r="A2210" s="34" t="s">
        <v>149</v>
      </c>
      <c r="B2210" s="33" t="s">
        <v>8173</v>
      </c>
      <c r="C2210" s="39">
        <v>38.17</v>
      </c>
      <c r="D2210" s="39">
        <v>4.07</v>
      </c>
      <c r="E2210" s="39" t="s">
        <v>2380</v>
      </c>
      <c r="F2210" s="39" t="s">
        <v>2383</v>
      </c>
      <c r="G2210" s="39" t="s">
        <v>2380</v>
      </c>
      <c r="H2210" s="34">
        <v>1</v>
      </c>
      <c r="I2210" s="39" t="s">
        <v>2380</v>
      </c>
      <c r="J2210" s="39" t="s">
        <v>8338</v>
      </c>
      <c r="K2210" s="39" t="s">
        <v>8344</v>
      </c>
      <c r="L2210" s="47">
        <f>VLOOKUP(A2210,'Hospitalisation Details'!$A$1:$N$2344,5,FALSE)</f>
        <v>38326</v>
      </c>
      <c r="M2210" s="51">
        <f>VLOOKUP(A2210,'Hospitalisation Details'!$A$1:$N$2344,8,FALSE)</f>
        <v>1631.67</v>
      </c>
      <c r="N2210" s="34" t="str">
        <f>VLOOKUP(A2210,'Hospitalisation Details'!$A$1:$N$2344,12,FALSE)</f>
        <v>tier - 2</v>
      </c>
      <c r="O2210" s="34" t="str">
        <f>VLOOKUP(A2210,'Hospitalisation Details'!$A$1:$N$2344,13,FALSE)</f>
        <v>tier - 3</v>
      </c>
      <c r="P2210" s="34" t="str">
        <f>VLOOKUP(A2210,'Hospitalisation Details'!$A$1:$N$2344,14,FALSE)</f>
        <v>R1013</v>
      </c>
      <c r="Q2210" s="34">
        <f>VLOOKUP(A2210,'Hospitalisation Details'!$A$1:$N$2344,6,FALSE)</f>
        <v>18</v>
      </c>
    </row>
    <row r="2211" spans="1:17" x14ac:dyDescent="0.25">
      <c r="A2211" s="35" t="s">
        <v>148</v>
      </c>
      <c r="B2211" s="32" t="s">
        <v>4761</v>
      </c>
      <c r="C2211" s="40">
        <v>36.85</v>
      </c>
      <c r="D2211" s="40">
        <v>5.49</v>
      </c>
      <c r="E2211" s="40" t="s">
        <v>2380</v>
      </c>
      <c r="F2211" s="40" t="s">
        <v>2383</v>
      </c>
      <c r="G2211" s="40" t="s">
        <v>2380</v>
      </c>
      <c r="H2211" s="35">
        <v>1</v>
      </c>
      <c r="I2211" s="40" t="s">
        <v>2380</v>
      </c>
      <c r="J2211" s="40" t="s">
        <v>8338</v>
      </c>
      <c r="K2211" s="40" t="s">
        <v>8344</v>
      </c>
      <c r="L2211" s="48">
        <f>VLOOKUP(A2211,'Hospitalisation Details'!$A$1:$N$2344,5,FALSE)</f>
        <v>38264</v>
      </c>
      <c r="M2211" s="52">
        <f>VLOOKUP(A2211,'Hospitalisation Details'!$A$1:$N$2344,8,FALSE)</f>
        <v>1629.83</v>
      </c>
      <c r="N2211" s="35" t="str">
        <f>VLOOKUP(A2211,'Hospitalisation Details'!$A$1:$N$2344,12,FALSE)</f>
        <v>tier - 2</v>
      </c>
      <c r="O2211" s="35" t="str">
        <f>VLOOKUP(A2211,'Hospitalisation Details'!$A$1:$N$2344,13,FALSE)</f>
        <v>tier - 2</v>
      </c>
      <c r="P2211" s="35" t="str">
        <f>VLOOKUP(A2211,'Hospitalisation Details'!$A$1:$N$2344,14,FALSE)</f>
        <v>R1013</v>
      </c>
      <c r="Q2211" s="35">
        <f>VLOOKUP(A2211,'Hospitalisation Details'!$A$1:$N$2344,6,FALSE)</f>
        <v>18</v>
      </c>
    </row>
    <row r="2212" spans="1:17" x14ac:dyDescent="0.25">
      <c r="A2212" s="34" t="s">
        <v>147</v>
      </c>
      <c r="B2212" s="33" t="s">
        <v>7790</v>
      </c>
      <c r="C2212" s="39">
        <v>22.61</v>
      </c>
      <c r="D2212" s="39">
        <v>5.68</v>
      </c>
      <c r="E2212" s="39" t="s">
        <v>2380</v>
      </c>
      <c r="F2212" s="39" t="s">
        <v>2380</v>
      </c>
      <c r="G2212" s="39" t="s">
        <v>2383</v>
      </c>
      <c r="H2212" s="34">
        <v>1</v>
      </c>
      <c r="I2212" s="39" t="s">
        <v>2380</v>
      </c>
      <c r="J2212" s="39" t="s">
        <v>8340</v>
      </c>
      <c r="K2212" s="39" t="s">
        <v>8344</v>
      </c>
      <c r="L2212" s="47">
        <f>VLOOKUP(A2212,'Hospitalisation Details'!$A$1:$N$2344,5,FALSE)</f>
        <v>37819</v>
      </c>
      <c r="M2212" s="51">
        <f>VLOOKUP(A2212,'Hospitalisation Details'!$A$1:$N$2344,8,FALSE)</f>
        <v>1628.47</v>
      </c>
      <c r="N2212" s="34" t="str">
        <f>VLOOKUP(A2212,'Hospitalisation Details'!$A$1:$N$2344,12,FALSE)</f>
        <v>tier - 2</v>
      </c>
      <c r="O2212" s="34" t="str">
        <f>VLOOKUP(A2212,'Hospitalisation Details'!$A$1:$N$2344,13,FALSE)</f>
        <v>tier - 1</v>
      </c>
      <c r="P2212" s="34" t="str">
        <f>VLOOKUP(A2212,'Hospitalisation Details'!$A$1:$N$2344,14,FALSE)</f>
        <v>R1012</v>
      </c>
      <c r="Q2212" s="34">
        <f>VLOOKUP(A2212,'Hospitalisation Details'!$A$1:$N$2344,6,FALSE)</f>
        <v>19</v>
      </c>
    </row>
    <row r="2213" spans="1:17" x14ac:dyDescent="0.25">
      <c r="A2213" s="35" t="s">
        <v>146</v>
      </c>
      <c r="B2213" s="32" t="s">
        <v>7096</v>
      </c>
      <c r="C2213" s="40">
        <v>21.754999999999999</v>
      </c>
      <c r="D2213" s="40">
        <v>6.09</v>
      </c>
      <c r="E2213" s="40" t="s">
        <v>2380</v>
      </c>
      <c r="F2213" s="40" t="s">
        <v>2380</v>
      </c>
      <c r="G2213" s="40" t="s">
        <v>2383</v>
      </c>
      <c r="H2213" s="35">
        <v>1</v>
      </c>
      <c r="I2213" s="40" t="s">
        <v>2380</v>
      </c>
      <c r="J2213" s="40" t="s">
        <v>8340</v>
      </c>
      <c r="K2213" s="40" t="s">
        <v>8343</v>
      </c>
      <c r="L2213" s="48">
        <f>VLOOKUP(A2213,'Hospitalisation Details'!$A$1:$N$2344,5,FALSE)</f>
        <v>37959</v>
      </c>
      <c r="M2213" s="52">
        <f>VLOOKUP(A2213,'Hospitalisation Details'!$A$1:$N$2344,8,FALSE)</f>
        <v>1627.28</v>
      </c>
      <c r="N2213" s="35" t="str">
        <f>VLOOKUP(A2213,'Hospitalisation Details'!$A$1:$N$2344,12,FALSE)</f>
        <v>tier - 2</v>
      </c>
      <c r="O2213" s="35" t="str">
        <f>VLOOKUP(A2213,'Hospitalisation Details'!$A$1:$N$2344,13,FALSE)</f>
        <v>tier - 2</v>
      </c>
      <c r="P2213" s="35" t="str">
        <f>VLOOKUP(A2213,'Hospitalisation Details'!$A$1:$N$2344,14,FALSE)</f>
        <v>R1012</v>
      </c>
      <c r="Q2213" s="35">
        <f>VLOOKUP(A2213,'Hospitalisation Details'!$A$1:$N$2344,6,FALSE)</f>
        <v>19</v>
      </c>
    </row>
    <row r="2214" spans="1:17" x14ac:dyDescent="0.25">
      <c r="A2214" s="34" t="s">
        <v>145</v>
      </c>
      <c r="B2214" s="33" t="s">
        <v>5481</v>
      </c>
      <c r="C2214" s="39">
        <v>20.425000000000001</v>
      </c>
      <c r="D2214" s="39">
        <v>5.53</v>
      </c>
      <c r="E2214" s="39" t="s">
        <v>2380</v>
      </c>
      <c r="F2214" s="39" t="s">
        <v>2380</v>
      </c>
      <c r="G2214" s="39" t="s">
        <v>2383</v>
      </c>
      <c r="H2214" s="34">
        <v>1</v>
      </c>
      <c r="I2214" s="39" t="s">
        <v>2380</v>
      </c>
      <c r="J2214" s="39" t="s">
        <v>8340</v>
      </c>
      <c r="K2214" s="39" t="s">
        <v>8344</v>
      </c>
      <c r="L2214" s="47">
        <f>VLOOKUP(A2214,'Hospitalisation Details'!$A$1:$N$2344,5,FALSE)</f>
        <v>37873</v>
      </c>
      <c r="M2214" s="51">
        <f>VLOOKUP(A2214,'Hospitalisation Details'!$A$1:$N$2344,8,FALSE)</f>
        <v>1625.43</v>
      </c>
      <c r="N2214" s="34" t="str">
        <f>VLOOKUP(A2214,'Hospitalisation Details'!$A$1:$N$2344,12,FALSE)</f>
        <v>tier - 2</v>
      </c>
      <c r="O2214" s="34" t="str">
        <f>VLOOKUP(A2214,'Hospitalisation Details'!$A$1:$N$2344,13,FALSE)</f>
        <v>tier - 3</v>
      </c>
      <c r="P2214" s="34" t="str">
        <f>VLOOKUP(A2214,'Hospitalisation Details'!$A$1:$N$2344,14,FALSE)</f>
        <v>R1012</v>
      </c>
      <c r="Q2214" s="34">
        <f>VLOOKUP(A2214,'Hospitalisation Details'!$A$1:$N$2344,6,FALSE)</f>
        <v>19</v>
      </c>
    </row>
    <row r="2215" spans="1:17" x14ac:dyDescent="0.25">
      <c r="A2215" s="35" t="s">
        <v>144</v>
      </c>
      <c r="B2215" s="32" t="s">
        <v>8178</v>
      </c>
      <c r="C2215" s="40">
        <v>31.35</v>
      </c>
      <c r="D2215" s="40">
        <v>4.28</v>
      </c>
      <c r="E2215" s="40" t="s">
        <v>2380</v>
      </c>
      <c r="F2215" s="40" t="s">
        <v>2383</v>
      </c>
      <c r="G2215" s="40" t="s">
        <v>2380</v>
      </c>
      <c r="H2215" s="35">
        <v>1</v>
      </c>
      <c r="I2215" s="40" t="s">
        <v>2380</v>
      </c>
      <c r="J2215" s="40" t="s">
        <v>8338</v>
      </c>
      <c r="K2215" s="40" t="s">
        <v>8344</v>
      </c>
      <c r="L2215" s="48">
        <f>VLOOKUP(A2215,'Hospitalisation Details'!$A$1:$N$2344,5,FALSE)</f>
        <v>38193</v>
      </c>
      <c r="M2215" s="52">
        <f>VLOOKUP(A2215,'Hospitalisation Details'!$A$1:$N$2344,8,FALSE)</f>
        <v>1622.19</v>
      </c>
      <c r="N2215" s="35" t="str">
        <f>VLOOKUP(A2215,'Hospitalisation Details'!$A$1:$N$2344,12,FALSE)</f>
        <v>tier - 2</v>
      </c>
      <c r="O2215" s="35" t="str">
        <f>VLOOKUP(A2215,'Hospitalisation Details'!$A$1:$N$2344,13,FALSE)</f>
        <v>tier - 1</v>
      </c>
      <c r="P2215" s="35" t="str">
        <f>VLOOKUP(A2215,'Hospitalisation Details'!$A$1:$N$2344,14,FALSE)</f>
        <v>R1013</v>
      </c>
      <c r="Q2215" s="35">
        <f>VLOOKUP(A2215,'Hospitalisation Details'!$A$1:$N$2344,6,FALSE)</f>
        <v>18</v>
      </c>
    </row>
    <row r="2216" spans="1:17" x14ac:dyDescent="0.25">
      <c r="A2216" s="34" t="s">
        <v>143</v>
      </c>
      <c r="B2216" s="33" t="s">
        <v>5500</v>
      </c>
      <c r="C2216" s="39">
        <v>31.13</v>
      </c>
      <c r="D2216" s="39">
        <v>6.01</v>
      </c>
      <c r="E2216" s="39" t="s">
        <v>2380</v>
      </c>
      <c r="F2216" s="39" t="s">
        <v>2383</v>
      </c>
      <c r="G2216" s="39" t="s">
        <v>2380</v>
      </c>
      <c r="H2216" s="34">
        <v>1</v>
      </c>
      <c r="I2216" s="39" t="s">
        <v>2380</v>
      </c>
      <c r="J2216" s="39" t="s">
        <v>8338</v>
      </c>
      <c r="K2216" s="39" t="s">
        <v>8343</v>
      </c>
      <c r="L2216" s="47">
        <f>VLOOKUP(A2216,'Hospitalisation Details'!$A$1:$N$2344,5,FALSE)</f>
        <v>38220</v>
      </c>
      <c r="M2216" s="51">
        <f>VLOOKUP(A2216,'Hospitalisation Details'!$A$1:$N$2344,8,FALSE)</f>
        <v>1621.88</v>
      </c>
      <c r="N2216" s="34" t="str">
        <f>VLOOKUP(A2216,'Hospitalisation Details'!$A$1:$N$2344,12,FALSE)</f>
        <v>tier - 2</v>
      </c>
      <c r="O2216" s="34" t="str">
        <f>VLOOKUP(A2216,'Hospitalisation Details'!$A$1:$N$2344,13,FALSE)</f>
        <v>tier - 2</v>
      </c>
      <c r="P2216" s="34" t="str">
        <f>VLOOKUP(A2216,'Hospitalisation Details'!$A$1:$N$2344,14,FALSE)</f>
        <v>R1013</v>
      </c>
      <c r="Q2216" s="34">
        <f>VLOOKUP(A2216,'Hospitalisation Details'!$A$1:$N$2344,6,FALSE)</f>
        <v>18</v>
      </c>
    </row>
    <row r="2217" spans="1:17" x14ac:dyDescent="0.25">
      <c r="A2217" s="35" t="s">
        <v>142</v>
      </c>
      <c r="B2217" s="32" t="s">
        <v>8180</v>
      </c>
      <c r="C2217" s="40">
        <v>17.48</v>
      </c>
      <c r="D2217" s="40">
        <v>4.59</v>
      </c>
      <c r="E2217" s="40" t="s">
        <v>2380</v>
      </c>
      <c r="F2217" s="40" t="s">
        <v>2380</v>
      </c>
      <c r="G2217" s="40" t="s">
        <v>2383</v>
      </c>
      <c r="H2217" s="35">
        <v>1</v>
      </c>
      <c r="I2217" s="40" t="s">
        <v>2380</v>
      </c>
      <c r="J2217" s="40" t="s">
        <v>8341</v>
      </c>
      <c r="K2217" s="40" t="s">
        <v>8344</v>
      </c>
      <c r="L2217" s="48">
        <f>VLOOKUP(A2217,'Hospitalisation Details'!$A$1:$N$2344,5,FALSE)</f>
        <v>37878</v>
      </c>
      <c r="M2217" s="52">
        <f>VLOOKUP(A2217,'Hospitalisation Details'!$A$1:$N$2344,8,FALSE)</f>
        <v>1621.34</v>
      </c>
      <c r="N2217" s="35" t="str">
        <f>VLOOKUP(A2217,'Hospitalisation Details'!$A$1:$N$2344,12,FALSE)</f>
        <v>tier - 2</v>
      </c>
      <c r="O2217" s="35" t="str">
        <f>VLOOKUP(A2217,'Hospitalisation Details'!$A$1:$N$2344,13,FALSE)</f>
        <v>tier - 2</v>
      </c>
      <c r="P2217" s="35" t="str">
        <f>VLOOKUP(A2217,'Hospitalisation Details'!$A$1:$N$2344,14,FALSE)</f>
        <v>R1012</v>
      </c>
      <c r="Q2217" s="35">
        <f>VLOOKUP(A2217,'Hospitalisation Details'!$A$1:$N$2344,6,FALSE)</f>
        <v>19</v>
      </c>
    </row>
    <row r="2218" spans="1:17" x14ac:dyDescent="0.25">
      <c r="A2218" s="34" t="s">
        <v>141</v>
      </c>
      <c r="B2218" s="33" t="s">
        <v>8181</v>
      </c>
      <c r="C2218" s="39">
        <v>22.57</v>
      </c>
      <c r="D2218" s="39">
        <v>5.8</v>
      </c>
      <c r="E2218" s="39" t="s">
        <v>2383</v>
      </c>
      <c r="F2218" s="39" t="s">
        <v>2380</v>
      </c>
      <c r="G2218" s="39" t="s">
        <v>2380</v>
      </c>
      <c r="H2218" s="34">
        <v>1</v>
      </c>
      <c r="I2218" s="39" t="s">
        <v>2380</v>
      </c>
      <c r="J2218" s="39" t="s">
        <v>8340</v>
      </c>
      <c r="K2218" s="39" t="s">
        <v>8343</v>
      </c>
      <c r="L2218" s="47">
        <f>VLOOKUP(A2218,'Hospitalisation Details'!$A$1:$N$2344,5,FALSE)</f>
        <v>34916</v>
      </c>
      <c r="M2218" s="51">
        <f>VLOOKUP(A2218,'Hospitalisation Details'!$A$1:$N$2344,8,FALSE)</f>
        <v>1617.16</v>
      </c>
      <c r="N2218" s="34" t="str">
        <f>VLOOKUP(A2218,'Hospitalisation Details'!$A$1:$N$2344,12,FALSE)</f>
        <v>tier - 2</v>
      </c>
      <c r="O2218" s="34" t="str">
        <f>VLOOKUP(A2218,'Hospitalisation Details'!$A$1:$N$2344,13,FALSE)</f>
        <v>tier - 1</v>
      </c>
      <c r="P2218" s="34" t="str">
        <f>VLOOKUP(A2218,'Hospitalisation Details'!$A$1:$N$2344,14,FALSE)</f>
        <v>R1013</v>
      </c>
      <c r="Q2218" s="34">
        <f>VLOOKUP(A2218,'Hospitalisation Details'!$A$1:$N$2344,6,FALSE)</f>
        <v>27</v>
      </c>
    </row>
    <row r="2219" spans="1:17" x14ac:dyDescent="0.25">
      <c r="A2219" s="35" t="s">
        <v>140</v>
      </c>
      <c r="B2219" s="32" t="s">
        <v>6028</v>
      </c>
      <c r="C2219" s="40">
        <v>26.73</v>
      </c>
      <c r="D2219" s="40">
        <v>5.08</v>
      </c>
      <c r="E2219" s="40" t="s">
        <v>2380</v>
      </c>
      <c r="F2219" s="40" t="s">
        <v>2383</v>
      </c>
      <c r="G2219" s="40" t="s">
        <v>2380</v>
      </c>
      <c r="H2219" s="35">
        <v>1</v>
      </c>
      <c r="I2219" s="40" t="s">
        <v>2380</v>
      </c>
      <c r="J2219" s="40" t="s">
        <v>8339</v>
      </c>
      <c r="K2219" s="40" t="s">
        <v>8344</v>
      </c>
      <c r="L2219" s="48">
        <f>VLOOKUP(A2219,'Hospitalisation Details'!$A$1:$N$2344,5,FALSE)</f>
        <v>38190</v>
      </c>
      <c r="M2219" s="52">
        <f>VLOOKUP(A2219,'Hospitalisation Details'!$A$1:$N$2344,8,FALSE)</f>
        <v>1615.77</v>
      </c>
      <c r="N2219" s="35" t="str">
        <f>VLOOKUP(A2219,'Hospitalisation Details'!$A$1:$N$2344,12,FALSE)</f>
        <v>tier - 2</v>
      </c>
      <c r="O2219" s="35" t="str">
        <f>VLOOKUP(A2219,'Hospitalisation Details'!$A$1:$N$2344,13,FALSE)</f>
        <v>tier - 1</v>
      </c>
      <c r="P2219" s="35" t="str">
        <f>VLOOKUP(A2219,'Hospitalisation Details'!$A$1:$N$2344,14,FALSE)</f>
        <v>R1013</v>
      </c>
      <c r="Q2219" s="35">
        <f>VLOOKUP(A2219,'Hospitalisation Details'!$A$1:$N$2344,6,FALSE)</f>
        <v>18</v>
      </c>
    </row>
    <row r="2220" spans="1:17" x14ac:dyDescent="0.25">
      <c r="A2220" s="34" t="s">
        <v>139</v>
      </c>
      <c r="B2220" s="33" t="s">
        <v>5160</v>
      </c>
      <c r="C2220" s="39">
        <v>20.79</v>
      </c>
      <c r="D2220" s="39">
        <v>5.84</v>
      </c>
      <c r="E2220" s="39" t="s">
        <v>2380</v>
      </c>
      <c r="F2220" s="39" t="s">
        <v>2383</v>
      </c>
      <c r="G2220" s="39" t="s">
        <v>2380</v>
      </c>
      <c r="H2220" s="34">
        <v>1</v>
      </c>
      <c r="I2220" s="39" t="s">
        <v>2380</v>
      </c>
      <c r="J2220" s="39" t="s">
        <v>8340</v>
      </c>
      <c r="K2220" s="39" t="s">
        <v>8343</v>
      </c>
      <c r="L2220" s="47">
        <f>VLOOKUP(A2220,'Hospitalisation Details'!$A$1:$N$2344,5,FALSE)</f>
        <v>38310</v>
      </c>
      <c r="M2220" s="51">
        <f>VLOOKUP(A2220,'Hospitalisation Details'!$A$1:$N$2344,8,FALSE)</f>
        <v>1607.51</v>
      </c>
      <c r="N2220" s="34" t="str">
        <f>VLOOKUP(A2220,'Hospitalisation Details'!$A$1:$N$2344,12,FALSE)</f>
        <v>tier - 2</v>
      </c>
      <c r="O2220" s="34" t="str">
        <f>VLOOKUP(A2220,'Hospitalisation Details'!$A$1:$N$2344,13,FALSE)</f>
        <v>tier - 3</v>
      </c>
      <c r="P2220" s="34" t="str">
        <f>VLOOKUP(A2220,'Hospitalisation Details'!$A$1:$N$2344,14,FALSE)</f>
        <v>R1013</v>
      </c>
      <c r="Q2220" s="34">
        <f>VLOOKUP(A2220,'Hospitalisation Details'!$A$1:$N$2344,6,FALSE)</f>
        <v>18</v>
      </c>
    </row>
    <row r="2221" spans="1:17" x14ac:dyDescent="0.25">
      <c r="A2221" s="35" t="s">
        <v>138</v>
      </c>
      <c r="B2221" s="32" t="s">
        <v>7194</v>
      </c>
      <c r="C2221" s="40">
        <v>20.149999999999999</v>
      </c>
      <c r="D2221" s="40">
        <v>4.1500000000000004</v>
      </c>
      <c r="E2221" s="40" t="s">
        <v>2380</v>
      </c>
      <c r="F2221" s="40" t="s">
        <v>2380</v>
      </c>
      <c r="G2221" s="40" t="s">
        <v>2380</v>
      </c>
      <c r="H2221" s="35">
        <v>1</v>
      </c>
      <c r="I2221" s="40" t="s">
        <v>2380</v>
      </c>
      <c r="J2221" s="40" t="s">
        <v>8340</v>
      </c>
      <c r="K2221" s="40" t="s">
        <v>8344</v>
      </c>
      <c r="L2221" s="48">
        <f>VLOOKUP(A2221,'Hospitalisation Details'!$A$1:$N$2344,5,FALSE)</f>
        <v>33869</v>
      </c>
      <c r="M2221" s="52">
        <f>VLOOKUP(A2221,'Hospitalisation Details'!$A$1:$N$2344,8,FALSE)</f>
        <v>1566.88</v>
      </c>
      <c r="N2221" s="35" t="str">
        <f>VLOOKUP(A2221,'Hospitalisation Details'!$A$1:$N$2344,12,FALSE)</f>
        <v>tier - 2</v>
      </c>
      <c r="O2221" s="35" t="str">
        <f>VLOOKUP(A2221,'Hospitalisation Details'!$A$1:$N$2344,13,FALSE)</f>
        <v>tier - 1</v>
      </c>
      <c r="P2221" s="35" t="str">
        <f>VLOOKUP(A2221,'Hospitalisation Details'!$A$1:$N$2344,14,FALSE)</f>
        <v>R1013</v>
      </c>
      <c r="Q2221" s="35">
        <f>VLOOKUP(A2221,'Hospitalisation Details'!$A$1:$N$2344,6,FALSE)</f>
        <v>30</v>
      </c>
    </row>
    <row r="2222" spans="1:17" x14ac:dyDescent="0.25">
      <c r="A2222" s="34" t="s">
        <v>137</v>
      </c>
      <c r="B2222" s="33" t="s">
        <v>4998</v>
      </c>
      <c r="C2222" s="39">
        <v>36.85</v>
      </c>
      <c r="D2222" s="39">
        <v>4.3600000000000003</v>
      </c>
      <c r="E2222" s="39" t="s">
        <v>2383</v>
      </c>
      <c r="F2222" s="39" t="s">
        <v>2380</v>
      </c>
      <c r="G2222" s="39" t="s">
        <v>2380</v>
      </c>
      <c r="H2222" s="34">
        <v>0</v>
      </c>
      <c r="I2222" s="39" t="s">
        <v>2380</v>
      </c>
      <c r="J2222" s="39" t="s">
        <v>8338</v>
      </c>
      <c r="K2222" s="39" t="s">
        <v>8344</v>
      </c>
      <c r="L2222" s="47">
        <f>VLOOKUP(A2222,'Hospitalisation Details'!$A$1:$N$2344,5,FALSE)</f>
        <v>37230</v>
      </c>
      <c r="M2222" s="51">
        <f>VLOOKUP(A2222,'Hospitalisation Details'!$A$1:$N$2344,8,FALSE)</f>
        <v>1534.3</v>
      </c>
      <c r="N2222" s="34" t="str">
        <f>VLOOKUP(A2222,'Hospitalisation Details'!$A$1:$N$2344,12,FALSE)</f>
        <v>tier - 2</v>
      </c>
      <c r="O2222" s="34" t="str">
        <f>VLOOKUP(A2222,'Hospitalisation Details'!$A$1:$N$2344,13,FALSE)</f>
        <v>tier - 2</v>
      </c>
      <c r="P2222" s="34" t="str">
        <f>VLOOKUP(A2222,'Hospitalisation Details'!$A$1:$N$2344,14,FALSE)</f>
        <v>R1013</v>
      </c>
      <c r="Q2222" s="34">
        <f>VLOOKUP(A2222,'Hospitalisation Details'!$A$1:$N$2344,6,FALSE)</f>
        <v>21</v>
      </c>
    </row>
    <row r="2223" spans="1:17" x14ac:dyDescent="0.25">
      <c r="A2223" s="35" t="s">
        <v>136</v>
      </c>
      <c r="B2223" s="32" t="s">
        <v>5568</v>
      </c>
      <c r="C2223" s="40">
        <v>35.53</v>
      </c>
      <c r="D2223" s="40">
        <v>4.55</v>
      </c>
      <c r="E2223" s="40" t="s">
        <v>2383</v>
      </c>
      <c r="F2223" s="40" t="s">
        <v>2380</v>
      </c>
      <c r="G2223" s="40" t="s">
        <v>2380</v>
      </c>
      <c r="H2223" s="35">
        <v>0</v>
      </c>
      <c r="I2223" s="40" t="s">
        <v>2380</v>
      </c>
      <c r="J2223" s="40" t="s">
        <v>8338</v>
      </c>
      <c r="K2223" s="40" t="s">
        <v>8344</v>
      </c>
      <c r="L2223" s="48">
        <f>VLOOKUP(A2223,'Hospitalisation Details'!$A$1:$N$2344,5,FALSE)</f>
        <v>37044</v>
      </c>
      <c r="M2223" s="52">
        <f>VLOOKUP(A2223,'Hospitalisation Details'!$A$1:$N$2344,8,FALSE)</f>
        <v>1532.47</v>
      </c>
      <c r="N2223" s="35" t="str">
        <f>VLOOKUP(A2223,'Hospitalisation Details'!$A$1:$N$2344,12,FALSE)</f>
        <v>tier - 2</v>
      </c>
      <c r="O2223" s="35" t="str">
        <f>VLOOKUP(A2223,'Hospitalisation Details'!$A$1:$N$2344,13,FALSE)</f>
        <v>tier - 2</v>
      </c>
      <c r="P2223" s="35" t="str">
        <f>VLOOKUP(A2223,'Hospitalisation Details'!$A$1:$N$2344,14,FALSE)</f>
        <v>R1013</v>
      </c>
      <c r="Q2223" s="35">
        <f>VLOOKUP(A2223,'Hospitalisation Details'!$A$1:$N$2344,6,FALSE)</f>
        <v>22</v>
      </c>
    </row>
    <row r="2224" spans="1:17" x14ac:dyDescent="0.25">
      <c r="A2224" s="34" t="s">
        <v>135</v>
      </c>
      <c r="B2224" s="33" t="s">
        <v>5418</v>
      </c>
      <c r="C2224" s="39">
        <v>31.1</v>
      </c>
      <c r="D2224" s="39">
        <v>4.37</v>
      </c>
      <c r="E2224" s="39" t="s">
        <v>2383</v>
      </c>
      <c r="F2224" s="39" t="s">
        <v>2380</v>
      </c>
      <c r="G2224" s="39" t="s">
        <v>2380</v>
      </c>
      <c r="H2224" s="34">
        <v>0</v>
      </c>
      <c r="I2224" s="39" t="s">
        <v>2380</v>
      </c>
      <c r="J2224" s="39" t="s">
        <v>8338</v>
      </c>
      <c r="K2224" s="39" t="s">
        <v>8344</v>
      </c>
      <c r="L2224" s="47">
        <f>VLOOKUP(A2224,'Hospitalisation Details'!$A$1:$N$2344,5,FALSE)</f>
        <v>37079</v>
      </c>
      <c r="M2224" s="51">
        <f>VLOOKUP(A2224,'Hospitalisation Details'!$A$1:$N$2344,8,FALSE)</f>
        <v>1526.31</v>
      </c>
      <c r="N2224" s="34" t="str">
        <f>VLOOKUP(A2224,'Hospitalisation Details'!$A$1:$N$2344,12,FALSE)</f>
        <v>tier - 2</v>
      </c>
      <c r="O2224" s="34" t="str">
        <f>VLOOKUP(A2224,'Hospitalisation Details'!$A$1:$N$2344,13,FALSE)</f>
        <v>tier - 3</v>
      </c>
      <c r="P2224" s="34" t="str">
        <f>VLOOKUP(A2224,'Hospitalisation Details'!$A$1:$N$2344,14,FALSE)</f>
        <v>R1011</v>
      </c>
      <c r="Q2224" s="34">
        <f>VLOOKUP(A2224,'Hospitalisation Details'!$A$1:$N$2344,6,FALSE)</f>
        <v>21</v>
      </c>
    </row>
    <row r="2225" spans="1:17" x14ac:dyDescent="0.25">
      <c r="A2225" s="35" t="s">
        <v>134</v>
      </c>
      <c r="B2225" s="32" t="s">
        <v>5568</v>
      </c>
      <c r="C2225" s="40">
        <v>23.21</v>
      </c>
      <c r="D2225" s="40">
        <v>5.24</v>
      </c>
      <c r="E2225" s="40" t="s">
        <v>2383</v>
      </c>
      <c r="F2225" s="40" t="s">
        <v>2380</v>
      </c>
      <c r="G2225" s="40" t="s">
        <v>2380</v>
      </c>
      <c r="H2225" s="35">
        <v>0</v>
      </c>
      <c r="I2225" s="40" t="s">
        <v>2380</v>
      </c>
      <c r="J2225" s="40" t="s">
        <v>8340</v>
      </c>
      <c r="K2225" s="40" t="s">
        <v>8344</v>
      </c>
      <c r="L2225" s="48">
        <f>VLOOKUP(A2225,'Hospitalisation Details'!$A$1:$N$2344,5,FALSE)</f>
        <v>37128</v>
      </c>
      <c r="M2225" s="52">
        <f>VLOOKUP(A2225,'Hospitalisation Details'!$A$1:$N$2344,8,FALSE)</f>
        <v>1515.34</v>
      </c>
      <c r="N2225" s="35" t="str">
        <f>VLOOKUP(A2225,'Hospitalisation Details'!$A$1:$N$2344,12,FALSE)</f>
        <v>tier - 2</v>
      </c>
      <c r="O2225" s="35" t="str">
        <f>VLOOKUP(A2225,'Hospitalisation Details'!$A$1:$N$2344,13,FALSE)</f>
        <v>tier - 3</v>
      </c>
      <c r="P2225" s="35" t="str">
        <f>VLOOKUP(A2225,'Hospitalisation Details'!$A$1:$N$2344,14,FALSE)</f>
        <v>R1013</v>
      </c>
      <c r="Q2225" s="35">
        <f>VLOOKUP(A2225,'Hospitalisation Details'!$A$1:$N$2344,6,FALSE)</f>
        <v>21</v>
      </c>
    </row>
    <row r="2226" spans="1:17" x14ac:dyDescent="0.25">
      <c r="A2226" s="34" t="s">
        <v>133</v>
      </c>
      <c r="B2226" s="33" t="s">
        <v>8188</v>
      </c>
      <c r="C2226" s="39">
        <v>18.36</v>
      </c>
      <c r="D2226" s="39">
        <v>5.96</v>
      </c>
      <c r="E2226" s="39" t="s">
        <v>2380</v>
      </c>
      <c r="F2226" s="39" t="s">
        <v>2380</v>
      </c>
      <c r="G2226" s="39" t="s">
        <v>2380</v>
      </c>
      <c r="H2226" s="34">
        <v>1</v>
      </c>
      <c r="I2226" s="39" t="s">
        <v>2380</v>
      </c>
      <c r="J2226" s="39" t="s">
        <v>8341</v>
      </c>
      <c r="K2226" s="39" t="s">
        <v>8343</v>
      </c>
      <c r="L2226" s="47">
        <f>VLOOKUP(A2226,'Hospitalisation Details'!$A$1:$N$2344,5,FALSE)</f>
        <v>35965</v>
      </c>
      <c r="M2226" s="51">
        <f>VLOOKUP(A2226,'Hospitalisation Details'!$A$1:$N$2344,8,FALSE)</f>
        <v>1497</v>
      </c>
      <c r="N2226" s="34" t="str">
        <f>VLOOKUP(A2226,'Hospitalisation Details'!$A$1:$N$2344,12,FALSE)</f>
        <v>tier - 2</v>
      </c>
      <c r="O2226" s="34" t="str">
        <f>VLOOKUP(A2226,'Hospitalisation Details'!$A$1:$N$2344,13,FALSE)</f>
        <v>tier - 2</v>
      </c>
      <c r="P2226" s="34" t="str">
        <f>VLOOKUP(A2226,'Hospitalisation Details'!$A$1:$N$2344,14,FALSE)</f>
        <v>R1013</v>
      </c>
      <c r="Q2226" s="34">
        <f>VLOOKUP(A2226,'Hospitalisation Details'!$A$1:$N$2344,6,FALSE)</f>
        <v>24</v>
      </c>
    </row>
    <row r="2227" spans="1:17" x14ac:dyDescent="0.25">
      <c r="A2227" s="35" t="s">
        <v>132</v>
      </c>
      <c r="B2227" s="32" t="s">
        <v>5196</v>
      </c>
      <c r="C2227" s="40">
        <v>15.92</v>
      </c>
      <c r="D2227" s="40">
        <v>4.76</v>
      </c>
      <c r="E2227" s="40" t="s">
        <v>2383</v>
      </c>
      <c r="F2227" s="40" t="s">
        <v>2380</v>
      </c>
      <c r="G2227" s="40" t="s">
        <v>2380</v>
      </c>
      <c r="H2227" s="35">
        <v>1</v>
      </c>
      <c r="I2227" s="40" t="s">
        <v>2380</v>
      </c>
      <c r="J2227" s="40" t="s">
        <v>8341</v>
      </c>
      <c r="K2227" s="40" t="s">
        <v>8344</v>
      </c>
      <c r="L2227" s="48">
        <f>VLOOKUP(A2227,'Hospitalisation Details'!$A$1:$N$2344,5,FALSE)</f>
        <v>34979</v>
      </c>
      <c r="M2227" s="52">
        <f>VLOOKUP(A2227,'Hospitalisation Details'!$A$1:$N$2344,8,FALSE)</f>
        <v>1493</v>
      </c>
      <c r="N2227" s="35" t="str">
        <f>VLOOKUP(A2227,'Hospitalisation Details'!$A$1:$N$2344,12,FALSE)</f>
        <v>tier - 2</v>
      </c>
      <c r="O2227" s="35" t="str">
        <f>VLOOKUP(A2227,'Hospitalisation Details'!$A$1:$N$2344,13,FALSE)</f>
        <v>tier - 3</v>
      </c>
      <c r="P2227" s="35" t="str">
        <f>VLOOKUP(A2227,'Hospitalisation Details'!$A$1:$N$2344,14,FALSE)</f>
        <v>R1013</v>
      </c>
      <c r="Q2227" s="35">
        <f>VLOOKUP(A2227,'Hospitalisation Details'!$A$1:$N$2344,6,FALSE)</f>
        <v>27</v>
      </c>
    </row>
    <row r="2228" spans="1:17" x14ac:dyDescent="0.25">
      <c r="A2228" s="34" t="s">
        <v>131</v>
      </c>
      <c r="B2228" s="33" t="s">
        <v>6866</v>
      </c>
      <c r="C2228" s="39">
        <v>15.17</v>
      </c>
      <c r="D2228" s="39">
        <v>4.3</v>
      </c>
      <c r="E2228" s="39" t="s">
        <v>2383</v>
      </c>
      <c r="F2228" s="39" t="s">
        <v>2380</v>
      </c>
      <c r="G2228" s="39" t="s">
        <v>2383</v>
      </c>
      <c r="H2228" s="34">
        <v>1</v>
      </c>
      <c r="I2228" s="39" t="s">
        <v>2380</v>
      </c>
      <c r="J2228" s="39" t="s">
        <v>8341</v>
      </c>
      <c r="K2228" s="39" t="s">
        <v>8344</v>
      </c>
      <c r="L2228" s="47">
        <f>VLOOKUP(A2228,'Hospitalisation Details'!$A$1:$N$2344,5,FALSE)</f>
        <v>35590</v>
      </c>
      <c r="M2228" s="51">
        <f>VLOOKUP(A2228,'Hospitalisation Details'!$A$1:$N$2344,8,FALSE)</f>
        <v>1481</v>
      </c>
      <c r="N2228" s="34" t="str">
        <f>VLOOKUP(A2228,'Hospitalisation Details'!$A$1:$N$2344,12,FALSE)</f>
        <v>tier - 2</v>
      </c>
      <c r="O2228" s="34" t="str">
        <f>VLOOKUP(A2228,'Hospitalisation Details'!$A$1:$N$2344,13,FALSE)</f>
        <v>tier - 1</v>
      </c>
      <c r="P2228" s="34" t="str">
        <f>VLOOKUP(A2228,'Hospitalisation Details'!$A$1:$N$2344,14,FALSE)</f>
        <v>R1012</v>
      </c>
      <c r="Q2228" s="34">
        <f>VLOOKUP(A2228,'Hospitalisation Details'!$A$1:$N$2344,6,FALSE)</f>
        <v>25</v>
      </c>
    </row>
    <row r="2229" spans="1:17" x14ac:dyDescent="0.25">
      <c r="A2229" s="35" t="s">
        <v>130</v>
      </c>
      <c r="B2229" s="32" t="s">
        <v>8190</v>
      </c>
      <c r="C2229" s="40">
        <v>16.63</v>
      </c>
      <c r="D2229" s="40">
        <v>4.5</v>
      </c>
      <c r="E2229" s="40" t="s">
        <v>2380</v>
      </c>
      <c r="F2229" s="40" t="s">
        <v>2380</v>
      </c>
      <c r="G2229" s="40" t="s">
        <v>2380</v>
      </c>
      <c r="H2229" s="35">
        <v>1</v>
      </c>
      <c r="I2229" s="40" t="s">
        <v>2380</v>
      </c>
      <c r="J2229" s="40" t="s">
        <v>8341</v>
      </c>
      <c r="K2229" s="40" t="s">
        <v>8344</v>
      </c>
      <c r="L2229" s="48">
        <f>VLOOKUP(A2229,'Hospitalisation Details'!$A$1:$N$2344,5,FALSE)</f>
        <v>36136</v>
      </c>
      <c r="M2229" s="52">
        <f>VLOOKUP(A2229,'Hospitalisation Details'!$A$1:$N$2344,8,FALSE)</f>
        <v>1477</v>
      </c>
      <c r="N2229" s="35" t="str">
        <f>VLOOKUP(A2229,'Hospitalisation Details'!$A$1:$N$2344,12,FALSE)</f>
        <v>tier - 2</v>
      </c>
      <c r="O2229" s="35" t="str">
        <f>VLOOKUP(A2229,'Hospitalisation Details'!$A$1:$N$2344,13,FALSE)</f>
        <v>tier - 1</v>
      </c>
      <c r="P2229" s="35" t="str">
        <f>VLOOKUP(A2229,'Hospitalisation Details'!$A$1:$N$2344,14,FALSE)</f>
        <v>R1013</v>
      </c>
      <c r="Q2229" s="35">
        <f>VLOOKUP(A2229,'Hospitalisation Details'!$A$1:$N$2344,6,FALSE)</f>
        <v>24</v>
      </c>
    </row>
    <row r="2230" spans="1:17" x14ac:dyDescent="0.25">
      <c r="A2230" s="34" t="s">
        <v>129</v>
      </c>
      <c r="B2230" s="33" t="s">
        <v>8192</v>
      </c>
      <c r="C2230" s="39">
        <v>19.39</v>
      </c>
      <c r="D2230" s="39">
        <v>5.59</v>
      </c>
      <c r="E2230" s="39" t="s">
        <v>2380</v>
      </c>
      <c r="F2230" s="39" t="s">
        <v>2380</v>
      </c>
      <c r="G2230" s="39" t="s">
        <v>2383</v>
      </c>
      <c r="H2230" s="34">
        <v>1</v>
      </c>
      <c r="I2230" s="39" t="s">
        <v>2380</v>
      </c>
      <c r="J2230" s="39" t="s">
        <v>8340</v>
      </c>
      <c r="K2230" s="39" t="s">
        <v>8344</v>
      </c>
      <c r="L2230" s="47">
        <f>VLOOKUP(A2230,'Hospitalisation Details'!$A$1:$N$2344,5,FALSE)</f>
        <v>37792</v>
      </c>
      <c r="M2230" s="51">
        <f>VLOOKUP(A2230,'Hospitalisation Details'!$A$1:$N$2344,8,FALSE)</f>
        <v>1467</v>
      </c>
      <c r="N2230" s="34" t="str">
        <f>VLOOKUP(A2230,'Hospitalisation Details'!$A$1:$N$2344,12,FALSE)</f>
        <v>tier - 2</v>
      </c>
      <c r="O2230" s="34" t="str">
        <f>VLOOKUP(A2230,'Hospitalisation Details'!$A$1:$N$2344,13,FALSE)</f>
        <v>tier - 2</v>
      </c>
      <c r="P2230" s="34" t="str">
        <f>VLOOKUP(A2230,'Hospitalisation Details'!$A$1:$N$2344,14,FALSE)</f>
        <v>R1013</v>
      </c>
      <c r="Q2230" s="34">
        <f>VLOOKUP(A2230,'Hospitalisation Details'!$A$1:$N$2344,6,FALSE)</f>
        <v>19</v>
      </c>
    </row>
    <row r="2231" spans="1:17" x14ac:dyDescent="0.25">
      <c r="A2231" s="35" t="s">
        <v>128</v>
      </c>
      <c r="B2231" s="32" t="s">
        <v>8194</v>
      </c>
      <c r="C2231" s="40">
        <v>17.34</v>
      </c>
      <c r="D2231" s="40">
        <v>6.29</v>
      </c>
      <c r="E2231" s="40" t="s">
        <v>2383</v>
      </c>
      <c r="F2231" s="40" t="s">
        <v>2380</v>
      </c>
      <c r="G2231" s="40" t="s">
        <v>2383</v>
      </c>
      <c r="H2231" s="35">
        <v>1</v>
      </c>
      <c r="I2231" s="40" t="s">
        <v>2380</v>
      </c>
      <c r="J2231" s="40" t="s">
        <v>8341</v>
      </c>
      <c r="K2231" s="40" t="s">
        <v>8343</v>
      </c>
      <c r="L2231" s="48">
        <f>VLOOKUP(A2231,'Hospitalisation Details'!$A$1:$N$2344,5,FALSE)</f>
        <v>35600</v>
      </c>
      <c r="M2231" s="52">
        <f>VLOOKUP(A2231,'Hospitalisation Details'!$A$1:$N$2344,8,FALSE)</f>
        <v>1445</v>
      </c>
      <c r="N2231" s="35" t="str">
        <f>VLOOKUP(A2231,'Hospitalisation Details'!$A$1:$N$2344,12,FALSE)</f>
        <v>tier - 2</v>
      </c>
      <c r="O2231" s="35" t="str">
        <f>VLOOKUP(A2231,'Hospitalisation Details'!$A$1:$N$2344,13,FALSE)</f>
        <v>tier - 1</v>
      </c>
      <c r="P2231" s="35" t="str">
        <f>VLOOKUP(A2231,'Hospitalisation Details'!$A$1:$N$2344,14,FALSE)</f>
        <v>R1013</v>
      </c>
      <c r="Q2231" s="35">
        <f>VLOOKUP(A2231,'Hospitalisation Details'!$A$1:$N$2344,6,FALSE)</f>
        <v>25</v>
      </c>
    </row>
    <row r="2232" spans="1:17" x14ac:dyDescent="0.25">
      <c r="A2232" s="34" t="s">
        <v>127</v>
      </c>
      <c r="B2232" s="33" t="s">
        <v>8196</v>
      </c>
      <c r="C2232" s="39">
        <v>17.940000000000001</v>
      </c>
      <c r="D2232" s="39">
        <v>4.1900000000000004</v>
      </c>
      <c r="E2232" s="39" t="s">
        <v>2380</v>
      </c>
      <c r="F2232" s="39" t="s">
        <v>2383</v>
      </c>
      <c r="G2232" s="39" t="s">
        <v>2380</v>
      </c>
      <c r="H2232" s="34">
        <v>1</v>
      </c>
      <c r="I2232" s="39" t="s">
        <v>2380</v>
      </c>
      <c r="J2232" s="39" t="s">
        <v>8341</v>
      </c>
      <c r="K2232" s="39" t="s">
        <v>8344</v>
      </c>
      <c r="L2232" s="47">
        <f>VLOOKUP(A2232,'Hospitalisation Details'!$A$1:$N$2344,5,FALSE)</f>
        <v>36770</v>
      </c>
      <c r="M2232" s="51">
        <f>VLOOKUP(A2232,'Hospitalisation Details'!$A$1:$N$2344,8,FALSE)</f>
        <v>1438</v>
      </c>
      <c r="N2232" s="34" t="str">
        <f>VLOOKUP(A2232,'Hospitalisation Details'!$A$1:$N$2344,12,FALSE)</f>
        <v>tier - 2</v>
      </c>
      <c r="O2232" s="34" t="str">
        <f>VLOOKUP(A2232,'Hospitalisation Details'!$A$1:$N$2344,13,FALSE)</f>
        <v>tier - 2</v>
      </c>
      <c r="P2232" s="34" t="str">
        <f>VLOOKUP(A2232,'Hospitalisation Details'!$A$1:$N$2344,14,FALSE)</f>
        <v>R1013</v>
      </c>
      <c r="Q2232" s="34">
        <f>VLOOKUP(A2232,'Hospitalisation Details'!$A$1:$N$2344,6,FALSE)</f>
        <v>22</v>
      </c>
    </row>
    <row r="2233" spans="1:17" x14ac:dyDescent="0.25">
      <c r="A2233" s="35" t="s">
        <v>126</v>
      </c>
      <c r="B2233" s="32" t="s">
        <v>8198</v>
      </c>
      <c r="C2233" s="40">
        <v>16.670000000000002</v>
      </c>
      <c r="D2233" s="40">
        <v>4.7</v>
      </c>
      <c r="E2233" s="40" t="s">
        <v>2383</v>
      </c>
      <c r="F2233" s="40" t="s">
        <v>2380</v>
      </c>
      <c r="G2233" s="40" t="s">
        <v>2383</v>
      </c>
      <c r="H2233" s="35">
        <v>1</v>
      </c>
      <c r="I2233" s="40" t="s">
        <v>2380</v>
      </c>
      <c r="J2233" s="40" t="s">
        <v>8341</v>
      </c>
      <c r="K2233" s="40" t="s">
        <v>8344</v>
      </c>
      <c r="L2233" s="48">
        <f>VLOOKUP(A2233,'Hospitalisation Details'!$A$1:$N$2344,5,FALSE)</f>
        <v>35769</v>
      </c>
      <c r="M2233" s="52">
        <f>VLOOKUP(A2233,'Hospitalisation Details'!$A$1:$N$2344,8,FALSE)</f>
        <v>1422</v>
      </c>
      <c r="N2233" s="35" t="str">
        <f>VLOOKUP(A2233,'Hospitalisation Details'!$A$1:$N$2344,12,FALSE)</f>
        <v>tier - 2</v>
      </c>
      <c r="O2233" s="35" t="str">
        <f>VLOOKUP(A2233,'Hospitalisation Details'!$A$1:$N$2344,13,FALSE)</f>
        <v>tier - 2</v>
      </c>
      <c r="P2233" s="35" t="str">
        <f>VLOOKUP(A2233,'Hospitalisation Details'!$A$1:$N$2344,14,FALSE)</f>
        <v>R1013</v>
      </c>
      <c r="Q2233" s="35">
        <f>VLOOKUP(A2233,'Hospitalisation Details'!$A$1:$N$2344,6,FALSE)</f>
        <v>25</v>
      </c>
    </row>
    <row r="2234" spans="1:17" x14ac:dyDescent="0.25">
      <c r="A2234" s="34" t="s">
        <v>125</v>
      </c>
      <c r="B2234" s="33" t="s">
        <v>8200</v>
      </c>
      <c r="C2234" s="39">
        <v>20.58</v>
      </c>
      <c r="D2234" s="39">
        <v>5.64</v>
      </c>
      <c r="E2234" s="39" t="s">
        <v>2383</v>
      </c>
      <c r="F2234" s="39" t="s">
        <v>2380</v>
      </c>
      <c r="G2234" s="39" t="s">
        <v>2380</v>
      </c>
      <c r="H2234" s="34">
        <v>0</v>
      </c>
      <c r="I2234" s="39" t="s">
        <v>2380</v>
      </c>
      <c r="J2234" s="39" t="s">
        <v>8340</v>
      </c>
      <c r="K2234" s="39" t="s">
        <v>8344</v>
      </c>
      <c r="L2234" s="47">
        <f>VLOOKUP(A2234,'Hospitalisation Details'!$A$1:$N$2344,5,FALSE)</f>
        <v>37126</v>
      </c>
      <c r="M2234" s="51">
        <f>VLOOKUP(A2234,'Hospitalisation Details'!$A$1:$N$2344,8,FALSE)</f>
        <v>1421</v>
      </c>
      <c r="N2234" s="34" t="str">
        <f>VLOOKUP(A2234,'Hospitalisation Details'!$A$1:$N$2344,12,FALSE)</f>
        <v>tier - 2</v>
      </c>
      <c r="O2234" s="34" t="str">
        <f>VLOOKUP(A2234,'Hospitalisation Details'!$A$1:$N$2344,13,FALSE)</f>
        <v>tier - 2</v>
      </c>
      <c r="P2234" s="34" t="str">
        <f>VLOOKUP(A2234,'Hospitalisation Details'!$A$1:$N$2344,14,FALSE)</f>
        <v>R1013</v>
      </c>
      <c r="Q2234" s="34">
        <f>VLOOKUP(A2234,'Hospitalisation Details'!$A$1:$N$2344,6,FALSE)</f>
        <v>21</v>
      </c>
    </row>
    <row r="2235" spans="1:17" x14ac:dyDescent="0.25">
      <c r="A2235" s="35" t="s">
        <v>124</v>
      </c>
      <c r="B2235" s="32" t="s">
        <v>4751</v>
      </c>
      <c r="C2235" s="40">
        <v>16.5</v>
      </c>
      <c r="D2235" s="40">
        <v>4.1100000000000003</v>
      </c>
      <c r="E2235" s="40" t="s">
        <v>2383</v>
      </c>
      <c r="F2235" s="40" t="s">
        <v>2380</v>
      </c>
      <c r="G2235" s="40" t="s">
        <v>2380</v>
      </c>
      <c r="H2235" s="35">
        <v>0</v>
      </c>
      <c r="I2235" s="40" t="s">
        <v>2380</v>
      </c>
      <c r="J2235" s="40" t="s">
        <v>8341</v>
      </c>
      <c r="K2235" s="40" t="s">
        <v>8344</v>
      </c>
      <c r="L2235" s="48">
        <f>VLOOKUP(A2235,'Hospitalisation Details'!$A$1:$N$2344,5,FALSE)</f>
        <v>35239</v>
      </c>
      <c r="M2235" s="52">
        <f>VLOOKUP(A2235,'Hospitalisation Details'!$A$1:$N$2344,8,FALSE)</f>
        <v>1417</v>
      </c>
      <c r="N2235" s="35" t="str">
        <f>VLOOKUP(A2235,'Hospitalisation Details'!$A$1:$N$2344,12,FALSE)</f>
        <v>tier - 2</v>
      </c>
      <c r="O2235" s="35" t="str">
        <f>VLOOKUP(A2235,'Hospitalisation Details'!$A$1:$N$2344,13,FALSE)</f>
        <v>tier - 3</v>
      </c>
      <c r="P2235" s="35" t="str">
        <f>VLOOKUP(A2235,'Hospitalisation Details'!$A$1:$N$2344,14,FALSE)</f>
        <v>R1013</v>
      </c>
      <c r="Q2235" s="35">
        <f>VLOOKUP(A2235,'Hospitalisation Details'!$A$1:$N$2344,6,FALSE)</f>
        <v>26</v>
      </c>
    </row>
    <row r="2236" spans="1:17" x14ac:dyDescent="0.25">
      <c r="A2236" s="34" t="s">
        <v>123</v>
      </c>
      <c r="B2236" s="33" t="s">
        <v>4766</v>
      </c>
      <c r="C2236" s="39">
        <v>15.41</v>
      </c>
      <c r="D2236" s="39">
        <v>5.43</v>
      </c>
      <c r="E2236" s="39" t="s">
        <v>2383</v>
      </c>
      <c r="F2236" s="39" t="s">
        <v>2380</v>
      </c>
      <c r="G2236" s="39" t="s">
        <v>2383</v>
      </c>
      <c r="H2236" s="34">
        <v>1</v>
      </c>
      <c r="I2236" s="39" t="s">
        <v>2380</v>
      </c>
      <c r="J2236" s="39" t="s">
        <v>8341</v>
      </c>
      <c r="K2236" s="39" t="s">
        <v>8344</v>
      </c>
      <c r="L2236" s="47">
        <f>VLOOKUP(A2236,'Hospitalisation Details'!$A$1:$N$2344,5,FALSE)</f>
        <v>35730</v>
      </c>
      <c r="M2236" s="51">
        <f>VLOOKUP(A2236,'Hospitalisation Details'!$A$1:$N$2344,8,FALSE)</f>
        <v>1402</v>
      </c>
      <c r="N2236" s="34" t="str">
        <f>VLOOKUP(A2236,'Hospitalisation Details'!$A$1:$N$2344,12,FALSE)</f>
        <v>tier - 2</v>
      </c>
      <c r="O2236" s="34" t="str">
        <f>VLOOKUP(A2236,'Hospitalisation Details'!$A$1:$N$2344,13,FALSE)</f>
        <v>tier - 3</v>
      </c>
      <c r="P2236" s="34" t="str">
        <f>VLOOKUP(A2236,'Hospitalisation Details'!$A$1:$N$2344,14,FALSE)</f>
        <v>R1011</v>
      </c>
      <c r="Q2236" s="34">
        <f>VLOOKUP(A2236,'Hospitalisation Details'!$A$1:$N$2344,6,FALSE)</f>
        <v>25</v>
      </c>
    </row>
    <row r="2237" spans="1:17" x14ac:dyDescent="0.25">
      <c r="A2237" s="35" t="s">
        <v>122</v>
      </c>
      <c r="B2237" s="32" t="s">
        <v>8203</v>
      </c>
      <c r="C2237" s="40">
        <v>24.59</v>
      </c>
      <c r="D2237" s="40">
        <v>4.38</v>
      </c>
      <c r="E2237" s="40" t="s">
        <v>2380</v>
      </c>
      <c r="F2237" s="40" t="s">
        <v>2380</v>
      </c>
      <c r="G2237" s="40" t="s">
        <v>2380</v>
      </c>
      <c r="H2237" s="35">
        <v>1</v>
      </c>
      <c r="I2237" s="40" t="s">
        <v>2380</v>
      </c>
      <c r="J2237" s="40" t="s">
        <v>8340</v>
      </c>
      <c r="K2237" s="40" t="s">
        <v>8344</v>
      </c>
      <c r="L2237" s="48">
        <f>VLOOKUP(A2237,'Hospitalisation Details'!$A$1:$N$2344,5,FALSE)</f>
        <v>36043</v>
      </c>
      <c r="M2237" s="52">
        <f>VLOOKUP(A2237,'Hospitalisation Details'!$A$1:$N$2344,8,FALSE)</f>
        <v>1400.44</v>
      </c>
      <c r="N2237" s="35" t="str">
        <f>VLOOKUP(A2237,'Hospitalisation Details'!$A$1:$N$2344,12,FALSE)</f>
        <v>tier - 2</v>
      </c>
      <c r="O2237" s="35" t="str">
        <f>VLOOKUP(A2237,'Hospitalisation Details'!$A$1:$N$2344,13,FALSE)</f>
        <v>tier - 2</v>
      </c>
      <c r="P2237" s="35" t="str">
        <f>VLOOKUP(A2237,'Hospitalisation Details'!$A$1:$N$2344,14,FALSE)</f>
        <v>R1013</v>
      </c>
      <c r="Q2237" s="35">
        <f>VLOOKUP(A2237,'Hospitalisation Details'!$A$1:$N$2344,6,FALSE)</f>
        <v>24</v>
      </c>
    </row>
    <row r="2238" spans="1:17" x14ac:dyDescent="0.25">
      <c r="A2238" s="34" t="s">
        <v>121</v>
      </c>
      <c r="B2238" s="33" t="s">
        <v>7076</v>
      </c>
      <c r="C2238" s="39">
        <v>33.33</v>
      </c>
      <c r="D2238" s="39">
        <v>9.7899999999999991</v>
      </c>
      <c r="E2238" s="39" t="s">
        <v>2380</v>
      </c>
      <c r="F2238" s="39" t="s">
        <v>2380</v>
      </c>
      <c r="G2238" s="39" t="s">
        <v>2380</v>
      </c>
      <c r="H2238" s="34">
        <v>0</v>
      </c>
      <c r="I2238" s="39" t="s">
        <v>2380</v>
      </c>
      <c r="J2238" s="39" t="s">
        <v>8338</v>
      </c>
      <c r="K2238" s="39" t="s">
        <v>8342</v>
      </c>
      <c r="L2238" s="47">
        <f>VLOOKUP(A2238,'Hospitalisation Details'!$A$1:$N$2344,5,FALSE)</f>
        <v>37612</v>
      </c>
      <c r="M2238" s="51">
        <f>VLOOKUP(A2238,'Hospitalisation Details'!$A$1:$N$2344,8,FALSE)</f>
        <v>1391.53</v>
      </c>
      <c r="N2238" s="34" t="str">
        <f>VLOOKUP(A2238,'Hospitalisation Details'!$A$1:$N$2344,12,FALSE)</f>
        <v>tier - 2</v>
      </c>
      <c r="O2238" s="34" t="str">
        <f>VLOOKUP(A2238,'Hospitalisation Details'!$A$1:$N$2344,13,FALSE)</f>
        <v>tier - 1</v>
      </c>
      <c r="P2238" s="34" t="str">
        <f>VLOOKUP(A2238,'Hospitalisation Details'!$A$1:$N$2344,14,FALSE)</f>
        <v>R1013</v>
      </c>
      <c r="Q2238" s="34">
        <f>VLOOKUP(A2238,'Hospitalisation Details'!$A$1:$N$2344,6,FALSE)</f>
        <v>20</v>
      </c>
    </row>
    <row r="2239" spans="1:17" x14ac:dyDescent="0.25">
      <c r="A2239" s="35" t="s">
        <v>120</v>
      </c>
      <c r="B2239" s="32" t="s">
        <v>8206</v>
      </c>
      <c r="C2239" s="40">
        <v>18.5</v>
      </c>
      <c r="D2239" s="40">
        <v>11.84</v>
      </c>
      <c r="E2239" s="40" t="s">
        <v>2380</v>
      </c>
      <c r="F2239" s="40" t="s">
        <v>2380</v>
      </c>
      <c r="G2239" s="40" t="s">
        <v>2380</v>
      </c>
      <c r="H2239" s="35">
        <v>0</v>
      </c>
      <c r="I2239" s="40" t="s">
        <v>2380</v>
      </c>
      <c r="J2239" s="40" t="s">
        <v>8340</v>
      </c>
      <c r="K2239" s="40" t="s">
        <v>8342</v>
      </c>
      <c r="L2239" s="48">
        <f>VLOOKUP(A2239,'Hospitalisation Details'!$A$1:$N$2344,5,FALSE)</f>
        <v>37574</v>
      </c>
      <c r="M2239" s="52">
        <f>VLOOKUP(A2239,'Hospitalisation Details'!$A$1:$N$2344,8,FALSE)</f>
        <v>1390</v>
      </c>
      <c r="N2239" s="35" t="str">
        <f>VLOOKUP(A2239,'Hospitalisation Details'!$A$1:$N$2344,12,FALSE)</f>
        <v>tier - 2</v>
      </c>
      <c r="O2239" s="35" t="str">
        <f>VLOOKUP(A2239,'Hospitalisation Details'!$A$1:$N$2344,13,FALSE)</f>
        <v>tier - 2</v>
      </c>
      <c r="P2239" s="35" t="str">
        <f>VLOOKUP(A2239,'Hospitalisation Details'!$A$1:$N$2344,14,FALSE)</f>
        <v>R1013</v>
      </c>
      <c r="Q2239" s="35">
        <f>VLOOKUP(A2239,'Hospitalisation Details'!$A$1:$N$2344,6,FALSE)</f>
        <v>20</v>
      </c>
    </row>
    <row r="2240" spans="1:17" x14ac:dyDescent="0.25">
      <c r="A2240" s="34" t="s">
        <v>119</v>
      </c>
      <c r="B2240" s="33" t="s">
        <v>6738</v>
      </c>
      <c r="C2240" s="39">
        <v>18.579999999999998</v>
      </c>
      <c r="D2240" s="39">
        <v>6.22</v>
      </c>
      <c r="E2240" s="39" t="s">
        <v>2380</v>
      </c>
      <c r="F2240" s="39" t="s">
        <v>2380</v>
      </c>
      <c r="G2240" s="39" t="s">
        <v>2380</v>
      </c>
      <c r="H2240" s="34">
        <v>0</v>
      </c>
      <c r="I2240" s="39" t="s">
        <v>2380</v>
      </c>
      <c r="J2240" s="39" t="s">
        <v>8340</v>
      </c>
      <c r="K2240" s="39" t="s">
        <v>8343</v>
      </c>
      <c r="L2240" s="47">
        <f>VLOOKUP(A2240,'Hospitalisation Details'!$A$1:$N$2344,5,FALSE)</f>
        <v>36347</v>
      </c>
      <c r="M2240" s="51">
        <f>VLOOKUP(A2240,'Hospitalisation Details'!$A$1:$N$2344,8,FALSE)</f>
        <v>1389</v>
      </c>
      <c r="N2240" s="34" t="str">
        <f>VLOOKUP(A2240,'Hospitalisation Details'!$A$1:$N$2344,12,FALSE)</f>
        <v>tier - 2</v>
      </c>
      <c r="O2240" s="34" t="str">
        <f>VLOOKUP(A2240,'Hospitalisation Details'!$A$1:$N$2344,13,FALSE)</f>
        <v>tier - 2</v>
      </c>
      <c r="P2240" s="34" t="str">
        <f>VLOOKUP(A2240,'Hospitalisation Details'!$A$1:$N$2344,14,FALSE)</f>
        <v>R1013</v>
      </c>
      <c r="Q2240" s="34">
        <f>VLOOKUP(A2240,'Hospitalisation Details'!$A$1:$N$2344,6,FALSE)</f>
        <v>23</v>
      </c>
    </row>
    <row r="2241" spans="1:17" x14ac:dyDescent="0.25">
      <c r="A2241" s="35" t="s">
        <v>118</v>
      </c>
      <c r="B2241" s="32" t="s">
        <v>8208</v>
      </c>
      <c r="C2241" s="40">
        <v>16.64</v>
      </c>
      <c r="D2241" s="40">
        <v>10.01</v>
      </c>
      <c r="E2241" s="40" t="s">
        <v>2380</v>
      </c>
      <c r="F2241" s="40" t="s">
        <v>2380</v>
      </c>
      <c r="G2241" s="40" t="s">
        <v>2380</v>
      </c>
      <c r="H2241" s="35">
        <v>0</v>
      </c>
      <c r="I2241" s="40" t="s">
        <v>2380</v>
      </c>
      <c r="J2241" s="40" t="s">
        <v>8341</v>
      </c>
      <c r="K2241" s="40" t="s">
        <v>8342</v>
      </c>
      <c r="L2241" s="48">
        <f>VLOOKUP(A2241,'Hospitalisation Details'!$A$1:$N$2344,5,FALSE)</f>
        <v>37483</v>
      </c>
      <c r="M2241" s="52">
        <f>VLOOKUP(A2241,'Hospitalisation Details'!$A$1:$N$2344,8,FALSE)</f>
        <v>1382</v>
      </c>
      <c r="N2241" s="35" t="str">
        <f>VLOOKUP(A2241,'Hospitalisation Details'!$A$1:$N$2344,12,FALSE)</f>
        <v>tier - 2</v>
      </c>
      <c r="O2241" s="35" t="str">
        <f>VLOOKUP(A2241,'Hospitalisation Details'!$A$1:$N$2344,13,FALSE)</f>
        <v>tier - 1</v>
      </c>
      <c r="P2241" s="35" t="str">
        <f>VLOOKUP(A2241,'Hospitalisation Details'!$A$1:$N$2344,14,FALSE)</f>
        <v>R1013</v>
      </c>
      <c r="Q2241" s="35">
        <f>VLOOKUP(A2241,'Hospitalisation Details'!$A$1:$N$2344,6,FALSE)</f>
        <v>20</v>
      </c>
    </row>
    <row r="2242" spans="1:17" x14ac:dyDescent="0.25">
      <c r="A2242" s="34" t="s">
        <v>117</v>
      </c>
      <c r="B2242" s="33" t="s">
        <v>4915</v>
      </c>
      <c r="C2242" s="39">
        <v>19.329999999999998</v>
      </c>
      <c r="D2242" s="39">
        <v>4.32</v>
      </c>
      <c r="E2242" s="39" t="s">
        <v>2380</v>
      </c>
      <c r="F2242" s="39" t="s">
        <v>2380</v>
      </c>
      <c r="G2242" s="39" t="s">
        <v>2380</v>
      </c>
      <c r="H2242" s="34">
        <v>1</v>
      </c>
      <c r="I2242" s="39" t="s">
        <v>2380</v>
      </c>
      <c r="J2242" s="39" t="s">
        <v>8340</v>
      </c>
      <c r="K2242" s="39" t="s">
        <v>8344</v>
      </c>
      <c r="L2242" s="47">
        <f>VLOOKUP(A2242,'Hospitalisation Details'!$A$1:$N$2344,5,FALSE)</f>
        <v>36132</v>
      </c>
      <c r="M2242" s="51">
        <f>VLOOKUP(A2242,'Hospitalisation Details'!$A$1:$N$2344,8,FALSE)</f>
        <v>1359</v>
      </c>
      <c r="N2242" s="34" t="str">
        <f>VLOOKUP(A2242,'Hospitalisation Details'!$A$1:$N$2344,12,FALSE)</f>
        <v>tier - 2</v>
      </c>
      <c r="O2242" s="34" t="str">
        <f>VLOOKUP(A2242,'Hospitalisation Details'!$A$1:$N$2344,13,FALSE)</f>
        <v>tier - 1</v>
      </c>
      <c r="P2242" s="34" t="str">
        <f>VLOOKUP(A2242,'Hospitalisation Details'!$A$1:$N$2344,14,FALSE)</f>
        <v>R1013</v>
      </c>
      <c r="Q2242" s="34">
        <f>VLOOKUP(A2242,'Hospitalisation Details'!$A$1:$N$2344,6,FALSE)</f>
        <v>24</v>
      </c>
    </row>
    <row r="2243" spans="1:17" x14ac:dyDescent="0.25">
      <c r="A2243" s="35" t="s">
        <v>116</v>
      </c>
      <c r="B2243" s="32" t="s">
        <v>8211</v>
      </c>
      <c r="C2243" s="40">
        <v>21.26</v>
      </c>
      <c r="D2243" s="40">
        <v>5.65</v>
      </c>
      <c r="E2243" s="40" t="s">
        <v>2383</v>
      </c>
      <c r="F2243" s="40" t="s">
        <v>2380</v>
      </c>
      <c r="G2243" s="40" t="s">
        <v>2383</v>
      </c>
      <c r="H2243" s="35">
        <v>1</v>
      </c>
      <c r="I2243" s="40" t="s">
        <v>2380</v>
      </c>
      <c r="J2243" s="40" t="s">
        <v>8340</v>
      </c>
      <c r="K2243" s="40" t="s">
        <v>8344</v>
      </c>
      <c r="L2243" s="48">
        <f>VLOOKUP(A2243,'Hospitalisation Details'!$A$1:$N$2344,5,FALSE)</f>
        <v>35741</v>
      </c>
      <c r="M2243" s="52">
        <f>VLOOKUP(A2243,'Hospitalisation Details'!$A$1:$N$2344,8,FALSE)</f>
        <v>1341.16</v>
      </c>
      <c r="N2243" s="35" t="str">
        <f>VLOOKUP(A2243,'Hospitalisation Details'!$A$1:$N$2344,12,FALSE)</f>
        <v>tier - 2</v>
      </c>
      <c r="O2243" s="35" t="str">
        <f>VLOOKUP(A2243,'Hospitalisation Details'!$A$1:$N$2344,13,FALSE)</f>
        <v>tier - 2</v>
      </c>
      <c r="P2243" s="35" t="str">
        <f>VLOOKUP(A2243,'Hospitalisation Details'!$A$1:$N$2344,14,FALSE)</f>
        <v>R1012</v>
      </c>
      <c r="Q2243" s="35">
        <f>VLOOKUP(A2243,'Hospitalisation Details'!$A$1:$N$2344,6,FALSE)</f>
        <v>25</v>
      </c>
    </row>
    <row r="2244" spans="1:17" x14ac:dyDescent="0.25">
      <c r="A2244" s="34" t="s">
        <v>115</v>
      </c>
      <c r="B2244" s="33" t="s">
        <v>5485</v>
      </c>
      <c r="C2244" s="39">
        <v>15.6</v>
      </c>
      <c r="D2244" s="39">
        <v>4.12</v>
      </c>
      <c r="E2244" s="39" t="s">
        <v>2383</v>
      </c>
      <c r="F2244" s="39" t="s">
        <v>2380</v>
      </c>
      <c r="G2244" s="39" t="s">
        <v>2380</v>
      </c>
      <c r="H2244" s="34">
        <v>1</v>
      </c>
      <c r="I2244" s="39" t="s">
        <v>2380</v>
      </c>
      <c r="J2244" s="39" t="s">
        <v>8341</v>
      </c>
      <c r="K2244" s="39" t="s">
        <v>8344</v>
      </c>
      <c r="L2244" s="47">
        <f>VLOOKUP(A2244,'Hospitalisation Details'!$A$1:$N$2344,5,FALSE)</f>
        <v>34910</v>
      </c>
      <c r="M2244" s="51">
        <f>VLOOKUP(A2244,'Hospitalisation Details'!$A$1:$N$2344,8,FALSE)</f>
        <v>1338</v>
      </c>
      <c r="N2244" s="34" t="str">
        <f>VLOOKUP(A2244,'Hospitalisation Details'!$A$1:$N$2344,12,FALSE)</f>
        <v>tier - 2</v>
      </c>
      <c r="O2244" s="34" t="str">
        <f>VLOOKUP(A2244,'Hospitalisation Details'!$A$1:$N$2344,13,FALSE)</f>
        <v>tier - 3</v>
      </c>
      <c r="P2244" s="34" t="str">
        <f>VLOOKUP(A2244,'Hospitalisation Details'!$A$1:$N$2344,14,FALSE)</f>
        <v>R1012</v>
      </c>
      <c r="Q2244" s="34">
        <f>VLOOKUP(A2244,'Hospitalisation Details'!$A$1:$N$2344,6,FALSE)</f>
        <v>27</v>
      </c>
    </row>
    <row r="2245" spans="1:17" x14ac:dyDescent="0.25">
      <c r="A2245" s="35" t="s">
        <v>114</v>
      </c>
      <c r="B2245" s="32" t="s">
        <v>4920</v>
      </c>
      <c r="C2245" s="40">
        <v>24.39</v>
      </c>
      <c r="D2245" s="40">
        <v>6.24</v>
      </c>
      <c r="E2245" s="40" t="s">
        <v>2380</v>
      </c>
      <c r="F2245" s="40" t="s">
        <v>2380</v>
      </c>
      <c r="G2245" s="40" t="s">
        <v>2380</v>
      </c>
      <c r="H2245" s="35">
        <v>1</v>
      </c>
      <c r="I2245" s="40" t="s">
        <v>2380</v>
      </c>
      <c r="J2245" s="40" t="s">
        <v>8340</v>
      </c>
      <c r="K2245" s="40" t="s">
        <v>8343</v>
      </c>
      <c r="L2245" s="48">
        <f>VLOOKUP(A2245,'Hospitalisation Details'!$A$1:$N$2344,5,FALSE)</f>
        <v>35988</v>
      </c>
      <c r="M2245" s="52">
        <f>VLOOKUP(A2245,'Hospitalisation Details'!$A$1:$N$2344,8,FALSE)</f>
        <v>1332.61</v>
      </c>
      <c r="N2245" s="35" t="str">
        <f>VLOOKUP(A2245,'Hospitalisation Details'!$A$1:$N$2344,12,FALSE)</f>
        <v>tier - 2</v>
      </c>
      <c r="O2245" s="35" t="str">
        <f>VLOOKUP(A2245,'Hospitalisation Details'!$A$1:$N$2344,13,FALSE)</f>
        <v>tier - 3</v>
      </c>
      <c r="P2245" s="35" t="str">
        <f>VLOOKUP(A2245,'Hospitalisation Details'!$A$1:$N$2344,14,FALSE)</f>
        <v>R1013</v>
      </c>
      <c r="Q2245" s="35">
        <f>VLOOKUP(A2245,'Hospitalisation Details'!$A$1:$N$2344,6,FALSE)</f>
        <v>24</v>
      </c>
    </row>
    <row r="2246" spans="1:17" x14ac:dyDescent="0.25">
      <c r="A2246" s="34" t="s">
        <v>113</v>
      </c>
      <c r="B2246" s="33" t="s">
        <v>7094</v>
      </c>
      <c r="C2246" s="39">
        <v>24.75</v>
      </c>
      <c r="D2246" s="39">
        <v>4.83</v>
      </c>
      <c r="E2246" s="39" t="s">
        <v>2380</v>
      </c>
      <c r="F2246" s="39" t="s">
        <v>2380</v>
      </c>
      <c r="G2246" s="39" t="s">
        <v>2380</v>
      </c>
      <c r="H2246" s="34">
        <v>0</v>
      </c>
      <c r="I2246" s="39" t="s">
        <v>2380</v>
      </c>
      <c r="J2246" s="39" t="s">
        <v>8340</v>
      </c>
      <c r="K2246" s="39" t="s">
        <v>8344</v>
      </c>
      <c r="L2246" s="47">
        <f>VLOOKUP(A2246,'Hospitalisation Details'!$A$1:$N$2344,5,FALSE)</f>
        <v>36447</v>
      </c>
      <c r="M2246" s="51">
        <f>VLOOKUP(A2246,'Hospitalisation Details'!$A$1:$N$2344,8,FALSE)</f>
        <v>1329.17</v>
      </c>
      <c r="N2246" s="34" t="str">
        <f>VLOOKUP(A2246,'Hospitalisation Details'!$A$1:$N$2344,12,FALSE)</f>
        <v>tier - 2</v>
      </c>
      <c r="O2246" s="34" t="str">
        <f>VLOOKUP(A2246,'Hospitalisation Details'!$A$1:$N$2344,13,FALSE)</f>
        <v>tier - 3</v>
      </c>
      <c r="P2246" s="34" t="str">
        <f>VLOOKUP(A2246,'Hospitalisation Details'!$A$1:$N$2344,14,FALSE)</f>
        <v>R1013</v>
      </c>
      <c r="Q2246" s="34">
        <f>VLOOKUP(A2246,'Hospitalisation Details'!$A$1:$N$2344,6,FALSE)</f>
        <v>23</v>
      </c>
    </row>
    <row r="2247" spans="1:17" x14ac:dyDescent="0.25">
      <c r="A2247" s="35" t="s">
        <v>112</v>
      </c>
      <c r="B2247" s="32" t="s">
        <v>6089</v>
      </c>
      <c r="C2247" s="40">
        <v>20.88</v>
      </c>
      <c r="D2247" s="40">
        <v>7.4</v>
      </c>
      <c r="E2247" s="40" t="s">
        <v>2380</v>
      </c>
      <c r="F2247" s="40" t="s">
        <v>2380</v>
      </c>
      <c r="G2247" s="40" t="s">
        <v>2380</v>
      </c>
      <c r="H2247" s="35">
        <v>0</v>
      </c>
      <c r="I2247" s="40" t="s">
        <v>2380</v>
      </c>
      <c r="J2247" s="40" t="s">
        <v>8340</v>
      </c>
      <c r="K2247" s="40" t="s">
        <v>8342</v>
      </c>
      <c r="L2247" s="48">
        <f>VLOOKUP(A2247,'Hospitalisation Details'!$A$1:$N$2344,5,FALSE)</f>
        <v>37542</v>
      </c>
      <c r="M2247" s="52">
        <f>VLOOKUP(A2247,'Hospitalisation Details'!$A$1:$N$2344,8,FALSE)</f>
        <v>1315</v>
      </c>
      <c r="N2247" s="35" t="str">
        <f>VLOOKUP(A2247,'Hospitalisation Details'!$A$1:$N$2344,12,FALSE)</f>
        <v>tier - 2</v>
      </c>
      <c r="O2247" s="35" t="str">
        <f>VLOOKUP(A2247,'Hospitalisation Details'!$A$1:$N$2344,13,FALSE)</f>
        <v>tier - 2</v>
      </c>
      <c r="P2247" s="35" t="str">
        <f>VLOOKUP(A2247,'Hospitalisation Details'!$A$1:$N$2344,14,FALSE)</f>
        <v>R1013</v>
      </c>
      <c r="Q2247" s="35">
        <f>VLOOKUP(A2247,'Hospitalisation Details'!$A$1:$N$2344,6,FALSE)</f>
        <v>20</v>
      </c>
    </row>
    <row r="2248" spans="1:17" x14ac:dyDescent="0.25">
      <c r="A2248" s="34" t="s">
        <v>111</v>
      </c>
      <c r="B2248" s="33" t="s">
        <v>4915</v>
      </c>
      <c r="C2248" s="39">
        <v>20.43</v>
      </c>
      <c r="D2248" s="39">
        <v>4.54</v>
      </c>
      <c r="E2248" s="39" t="s">
        <v>2380</v>
      </c>
      <c r="F2248" s="39" t="s">
        <v>2380</v>
      </c>
      <c r="G2248" s="39" t="s">
        <v>2380</v>
      </c>
      <c r="H2248" s="34">
        <v>0</v>
      </c>
      <c r="I2248" s="39" t="s">
        <v>2380</v>
      </c>
      <c r="J2248" s="39" t="s">
        <v>8340</v>
      </c>
      <c r="K2248" s="39" t="s">
        <v>8344</v>
      </c>
      <c r="L2248" s="47">
        <f>VLOOKUP(A2248,'Hospitalisation Details'!$A$1:$N$2344,5,FALSE)</f>
        <v>36496</v>
      </c>
      <c r="M2248" s="51">
        <f>VLOOKUP(A2248,'Hospitalisation Details'!$A$1:$N$2344,8,FALSE)</f>
        <v>1304</v>
      </c>
      <c r="N2248" s="34" t="str">
        <f>VLOOKUP(A2248,'Hospitalisation Details'!$A$1:$N$2344,12,FALSE)</f>
        <v>tier - 2</v>
      </c>
      <c r="O2248" s="34" t="str">
        <f>VLOOKUP(A2248,'Hospitalisation Details'!$A$1:$N$2344,13,FALSE)</f>
        <v>tier - 2</v>
      </c>
      <c r="P2248" s="34" t="str">
        <f>VLOOKUP(A2248,'Hospitalisation Details'!$A$1:$N$2344,14,FALSE)</f>
        <v>R1013</v>
      </c>
      <c r="Q2248" s="34">
        <f>VLOOKUP(A2248,'Hospitalisation Details'!$A$1:$N$2344,6,FALSE)</f>
        <v>23</v>
      </c>
    </row>
    <row r="2249" spans="1:17" x14ac:dyDescent="0.25">
      <c r="A2249" s="35" t="s">
        <v>110</v>
      </c>
      <c r="B2249" s="32" t="s">
        <v>8216</v>
      </c>
      <c r="C2249" s="40">
        <v>15.18</v>
      </c>
      <c r="D2249" s="40">
        <v>11.11</v>
      </c>
      <c r="E2249" s="40" t="s">
        <v>2380</v>
      </c>
      <c r="F2249" s="40" t="s">
        <v>2380</v>
      </c>
      <c r="G2249" s="40" t="s">
        <v>2380</v>
      </c>
      <c r="H2249" s="35">
        <v>0</v>
      </c>
      <c r="I2249" s="40" t="s">
        <v>2380</v>
      </c>
      <c r="J2249" s="40" t="s">
        <v>8341</v>
      </c>
      <c r="K2249" s="40" t="s">
        <v>8342</v>
      </c>
      <c r="L2249" s="48">
        <f>VLOOKUP(A2249,'Hospitalisation Details'!$A$1:$N$2344,5,FALSE)</f>
        <v>37600</v>
      </c>
      <c r="M2249" s="52">
        <f>VLOOKUP(A2249,'Hospitalisation Details'!$A$1:$N$2344,8,FALSE)</f>
        <v>1304</v>
      </c>
      <c r="N2249" s="35" t="str">
        <f>VLOOKUP(A2249,'Hospitalisation Details'!$A$1:$N$2344,12,FALSE)</f>
        <v>tier - 2</v>
      </c>
      <c r="O2249" s="35" t="str">
        <f>VLOOKUP(A2249,'Hospitalisation Details'!$A$1:$N$2344,13,FALSE)</f>
        <v>tier - 2</v>
      </c>
      <c r="P2249" s="35" t="str">
        <f>VLOOKUP(A2249,'Hospitalisation Details'!$A$1:$N$2344,14,FALSE)</f>
        <v>R1012</v>
      </c>
      <c r="Q2249" s="35">
        <f>VLOOKUP(A2249,'Hospitalisation Details'!$A$1:$N$2344,6,FALSE)</f>
        <v>20</v>
      </c>
    </row>
    <row r="2250" spans="1:17" x14ac:dyDescent="0.25">
      <c r="A2250" s="34" t="s">
        <v>109</v>
      </c>
      <c r="B2250" s="33" t="s">
        <v>5654</v>
      </c>
      <c r="C2250" s="39">
        <v>15.12</v>
      </c>
      <c r="D2250" s="39">
        <v>4.03</v>
      </c>
      <c r="E2250" s="39" t="s">
        <v>2383</v>
      </c>
      <c r="F2250" s="39" t="s">
        <v>2380</v>
      </c>
      <c r="G2250" s="39" t="s">
        <v>2380</v>
      </c>
      <c r="H2250" s="34">
        <v>0</v>
      </c>
      <c r="I2250" s="39" t="s">
        <v>2380</v>
      </c>
      <c r="J2250" s="39" t="s">
        <v>8341</v>
      </c>
      <c r="K2250" s="39" t="s">
        <v>8344</v>
      </c>
      <c r="L2250" s="47">
        <f>VLOOKUP(A2250,'Hospitalisation Details'!$A$1:$N$2344,5,FALSE)</f>
        <v>37224</v>
      </c>
      <c r="M2250" s="51">
        <f>VLOOKUP(A2250,'Hospitalisation Details'!$A$1:$N$2344,8,FALSE)</f>
        <v>1293</v>
      </c>
      <c r="N2250" s="34" t="str">
        <f>VLOOKUP(A2250,'Hospitalisation Details'!$A$1:$N$2344,12,FALSE)</f>
        <v>tier - 2</v>
      </c>
      <c r="O2250" s="34" t="str">
        <f>VLOOKUP(A2250,'Hospitalisation Details'!$A$1:$N$2344,13,FALSE)</f>
        <v>tier - 3</v>
      </c>
      <c r="P2250" s="34" t="str">
        <f>VLOOKUP(A2250,'Hospitalisation Details'!$A$1:$N$2344,14,FALSE)</f>
        <v>R1012</v>
      </c>
      <c r="Q2250" s="34">
        <f>VLOOKUP(A2250,'Hospitalisation Details'!$A$1:$N$2344,6,FALSE)</f>
        <v>21</v>
      </c>
    </row>
    <row r="2251" spans="1:17" x14ac:dyDescent="0.25">
      <c r="A2251" s="35" t="s">
        <v>108</v>
      </c>
      <c r="B2251" s="32" t="s">
        <v>5771</v>
      </c>
      <c r="C2251" s="40">
        <v>23.88</v>
      </c>
      <c r="D2251" s="40">
        <v>4.51</v>
      </c>
      <c r="E2251" s="40" t="s">
        <v>2380</v>
      </c>
      <c r="F2251" s="40" t="s">
        <v>2380</v>
      </c>
      <c r="G2251" s="40" t="s">
        <v>2380</v>
      </c>
      <c r="H2251" s="35">
        <v>1</v>
      </c>
      <c r="I2251" s="40" t="s">
        <v>2380</v>
      </c>
      <c r="J2251" s="40" t="s">
        <v>8340</v>
      </c>
      <c r="K2251" s="40" t="s">
        <v>8344</v>
      </c>
      <c r="L2251" s="48">
        <f>VLOOKUP(A2251,'Hospitalisation Details'!$A$1:$N$2344,5,FALSE)</f>
        <v>35950</v>
      </c>
      <c r="M2251" s="52">
        <f>VLOOKUP(A2251,'Hospitalisation Details'!$A$1:$N$2344,8,FALSE)</f>
        <v>1290.93</v>
      </c>
      <c r="N2251" s="35" t="str">
        <f>VLOOKUP(A2251,'Hospitalisation Details'!$A$1:$N$2344,12,FALSE)</f>
        <v>tier - 2</v>
      </c>
      <c r="O2251" s="35" t="str">
        <f>VLOOKUP(A2251,'Hospitalisation Details'!$A$1:$N$2344,13,FALSE)</f>
        <v>tier - 2</v>
      </c>
      <c r="P2251" s="35" t="str">
        <f>VLOOKUP(A2251,'Hospitalisation Details'!$A$1:$N$2344,14,FALSE)</f>
        <v>R1013</v>
      </c>
      <c r="Q2251" s="35">
        <f>VLOOKUP(A2251,'Hospitalisation Details'!$A$1:$N$2344,6,FALSE)</f>
        <v>25</v>
      </c>
    </row>
    <row r="2252" spans="1:17" x14ac:dyDescent="0.25">
      <c r="A2252" s="34" t="s">
        <v>107</v>
      </c>
      <c r="B2252" s="33" t="s">
        <v>4785</v>
      </c>
      <c r="C2252" s="39">
        <v>16.13</v>
      </c>
      <c r="D2252" s="39">
        <v>5.56</v>
      </c>
      <c r="E2252" s="39" t="s">
        <v>2380</v>
      </c>
      <c r="F2252" s="39" t="s">
        <v>2383</v>
      </c>
      <c r="G2252" s="39" t="s">
        <v>2380</v>
      </c>
      <c r="H2252" s="34">
        <v>1</v>
      </c>
      <c r="I2252" s="39" t="s">
        <v>2380</v>
      </c>
      <c r="J2252" s="39" t="s">
        <v>8341</v>
      </c>
      <c r="K2252" s="39" t="s">
        <v>8344</v>
      </c>
      <c r="L2252" s="47">
        <f>VLOOKUP(A2252,'Hospitalisation Details'!$A$1:$N$2344,5,FALSE)</f>
        <v>36703</v>
      </c>
      <c r="M2252" s="51">
        <f>VLOOKUP(A2252,'Hospitalisation Details'!$A$1:$N$2344,8,FALSE)</f>
        <v>1286</v>
      </c>
      <c r="N2252" s="34" t="str">
        <f>VLOOKUP(A2252,'Hospitalisation Details'!$A$1:$N$2344,12,FALSE)</f>
        <v>tier - 2</v>
      </c>
      <c r="O2252" s="34" t="str">
        <f>VLOOKUP(A2252,'Hospitalisation Details'!$A$1:$N$2344,13,FALSE)</f>
        <v>tier - 2</v>
      </c>
      <c r="P2252" s="34" t="str">
        <f>VLOOKUP(A2252,'Hospitalisation Details'!$A$1:$N$2344,14,FALSE)</f>
        <v>R1013</v>
      </c>
      <c r="Q2252" s="34">
        <f>VLOOKUP(A2252,'Hospitalisation Details'!$A$1:$N$2344,6,FALSE)</f>
        <v>22</v>
      </c>
    </row>
    <row r="2253" spans="1:17" x14ac:dyDescent="0.25">
      <c r="A2253" s="35" t="s">
        <v>106</v>
      </c>
      <c r="B2253" s="32" t="s">
        <v>5481</v>
      </c>
      <c r="C2253" s="40">
        <v>24.09</v>
      </c>
      <c r="D2253" s="40">
        <v>4.0999999999999996</v>
      </c>
      <c r="E2253" s="40" t="s">
        <v>2380</v>
      </c>
      <c r="F2253" s="40" t="s">
        <v>2383</v>
      </c>
      <c r="G2253" s="40" t="s">
        <v>2380</v>
      </c>
      <c r="H2253" s="35">
        <v>1</v>
      </c>
      <c r="I2253" s="40" t="s">
        <v>2380</v>
      </c>
      <c r="J2253" s="40" t="s">
        <v>8340</v>
      </c>
      <c r="K2253" s="40" t="s">
        <v>8344</v>
      </c>
      <c r="L2253" s="48">
        <f>VLOOKUP(A2253,'Hospitalisation Details'!$A$1:$N$2344,5,FALSE)</f>
        <v>38196</v>
      </c>
      <c r="M2253" s="52">
        <f>VLOOKUP(A2253,'Hospitalisation Details'!$A$1:$N$2344,8,FALSE)</f>
        <v>1285</v>
      </c>
      <c r="N2253" s="35" t="str">
        <f>VLOOKUP(A2253,'Hospitalisation Details'!$A$1:$N$2344,12,FALSE)</f>
        <v>tier - 2</v>
      </c>
      <c r="O2253" s="35" t="str">
        <f>VLOOKUP(A2253,'Hospitalisation Details'!$A$1:$N$2344,13,FALSE)</f>
        <v>tier - 3</v>
      </c>
      <c r="P2253" s="35" t="str">
        <f>VLOOKUP(A2253,'Hospitalisation Details'!$A$1:$N$2344,14,FALSE)</f>
        <v>R1013</v>
      </c>
      <c r="Q2253" s="35">
        <f>VLOOKUP(A2253,'Hospitalisation Details'!$A$1:$N$2344,6,FALSE)</f>
        <v>18</v>
      </c>
    </row>
    <row r="2254" spans="1:17" x14ac:dyDescent="0.25">
      <c r="A2254" s="34" t="s">
        <v>105</v>
      </c>
      <c r="B2254" s="33" t="s">
        <v>8222</v>
      </c>
      <c r="C2254" s="39">
        <v>19.43</v>
      </c>
      <c r="D2254" s="39">
        <v>5.85</v>
      </c>
      <c r="E2254" s="39" t="s">
        <v>2380</v>
      </c>
      <c r="F2254" s="39" t="s">
        <v>2383</v>
      </c>
      <c r="G2254" s="39" t="s">
        <v>2380</v>
      </c>
      <c r="H2254" s="34">
        <v>1</v>
      </c>
      <c r="I2254" s="39" t="s">
        <v>2380</v>
      </c>
      <c r="J2254" s="39" t="s">
        <v>8340</v>
      </c>
      <c r="K2254" s="39" t="s">
        <v>8343</v>
      </c>
      <c r="L2254" s="47">
        <f>VLOOKUP(A2254,'Hospitalisation Details'!$A$1:$N$2344,5,FALSE)</f>
        <v>38260</v>
      </c>
      <c r="M2254" s="51">
        <f>VLOOKUP(A2254,'Hospitalisation Details'!$A$1:$N$2344,8,FALSE)</f>
        <v>1283</v>
      </c>
      <c r="N2254" s="34" t="str">
        <f>VLOOKUP(A2254,'Hospitalisation Details'!$A$1:$N$2344,12,FALSE)</f>
        <v>tier - 2</v>
      </c>
      <c r="O2254" s="34" t="str">
        <f>VLOOKUP(A2254,'Hospitalisation Details'!$A$1:$N$2344,13,FALSE)</f>
        <v>tier - 1</v>
      </c>
      <c r="P2254" s="34" t="str">
        <f>VLOOKUP(A2254,'Hospitalisation Details'!$A$1:$N$2344,14,FALSE)</f>
        <v>R1013</v>
      </c>
      <c r="Q2254" s="34">
        <f>VLOOKUP(A2254,'Hospitalisation Details'!$A$1:$N$2344,6,FALSE)</f>
        <v>18</v>
      </c>
    </row>
    <row r="2255" spans="1:17" x14ac:dyDescent="0.25">
      <c r="A2255" s="35" t="s">
        <v>104</v>
      </c>
      <c r="B2255" s="32" t="s">
        <v>6498</v>
      </c>
      <c r="C2255" s="40">
        <v>15.22</v>
      </c>
      <c r="D2255" s="40">
        <v>4.92</v>
      </c>
      <c r="E2255" s="40" t="s">
        <v>2383</v>
      </c>
      <c r="F2255" s="40" t="s">
        <v>2380</v>
      </c>
      <c r="G2255" s="40" t="s">
        <v>2383</v>
      </c>
      <c r="H2255" s="35">
        <v>1</v>
      </c>
      <c r="I2255" s="40" t="s">
        <v>2380</v>
      </c>
      <c r="J2255" s="40" t="s">
        <v>8341</v>
      </c>
      <c r="K2255" s="40" t="s">
        <v>8344</v>
      </c>
      <c r="L2255" s="48">
        <f>VLOOKUP(A2255,'Hospitalisation Details'!$A$1:$N$2344,5,FALSE)</f>
        <v>35729</v>
      </c>
      <c r="M2255" s="52">
        <f>VLOOKUP(A2255,'Hospitalisation Details'!$A$1:$N$2344,8,FALSE)</f>
        <v>1276</v>
      </c>
      <c r="N2255" s="35" t="str">
        <f>VLOOKUP(A2255,'Hospitalisation Details'!$A$1:$N$2344,12,FALSE)</f>
        <v>tier - 2</v>
      </c>
      <c r="O2255" s="35" t="str">
        <f>VLOOKUP(A2255,'Hospitalisation Details'!$A$1:$N$2344,13,FALSE)</f>
        <v>tier - 2</v>
      </c>
      <c r="P2255" s="35" t="str">
        <f>VLOOKUP(A2255,'Hospitalisation Details'!$A$1:$N$2344,14,FALSE)</f>
        <v>R1012</v>
      </c>
      <c r="Q2255" s="35">
        <f>VLOOKUP(A2255,'Hospitalisation Details'!$A$1:$N$2344,6,FALSE)</f>
        <v>25</v>
      </c>
    </row>
    <row r="2256" spans="1:17" x14ac:dyDescent="0.25">
      <c r="A2256" s="34" t="s">
        <v>103</v>
      </c>
      <c r="B2256" s="33" t="s">
        <v>8225</v>
      </c>
      <c r="C2256" s="39">
        <v>20.72</v>
      </c>
      <c r="D2256" s="39">
        <v>9.4600000000000009</v>
      </c>
      <c r="E2256" s="39" t="s">
        <v>2380</v>
      </c>
      <c r="F2256" s="39" t="s">
        <v>2380</v>
      </c>
      <c r="G2256" s="39" t="s">
        <v>2380</v>
      </c>
      <c r="H2256" s="34">
        <v>0</v>
      </c>
      <c r="I2256" s="39" t="s">
        <v>2380</v>
      </c>
      <c r="J2256" s="39" t="s">
        <v>8340</v>
      </c>
      <c r="K2256" s="39" t="s">
        <v>8342</v>
      </c>
      <c r="L2256" s="47">
        <f>VLOOKUP(A2256,'Hospitalisation Details'!$A$1:$N$2344,5,FALSE)</f>
        <v>37594</v>
      </c>
      <c r="M2256" s="51">
        <f>VLOOKUP(A2256,'Hospitalisation Details'!$A$1:$N$2344,8,FALSE)</f>
        <v>1267</v>
      </c>
      <c r="N2256" s="34" t="str">
        <f>VLOOKUP(A2256,'Hospitalisation Details'!$A$1:$N$2344,12,FALSE)</f>
        <v>tier - 2</v>
      </c>
      <c r="O2256" s="34" t="str">
        <f>VLOOKUP(A2256,'Hospitalisation Details'!$A$1:$N$2344,13,FALSE)</f>
        <v>tier - 1</v>
      </c>
      <c r="P2256" s="34" t="str">
        <f>VLOOKUP(A2256,'Hospitalisation Details'!$A$1:$N$2344,14,FALSE)</f>
        <v>R1013</v>
      </c>
      <c r="Q2256" s="34">
        <f>VLOOKUP(A2256,'Hospitalisation Details'!$A$1:$N$2344,6,FALSE)</f>
        <v>20</v>
      </c>
    </row>
    <row r="2257" spans="1:17" x14ac:dyDescent="0.25">
      <c r="A2257" s="35" t="s">
        <v>102</v>
      </c>
      <c r="B2257" s="32" t="s">
        <v>4972</v>
      </c>
      <c r="C2257" s="40">
        <v>35.4</v>
      </c>
      <c r="D2257" s="40">
        <v>5.94</v>
      </c>
      <c r="E2257" s="40" t="s">
        <v>2380</v>
      </c>
      <c r="F2257" s="40" t="s">
        <v>2380</v>
      </c>
      <c r="G2257" s="40" t="s">
        <v>2383</v>
      </c>
      <c r="H2257" s="35">
        <v>1</v>
      </c>
      <c r="I2257" s="40" t="s">
        <v>2380</v>
      </c>
      <c r="J2257" s="40" t="s">
        <v>8338</v>
      </c>
      <c r="K2257" s="40" t="s">
        <v>8343</v>
      </c>
      <c r="L2257" s="48">
        <f>VLOOKUP(A2257,'Hospitalisation Details'!$A$1:$N$2344,5,FALSE)</f>
        <v>37946</v>
      </c>
      <c r="M2257" s="52">
        <f>VLOOKUP(A2257,'Hospitalisation Details'!$A$1:$N$2344,8,FALSE)</f>
        <v>1263.25</v>
      </c>
      <c r="N2257" s="35" t="str">
        <f>VLOOKUP(A2257,'Hospitalisation Details'!$A$1:$N$2344,12,FALSE)</f>
        <v>tier - 2</v>
      </c>
      <c r="O2257" s="35" t="str">
        <f>VLOOKUP(A2257,'Hospitalisation Details'!$A$1:$N$2344,13,FALSE)</f>
        <v>tier - 3</v>
      </c>
      <c r="P2257" s="35" t="str">
        <f>VLOOKUP(A2257,'Hospitalisation Details'!$A$1:$N$2344,14,FALSE)</f>
        <v>R1011</v>
      </c>
      <c r="Q2257" s="35">
        <f>VLOOKUP(A2257,'Hospitalisation Details'!$A$1:$N$2344,6,FALSE)</f>
        <v>19</v>
      </c>
    </row>
    <row r="2258" spans="1:17" x14ac:dyDescent="0.25">
      <c r="A2258" s="34" t="s">
        <v>101</v>
      </c>
      <c r="B2258" s="33" t="s">
        <v>8227</v>
      </c>
      <c r="C2258" s="39">
        <v>34.4</v>
      </c>
      <c r="D2258" s="39">
        <v>5.7</v>
      </c>
      <c r="E2258" s="39" t="s">
        <v>2380</v>
      </c>
      <c r="F2258" s="39" t="s">
        <v>2380</v>
      </c>
      <c r="G2258" s="39" t="s">
        <v>2383</v>
      </c>
      <c r="H2258" s="34">
        <v>1</v>
      </c>
      <c r="I2258" s="39" t="s">
        <v>2380</v>
      </c>
      <c r="J2258" s="39" t="s">
        <v>8338</v>
      </c>
      <c r="K2258" s="39" t="s">
        <v>8343</v>
      </c>
      <c r="L2258" s="47">
        <f>VLOOKUP(A2258,'Hospitalisation Details'!$A$1:$N$2344,5,FALSE)</f>
        <v>37848</v>
      </c>
      <c r="M2258" s="51">
        <f>VLOOKUP(A2258,'Hospitalisation Details'!$A$1:$N$2344,8,FALSE)</f>
        <v>1261.8599999999999</v>
      </c>
      <c r="N2258" s="34" t="str">
        <f>VLOOKUP(A2258,'Hospitalisation Details'!$A$1:$N$2344,12,FALSE)</f>
        <v>tier - 2</v>
      </c>
      <c r="O2258" s="34" t="str">
        <f>VLOOKUP(A2258,'Hospitalisation Details'!$A$1:$N$2344,13,FALSE)</f>
        <v>tier - 3</v>
      </c>
      <c r="P2258" s="34" t="str">
        <f>VLOOKUP(A2258,'Hospitalisation Details'!$A$1:$N$2344,14,FALSE)</f>
        <v>R1011</v>
      </c>
      <c r="Q2258" s="34">
        <f>VLOOKUP(A2258,'Hospitalisation Details'!$A$1:$N$2344,6,FALSE)</f>
        <v>19</v>
      </c>
    </row>
    <row r="2259" spans="1:17" x14ac:dyDescent="0.25">
      <c r="A2259" s="35" t="s">
        <v>100</v>
      </c>
      <c r="B2259" s="32" t="s">
        <v>8229</v>
      </c>
      <c r="C2259" s="40">
        <v>34.1</v>
      </c>
      <c r="D2259" s="40">
        <v>4.13</v>
      </c>
      <c r="E2259" s="40" t="s">
        <v>2380</v>
      </c>
      <c r="F2259" s="40" t="s">
        <v>2380</v>
      </c>
      <c r="G2259" s="40" t="s">
        <v>2383</v>
      </c>
      <c r="H2259" s="35">
        <v>1</v>
      </c>
      <c r="I2259" s="40" t="s">
        <v>2380</v>
      </c>
      <c r="J2259" s="40" t="s">
        <v>8338</v>
      </c>
      <c r="K2259" s="40" t="s">
        <v>8344</v>
      </c>
      <c r="L2259" s="48">
        <f>VLOOKUP(A2259,'Hospitalisation Details'!$A$1:$N$2344,5,FALSE)</f>
        <v>37924</v>
      </c>
      <c r="M2259" s="52">
        <f>VLOOKUP(A2259,'Hospitalisation Details'!$A$1:$N$2344,8,FALSE)</f>
        <v>1261.44</v>
      </c>
      <c r="N2259" s="35" t="str">
        <f>VLOOKUP(A2259,'Hospitalisation Details'!$A$1:$N$2344,12,FALSE)</f>
        <v>tier - 2</v>
      </c>
      <c r="O2259" s="35" t="str">
        <f>VLOOKUP(A2259,'Hospitalisation Details'!$A$1:$N$2344,13,FALSE)</f>
        <v>tier - 3</v>
      </c>
      <c r="P2259" s="35" t="str">
        <f>VLOOKUP(A2259,'Hospitalisation Details'!$A$1:$N$2344,14,FALSE)</f>
        <v>R1011</v>
      </c>
      <c r="Q2259" s="35">
        <f>VLOOKUP(A2259,'Hospitalisation Details'!$A$1:$N$2344,6,FALSE)</f>
        <v>19</v>
      </c>
    </row>
    <row r="2260" spans="1:17" x14ac:dyDescent="0.25">
      <c r="A2260" s="34" t="s">
        <v>99</v>
      </c>
      <c r="B2260" s="33" t="s">
        <v>8231</v>
      </c>
      <c r="C2260" s="39">
        <v>30.4</v>
      </c>
      <c r="D2260" s="39">
        <v>4.7699999999999996</v>
      </c>
      <c r="E2260" s="39" t="s">
        <v>2380</v>
      </c>
      <c r="F2260" s="39" t="s">
        <v>2380</v>
      </c>
      <c r="G2260" s="39" t="s">
        <v>2383</v>
      </c>
      <c r="H2260" s="34">
        <v>1</v>
      </c>
      <c r="I2260" s="39" t="s">
        <v>2380</v>
      </c>
      <c r="J2260" s="39" t="s">
        <v>8338</v>
      </c>
      <c r="K2260" s="39" t="s">
        <v>8344</v>
      </c>
      <c r="L2260" s="47">
        <f>VLOOKUP(A2260,'Hospitalisation Details'!$A$1:$N$2344,5,FALSE)</f>
        <v>37907</v>
      </c>
      <c r="M2260" s="51">
        <f>VLOOKUP(A2260,'Hospitalisation Details'!$A$1:$N$2344,8,FALSE)</f>
        <v>1256.3</v>
      </c>
      <c r="N2260" s="34" t="str">
        <f>VLOOKUP(A2260,'Hospitalisation Details'!$A$1:$N$2344,12,FALSE)</f>
        <v>tier - 2</v>
      </c>
      <c r="O2260" s="34" t="str">
        <f>VLOOKUP(A2260,'Hospitalisation Details'!$A$1:$N$2344,13,FALSE)</f>
        <v>tier - 3</v>
      </c>
      <c r="P2260" s="34" t="str">
        <f>VLOOKUP(A2260,'Hospitalisation Details'!$A$1:$N$2344,14,FALSE)</f>
        <v>R1011</v>
      </c>
      <c r="Q2260" s="34">
        <f>VLOOKUP(A2260,'Hospitalisation Details'!$A$1:$N$2344,6,FALSE)</f>
        <v>19</v>
      </c>
    </row>
    <row r="2261" spans="1:17" x14ac:dyDescent="0.25">
      <c r="A2261" s="35" t="s">
        <v>98</v>
      </c>
      <c r="B2261" s="32" t="s">
        <v>5162</v>
      </c>
      <c r="C2261" s="40">
        <v>28.7</v>
      </c>
      <c r="D2261" s="40">
        <v>4.99</v>
      </c>
      <c r="E2261" s="40" t="s">
        <v>2380</v>
      </c>
      <c r="F2261" s="40" t="s">
        <v>2380</v>
      </c>
      <c r="G2261" s="40" t="s">
        <v>2383</v>
      </c>
      <c r="H2261" s="35">
        <v>1</v>
      </c>
      <c r="I2261" s="40" t="s">
        <v>2380</v>
      </c>
      <c r="J2261" s="40" t="s">
        <v>8339</v>
      </c>
      <c r="K2261" s="40" t="s">
        <v>8344</v>
      </c>
      <c r="L2261" s="48">
        <f>VLOOKUP(A2261,'Hospitalisation Details'!$A$1:$N$2344,5,FALSE)</f>
        <v>37965</v>
      </c>
      <c r="M2261" s="52">
        <f>VLOOKUP(A2261,'Hospitalisation Details'!$A$1:$N$2344,8,FALSE)</f>
        <v>1253.94</v>
      </c>
      <c r="N2261" s="35" t="str">
        <f>VLOOKUP(A2261,'Hospitalisation Details'!$A$1:$N$2344,12,FALSE)</f>
        <v>tier - 2</v>
      </c>
      <c r="O2261" s="35" t="str">
        <f>VLOOKUP(A2261,'Hospitalisation Details'!$A$1:$N$2344,13,FALSE)</f>
        <v>tier - 2</v>
      </c>
      <c r="P2261" s="35" t="str">
        <f>VLOOKUP(A2261,'Hospitalisation Details'!$A$1:$N$2344,14,FALSE)</f>
        <v>R1011</v>
      </c>
      <c r="Q2261" s="35">
        <f>VLOOKUP(A2261,'Hospitalisation Details'!$A$1:$N$2344,6,FALSE)</f>
        <v>19</v>
      </c>
    </row>
    <row r="2262" spans="1:17" x14ac:dyDescent="0.25">
      <c r="A2262" s="34" t="s">
        <v>97</v>
      </c>
      <c r="B2262" s="33" t="s">
        <v>4877</v>
      </c>
      <c r="C2262" s="39">
        <v>17.440000000000001</v>
      </c>
      <c r="D2262" s="39">
        <v>4.42</v>
      </c>
      <c r="E2262" s="39" t="s">
        <v>2383</v>
      </c>
      <c r="F2262" s="39" t="s">
        <v>2380</v>
      </c>
      <c r="G2262" s="39" t="s">
        <v>2383</v>
      </c>
      <c r="H2262" s="34">
        <v>1</v>
      </c>
      <c r="I2262" s="39" t="s">
        <v>2380</v>
      </c>
      <c r="J2262" s="39" t="s">
        <v>8341</v>
      </c>
      <c r="K2262" s="39" t="s">
        <v>8344</v>
      </c>
      <c r="L2262" s="47">
        <f>VLOOKUP(A2262,'Hospitalisation Details'!$A$1:$N$2344,5,FALSE)</f>
        <v>35738</v>
      </c>
      <c r="M2262" s="51">
        <f>VLOOKUP(A2262,'Hospitalisation Details'!$A$1:$N$2344,8,FALSE)</f>
        <v>1253</v>
      </c>
      <c r="N2262" s="34" t="str">
        <f>VLOOKUP(A2262,'Hospitalisation Details'!$A$1:$N$2344,12,FALSE)</f>
        <v>tier - 2</v>
      </c>
      <c r="O2262" s="34" t="str">
        <f>VLOOKUP(A2262,'Hospitalisation Details'!$A$1:$N$2344,13,FALSE)</f>
        <v>tier - 2</v>
      </c>
      <c r="P2262" s="34" t="str">
        <f>VLOOKUP(A2262,'Hospitalisation Details'!$A$1:$N$2344,14,FALSE)</f>
        <v>R1013</v>
      </c>
      <c r="Q2262" s="34">
        <f>VLOOKUP(A2262,'Hospitalisation Details'!$A$1:$N$2344,6,FALSE)</f>
        <v>25</v>
      </c>
    </row>
    <row r="2263" spans="1:17" x14ac:dyDescent="0.25">
      <c r="A2263" s="35" t="s">
        <v>96</v>
      </c>
      <c r="B2263" s="32" t="s">
        <v>4855</v>
      </c>
      <c r="C2263" s="40">
        <v>27.6</v>
      </c>
      <c r="D2263" s="40">
        <v>4.01</v>
      </c>
      <c r="E2263" s="40" t="s">
        <v>2380</v>
      </c>
      <c r="F2263" s="40" t="s">
        <v>2380</v>
      </c>
      <c r="G2263" s="40" t="s">
        <v>2383</v>
      </c>
      <c r="H2263" s="35">
        <v>1</v>
      </c>
      <c r="I2263" s="40" t="s">
        <v>2380</v>
      </c>
      <c r="J2263" s="40" t="s">
        <v>8339</v>
      </c>
      <c r="K2263" s="40" t="s">
        <v>8344</v>
      </c>
      <c r="L2263" s="48">
        <f>VLOOKUP(A2263,'Hospitalisation Details'!$A$1:$N$2344,5,FALSE)</f>
        <v>37879</v>
      </c>
      <c r="M2263" s="52">
        <f>VLOOKUP(A2263,'Hospitalisation Details'!$A$1:$N$2344,8,FALSE)</f>
        <v>1252.4100000000001</v>
      </c>
      <c r="N2263" s="35" t="str">
        <f>VLOOKUP(A2263,'Hospitalisation Details'!$A$1:$N$2344,12,FALSE)</f>
        <v>tier - 2</v>
      </c>
      <c r="O2263" s="35" t="str">
        <f>VLOOKUP(A2263,'Hospitalisation Details'!$A$1:$N$2344,13,FALSE)</f>
        <v>tier - 3</v>
      </c>
      <c r="P2263" s="35" t="str">
        <f>VLOOKUP(A2263,'Hospitalisation Details'!$A$1:$N$2344,14,FALSE)</f>
        <v>R1011</v>
      </c>
      <c r="Q2263" s="35">
        <f>VLOOKUP(A2263,'Hospitalisation Details'!$A$1:$N$2344,6,FALSE)</f>
        <v>19</v>
      </c>
    </row>
    <row r="2264" spans="1:17" x14ac:dyDescent="0.25">
      <c r="A2264" s="34" t="s">
        <v>95</v>
      </c>
      <c r="B2264" s="33" t="s">
        <v>5123</v>
      </c>
      <c r="C2264" s="39">
        <v>20.7</v>
      </c>
      <c r="D2264" s="39">
        <v>4.49</v>
      </c>
      <c r="E2264" s="39" t="s">
        <v>2380</v>
      </c>
      <c r="F2264" s="39" t="s">
        <v>2380</v>
      </c>
      <c r="G2264" s="39" t="s">
        <v>2383</v>
      </c>
      <c r="H2264" s="34">
        <v>1</v>
      </c>
      <c r="I2264" s="39" t="s">
        <v>2380</v>
      </c>
      <c r="J2264" s="39" t="s">
        <v>8340</v>
      </c>
      <c r="K2264" s="39" t="s">
        <v>8344</v>
      </c>
      <c r="L2264" s="47">
        <f>VLOOKUP(A2264,'Hospitalisation Details'!$A$1:$N$2344,5,FALSE)</f>
        <v>37872</v>
      </c>
      <c r="M2264" s="51">
        <f>VLOOKUP(A2264,'Hospitalisation Details'!$A$1:$N$2344,8,FALSE)</f>
        <v>1242.82</v>
      </c>
      <c r="N2264" s="34" t="str">
        <f>VLOOKUP(A2264,'Hospitalisation Details'!$A$1:$N$2344,12,FALSE)</f>
        <v>tier - 2</v>
      </c>
      <c r="O2264" s="34" t="str">
        <f>VLOOKUP(A2264,'Hospitalisation Details'!$A$1:$N$2344,13,FALSE)</f>
        <v>tier - 1</v>
      </c>
      <c r="P2264" s="34" t="str">
        <f>VLOOKUP(A2264,'Hospitalisation Details'!$A$1:$N$2344,14,FALSE)</f>
        <v>R1011</v>
      </c>
      <c r="Q2264" s="34">
        <f>VLOOKUP(A2264,'Hospitalisation Details'!$A$1:$N$2344,6,FALSE)</f>
        <v>19</v>
      </c>
    </row>
    <row r="2265" spans="1:17" x14ac:dyDescent="0.25">
      <c r="A2265" s="35" t="s">
        <v>94</v>
      </c>
      <c r="B2265" s="32" t="s">
        <v>8237</v>
      </c>
      <c r="C2265" s="40">
        <v>20.3</v>
      </c>
      <c r="D2265" s="40">
        <v>6.37</v>
      </c>
      <c r="E2265" s="40" t="s">
        <v>2380</v>
      </c>
      <c r="F2265" s="40" t="s">
        <v>2380</v>
      </c>
      <c r="G2265" s="40" t="s">
        <v>2383</v>
      </c>
      <c r="H2265" s="35">
        <v>1</v>
      </c>
      <c r="I2265" s="40" t="s">
        <v>2380</v>
      </c>
      <c r="J2265" s="40" t="s">
        <v>8340</v>
      </c>
      <c r="K2265" s="40" t="s">
        <v>8343</v>
      </c>
      <c r="L2265" s="48">
        <f>VLOOKUP(A2265,'Hospitalisation Details'!$A$1:$N$2344,5,FALSE)</f>
        <v>37879</v>
      </c>
      <c r="M2265" s="52">
        <f>VLOOKUP(A2265,'Hospitalisation Details'!$A$1:$N$2344,8,FALSE)</f>
        <v>1242.26</v>
      </c>
      <c r="N2265" s="35" t="str">
        <f>VLOOKUP(A2265,'Hospitalisation Details'!$A$1:$N$2344,12,FALSE)</f>
        <v>tier - 2</v>
      </c>
      <c r="O2265" s="35" t="str">
        <f>VLOOKUP(A2265,'Hospitalisation Details'!$A$1:$N$2344,13,FALSE)</f>
        <v>tier - 1</v>
      </c>
      <c r="P2265" s="35" t="str">
        <f>VLOOKUP(A2265,'Hospitalisation Details'!$A$1:$N$2344,14,FALSE)</f>
        <v>R1011</v>
      </c>
      <c r="Q2265" s="35">
        <f>VLOOKUP(A2265,'Hospitalisation Details'!$A$1:$N$2344,6,FALSE)</f>
        <v>19</v>
      </c>
    </row>
    <row r="2266" spans="1:17" x14ac:dyDescent="0.25">
      <c r="A2266" s="34" t="s">
        <v>93</v>
      </c>
      <c r="B2266" s="33" t="s">
        <v>5026</v>
      </c>
      <c r="C2266" s="39">
        <v>19.8</v>
      </c>
      <c r="D2266" s="39">
        <v>5.12</v>
      </c>
      <c r="E2266" s="39" t="s">
        <v>2380</v>
      </c>
      <c r="F2266" s="39" t="s">
        <v>2380</v>
      </c>
      <c r="G2266" s="39" t="s">
        <v>2383</v>
      </c>
      <c r="H2266" s="34">
        <v>1</v>
      </c>
      <c r="I2266" s="39" t="s">
        <v>2380</v>
      </c>
      <c r="J2266" s="39" t="s">
        <v>8340</v>
      </c>
      <c r="K2266" s="39" t="s">
        <v>8344</v>
      </c>
      <c r="L2266" s="47">
        <f>VLOOKUP(A2266,'Hospitalisation Details'!$A$1:$N$2344,5,FALSE)</f>
        <v>37835</v>
      </c>
      <c r="M2266" s="51">
        <f>VLOOKUP(A2266,'Hospitalisation Details'!$A$1:$N$2344,8,FALSE)</f>
        <v>1241.57</v>
      </c>
      <c r="N2266" s="34" t="str">
        <f>VLOOKUP(A2266,'Hospitalisation Details'!$A$1:$N$2344,12,FALSE)</f>
        <v>tier - 2</v>
      </c>
      <c r="O2266" s="34" t="str">
        <f>VLOOKUP(A2266,'Hospitalisation Details'!$A$1:$N$2344,13,FALSE)</f>
        <v>tier - 2</v>
      </c>
      <c r="P2266" s="34" t="str">
        <f>VLOOKUP(A2266,'Hospitalisation Details'!$A$1:$N$2344,14,FALSE)</f>
        <v>R1011</v>
      </c>
      <c r="Q2266" s="34">
        <f>VLOOKUP(A2266,'Hospitalisation Details'!$A$1:$N$2344,6,FALSE)</f>
        <v>19</v>
      </c>
    </row>
    <row r="2267" spans="1:17" x14ac:dyDescent="0.25">
      <c r="A2267" s="35" t="s">
        <v>92</v>
      </c>
      <c r="B2267" s="32" t="s">
        <v>6636</v>
      </c>
      <c r="C2267" s="40">
        <v>21.87</v>
      </c>
      <c r="D2267" s="40">
        <v>8.59</v>
      </c>
      <c r="E2267" s="40" t="s">
        <v>2380</v>
      </c>
      <c r="F2267" s="40" t="s">
        <v>2380</v>
      </c>
      <c r="G2267" s="40" t="s">
        <v>2380</v>
      </c>
      <c r="H2267" s="35">
        <v>0</v>
      </c>
      <c r="I2267" s="40" t="s">
        <v>2380</v>
      </c>
      <c r="J2267" s="40" t="s">
        <v>8340</v>
      </c>
      <c r="K2267" s="40" t="s">
        <v>8342</v>
      </c>
      <c r="L2267" s="48">
        <f>VLOOKUP(A2267,'Hospitalisation Details'!$A$1:$N$2344,5,FALSE)</f>
        <v>37438</v>
      </c>
      <c r="M2267" s="52">
        <f>VLOOKUP(A2267,'Hospitalisation Details'!$A$1:$N$2344,8,FALSE)</f>
        <v>1241</v>
      </c>
      <c r="N2267" s="35" t="str">
        <f>VLOOKUP(A2267,'Hospitalisation Details'!$A$1:$N$2344,12,FALSE)</f>
        <v>tier - 2</v>
      </c>
      <c r="O2267" s="35" t="str">
        <f>VLOOKUP(A2267,'Hospitalisation Details'!$A$1:$N$2344,13,FALSE)</f>
        <v>tier - 2</v>
      </c>
      <c r="P2267" s="35" t="str">
        <f>VLOOKUP(A2267,'Hospitalisation Details'!$A$1:$N$2344,14,FALSE)</f>
        <v>R1013</v>
      </c>
      <c r="Q2267" s="35">
        <f>VLOOKUP(A2267,'Hospitalisation Details'!$A$1:$N$2344,6,FALSE)</f>
        <v>20</v>
      </c>
    </row>
    <row r="2268" spans="1:17" x14ac:dyDescent="0.25">
      <c r="A2268" s="34" t="s">
        <v>91</v>
      </c>
      <c r="B2268" s="33" t="s">
        <v>5670</v>
      </c>
      <c r="C2268" s="39">
        <v>16.600000000000001</v>
      </c>
      <c r="D2268" s="39">
        <v>5.87</v>
      </c>
      <c r="E2268" s="39" t="s">
        <v>2380</v>
      </c>
      <c r="F2268" s="39" t="s">
        <v>2380</v>
      </c>
      <c r="G2268" s="39" t="s">
        <v>2380</v>
      </c>
      <c r="H2268" s="34">
        <v>1</v>
      </c>
      <c r="I2268" s="39" t="s">
        <v>2380</v>
      </c>
      <c r="J2268" s="39" t="s">
        <v>8341</v>
      </c>
      <c r="K2268" s="39" t="s">
        <v>8343</v>
      </c>
      <c r="L2268" s="47">
        <f>VLOOKUP(A2268,'Hospitalisation Details'!$A$1:$N$2344,5,FALSE)</f>
        <v>36079</v>
      </c>
      <c r="M2268" s="51">
        <f>VLOOKUP(A2268,'Hospitalisation Details'!$A$1:$N$2344,8,FALSE)</f>
        <v>1240</v>
      </c>
      <c r="N2268" s="34" t="str">
        <f>VLOOKUP(A2268,'Hospitalisation Details'!$A$1:$N$2344,12,FALSE)</f>
        <v>tier - 2</v>
      </c>
      <c r="O2268" s="34" t="str">
        <f>VLOOKUP(A2268,'Hospitalisation Details'!$A$1:$N$2344,13,FALSE)</f>
        <v>tier - 1</v>
      </c>
      <c r="P2268" s="34" t="str">
        <f>VLOOKUP(A2268,'Hospitalisation Details'!$A$1:$N$2344,14,FALSE)</f>
        <v>R1012</v>
      </c>
      <c r="Q2268" s="34">
        <f>VLOOKUP(A2268,'Hospitalisation Details'!$A$1:$N$2344,6,FALSE)</f>
        <v>24</v>
      </c>
    </row>
    <row r="2269" spans="1:17" x14ac:dyDescent="0.25">
      <c r="A2269" s="35" t="s">
        <v>90</v>
      </c>
      <c r="B2269" s="32" t="s">
        <v>8241</v>
      </c>
      <c r="C2269" s="40">
        <v>21.98</v>
      </c>
      <c r="D2269" s="40">
        <v>7.03</v>
      </c>
      <c r="E2269" s="40" t="s">
        <v>2380</v>
      </c>
      <c r="F2269" s="40" t="s">
        <v>2380</v>
      </c>
      <c r="G2269" s="40" t="s">
        <v>2380</v>
      </c>
      <c r="H2269" s="35">
        <v>0</v>
      </c>
      <c r="I2269" s="40" t="s">
        <v>2380</v>
      </c>
      <c r="J2269" s="40" t="s">
        <v>8340</v>
      </c>
      <c r="K2269" s="40" t="s">
        <v>8342</v>
      </c>
      <c r="L2269" s="48">
        <f>VLOOKUP(A2269,'Hospitalisation Details'!$A$1:$N$2344,5,FALSE)</f>
        <v>37602</v>
      </c>
      <c r="M2269" s="52">
        <f>VLOOKUP(A2269,'Hospitalisation Details'!$A$1:$N$2344,8,FALSE)</f>
        <v>1237</v>
      </c>
      <c r="N2269" s="35" t="str">
        <f>VLOOKUP(A2269,'Hospitalisation Details'!$A$1:$N$2344,12,FALSE)</f>
        <v>tier - 2</v>
      </c>
      <c r="O2269" s="35" t="str">
        <f>VLOOKUP(A2269,'Hospitalisation Details'!$A$1:$N$2344,13,FALSE)</f>
        <v>tier - 2</v>
      </c>
      <c r="P2269" s="35" t="str">
        <f>VLOOKUP(A2269,'Hospitalisation Details'!$A$1:$N$2344,14,FALSE)</f>
        <v>R1013</v>
      </c>
      <c r="Q2269" s="35">
        <f>VLOOKUP(A2269,'Hospitalisation Details'!$A$1:$N$2344,6,FALSE)</f>
        <v>20</v>
      </c>
    </row>
    <row r="2270" spans="1:17" x14ac:dyDescent="0.25">
      <c r="A2270" s="34" t="s">
        <v>89</v>
      </c>
      <c r="B2270" s="33" t="s">
        <v>8242</v>
      </c>
      <c r="C2270" s="39">
        <v>19.7</v>
      </c>
      <c r="D2270" s="39">
        <v>5.51</v>
      </c>
      <c r="E2270" s="39" t="s">
        <v>2380</v>
      </c>
      <c r="F2270" s="39" t="s">
        <v>2380</v>
      </c>
      <c r="G2270" s="39" t="s">
        <v>2380</v>
      </c>
      <c r="H2270" s="34">
        <v>1</v>
      </c>
      <c r="I2270" s="39" t="s">
        <v>2380</v>
      </c>
      <c r="J2270" s="39" t="s">
        <v>8340</v>
      </c>
      <c r="K2270" s="39" t="s">
        <v>8344</v>
      </c>
      <c r="L2270" s="47">
        <f>VLOOKUP(A2270,'Hospitalisation Details'!$A$1:$N$2344,5,FALSE)</f>
        <v>35989</v>
      </c>
      <c r="M2270" s="51">
        <f>VLOOKUP(A2270,'Hospitalisation Details'!$A$1:$N$2344,8,FALSE)</f>
        <v>1234</v>
      </c>
      <c r="N2270" s="34" t="str">
        <f>VLOOKUP(A2270,'Hospitalisation Details'!$A$1:$N$2344,12,FALSE)</f>
        <v>tier - 2</v>
      </c>
      <c r="O2270" s="34" t="str">
        <f>VLOOKUP(A2270,'Hospitalisation Details'!$A$1:$N$2344,13,FALSE)</f>
        <v>tier - 1</v>
      </c>
      <c r="P2270" s="34" t="str">
        <f>VLOOKUP(A2270,'Hospitalisation Details'!$A$1:$N$2344,14,FALSE)</f>
        <v>R1013</v>
      </c>
      <c r="Q2270" s="34">
        <f>VLOOKUP(A2270,'Hospitalisation Details'!$A$1:$N$2344,6,FALSE)</f>
        <v>24</v>
      </c>
    </row>
    <row r="2271" spans="1:17" x14ac:dyDescent="0.25">
      <c r="A2271" s="35" t="s">
        <v>88</v>
      </c>
      <c r="B2271" s="32" t="s">
        <v>7099</v>
      </c>
      <c r="C2271" s="40">
        <v>19.21</v>
      </c>
      <c r="D2271" s="40">
        <v>4.76</v>
      </c>
      <c r="E2271" s="40" t="s">
        <v>2380</v>
      </c>
      <c r="F2271" s="40" t="s">
        <v>2383</v>
      </c>
      <c r="G2271" s="40" t="s">
        <v>2380</v>
      </c>
      <c r="H2271" s="35">
        <v>1</v>
      </c>
      <c r="I2271" s="40" t="s">
        <v>2380</v>
      </c>
      <c r="J2271" s="40" t="s">
        <v>8340</v>
      </c>
      <c r="K2271" s="40" t="s">
        <v>8344</v>
      </c>
      <c r="L2271" s="48">
        <f>VLOOKUP(A2271,'Hospitalisation Details'!$A$1:$N$2344,5,FALSE)</f>
        <v>38276</v>
      </c>
      <c r="M2271" s="52">
        <f>VLOOKUP(A2271,'Hospitalisation Details'!$A$1:$N$2344,8,FALSE)</f>
        <v>1228</v>
      </c>
      <c r="N2271" s="35" t="str">
        <f>VLOOKUP(A2271,'Hospitalisation Details'!$A$1:$N$2344,12,FALSE)</f>
        <v>tier - 2</v>
      </c>
      <c r="O2271" s="35" t="str">
        <f>VLOOKUP(A2271,'Hospitalisation Details'!$A$1:$N$2344,13,FALSE)</f>
        <v>tier - 1</v>
      </c>
      <c r="P2271" s="35" t="str">
        <f>VLOOKUP(A2271,'Hospitalisation Details'!$A$1:$N$2344,14,FALSE)</f>
        <v>R1012</v>
      </c>
      <c r="Q2271" s="35">
        <f>VLOOKUP(A2271,'Hospitalisation Details'!$A$1:$N$2344,6,FALSE)</f>
        <v>18</v>
      </c>
    </row>
    <row r="2272" spans="1:17" x14ac:dyDescent="0.25">
      <c r="A2272" s="34" t="s">
        <v>87</v>
      </c>
      <c r="B2272" s="33" t="s">
        <v>8244</v>
      </c>
      <c r="C2272" s="39">
        <v>19.3</v>
      </c>
      <c r="D2272" s="39">
        <v>4.7</v>
      </c>
      <c r="E2272" s="39" t="s">
        <v>2380</v>
      </c>
      <c r="F2272" s="39" t="s">
        <v>2383</v>
      </c>
      <c r="G2272" s="39" t="s">
        <v>2380</v>
      </c>
      <c r="H2272" s="34">
        <v>1</v>
      </c>
      <c r="I2272" s="39" t="s">
        <v>2380</v>
      </c>
      <c r="J2272" s="39" t="s">
        <v>8340</v>
      </c>
      <c r="K2272" s="39" t="s">
        <v>8344</v>
      </c>
      <c r="L2272" s="47">
        <f>VLOOKUP(A2272,'Hospitalisation Details'!$A$1:$N$2344,5,FALSE)</f>
        <v>38177</v>
      </c>
      <c r="M2272" s="51">
        <f>VLOOKUP(A2272,'Hospitalisation Details'!$A$1:$N$2344,8,FALSE)</f>
        <v>1224</v>
      </c>
      <c r="N2272" s="34" t="str">
        <f>VLOOKUP(A2272,'Hospitalisation Details'!$A$1:$N$2344,12,FALSE)</f>
        <v>tier - 2</v>
      </c>
      <c r="O2272" s="34" t="str">
        <f>VLOOKUP(A2272,'Hospitalisation Details'!$A$1:$N$2344,13,FALSE)</f>
        <v>tier - 1</v>
      </c>
      <c r="P2272" s="34" t="str">
        <f>VLOOKUP(A2272,'Hospitalisation Details'!$A$1:$N$2344,14,FALSE)</f>
        <v>R1013</v>
      </c>
      <c r="Q2272" s="34">
        <f>VLOOKUP(A2272,'Hospitalisation Details'!$A$1:$N$2344,6,FALSE)</f>
        <v>18</v>
      </c>
    </row>
    <row r="2273" spans="1:17" x14ac:dyDescent="0.25">
      <c r="A2273" s="35" t="s">
        <v>86</v>
      </c>
      <c r="B2273" s="32" t="s">
        <v>8246</v>
      </c>
      <c r="C2273" s="40">
        <v>16.22</v>
      </c>
      <c r="D2273" s="40">
        <v>6.21</v>
      </c>
      <c r="E2273" s="40" t="s">
        <v>2383</v>
      </c>
      <c r="F2273" s="40" t="s">
        <v>2380</v>
      </c>
      <c r="G2273" s="40" t="s">
        <v>2380</v>
      </c>
      <c r="H2273" s="35">
        <v>0</v>
      </c>
      <c r="I2273" s="40" t="s">
        <v>2380</v>
      </c>
      <c r="J2273" s="40" t="s">
        <v>8341</v>
      </c>
      <c r="K2273" s="40" t="s">
        <v>8343</v>
      </c>
      <c r="L2273" s="48">
        <f>VLOOKUP(A2273,'Hospitalisation Details'!$A$1:$N$2344,5,FALSE)</f>
        <v>35373</v>
      </c>
      <c r="M2273" s="52">
        <f>VLOOKUP(A2273,'Hospitalisation Details'!$A$1:$N$2344,8,FALSE)</f>
        <v>1220</v>
      </c>
      <c r="N2273" s="35" t="str">
        <f>VLOOKUP(A2273,'Hospitalisation Details'!$A$1:$N$2344,12,FALSE)</f>
        <v>tier - 2</v>
      </c>
      <c r="O2273" s="35" t="str">
        <f>VLOOKUP(A2273,'Hospitalisation Details'!$A$1:$N$2344,13,FALSE)</f>
        <v>tier - 3</v>
      </c>
      <c r="P2273" s="35" t="str">
        <f>VLOOKUP(A2273,'Hospitalisation Details'!$A$1:$N$2344,14,FALSE)</f>
        <v>R1012</v>
      </c>
      <c r="Q2273" s="35">
        <f>VLOOKUP(A2273,'Hospitalisation Details'!$A$1:$N$2344,6,FALSE)</f>
        <v>26</v>
      </c>
    </row>
    <row r="2274" spans="1:17" x14ac:dyDescent="0.25">
      <c r="A2274" s="34" t="s">
        <v>85</v>
      </c>
      <c r="B2274" s="33" t="s">
        <v>8247</v>
      </c>
      <c r="C2274" s="39">
        <v>17.12</v>
      </c>
      <c r="D2274" s="39">
        <v>4.5199999999999996</v>
      </c>
      <c r="E2274" s="39" t="s">
        <v>2380</v>
      </c>
      <c r="F2274" s="39" t="s">
        <v>2383</v>
      </c>
      <c r="G2274" s="39" t="s">
        <v>2380</v>
      </c>
      <c r="H2274" s="34">
        <v>1</v>
      </c>
      <c r="I2274" s="39" t="s">
        <v>2380</v>
      </c>
      <c r="J2274" s="39" t="s">
        <v>8341</v>
      </c>
      <c r="K2274" s="39" t="s">
        <v>8344</v>
      </c>
      <c r="L2274" s="47">
        <f>VLOOKUP(A2274,'Hospitalisation Details'!$A$1:$N$2344,5,FALSE)</f>
        <v>38140</v>
      </c>
      <c r="M2274" s="51">
        <f>VLOOKUP(A2274,'Hospitalisation Details'!$A$1:$N$2344,8,FALSE)</f>
        <v>1210</v>
      </c>
      <c r="N2274" s="34" t="str">
        <f>VLOOKUP(A2274,'Hospitalisation Details'!$A$1:$N$2344,12,FALSE)</f>
        <v>tier - 2</v>
      </c>
      <c r="O2274" s="34" t="str">
        <f>VLOOKUP(A2274,'Hospitalisation Details'!$A$1:$N$2344,13,FALSE)</f>
        <v>tier - 1</v>
      </c>
      <c r="P2274" s="34" t="str">
        <f>VLOOKUP(A2274,'Hospitalisation Details'!$A$1:$N$2344,14,FALSE)</f>
        <v>R1013</v>
      </c>
      <c r="Q2274" s="34">
        <f>VLOOKUP(A2274,'Hospitalisation Details'!$A$1:$N$2344,6,FALSE)</f>
        <v>19</v>
      </c>
    </row>
    <row r="2275" spans="1:17" x14ac:dyDescent="0.25">
      <c r="A2275" s="35" t="s">
        <v>84</v>
      </c>
      <c r="B2275" s="32" t="s">
        <v>8132</v>
      </c>
      <c r="C2275" s="40">
        <v>19.07</v>
      </c>
      <c r="D2275" s="40">
        <v>5.45</v>
      </c>
      <c r="E2275" s="40" t="s">
        <v>2380</v>
      </c>
      <c r="F2275" s="40" t="s">
        <v>2380</v>
      </c>
      <c r="G2275" s="40" t="s">
        <v>2380</v>
      </c>
      <c r="H2275" s="35">
        <v>1</v>
      </c>
      <c r="I2275" s="40" t="s">
        <v>2380</v>
      </c>
      <c r="J2275" s="40" t="s">
        <v>8340</v>
      </c>
      <c r="K2275" s="40" t="s">
        <v>8344</v>
      </c>
      <c r="L2275" s="48">
        <f>VLOOKUP(A2275,'Hospitalisation Details'!$A$1:$N$2344,5,FALSE)</f>
        <v>33883</v>
      </c>
      <c r="M2275" s="52">
        <f>VLOOKUP(A2275,'Hospitalisation Details'!$A$1:$N$2344,8,FALSE)</f>
        <v>1200.55</v>
      </c>
      <c r="N2275" s="35" t="str">
        <f>VLOOKUP(A2275,'Hospitalisation Details'!$A$1:$N$2344,12,FALSE)</f>
        <v>tier - 2</v>
      </c>
      <c r="O2275" s="35" t="str">
        <f>VLOOKUP(A2275,'Hospitalisation Details'!$A$1:$N$2344,13,FALSE)</f>
        <v>tier - 3</v>
      </c>
      <c r="P2275" s="35" t="str">
        <f>VLOOKUP(A2275,'Hospitalisation Details'!$A$1:$N$2344,14,FALSE)</f>
        <v>R1013</v>
      </c>
      <c r="Q2275" s="35">
        <f>VLOOKUP(A2275,'Hospitalisation Details'!$A$1:$N$2344,6,FALSE)</f>
        <v>30</v>
      </c>
    </row>
    <row r="2276" spans="1:17" x14ac:dyDescent="0.25">
      <c r="A2276" s="34" t="s">
        <v>83</v>
      </c>
      <c r="B2276" s="33" t="s">
        <v>5567</v>
      </c>
      <c r="C2276" s="39">
        <v>15.56</v>
      </c>
      <c r="D2276" s="39">
        <v>4.42</v>
      </c>
      <c r="E2276" s="39" t="s">
        <v>2380</v>
      </c>
      <c r="F2276" s="39" t="s">
        <v>2380</v>
      </c>
      <c r="G2276" s="39" t="s">
        <v>2380</v>
      </c>
      <c r="H2276" s="34">
        <v>0</v>
      </c>
      <c r="I2276" s="39" t="s">
        <v>2380</v>
      </c>
      <c r="J2276" s="39" t="s">
        <v>8341</v>
      </c>
      <c r="K2276" s="39" t="s">
        <v>8344</v>
      </c>
      <c r="L2276" s="47">
        <f>VLOOKUP(A2276,'Hospitalisation Details'!$A$1:$N$2344,5,FALSE)</f>
        <v>36339</v>
      </c>
      <c r="M2276" s="51">
        <f>VLOOKUP(A2276,'Hospitalisation Details'!$A$1:$N$2344,8,FALSE)</f>
        <v>1200</v>
      </c>
      <c r="N2276" s="34" t="str">
        <f>VLOOKUP(A2276,'Hospitalisation Details'!$A$1:$N$2344,12,FALSE)</f>
        <v>tier - 2</v>
      </c>
      <c r="O2276" s="34" t="str">
        <f>VLOOKUP(A2276,'Hospitalisation Details'!$A$1:$N$2344,13,FALSE)</f>
        <v>tier - 3</v>
      </c>
      <c r="P2276" s="34" t="str">
        <f>VLOOKUP(A2276,'Hospitalisation Details'!$A$1:$N$2344,14,FALSE)</f>
        <v>R1012</v>
      </c>
      <c r="Q2276" s="34">
        <f>VLOOKUP(A2276,'Hospitalisation Details'!$A$1:$N$2344,6,FALSE)</f>
        <v>23</v>
      </c>
    </row>
    <row r="2277" spans="1:17" x14ac:dyDescent="0.25">
      <c r="A2277" s="35" t="s">
        <v>82</v>
      </c>
      <c r="B2277" s="32" t="s">
        <v>6462</v>
      </c>
      <c r="C2277" s="40">
        <v>22.76</v>
      </c>
      <c r="D2277" s="40">
        <v>9.44</v>
      </c>
      <c r="E2277" s="40" t="s">
        <v>2380</v>
      </c>
      <c r="F2277" s="40" t="s">
        <v>2380</v>
      </c>
      <c r="G2277" s="40" t="s">
        <v>2380</v>
      </c>
      <c r="H2277" s="35">
        <v>0</v>
      </c>
      <c r="I2277" s="40" t="s">
        <v>2380</v>
      </c>
      <c r="J2277" s="40" t="s">
        <v>8340</v>
      </c>
      <c r="K2277" s="40" t="s">
        <v>8342</v>
      </c>
      <c r="L2277" s="48">
        <f>VLOOKUP(A2277,'Hospitalisation Details'!$A$1:$N$2344,5,FALSE)</f>
        <v>37494</v>
      </c>
      <c r="M2277" s="52">
        <f>VLOOKUP(A2277,'Hospitalisation Details'!$A$1:$N$2344,8,FALSE)</f>
        <v>1191</v>
      </c>
      <c r="N2277" s="35" t="str">
        <f>VLOOKUP(A2277,'Hospitalisation Details'!$A$1:$N$2344,12,FALSE)</f>
        <v>tier - 2</v>
      </c>
      <c r="O2277" s="35" t="str">
        <f>VLOOKUP(A2277,'Hospitalisation Details'!$A$1:$N$2344,13,FALSE)</f>
        <v>tier - 1</v>
      </c>
      <c r="P2277" s="35" t="str">
        <f>VLOOKUP(A2277,'Hospitalisation Details'!$A$1:$N$2344,14,FALSE)</f>
        <v>R1013</v>
      </c>
      <c r="Q2277" s="35">
        <f>VLOOKUP(A2277,'Hospitalisation Details'!$A$1:$N$2344,6,FALSE)</f>
        <v>20</v>
      </c>
    </row>
    <row r="2278" spans="1:17" x14ac:dyDescent="0.25">
      <c r="A2278" s="34" t="s">
        <v>81</v>
      </c>
      <c r="B2278" s="33" t="s">
        <v>8252</v>
      </c>
      <c r="C2278" s="39">
        <v>22.79</v>
      </c>
      <c r="D2278" s="39">
        <v>6.15</v>
      </c>
      <c r="E2278" s="39" t="s">
        <v>2383</v>
      </c>
      <c r="F2278" s="39" t="s">
        <v>2380</v>
      </c>
      <c r="G2278" s="39" t="s">
        <v>2383</v>
      </c>
      <c r="H2278" s="34">
        <v>1</v>
      </c>
      <c r="I2278" s="39" t="s">
        <v>2380</v>
      </c>
      <c r="J2278" s="39" t="s">
        <v>8340</v>
      </c>
      <c r="K2278" s="39" t="s">
        <v>8343</v>
      </c>
      <c r="L2278" s="47">
        <f>VLOOKUP(A2278,'Hospitalisation Details'!$A$1:$N$2344,5,FALSE)</f>
        <v>35609</v>
      </c>
      <c r="M2278" s="51">
        <f>VLOOKUP(A2278,'Hospitalisation Details'!$A$1:$N$2344,8,FALSE)</f>
        <v>1178.07</v>
      </c>
      <c r="N2278" s="34" t="str">
        <f>VLOOKUP(A2278,'Hospitalisation Details'!$A$1:$N$2344,12,FALSE)</f>
        <v>tier - 2</v>
      </c>
      <c r="O2278" s="34" t="str">
        <f>VLOOKUP(A2278,'Hospitalisation Details'!$A$1:$N$2344,13,FALSE)</f>
        <v>tier - 2</v>
      </c>
      <c r="P2278" s="34" t="str">
        <f>VLOOKUP(A2278,'Hospitalisation Details'!$A$1:$N$2344,14,FALSE)</f>
        <v>R1013</v>
      </c>
      <c r="Q2278" s="34">
        <f>VLOOKUP(A2278,'Hospitalisation Details'!$A$1:$N$2344,6,FALSE)</f>
        <v>25</v>
      </c>
    </row>
    <row r="2279" spans="1:17" x14ac:dyDescent="0.25">
      <c r="A2279" s="35" t="s">
        <v>80</v>
      </c>
      <c r="B2279" s="32" t="s">
        <v>4930</v>
      </c>
      <c r="C2279" s="40">
        <v>17.41</v>
      </c>
      <c r="D2279" s="40">
        <v>5.13</v>
      </c>
      <c r="E2279" s="40" t="s">
        <v>2383</v>
      </c>
      <c r="F2279" s="40" t="s">
        <v>2380</v>
      </c>
      <c r="G2279" s="40" t="s">
        <v>2380</v>
      </c>
      <c r="H2279" s="35">
        <v>0</v>
      </c>
      <c r="I2279" s="40" t="s">
        <v>2380</v>
      </c>
      <c r="J2279" s="40" t="s">
        <v>8341</v>
      </c>
      <c r="K2279" s="40" t="s">
        <v>8344</v>
      </c>
      <c r="L2279" s="48">
        <f>VLOOKUP(A2279,'Hospitalisation Details'!$A$1:$N$2344,5,FALSE)</f>
        <v>35288</v>
      </c>
      <c r="M2279" s="52">
        <f>VLOOKUP(A2279,'Hospitalisation Details'!$A$1:$N$2344,8,FALSE)</f>
        <v>1178</v>
      </c>
      <c r="N2279" s="35" t="str">
        <f>VLOOKUP(A2279,'Hospitalisation Details'!$A$1:$N$2344,12,FALSE)</f>
        <v>tier - 2</v>
      </c>
      <c r="O2279" s="35" t="str">
        <f>VLOOKUP(A2279,'Hospitalisation Details'!$A$1:$N$2344,13,FALSE)</f>
        <v>tier - 3</v>
      </c>
      <c r="P2279" s="35" t="str">
        <f>VLOOKUP(A2279,'Hospitalisation Details'!$A$1:$N$2344,14,FALSE)</f>
        <v>R1013</v>
      </c>
      <c r="Q2279" s="35">
        <f>VLOOKUP(A2279,'Hospitalisation Details'!$A$1:$N$2344,6,FALSE)</f>
        <v>26</v>
      </c>
    </row>
    <row r="2280" spans="1:17" x14ac:dyDescent="0.25">
      <c r="A2280" s="34" t="s">
        <v>79</v>
      </c>
      <c r="B2280" s="33" t="s">
        <v>8254</v>
      </c>
      <c r="C2280" s="39">
        <v>19.32</v>
      </c>
      <c r="D2280" s="39">
        <v>4.96</v>
      </c>
      <c r="E2280" s="39" t="s">
        <v>2383</v>
      </c>
      <c r="F2280" s="39" t="s">
        <v>2380</v>
      </c>
      <c r="G2280" s="39" t="s">
        <v>2380</v>
      </c>
      <c r="H2280" s="34">
        <v>0</v>
      </c>
      <c r="I2280" s="39" t="s">
        <v>2380</v>
      </c>
      <c r="J2280" s="39" t="s">
        <v>8340</v>
      </c>
      <c r="K2280" s="39" t="s">
        <v>8344</v>
      </c>
      <c r="L2280" s="47">
        <f>VLOOKUP(A2280,'Hospitalisation Details'!$A$1:$N$2344,5,FALSE)</f>
        <v>37207</v>
      </c>
      <c r="M2280" s="51">
        <f>VLOOKUP(A2280,'Hospitalisation Details'!$A$1:$N$2344,8,FALSE)</f>
        <v>1167</v>
      </c>
      <c r="N2280" s="34" t="str">
        <f>VLOOKUP(A2280,'Hospitalisation Details'!$A$1:$N$2344,12,FALSE)</f>
        <v>tier - 2</v>
      </c>
      <c r="O2280" s="34" t="str">
        <f>VLOOKUP(A2280,'Hospitalisation Details'!$A$1:$N$2344,13,FALSE)</f>
        <v>tier - 1</v>
      </c>
      <c r="P2280" s="34" t="str">
        <f>VLOOKUP(A2280,'Hospitalisation Details'!$A$1:$N$2344,14,FALSE)</f>
        <v>R1013</v>
      </c>
      <c r="Q2280" s="34">
        <f>VLOOKUP(A2280,'Hospitalisation Details'!$A$1:$N$2344,6,FALSE)</f>
        <v>21</v>
      </c>
    </row>
    <row r="2281" spans="1:17" x14ac:dyDescent="0.25">
      <c r="A2281" s="35" t="s">
        <v>78</v>
      </c>
      <c r="B2281" s="32" t="s">
        <v>4879</v>
      </c>
      <c r="C2281" s="40">
        <v>18.25</v>
      </c>
      <c r="D2281" s="40">
        <v>10.95</v>
      </c>
      <c r="E2281" s="40" t="s">
        <v>2380</v>
      </c>
      <c r="F2281" s="40" t="s">
        <v>2380</v>
      </c>
      <c r="G2281" s="40" t="s">
        <v>2380</v>
      </c>
      <c r="H2281" s="35">
        <v>0</v>
      </c>
      <c r="I2281" s="40" t="s">
        <v>2380</v>
      </c>
      <c r="J2281" s="40" t="s">
        <v>8341</v>
      </c>
      <c r="K2281" s="40" t="s">
        <v>8342</v>
      </c>
      <c r="L2281" s="48">
        <f>VLOOKUP(A2281,'Hospitalisation Details'!$A$1:$N$2344,5,FALSE)</f>
        <v>37418</v>
      </c>
      <c r="M2281" s="52">
        <f>VLOOKUP(A2281,'Hospitalisation Details'!$A$1:$N$2344,8,FALSE)</f>
        <v>1165</v>
      </c>
      <c r="N2281" s="35" t="str">
        <f>VLOOKUP(A2281,'Hospitalisation Details'!$A$1:$N$2344,12,FALSE)</f>
        <v>tier - 2</v>
      </c>
      <c r="O2281" s="35" t="str">
        <f>VLOOKUP(A2281,'Hospitalisation Details'!$A$1:$N$2344,13,FALSE)</f>
        <v>tier - 3</v>
      </c>
      <c r="P2281" s="35" t="str">
        <f>VLOOKUP(A2281,'Hospitalisation Details'!$A$1:$N$2344,14,FALSE)</f>
        <v>R1012</v>
      </c>
      <c r="Q2281" s="35">
        <f>VLOOKUP(A2281,'Hospitalisation Details'!$A$1:$N$2344,6,FALSE)</f>
        <v>20</v>
      </c>
    </row>
    <row r="2282" spans="1:17" x14ac:dyDescent="0.25">
      <c r="A2282" s="34" t="s">
        <v>77</v>
      </c>
      <c r="B2282" s="33" t="s">
        <v>8257</v>
      </c>
      <c r="C2282" s="39">
        <v>53.13</v>
      </c>
      <c r="D2282" s="39">
        <v>4.4400000000000004</v>
      </c>
      <c r="E2282" s="39" t="s">
        <v>2380</v>
      </c>
      <c r="F2282" s="39" t="s">
        <v>2383</v>
      </c>
      <c r="G2282" s="39" t="s">
        <v>2380</v>
      </c>
      <c r="H2282" s="34">
        <v>1</v>
      </c>
      <c r="I2282" s="39" t="s">
        <v>2380</v>
      </c>
      <c r="J2282" s="39" t="s">
        <v>8338</v>
      </c>
      <c r="K2282" s="39" t="s">
        <v>8344</v>
      </c>
      <c r="L2282" s="47">
        <f>VLOOKUP(A2282,'Hospitalisation Details'!$A$1:$N$2344,5,FALSE)</f>
        <v>38302</v>
      </c>
      <c r="M2282" s="51">
        <f>VLOOKUP(A2282,'Hospitalisation Details'!$A$1:$N$2344,8,FALSE)</f>
        <v>1163.46</v>
      </c>
      <c r="N2282" s="34" t="str">
        <f>VLOOKUP(A2282,'Hospitalisation Details'!$A$1:$N$2344,12,FALSE)</f>
        <v>tier - 2</v>
      </c>
      <c r="O2282" s="34" t="str">
        <f>VLOOKUP(A2282,'Hospitalisation Details'!$A$1:$N$2344,13,FALSE)</f>
        <v>tier - 3</v>
      </c>
      <c r="P2282" s="34" t="str">
        <f>VLOOKUP(A2282,'Hospitalisation Details'!$A$1:$N$2344,14,FALSE)</f>
        <v>R1013</v>
      </c>
      <c r="Q2282" s="34">
        <f>VLOOKUP(A2282,'Hospitalisation Details'!$A$1:$N$2344,6,FALSE)</f>
        <v>18</v>
      </c>
    </row>
    <row r="2283" spans="1:17" x14ac:dyDescent="0.25">
      <c r="A2283" s="35" t="s">
        <v>76</v>
      </c>
      <c r="B2283" s="32" t="s">
        <v>4887</v>
      </c>
      <c r="C2283" s="40">
        <v>20.46</v>
      </c>
      <c r="D2283" s="40">
        <v>4.0199999999999996</v>
      </c>
      <c r="E2283" s="40" t="s">
        <v>2380</v>
      </c>
      <c r="F2283" s="40" t="s">
        <v>2380</v>
      </c>
      <c r="G2283" s="40" t="s">
        <v>2380</v>
      </c>
      <c r="H2283" s="35">
        <v>0</v>
      </c>
      <c r="I2283" s="40" t="s">
        <v>2380</v>
      </c>
      <c r="J2283" s="40" t="s">
        <v>8340</v>
      </c>
      <c r="K2283" s="40" t="s">
        <v>8344</v>
      </c>
      <c r="L2283" s="48">
        <f>VLOOKUP(A2283,'Hospitalisation Details'!$A$1:$N$2344,5,FALSE)</f>
        <v>34541</v>
      </c>
      <c r="M2283" s="52">
        <f>VLOOKUP(A2283,'Hospitalisation Details'!$A$1:$N$2344,8,FALSE)</f>
        <v>1158.32</v>
      </c>
      <c r="N2283" s="35" t="str">
        <f>VLOOKUP(A2283,'Hospitalisation Details'!$A$1:$N$2344,12,FALSE)</f>
        <v>tier - 2</v>
      </c>
      <c r="O2283" s="35" t="str">
        <f>VLOOKUP(A2283,'Hospitalisation Details'!$A$1:$N$2344,13,FALSE)</f>
        <v>tier - 1</v>
      </c>
      <c r="P2283" s="35" t="str">
        <f>VLOOKUP(A2283,'Hospitalisation Details'!$A$1:$N$2344,14,FALSE)</f>
        <v>R1013</v>
      </c>
      <c r="Q2283" s="35">
        <f>VLOOKUP(A2283,'Hospitalisation Details'!$A$1:$N$2344,6,FALSE)</f>
        <v>28</v>
      </c>
    </row>
    <row r="2284" spans="1:17" x14ac:dyDescent="0.25">
      <c r="A2284" s="34" t="s">
        <v>75</v>
      </c>
      <c r="B2284" s="33" t="s">
        <v>4756</v>
      </c>
      <c r="C2284" s="39">
        <v>43.01</v>
      </c>
      <c r="D2284" s="39">
        <v>5.44</v>
      </c>
      <c r="E2284" s="39" t="s">
        <v>2380</v>
      </c>
      <c r="F2284" s="39" t="s">
        <v>2383</v>
      </c>
      <c r="G2284" s="39" t="s">
        <v>2380</v>
      </c>
      <c r="H2284" s="34">
        <v>1</v>
      </c>
      <c r="I2284" s="39" t="s">
        <v>2380</v>
      </c>
      <c r="J2284" s="39" t="s">
        <v>8338</v>
      </c>
      <c r="K2284" s="39" t="s">
        <v>8344</v>
      </c>
      <c r="L2284" s="47">
        <f>VLOOKUP(A2284,'Hospitalisation Details'!$A$1:$N$2344,5,FALSE)</f>
        <v>38186</v>
      </c>
      <c r="M2284" s="51">
        <f>VLOOKUP(A2284,'Hospitalisation Details'!$A$1:$N$2344,8,FALSE)</f>
        <v>1149.4000000000001</v>
      </c>
      <c r="N2284" s="34" t="str">
        <f>VLOOKUP(A2284,'Hospitalisation Details'!$A$1:$N$2344,12,FALSE)</f>
        <v>tier - 2</v>
      </c>
      <c r="O2284" s="34" t="str">
        <f>VLOOKUP(A2284,'Hospitalisation Details'!$A$1:$N$2344,13,FALSE)</f>
        <v>tier - 2</v>
      </c>
      <c r="P2284" s="34" t="str">
        <f>VLOOKUP(A2284,'Hospitalisation Details'!$A$1:$N$2344,14,FALSE)</f>
        <v>R1013</v>
      </c>
      <c r="Q2284" s="34">
        <f>VLOOKUP(A2284,'Hospitalisation Details'!$A$1:$N$2344,6,FALSE)</f>
        <v>18</v>
      </c>
    </row>
    <row r="2285" spans="1:17" x14ac:dyDescent="0.25">
      <c r="A2285" s="35" t="s">
        <v>74</v>
      </c>
      <c r="B2285" s="32" t="s">
        <v>6313</v>
      </c>
      <c r="C2285" s="40">
        <v>15.01</v>
      </c>
      <c r="D2285" s="40">
        <v>4.1500000000000004</v>
      </c>
      <c r="E2285" s="40" t="s">
        <v>2380</v>
      </c>
      <c r="F2285" s="40" t="s">
        <v>2380</v>
      </c>
      <c r="G2285" s="40" t="s">
        <v>2383</v>
      </c>
      <c r="H2285" s="35">
        <v>1</v>
      </c>
      <c r="I2285" s="40" t="s">
        <v>2380</v>
      </c>
      <c r="J2285" s="40" t="s">
        <v>8341</v>
      </c>
      <c r="K2285" s="40" t="s">
        <v>8344</v>
      </c>
      <c r="L2285" s="48">
        <f>VLOOKUP(A2285,'Hospitalisation Details'!$A$1:$N$2344,5,FALSE)</f>
        <v>37784</v>
      </c>
      <c r="M2285" s="52">
        <f>VLOOKUP(A2285,'Hospitalisation Details'!$A$1:$N$2344,8,FALSE)</f>
        <v>1149</v>
      </c>
      <c r="N2285" s="35" t="str">
        <f>VLOOKUP(A2285,'Hospitalisation Details'!$A$1:$N$2344,12,FALSE)</f>
        <v>tier - 2</v>
      </c>
      <c r="O2285" s="35" t="str">
        <f>VLOOKUP(A2285,'Hospitalisation Details'!$A$1:$N$2344,13,FALSE)</f>
        <v>tier - 1</v>
      </c>
      <c r="P2285" s="35" t="str">
        <f>VLOOKUP(A2285,'Hospitalisation Details'!$A$1:$N$2344,14,FALSE)</f>
        <v>R1012</v>
      </c>
      <c r="Q2285" s="35">
        <f>VLOOKUP(A2285,'Hospitalisation Details'!$A$1:$N$2344,6,FALSE)</f>
        <v>19</v>
      </c>
    </row>
    <row r="2286" spans="1:17" x14ac:dyDescent="0.25">
      <c r="A2286" s="34" t="s">
        <v>73</v>
      </c>
      <c r="B2286" s="33" t="s">
        <v>8261</v>
      </c>
      <c r="C2286" s="39">
        <v>41.14</v>
      </c>
      <c r="D2286" s="39">
        <v>6.02</v>
      </c>
      <c r="E2286" s="39" t="s">
        <v>2380</v>
      </c>
      <c r="F2286" s="39" t="s">
        <v>2383</v>
      </c>
      <c r="G2286" s="39" t="s">
        <v>2380</v>
      </c>
      <c r="H2286" s="34">
        <v>1</v>
      </c>
      <c r="I2286" s="39" t="s">
        <v>2380</v>
      </c>
      <c r="J2286" s="39" t="s">
        <v>8338</v>
      </c>
      <c r="K2286" s="39" t="s">
        <v>8343</v>
      </c>
      <c r="L2286" s="47">
        <f>VLOOKUP(A2286,'Hospitalisation Details'!$A$1:$N$2344,5,FALSE)</f>
        <v>38148</v>
      </c>
      <c r="M2286" s="51">
        <f>VLOOKUP(A2286,'Hospitalisation Details'!$A$1:$N$2344,8,FALSE)</f>
        <v>1146.8</v>
      </c>
      <c r="N2286" s="34" t="str">
        <f>VLOOKUP(A2286,'Hospitalisation Details'!$A$1:$N$2344,12,FALSE)</f>
        <v>tier - 2</v>
      </c>
      <c r="O2286" s="34" t="str">
        <f>VLOOKUP(A2286,'Hospitalisation Details'!$A$1:$N$2344,13,FALSE)</f>
        <v>tier - 2</v>
      </c>
      <c r="P2286" s="34" t="str">
        <f>VLOOKUP(A2286,'Hospitalisation Details'!$A$1:$N$2344,14,FALSE)</f>
        <v>R1013</v>
      </c>
      <c r="Q2286" s="34">
        <f>VLOOKUP(A2286,'Hospitalisation Details'!$A$1:$N$2344,6,FALSE)</f>
        <v>18</v>
      </c>
    </row>
    <row r="2287" spans="1:17" x14ac:dyDescent="0.25">
      <c r="A2287" s="35" t="s">
        <v>72</v>
      </c>
      <c r="B2287" s="32" t="s">
        <v>4903</v>
      </c>
      <c r="C2287" s="40">
        <v>16.55</v>
      </c>
      <c r="D2287" s="40">
        <v>7.73</v>
      </c>
      <c r="E2287" s="40" t="s">
        <v>2380</v>
      </c>
      <c r="F2287" s="40" t="s">
        <v>2380</v>
      </c>
      <c r="G2287" s="40" t="s">
        <v>2380</v>
      </c>
      <c r="H2287" s="35">
        <v>0</v>
      </c>
      <c r="I2287" s="40" t="s">
        <v>2380</v>
      </c>
      <c r="J2287" s="40" t="s">
        <v>8341</v>
      </c>
      <c r="K2287" s="40" t="s">
        <v>8342</v>
      </c>
      <c r="L2287" s="48">
        <f>VLOOKUP(A2287,'Hospitalisation Details'!$A$1:$N$2344,5,FALSE)</f>
        <v>37530</v>
      </c>
      <c r="M2287" s="52">
        <f>VLOOKUP(A2287,'Hospitalisation Details'!$A$1:$N$2344,8,FALSE)</f>
        <v>1142</v>
      </c>
      <c r="N2287" s="35" t="str">
        <f>VLOOKUP(A2287,'Hospitalisation Details'!$A$1:$N$2344,12,FALSE)</f>
        <v>tier - 3</v>
      </c>
      <c r="O2287" s="35" t="str">
        <f>VLOOKUP(A2287,'Hospitalisation Details'!$A$1:$N$2344,13,FALSE)</f>
        <v>tier - 2</v>
      </c>
      <c r="P2287" s="35" t="str">
        <f>VLOOKUP(A2287,'Hospitalisation Details'!$A$1:$N$2344,14,FALSE)</f>
        <v>R1011</v>
      </c>
      <c r="Q2287" s="35">
        <f>VLOOKUP(A2287,'Hospitalisation Details'!$A$1:$N$2344,6,FALSE)</f>
        <v>20</v>
      </c>
    </row>
    <row r="2288" spans="1:17" x14ac:dyDescent="0.25">
      <c r="A2288" s="34" t="s">
        <v>71</v>
      </c>
      <c r="B2288" s="33" t="s">
        <v>8263</v>
      </c>
      <c r="C2288" s="39">
        <v>37.29</v>
      </c>
      <c r="D2288" s="39">
        <v>5.03</v>
      </c>
      <c r="E2288" s="39" t="s">
        <v>2380</v>
      </c>
      <c r="F2288" s="39" t="s">
        <v>2383</v>
      </c>
      <c r="G2288" s="39" t="s">
        <v>2380</v>
      </c>
      <c r="H2288" s="34">
        <v>1</v>
      </c>
      <c r="I2288" s="39" t="s">
        <v>2380</v>
      </c>
      <c r="J2288" s="39" t="s">
        <v>8338</v>
      </c>
      <c r="K2288" s="39" t="s">
        <v>8344</v>
      </c>
      <c r="L2288" s="47">
        <f>VLOOKUP(A2288,'Hospitalisation Details'!$A$1:$N$2344,5,FALSE)</f>
        <v>38242</v>
      </c>
      <c r="M2288" s="51">
        <f>VLOOKUP(A2288,'Hospitalisation Details'!$A$1:$N$2344,8,FALSE)</f>
        <v>1141.45</v>
      </c>
      <c r="N2288" s="34" t="str">
        <f>VLOOKUP(A2288,'Hospitalisation Details'!$A$1:$N$2344,12,FALSE)</f>
        <v>tier - 3</v>
      </c>
      <c r="O2288" s="34" t="str">
        <f>VLOOKUP(A2288,'Hospitalisation Details'!$A$1:$N$2344,13,FALSE)</f>
        <v>tier - 3</v>
      </c>
      <c r="P2288" s="34" t="str">
        <f>VLOOKUP(A2288,'Hospitalisation Details'!$A$1:$N$2344,14,FALSE)</f>
        <v>R1013</v>
      </c>
      <c r="Q2288" s="34">
        <f>VLOOKUP(A2288,'Hospitalisation Details'!$A$1:$N$2344,6,FALSE)</f>
        <v>18</v>
      </c>
    </row>
    <row r="2289" spans="1:17" x14ac:dyDescent="0.25">
      <c r="A2289" s="35" t="s">
        <v>70</v>
      </c>
      <c r="B2289" s="32" t="s">
        <v>7103</v>
      </c>
      <c r="C2289" s="40">
        <v>16.739999999999998</v>
      </c>
      <c r="D2289" s="40">
        <v>4.08</v>
      </c>
      <c r="E2289" s="40" t="s">
        <v>2383</v>
      </c>
      <c r="F2289" s="40" t="s">
        <v>2380</v>
      </c>
      <c r="G2289" s="40" t="s">
        <v>2380</v>
      </c>
      <c r="H2289" s="35">
        <v>0</v>
      </c>
      <c r="I2289" s="40" t="s">
        <v>2380</v>
      </c>
      <c r="J2289" s="40" t="s">
        <v>8341</v>
      </c>
      <c r="K2289" s="40" t="s">
        <v>8344</v>
      </c>
      <c r="L2289" s="48">
        <f>VLOOKUP(A2289,'Hospitalisation Details'!$A$1:$N$2344,5,FALSE)</f>
        <v>37189</v>
      </c>
      <c r="M2289" s="52">
        <f>VLOOKUP(A2289,'Hospitalisation Details'!$A$1:$N$2344,8,FALSE)</f>
        <v>1141</v>
      </c>
      <c r="N2289" s="35" t="str">
        <f>VLOOKUP(A2289,'Hospitalisation Details'!$A$1:$N$2344,12,FALSE)</f>
        <v>tier - 3</v>
      </c>
      <c r="O2289" s="35" t="str">
        <f>VLOOKUP(A2289,'Hospitalisation Details'!$A$1:$N$2344,13,FALSE)</f>
        <v>tier - 1</v>
      </c>
      <c r="P2289" s="35" t="str">
        <f>VLOOKUP(A2289,'Hospitalisation Details'!$A$1:$N$2344,14,FALSE)</f>
        <v>R1013</v>
      </c>
      <c r="Q2289" s="35">
        <f>VLOOKUP(A2289,'Hospitalisation Details'!$A$1:$N$2344,6,FALSE)</f>
        <v>21</v>
      </c>
    </row>
    <row r="2290" spans="1:17" x14ac:dyDescent="0.25">
      <c r="A2290" s="34" t="s">
        <v>69</v>
      </c>
      <c r="B2290" s="33" t="s">
        <v>8266</v>
      </c>
      <c r="C2290" s="39">
        <v>34.43</v>
      </c>
      <c r="D2290" s="39">
        <v>4.2699999999999996</v>
      </c>
      <c r="E2290" s="39" t="s">
        <v>2380</v>
      </c>
      <c r="F2290" s="39" t="s">
        <v>2383</v>
      </c>
      <c r="G2290" s="39" t="s">
        <v>2380</v>
      </c>
      <c r="H2290" s="34">
        <v>1</v>
      </c>
      <c r="I2290" s="39" t="s">
        <v>2380</v>
      </c>
      <c r="J2290" s="39" t="s">
        <v>8338</v>
      </c>
      <c r="K2290" s="39" t="s">
        <v>8344</v>
      </c>
      <c r="L2290" s="47">
        <f>VLOOKUP(A2290,'Hospitalisation Details'!$A$1:$N$2344,5,FALSE)</f>
        <v>38318</v>
      </c>
      <c r="M2290" s="51">
        <f>VLOOKUP(A2290,'Hospitalisation Details'!$A$1:$N$2344,8,FALSE)</f>
        <v>1137.47</v>
      </c>
      <c r="N2290" s="34" t="str">
        <f>VLOOKUP(A2290,'Hospitalisation Details'!$A$1:$N$2344,12,FALSE)</f>
        <v>tier - 3</v>
      </c>
      <c r="O2290" s="34" t="str">
        <f>VLOOKUP(A2290,'Hospitalisation Details'!$A$1:$N$2344,13,FALSE)</f>
        <v>tier - 2</v>
      </c>
      <c r="P2290" s="34" t="str">
        <f>VLOOKUP(A2290,'Hospitalisation Details'!$A$1:$N$2344,14,FALSE)</f>
        <v>R1013</v>
      </c>
      <c r="Q2290" s="34">
        <f>VLOOKUP(A2290,'Hospitalisation Details'!$A$1:$N$2344,6,FALSE)</f>
        <v>18</v>
      </c>
    </row>
    <row r="2291" spans="1:17" x14ac:dyDescent="0.25">
      <c r="A2291" s="35" t="s">
        <v>68</v>
      </c>
      <c r="B2291" s="32" t="s">
        <v>8268</v>
      </c>
      <c r="C2291" s="40">
        <v>34.1</v>
      </c>
      <c r="D2291" s="40">
        <v>4.07</v>
      </c>
      <c r="E2291" s="40" t="s">
        <v>2380</v>
      </c>
      <c r="F2291" s="40" t="s">
        <v>2383</v>
      </c>
      <c r="G2291" s="40" t="s">
        <v>2380</v>
      </c>
      <c r="H2291" s="35">
        <v>1</v>
      </c>
      <c r="I2291" s="40" t="s">
        <v>2380</v>
      </c>
      <c r="J2291" s="40" t="s">
        <v>8338</v>
      </c>
      <c r="K2291" s="40" t="s">
        <v>8344</v>
      </c>
      <c r="L2291" s="48">
        <f>VLOOKUP(A2291,'Hospitalisation Details'!$A$1:$N$2344,5,FALSE)</f>
        <v>38275</v>
      </c>
      <c r="M2291" s="52">
        <f>VLOOKUP(A2291,'Hospitalisation Details'!$A$1:$N$2344,8,FALSE)</f>
        <v>1137.01</v>
      </c>
      <c r="N2291" s="35" t="str">
        <f>VLOOKUP(A2291,'Hospitalisation Details'!$A$1:$N$2344,12,FALSE)</f>
        <v>tier - 3</v>
      </c>
      <c r="O2291" s="35" t="str">
        <f>VLOOKUP(A2291,'Hospitalisation Details'!$A$1:$N$2344,13,FALSE)</f>
        <v>tier - 1</v>
      </c>
      <c r="P2291" s="35" t="str">
        <f>VLOOKUP(A2291,'Hospitalisation Details'!$A$1:$N$2344,14,FALSE)</f>
        <v>R1013</v>
      </c>
      <c r="Q2291" s="35">
        <f>VLOOKUP(A2291,'Hospitalisation Details'!$A$1:$N$2344,6,FALSE)</f>
        <v>18</v>
      </c>
    </row>
    <row r="2292" spans="1:17" x14ac:dyDescent="0.25">
      <c r="A2292" s="34" t="s">
        <v>67</v>
      </c>
      <c r="B2292" s="33" t="s">
        <v>5229</v>
      </c>
      <c r="C2292" s="39">
        <v>19.3</v>
      </c>
      <c r="D2292" s="39">
        <v>10.36</v>
      </c>
      <c r="E2292" s="39" t="s">
        <v>2380</v>
      </c>
      <c r="F2292" s="39" t="s">
        <v>2380</v>
      </c>
      <c r="G2292" s="39" t="s">
        <v>2380</v>
      </c>
      <c r="H2292" s="34">
        <v>0</v>
      </c>
      <c r="I2292" s="39" t="s">
        <v>2380</v>
      </c>
      <c r="J2292" s="39" t="s">
        <v>8340</v>
      </c>
      <c r="K2292" s="39" t="s">
        <v>8342</v>
      </c>
      <c r="L2292" s="47">
        <f>VLOOKUP(A2292,'Hospitalisation Details'!$A$1:$N$2344,5,FALSE)</f>
        <v>37479</v>
      </c>
      <c r="M2292" s="51">
        <f>VLOOKUP(A2292,'Hospitalisation Details'!$A$1:$N$2344,8,FALSE)</f>
        <v>1137</v>
      </c>
      <c r="N2292" s="34" t="str">
        <f>VLOOKUP(A2292,'Hospitalisation Details'!$A$1:$N$2344,12,FALSE)</f>
        <v>tier - 3</v>
      </c>
      <c r="O2292" s="34" t="str">
        <f>VLOOKUP(A2292,'Hospitalisation Details'!$A$1:$N$2344,13,FALSE)</f>
        <v>tier - 1</v>
      </c>
      <c r="P2292" s="34" t="str">
        <f>VLOOKUP(A2292,'Hospitalisation Details'!$A$1:$N$2344,14,FALSE)</f>
        <v>R1013</v>
      </c>
      <c r="Q2292" s="34">
        <f>VLOOKUP(A2292,'Hospitalisation Details'!$A$1:$N$2344,6,FALSE)</f>
        <v>20</v>
      </c>
    </row>
    <row r="2293" spans="1:17" x14ac:dyDescent="0.25">
      <c r="A2293" s="35" t="s">
        <v>66</v>
      </c>
      <c r="B2293" s="32" t="s">
        <v>8270</v>
      </c>
      <c r="C2293" s="40">
        <v>33.659999999999997</v>
      </c>
      <c r="D2293" s="40">
        <v>5.71</v>
      </c>
      <c r="E2293" s="40" t="s">
        <v>2380</v>
      </c>
      <c r="F2293" s="40" t="s">
        <v>2383</v>
      </c>
      <c r="G2293" s="40" t="s">
        <v>2380</v>
      </c>
      <c r="H2293" s="35">
        <v>1</v>
      </c>
      <c r="I2293" s="40" t="s">
        <v>2380</v>
      </c>
      <c r="J2293" s="40" t="s">
        <v>8338</v>
      </c>
      <c r="K2293" s="40" t="s">
        <v>8343</v>
      </c>
      <c r="L2293" s="48">
        <f>VLOOKUP(A2293,'Hospitalisation Details'!$A$1:$N$2344,5,FALSE)</f>
        <v>38319</v>
      </c>
      <c r="M2293" s="52">
        <f>VLOOKUP(A2293,'Hospitalisation Details'!$A$1:$N$2344,8,FALSE)</f>
        <v>1136.4000000000001</v>
      </c>
      <c r="N2293" s="35" t="str">
        <f>VLOOKUP(A2293,'Hospitalisation Details'!$A$1:$N$2344,12,FALSE)</f>
        <v>tier - 3</v>
      </c>
      <c r="O2293" s="35" t="str">
        <f>VLOOKUP(A2293,'Hospitalisation Details'!$A$1:$N$2344,13,FALSE)</f>
        <v>tier - 3</v>
      </c>
      <c r="P2293" s="35" t="str">
        <f>VLOOKUP(A2293,'Hospitalisation Details'!$A$1:$N$2344,14,FALSE)</f>
        <v>R1013</v>
      </c>
      <c r="Q2293" s="35">
        <f>VLOOKUP(A2293,'Hospitalisation Details'!$A$1:$N$2344,6,FALSE)</f>
        <v>18</v>
      </c>
    </row>
    <row r="2294" spans="1:17" x14ac:dyDescent="0.25">
      <c r="A2294" s="34" t="s">
        <v>65</v>
      </c>
      <c r="B2294" s="33" t="s">
        <v>4823</v>
      </c>
      <c r="C2294" s="39">
        <v>33.33</v>
      </c>
      <c r="D2294" s="39">
        <v>6.08</v>
      </c>
      <c r="E2294" s="39" t="s">
        <v>2380</v>
      </c>
      <c r="F2294" s="39" t="s">
        <v>2383</v>
      </c>
      <c r="G2294" s="39" t="s">
        <v>2380</v>
      </c>
      <c r="H2294" s="34">
        <v>1</v>
      </c>
      <c r="I2294" s="39" t="s">
        <v>2380</v>
      </c>
      <c r="J2294" s="39" t="s">
        <v>8338</v>
      </c>
      <c r="K2294" s="39" t="s">
        <v>8343</v>
      </c>
      <c r="L2294" s="47">
        <f>VLOOKUP(A2294,'Hospitalisation Details'!$A$1:$N$2344,5,FALSE)</f>
        <v>38149</v>
      </c>
      <c r="M2294" s="51">
        <f>VLOOKUP(A2294,'Hospitalisation Details'!$A$1:$N$2344,8,FALSE)</f>
        <v>1135.94</v>
      </c>
      <c r="N2294" s="34" t="str">
        <f>VLOOKUP(A2294,'Hospitalisation Details'!$A$1:$N$2344,12,FALSE)</f>
        <v>tier - 3</v>
      </c>
      <c r="O2294" s="34" t="str">
        <f>VLOOKUP(A2294,'Hospitalisation Details'!$A$1:$N$2344,13,FALSE)</f>
        <v>tier - 3</v>
      </c>
      <c r="P2294" s="34" t="str">
        <f>VLOOKUP(A2294,'Hospitalisation Details'!$A$1:$N$2344,14,FALSE)</f>
        <v>R1013</v>
      </c>
      <c r="Q2294" s="34">
        <f>VLOOKUP(A2294,'Hospitalisation Details'!$A$1:$N$2344,6,FALSE)</f>
        <v>18</v>
      </c>
    </row>
    <row r="2295" spans="1:17" x14ac:dyDescent="0.25">
      <c r="A2295" s="35" t="s">
        <v>64</v>
      </c>
      <c r="B2295" s="32" t="s">
        <v>4903</v>
      </c>
      <c r="C2295" s="40">
        <v>21.84</v>
      </c>
      <c r="D2295" s="40">
        <v>5.71</v>
      </c>
      <c r="E2295" s="40" t="s">
        <v>2380</v>
      </c>
      <c r="F2295" s="40" t="s">
        <v>2383</v>
      </c>
      <c r="G2295" s="40" t="s">
        <v>2380</v>
      </c>
      <c r="H2295" s="35">
        <v>1</v>
      </c>
      <c r="I2295" s="40" t="s">
        <v>2380</v>
      </c>
      <c r="J2295" s="40" t="s">
        <v>8340</v>
      </c>
      <c r="K2295" s="40" t="s">
        <v>8343</v>
      </c>
      <c r="L2295" s="48">
        <f>VLOOKUP(A2295,'Hospitalisation Details'!$A$1:$N$2344,5,FALSE)</f>
        <v>38266</v>
      </c>
      <c r="M2295" s="52">
        <f>VLOOKUP(A2295,'Hospitalisation Details'!$A$1:$N$2344,8,FALSE)</f>
        <v>1135</v>
      </c>
      <c r="N2295" s="35" t="str">
        <f>VLOOKUP(A2295,'Hospitalisation Details'!$A$1:$N$2344,12,FALSE)</f>
        <v>tier - 3</v>
      </c>
      <c r="O2295" s="35" t="str">
        <f>VLOOKUP(A2295,'Hospitalisation Details'!$A$1:$N$2344,13,FALSE)</f>
        <v>tier - 3</v>
      </c>
      <c r="P2295" s="35" t="str">
        <f>VLOOKUP(A2295,'Hospitalisation Details'!$A$1:$N$2344,14,FALSE)</f>
        <v>R1013</v>
      </c>
      <c r="Q2295" s="35">
        <f>VLOOKUP(A2295,'Hospitalisation Details'!$A$1:$N$2344,6,FALSE)</f>
        <v>18</v>
      </c>
    </row>
    <row r="2296" spans="1:17" x14ac:dyDescent="0.25">
      <c r="A2296" s="34" t="s">
        <v>63</v>
      </c>
      <c r="B2296" s="33" t="s">
        <v>5989</v>
      </c>
      <c r="C2296" s="39">
        <v>16.87</v>
      </c>
      <c r="D2296" s="39">
        <v>9.1300000000000008</v>
      </c>
      <c r="E2296" s="39" t="s">
        <v>2380</v>
      </c>
      <c r="F2296" s="39" t="s">
        <v>2380</v>
      </c>
      <c r="G2296" s="39" t="s">
        <v>2380</v>
      </c>
      <c r="H2296" s="34">
        <v>0</v>
      </c>
      <c r="I2296" s="39" t="s">
        <v>2380</v>
      </c>
      <c r="J2296" s="39" t="s">
        <v>8341</v>
      </c>
      <c r="K2296" s="39" t="s">
        <v>8342</v>
      </c>
      <c r="L2296" s="47">
        <f>VLOOKUP(A2296,'Hospitalisation Details'!$A$1:$N$2344,5,FALSE)</f>
        <v>37456</v>
      </c>
      <c r="M2296" s="51">
        <f>VLOOKUP(A2296,'Hospitalisation Details'!$A$1:$N$2344,8,FALSE)</f>
        <v>1132</v>
      </c>
      <c r="N2296" s="34" t="str">
        <f>VLOOKUP(A2296,'Hospitalisation Details'!$A$1:$N$2344,12,FALSE)</f>
        <v>tier - 3</v>
      </c>
      <c r="O2296" s="34" t="str">
        <f>VLOOKUP(A2296,'Hospitalisation Details'!$A$1:$N$2344,13,FALSE)</f>
        <v>tier - 1</v>
      </c>
      <c r="P2296" s="34" t="str">
        <f>VLOOKUP(A2296,'Hospitalisation Details'!$A$1:$N$2344,14,FALSE)</f>
        <v>R1013</v>
      </c>
      <c r="Q2296" s="34">
        <f>VLOOKUP(A2296,'Hospitalisation Details'!$A$1:$N$2344,6,FALSE)</f>
        <v>20</v>
      </c>
    </row>
    <row r="2297" spans="1:17" x14ac:dyDescent="0.25">
      <c r="A2297" s="35" t="s">
        <v>62</v>
      </c>
      <c r="B2297" s="32" t="s">
        <v>8274</v>
      </c>
      <c r="C2297" s="40">
        <v>30.14</v>
      </c>
      <c r="D2297" s="40">
        <v>5.49</v>
      </c>
      <c r="E2297" s="40" t="s">
        <v>2380</v>
      </c>
      <c r="F2297" s="40" t="s">
        <v>2383</v>
      </c>
      <c r="G2297" s="40" t="s">
        <v>2380</v>
      </c>
      <c r="H2297" s="35">
        <v>1</v>
      </c>
      <c r="I2297" s="40" t="s">
        <v>2380</v>
      </c>
      <c r="J2297" s="40" t="s">
        <v>8338</v>
      </c>
      <c r="K2297" s="40" t="s">
        <v>8344</v>
      </c>
      <c r="L2297" s="48">
        <f>VLOOKUP(A2297,'Hospitalisation Details'!$A$1:$N$2344,5,FALSE)</f>
        <v>38152</v>
      </c>
      <c r="M2297" s="52">
        <f>VLOOKUP(A2297,'Hospitalisation Details'!$A$1:$N$2344,8,FALSE)</f>
        <v>1131.51</v>
      </c>
      <c r="N2297" s="35" t="str">
        <f>VLOOKUP(A2297,'Hospitalisation Details'!$A$1:$N$2344,12,FALSE)</f>
        <v>tier - 3</v>
      </c>
      <c r="O2297" s="35" t="str">
        <f>VLOOKUP(A2297,'Hospitalisation Details'!$A$1:$N$2344,13,FALSE)</f>
        <v>tier - 1</v>
      </c>
      <c r="P2297" s="35" t="str">
        <f>VLOOKUP(A2297,'Hospitalisation Details'!$A$1:$N$2344,14,FALSE)</f>
        <v>R1013</v>
      </c>
      <c r="Q2297" s="35">
        <f>VLOOKUP(A2297,'Hospitalisation Details'!$A$1:$N$2344,6,FALSE)</f>
        <v>18</v>
      </c>
    </row>
    <row r="2298" spans="1:17" x14ac:dyDescent="0.25">
      <c r="A2298" s="34" t="s">
        <v>61</v>
      </c>
      <c r="B2298" s="33" t="s">
        <v>8276</v>
      </c>
      <c r="C2298" s="39">
        <v>23.21</v>
      </c>
      <c r="D2298" s="39">
        <v>4.37</v>
      </c>
      <c r="E2298" s="39" t="s">
        <v>2380</v>
      </c>
      <c r="F2298" s="39" t="s">
        <v>2383</v>
      </c>
      <c r="G2298" s="39" t="s">
        <v>2380</v>
      </c>
      <c r="H2298" s="34">
        <v>1</v>
      </c>
      <c r="I2298" s="39" t="s">
        <v>2380</v>
      </c>
      <c r="J2298" s="39" t="s">
        <v>8340</v>
      </c>
      <c r="K2298" s="39" t="s">
        <v>8344</v>
      </c>
      <c r="L2298" s="47">
        <f>VLOOKUP(A2298,'Hospitalisation Details'!$A$1:$N$2344,5,FALSE)</f>
        <v>38303</v>
      </c>
      <c r="M2298" s="51">
        <f>VLOOKUP(A2298,'Hospitalisation Details'!$A$1:$N$2344,8,FALSE)</f>
        <v>1121.8699999999999</v>
      </c>
      <c r="N2298" s="34" t="str">
        <f>VLOOKUP(A2298,'Hospitalisation Details'!$A$1:$N$2344,12,FALSE)</f>
        <v>tier - 3</v>
      </c>
      <c r="O2298" s="34" t="str">
        <f>VLOOKUP(A2298,'Hospitalisation Details'!$A$1:$N$2344,13,FALSE)</f>
        <v>tier - 1</v>
      </c>
      <c r="P2298" s="34" t="str">
        <f>VLOOKUP(A2298,'Hospitalisation Details'!$A$1:$N$2344,14,FALSE)</f>
        <v>R1013</v>
      </c>
      <c r="Q2298" s="34">
        <f>VLOOKUP(A2298,'Hospitalisation Details'!$A$1:$N$2344,6,FALSE)</f>
        <v>18</v>
      </c>
    </row>
    <row r="2299" spans="1:17" x14ac:dyDescent="0.25">
      <c r="A2299" s="35" t="s">
        <v>60</v>
      </c>
      <c r="B2299" s="32" t="s">
        <v>8278</v>
      </c>
      <c r="C2299" s="40">
        <v>17.170000000000002</v>
      </c>
      <c r="D2299" s="40">
        <v>8.4600000000000009</v>
      </c>
      <c r="E2299" s="40" t="s">
        <v>2380</v>
      </c>
      <c r="F2299" s="40" t="s">
        <v>2380</v>
      </c>
      <c r="G2299" s="40" t="s">
        <v>2380</v>
      </c>
      <c r="H2299" s="35">
        <v>0</v>
      </c>
      <c r="I2299" s="40" t="s">
        <v>2380</v>
      </c>
      <c r="J2299" s="40" t="s">
        <v>8341</v>
      </c>
      <c r="K2299" s="40" t="s">
        <v>8342</v>
      </c>
      <c r="L2299" s="48">
        <f>VLOOKUP(A2299,'Hospitalisation Details'!$A$1:$N$2344,5,FALSE)</f>
        <v>37481</v>
      </c>
      <c r="M2299" s="52">
        <f>VLOOKUP(A2299,'Hospitalisation Details'!$A$1:$N$2344,8,FALSE)</f>
        <v>1086</v>
      </c>
      <c r="N2299" s="35" t="str">
        <f>VLOOKUP(A2299,'Hospitalisation Details'!$A$1:$N$2344,12,FALSE)</f>
        <v>tier - 3</v>
      </c>
      <c r="O2299" s="35" t="str">
        <f>VLOOKUP(A2299,'Hospitalisation Details'!$A$1:$N$2344,13,FALSE)</f>
        <v>tier - 3</v>
      </c>
      <c r="P2299" s="35" t="str">
        <f>VLOOKUP(A2299,'Hospitalisation Details'!$A$1:$N$2344,14,FALSE)</f>
        <v>R1013</v>
      </c>
      <c r="Q2299" s="35">
        <f>VLOOKUP(A2299,'Hospitalisation Details'!$A$1:$N$2344,6,FALSE)</f>
        <v>20</v>
      </c>
    </row>
    <row r="2300" spans="1:17" x14ac:dyDescent="0.25">
      <c r="A2300" s="34" t="s">
        <v>59</v>
      </c>
      <c r="B2300" s="33" t="s">
        <v>8280</v>
      </c>
      <c r="C2300" s="39">
        <v>15.61</v>
      </c>
      <c r="D2300" s="39">
        <v>5.28</v>
      </c>
      <c r="E2300" s="39" t="s">
        <v>2380</v>
      </c>
      <c r="F2300" s="39" t="s">
        <v>2380</v>
      </c>
      <c r="G2300" s="39" t="s">
        <v>2380</v>
      </c>
      <c r="H2300" s="34">
        <v>1</v>
      </c>
      <c r="I2300" s="39" t="s">
        <v>2380</v>
      </c>
      <c r="J2300" s="39" t="s">
        <v>8341</v>
      </c>
      <c r="K2300" s="39" t="s">
        <v>8344</v>
      </c>
      <c r="L2300" s="47">
        <f>VLOOKUP(A2300,'Hospitalisation Details'!$A$1:$N$2344,5,FALSE)</f>
        <v>36155</v>
      </c>
      <c r="M2300" s="51">
        <f>VLOOKUP(A2300,'Hospitalisation Details'!$A$1:$N$2344,8,FALSE)</f>
        <v>1082</v>
      </c>
      <c r="N2300" s="34" t="str">
        <f>VLOOKUP(A2300,'Hospitalisation Details'!$A$1:$N$2344,12,FALSE)</f>
        <v>tier - 3</v>
      </c>
      <c r="O2300" s="34" t="str">
        <f>VLOOKUP(A2300,'Hospitalisation Details'!$A$1:$N$2344,13,FALSE)</f>
        <v>tier - 2</v>
      </c>
      <c r="P2300" s="34" t="str">
        <f>VLOOKUP(A2300,'Hospitalisation Details'!$A$1:$N$2344,14,FALSE)</f>
        <v>R1013</v>
      </c>
      <c r="Q2300" s="34">
        <f>VLOOKUP(A2300,'Hospitalisation Details'!$A$1:$N$2344,6,FALSE)</f>
        <v>24</v>
      </c>
    </row>
    <row r="2301" spans="1:17" x14ac:dyDescent="0.25">
      <c r="A2301" s="35" t="s">
        <v>58</v>
      </c>
      <c r="B2301" s="32" t="s">
        <v>4885</v>
      </c>
      <c r="C2301" s="40">
        <v>17.98</v>
      </c>
      <c r="D2301" s="40">
        <v>5.33</v>
      </c>
      <c r="E2301" s="40" t="s">
        <v>2383</v>
      </c>
      <c r="F2301" s="40" t="s">
        <v>2380</v>
      </c>
      <c r="G2301" s="40" t="s">
        <v>2383</v>
      </c>
      <c r="H2301" s="35">
        <v>1</v>
      </c>
      <c r="I2301" s="40" t="s">
        <v>2380</v>
      </c>
      <c r="J2301" s="40" t="s">
        <v>8341</v>
      </c>
      <c r="K2301" s="40" t="s">
        <v>8344</v>
      </c>
      <c r="L2301" s="48">
        <f>VLOOKUP(A2301,'Hospitalisation Details'!$A$1:$N$2344,5,FALSE)</f>
        <v>35655</v>
      </c>
      <c r="M2301" s="52">
        <f>VLOOKUP(A2301,'Hospitalisation Details'!$A$1:$N$2344,8,FALSE)</f>
        <v>1071</v>
      </c>
      <c r="N2301" s="35" t="str">
        <f>VLOOKUP(A2301,'Hospitalisation Details'!$A$1:$N$2344,12,FALSE)</f>
        <v>tier - 3</v>
      </c>
      <c r="O2301" s="35" t="str">
        <f>VLOOKUP(A2301,'Hospitalisation Details'!$A$1:$N$2344,13,FALSE)</f>
        <v>tier - 3</v>
      </c>
      <c r="P2301" s="35" t="str">
        <f>VLOOKUP(A2301,'Hospitalisation Details'!$A$1:$N$2344,14,FALSE)</f>
        <v>R1013</v>
      </c>
      <c r="Q2301" s="35">
        <f>VLOOKUP(A2301,'Hospitalisation Details'!$A$1:$N$2344,6,FALSE)</f>
        <v>25</v>
      </c>
    </row>
    <row r="2302" spans="1:17" x14ac:dyDescent="0.25">
      <c r="A2302" s="34" t="s">
        <v>57</v>
      </c>
      <c r="B2302" s="33" t="s">
        <v>8283</v>
      </c>
      <c r="C2302" s="39">
        <v>21.64</v>
      </c>
      <c r="D2302" s="39">
        <v>5.5</v>
      </c>
      <c r="E2302" s="39" t="s">
        <v>2380</v>
      </c>
      <c r="F2302" s="39" t="s">
        <v>2383</v>
      </c>
      <c r="G2302" s="39" t="s">
        <v>2380</v>
      </c>
      <c r="H2302" s="34">
        <v>1</v>
      </c>
      <c r="I2302" s="39" t="s">
        <v>2380</v>
      </c>
      <c r="J2302" s="39" t="s">
        <v>8340</v>
      </c>
      <c r="K2302" s="39" t="s">
        <v>8344</v>
      </c>
      <c r="L2302" s="47">
        <f>VLOOKUP(A2302,'Hospitalisation Details'!$A$1:$N$2344,5,FALSE)</f>
        <v>38223</v>
      </c>
      <c r="M2302" s="51">
        <f>VLOOKUP(A2302,'Hospitalisation Details'!$A$1:$N$2344,8,FALSE)</f>
        <v>1070</v>
      </c>
      <c r="N2302" s="34" t="str">
        <f>VLOOKUP(A2302,'Hospitalisation Details'!$A$1:$N$2344,12,FALSE)</f>
        <v>tier - 3</v>
      </c>
      <c r="O2302" s="34" t="str">
        <f>VLOOKUP(A2302,'Hospitalisation Details'!$A$1:$N$2344,13,FALSE)</f>
        <v>tier - 3</v>
      </c>
      <c r="P2302" s="34" t="str">
        <f>VLOOKUP(A2302,'Hospitalisation Details'!$A$1:$N$2344,14,FALSE)</f>
        <v>R1013</v>
      </c>
      <c r="Q2302" s="34">
        <f>VLOOKUP(A2302,'Hospitalisation Details'!$A$1:$N$2344,6,FALSE)</f>
        <v>18</v>
      </c>
    </row>
    <row r="2303" spans="1:17" x14ac:dyDescent="0.25">
      <c r="A2303" s="35" t="s">
        <v>56</v>
      </c>
      <c r="B2303" s="32" t="s">
        <v>4756</v>
      </c>
      <c r="C2303" s="40">
        <v>16.399999999999999</v>
      </c>
      <c r="D2303" s="40">
        <v>5.4</v>
      </c>
      <c r="E2303" s="40" t="s">
        <v>2380</v>
      </c>
      <c r="F2303" s="40" t="s">
        <v>2380</v>
      </c>
      <c r="G2303" s="40" t="s">
        <v>2383</v>
      </c>
      <c r="H2303" s="35">
        <v>1</v>
      </c>
      <c r="I2303" s="40" t="s">
        <v>2380</v>
      </c>
      <c r="J2303" s="40" t="s">
        <v>8341</v>
      </c>
      <c r="K2303" s="40" t="s">
        <v>8344</v>
      </c>
      <c r="L2303" s="48">
        <f>VLOOKUP(A2303,'Hospitalisation Details'!$A$1:$N$2344,5,FALSE)</f>
        <v>34240</v>
      </c>
      <c r="M2303" s="52">
        <f>VLOOKUP(A2303,'Hospitalisation Details'!$A$1:$N$2344,8,FALSE)</f>
        <v>1068</v>
      </c>
      <c r="N2303" s="35" t="str">
        <f>VLOOKUP(A2303,'Hospitalisation Details'!$A$1:$N$2344,12,FALSE)</f>
        <v>tier - 3</v>
      </c>
      <c r="O2303" s="35" t="str">
        <f>VLOOKUP(A2303,'Hospitalisation Details'!$A$1:$N$2344,13,FALSE)</f>
        <v>tier - 1</v>
      </c>
      <c r="P2303" s="35" t="str">
        <f>VLOOKUP(A2303,'Hospitalisation Details'!$A$1:$N$2344,14,FALSE)</f>
        <v>R1013</v>
      </c>
      <c r="Q2303" s="35">
        <f>VLOOKUP(A2303,'Hospitalisation Details'!$A$1:$N$2344,6,FALSE)</f>
        <v>29</v>
      </c>
    </row>
    <row r="2304" spans="1:17" x14ac:dyDescent="0.25">
      <c r="A2304" s="34" t="s">
        <v>55</v>
      </c>
      <c r="B2304" s="33" t="s">
        <v>8285</v>
      </c>
      <c r="C2304" s="39">
        <v>15.77</v>
      </c>
      <c r="D2304" s="39">
        <v>6.05</v>
      </c>
      <c r="E2304" s="39" t="s">
        <v>2383</v>
      </c>
      <c r="F2304" s="39" t="s">
        <v>2380</v>
      </c>
      <c r="G2304" s="39" t="s">
        <v>2380</v>
      </c>
      <c r="H2304" s="34">
        <v>1</v>
      </c>
      <c r="I2304" s="39" t="s">
        <v>2380</v>
      </c>
      <c r="J2304" s="39" t="s">
        <v>8341</v>
      </c>
      <c r="K2304" s="39" t="s">
        <v>8343</v>
      </c>
      <c r="L2304" s="47">
        <f>VLOOKUP(A2304,'Hospitalisation Details'!$A$1:$N$2344,5,FALSE)</f>
        <v>34851</v>
      </c>
      <c r="M2304" s="51">
        <f>VLOOKUP(A2304,'Hospitalisation Details'!$A$1:$N$2344,8,FALSE)</f>
        <v>1056</v>
      </c>
      <c r="N2304" s="34" t="str">
        <f>VLOOKUP(A2304,'Hospitalisation Details'!$A$1:$N$2344,12,FALSE)</f>
        <v>tier - 3</v>
      </c>
      <c r="O2304" s="34" t="str">
        <f>VLOOKUP(A2304,'Hospitalisation Details'!$A$1:$N$2344,13,FALSE)</f>
        <v>tier - 2</v>
      </c>
      <c r="P2304" s="34" t="str">
        <f>VLOOKUP(A2304,'Hospitalisation Details'!$A$1:$N$2344,14,FALSE)</f>
        <v>R1013</v>
      </c>
      <c r="Q2304" s="34">
        <f>VLOOKUP(A2304,'Hospitalisation Details'!$A$1:$N$2344,6,FALSE)</f>
        <v>28</v>
      </c>
    </row>
    <row r="2305" spans="1:17" x14ac:dyDescent="0.25">
      <c r="A2305" s="35" t="s">
        <v>54</v>
      </c>
      <c r="B2305" s="32" t="s">
        <v>5567</v>
      </c>
      <c r="C2305" s="40">
        <v>18.27</v>
      </c>
      <c r="D2305" s="40">
        <v>11.46</v>
      </c>
      <c r="E2305" s="40" t="s">
        <v>2380</v>
      </c>
      <c r="F2305" s="40" t="s">
        <v>2380</v>
      </c>
      <c r="G2305" s="40" t="s">
        <v>2380</v>
      </c>
      <c r="H2305" s="35">
        <v>0</v>
      </c>
      <c r="I2305" s="40" t="s">
        <v>2380</v>
      </c>
      <c r="J2305" s="40" t="s">
        <v>8341</v>
      </c>
      <c r="K2305" s="40" t="s">
        <v>8342</v>
      </c>
      <c r="L2305" s="48">
        <f>VLOOKUP(A2305,'Hospitalisation Details'!$A$1:$N$2344,5,FALSE)</f>
        <v>37438</v>
      </c>
      <c r="M2305" s="52">
        <f>VLOOKUP(A2305,'Hospitalisation Details'!$A$1:$N$2344,8,FALSE)</f>
        <v>1049</v>
      </c>
      <c r="N2305" s="35" t="str">
        <f>VLOOKUP(A2305,'Hospitalisation Details'!$A$1:$N$2344,12,FALSE)</f>
        <v>tier - 3</v>
      </c>
      <c r="O2305" s="35" t="str">
        <f>VLOOKUP(A2305,'Hospitalisation Details'!$A$1:$N$2344,13,FALSE)</f>
        <v>tier - 2</v>
      </c>
      <c r="P2305" s="35" t="str">
        <f>VLOOKUP(A2305,'Hospitalisation Details'!$A$1:$N$2344,14,FALSE)</f>
        <v>R1012</v>
      </c>
      <c r="Q2305" s="35">
        <f>VLOOKUP(A2305,'Hospitalisation Details'!$A$1:$N$2344,6,FALSE)</f>
        <v>20</v>
      </c>
    </row>
    <row r="2306" spans="1:17" x14ac:dyDescent="0.25">
      <c r="A2306" s="34" t="s">
        <v>53</v>
      </c>
      <c r="B2306" s="33" t="s">
        <v>5004</v>
      </c>
      <c r="C2306" s="39">
        <v>16.489999999999998</v>
      </c>
      <c r="D2306" s="39">
        <v>8.48</v>
      </c>
      <c r="E2306" s="39" t="s">
        <v>2380</v>
      </c>
      <c r="F2306" s="39" t="s">
        <v>2380</v>
      </c>
      <c r="G2306" s="39" t="s">
        <v>2380</v>
      </c>
      <c r="H2306" s="34">
        <v>0</v>
      </c>
      <c r="I2306" s="39" t="s">
        <v>2380</v>
      </c>
      <c r="J2306" s="39" t="s">
        <v>8341</v>
      </c>
      <c r="K2306" s="39" t="s">
        <v>8342</v>
      </c>
      <c r="L2306" s="47">
        <f>VLOOKUP(A2306,'Hospitalisation Details'!$A$1:$N$2344,5,FALSE)</f>
        <v>37457</v>
      </c>
      <c r="M2306" s="51">
        <f>VLOOKUP(A2306,'Hospitalisation Details'!$A$1:$N$2344,8,FALSE)</f>
        <v>1047</v>
      </c>
      <c r="N2306" s="34" t="str">
        <f>VLOOKUP(A2306,'Hospitalisation Details'!$A$1:$N$2344,12,FALSE)</f>
        <v>tier - 3</v>
      </c>
      <c r="O2306" s="34" t="str">
        <f>VLOOKUP(A2306,'Hospitalisation Details'!$A$1:$N$2344,13,FALSE)</f>
        <v>tier - 1</v>
      </c>
      <c r="P2306" s="34" t="str">
        <f>VLOOKUP(A2306,'Hospitalisation Details'!$A$1:$N$2344,14,FALSE)</f>
        <v>R1013</v>
      </c>
      <c r="Q2306" s="34">
        <f>VLOOKUP(A2306,'Hospitalisation Details'!$A$1:$N$2344,6,FALSE)</f>
        <v>20</v>
      </c>
    </row>
    <row r="2307" spans="1:17" x14ac:dyDescent="0.25">
      <c r="A2307" s="35" t="s">
        <v>52</v>
      </c>
      <c r="B2307" s="32" t="s">
        <v>6605</v>
      </c>
      <c r="C2307" s="40">
        <v>16.14</v>
      </c>
      <c r="D2307" s="40">
        <v>4.8600000000000003</v>
      </c>
      <c r="E2307" s="40" t="s">
        <v>2380</v>
      </c>
      <c r="F2307" s="40" t="s">
        <v>2380</v>
      </c>
      <c r="G2307" s="40" t="s">
        <v>2380</v>
      </c>
      <c r="H2307" s="35">
        <v>0</v>
      </c>
      <c r="I2307" s="40" t="s">
        <v>2380</v>
      </c>
      <c r="J2307" s="40" t="s">
        <v>8341</v>
      </c>
      <c r="K2307" s="40" t="s">
        <v>8344</v>
      </c>
      <c r="L2307" s="48">
        <f>VLOOKUP(A2307,'Hospitalisation Details'!$A$1:$N$2344,5,FALSE)</f>
        <v>34655</v>
      </c>
      <c r="M2307" s="52">
        <f>VLOOKUP(A2307,'Hospitalisation Details'!$A$1:$N$2344,8,FALSE)</f>
        <v>1044</v>
      </c>
      <c r="N2307" s="35" t="str">
        <f>VLOOKUP(A2307,'Hospitalisation Details'!$A$1:$N$2344,12,FALSE)</f>
        <v>tier - 3</v>
      </c>
      <c r="O2307" s="35" t="str">
        <f>VLOOKUP(A2307,'Hospitalisation Details'!$A$1:$N$2344,13,FALSE)</f>
        <v>tier - 2</v>
      </c>
      <c r="P2307" s="35" t="str">
        <f>VLOOKUP(A2307,'Hospitalisation Details'!$A$1:$N$2344,14,FALSE)</f>
        <v>R1013</v>
      </c>
      <c r="Q2307" s="35">
        <f>VLOOKUP(A2307,'Hospitalisation Details'!$A$1:$N$2344,6,FALSE)</f>
        <v>28</v>
      </c>
    </row>
    <row r="2308" spans="1:17" x14ac:dyDescent="0.25">
      <c r="A2308" s="34" t="s">
        <v>51</v>
      </c>
      <c r="B2308" s="33" t="s">
        <v>5260</v>
      </c>
      <c r="C2308" s="39">
        <v>20.85</v>
      </c>
      <c r="D2308" s="39">
        <v>4.45</v>
      </c>
      <c r="E2308" s="39" t="s">
        <v>2383</v>
      </c>
      <c r="F2308" s="39" t="s">
        <v>2380</v>
      </c>
      <c r="G2308" s="39" t="s">
        <v>2380</v>
      </c>
      <c r="H2308" s="34">
        <v>1</v>
      </c>
      <c r="I2308" s="39" t="s">
        <v>2380</v>
      </c>
      <c r="J2308" s="39" t="s">
        <v>8340</v>
      </c>
      <c r="K2308" s="39" t="s">
        <v>8344</v>
      </c>
      <c r="L2308" s="47">
        <f>VLOOKUP(A2308,'Hospitalisation Details'!$A$1:$N$2344,5,FALSE)</f>
        <v>34977</v>
      </c>
      <c r="M2308" s="51">
        <f>VLOOKUP(A2308,'Hospitalisation Details'!$A$1:$N$2344,8,FALSE)</f>
        <v>1033.74</v>
      </c>
      <c r="N2308" s="34" t="str">
        <f>VLOOKUP(A2308,'Hospitalisation Details'!$A$1:$N$2344,12,FALSE)</f>
        <v>tier - 3</v>
      </c>
      <c r="O2308" s="34" t="str">
        <f>VLOOKUP(A2308,'Hospitalisation Details'!$A$1:$N$2344,13,FALSE)</f>
        <v>tier - 1</v>
      </c>
      <c r="P2308" s="34" t="str">
        <f>VLOOKUP(A2308,'Hospitalisation Details'!$A$1:$N$2344,14,FALSE)</f>
        <v>R1013</v>
      </c>
      <c r="Q2308" s="34">
        <f>VLOOKUP(A2308,'Hospitalisation Details'!$A$1:$N$2344,6,FALSE)</f>
        <v>27</v>
      </c>
    </row>
    <row r="2309" spans="1:17" x14ac:dyDescent="0.25">
      <c r="A2309" s="35" t="s">
        <v>50</v>
      </c>
      <c r="B2309" s="32" t="s">
        <v>7505</v>
      </c>
      <c r="C2309" s="40">
        <v>15.88</v>
      </c>
      <c r="D2309" s="40">
        <v>4.3600000000000003</v>
      </c>
      <c r="E2309" s="40" t="s">
        <v>2380</v>
      </c>
      <c r="F2309" s="40" t="s">
        <v>2380</v>
      </c>
      <c r="G2309" s="40" t="s">
        <v>2380</v>
      </c>
      <c r="H2309" s="35">
        <v>0</v>
      </c>
      <c r="I2309" s="40" t="s">
        <v>2380</v>
      </c>
      <c r="J2309" s="40" t="s">
        <v>8341</v>
      </c>
      <c r="K2309" s="40" t="s">
        <v>8344</v>
      </c>
      <c r="L2309" s="48">
        <f>VLOOKUP(A2309,'Hospitalisation Details'!$A$1:$N$2344,5,FALSE)</f>
        <v>36377</v>
      </c>
      <c r="M2309" s="52">
        <f>VLOOKUP(A2309,'Hospitalisation Details'!$A$1:$N$2344,8,FALSE)</f>
        <v>1019</v>
      </c>
      <c r="N2309" s="35" t="str">
        <f>VLOOKUP(A2309,'Hospitalisation Details'!$A$1:$N$2344,12,FALSE)</f>
        <v>tier - 3</v>
      </c>
      <c r="O2309" s="35" t="str">
        <f>VLOOKUP(A2309,'Hospitalisation Details'!$A$1:$N$2344,13,FALSE)</f>
        <v>tier - 2</v>
      </c>
      <c r="P2309" s="35" t="str">
        <f>VLOOKUP(A2309,'Hospitalisation Details'!$A$1:$N$2344,14,FALSE)</f>
        <v>R1013</v>
      </c>
      <c r="Q2309" s="35">
        <f>VLOOKUP(A2309,'Hospitalisation Details'!$A$1:$N$2344,6,FALSE)</f>
        <v>23</v>
      </c>
    </row>
    <row r="2310" spans="1:17" x14ac:dyDescent="0.25">
      <c r="A2310" s="34" t="s">
        <v>49</v>
      </c>
      <c r="B2310" s="33" t="s">
        <v>7472</v>
      </c>
      <c r="C2310" s="39">
        <v>20.66</v>
      </c>
      <c r="D2310" s="39">
        <v>5.8</v>
      </c>
      <c r="E2310" s="39" t="s">
        <v>2380</v>
      </c>
      <c r="F2310" s="39" t="s">
        <v>2383</v>
      </c>
      <c r="G2310" s="39" t="s">
        <v>2380</v>
      </c>
      <c r="H2310" s="34">
        <v>1</v>
      </c>
      <c r="I2310" s="39" t="s">
        <v>2380</v>
      </c>
      <c r="J2310" s="39" t="s">
        <v>8340</v>
      </c>
      <c r="K2310" s="39" t="s">
        <v>8343</v>
      </c>
      <c r="L2310" s="47">
        <f>VLOOKUP(A2310,'Hospitalisation Details'!$A$1:$N$2344,5,FALSE)</f>
        <v>36808</v>
      </c>
      <c r="M2310" s="51">
        <f>VLOOKUP(A2310,'Hospitalisation Details'!$A$1:$N$2344,8,FALSE)</f>
        <v>1012</v>
      </c>
      <c r="N2310" s="34" t="str">
        <f>VLOOKUP(A2310,'Hospitalisation Details'!$A$1:$N$2344,12,FALSE)</f>
        <v>tier - 3</v>
      </c>
      <c r="O2310" s="34" t="str">
        <f>VLOOKUP(A2310,'Hospitalisation Details'!$A$1:$N$2344,13,FALSE)</f>
        <v>tier - 2</v>
      </c>
      <c r="P2310" s="34" t="str">
        <f>VLOOKUP(A2310,'Hospitalisation Details'!$A$1:$N$2344,14,FALSE)</f>
        <v>R1013</v>
      </c>
      <c r="Q2310" s="34">
        <f>VLOOKUP(A2310,'Hospitalisation Details'!$A$1:$N$2344,6,FALSE)</f>
        <v>22</v>
      </c>
    </row>
    <row r="2311" spans="1:17" x14ac:dyDescent="0.25">
      <c r="A2311" s="35" t="s">
        <v>48</v>
      </c>
      <c r="B2311" s="32" t="s">
        <v>5026</v>
      </c>
      <c r="C2311" s="40">
        <v>20.399999999999999</v>
      </c>
      <c r="D2311" s="40">
        <v>5.27</v>
      </c>
      <c r="E2311" s="40" t="s">
        <v>2380</v>
      </c>
      <c r="F2311" s="40" t="s">
        <v>2380</v>
      </c>
      <c r="G2311" s="40" t="s">
        <v>2380</v>
      </c>
      <c r="H2311" s="35">
        <v>0</v>
      </c>
      <c r="I2311" s="40" t="s">
        <v>2380</v>
      </c>
      <c r="J2311" s="40" t="s">
        <v>8340</v>
      </c>
      <c r="K2311" s="40" t="s">
        <v>8344</v>
      </c>
      <c r="L2311" s="48">
        <f>VLOOKUP(A2311,'Hospitalisation Details'!$A$1:$N$2344,5,FALSE)</f>
        <v>34660</v>
      </c>
      <c r="M2311" s="52">
        <f>VLOOKUP(A2311,'Hospitalisation Details'!$A$1:$N$2344,8,FALSE)</f>
        <v>1006.65</v>
      </c>
      <c r="N2311" s="35" t="str">
        <f>VLOOKUP(A2311,'Hospitalisation Details'!$A$1:$N$2344,12,FALSE)</f>
        <v>tier - 3</v>
      </c>
      <c r="O2311" s="35" t="str">
        <f>VLOOKUP(A2311,'Hospitalisation Details'!$A$1:$N$2344,13,FALSE)</f>
        <v>tier - 2</v>
      </c>
      <c r="P2311" s="35" t="str">
        <f>VLOOKUP(A2311,'Hospitalisation Details'!$A$1:$N$2344,14,FALSE)</f>
        <v>R1013</v>
      </c>
      <c r="Q2311" s="35">
        <f>VLOOKUP(A2311,'Hospitalisation Details'!$A$1:$N$2344,6,FALSE)</f>
        <v>28</v>
      </c>
    </row>
    <row r="2312" spans="1:17" x14ac:dyDescent="0.25">
      <c r="A2312" s="34" t="s">
        <v>47</v>
      </c>
      <c r="B2312" s="33" t="s">
        <v>5884</v>
      </c>
      <c r="C2312" s="39">
        <v>25.19</v>
      </c>
      <c r="D2312" s="39">
        <v>5.64</v>
      </c>
      <c r="E2312" s="39" t="s">
        <v>2383</v>
      </c>
      <c r="F2312" s="39" t="s">
        <v>2380</v>
      </c>
      <c r="G2312" s="39" t="s">
        <v>2380</v>
      </c>
      <c r="H2312" s="34">
        <v>0</v>
      </c>
      <c r="I2312" s="39" t="s">
        <v>2380</v>
      </c>
      <c r="J2312" s="39" t="s">
        <v>8339</v>
      </c>
      <c r="K2312" s="39" t="s">
        <v>8344</v>
      </c>
      <c r="L2312" s="47">
        <f>VLOOKUP(A2312,'Hospitalisation Details'!$A$1:$N$2344,5,FALSE)</f>
        <v>37122</v>
      </c>
      <c r="M2312" s="51">
        <f>VLOOKUP(A2312,'Hospitalisation Details'!$A$1:$N$2344,8,FALSE)</f>
        <v>964.71</v>
      </c>
      <c r="N2312" s="34" t="str">
        <f>VLOOKUP(A2312,'Hospitalisation Details'!$A$1:$N$2344,12,FALSE)</f>
        <v>tier - 3</v>
      </c>
      <c r="O2312" s="34" t="str">
        <f>VLOOKUP(A2312,'Hospitalisation Details'!$A$1:$N$2344,13,FALSE)</f>
        <v>tier - 2</v>
      </c>
      <c r="P2312" s="34" t="str">
        <f>VLOOKUP(A2312,'Hospitalisation Details'!$A$1:$N$2344,14,FALSE)</f>
        <v>R1013</v>
      </c>
      <c r="Q2312" s="34">
        <f>VLOOKUP(A2312,'Hospitalisation Details'!$A$1:$N$2344,6,FALSE)</f>
        <v>21</v>
      </c>
    </row>
    <row r="2313" spans="1:17" x14ac:dyDescent="0.25">
      <c r="A2313" s="35" t="s">
        <v>46</v>
      </c>
      <c r="B2313" s="32" t="s">
        <v>4838</v>
      </c>
      <c r="C2313" s="40">
        <v>20.54</v>
      </c>
      <c r="D2313" s="40">
        <v>4.2</v>
      </c>
      <c r="E2313" s="40" t="s">
        <v>2383</v>
      </c>
      <c r="F2313" s="40" t="s">
        <v>2380</v>
      </c>
      <c r="G2313" s="40" t="s">
        <v>2380</v>
      </c>
      <c r="H2313" s="35">
        <v>1</v>
      </c>
      <c r="I2313" s="40" t="s">
        <v>2380</v>
      </c>
      <c r="J2313" s="40" t="s">
        <v>8340</v>
      </c>
      <c r="K2313" s="40" t="s">
        <v>8344</v>
      </c>
      <c r="L2313" s="48">
        <f>VLOOKUP(A2313,'Hospitalisation Details'!$A$1:$N$2344,5,FALSE)</f>
        <v>35000</v>
      </c>
      <c r="M2313" s="52">
        <f>VLOOKUP(A2313,'Hospitalisation Details'!$A$1:$N$2344,8,FALSE)</f>
        <v>928.59</v>
      </c>
      <c r="N2313" s="35" t="str">
        <f>VLOOKUP(A2313,'Hospitalisation Details'!$A$1:$N$2344,12,FALSE)</f>
        <v>tier - 3</v>
      </c>
      <c r="O2313" s="35" t="str">
        <f>VLOOKUP(A2313,'Hospitalisation Details'!$A$1:$N$2344,13,FALSE)</f>
        <v>tier - 1</v>
      </c>
      <c r="P2313" s="35" t="str">
        <f>VLOOKUP(A2313,'Hospitalisation Details'!$A$1:$N$2344,14,FALSE)</f>
        <v>R1013</v>
      </c>
      <c r="Q2313" s="35">
        <f>VLOOKUP(A2313,'Hospitalisation Details'!$A$1:$N$2344,6,FALSE)</f>
        <v>27</v>
      </c>
    </row>
    <row r="2314" spans="1:17" x14ac:dyDescent="0.25">
      <c r="A2314" s="34" t="s">
        <v>45</v>
      </c>
      <c r="B2314" s="33" t="s">
        <v>4805</v>
      </c>
      <c r="C2314" s="39">
        <v>20.13</v>
      </c>
      <c r="D2314" s="39">
        <v>5.42</v>
      </c>
      <c r="E2314" s="39" t="s">
        <v>2380</v>
      </c>
      <c r="F2314" s="39" t="s">
        <v>2380</v>
      </c>
      <c r="G2314" s="39" t="s">
        <v>2380</v>
      </c>
      <c r="H2314" s="34">
        <v>0</v>
      </c>
      <c r="I2314" s="39" t="s">
        <v>2380</v>
      </c>
      <c r="J2314" s="39" t="s">
        <v>8340</v>
      </c>
      <c r="K2314" s="39" t="s">
        <v>8344</v>
      </c>
      <c r="L2314" s="47">
        <f>VLOOKUP(A2314,'Hospitalisation Details'!$A$1:$N$2344,5,FALSE)</f>
        <v>34637</v>
      </c>
      <c r="M2314" s="51">
        <f>VLOOKUP(A2314,'Hospitalisation Details'!$A$1:$N$2344,8,FALSE)</f>
        <v>915.07</v>
      </c>
      <c r="N2314" s="34" t="str">
        <f>VLOOKUP(A2314,'Hospitalisation Details'!$A$1:$N$2344,12,FALSE)</f>
        <v>tier - 3</v>
      </c>
      <c r="O2314" s="34" t="str">
        <f>VLOOKUP(A2314,'Hospitalisation Details'!$A$1:$N$2344,13,FALSE)</f>
        <v>tier - 1</v>
      </c>
      <c r="P2314" s="34" t="str">
        <f>VLOOKUP(A2314,'Hospitalisation Details'!$A$1:$N$2344,14,FALSE)</f>
        <v>R1013</v>
      </c>
      <c r="Q2314" s="34">
        <f>VLOOKUP(A2314,'Hospitalisation Details'!$A$1:$N$2344,6,FALSE)</f>
        <v>28</v>
      </c>
    </row>
    <row r="2315" spans="1:17" x14ac:dyDescent="0.25">
      <c r="A2315" s="35" t="s">
        <v>44</v>
      </c>
      <c r="B2315" s="32" t="s">
        <v>5461</v>
      </c>
      <c r="C2315" s="40">
        <v>18.93</v>
      </c>
      <c r="D2315" s="40">
        <v>6.11</v>
      </c>
      <c r="E2315" s="40" t="s">
        <v>2380</v>
      </c>
      <c r="F2315" s="40" t="s">
        <v>2380</v>
      </c>
      <c r="G2315" s="40" t="s">
        <v>2383</v>
      </c>
      <c r="H2315" s="35">
        <v>1</v>
      </c>
      <c r="I2315" s="40" t="s">
        <v>2380</v>
      </c>
      <c r="J2315" s="40" t="s">
        <v>8340</v>
      </c>
      <c r="K2315" s="40" t="s">
        <v>8343</v>
      </c>
      <c r="L2315" s="48">
        <f>VLOOKUP(A2315,'Hospitalisation Details'!$A$1:$N$2344,5,FALSE)</f>
        <v>34300</v>
      </c>
      <c r="M2315" s="52">
        <f>VLOOKUP(A2315,'Hospitalisation Details'!$A$1:$N$2344,8,FALSE)</f>
        <v>896.21</v>
      </c>
      <c r="N2315" s="35" t="str">
        <f>VLOOKUP(A2315,'Hospitalisation Details'!$A$1:$N$2344,12,FALSE)</f>
        <v>tier - 3</v>
      </c>
      <c r="O2315" s="35" t="str">
        <f>VLOOKUP(A2315,'Hospitalisation Details'!$A$1:$N$2344,13,FALSE)</f>
        <v>tier - 1</v>
      </c>
      <c r="P2315" s="35" t="str">
        <f>VLOOKUP(A2315,'Hospitalisation Details'!$A$1:$N$2344,14,FALSE)</f>
        <v>R1013</v>
      </c>
      <c r="Q2315" s="35">
        <f>VLOOKUP(A2315,'Hospitalisation Details'!$A$1:$N$2344,6,FALSE)</f>
        <v>29</v>
      </c>
    </row>
    <row r="2316" spans="1:17" x14ac:dyDescent="0.25">
      <c r="A2316" s="34" t="s">
        <v>43</v>
      </c>
      <c r="B2316" s="33" t="s">
        <v>8295</v>
      </c>
      <c r="C2316" s="39">
        <v>24.14</v>
      </c>
      <c r="D2316" s="39">
        <v>5.29</v>
      </c>
      <c r="E2316" s="39" t="s">
        <v>2380</v>
      </c>
      <c r="F2316" s="39" t="s">
        <v>2383</v>
      </c>
      <c r="G2316" s="39" t="s">
        <v>2380</v>
      </c>
      <c r="H2316" s="34">
        <v>1</v>
      </c>
      <c r="I2316" s="39" t="s">
        <v>2380</v>
      </c>
      <c r="J2316" s="39" t="s">
        <v>8340</v>
      </c>
      <c r="K2316" s="39" t="s">
        <v>8344</v>
      </c>
      <c r="L2316" s="47">
        <f>VLOOKUP(A2316,'Hospitalisation Details'!$A$1:$N$2344,5,FALSE)</f>
        <v>36848</v>
      </c>
      <c r="M2316" s="51">
        <f>VLOOKUP(A2316,'Hospitalisation Details'!$A$1:$N$2344,8,FALSE)</f>
        <v>865.41</v>
      </c>
      <c r="N2316" s="34" t="str">
        <f>VLOOKUP(A2316,'Hospitalisation Details'!$A$1:$N$2344,12,FALSE)</f>
        <v>tier - 3</v>
      </c>
      <c r="O2316" s="34" t="str">
        <f>VLOOKUP(A2316,'Hospitalisation Details'!$A$1:$N$2344,13,FALSE)</f>
        <v>tier - 1</v>
      </c>
      <c r="P2316" s="34" t="str">
        <f>VLOOKUP(A2316,'Hospitalisation Details'!$A$1:$N$2344,14,FALSE)</f>
        <v>R1013</v>
      </c>
      <c r="Q2316" s="34">
        <f>VLOOKUP(A2316,'Hospitalisation Details'!$A$1:$N$2344,6,FALSE)</f>
        <v>22</v>
      </c>
    </row>
    <row r="2317" spans="1:17" x14ac:dyDescent="0.25">
      <c r="A2317" s="35" t="s">
        <v>41</v>
      </c>
      <c r="B2317" s="32" t="s">
        <v>8296</v>
      </c>
      <c r="C2317" s="40">
        <v>25.03</v>
      </c>
      <c r="D2317" s="40">
        <v>5.91</v>
      </c>
      <c r="E2317" s="40" t="s">
        <v>2380</v>
      </c>
      <c r="F2317" s="40" t="s">
        <v>2383</v>
      </c>
      <c r="G2317" s="40" t="s">
        <v>2380</v>
      </c>
      <c r="H2317" s="35">
        <v>1</v>
      </c>
      <c r="I2317" s="40" t="s">
        <v>2380</v>
      </c>
      <c r="J2317" s="40" t="s">
        <v>8339</v>
      </c>
      <c r="K2317" s="40" t="s">
        <v>8343</v>
      </c>
      <c r="L2317" s="48">
        <f>VLOOKUP(A2317,'Hospitalisation Details'!$A$1:$N$2344,5,FALSE)</f>
        <v>38267</v>
      </c>
      <c r="M2317" s="52">
        <f>VLOOKUP(A2317,'Hospitalisation Details'!$A$1:$N$2344,8,FALSE)</f>
        <v>830.52</v>
      </c>
      <c r="N2317" s="35" t="str">
        <f>VLOOKUP(A2317,'Hospitalisation Details'!$A$1:$N$2344,12,FALSE)</f>
        <v>tier - 3</v>
      </c>
      <c r="O2317" s="35" t="str">
        <f>VLOOKUP(A2317,'Hospitalisation Details'!$A$1:$N$2344,13,FALSE)</f>
        <v>tier - 2</v>
      </c>
      <c r="P2317" s="35" t="str">
        <f>VLOOKUP(A2317,'Hospitalisation Details'!$A$1:$N$2344,14,FALSE)</f>
        <v>R1011</v>
      </c>
      <c r="Q2317" s="35">
        <f>VLOOKUP(A2317,'Hospitalisation Details'!$A$1:$N$2344,6,FALSE)</f>
        <v>18</v>
      </c>
    </row>
    <row r="2318" spans="1:17" x14ac:dyDescent="0.25">
      <c r="A2318" s="34" t="s">
        <v>40</v>
      </c>
      <c r="B2318" s="33" t="s">
        <v>6107</v>
      </c>
      <c r="C2318" s="39">
        <v>20.47</v>
      </c>
      <c r="D2318" s="39">
        <v>5.81</v>
      </c>
      <c r="E2318" s="39" t="s">
        <v>2383</v>
      </c>
      <c r="F2318" s="39" t="s">
        <v>2380</v>
      </c>
      <c r="G2318" s="39" t="s">
        <v>2380</v>
      </c>
      <c r="H2318" s="34">
        <v>1</v>
      </c>
      <c r="I2318" s="39" t="s">
        <v>2380</v>
      </c>
      <c r="J2318" s="39" t="s">
        <v>8340</v>
      </c>
      <c r="K2318" s="39" t="s">
        <v>8343</v>
      </c>
      <c r="L2318" s="47">
        <f>VLOOKUP(A2318,'Hospitalisation Details'!$A$1:$N$2344,5,FALSE)</f>
        <v>35040</v>
      </c>
      <c r="M2318" s="51">
        <f>VLOOKUP(A2318,'Hospitalisation Details'!$A$1:$N$2344,8,FALSE)</f>
        <v>773.54</v>
      </c>
      <c r="N2318" s="34" t="str">
        <f>VLOOKUP(A2318,'Hospitalisation Details'!$A$1:$N$2344,12,FALSE)</f>
        <v>tier - 3</v>
      </c>
      <c r="O2318" s="34" t="str">
        <f>VLOOKUP(A2318,'Hospitalisation Details'!$A$1:$N$2344,13,FALSE)</f>
        <v>tier - 2</v>
      </c>
      <c r="P2318" s="34" t="str">
        <f>VLOOKUP(A2318,'Hospitalisation Details'!$A$1:$N$2344,14,FALSE)</f>
        <v>R1013</v>
      </c>
      <c r="Q2318" s="34">
        <f>VLOOKUP(A2318,'Hospitalisation Details'!$A$1:$N$2344,6,FALSE)</f>
        <v>27</v>
      </c>
    </row>
    <row r="2319" spans="1:17" x14ac:dyDescent="0.25">
      <c r="A2319" s="35" t="s">
        <v>39</v>
      </c>
      <c r="B2319" s="32" t="s">
        <v>8298</v>
      </c>
      <c r="C2319" s="40">
        <v>18.82</v>
      </c>
      <c r="D2319" s="40">
        <v>5.51</v>
      </c>
      <c r="E2319" s="40" t="s">
        <v>2383</v>
      </c>
      <c r="F2319" s="40" t="s">
        <v>2380</v>
      </c>
      <c r="G2319" s="40" t="s">
        <v>2380</v>
      </c>
      <c r="H2319" s="35">
        <v>0</v>
      </c>
      <c r="I2319" s="40" t="s">
        <v>2380</v>
      </c>
      <c r="J2319" s="40" t="s">
        <v>8340</v>
      </c>
      <c r="K2319" s="40" t="s">
        <v>8344</v>
      </c>
      <c r="L2319" s="48">
        <f>VLOOKUP(A2319,'Hospitalisation Details'!$A$1:$N$2344,5,FALSE)</f>
        <v>35326</v>
      </c>
      <c r="M2319" s="52">
        <f>VLOOKUP(A2319,'Hospitalisation Details'!$A$1:$N$2344,8,FALSE)</f>
        <v>770.38</v>
      </c>
      <c r="N2319" s="35" t="str">
        <f>VLOOKUP(A2319,'Hospitalisation Details'!$A$1:$N$2344,12,FALSE)</f>
        <v>tier - 3</v>
      </c>
      <c r="O2319" s="35" t="str">
        <f>VLOOKUP(A2319,'Hospitalisation Details'!$A$1:$N$2344,13,FALSE)</f>
        <v>tier - 2</v>
      </c>
      <c r="P2319" s="35" t="str">
        <f>VLOOKUP(A2319,'Hospitalisation Details'!$A$1:$N$2344,14,FALSE)</f>
        <v>R1012</v>
      </c>
      <c r="Q2319" s="35">
        <f>VLOOKUP(A2319,'Hospitalisation Details'!$A$1:$N$2344,6,FALSE)</f>
        <v>26</v>
      </c>
    </row>
    <row r="2320" spans="1:17" x14ac:dyDescent="0.25">
      <c r="A2320" s="34" t="s">
        <v>38</v>
      </c>
      <c r="B2320" s="33" t="s">
        <v>8300</v>
      </c>
      <c r="C2320" s="39">
        <v>17.079999999999998</v>
      </c>
      <c r="D2320" s="39">
        <v>5.73</v>
      </c>
      <c r="E2320" s="39" t="s">
        <v>2380</v>
      </c>
      <c r="F2320" s="39" t="s">
        <v>2380</v>
      </c>
      <c r="G2320" s="39" t="s">
        <v>2383</v>
      </c>
      <c r="H2320" s="34">
        <v>1</v>
      </c>
      <c r="I2320" s="39" t="s">
        <v>2380</v>
      </c>
      <c r="J2320" s="39" t="s">
        <v>8341</v>
      </c>
      <c r="K2320" s="39" t="s">
        <v>8343</v>
      </c>
      <c r="L2320" s="47">
        <f>VLOOKUP(A2320,'Hospitalisation Details'!$A$1:$N$2344,5,FALSE)</f>
        <v>34148</v>
      </c>
      <c r="M2320" s="51">
        <f>VLOOKUP(A2320,'Hospitalisation Details'!$A$1:$N$2344,8,FALSE)</f>
        <v>770</v>
      </c>
      <c r="N2320" s="34" t="str">
        <f>VLOOKUP(A2320,'Hospitalisation Details'!$A$1:$N$2344,12,FALSE)</f>
        <v>tier - 3</v>
      </c>
      <c r="O2320" s="34" t="str">
        <f>VLOOKUP(A2320,'Hospitalisation Details'!$A$1:$N$2344,13,FALSE)</f>
        <v>tier - 3</v>
      </c>
      <c r="P2320" s="34" t="str">
        <f>VLOOKUP(A2320,'Hospitalisation Details'!$A$1:$N$2344,14,FALSE)</f>
        <v>R1013</v>
      </c>
      <c r="Q2320" s="34">
        <f>VLOOKUP(A2320,'Hospitalisation Details'!$A$1:$N$2344,6,FALSE)</f>
        <v>29</v>
      </c>
    </row>
    <row r="2321" spans="1:17" x14ac:dyDescent="0.25">
      <c r="A2321" s="35" t="s">
        <v>36</v>
      </c>
      <c r="B2321" s="32" t="s">
        <v>8302</v>
      </c>
      <c r="C2321" s="40">
        <v>19.21</v>
      </c>
      <c r="D2321" s="40">
        <v>5.53</v>
      </c>
      <c r="E2321" s="40" t="s">
        <v>2383</v>
      </c>
      <c r="F2321" s="40" t="s">
        <v>2380</v>
      </c>
      <c r="G2321" s="40" t="s">
        <v>2380</v>
      </c>
      <c r="H2321" s="35">
        <v>0</v>
      </c>
      <c r="I2321" s="40" t="s">
        <v>2380</v>
      </c>
      <c r="J2321" s="40" t="s">
        <v>8340</v>
      </c>
      <c r="K2321" s="40" t="s">
        <v>8344</v>
      </c>
      <c r="L2321" s="48">
        <f>VLOOKUP(A2321,'Hospitalisation Details'!$A$1:$N$2344,5,FALSE)</f>
        <v>35360</v>
      </c>
      <c r="M2321" s="52">
        <f>VLOOKUP(A2321,'Hospitalisation Details'!$A$1:$N$2344,8,FALSE)</f>
        <v>760</v>
      </c>
      <c r="N2321" s="35" t="str">
        <f>VLOOKUP(A2321,'Hospitalisation Details'!$A$1:$N$2344,12,FALSE)</f>
        <v>tier - 3</v>
      </c>
      <c r="O2321" s="35" t="str">
        <f>VLOOKUP(A2321,'Hospitalisation Details'!$A$1:$N$2344,13,FALSE)</f>
        <v>tier - 3</v>
      </c>
      <c r="P2321" s="35" t="str">
        <f>VLOOKUP(A2321,'Hospitalisation Details'!$A$1:$N$2344,14,FALSE)</f>
        <v>R1013</v>
      </c>
      <c r="Q2321" s="35">
        <f>VLOOKUP(A2321,'Hospitalisation Details'!$A$1:$N$2344,6,FALSE)</f>
        <v>26</v>
      </c>
    </row>
    <row r="2322" spans="1:17" x14ac:dyDescent="0.25">
      <c r="A2322" s="34" t="s">
        <v>34</v>
      </c>
      <c r="B2322" s="33" t="s">
        <v>4911</v>
      </c>
      <c r="C2322" s="39">
        <v>17.86</v>
      </c>
      <c r="D2322" s="39">
        <v>5.43</v>
      </c>
      <c r="E2322" s="39" t="s">
        <v>2380</v>
      </c>
      <c r="F2322" s="39" t="s">
        <v>2380</v>
      </c>
      <c r="G2322" s="39" t="s">
        <v>2383</v>
      </c>
      <c r="H2322" s="34">
        <v>1</v>
      </c>
      <c r="I2322" s="39" t="s">
        <v>2380</v>
      </c>
      <c r="J2322" s="39" t="s">
        <v>8341</v>
      </c>
      <c r="K2322" s="39" t="s">
        <v>8344</v>
      </c>
      <c r="L2322" s="47">
        <f>VLOOKUP(A2322,'Hospitalisation Details'!$A$1:$N$2344,5,FALSE)</f>
        <v>34190</v>
      </c>
      <c r="M2322" s="51">
        <f>VLOOKUP(A2322,'Hospitalisation Details'!$A$1:$N$2344,8,FALSE)</f>
        <v>760</v>
      </c>
      <c r="N2322" s="34" t="str">
        <f>VLOOKUP(A2322,'Hospitalisation Details'!$A$1:$N$2344,12,FALSE)</f>
        <v>tier - 3</v>
      </c>
      <c r="O2322" s="34" t="str">
        <f>VLOOKUP(A2322,'Hospitalisation Details'!$A$1:$N$2344,13,FALSE)</f>
        <v>tier - 1</v>
      </c>
      <c r="P2322" s="34" t="str">
        <f>VLOOKUP(A2322,'Hospitalisation Details'!$A$1:$N$2344,14,FALSE)</f>
        <v>R1013</v>
      </c>
      <c r="Q2322" s="34">
        <f>VLOOKUP(A2322,'Hospitalisation Details'!$A$1:$N$2344,6,FALSE)</f>
        <v>29</v>
      </c>
    </row>
    <row r="2323" spans="1:17" x14ac:dyDescent="0.25">
      <c r="A2323" s="35" t="s">
        <v>33</v>
      </c>
      <c r="B2323" s="32" t="s">
        <v>8305</v>
      </c>
      <c r="C2323" s="40">
        <v>21.38</v>
      </c>
      <c r="D2323" s="40">
        <v>8.01</v>
      </c>
      <c r="E2323" s="40" t="s">
        <v>2380</v>
      </c>
      <c r="F2323" s="40" t="s">
        <v>2380</v>
      </c>
      <c r="G2323" s="40" t="s">
        <v>2380</v>
      </c>
      <c r="H2323" s="35">
        <v>0</v>
      </c>
      <c r="I2323" s="40" t="s">
        <v>2380</v>
      </c>
      <c r="J2323" s="40" t="s">
        <v>8340</v>
      </c>
      <c r="K2323" s="40" t="s">
        <v>8342</v>
      </c>
      <c r="L2323" s="48">
        <f>VLOOKUP(A2323,'Hospitalisation Details'!$A$1:$N$2344,5,FALSE)</f>
        <v>37518</v>
      </c>
      <c r="M2323" s="52">
        <f>VLOOKUP(A2323,'Hospitalisation Details'!$A$1:$N$2344,8,FALSE)</f>
        <v>750</v>
      </c>
      <c r="N2323" s="35" t="str">
        <f>VLOOKUP(A2323,'Hospitalisation Details'!$A$1:$N$2344,12,FALSE)</f>
        <v>tier - 3</v>
      </c>
      <c r="O2323" s="35" t="str">
        <f>VLOOKUP(A2323,'Hospitalisation Details'!$A$1:$N$2344,13,FALSE)</f>
        <v>tier - 1</v>
      </c>
      <c r="P2323" s="35" t="str">
        <f>VLOOKUP(A2323,'Hospitalisation Details'!$A$1:$N$2344,14,FALSE)</f>
        <v>R1012</v>
      </c>
      <c r="Q2323" s="35">
        <f>VLOOKUP(A2323,'Hospitalisation Details'!$A$1:$N$2344,6,FALSE)</f>
        <v>20</v>
      </c>
    </row>
    <row r="2324" spans="1:17" x14ac:dyDescent="0.25">
      <c r="A2324" s="34" t="s">
        <v>32</v>
      </c>
      <c r="B2324" s="33" t="s">
        <v>5026</v>
      </c>
      <c r="C2324" s="39">
        <v>23.35</v>
      </c>
      <c r="D2324" s="39">
        <v>5.94</v>
      </c>
      <c r="E2324" s="39" t="s">
        <v>2380</v>
      </c>
      <c r="F2324" s="39" t="s">
        <v>2380</v>
      </c>
      <c r="G2324" s="39" t="s">
        <v>2380</v>
      </c>
      <c r="H2324" s="34">
        <v>0</v>
      </c>
      <c r="I2324" s="39" t="s">
        <v>2380</v>
      </c>
      <c r="J2324" s="39" t="s">
        <v>8340</v>
      </c>
      <c r="K2324" s="39" t="s">
        <v>8343</v>
      </c>
      <c r="L2324" s="47">
        <f>VLOOKUP(A2324,'Hospitalisation Details'!$A$1:$N$2344,5,FALSE)</f>
        <v>36508</v>
      </c>
      <c r="M2324" s="51">
        <f>VLOOKUP(A2324,'Hospitalisation Details'!$A$1:$N$2344,8,FALSE)</f>
        <v>722.99</v>
      </c>
      <c r="N2324" s="34" t="str">
        <f>VLOOKUP(A2324,'Hospitalisation Details'!$A$1:$N$2344,12,FALSE)</f>
        <v>tier - 3</v>
      </c>
      <c r="O2324" s="34" t="str">
        <f>VLOOKUP(A2324,'Hospitalisation Details'!$A$1:$N$2344,13,FALSE)</f>
        <v>tier - 1</v>
      </c>
      <c r="P2324" s="34" t="str">
        <f>VLOOKUP(A2324,'Hospitalisation Details'!$A$1:$N$2344,14,FALSE)</f>
        <v>R1013</v>
      </c>
      <c r="Q2324" s="34">
        <f>VLOOKUP(A2324,'Hospitalisation Details'!$A$1:$N$2344,6,FALSE)</f>
        <v>23</v>
      </c>
    </row>
    <row r="2325" spans="1:17" x14ac:dyDescent="0.25">
      <c r="A2325" s="35" t="s">
        <v>29</v>
      </c>
      <c r="B2325" s="32" t="s">
        <v>8308</v>
      </c>
      <c r="C2325" s="40">
        <v>22.24</v>
      </c>
      <c r="D2325" s="40">
        <v>5.04</v>
      </c>
      <c r="E2325" s="40" t="s">
        <v>2380</v>
      </c>
      <c r="F2325" s="40" t="s">
        <v>2380</v>
      </c>
      <c r="G2325" s="40" t="s">
        <v>2380</v>
      </c>
      <c r="H2325" s="35">
        <v>0</v>
      </c>
      <c r="I2325" s="40" t="s">
        <v>2380</v>
      </c>
      <c r="J2325" s="40" t="s">
        <v>8340</v>
      </c>
      <c r="K2325" s="40" t="s">
        <v>8344</v>
      </c>
      <c r="L2325" s="48">
        <f>VLOOKUP(A2325,'Hospitalisation Details'!$A$1:$N$2344,5,FALSE)</f>
        <v>36520</v>
      </c>
      <c r="M2325" s="52">
        <f>VLOOKUP(A2325,'Hospitalisation Details'!$A$1:$N$2344,8,FALSE)</f>
        <v>700</v>
      </c>
      <c r="N2325" s="35" t="str">
        <f>VLOOKUP(A2325,'Hospitalisation Details'!$A$1:$N$2344,12,FALSE)</f>
        <v>tier - 2</v>
      </c>
      <c r="O2325" s="35" t="str">
        <f>VLOOKUP(A2325,'Hospitalisation Details'!$A$1:$N$2344,13,FALSE)</f>
        <v>tier - 3</v>
      </c>
      <c r="P2325" s="35" t="str">
        <f>VLOOKUP(A2325,'Hospitalisation Details'!$A$1:$N$2344,14,FALSE)</f>
        <v>R1013</v>
      </c>
      <c r="Q2325" s="35">
        <f>VLOOKUP(A2325,'Hospitalisation Details'!$A$1:$N$2344,6,FALSE)</f>
        <v>23</v>
      </c>
    </row>
    <row r="2326" spans="1:17" x14ac:dyDescent="0.25">
      <c r="A2326" s="34" t="s">
        <v>28</v>
      </c>
      <c r="B2326" s="33" t="s">
        <v>8309</v>
      </c>
      <c r="C2326" s="39">
        <v>24.76</v>
      </c>
      <c r="D2326" s="39">
        <v>4.54</v>
      </c>
      <c r="E2326" s="39" t="s">
        <v>2383</v>
      </c>
      <c r="F2326" s="39" t="s">
        <v>2380</v>
      </c>
      <c r="G2326" s="39" t="s">
        <v>2380</v>
      </c>
      <c r="H2326" s="34">
        <v>0</v>
      </c>
      <c r="I2326" s="39" t="s">
        <v>2380</v>
      </c>
      <c r="J2326" s="39" t="s">
        <v>8340</v>
      </c>
      <c r="K2326" s="39" t="s">
        <v>8344</v>
      </c>
      <c r="L2326" s="47">
        <f>VLOOKUP(A2326,'Hospitalisation Details'!$A$1:$N$2344,5,FALSE)</f>
        <v>37146</v>
      </c>
      <c r="M2326" s="51">
        <f>VLOOKUP(A2326,'Hospitalisation Details'!$A$1:$N$2344,8,FALSE)</f>
        <v>687.54</v>
      </c>
      <c r="N2326" s="34" t="str">
        <f>VLOOKUP(A2326,'Hospitalisation Details'!$A$1:$N$2344,12,FALSE)</f>
        <v>tier - 3</v>
      </c>
      <c r="O2326" s="34" t="str">
        <f>VLOOKUP(A2326,'Hospitalisation Details'!$A$1:$N$2344,13,FALSE)</f>
        <v>tier - 2</v>
      </c>
      <c r="P2326" s="34" t="str">
        <f>VLOOKUP(A2326,'Hospitalisation Details'!$A$1:$N$2344,14,FALSE)</f>
        <v>R1013</v>
      </c>
      <c r="Q2326" s="34">
        <f>VLOOKUP(A2326,'Hospitalisation Details'!$A$1:$N$2344,6,FALSE)</f>
        <v>21</v>
      </c>
    </row>
    <row r="2327" spans="1:17" x14ac:dyDescent="0.25">
      <c r="A2327" s="35" t="s">
        <v>27</v>
      </c>
      <c r="B2327" s="32" t="s">
        <v>8311</v>
      </c>
      <c r="C2327" s="40">
        <v>20.100000000000001</v>
      </c>
      <c r="D2327" s="40">
        <v>5.6</v>
      </c>
      <c r="E2327" s="40" t="s">
        <v>2383</v>
      </c>
      <c r="F2327" s="40" t="s">
        <v>2380</v>
      </c>
      <c r="G2327" s="40" t="s">
        <v>2383</v>
      </c>
      <c r="H2327" s="35">
        <v>1</v>
      </c>
      <c r="I2327" s="40" t="s">
        <v>2380</v>
      </c>
      <c r="J2327" s="40" t="s">
        <v>8340</v>
      </c>
      <c r="K2327" s="40" t="s">
        <v>8344</v>
      </c>
      <c r="L2327" s="48">
        <f>VLOOKUP(A2327,'Hospitalisation Details'!$A$1:$N$2344,5,FALSE)</f>
        <v>35743</v>
      </c>
      <c r="M2327" s="52">
        <f>VLOOKUP(A2327,'Hospitalisation Details'!$A$1:$N$2344,8,FALSE)</f>
        <v>670</v>
      </c>
      <c r="N2327" s="35" t="str">
        <f>VLOOKUP(A2327,'Hospitalisation Details'!$A$1:$N$2344,12,FALSE)</f>
        <v>tier - 3</v>
      </c>
      <c r="O2327" s="35" t="str">
        <f>VLOOKUP(A2327,'Hospitalisation Details'!$A$1:$N$2344,13,FALSE)</f>
        <v>tier - 3</v>
      </c>
      <c r="P2327" s="35" t="str">
        <f>VLOOKUP(A2327,'Hospitalisation Details'!$A$1:$N$2344,14,FALSE)</f>
        <v>R1013</v>
      </c>
      <c r="Q2327" s="35">
        <f>VLOOKUP(A2327,'Hospitalisation Details'!$A$1:$N$2344,6,FALSE)</f>
        <v>25</v>
      </c>
    </row>
    <row r="2328" spans="1:17" x14ac:dyDescent="0.25">
      <c r="A2328" s="34" t="s">
        <v>26</v>
      </c>
      <c r="B2328" s="33" t="s">
        <v>6562</v>
      </c>
      <c r="C2328" s="39">
        <v>21.77</v>
      </c>
      <c r="D2328" s="39">
        <v>10.67</v>
      </c>
      <c r="E2328" s="39" t="s">
        <v>2380</v>
      </c>
      <c r="F2328" s="39" t="s">
        <v>2380</v>
      </c>
      <c r="G2328" s="39" t="s">
        <v>2380</v>
      </c>
      <c r="H2328" s="34">
        <v>0</v>
      </c>
      <c r="I2328" s="39" t="s">
        <v>2380</v>
      </c>
      <c r="J2328" s="39" t="s">
        <v>8340</v>
      </c>
      <c r="K2328" s="39" t="s">
        <v>8342</v>
      </c>
      <c r="L2328" s="47">
        <f>VLOOKUP(A2328,'Hospitalisation Details'!$A$1:$N$2344,5,FALSE)</f>
        <v>37589</v>
      </c>
      <c r="M2328" s="51">
        <f>VLOOKUP(A2328,'Hospitalisation Details'!$A$1:$N$2344,8,FALSE)</f>
        <v>668</v>
      </c>
      <c r="N2328" s="34" t="str">
        <f>VLOOKUP(A2328,'Hospitalisation Details'!$A$1:$N$2344,12,FALSE)</f>
        <v>tier - 3</v>
      </c>
      <c r="O2328" s="34" t="str">
        <f>VLOOKUP(A2328,'Hospitalisation Details'!$A$1:$N$2344,13,FALSE)</f>
        <v>tier - 2</v>
      </c>
      <c r="P2328" s="34" t="str">
        <f>VLOOKUP(A2328,'Hospitalisation Details'!$A$1:$N$2344,14,FALSE)</f>
        <v>R1012</v>
      </c>
      <c r="Q2328" s="34">
        <f>VLOOKUP(A2328,'Hospitalisation Details'!$A$1:$N$2344,6,FALSE)</f>
        <v>20</v>
      </c>
    </row>
    <row r="2329" spans="1:17" x14ac:dyDescent="0.25">
      <c r="A2329" s="35" t="s">
        <v>25</v>
      </c>
      <c r="B2329" s="32" t="s">
        <v>4772</v>
      </c>
      <c r="C2329" s="40">
        <v>17.82</v>
      </c>
      <c r="D2329" s="40">
        <v>5.26</v>
      </c>
      <c r="E2329" s="40" t="s">
        <v>2383</v>
      </c>
      <c r="F2329" s="40" t="s">
        <v>2380</v>
      </c>
      <c r="G2329" s="40" t="s">
        <v>2380</v>
      </c>
      <c r="H2329" s="35">
        <v>1</v>
      </c>
      <c r="I2329" s="40" t="s">
        <v>2380</v>
      </c>
      <c r="J2329" s="40" t="s">
        <v>8341</v>
      </c>
      <c r="K2329" s="40" t="s">
        <v>8344</v>
      </c>
      <c r="L2329" s="48">
        <f>VLOOKUP(A2329,'Hospitalisation Details'!$A$1:$N$2344,5,FALSE)</f>
        <v>34884</v>
      </c>
      <c r="M2329" s="52">
        <f>VLOOKUP(A2329,'Hospitalisation Details'!$A$1:$N$2344,8,FALSE)</f>
        <v>650</v>
      </c>
      <c r="N2329" s="35" t="str">
        <f>VLOOKUP(A2329,'Hospitalisation Details'!$A$1:$N$2344,12,FALSE)</f>
        <v>tier - 3</v>
      </c>
      <c r="O2329" s="35" t="str">
        <f>VLOOKUP(A2329,'Hospitalisation Details'!$A$1:$N$2344,13,FALSE)</f>
        <v>tier - 3</v>
      </c>
      <c r="P2329" s="35" t="str">
        <f>VLOOKUP(A2329,'Hospitalisation Details'!$A$1:$N$2344,14,FALSE)</f>
        <v>R1013</v>
      </c>
      <c r="Q2329" s="35">
        <f>VLOOKUP(A2329,'Hospitalisation Details'!$A$1:$N$2344,6,FALSE)</f>
        <v>27</v>
      </c>
    </row>
    <row r="2330" spans="1:17" x14ac:dyDescent="0.25">
      <c r="A2330" s="34" t="s">
        <v>24</v>
      </c>
      <c r="B2330" s="33" t="s">
        <v>8314</v>
      </c>
      <c r="C2330" s="39">
        <v>17.07</v>
      </c>
      <c r="D2330" s="39">
        <v>5.22</v>
      </c>
      <c r="E2330" s="39" t="s">
        <v>2380</v>
      </c>
      <c r="F2330" s="39" t="s">
        <v>2380</v>
      </c>
      <c r="G2330" s="39" t="s">
        <v>2383</v>
      </c>
      <c r="H2330" s="34">
        <v>1</v>
      </c>
      <c r="I2330" s="39" t="s">
        <v>2380</v>
      </c>
      <c r="J2330" s="39" t="s">
        <v>8341</v>
      </c>
      <c r="K2330" s="39" t="s">
        <v>8344</v>
      </c>
      <c r="L2330" s="47">
        <f>VLOOKUP(A2330,'Hospitalisation Details'!$A$1:$N$2344,5,FALSE)</f>
        <v>34121</v>
      </c>
      <c r="M2330" s="51">
        <f>VLOOKUP(A2330,'Hospitalisation Details'!$A$1:$N$2344,8,FALSE)</f>
        <v>650</v>
      </c>
      <c r="N2330" s="34" t="str">
        <f>VLOOKUP(A2330,'Hospitalisation Details'!$A$1:$N$2344,12,FALSE)</f>
        <v>tier - 3</v>
      </c>
      <c r="O2330" s="34" t="str">
        <f>VLOOKUP(A2330,'Hospitalisation Details'!$A$1:$N$2344,13,FALSE)</f>
        <v>tier - 3</v>
      </c>
      <c r="P2330" s="34" t="str">
        <f>VLOOKUP(A2330,'Hospitalisation Details'!$A$1:$N$2344,14,FALSE)</f>
        <v>R1013</v>
      </c>
      <c r="Q2330" s="34">
        <f>VLOOKUP(A2330,'Hospitalisation Details'!$A$1:$N$2344,6,FALSE)</f>
        <v>30</v>
      </c>
    </row>
    <row r="2331" spans="1:17" x14ac:dyDescent="0.25">
      <c r="A2331" s="35" t="s">
        <v>22</v>
      </c>
      <c r="B2331" s="32" t="s">
        <v>8316</v>
      </c>
      <c r="C2331" s="40">
        <v>22.24</v>
      </c>
      <c r="D2331" s="40">
        <v>4.29</v>
      </c>
      <c r="E2331" s="40" t="s">
        <v>2383</v>
      </c>
      <c r="F2331" s="40" t="s">
        <v>2380</v>
      </c>
      <c r="G2331" s="40" t="s">
        <v>2380</v>
      </c>
      <c r="H2331" s="35">
        <v>0</v>
      </c>
      <c r="I2331" s="40" t="s">
        <v>2380</v>
      </c>
      <c r="J2331" s="40" t="s">
        <v>8340</v>
      </c>
      <c r="K2331" s="40" t="s">
        <v>8344</v>
      </c>
      <c r="L2331" s="48">
        <f>VLOOKUP(A2331,'Hospitalisation Details'!$A$1:$N$2344,5,FALSE)</f>
        <v>37215</v>
      </c>
      <c r="M2331" s="52">
        <f>VLOOKUP(A2331,'Hospitalisation Details'!$A$1:$N$2344,8,FALSE)</f>
        <v>646.14</v>
      </c>
      <c r="N2331" s="35" t="str">
        <f>VLOOKUP(A2331,'Hospitalisation Details'!$A$1:$N$2344,12,FALSE)</f>
        <v>tier - 3</v>
      </c>
      <c r="O2331" s="35" t="str">
        <f>VLOOKUP(A2331,'Hospitalisation Details'!$A$1:$N$2344,13,FALSE)</f>
        <v>tier - 3</v>
      </c>
      <c r="P2331" s="35" t="str">
        <f>VLOOKUP(A2331,'Hospitalisation Details'!$A$1:$N$2344,14,FALSE)</f>
        <v>R1012</v>
      </c>
      <c r="Q2331" s="35">
        <f>VLOOKUP(A2331,'Hospitalisation Details'!$A$1:$N$2344,6,FALSE)</f>
        <v>21</v>
      </c>
    </row>
    <row r="2332" spans="1:17" x14ac:dyDescent="0.25">
      <c r="A2332" s="34" t="s">
        <v>21</v>
      </c>
      <c r="B2332" s="33" t="s">
        <v>5485</v>
      </c>
      <c r="C2332" s="39">
        <v>22.34</v>
      </c>
      <c r="D2332" s="39">
        <v>5.57</v>
      </c>
      <c r="E2332" s="39" t="s">
        <v>2380</v>
      </c>
      <c r="F2332" s="39" t="s">
        <v>2380</v>
      </c>
      <c r="G2332" s="39" t="s">
        <v>2380</v>
      </c>
      <c r="H2332" s="34">
        <v>1</v>
      </c>
      <c r="I2332" s="39" t="s">
        <v>2380</v>
      </c>
      <c r="J2332" s="39" t="s">
        <v>8340</v>
      </c>
      <c r="K2332" s="39" t="s">
        <v>8344</v>
      </c>
      <c r="L2332" s="47">
        <f>VLOOKUP(A2332,'Hospitalisation Details'!$A$1:$N$2344,5,FALSE)</f>
        <v>36003</v>
      </c>
      <c r="M2332" s="51">
        <f>VLOOKUP(A2332,'Hospitalisation Details'!$A$1:$N$2344,8,FALSE)</f>
        <v>637.26</v>
      </c>
      <c r="N2332" s="34" t="str">
        <f>VLOOKUP(A2332,'Hospitalisation Details'!$A$1:$N$2344,12,FALSE)</f>
        <v>tier - 3</v>
      </c>
      <c r="O2332" s="34" t="str">
        <f>VLOOKUP(A2332,'Hospitalisation Details'!$A$1:$N$2344,13,FALSE)</f>
        <v>tier - 3</v>
      </c>
      <c r="P2332" s="34" t="str">
        <f>VLOOKUP(A2332,'Hospitalisation Details'!$A$1:$N$2344,14,FALSE)</f>
        <v>R1013</v>
      </c>
      <c r="Q2332" s="34">
        <f>VLOOKUP(A2332,'Hospitalisation Details'!$A$1:$N$2344,6,FALSE)</f>
        <v>24</v>
      </c>
    </row>
    <row r="2333" spans="1:17" x14ac:dyDescent="0.25">
      <c r="A2333" s="35" t="s">
        <v>19</v>
      </c>
      <c r="B2333" s="32" t="s">
        <v>8319</v>
      </c>
      <c r="C2333" s="40">
        <v>17.7</v>
      </c>
      <c r="D2333" s="40">
        <v>6.28</v>
      </c>
      <c r="E2333" s="40" t="s">
        <v>2380</v>
      </c>
      <c r="F2333" s="40" t="s">
        <v>2380</v>
      </c>
      <c r="G2333" s="40" t="s">
        <v>2380</v>
      </c>
      <c r="H2333" s="35">
        <v>1</v>
      </c>
      <c r="I2333" s="40" t="s">
        <v>2380</v>
      </c>
      <c r="J2333" s="40" t="s">
        <v>8341</v>
      </c>
      <c r="K2333" s="40" t="s">
        <v>8343</v>
      </c>
      <c r="L2333" s="48">
        <f>VLOOKUP(A2333,'Hospitalisation Details'!$A$1:$N$2344,5,FALSE)</f>
        <v>33860</v>
      </c>
      <c r="M2333" s="52">
        <f>VLOOKUP(A2333,'Hospitalisation Details'!$A$1:$N$2344,8,FALSE)</f>
        <v>604.54</v>
      </c>
      <c r="N2333" s="35" t="str">
        <f>VLOOKUP(A2333,'Hospitalisation Details'!$A$1:$N$2344,12,FALSE)</f>
        <v>tier - 3</v>
      </c>
      <c r="O2333" s="35" t="str">
        <f>VLOOKUP(A2333,'Hospitalisation Details'!$A$1:$N$2344,13,FALSE)</f>
        <v>tier - 3</v>
      </c>
      <c r="P2333" s="35" t="str">
        <f>VLOOKUP(A2333,'Hospitalisation Details'!$A$1:$N$2344,14,FALSE)</f>
        <v>R1013</v>
      </c>
      <c r="Q2333" s="35">
        <f>VLOOKUP(A2333,'Hospitalisation Details'!$A$1:$N$2344,6,FALSE)</f>
        <v>30</v>
      </c>
    </row>
    <row r="2334" spans="1:17" x14ac:dyDescent="0.25">
      <c r="A2334" s="34" t="s">
        <v>17</v>
      </c>
      <c r="B2334" s="33" t="s">
        <v>7491</v>
      </c>
      <c r="C2334" s="39">
        <v>16.47</v>
      </c>
      <c r="D2334" s="39">
        <v>6.35</v>
      </c>
      <c r="E2334" s="39" t="s">
        <v>2380</v>
      </c>
      <c r="F2334" s="39" t="s">
        <v>2380</v>
      </c>
      <c r="G2334" s="39" t="s">
        <v>2383</v>
      </c>
      <c r="H2334" s="34">
        <v>1</v>
      </c>
      <c r="I2334" s="39" t="s">
        <v>2380</v>
      </c>
      <c r="J2334" s="39" t="s">
        <v>8341</v>
      </c>
      <c r="K2334" s="39" t="s">
        <v>8343</v>
      </c>
      <c r="L2334" s="47">
        <f>VLOOKUP(A2334,'Hospitalisation Details'!$A$1:$N$2344,5,FALSE)</f>
        <v>34150</v>
      </c>
      <c r="M2334" s="51">
        <f>VLOOKUP(A2334,'Hospitalisation Details'!$A$1:$N$2344,8,FALSE)</f>
        <v>600</v>
      </c>
      <c r="N2334" s="34" t="str">
        <f>VLOOKUP(A2334,'Hospitalisation Details'!$A$1:$N$2344,12,FALSE)</f>
        <v>tier - 2</v>
      </c>
      <c r="O2334" s="34" t="str">
        <f>VLOOKUP(A2334,'Hospitalisation Details'!$A$1:$N$2344,13,FALSE)</f>
        <v>tier - 1</v>
      </c>
      <c r="P2334" s="34" t="str">
        <f>VLOOKUP(A2334,'Hospitalisation Details'!$A$1:$N$2344,14,FALSE)</f>
        <v>R1013</v>
      </c>
      <c r="Q2334" s="34">
        <f>VLOOKUP(A2334,'Hospitalisation Details'!$A$1:$N$2344,6,FALSE)</f>
        <v>29</v>
      </c>
    </row>
    <row r="2335" spans="1:17" x14ac:dyDescent="0.25">
      <c r="A2335" s="35" t="s">
        <v>14</v>
      </c>
      <c r="B2335" s="32" t="s">
        <v>8322</v>
      </c>
      <c r="C2335" s="40">
        <v>17.600000000000001</v>
      </c>
      <c r="D2335" s="40">
        <v>4.3899999999999997</v>
      </c>
      <c r="E2335" s="40" t="s">
        <v>2380</v>
      </c>
      <c r="F2335" s="40" t="s">
        <v>2380</v>
      </c>
      <c r="G2335" s="40" t="s">
        <v>2380</v>
      </c>
      <c r="H2335" s="35">
        <v>1</v>
      </c>
      <c r="I2335" s="40" t="s">
        <v>2380</v>
      </c>
      <c r="J2335" s="40" t="s">
        <v>8341</v>
      </c>
      <c r="K2335" s="40" t="s">
        <v>8344</v>
      </c>
      <c r="L2335" s="48">
        <f>VLOOKUP(A2335,'Hospitalisation Details'!$A$1:$N$2344,5,FALSE)</f>
        <v>33938</v>
      </c>
      <c r="M2335" s="52">
        <f>VLOOKUP(A2335,'Hospitalisation Details'!$A$1:$N$2344,8,FALSE)</f>
        <v>570.62</v>
      </c>
      <c r="N2335" s="35" t="str">
        <f>VLOOKUP(A2335,'Hospitalisation Details'!$A$1:$N$2344,12,FALSE)</f>
        <v>tier - 2</v>
      </c>
      <c r="O2335" s="35" t="str">
        <f>VLOOKUP(A2335,'Hospitalisation Details'!$A$1:$N$2344,13,FALSE)</f>
        <v>tier - 1</v>
      </c>
      <c r="P2335" s="35" t="str">
        <f>VLOOKUP(A2335,'Hospitalisation Details'!$A$1:$N$2344,14,FALSE)</f>
        <v>R1013</v>
      </c>
      <c r="Q2335" s="35">
        <f>VLOOKUP(A2335,'Hospitalisation Details'!$A$1:$N$2344,6,FALSE)</f>
        <v>30</v>
      </c>
    </row>
    <row r="2336" spans="1:17" x14ac:dyDescent="0.25">
      <c r="A2336" s="34" t="s">
        <v>9</v>
      </c>
      <c r="B2336" s="33" t="s">
        <v>8324</v>
      </c>
      <c r="C2336" s="39">
        <v>17.579999999999998</v>
      </c>
      <c r="D2336" s="39">
        <v>4.51</v>
      </c>
      <c r="E2336" s="39" t="s">
        <v>2380</v>
      </c>
      <c r="F2336" s="39" t="s">
        <v>2380</v>
      </c>
      <c r="G2336" s="39" t="s">
        <v>2380</v>
      </c>
      <c r="H2336" s="34">
        <v>1</v>
      </c>
      <c r="I2336" s="39" t="s">
        <v>2380</v>
      </c>
      <c r="J2336" s="39" t="s">
        <v>8341</v>
      </c>
      <c r="K2336" s="39" t="s">
        <v>8344</v>
      </c>
      <c r="L2336" s="47">
        <f>VLOOKUP(A2336,'Hospitalisation Details'!$A$1:$N$2344,5,FALSE)</f>
        <v>33794</v>
      </c>
      <c r="M2336" s="51">
        <f>VLOOKUP(A2336,'Hospitalisation Details'!$A$1:$N$2344,8,FALSE)</f>
        <v>563.84</v>
      </c>
      <c r="N2336" s="34" t="str">
        <f>VLOOKUP(A2336,'Hospitalisation Details'!$A$1:$N$2344,12,FALSE)</f>
        <v>tier - 2</v>
      </c>
      <c r="O2336" s="34" t="str">
        <f>VLOOKUP(A2336,'Hospitalisation Details'!$A$1:$N$2344,13,FALSE)</f>
        <v>tier - 3</v>
      </c>
      <c r="P2336" s="34" t="str">
        <f>VLOOKUP(A2336,'Hospitalisation Details'!$A$1:$N$2344,14,FALSE)</f>
        <v>R1013</v>
      </c>
      <c r="Q2336" s="34">
        <f>VLOOKUP(A2336,'Hospitalisation Details'!$A$1:$N$2344,6,FALSE)</f>
        <v>30</v>
      </c>
    </row>
    <row r="2339" spans="7:8" x14ac:dyDescent="0.25">
      <c r="G2339" s="42" t="s">
        <v>8348</v>
      </c>
      <c r="H2339" s="45">
        <f>SUM(H2:H2336)</f>
        <v>1579</v>
      </c>
    </row>
  </sheetData>
  <autoFilter ref="A1:Q2336" xr:uid="{BB2CC953-C61A-4F2B-96C6-ADE184AD01B0}"/>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E1" sqref="E1:E1048576"/>
    </sheetView>
  </sheetViews>
  <sheetFormatPr defaultRowHeight="15" x14ac:dyDescent="0.25"/>
  <cols>
    <col min="1" max="1" width="15.5703125" customWidth="1"/>
    <col min="2" max="2" width="37.42578125" bestFit="1" customWidth="1"/>
    <col min="4" max="4" width="11.85546875" customWidth="1"/>
    <col min="5" max="5" width="11" customWidth="1"/>
  </cols>
  <sheetData>
    <row r="1" spans="1:5" s="2" customFormat="1" ht="18.95" customHeight="1" x14ac:dyDescent="0.25">
      <c r="A1" s="5" t="s">
        <v>0</v>
      </c>
      <c r="B1" s="6" t="s">
        <v>2384</v>
      </c>
      <c r="C1" s="6" t="s">
        <v>8336</v>
      </c>
      <c r="D1" s="6" t="s">
        <v>4722</v>
      </c>
      <c r="E1" s="6" t="s">
        <v>8335</v>
      </c>
    </row>
    <row r="2" spans="1:5" ht="15.75" x14ac:dyDescent="0.25">
      <c r="A2" s="1" t="s">
        <v>2372</v>
      </c>
      <c r="B2" s="1" t="s">
        <v>2385</v>
      </c>
      <c r="C2" t="s">
        <v>4725</v>
      </c>
      <c r="D2" t="s">
        <v>4743</v>
      </c>
      <c r="E2" t="s">
        <v>4744</v>
      </c>
    </row>
    <row r="3" spans="1:5" ht="15.75" x14ac:dyDescent="0.25">
      <c r="A3" s="1" t="s">
        <v>2371</v>
      </c>
      <c r="B3" s="1" t="s">
        <v>2386</v>
      </c>
      <c r="C3" t="s">
        <v>4726</v>
      </c>
      <c r="D3" t="s">
        <v>4745</v>
      </c>
      <c r="E3" t="s">
        <v>4746</v>
      </c>
    </row>
    <row r="4" spans="1:5" ht="15.75" x14ac:dyDescent="0.25">
      <c r="A4" s="1" t="s">
        <v>2370</v>
      </c>
      <c r="B4" s="1" t="s">
        <v>2387</v>
      </c>
      <c r="C4" t="s">
        <v>4727</v>
      </c>
      <c r="D4" t="s">
        <v>4745</v>
      </c>
      <c r="E4" t="s">
        <v>4747</v>
      </c>
    </row>
    <row r="5" spans="1:5" ht="15.75" x14ac:dyDescent="0.25">
      <c r="A5" s="1" t="s">
        <v>2369</v>
      </c>
      <c r="B5" s="1" t="s">
        <v>2388</v>
      </c>
      <c r="C5" t="s">
        <v>4728</v>
      </c>
      <c r="D5" t="s">
        <v>4743</v>
      </c>
      <c r="E5" t="s">
        <v>4748</v>
      </c>
    </row>
    <row r="6" spans="1:5" ht="15.75" x14ac:dyDescent="0.25">
      <c r="A6" s="1" t="s">
        <v>2368</v>
      </c>
      <c r="B6" s="1" t="s">
        <v>2389</v>
      </c>
      <c r="C6" t="s">
        <v>4729</v>
      </c>
      <c r="D6" t="s">
        <v>4743</v>
      </c>
      <c r="E6" t="s">
        <v>4749</v>
      </c>
    </row>
    <row r="7" spans="1:5" ht="15.75" x14ac:dyDescent="0.25">
      <c r="A7" s="1" t="s">
        <v>2367</v>
      </c>
      <c r="B7" s="1" t="s">
        <v>2390</v>
      </c>
      <c r="C7" t="s">
        <v>4730</v>
      </c>
      <c r="D7" t="s">
        <v>4745</v>
      </c>
      <c r="E7" t="s">
        <v>4750</v>
      </c>
    </row>
    <row r="8" spans="1:5" ht="15.75" x14ac:dyDescent="0.25">
      <c r="A8" s="1" t="s">
        <v>2366</v>
      </c>
      <c r="B8" s="1" t="s">
        <v>2391</v>
      </c>
      <c r="C8" t="s">
        <v>4731</v>
      </c>
      <c r="D8" t="s">
        <v>4745</v>
      </c>
      <c r="E8" t="s">
        <v>4751</v>
      </c>
    </row>
    <row r="9" spans="1:5" ht="15.75" x14ac:dyDescent="0.25">
      <c r="A9" s="1" t="s">
        <v>2365</v>
      </c>
      <c r="B9" s="1" t="s">
        <v>2392</v>
      </c>
      <c r="C9" t="s">
        <v>4732</v>
      </c>
      <c r="D9" t="s">
        <v>4745</v>
      </c>
      <c r="E9" t="s">
        <v>4752</v>
      </c>
    </row>
    <row r="10" spans="1:5" ht="15.75" x14ac:dyDescent="0.25">
      <c r="A10" s="1" t="s">
        <v>2364</v>
      </c>
      <c r="B10" s="1" t="s">
        <v>2393</v>
      </c>
      <c r="C10" t="s">
        <v>4733</v>
      </c>
      <c r="D10" t="s">
        <v>4745</v>
      </c>
      <c r="E10" t="s">
        <v>4753</v>
      </c>
    </row>
    <row r="11" spans="1:5" ht="15.75" x14ac:dyDescent="0.25">
      <c r="A11" s="1" t="s">
        <v>2363</v>
      </c>
      <c r="B11" s="1" t="s">
        <v>2394</v>
      </c>
      <c r="C11" t="s">
        <v>4734</v>
      </c>
      <c r="D11" t="s">
        <v>4743</v>
      </c>
      <c r="E11" t="s">
        <v>4754</v>
      </c>
    </row>
    <row r="12" spans="1:5" ht="15.75" x14ac:dyDescent="0.25">
      <c r="A12" s="1" t="s">
        <v>2362</v>
      </c>
      <c r="B12" s="1" t="s">
        <v>2395</v>
      </c>
      <c r="C12" t="s">
        <v>4735</v>
      </c>
      <c r="D12" t="s">
        <v>4743</v>
      </c>
      <c r="E12" t="s">
        <v>4755</v>
      </c>
    </row>
    <row r="13" spans="1:5" ht="15.75" x14ac:dyDescent="0.25">
      <c r="A13" s="1" t="s">
        <v>2361</v>
      </c>
      <c r="B13" s="1" t="s">
        <v>2396</v>
      </c>
      <c r="C13" t="s">
        <v>4736</v>
      </c>
      <c r="D13" t="s">
        <v>4745</v>
      </c>
      <c r="E13" t="s">
        <v>4756</v>
      </c>
    </row>
    <row r="14" spans="1:5" ht="15.75" x14ac:dyDescent="0.25">
      <c r="A14" s="1" t="s">
        <v>2360</v>
      </c>
      <c r="B14" s="1" t="s">
        <v>2397</v>
      </c>
      <c r="C14" t="s">
        <v>4737</v>
      </c>
      <c r="D14" t="s">
        <v>4745</v>
      </c>
      <c r="E14" t="s">
        <v>4757</v>
      </c>
    </row>
    <row r="15" spans="1:5" ht="15.75" x14ac:dyDescent="0.25">
      <c r="A15" s="1" t="s">
        <v>2359</v>
      </c>
      <c r="B15" s="1" t="s">
        <v>2398</v>
      </c>
      <c r="C15" t="s">
        <v>4738</v>
      </c>
      <c r="D15" t="s">
        <v>4745</v>
      </c>
      <c r="E15" t="s">
        <v>4758</v>
      </c>
    </row>
    <row r="16" spans="1:5" ht="15.75" x14ac:dyDescent="0.25">
      <c r="A16" s="1" t="s">
        <v>2358</v>
      </c>
      <c r="B16" s="1" t="s">
        <v>2399</v>
      </c>
      <c r="C16" t="s">
        <v>4739</v>
      </c>
      <c r="D16" t="s">
        <v>4743</v>
      </c>
      <c r="E16" t="s">
        <v>4759</v>
      </c>
    </row>
    <row r="17" spans="1:5" ht="15.75" x14ac:dyDescent="0.25">
      <c r="A17" s="1" t="s">
        <v>2357</v>
      </c>
      <c r="B17" s="1" t="s">
        <v>2400</v>
      </c>
      <c r="C17" t="s">
        <v>4740</v>
      </c>
      <c r="D17" t="s">
        <v>4745</v>
      </c>
      <c r="E17" t="s">
        <v>4760</v>
      </c>
    </row>
    <row r="18" spans="1:5" ht="15.75" x14ac:dyDescent="0.25">
      <c r="A18" s="1" t="s">
        <v>2356</v>
      </c>
      <c r="B18" s="1" t="s">
        <v>2401</v>
      </c>
      <c r="C18" t="s">
        <v>4741</v>
      </c>
      <c r="D18" t="s">
        <v>4743</v>
      </c>
      <c r="E18" t="s">
        <v>4761</v>
      </c>
    </row>
    <row r="19" spans="1:5" ht="15.75" x14ac:dyDescent="0.25">
      <c r="A19" s="1" t="s">
        <v>2355</v>
      </c>
      <c r="B19" s="1" t="s">
        <v>2402</v>
      </c>
      <c r="C19" t="s">
        <v>4742</v>
      </c>
      <c r="D19" t="s">
        <v>4743</v>
      </c>
      <c r="E19" t="s">
        <v>4762</v>
      </c>
    </row>
    <row r="20" spans="1:5" ht="15.75" x14ac:dyDescent="0.25">
      <c r="A20" s="1" t="s">
        <v>2354</v>
      </c>
      <c r="B20" s="1" t="s">
        <v>2403</v>
      </c>
      <c r="C20" t="s">
        <v>4763</v>
      </c>
      <c r="D20" t="s">
        <v>4745</v>
      </c>
      <c r="E20" t="s">
        <v>4764</v>
      </c>
    </row>
    <row r="21" spans="1:5" ht="15.75" x14ac:dyDescent="0.25">
      <c r="A21" s="1" t="s">
        <v>2353</v>
      </c>
      <c r="B21" s="1" t="s">
        <v>2404</v>
      </c>
      <c r="C21" t="s">
        <v>4765</v>
      </c>
      <c r="D21" t="s">
        <v>4745</v>
      </c>
      <c r="E21" t="s">
        <v>4766</v>
      </c>
    </row>
    <row r="22" spans="1:5" ht="15.75" x14ac:dyDescent="0.25">
      <c r="A22" s="1" t="s">
        <v>2352</v>
      </c>
      <c r="B22" s="1" t="s">
        <v>2405</v>
      </c>
      <c r="C22" t="s">
        <v>4767</v>
      </c>
      <c r="D22" t="s">
        <v>4745</v>
      </c>
      <c r="E22" t="s">
        <v>4768</v>
      </c>
    </row>
    <row r="23" spans="1:5" ht="15.75" x14ac:dyDescent="0.25">
      <c r="A23" s="1" t="s">
        <v>2351</v>
      </c>
      <c r="B23" s="1" t="s">
        <v>2406</v>
      </c>
      <c r="C23" t="s">
        <v>4769</v>
      </c>
      <c r="D23" t="s">
        <v>4743</v>
      </c>
      <c r="E23" t="s">
        <v>4770</v>
      </c>
    </row>
    <row r="24" spans="1:5" ht="15.75" x14ac:dyDescent="0.25">
      <c r="A24" s="1" t="s">
        <v>2350</v>
      </c>
      <c r="B24" s="1" t="s">
        <v>2407</v>
      </c>
      <c r="C24" t="s">
        <v>4771</v>
      </c>
      <c r="D24" t="s">
        <v>4743</v>
      </c>
      <c r="E24" t="s">
        <v>4772</v>
      </c>
    </row>
    <row r="25" spans="1:5" ht="15.75" x14ac:dyDescent="0.25">
      <c r="A25" s="1" t="s">
        <v>2349</v>
      </c>
      <c r="B25" s="1" t="s">
        <v>2408</v>
      </c>
      <c r="C25" t="s">
        <v>4773</v>
      </c>
      <c r="D25" t="s">
        <v>4745</v>
      </c>
      <c r="E25" t="s">
        <v>4774</v>
      </c>
    </row>
    <row r="26" spans="1:5" ht="15.75" x14ac:dyDescent="0.25">
      <c r="A26" s="1" t="s">
        <v>2348</v>
      </c>
      <c r="B26" s="1" t="s">
        <v>2409</v>
      </c>
      <c r="C26" t="s">
        <v>4775</v>
      </c>
      <c r="D26" t="s">
        <v>4745</v>
      </c>
      <c r="E26" t="s">
        <v>4776</v>
      </c>
    </row>
    <row r="27" spans="1:5" ht="15.75" x14ac:dyDescent="0.25">
      <c r="A27" s="1" t="s">
        <v>2347</v>
      </c>
      <c r="B27" s="1" t="s">
        <v>2410</v>
      </c>
      <c r="C27" t="s">
        <v>4777</v>
      </c>
      <c r="D27" t="s">
        <v>4745</v>
      </c>
      <c r="E27" t="s">
        <v>4778</v>
      </c>
    </row>
    <row r="28" spans="1:5" ht="15.75" x14ac:dyDescent="0.25">
      <c r="A28" s="1" t="s">
        <v>2346</v>
      </c>
      <c r="B28" s="1" t="s">
        <v>2411</v>
      </c>
      <c r="C28" t="s">
        <v>4779</v>
      </c>
      <c r="D28" t="s">
        <v>4745</v>
      </c>
      <c r="E28" t="s">
        <v>4780</v>
      </c>
    </row>
    <row r="29" spans="1:5" ht="15.75" x14ac:dyDescent="0.25">
      <c r="A29" s="1" t="s">
        <v>2345</v>
      </c>
      <c r="B29" s="1" t="s">
        <v>2412</v>
      </c>
      <c r="C29" t="s">
        <v>4781</v>
      </c>
      <c r="D29" t="s">
        <v>4743</v>
      </c>
      <c r="E29" t="s">
        <v>4782</v>
      </c>
    </row>
    <row r="30" spans="1:5" ht="15.75" x14ac:dyDescent="0.25">
      <c r="A30" s="1" t="s">
        <v>2344</v>
      </c>
      <c r="B30" s="1" t="s">
        <v>2413</v>
      </c>
      <c r="C30" t="s">
        <v>4783</v>
      </c>
      <c r="D30" t="s">
        <v>4745</v>
      </c>
      <c r="E30" t="s">
        <v>4752</v>
      </c>
    </row>
    <row r="31" spans="1:5" ht="15.75" x14ac:dyDescent="0.25">
      <c r="A31" s="1" t="s">
        <v>2343</v>
      </c>
      <c r="B31" s="1" t="s">
        <v>2414</v>
      </c>
      <c r="C31" t="s">
        <v>4784</v>
      </c>
      <c r="D31" t="s">
        <v>4743</v>
      </c>
      <c r="E31" t="s">
        <v>4785</v>
      </c>
    </row>
    <row r="32" spans="1:5" ht="15.75" x14ac:dyDescent="0.25">
      <c r="A32" s="1" t="s">
        <v>2342</v>
      </c>
      <c r="B32" s="1" t="s">
        <v>2415</v>
      </c>
      <c r="C32" t="s">
        <v>4786</v>
      </c>
      <c r="D32" t="s">
        <v>4743</v>
      </c>
      <c r="E32" t="s">
        <v>4787</v>
      </c>
    </row>
    <row r="33" spans="1:5" ht="15.75" x14ac:dyDescent="0.25">
      <c r="A33" s="1" t="s">
        <v>2341</v>
      </c>
      <c r="B33" s="1" t="s">
        <v>2416</v>
      </c>
      <c r="C33" t="s">
        <v>4788</v>
      </c>
      <c r="D33" t="s">
        <v>4745</v>
      </c>
      <c r="E33" t="s">
        <v>4789</v>
      </c>
    </row>
    <row r="34" spans="1:5" ht="15.75" x14ac:dyDescent="0.25">
      <c r="A34" s="1" t="s">
        <v>2340</v>
      </c>
      <c r="B34" s="1" t="s">
        <v>2417</v>
      </c>
      <c r="C34" t="s">
        <v>4790</v>
      </c>
      <c r="D34" t="s">
        <v>4745</v>
      </c>
      <c r="E34" t="s">
        <v>4791</v>
      </c>
    </row>
    <row r="35" spans="1:5" ht="15.75" x14ac:dyDescent="0.25">
      <c r="A35" s="1" t="s">
        <v>2339</v>
      </c>
      <c r="B35" s="1" t="s">
        <v>2418</v>
      </c>
      <c r="C35" t="s">
        <v>4792</v>
      </c>
      <c r="D35" t="s">
        <v>4743</v>
      </c>
      <c r="E35" t="s">
        <v>4793</v>
      </c>
    </row>
    <row r="36" spans="1:5" ht="15.75" x14ac:dyDescent="0.25">
      <c r="A36" s="1" t="s">
        <v>2338</v>
      </c>
      <c r="B36" s="1" t="s">
        <v>2419</v>
      </c>
      <c r="C36" t="s">
        <v>4794</v>
      </c>
      <c r="D36" t="s">
        <v>4743</v>
      </c>
      <c r="E36" t="s">
        <v>4795</v>
      </c>
    </row>
    <row r="37" spans="1:5" ht="15.75" x14ac:dyDescent="0.25">
      <c r="A37" s="1" t="s">
        <v>2337</v>
      </c>
      <c r="B37" s="1" t="s">
        <v>2420</v>
      </c>
      <c r="C37" t="s">
        <v>4796</v>
      </c>
      <c r="D37" t="s">
        <v>4745</v>
      </c>
      <c r="E37" t="s">
        <v>4797</v>
      </c>
    </row>
    <row r="38" spans="1:5" ht="15.75" x14ac:dyDescent="0.25">
      <c r="A38" s="1" t="s">
        <v>2336</v>
      </c>
      <c r="B38" s="1" t="s">
        <v>2421</v>
      </c>
      <c r="C38" t="s">
        <v>4798</v>
      </c>
      <c r="D38" t="s">
        <v>4745</v>
      </c>
      <c r="E38" t="s">
        <v>4799</v>
      </c>
    </row>
    <row r="39" spans="1:5" ht="15.75" x14ac:dyDescent="0.25">
      <c r="A39" s="1" t="s">
        <v>2335</v>
      </c>
      <c r="B39" s="1" t="s">
        <v>2422</v>
      </c>
      <c r="C39" t="s">
        <v>4800</v>
      </c>
      <c r="D39" t="s">
        <v>4743</v>
      </c>
      <c r="E39" t="s">
        <v>4801</v>
      </c>
    </row>
    <row r="40" spans="1:5" ht="15.75" x14ac:dyDescent="0.25">
      <c r="A40" s="1" t="s">
        <v>2334</v>
      </c>
      <c r="B40" s="1" t="s">
        <v>2423</v>
      </c>
      <c r="C40" t="s">
        <v>4802</v>
      </c>
      <c r="D40" t="s">
        <v>4743</v>
      </c>
      <c r="E40" t="s">
        <v>4803</v>
      </c>
    </row>
    <row r="41" spans="1:5" ht="15.75" x14ac:dyDescent="0.25">
      <c r="A41" s="1" t="s">
        <v>2333</v>
      </c>
      <c r="B41" s="1" t="s">
        <v>2424</v>
      </c>
      <c r="C41" t="s">
        <v>4804</v>
      </c>
      <c r="D41" t="s">
        <v>4745</v>
      </c>
      <c r="E41" t="s">
        <v>4805</v>
      </c>
    </row>
    <row r="42" spans="1:5" ht="15.75" x14ac:dyDescent="0.25">
      <c r="A42" s="1" t="s">
        <v>2332</v>
      </c>
      <c r="B42" s="1" t="s">
        <v>2425</v>
      </c>
      <c r="C42" t="s">
        <v>4806</v>
      </c>
      <c r="D42" t="s">
        <v>4745</v>
      </c>
      <c r="E42" t="s">
        <v>4807</v>
      </c>
    </row>
    <row r="43" spans="1:5" ht="15.75" x14ac:dyDescent="0.25">
      <c r="A43" s="1" t="s">
        <v>2331</v>
      </c>
      <c r="B43" s="1" t="s">
        <v>2426</v>
      </c>
      <c r="C43" t="s">
        <v>4808</v>
      </c>
      <c r="D43" t="s">
        <v>4743</v>
      </c>
      <c r="E43" t="s">
        <v>4809</v>
      </c>
    </row>
    <row r="44" spans="1:5" ht="15.75" x14ac:dyDescent="0.25">
      <c r="A44" s="1" t="s">
        <v>2330</v>
      </c>
      <c r="B44" s="1" t="s">
        <v>2427</v>
      </c>
      <c r="C44" t="s">
        <v>4810</v>
      </c>
      <c r="D44" t="s">
        <v>4743</v>
      </c>
      <c r="E44" t="s">
        <v>4772</v>
      </c>
    </row>
    <row r="45" spans="1:5" ht="15.75" x14ac:dyDescent="0.25">
      <c r="A45" s="1" t="s">
        <v>2329</v>
      </c>
      <c r="B45" s="1" t="s">
        <v>2428</v>
      </c>
      <c r="C45" t="s">
        <v>4811</v>
      </c>
      <c r="D45" t="s">
        <v>4745</v>
      </c>
      <c r="E45" t="s">
        <v>4812</v>
      </c>
    </row>
    <row r="46" spans="1:5" ht="15.75" x14ac:dyDescent="0.25">
      <c r="A46" s="1" t="s">
        <v>2328</v>
      </c>
      <c r="B46" s="1" t="s">
        <v>2429</v>
      </c>
      <c r="C46" t="s">
        <v>4813</v>
      </c>
      <c r="D46" t="s">
        <v>4745</v>
      </c>
      <c r="E46" t="s">
        <v>4814</v>
      </c>
    </row>
    <row r="47" spans="1:5" ht="15.75" x14ac:dyDescent="0.25">
      <c r="A47" s="1" t="s">
        <v>2327</v>
      </c>
      <c r="B47" s="1" t="s">
        <v>2430</v>
      </c>
      <c r="C47" t="s">
        <v>4815</v>
      </c>
      <c r="D47" t="s">
        <v>4743</v>
      </c>
      <c r="E47" t="s">
        <v>4816</v>
      </c>
    </row>
    <row r="48" spans="1:5" ht="15.75" x14ac:dyDescent="0.25">
      <c r="A48" s="1" t="s">
        <v>2326</v>
      </c>
      <c r="B48" s="1" t="s">
        <v>2431</v>
      </c>
      <c r="C48" t="s">
        <v>4817</v>
      </c>
      <c r="D48" t="s">
        <v>4745</v>
      </c>
      <c r="E48" t="s">
        <v>4818</v>
      </c>
    </row>
    <row r="49" spans="1:5" ht="15.75" x14ac:dyDescent="0.25">
      <c r="A49" s="1" t="s">
        <v>2325</v>
      </c>
      <c r="B49" s="1" t="s">
        <v>2432</v>
      </c>
      <c r="C49" t="s">
        <v>4808</v>
      </c>
      <c r="D49" t="s">
        <v>4743</v>
      </c>
      <c r="E49" t="s">
        <v>4819</v>
      </c>
    </row>
    <row r="50" spans="1:5" ht="15.75" x14ac:dyDescent="0.25">
      <c r="A50" s="1" t="s">
        <v>2324</v>
      </c>
      <c r="B50" s="1" t="s">
        <v>2433</v>
      </c>
      <c r="C50" t="s">
        <v>4820</v>
      </c>
      <c r="D50" t="s">
        <v>4745</v>
      </c>
      <c r="E50" t="s">
        <v>4821</v>
      </c>
    </row>
    <row r="51" spans="1:5" ht="15.75" x14ac:dyDescent="0.25">
      <c r="A51" s="1" t="s">
        <v>2323</v>
      </c>
      <c r="B51" s="1" t="s">
        <v>2434</v>
      </c>
      <c r="C51" t="s">
        <v>4822</v>
      </c>
      <c r="D51" t="s">
        <v>4745</v>
      </c>
      <c r="E51" t="s">
        <v>4823</v>
      </c>
    </row>
    <row r="52" spans="1:5" ht="15.75" x14ac:dyDescent="0.25">
      <c r="A52" s="1" t="s">
        <v>2322</v>
      </c>
      <c r="B52" s="1" t="s">
        <v>2435</v>
      </c>
      <c r="C52" t="s">
        <v>4824</v>
      </c>
      <c r="D52" t="s">
        <v>4745</v>
      </c>
      <c r="E52" t="s">
        <v>4825</v>
      </c>
    </row>
    <row r="53" spans="1:5" ht="15.75" x14ac:dyDescent="0.25">
      <c r="A53" s="1" t="s">
        <v>2321</v>
      </c>
      <c r="B53" s="1" t="s">
        <v>2436</v>
      </c>
      <c r="C53" t="s">
        <v>4826</v>
      </c>
      <c r="D53" t="s">
        <v>4743</v>
      </c>
      <c r="E53" t="s">
        <v>4827</v>
      </c>
    </row>
    <row r="54" spans="1:5" ht="15.75" x14ac:dyDescent="0.25">
      <c r="A54" s="1" t="s">
        <v>2320</v>
      </c>
      <c r="B54" s="1" t="s">
        <v>2437</v>
      </c>
      <c r="C54" t="s">
        <v>4828</v>
      </c>
      <c r="D54" t="s">
        <v>4745</v>
      </c>
      <c r="E54" t="s">
        <v>4756</v>
      </c>
    </row>
    <row r="55" spans="1:5" ht="15.75" x14ac:dyDescent="0.25">
      <c r="A55" s="1" t="s">
        <v>2319</v>
      </c>
      <c r="B55" s="1" t="s">
        <v>2438</v>
      </c>
      <c r="C55" t="s">
        <v>4829</v>
      </c>
      <c r="D55" t="s">
        <v>4745</v>
      </c>
      <c r="E55" t="s">
        <v>4830</v>
      </c>
    </row>
    <row r="56" spans="1:5" ht="15.75" x14ac:dyDescent="0.25">
      <c r="A56" s="1" t="s">
        <v>2318</v>
      </c>
      <c r="B56" s="1" t="s">
        <v>2439</v>
      </c>
      <c r="C56" t="s">
        <v>4831</v>
      </c>
      <c r="D56" t="s">
        <v>4743</v>
      </c>
      <c r="E56" t="s">
        <v>4832</v>
      </c>
    </row>
    <row r="57" spans="1:5" ht="15.75" x14ac:dyDescent="0.25">
      <c r="A57" s="1" t="s">
        <v>2317</v>
      </c>
      <c r="B57" s="1" t="s">
        <v>2440</v>
      </c>
      <c r="C57" t="s">
        <v>4833</v>
      </c>
      <c r="D57" t="s">
        <v>4743</v>
      </c>
      <c r="E57" t="s">
        <v>4834</v>
      </c>
    </row>
    <row r="58" spans="1:5" ht="15.75" x14ac:dyDescent="0.25">
      <c r="A58" s="1" t="s">
        <v>2316</v>
      </c>
      <c r="B58" s="1" t="s">
        <v>2441</v>
      </c>
      <c r="C58" t="s">
        <v>4835</v>
      </c>
      <c r="D58" t="s">
        <v>4745</v>
      </c>
      <c r="E58" t="s">
        <v>4836</v>
      </c>
    </row>
    <row r="59" spans="1:5" ht="15.75" x14ac:dyDescent="0.25">
      <c r="A59" s="1" t="s">
        <v>2315</v>
      </c>
      <c r="B59" s="1" t="s">
        <v>2442</v>
      </c>
      <c r="C59" t="s">
        <v>4837</v>
      </c>
      <c r="D59" t="s">
        <v>4743</v>
      </c>
      <c r="E59" t="s">
        <v>4838</v>
      </c>
    </row>
    <row r="60" spans="1:5" ht="15.75" x14ac:dyDescent="0.25">
      <c r="A60" s="1" t="s">
        <v>2314</v>
      </c>
      <c r="B60" s="1" t="s">
        <v>2443</v>
      </c>
      <c r="C60" t="s">
        <v>4839</v>
      </c>
      <c r="D60" t="s">
        <v>4745</v>
      </c>
      <c r="E60" t="s">
        <v>4840</v>
      </c>
    </row>
    <row r="61" spans="1:5" ht="15.75" x14ac:dyDescent="0.25">
      <c r="A61" s="1" t="s">
        <v>2313</v>
      </c>
      <c r="B61" s="1" t="s">
        <v>2444</v>
      </c>
      <c r="C61" t="s">
        <v>4841</v>
      </c>
      <c r="D61" t="s">
        <v>4743</v>
      </c>
      <c r="E61" t="s">
        <v>4842</v>
      </c>
    </row>
    <row r="62" spans="1:5" ht="15.75" x14ac:dyDescent="0.25">
      <c r="A62" s="1" t="s">
        <v>2312</v>
      </c>
      <c r="B62" s="1" t="s">
        <v>2445</v>
      </c>
      <c r="C62" t="s">
        <v>4843</v>
      </c>
      <c r="D62" t="s">
        <v>4745</v>
      </c>
      <c r="E62" t="s">
        <v>4844</v>
      </c>
    </row>
    <row r="63" spans="1:5" ht="15.75" x14ac:dyDescent="0.25">
      <c r="A63" s="1" t="s">
        <v>2311</v>
      </c>
      <c r="B63" s="1" t="s">
        <v>2446</v>
      </c>
      <c r="C63" t="s">
        <v>4845</v>
      </c>
      <c r="D63" t="s">
        <v>4743</v>
      </c>
      <c r="E63" t="s">
        <v>4846</v>
      </c>
    </row>
    <row r="64" spans="1:5" ht="15.75" x14ac:dyDescent="0.25">
      <c r="A64" s="1" t="s">
        <v>2310</v>
      </c>
      <c r="B64" s="1" t="s">
        <v>2447</v>
      </c>
      <c r="C64" t="s">
        <v>4847</v>
      </c>
      <c r="D64" t="s">
        <v>4743</v>
      </c>
      <c r="E64" t="s">
        <v>4848</v>
      </c>
    </row>
    <row r="65" spans="1:5" ht="15.75" x14ac:dyDescent="0.25">
      <c r="A65" s="1" t="s">
        <v>2309</v>
      </c>
      <c r="B65" s="1" t="s">
        <v>2448</v>
      </c>
      <c r="C65" t="s">
        <v>4849</v>
      </c>
      <c r="D65" t="s">
        <v>4745</v>
      </c>
      <c r="E65" t="s">
        <v>4756</v>
      </c>
    </row>
    <row r="66" spans="1:5" ht="15.75" x14ac:dyDescent="0.25">
      <c r="A66" s="1" t="s">
        <v>2308</v>
      </c>
      <c r="B66" s="1" t="s">
        <v>2449</v>
      </c>
      <c r="C66" t="s">
        <v>4850</v>
      </c>
      <c r="D66" t="s">
        <v>4745</v>
      </c>
      <c r="E66" t="s">
        <v>4851</v>
      </c>
    </row>
    <row r="67" spans="1:5" ht="15.75" x14ac:dyDescent="0.25">
      <c r="A67" s="1" t="s">
        <v>2307</v>
      </c>
      <c r="B67" s="1" t="s">
        <v>2450</v>
      </c>
      <c r="C67" t="s">
        <v>4852</v>
      </c>
      <c r="D67" t="s">
        <v>4743</v>
      </c>
      <c r="E67" t="s">
        <v>4853</v>
      </c>
    </row>
    <row r="68" spans="1:5" ht="15.75" x14ac:dyDescent="0.25">
      <c r="A68" s="1" t="s">
        <v>2306</v>
      </c>
      <c r="B68" s="1" t="s">
        <v>2451</v>
      </c>
      <c r="C68" t="s">
        <v>4854</v>
      </c>
      <c r="D68" t="s">
        <v>4745</v>
      </c>
      <c r="E68" t="s">
        <v>4855</v>
      </c>
    </row>
    <row r="69" spans="1:5" ht="15.75" x14ac:dyDescent="0.25">
      <c r="A69" s="1" t="s">
        <v>2305</v>
      </c>
      <c r="B69" s="1" t="s">
        <v>2452</v>
      </c>
      <c r="C69" t="s">
        <v>4856</v>
      </c>
      <c r="D69" t="s">
        <v>4745</v>
      </c>
      <c r="E69" t="s">
        <v>4857</v>
      </c>
    </row>
    <row r="70" spans="1:5" ht="15.75" x14ac:dyDescent="0.25">
      <c r="A70" s="1" t="s">
        <v>2304</v>
      </c>
      <c r="B70" s="1" t="s">
        <v>2453</v>
      </c>
      <c r="C70" t="s">
        <v>4858</v>
      </c>
      <c r="D70" t="s">
        <v>4743</v>
      </c>
      <c r="E70" t="s">
        <v>4859</v>
      </c>
    </row>
    <row r="71" spans="1:5" ht="15.75" x14ac:dyDescent="0.25">
      <c r="A71" s="1" t="s">
        <v>2303</v>
      </c>
      <c r="B71" s="1" t="s">
        <v>2454</v>
      </c>
      <c r="C71" t="s">
        <v>4860</v>
      </c>
      <c r="D71" t="s">
        <v>4745</v>
      </c>
      <c r="E71" t="s">
        <v>4861</v>
      </c>
    </row>
    <row r="72" spans="1:5" ht="15.75" x14ac:dyDescent="0.25">
      <c r="A72" s="1" t="s">
        <v>2302</v>
      </c>
      <c r="B72" s="1" t="s">
        <v>2455</v>
      </c>
      <c r="C72" t="s">
        <v>4862</v>
      </c>
      <c r="D72" t="s">
        <v>4745</v>
      </c>
      <c r="E72" t="s">
        <v>4863</v>
      </c>
    </row>
    <row r="73" spans="1:5" ht="15.75" x14ac:dyDescent="0.25">
      <c r="A73" s="1" t="s">
        <v>2301</v>
      </c>
      <c r="B73" s="1" t="s">
        <v>2456</v>
      </c>
      <c r="C73" t="s">
        <v>4864</v>
      </c>
      <c r="D73" t="s">
        <v>4745</v>
      </c>
      <c r="E73" t="s">
        <v>4865</v>
      </c>
    </row>
    <row r="74" spans="1:5" ht="15.75" x14ac:dyDescent="0.25">
      <c r="A74" s="1" t="s">
        <v>2300</v>
      </c>
      <c r="B74" s="1" t="s">
        <v>2457</v>
      </c>
      <c r="C74" t="s">
        <v>4866</v>
      </c>
      <c r="D74" t="s">
        <v>4743</v>
      </c>
      <c r="E74" t="s">
        <v>4867</v>
      </c>
    </row>
    <row r="75" spans="1:5" ht="15.75" x14ac:dyDescent="0.25">
      <c r="A75" s="1" t="s">
        <v>2299</v>
      </c>
      <c r="B75" s="1" t="s">
        <v>2458</v>
      </c>
      <c r="C75" t="s">
        <v>4868</v>
      </c>
      <c r="D75" t="s">
        <v>4743</v>
      </c>
      <c r="E75" t="s">
        <v>4869</v>
      </c>
    </row>
    <row r="76" spans="1:5" ht="15.75" x14ac:dyDescent="0.25">
      <c r="A76" s="1" t="s">
        <v>2298</v>
      </c>
      <c r="B76" s="1" t="s">
        <v>2459</v>
      </c>
      <c r="C76" t="s">
        <v>4870</v>
      </c>
      <c r="D76" t="s">
        <v>4743</v>
      </c>
      <c r="E76" t="s">
        <v>4871</v>
      </c>
    </row>
    <row r="77" spans="1:5" ht="15.75" x14ac:dyDescent="0.25">
      <c r="A77" s="1" t="s">
        <v>2297</v>
      </c>
      <c r="B77" s="1" t="s">
        <v>2460</v>
      </c>
      <c r="C77" t="s">
        <v>4872</v>
      </c>
      <c r="D77" t="s">
        <v>4745</v>
      </c>
      <c r="E77" t="s">
        <v>4873</v>
      </c>
    </row>
    <row r="78" spans="1:5" ht="15.75" x14ac:dyDescent="0.25">
      <c r="A78" s="1" t="s">
        <v>2296</v>
      </c>
      <c r="B78" s="1" t="s">
        <v>2461</v>
      </c>
      <c r="C78" t="s">
        <v>4874</v>
      </c>
      <c r="D78" t="s">
        <v>4743</v>
      </c>
      <c r="E78" t="s">
        <v>4875</v>
      </c>
    </row>
    <row r="79" spans="1:5" ht="15.75" x14ac:dyDescent="0.25">
      <c r="A79" s="1" t="s">
        <v>2295</v>
      </c>
      <c r="B79" s="1" t="s">
        <v>2462</v>
      </c>
      <c r="C79" t="s">
        <v>4876</v>
      </c>
      <c r="D79" t="s">
        <v>4743</v>
      </c>
      <c r="E79" t="s">
        <v>4877</v>
      </c>
    </row>
    <row r="80" spans="1:5" ht="15.75" x14ac:dyDescent="0.25">
      <c r="A80" s="1" t="s">
        <v>2294</v>
      </c>
      <c r="B80" s="1" t="s">
        <v>2463</v>
      </c>
      <c r="C80" t="s">
        <v>4878</v>
      </c>
      <c r="D80" t="s">
        <v>4745</v>
      </c>
      <c r="E80" t="s">
        <v>4879</v>
      </c>
    </row>
    <row r="81" spans="1:5" ht="15.75" x14ac:dyDescent="0.25">
      <c r="A81" s="1" t="s">
        <v>2293</v>
      </c>
      <c r="B81" s="1" t="s">
        <v>2464</v>
      </c>
      <c r="C81" t="s">
        <v>4880</v>
      </c>
      <c r="D81" t="s">
        <v>4743</v>
      </c>
      <c r="E81" t="s">
        <v>4881</v>
      </c>
    </row>
    <row r="82" spans="1:5" ht="15.75" x14ac:dyDescent="0.25">
      <c r="A82" s="1" t="s">
        <v>2292</v>
      </c>
      <c r="B82" s="1" t="s">
        <v>2465</v>
      </c>
      <c r="C82" t="s">
        <v>4882</v>
      </c>
      <c r="D82" t="s">
        <v>4743</v>
      </c>
      <c r="E82" t="s">
        <v>4883</v>
      </c>
    </row>
    <row r="83" spans="1:5" ht="15.75" x14ac:dyDescent="0.25">
      <c r="A83" s="1" t="s">
        <v>2291</v>
      </c>
      <c r="B83" s="1" t="s">
        <v>2466</v>
      </c>
      <c r="C83" t="s">
        <v>4884</v>
      </c>
      <c r="D83" t="s">
        <v>4745</v>
      </c>
      <c r="E83" t="s">
        <v>4885</v>
      </c>
    </row>
    <row r="84" spans="1:5" ht="15.75" x14ac:dyDescent="0.25">
      <c r="A84" s="1" t="s">
        <v>2290</v>
      </c>
      <c r="B84" s="1" t="s">
        <v>2467</v>
      </c>
      <c r="C84" t="s">
        <v>4886</v>
      </c>
      <c r="D84" t="s">
        <v>4743</v>
      </c>
      <c r="E84" t="s">
        <v>4887</v>
      </c>
    </row>
    <row r="85" spans="1:5" ht="15.75" x14ac:dyDescent="0.25">
      <c r="A85" s="1" t="s">
        <v>2289</v>
      </c>
      <c r="B85" s="1" t="s">
        <v>2468</v>
      </c>
      <c r="C85" t="s">
        <v>4888</v>
      </c>
      <c r="D85" t="s">
        <v>4745</v>
      </c>
      <c r="E85" t="s">
        <v>4889</v>
      </c>
    </row>
    <row r="86" spans="1:5" ht="15.75" x14ac:dyDescent="0.25">
      <c r="A86" s="1" t="s">
        <v>2288</v>
      </c>
      <c r="B86" s="1" t="s">
        <v>2469</v>
      </c>
      <c r="C86" t="s">
        <v>4890</v>
      </c>
      <c r="D86" t="s">
        <v>4745</v>
      </c>
      <c r="E86" t="s">
        <v>4891</v>
      </c>
    </row>
    <row r="87" spans="1:5" ht="15.75" x14ac:dyDescent="0.25">
      <c r="A87" s="1" t="s">
        <v>2287</v>
      </c>
      <c r="B87" s="1" t="s">
        <v>2470</v>
      </c>
      <c r="C87" t="s">
        <v>4892</v>
      </c>
      <c r="D87" t="s">
        <v>4745</v>
      </c>
      <c r="E87" t="s">
        <v>4893</v>
      </c>
    </row>
    <row r="88" spans="1:5" ht="15.75" x14ac:dyDescent="0.25">
      <c r="A88" s="1" t="s">
        <v>2286</v>
      </c>
      <c r="B88" s="1" t="s">
        <v>2471</v>
      </c>
      <c r="C88" t="s">
        <v>4894</v>
      </c>
      <c r="D88" t="s">
        <v>4745</v>
      </c>
      <c r="E88" t="s">
        <v>4895</v>
      </c>
    </row>
    <row r="89" spans="1:5" ht="15.75" x14ac:dyDescent="0.25">
      <c r="A89" s="1" t="s">
        <v>2285</v>
      </c>
      <c r="B89" s="1" t="s">
        <v>2472</v>
      </c>
      <c r="C89" t="s">
        <v>4896</v>
      </c>
      <c r="D89" t="s">
        <v>4743</v>
      </c>
      <c r="E89" t="s">
        <v>4897</v>
      </c>
    </row>
    <row r="90" spans="1:5" ht="15.75" x14ac:dyDescent="0.25">
      <c r="A90" s="1" t="s">
        <v>2284</v>
      </c>
      <c r="B90" s="1" t="s">
        <v>2473</v>
      </c>
      <c r="C90" t="s">
        <v>4898</v>
      </c>
      <c r="D90" t="s">
        <v>4743</v>
      </c>
      <c r="E90" t="s">
        <v>4899</v>
      </c>
    </row>
    <row r="91" spans="1:5" ht="15.75" x14ac:dyDescent="0.25">
      <c r="A91" s="1" t="s">
        <v>2283</v>
      </c>
      <c r="B91" s="1" t="s">
        <v>2474</v>
      </c>
      <c r="C91" t="s">
        <v>4900</v>
      </c>
      <c r="D91" t="s">
        <v>4743</v>
      </c>
      <c r="E91" t="s">
        <v>4901</v>
      </c>
    </row>
    <row r="92" spans="1:5" ht="15.75" x14ac:dyDescent="0.25">
      <c r="A92" s="1" t="s">
        <v>2282</v>
      </c>
      <c r="B92" s="1" t="s">
        <v>2475</v>
      </c>
      <c r="C92" t="s">
        <v>4902</v>
      </c>
      <c r="D92" t="s">
        <v>4743</v>
      </c>
      <c r="E92" t="s">
        <v>4903</v>
      </c>
    </row>
    <row r="93" spans="1:5" ht="15.75" x14ac:dyDescent="0.25">
      <c r="A93" s="1" t="s">
        <v>2281</v>
      </c>
      <c r="B93" s="1" t="s">
        <v>2476</v>
      </c>
      <c r="C93" t="s">
        <v>4904</v>
      </c>
      <c r="D93" t="s">
        <v>4743</v>
      </c>
      <c r="E93" t="s">
        <v>4905</v>
      </c>
    </row>
    <row r="94" spans="1:5" ht="15.75" x14ac:dyDescent="0.25">
      <c r="A94" s="1" t="s">
        <v>2280</v>
      </c>
      <c r="B94" s="1" t="s">
        <v>2477</v>
      </c>
      <c r="C94" t="s">
        <v>4906</v>
      </c>
      <c r="D94" t="s">
        <v>4745</v>
      </c>
      <c r="E94" t="s">
        <v>4907</v>
      </c>
    </row>
    <row r="95" spans="1:5" ht="15.75" x14ac:dyDescent="0.25">
      <c r="A95" s="1" t="s">
        <v>2279</v>
      </c>
      <c r="B95" s="1" t="s">
        <v>2478</v>
      </c>
      <c r="C95" t="s">
        <v>4908</v>
      </c>
      <c r="D95" t="s">
        <v>4745</v>
      </c>
      <c r="E95" t="s">
        <v>4756</v>
      </c>
    </row>
    <row r="96" spans="1:5" ht="15.75" x14ac:dyDescent="0.25">
      <c r="A96" s="1" t="s">
        <v>2278</v>
      </c>
      <c r="B96" s="1" t="s">
        <v>2479</v>
      </c>
      <c r="C96" t="s">
        <v>4909</v>
      </c>
      <c r="D96" t="s">
        <v>4743</v>
      </c>
      <c r="E96" t="s">
        <v>4785</v>
      </c>
    </row>
    <row r="97" spans="1:5" ht="15.75" x14ac:dyDescent="0.25">
      <c r="A97" s="1" t="s">
        <v>2277</v>
      </c>
      <c r="B97" s="1" t="s">
        <v>2480</v>
      </c>
      <c r="C97" t="s">
        <v>4910</v>
      </c>
      <c r="D97" t="s">
        <v>4745</v>
      </c>
      <c r="E97" t="s">
        <v>4911</v>
      </c>
    </row>
    <row r="98" spans="1:5" ht="15.75" x14ac:dyDescent="0.25">
      <c r="A98" s="1" t="s">
        <v>2276</v>
      </c>
      <c r="B98" s="1" t="s">
        <v>2481</v>
      </c>
      <c r="C98" t="s">
        <v>4912</v>
      </c>
      <c r="D98" t="s">
        <v>4743</v>
      </c>
      <c r="E98" t="s">
        <v>4913</v>
      </c>
    </row>
    <row r="99" spans="1:5" ht="15.75" x14ac:dyDescent="0.25">
      <c r="A99" s="1" t="s">
        <v>2275</v>
      </c>
      <c r="B99" s="1" t="s">
        <v>2482</v>
      </c>
      <c r="C99" t="s">
        <v>4914</v>
      </c>
      <c r="D99" t="s">
        <v>4743</v>
      </c>
      <c r="E99" t="s">
        <v>4915</v>
      </c>
    </row>
    <row r="100" spans="1:5" ht="15.75" x14ac:dyDescent="0.25">
      <c r="A100" s="1" t="s">
        <v>2274</v>
      </c>
      <c r="B100" s="1" t="s">
        <v>2483</v>
      </c>
      <c r="C100" t="s">
        <v>4916</v>
      </c>
      <c r="D100" t="s">
        <v>4745</v>
      </c>
      <c r="E100" t="s">
        <v>4917</v>
      </c>
    </row>
    <row r="101" spans="1:5" ht="15.75" x14ac:dyDescent="0.25">
      <c r="A101" s="1" t="s">
        <v>2273</v>
      </c>
      <c r="B101" s="1" t="s">
        <v>2484</v>
      </c>
      <c r="C101" t="s">
        <v>4918</v>
      </c>
      <c r="D101" t="s">
        <v>4745</v>
      </c>
      <c r="E101" t="s">
        <v>4855</v>
      </c>
    </row>
    <row r="102" spans="1:5" ht="15.75" x14ac:dyDescent="0.25">
      <c r="A102" s="1" t="s">
        <v>2272</v>
      </c>
      <c r="B102" s="1" t="s">
        <v>2485</v>
      </c>
      <c r="C102" t="s">
        <v>4919</v>
      </c>
      <c r="D102" t="s">
        <v>4745</v>
      </c>
      <c r="E102" t="s">
        <v>4920</v>
      </c>
    </row>
    <row r="103" spans="1:5" ht="15.75" x14ac:dyDescent="0.25">
      <c r="A103" s="1" t="s">
        <v>2271</v>
      </c>
      <c r="B103" s="1" t="s">
        <v>2486</v>
      </c>
      <c r="C103" t="s">
        <v>4921</v>
      </c>
      <c r="D103" t="s">
        <v>4743</v>
      </c>
      <c r="E103" t="s">
        <v>4922</v>
      </c>
    </row>
    <row r="104" spans="1:5" ht="15.75" x14ac:dyDescent="0.25">
      <c r="A104" s="1" t="s">
        <v>2270</v>
      </c>
      <c r="B104" s="1" t="s">
        <v>2487</v>
      </c>
      <c r="C104" t="s">
        <v>4923</v>
      </c>
      <c r="D104" t="s">
        <v>4745</v>
      </c>
      <c r="E104" t="s">
        <v>4924</v>
      </c>
    </row>
    <row r="105" spans="1:5" ht="15.75" x14ac:dyDescent="0.25">
      <c r="A105" s="1" t="s">
        <v>2269</v>
      </c>
      <c r="B105" s="1" t="s">
        <v>2488</v>
      </c>
      <c r="C105" t="s">
        <v>4925</v>
      </c>
      <c r="D105" t="s">
        <v>4745</v>
      </c>
      <c r="E105" t="s">
        <v>4926</v>
      </c>
    </row>
    <row r="106" spans="1:5" ht="15.75" x14ac:dyDescent="0.25">
      <c r="A106" s="1" t="s">
        <v>2268</v>
      </c>
      <c r="B106" s="1" t="s">
        <v>2489</v>
      </c>
      <c r="C106" t="s">
        <v>4927</v>
      </c>
      <c r="D106" t="s">
        <v>4745</v>
      </c>
      <c r="E106" t="s">
        <v>4928</v>
      </c>
    </row>
    <row r="107" spans="1:5" ht="15.75" x14ac:dyDescent="0.25">
      <c r="A107" s="1" t="s">
        <v>2267</v>
      </c>
      <c r="B107" s="1" t="s">
        <v>2490</v>
      </c>
      <c r="C107" t="s">
        <v>4929</v>
      </c>
      <c r="D107" t="s">
        <v>4745</v>
      </c>
      <c r="E107" t="s">
        <v>4930</v>
      </c>
    </row>
    <row r="108" spans="1:5" ht="15.75" x14ac:dyDescent="0.25">
      <c r="A108" s="1" t="s">
        <v>2266</v>
      </c>
      <c r="B108" s="1" t="s">
        <v>2491</v>
      </c>
      <c r="C108" t="s">
        <v>4931</v>
      </c>
      <c r="D108" t="s">
        <v>4745</v>
      </c>
      <c r="E108" t="s">
        <v>4932</v>
      </c>
    </row>
    <row r="109" spans="1:5" ht="15.75" x14ac:dyDescent="0.25">
      <c r="A109" s="1" t="s">
        <v>2265</v>
      </c>
      <c r="B109" s="1" t="s">
        <v>2492</v>
      </c>
      <c r="C109" t="s">
        <v>4933</v>
      </c>
      <c r="D109" t="s">
        <v>4743</v>
      </c>
      <c r="E109" t="s">
        <v>4934</v>
      </c>
    </row>
    <row r="110" spans="1:5" ht="15.75" x14ac:dyDescent="0.25">
      <c r="A110" s="1" t="s">
        <v>2264</v>
      </c>
      <c r="B110" s="1" t="s">
        <v>2493</v>
      </c>
      <c r="C110" t="s">
        <v>4935</v>
      </c>
      <c r="D110" t="s">
        <v>4743</v>
      </c>
      <c r="E110" t="s">
        <v>4936</v>
      </c>
    </row>
    <row r="111" spans="1:5" ht="15.75" x14ac:dyDescent="0.25">
      <c r="A111" s="1" t="s">
        <v>2263</v>
      </c>
      <c r="B111" s="1" t="s">
        <v>2494</v>
      </c>
      <c r="C111" t="s">
        <v>4937</v>
      </c>
      <c r="D111" t="s">
        <v>4745</v>
      </c>
      <c r="E111" t="s">
        <v>4907</v>
      </c>
    </row>
    <row r="112" spans="1:5" ht="15.75" x14ac:dyDescent="0.25">
      <c r="A112" s="1" t="s">
        <v>2262</v>
      </c>
      <c r="B112" s="1" t="s">
        <v>2495</v>
      </c>
      <c r="C112" t="s">
        <v>4938</v>
      </c>
      <c r="D112" t="s">
        <v>4745</v>
      </c>
      <c r="E112" t="s">
        <v>4939</v>
      </c>
    </row>
    <row r="113" spans="1:5" ht="15.75" x14ac:dyDescent="0.25">
      <c r="A113" s="1" t="s">
        <v>2261</v>
      </c>
      <c r="B113" s="1" t="s">
        <v>2496</v>
      </c>
      <c r="C113" t="s">
        <v>4940</v>
      </c>
      <c r="D113" t="s">
        <v>4743</v>
      </c>
      <c r="E113" t="s">
        <v>4941</v>
      </c>
    </row>
    <row r="114" spans="1:5" ht="15.75" x14ac:dyDescent="0.25">
      <c r="A114" s="1" t="s">
        <v>2260</v>
      </c>
      <c r="B114" s="1" t="s">
        <v>2497</v>
      </c>
      <c r="C114" t="s">
        <v>4942</v>
      </c>
      <c r="D114" t="s">
        <v>4743</v>
      </c>
      <c r="E114" t="s">
        <v>4943</v>
      </c>
    </row>
    <row r="115" spans="1:5" ht="15.75" x14ac:dyDescent="0.25">
      <c r="A115" s="1" t="s">
        <v>2259</v>
      </c>
      <c r="B115" s="1" t="s">
        <v>2498</v>
      </c>
      <c r="C115" t="s">
        <v>4944</v>
      </c>
      <c r="D115" t="s">
        <v>4745</v>
      </c>
      <c r="E115" t="s">
        <v>4945</v>
      </c>
    </row>
    <row r="116" spans="1:5" ht="15.75" x14ac:dyDescent="0.25">
      <c r="A116" s="1" t="s">
        <v>2258</v>
      </c>
      <c r="B116" s="1" t="s">
        <v>2499</v>
      </c>
      <c r="C116" t="s">
        <v>4946</v>
      </c>
      <c r="D116" t="s">
        <v>4745</v>
      </c>
      <c r="E116" t="s">
        <v>4947</v>
      </c>
    </row>
    <row r="117" spans="1:5" ht="15.75" x14ac:dyDescent="0.25">
      <c r="A117" s="1" t="s">
        <v>2257</v>
      </c>
      <c r="B117" s="1" t="s">
        <v>2500</v>
      </c>
      <c r="C117" t="s">
        <v>4948</v>
      </c>
      <c r="D117" t="s">
        <v>4743</v>
      </c>
      <c r="E117" t="s">
        <v>4949</v>
      </c>
    </row>
    <row r="118" spans="1:5" ht="15.75" x14ac:dyDescent="0.25">
      <c r="A118" s="1" t="s">
        <v>2256</v>
      </c>
      <c r="B118" s="1" t="s">
        <v>2501</v>
      </c>
      <c r="C118" t="s">
        <v>4950</v>
      </c>
      <c r="D118" t="s">
        <v>4745</v>
      </c>
      <c r="E118" t="s">
        <v>4951</v>
      </c>
    </row>
    <row r="119" spans="1:5" ht="15.75" x14ac:dyDescent="0.25">
      <c r="A119" s="1" t="s">
        <v>2255</v>
      </c>
      <c r="B119" s="1" t="s">
        <v>2502</v>
      </c>
      <c r="C119" t="s">
        <v>4952</v>
      </c>
      <c r="D119" t="s">
        <v>4745</v>
      </c>
      <c r="E119" t="s">
        <v>4766</v>
      </c>
    </row>
    <row r="120" spans="1:5" ht="15.75" x14ac:dyDescent="0.25">
      <c r="A120" s="1" t="s">
        <v>2254</v>
      </c>
      <c r="B120" s="1" t="s">
        <v>2503</v>
      </c>
      <c r="C120" t="s">
        <v>4953</v>
      </c>
      <c r="D120" t="s">
        <v>4745</v>
      </c>
      <c r="E120" t="s">
        <v>4954</v>
      </c>
    </row>
    <row r="121" spans="1:5" ht="15.75" x14ac:dyDescent="0.25">
      <c r="A121" s="1" t="s">
        <v>2253</v>
      </c>
      <c r="B121" s="1" t="s">
        <v>2504</v>
      </c>
      <c r="C121" t="s">
        <v>4955</v>
      </c>
      <c r="D121" t="s">
        <v>4745</v>
      </c>
      <c r="E121" t="s">
        <v>4956</v>
      </c>
    </row>
    <row r="122" spans="1:5" ht="15.75" x14ac:dyDescent="0.25">
      <c r="A122" s="1" t="s">
        <v>2252</v>
      </c>
      <c r="B122" s="1" t="s">
        <v>2505</v>
      </c>
      <c r="C122" t="s">
        <v>4957</v>
      </c>
      <c r="D122" t="s">
        <v>4745</v>
      </c>
      <c r="E122" t="s">
        <v>4958</v>
      </c>
    </row>
    <row r="123" spans="1:5" ht="15.75" x14ac:dyDescent="0.25">
      <c r="A123" s="1" t="s">
        <v>2251</v>
      </c>
      <c r="B123" s="1" t="s">
        <v>2506</v>
      </c>
      <c r="C123" t="s">
        <v>4959</v>
      </c>
      <c r="D123" t="s">
        <v>4745</v>
      </c>
      <c r="E123" t="s">
        <v>4960</v>
      </c>
    </row>
    <row r="124" spans="1:5" ht="15.75" x14ac:dyDescent="0.25">
      <c r="A124" s="1" t="s">
        <v>2250</v>
      </c>
      <c r="B124" s="1" t="s">
        <v>2507</v>
      </c>
      <c r="C124" t="s">
        <v>4961</v>
      </c>
      <c r="D124" t="s">
        <v>4743</v>
      </c>
      <c r="E124" t="s">
        <v>4962</v>
      </c>
    </row>
    <row r="125" spans="1:5" ht="15.75" x14ac:dyDescent="0.25">
      <c r="A125" s="1" t="s">
        <v>2249</v>
      </c>
      <c r="B125" s="1" t="s">
        <v>2508</v>
      </c>
      <c r="C125" t="s">
        <v>4963</v>
      </c>
      <c r="D125" t="s">
        <v>4745</v>
      </c>
      <c r="E125" t="s">
        <v>4964</v>
      </c>
    </row>
    <row r="126" spans="1:5" ht="15.75" x14ac:dyDescent="0.25">
      <c r="A126" s="1" t="s">
        <v>2248</v>
      </c>
      <c r="B126" s="1" t="s">
        <v>2509</v>
      </c>
      <c r="C126" t="s">
        <v>4965</v>
      </c>
      <c r="D126" t="s">
        <v>4743</v>
      </c>
      <c r="E126" t="s">
        <v>4966</v>
      </c>
    </row>
    <row r="127" spans="1:5" ht="15.75" x14ac:dyDescent="0.25">
      <c r="A127" s="1" t="s">
        <v>2247</v>
      </c>
      <c r="B127" s="1" t="s">
        <v>2510</v>
      </c>
      <c r="C127" t="s">
        <v>4967</v>
      </c>
      <c r="D127" t="s">
        <v>4745</v>
      </c>
      <c r="E127" t="s">
        <v>4968</v>
      </c>
    </row>
    <row r="128" spans="1:5" ht="15.75" x14ac:dyDescent="0.25">
      <c r="A128" s="1" t="s">
        <v>2246</v>
      </c>
      <c r="B128" s="1" t="s">
        <v>2511</v>
      </c>
      <c r="C128" t="s">
        <v>4969</v>
      </c>
      <c r="D128" t="s">
        <v>4745</v>
      </c>
      <c r="E128" t="s">
        <v>4970</v>
      </c>
    </row>
    <row r="129" spans="1:5" ht="15.75" x14ac:dyDescent="0.25">
      <c r="A129" s="1" t="s">
        <v>2245</v>
      </c>
      <c r="B129" s="1" t="s">
        <v>2512</v>
      </c>
      <c r="C129" t="s">
        <v>4971</v>
      </c>
      <c r="D129" t="s">
        <v>4745</v>
      </c>
      <c r="E129" t="s">
        <v>4972</v>
      </c>
    </row>
    <row r="130" spans="1:5" ht="15.75" x14ac:dyDescent="0.25">
      <c r="A130" s="1" t="s">
        <v>2244</v>
      </c>
      <c r="B130" s="1" t="s">
        <v>2513</v>
      </c>
      <c r="C130" t="s">
        <v>4973</v>
      </c>
      <c r="D130" t="s">
        <v>4745</v>
      </c>
      <c r="E130" t="s">
        <v>4974</v>
      </c>
    </row>
    <row r="131" spans="1:5" ht="15.75" x14ac:dyDescent="0.25">
      <c r="A131" s="1" t="s">
        <v>2243</v>
      </c>
      <c r="B131" s="1" t="s">
        <v>2514</v>
      </c>
      <c r="C131" t="s">
        <v>4975</v>
      </c>
      <c r="D131" t="s">
        <v>4745</v>
      </c>
      <c r="E131" t="s">
        <v>4976</v>
      </c>
    </row>
    <row r="132" spans="1:5" ht="15.75" x14ac:dyDescent="0.25">
      <c r="A132" s="1" t="s">
        <v>2242</v>
      </c>
      <c r="B132" s="1" t="s">
        <v>2515</v>
      </c>
      <c r="C132" t="s">
        <v>4977</v>
      </c>
      <c r="D132" t="s">
        <v>4745</v>
      </c>
      <c r="E132" t="s">
        <v>4978</v>
      </c>
    </row>
    <row r="133" spans="1:5" ht="15.75" x14ac:dyDescent="0.25">
      <c r="A133" s="1" t="s">
        <v>2241</v>
      </c>
      <c r="B133" s="1" t="s">
        <v>2516</v>
      </c>
      <c r="C133" t="s">
        <v>4979</v>
      </c>
      <c r="D133" t="s">
        <v>4743</v>
      </c>
      <c r="E133" t="s">
        <v>4980</v>
      </c>
    </row>
    <row r="134" spans="1:5" ht="15.75" x14ac:dyDescent="0.25">
      <c r="A134" s="1" t="s">
        <v>2240</v>
      </c>
      <c r="B134" s="1" t="s">
        <v>2517</v>
      </c>
      <c r="C134" t="s">
        <v>4981</v>
      </c>
      <c r="D134" t="s">
        <v>4745</v>
      </c>
      <c r="E134" t="s">
        <v>4982</v>
      </c>
    </row>
    <row r="135" spans="1:5" ht="15.75" x14ac:dyDescent="0.25">
      <c r="A135" s="1" t="s">
        <v>2239</v>
      </c>
      <c r="B135" s="1" t="s">
        <v>2518</v>
      </c>
      <c r="C135" t="s">
        <v>4983</v>
      </c>
      <c r="D135" t="s">
        <v>4745</v>
      </c>
      <c r="E135" t="s">
        <v>4984</v>
      </c>
    </row>
    <row r="136" spans="1:5" ht="15.75" x14ac:dyDescent="0.25">
      <c r="A136" s="1" t="s">
        <v>2238</v>
      </c>
      <c r="B136" s="1" t="s">
        <v>2519</v>
      </c>
      <c r="C136" t="s">
        <v>4985</v>
      </c>
      <c r="D136" t="s">
        <v>4743</v>
      </c>
      <c r="E136" t="s">
        <v>4986</v>
      </c>
    </row>
    <row r="137" spans="1:5" ht="15.75" x14ac:dyDescent="0.25">
      <c r="A137" s="1" t="s">
        <v>2237</v>
      </c>
      <c r="B137" s="1" t="s">
        <v>2520</v>
      </c>
      <c r="C137" t="s">
        <v>4987</v>
      </c>
      <c r="D137" t="s">
        <v>4743</v>
      </c>
      <c r="E137" t="s">
        <v>4988</v>
      </c>
    </row>
    <row r="138" spans="1:5" ht="15.75" x14ac:dyDescent="0.25">
      <c r="A138" s="1" t="s">
        <v>2236</v>
      </c>
      <c r="B138" s="1" t="s">
        <v>2521</v>
      </c>
      <c r="C138" t="s">
        <v>4989</v>
      </c>
      <c r="D138" t="s">
        <v>4743</v>
      </c>
      <c r="E138" t="s">
        <v>4990</v>
      </c>
    </row>
    <row r="139" spans="1:5" ht="15.75" x14ac:dyDescent="0.25">
      <c r="A139" s="1" t="s">
        <v>2235</v>
      </c>
      <c r="B139" s="1" t="s">
        <v>2522</v>
      </c>
      <c r="C139" t="s">
        <v>4991</v>
      </c>
      <c r="D139" t="s">
        <v>4745</v>
      </c>
      <c r="E139" t="s">
        <v>4992</v>
      </c>
    </row>
    <row r="140" spans="1:5" ht="15.75" x14ac:dyDescent="0.25">
      <c r="A140" s="1" t="s">
        <v>2234</v>
      </c>
      <c r="B140" s="1" t="s">
        <v>2523</v>
      </c>
      <c r="C140" t="s">
        <v>4993</v>
      </c>
      <c r="D140" t="s">
        <v>4745</v>
      </c>
      <c r="E140" t="s">
        <v>4994</v>
      </c>
    </row>
    <row r="141" spans="1:5" ht="15.75" x14ac:dyDescent="0.25">
      <c r="A141" s="1" t="s">
        <v>2233</v>
      </c>
      <c r="B141" s="1" t="s">
        <v>2524</v>
      </c>
      <c r="C141" t="s">
        <v>4995</v>
      </c>
      <c r="D141" t="s">
        <v>4745</v>
      </c>
      <c r="E141" t="s">
        <v>4996</v>
      </c>
    </row>
    <row r="142" spans="1:5" ht="15.75" x14ac:dyDescent="0.25">
      <c r="A142" s="1" t="s">
        <v>2232</v>
      </c>
      <c r="B142" s="1" t="s">
        <v>2525</v>
      </c>
      <c r="C142" t="s">
        <v>4997</v>
      </c>
      <c r="D142" t="s">
        <v>4745</v>
      </c>
      <c r="E142" t="s">
        <v>4998</v>
      </c>
    </row>
    <row r="143" spans="1:5" ht="15.75" x14ac:dyDescent="0.25">
      <c r="A143" s="1" t="s">
        <v>2231</v>
      </c>
      <c r="B143" s="1" t="s">
        <v>2526</v>
      </c>
      <c r="C143" t="s">
        <v>4999</v>
      </c>
      <c r="D143" t="s">
        <v>4745</v>
      </c>
      <c r="E143" t="s">
        <v>5000</v>
      </c>
    </row>
    <row r="144" spans="1:5" ht="15.75" x14ac:dyDescent="0.25">
      <c r="A144" s="1" t="s">
        <v>2230</v>
      </c>
      <c r="B144" s="1" t="s">
        <v>2527</v>
      </c>
      <c r="C144" t="s">
        <v>5001</v>
      </c>
      <c r="D144" t="s">
        <v>4743</v>
      </c>
      <c r="E144" t="s">
        <v>5002</v>
      </c>
    </row>
    <row r="145" spans="1:5" ht="15.75" x14ac:dyDescent="0.25">
      <c r="A145" s="1" t="s">
        <v>2229</v>
      </c>
      <c r="B145" s="1" t="s">
        <v>2528</v>
      </c>
      <c r="C145" t="s">
        <v>5003</v>
      </c>
      <c r="D145" t="s">
        <v>4745</v>
      </c>
      <c r="E145" t="s">
        <v>5004</v>
      </c>
    </row>
    <row r="146" spans="1:5" ht="15.75" x14ac:dyDescent="0.25">
      <c r="A146" s="1" t="s">
        <v>2228</v>
      </c>
      <c r="B146" s="1" t="s">
        <v>2529</v>
      </c>
      <c r="C146" t="s">
        <v>5005</v>
      </c>
      <c r="D146" t="s">
        <v>4745</v>
      </c>
      <c r="E146" t="s">
        <v>5006</v>
      </c>
    </row>
    <row r="147" spans="1:5" ht="15.75" x14ac:dyDescent="0.25">
      <c r="A147" s="1" t="s">
        <v>2227</v>
      </c>
      <c r="B147" s="1" t="s">
        <v>2530</v>
      </c>
      <c r="C147" t="s">
        <v>5007</v>
      </c>
      <c r="D147" t="s">
        <v>4743</v>
      </c>
      <c r="E147" t="s">
        <v>5008</v>
      </c>
    </row>
    <row r="148" spans="1:5" ht="15.75" x14ac:dyDescent="0.25">
      <c r="A148" s="1" t="s">
        <v>2226</v>
      </c>
      <c r="B148" s="1" t="s">
        <v>2531</v>
      </c>
      <c r="C148" t="s">
        <v>4882</v>
      </c>
      <c r="D148" t="s">
        <v>4745</v>
      </c>
      <c r="E148" t="s">
        <v>5009</v>
      </c>
    </row>
    <row r="149" spans="1:5" ht="15.75" x14ac:dyDescent="0.25">
      <c r="A149" s="1" t="s">
        <v>2225</v>
      </c>
      <c r="B149" s="1" t="s">
        <v>2532</v>
      </c>
      <c r="C149" t="s">
        <v>5010</v>
      </c>
      <c r="D149" t="s">
        <v>4745</v>
      </c>
      <c r="E149" t="s">
        <v>5011</v>
      </c>
    </row>
    <row r="150" spans="1:5" ht="15.75" x14ac:dyDescent="0.25">
      <c r="A150" s="1" t="s">
        <v>2224</v>
      </c>
      <c r="B150" s="1" t="s">
        <v>2533</v>
      </c>
      <c r="C150" t="s">
        <v>5012</v>
      </c>
      <c r="D150" t="s">
        <v>4745</v>
      </c>
      <c r="E150" t="s">
        <v>5013</v>
      </c>
    </row>
    <row r="151" spans="1:5" ht="15.75" x14ac:dyDescent="0.25">
      <c r="A151" s="1" t="s">
        <v>2223</v>
      </c>
      <c r="B151" s="1" t="s">
        <v>2534</v>
      </c>
      <c r="C151" t="s">
        <v>5014</v>
      </c>
      <c r="D151" t="s">
        <v>4745</v>
      </c>
      <c r="E151" t="s">
        <v>5015</v>
      </c>
    </row>
    <row r="152" spans="1:5" ht="15.75" x14ac:dyDescent="0.25">
      <c r="A152" s="1" t="s">
        <v>2222</v>
      </c>
      <c r="B152" s="1" t="s">
        <v>2535</v>
      </c>
      <c r="C152" t="s">
        <v>5016</v>
      </c>
      <c r="D152" t="s">
        <v>4743</v>
      </c>
      <c r="E152" t="s">
        <v>5017</v>
      </c>
    </row>
    <row r="153" spans="1:5" ht="15.75" x14ac:dyDescent="0.25">
      <c r="A153" s="1" t="s">
        <v>2221</v>
      </c>
      <c r="B153" s="1" t="s">
        <v>2536</v>
      </c>
      <c r="C153" t="s">
        <v>5018</v>
      </c>
      <c r="D153" t="s">
        <v>4745</v>
      </c>
      <c r="E153" t="s">
        <v>5009</v>
      </c>
    </row>
    <row r="154" spans="1:5" ht="15.75" x14ac:dyDescent="0.25">
      <c r="A154" s="1" t="s">
        <v>2220</v>
      </c>
      <c r="B154" s="1" t="s">
        <v>2537</v>
      </c>
      <c r="C154" t="s">
        <v>5019</v>
      </c>
      <c r="D154" t="s">
        <v>4745</v>
      </c>
      <c r="E154" t="s">
        <v>5020</v>
      </c>
    </row>
    <row r="155" spans="1:5" ht="15.75" x14ac:dyDescent="0.25">
      <c r="A155" s="1" t="s">
        <v>2219</v>
      </c>
      <c r="B155" s="1" t="s">
        <v>2538</v>
      </c>
      <c r="C155" t="s">
        <v>5021</v>
      </c>
      <c r="D155" t="s">
        <v>4745</v>
      </c>
      <c r="E155" t="s">
        <v>5022</v>
      </c>
    </row>
    <row r="156" spans="1:5" ht="15.75" x14ac:dyDescent="0.25">
      <c r="A156" s="1" t="s">
        <v>2218</v>
      </c>
      <c r="B156" s="1" t="s">
        <v>2539</v>
      </c>
      <c r="C156" t="s">
        <v>5023</v>
      </c>
      <c r="D156" t="s">
        <v>4745</v>
      </c>
      <c r="E156" t="s">
        <v>5024</v>
      </c>
    </row>
    <row r="157" spans="1:5" ht="15.75" x14ac:dyDescent="0.25">
      <c r="A157" s="1" t="s">
        <v>2217</v>
      </c>
      <c r="B157" s="1" t="s">
        <v>2540</v>
      </c>
      <c r="C157" t="s">
        <v>5025</v>
      </c>
      <c r="D157" t="s">
        <v>4745</v>
      </c>
      <c r="E157" t="s">
        <v>5026</v>
      </c>
    </row>
    <row r="158" spans="1:5" ht="15.75" x14ac:dyDescent="0.25">
      <c r="A158" s="1" t="s">
        <v>2216</v>
      </c>
      <c r="B158" s="1" t="s">
        <v>2541</v>
      </c>
      <c r="C158" t="s">
        <v>5027</v>
      </c>
      <c r="D158" t="s">
        <v>4745</v>
      </c>
      <c r="E158" t="s">
        <v>4855</v>
      </c>
    </row>
    <row r="159" spans="1:5" ht="15.75" x14ac:dyDescent="0.25">
      <c r="A159" s="1" t="s">
        <v>2215</v>
      </c>
      <c r="B159" s="1" t="s">
        <v>2542</v>
      </c>
      <c r="C159" t="s">
        <v>5028</v>
      </c>
      <c r="D159" t="s">
        <v>4743</v>
      </c>
      <c r="E159" t="s">
        <v>5029</v>
      </c>
    </row>
    <row r="160" spans="1:5" ht="15.75" x14ac:dyDescent="0.25">
      <c r="A160" s="1" t="s">
        <v>2214</v>
      </c>
      <c r="B160" s="1" t="s">
        <v>2543</v>
      </c>
      <c r="C160" t="s">
        <v>5030</v>
      </c>
      <c r="D160" t="s">
        <v>4743</v>
      </c>
      <c r="E160" t="s">
        <v>5031</v>
      </c>
    </row>
    <row r="161" spans="1:5" ht="15.75" x14ac:dyDescent="0.25">
      <c r="A161" s="1" t="s">
        <v>2213</v>
      </c>
      <c r="B161" s="1" t="s">
        <v>2544</v>
      </c>
      <c r="C161" t="s">
        <v>5032</v>
      </c>
      <c r="D161" t="s">
        <v>4745</v>
      </c>
      <c r="E161" t="s">
        <v>5033</v>
      </c>
    </row>
    <row r="162" spans="1:5" ht="15.75" x14ac:dyDescent="0.25">
      <c r="A162" s="1" t="s">
        <v>2212</v>
      </c>
      <c r="B162" s="1" t="s">
        <v>2545</v>
      </c>
      <c r="C162" t="s">
        <v>5034</v>
      </c>
      <c r="D162" t="s">
        <v>4745</v>
      </c>
      <c r="E162" t="s">
        <v>5035</v>
      </c>
    </row>
    <row r="163" spans="1:5" ht="15.75" x14ac:dyDescent="0.25">
      <c r="A163" s="1" t="s">
        <v>2211</v>
      </c>
      <c r="B163" s="1" t="s">
        <v>2546</v>
      </c>
      <c r="C163" t="s">
        <v>5036</v>
      </c>
      <c r="D163" t="s">
        <v>4745</v>
      </c>
      <c r="E163" t="s">
        <v>5037</v>
      </c>
    </row>
    <row r="164" spans="1:5" ht="15.75" x14ac:dyDescent="0.25">
      <c r="A164" s="1" t="s">
        <v>2210</v>
      </c>
      <c r="B164" s="1" t="s">
        <v>2547</v>
      </c>
      <c r="C164" t="s">
        <v>5038</v>
      </c>
      <c r="D164" t="s">
        <v>4745</v>
      </c>
      <c r="E164" t="s">
        <v>5039</v>
      </c>
    </row>
    <row r="165" spans="1:5" ht="15.75" x14ac:dyDescent="0.25">
      <c r="A165" s="1" t="s">
        <v>2209</v>
      </c>
      <c r="B165" s="1" t="s">
        <v>2548</v>
      </c>
      <c r="C165" t="s">
        <v>5040</v>
      </c>
      <c r="D165" t="s">
        <v>4745</v>
      </c>
      <c r="E165" t="s">
        <v>5041</v>
      </c>
    </row>
    <row r="166" spans="1:5" ht="15.75" x14ac:dyDescent="0.25">
      <c r="A166" s="1" t="s">
        <v>2208</v>
      </c>
      <c r="B166" s="1" t="s">
        <v>2549</v>
      </c>
      <c r="C166" t="s">
        <v>5042</v>
      </c>
      <c r="D166" t="s">
        <v>4743</v>
      </c>
      <c r="E166" t="s">
        <v>5043</v>
      </c>
    </row>
    <row r="167" spans="1:5" ht="15.75" x14ac:dyDescent="0.25">
      <c r="A167" s="1" t="s">
        <v>2207</v>
      </c>
      <c r="B167" s="1" t="s">
        <v>2550</v>
      </c>
      <c r="C167" t="s">
        <v>5044</v>
      </c>
      <c r="D167" t="s">
        <v>4745</v>
      </c>
      <c r="E167" t="s">
        <v>5045</v>
      </c>
    </row>
    <row r="168" spans="1:5" ht="15.75" x14ac:dyDescent="0.25">
      <c r="A168" s="1" t="s">
        <v>2206</v>
      </c>
      <c r="B168" s="1" t="s">
        <v>2551</v>
      </c>
      <c r="C168" t="s">
        <v>5046</v>
      </c>
      <c r="D168" t="s">
        <v>4743</v>
      </c>
      <c r="E168" t="s">
        <v>5047</v>
      </c>
    </row>
    <row r="169" spans="1:5" ht="15.75" x14ac:dyDescent="0.25">
      <c r="A169" s="1" t="s">
        <v>2205</v>
      </c>
      <c r="B169" s="1" t="s">
        <v>2552</v>
      </c>
      <c r="C169" t="s">
        <v>5048</v>
      </c>
      <c r="D169" t="s">
        <v>4743</v>
      </c>
      <c r="E169" t="s">
        <v>5049</v>
      </c>
    </row>
    <row r="170" spans="1:5" ht="15.75" x14ac:dyDescent="0.25">
      <c r="A170" s="1" t="s">
        <v>2204</v>
      </c>
      <c r="B170" s="1" t="s">
        <v>2553</v>
      </c>
      <c r="C170" t="s">
        <v>5050</v>
      </c>
      <c r="D170" t="s">
        <v>4745</v>
      </c>
      <c r="E170" t="s">
        <v>5051</v>
      </c>
    </row>
    <row r="171" spans="1:5" ht="15.75" x14ac:dyDescent="0.25">
      <c r="A171" s="1" t="s">
        <v>2203</v>
      </c>
      <c r="B171" s="1" t="s">
        <v>2554</v>
      </c>
      <c r="C171" t="s">
        <v>5052</v>
      </c>
      <c r="D171" t="s">
        <v>4745</v>
      </c>
      <c r="E171" t="s">
        <v>5053</v>
      </c>
    </row>
    <row r="172" spans="1:5" ht="15.75" x14ac:dyDescent="0.25">
      <c r="A172" s="1" t="s">
        <v>2202</v>
      </c>
      <c r="B172" s="1" t="s">
        <v>2555</v>
      </c>
      <c r="C172" t="s">
        <v>5054</v>
      </c>
      <c r="D172" t="s">
        <v>4743</v>
      </c>
      <c r="E172" t="s">
        <v>4785</v>
      </c>
    </row>
    <row r="173" spans="1:5" ht="15.75" x14ac:dyDescent="0.25">
      <c r="A173" s="1" t="s">
        <v>2201</v>
      </c>
      <c r="B173" s="1" t="s">
        <v>2556</v>
      </c>
      <c r="C173" t="s">
        <v>5055</v>
      </c>
      <c r="D173" t="s">
        <v>4743</v>
      </c>
      <c r="E173" t="s">
        <v>5056</v>
      </c>
    </row>
    <row r="174" spans="1:5" ht="15.75" x14ac:dyDescent="0.25">
      <c r="A174" s="1" t="s">
        <v>2200</v>
      </c>
      <c r="B174" s="1" t="s">
        <v>2557</v>
      </c>
      <c r="C174" t="s">
        <v>5057</v>
      </c>
      <c r="D174" t="s">
        <v>4745</v>
      </c>
      <c r="E174" t="s">
        <v>5058</v>
      </c>
    </row>
    <row r="175" spans="1:5" ht="15.75" x14ac:dyDescent="0.25">
      <c r="A175" s="1" t="s">
        <v>2199</v>
      </c>
      <c r="B175" s="1" t="s">
        <v>2558</v>
      </c>
      <c r="C175" t="s">
        <v>5059</v>
      </c>
      <c r="D175" t="s">
        <v>4743</v>
      </c>
      <c r="E175" t="s">
        <v>4936</v>
      </c>
    </row>
    <row r="176" spans="1:5" ht="15.75" x14ac:dyDescent="0.25">
      <c r="A176" s="1" t="s">
        <v>2198</v>
      </c>
      <c r="B176" s="1" t="s">
        <v>2559</v>
      </c>
      <c r="C176" t="s">
        <v>5060</v>
      </c>
      <c r="D176" t="s">
        <v>4745</v>
      </c>
      <c r="E176" t="s">
        <v>5061</v>
      </c>
    </row>
    <row r="177" spans="1:5" ht="15.75" x14ac:dyDescent="0.25">
      <c r="A177" s="1" t="s">
        <v>2197</v>
      </c>
      <c r="B177" s="1" t="s">
        <v>2560</v>
      </c>
      <c r="C177" t="s">
        <v>5062</v>
      </c>
      <c r="D177" t="s">
        <v>4745</v>
      </c>
      <c r="E177" t="s">
        <v>4766</v>
      </c>
    </row>
    <row r="178" spans="1:5" ht="15.75" x14ac:dyDescent="0.25">
      <c r="A178" s="1" t="s">
        <v>2196</v>
      </c>
      <c r="B178" s="1" t="s">
        <v>2561</v>
      </c>
      <c r="C178" t="s">
        <v>5063</v>
      </c>
      <c r="D178" t="s">
        <v>4743</v>
      </c>
      <c r="E178" t="s">
        <v>5064</v>
      </c>
    </row>
    <row r="179" spans="1:5" ht="15.75" x14ac:dyDescent="0.25">
      <c r="A179" s="1" t="s">
        <v>2195</v>
      </c>
      <c r="B179" s="1" t="s">
        <v>2562</v>
      </c>
      <c r="C179" t="s">
        <v>5065</v>
      </c>
      <c r="D179" t="s">
        <v>4743</v>
      </c>
      <c r="E179" t="s">
        <v>5066</v>
      </c>
    </row>
    <row r="180" spans="1:5" ht="15.75" x14ac:dyDescent="0.25">
      <c r="A180" s="1" t="s">
        <v>2194</v>
      </c>
      <c r="B180" s="1" t="s">
        <v>2563</v>
      </c>
      <c r="C180" t="s">
        <v>5067</v>
      </c>
      <c r="D180" t="s">
        <v>4743</v>
      </c>
      <c r="E180" t="s">
        <v>5068</v>
      </c>
    </row>
    <row r="181" spans="1:5" ht="15.75" x14ac:dyDescent="0.25">
      <c r="A181" s="1" t="s">
        <v>2193</v>
      </c>
      <c r="B181" s="1" t="s">
        <v>2564</v>
      </c>
      <c r="C181" t="s">
        <v>5069</v>
      </c>
      <c r="D181" t="s">
        <v>4743</v>
      </c>
      <c r="E181" t="s">
        <v>5070</v>
      </c>
    </row>
    <row r="182" spans="1:5" ht="15.75" x14ac:dyDescent="0.25">
      <c r="A182" s="1" t="s">
        <v>2192</v>
      </c>
      <c r="B182" s="1" t="s">
        <v>2565</v>
      </c>
      <c r="C182" t="s">
        <v>5071</v>
      </c>
      <c r="D182" t="s">
        <v>4743</v>
      </c>
      <c r="E182" t="s">
        <v>5072</v>
      </c>
    </row>
    <row r="183" spans="1:5" ht="15.75" x14ac:dyDescent="0.25">
      <c r="A183" s="1" t="s">
        <v>2191</v>
      </c>
      <c r="B183" s="1" t="s">
        <v>2566</v>
      </c>
      <c r="C183" t="s">
        <v>5073</v>
      </c>
      <c r="D183" t="s">
        <v>4745</v>
      </c>
      <c r="E183" t="s">
        <v>5074</v>
      </c>
    </row>
    <row r="184" spans="1:5" ht="15.75" x14ac:dyDescent="0.25">
      <c r="A184" s="1" t="s">
        <v>2190</v>
      </c>
      <c r="B184" s="1" t="s">
        <v>2567</v>
      </c>
      <c r="C184" t="s">
        <v>5075</v>
      </c>
      <c r="D184" t="s">
        <v>4745</v>
      </c>
      <c r="E184" t="s">
        <v>5076</v>
      </c>
    </row>
    <row r="185" spans="1:5" ht="15.75" x14ac:dyDescent="0.25">
      <c r="A185" s="1" t="s">
        <v>2189</v>
      </c>
      <c r="B185" s="1" t="s">
        <v>2568</v>
      </c>
      <c r="C185" t="s">
        <v>5077</v>
      </c>
      <c r="D185" t="s">
        <v>4745</v>
      </c>
      <c r="E185" t="s">
        <v>5078</v>
      </c>
    </row>
    <row r="186" spans="1:5" ht="15.75" x14ac:dyDescent="0.25">
      <c r="A186" s="1" t="s">
        <v>2188</v>
      </c>
      <c r="B186" s="1" t="s">
        <v>2569</v>
      </c>
      <c r="C186" t="s">
        <v>5079</v>
      </c>
      <c r="D186" t="s">
        <v>4745</v>
      </c>
      <c r="E186" t="s">
        <v>5080</v>
      </c>
    </row>
    <row r="187" spans="1:5" ht="15.75" x14ac:dyDescent="0.25">
      <c r="A187" s="1" t="s">
        <v>2187</v>
      </c>
      <c r="B187" s="1" t="s">
        <v>2570</v>
      </c>
      <c r="C187" t="s">
        <v>5081</v>
      </c>
      <c r="D187" t="s">
        <v>4743</v>
      </c>
      <c r="E187" t="s">
        <v>5082</v>
      </c>
    </row>
    <row r="188" spans="1:5" ht="15.75" x14ac:dyDescent="0.25">
      <c r="A188" s="1" t="s">
        <v>2186</v>
      </c>
      <c r="B188" s="1" t="s">
        <v>2571</v>
      </c>
      <c r="C188" t="s">
        <v>5083</v>
      </c>
      <c r="D188" t="s">
        <v>4745</v>
      </c>
      <c r="E188" t="s">
        <v>5084</v>
      </c>
    </row>
    <row r="189" spans="1:5" ht="15.75" x14ac:dyDescent="0.25">
      <c r="A189" s="1" t="s">
        <v>2185</v>
      </c>
      <c r="B189" s="1" t="s">
        <v>2572</v>
      </c>
      <c r="C189" t="s">
        <v>5085</v>
      </c>
      <c r="D189" t="s">
        <v>4745</v>
      </c>
      <c r="E189" t="s">
        <v>5086</v>
      </c>
    </row>
    <row r="190" spans="1:5" ht="15.75" x14ac:dyDescent="0.25">
      <c r="A190" s="1" t="s">
        <v>2184</v>
      </c>
      <c r="B190" s="1" t="s">
        <v>2573</v>
      </c>
      <c r="C190" t="s">
        <v>5087</v>
      </c>
      <c r="D190" t="s">
        <v>4743</v>
      </c>
      <c r="E190" t="s">
        <v>5088</v>
      </c>
    </row>
    <row r="191" spans="1:5" ht="15.75" x14ac:dyDescent="0.25">
      <c r="A191" s="1" t="s">
        <v>2183</v>
      </c>
      <c r="B191" s="1" t="s">
        <v>2574</v>
      </c>
      <c r="C191" t="s">
        <v>5089</v>
      </c>
      <c r="D191" t="s">
        <v>4743</v>
      </c>
      <c r="E191" t="s">
        <v>5090</v>
      </c>
    </row>
    <row r="192" spans="1:5" ht="15.75" x14ac:dyDescent="0.25">
      <c r="A192" s="1" t="s">
        <v>2182</v>
      </c>
      <c r="B192" s="1" t="s">
        <v>2575</v>
      </c>
      <c r="C192" t="s">
        <v>5091</v>
      </c>
      <c r="D192" t="s">
        <v>4745</v>
      </c>
      <c r="E192" t="s">
        <v>5092</v>
      </c>
    </row>
    <row r="193" spans="1:5" ht="15.75" x14ac:dyDescent="0.25">
      <c r="A193" s="1" t="s">
        <v>2181</v>
      </c>
      <c r="B193" s="1" t="s">
        <v>2576</v>
      </c>
      <c r="C193" t="s">
        <v>5093</v>
      </c>
      <c r="D193" t="s">
        <v>4745</v>
      </c>
      <c r="E193" t="s">
        <v>5094</v>
      </c>
    </row>
    <row r="194" spans="1:5" ht="15.75" x14ac:dyDescent="0.25">
      <c r="A194" s="1" t="s">
        <v>2180</v>
      </c>
      <c r="B194" s="1" t="s">
        <v>2577</v>
      </c>
      <c r="C194" t="s">
        <v>5095</v>
      </c>
      <c r="D194" t="s">
        <v>4743</v>
      </c>
      <c r="E194" t="s">
        <v>5096</v>
      </c>
    </row>
    <row r="195" spans="1:5" ht="15.75" x14ac:dyDescent="0.25">
      <c r="A195" s="1" t="s">
        <v>2179</v>
      </c>
      <c r="B195" s="1" t="s">
        <v>2578</v>
      </c>
      <c r="C195" t="s">
        <v>5097</v>
      </c>
      <c r="D195" t="s">
        <v>4745</v>
      </c>
      <c r="E195" t="s">
        <v>5098</v>
      </c>
    </row>
    <row r="196" spans="1:5" ht="15.75" x14ac:dyDescent="0.25">
      <c r="A196" s="1" t="s">
        <v>2178</v>
      </c>
      <c r="B196" s="1" t="s">
        <v>2579</v>
      </c>
      <c r="C196" t="s">
        <v>5099</v>
      </c>
      <c r="D196" t="s">
        <v>4745</v>
      </c>
      <c r="E196" t="s">
        <v>5100</v>
      </c>
    </row>
    <row r="197" spans="1:5" ht="15.75" x14ac:dyDescent="0.25">
      <c r="A197" s="1" t="s">
        <v>2177</v>
      </c>
      <c r="B197" s="1" t="s">
        <v>2580</v>
      </c>
      <c r="C197" t="s">
        <v>5101</v>
      </c>
      <c r="D197" t="s">
        <v>4745</v>
      </c>
      <c r="E197" t="s">
        <v>5102</v>
      </c>
    </row>
    <row r="198" spans="1:5" ht="15.75" x14ac:dyDescent="0.25">
      <c r="A198" s="1" t="s">
        <v>2176</v>
      </c>
      <c r="B198" s="1" t="s">
        <v>2581</v>
      </c>
      <c r="C198" t="s">
        <v>5103</v>
      </c>
      <c r="D198" t="s">
        <v>4745</v>
      </c>
      <c r="E198" t="s">
        <v>5104</v>
      </c>
    </row>
    <row r="199" spans="1:5" ht="15.75" x14ac:dyDescent="0.25">
      <c r="A199" s="1" t="s">
        <v>2175</v>
      </c>
      <c r="B199" s="1" t="s">
        <v>2582</v>
      </c>
      <c r="C199" t="s">
        <v>5105</v>
      </c>
      <c r="D199" t="s">
        <v>4745</v>
      </c>
      <c r="E199" t="s">
        <v>5000</v>
      </c>
    </row>
    <row r="200" spans="1:5" ht="15.75" x14ac:dyDescent="0.25">
      <c r="A200" s="1" t="s">
        <v>2174</v>
      </c>
      <c r="B200" s="1" t="s">
        <v>2583</v>
      </c>
      <c r="C200" t="s">
        <v>5106</v>
      </c>
      <c r="D200" t="s">
        <v>4743</v>
      </c>
      <c r="E200" t="s">
        <v>5107</v>
      </c>
    </row>
    <row r="201" spans="1:5" ht="15.75" x14ac:dyDescent="0.25">
      <c r="A201" s="1" t="s">
        <v>2173</v>
      </c>
      <c r="B201" s="1" t="s">
        <v>2584</v>
      </c>
      <c r="C201" t="s">
        <v>5108</v>
      </c>
      <c r="D201" t="s">
        <v>4745</v>
      </c>
      <c r="E201" t="s">
        <v>4994</v>
      </c>
    </row>
    <row r="202" spans="1:5" ht="15.75" x14ac:dyDescent="0.25">
      <c r="A202" s="1" t="s">
        <v>2172</v>
      </c>
      <c r="B202" s="1" t="s">
        <v>2585</v>
      </c>
      <c r="C202" t="s">
        <v>5109</v>
      </c>
      <c r="D202" t="s">
        <v>4745</v>
      </c>
      <c r="E202" t="s">
        <v>5110</v>
      </c>
    </row>
    <row r="203" spans="1:5" ht="15.75" x14ac:dyDescent="0.25">
      <c r="A203" s="1" t="s">
        <v>2171</v>
      </c>
      <c r="B203" s="1" t="s">
        <v>2586</v>
      </c>
      <c r="C203" t="s">
        <v>5111</v>
      </c>
      <c r="D203" t="s">
        <v>4745</v>
      </c>
      <c r="E203" t="s">
        <v>5112</v>
      </c>
    </row>
    <row r="204" spans="1:5" ht="15.75" x14ac:dyDescent="0.25">
      <c r="A204" s="1" t="s">
        <v>2170</v>
      </c>
      <c r="B204" s="1" t="s">
        <v>2587</v>
      </c>
      <c r="C204" t="s">
        <v>5113</v>
      </c>
      <c r="D204" t="s">
        <v>4745</v>
      </c>
      <c r="E204" t="s">
        <v>5114</v>
      </c>
    </row>
    <row r="205" spans="1:5" ht="15.75" x14ac:dyDescent="0.25">
      <c r="A205" s="1" t="s">
        <v>2169</v>
      </c>
      <c r="B205" s="1" t="s">
        <v>2588</v>
      </c>
      <c r="C205" t="s">
        <v>5115</v>
      </c>
      <c r="D205" t="s">
        <v>4743</v>
      </c>
      <c r="E205" t="s">
        <v>4897</v>
      </c>
    </row>
    <row r="206" spans="1:5" ht="15.75" x14ac:dyDescent="0.25">
      <c r="A206" s="1" t="s">
        <v>2168</v>
      </c>
      <c r="B206" s="1" t="s">
        <v>2589</v>
      </c>
      <c r="C206" t="s">
        <v>5116</v>
      </c>
      <c r="D206" t="s">
        <v>4745</v>
      </c>
      <c r="E206" t="s">
        <v>5117</v>
      </c>
    </row>
    <row r="207" spans="1:5" ht="15.75" x14ac:dyDescent="0.25">
      <c r="A207" s="1" t="s">
        <v>2167</v>
      </c>
      <c r="B207" s="1" t="s">
        <v>2590</v>
      </c>
      <c r="C207" t="s">
        <v>5118</v>
      </c>
      <c r="D207" t="s">
        <v>4743</v>
      </c>
      <c r="E207" t="s">
        <v>5119</v>
      </c>
    </row>
    <row r="208" spans="1:5" ht="15.75" x14ac:dyDescent="0.25">
      <c r="A208" s="1" t="s">
        <v>2166</v>
      </c>
      <c r="B208" s="1" t="s">
        <v>2591</v>
      </c>
      <c r="C208" t="s">
        <v>5120</v>
      </c>
      <c r="D208" t="s">
        <v>4743</v>
      </c>
      <c r="E208" t="s">
        <v>5121</v>
      </c>
    </row>
    <row r="209" spans="1:5" ht="15.75" x14ac:dyDescent="0.25">
      <c r="A209" s="1" t="s">
        <v>2165</v>
      </c>
      <c r="B209" s="1" t="s">
        <v>2592</v>
      </c>
      <c r="C209" t="s">
        <v>5122</v>
      </c>
      <c r="D209" t="s">
        <v>4745</v>
      </c>
      <c r="E209" t="s">
        <v>5123</v>
      </c>
    </row>
    <row r="210" spans="1:5" ht="15.75" x14ac:dyDescent="0.25">
      <c r="A210" s="1" t="s">
        <v>2164</v>
      </c>
      <c r="B210" s="1" t="s">
        <v>2593</v>
      </c>
      <c r="C210" t="s">
        <v>5124</v>
      </c>
      <c r="D210" t="s">
        <v>4743</v>
      </c>
      <c r="E210" t="s">
        <v>5125</v>
      </c>
    </row>
    <row r="211" spans="1:5" ht="15.75" x14ac:dyDescent="0.25">
      <c r="A211" s="1" t="s">
        <v>2163</v>
      </c>
      <c r="B211" s="1" t="s">
        <v>2594</v>
      </c>
      <c r="C211" t="s">
        <v>5126</v>
      </c>
      <c r="D211" t="s">
        <v>4743</v>
      </c>
      <c r="E211" t="s">
        <v>5127</v>
      </c>
    </row>
    <row r="212" spans="1:5" ht="15.75" x14ac:dyDescent="0.25">
      <c r="A212" s="1" t="s">
        <v>2162</v>
      </c>
      <c r="B212" s="1" t="s">
        <v>2595</v>
      </c>
      <c r="C212" t="s">
        <v>5128</v>
      </c>
      <c r="D212" t="s">
        <v>4745</v>
      </c>
      <c r="E212" t="s">
        <v>5129</v>
      </c>
    </row>
    <row r="213" spans="1:5" ht="15.75" x14ac:dyDescent="0.25">
      <c r="A213" s="1" t="s">
        <v>2161</v>
      </c>
      <c r="B213" s="1" t="s">
        <v>2596</v>
      </c>
      <c r="C213" t="s">
        <v>5130</v>
      </c>
      <c r="D213" t="s">
        <v>4745</v>
      </c>
      <c r="E213" t="s">
        <v>5131</v>
      </c>
    </row>
    <row r="214" spans="1:5" ht="15.75" x14ac:dyDescent="0.25">
      <c r="A214" s="1" t="s">
        <v>2160</v>
      </c>
      <c r="B214" s="1" t="s">
        <v>2597</v>
      </c>
      <c r="C214" t="s">
        <v>5132</v>
      </c>
      <c r="D214" t="s">
        <v>4745</v>
      </c>
      <c r="E214" t="s">
        <v>5133</v>
      </c>
    </row>
    <row r="215" spans="1:5" ht="15.75" x14ac:dyDescent="0.25">
      <c r="A215" s="1" t="s">
        <v>2159</v>
      </c>
      <c r="B215" s="1" t="s">
        <v>2598</v>
      </c>
      <c r="C215" t="s">
        <v>5134</v>
      </c>
      <c r="D215" t="s">
        <v>4745</v>
      </c>
      <c r="E215" t="s">
        <v>4746</v>
      </c>
    </row>
    <row r="216" spans="1:5" ht="15.75" x14ac:dyDescent="0.25">
      <c r="A216" s="1" t="s">
        <v>2158</v>
      </c>
      <c r="B216" s="1" t="s">
        <v>2599</v>
      </c>
      <c r="C216" t="s">
        <v>5135</v>
      </c>
      <c r="D216" t="s">
        <v>4743</v>
      </c>
      <c r="E216" t="s">
        <v>4915</v>
      </c>
    </row>
    <row r="217" spans="1:5" ht="15.75" x14ac:dyDescent="0.25">
      <c r="A217" s="1" t="s">
        <v>2157</v>
      </c>
      <c r="B217" s="1" t="s">
        <v>2600</v>
      </c>
      <c r="C217" t="s">
        <v>5136</v>
      </c>
      <c r="D217" t="s">
        <v>4745</v>
      </c>
      <c r="E217" t="s">
        <v>5137</v>
      </c>
    </row>
    <row r="218" spans="1:5" ht="15.75" x14ac:dyDescent="0.25">
      <c r="A218" s="1" t="s">
        <v>2156</v>
      </c>
      <c r="B218" s="1" t="s">
        <v>2601</v>
      </c>
      <c r="C218" t="s">
        <v>5138</v>
      </c>
      <c r="D218" t="s">
        <v>4745</v>
      </c>
      <c r="E218" t="s">
        <v>4827</v>
      </c>
    </row>
    <row r="219" spans="1:5" ht="15.75" x14ac:dyDescent="0.25">
      <c r="A219" s="1" t="s">
        <v>2155</v>
      </c>
      <c r="B219" s="1" t="s">
        <v>2602</v>
      </c>
      <c r="C219" t="s">
        <v>5139</v>
      </c>
      <c r="D219" t="s">
        <v>4745</v>
      </c>
      <c r="E219" t="s">
        <v>4889</v>
      </c>
    </row>
    <row r="220" spans="1:5" ht="15.75" x14ac:dyDescent="0.25">
      <c r="A220" s="1" t="s">
        <v>2154</v>
      </c>
      <c r="B220" s="1" t="s">
        <v>2603</v>
      </c>
      <c r="C220" t="s">
        <v>5140</v>
      </c>
      <c r="D220" t="s">
        <v>4745</v>
      </c>
      <c r="E220" t="s">
        <v>5141</v>
      </c>
    </row>
    <row r="221" spans="1:5" ht="15.75" x14ac:dyDescent="0.25">
      <c r="A221" s="1" t="s">
        <v>2153</v>
      </c>
      <c r="B221" s="1" t="s">
        <v>2604</v>
      </c>
      <c r="C221" t="s">
        <v>4882</v>
      </c>
      <c r="D221" t="s">
        <v>4745</v>
      </c>
      <c r="E221" t="s">
        <v>5142</v>
      </c>
    </row>
    <row r="222" spans="1:5" ht="15.75" x14ac:dyDescent="0.25">
      <c r="A222" s="1" t="s">
        <v>2152</v>
      </c>
      <c r="B222" s="1" t="s">
        <v>2605</v>
      </c>
      <c r="C222" t="s">
        <v>5143</v>
      </c>
      <c r="D222" t="s">
        <v>4743</v>
      </c>
      <c r="E222" t="s">
        <v>5144</v>
      </c>
    </row>
    <row r="223" spans="1:5" ht="15.75" x14ac:dyDescent="0.25">
      <c r="A223" s="1" t="s">
        <v>2151</v>
      </c>
      <c r="B223" s="1" t="s">
        <v>2606</v>
      </c>
      <c r="C223" t="s">
        <v>5145</v>
      </c>
      <c r="D223" t="s">
        <v>4745</v>
      </c>
      <c r="E223" t="s">
        <v>5146</v>
      </c>
    </row>
    <row r="224" spans="1:5" ht="15.75" x14ac:dyDescent="0.25">
      <c r="A224" s="1" t="s">
        <v>2150</v>
      </c>
      <c r="B224" s="1" t="s">
        <v>2607</v>
      </c>
      <c r="C224" t="s">
        <v>5147</v>
      </c>
      <c r="D224" t="s">
        <v>4745</v>
      </c>
      <c r="E224" t="s">
        <v>5148</v>
      </c>
    </row>
    <row r="225" spans="1:5" ht="15.75" x14ac:dyDescent="0.25">
      <c r="A225" s="1" t="s">
        <v>2149</v>
      </c>
      <c r="B225" s="1" t="s">
        <v>2608</v>
      </c>
      <c r="C225" t="s">
        <v>5149</v>
      </c>
      <c r="D225" t="s">
        <v>4743</v>
      </c>
      <c r="E225" t="s">
        <v>5150</v>
      </c>
    </row>
    <row r="226" spans="1:5" ht="15.75" x14ac:dyDescent="0.25">
      <c r="A226" s="1" t="s">
        <v>2148</v>
      </c>
      <c r="B226" s="1" t="s">
        <v>2609</v>
      </c>
      <c r="C226" t="s">
        <v>5151</v>
      </c>
      <c r="D226" t="s">
        <v>4743</v>
      </c>
      <c r="E226" t="s">
        <v>4881</v>
      </c>
    </row>
    <row r="227" spans="1:5" ht="15.75" x14ac:dyDescent="0.25">
      <c r="A227" s="1" t="s">
        <v>2147</v>
      </c>
      <c r="B227" s="1" t="s">
        <v>2610</v>
      </c>
      <c r="C227" t="s">
        <v>4850</v>
      </c>
      <c r="D227" t="s">
        <v>4745</v>
      </c>
      <c r="E227" t="s">
        <v>5152</v>
      </c>
    </row>
    <row r="228" spans="1:5" ht="15.75" x14ac:dyDescent="0.25">
      <c r="A228" s="1" t="s">
        <v>2146</v>
      </c>
      <c r="B228" s="1" t="s">
        <v>2611</v>
      </c>
      <c r="C228" t="s">
        <v>5153</v>
      </c>
      <c r="D228" t="s">
        <v>4743</v>
      </c>
      <c r="E228" t="s">
        <v>5154</v>
      </c>
    </row>
    <row r="229" spans="1:5" ht="15.75" x14ac:dyDescent="0.25">
      <c r="A229" s="1" t="s">
        <v>2145</v>
      </c>
      <c r="B229" s="1" t="s">
        <v>2612</v>
      </c>
      <c r="C229" t="s">
        <v>5155</v>
      </c>
      <c r="D229" t="s">
        <v>4745</v>
      </c>
      <c r="E229" t="s">
        <v>5156</v>
      </c>
    </row>
    <row r="230" spans="1:5" ht="15.75" x14ac:dyDescent="0.25">
      <c r="A230" s="1" t="s">
        <v>2144</v>
      </c>
      <c r="B230" s="1" t="s">
        <v>2613</v>
      </c>
      <c r="C230" t="s">
        <v>5157</v>
      </c>
      <c r="D230" t="s">
        <v>4743</v>
      </c>
      <c r="E230" t="s">
        <v>5158</v>
      </c>
    </row>
    <row r="231" spans="1:5" ht="15.75" x14ac:dyDescent="0.25">
      <c r="A231" s="1" t="s">
        <v>2143</v>
      </c>
      <c r="B231" s="1" t="s">
        <v>2614</v>
      </c>
      <c r="C231" t="s">
        <v>5159</v>
      </c>
      <c r="D231" t="s">
        <v>4743</v>
      </c>
      <c r="E231" t="s">
        <v>5160</v>
      </c>
    </row>
    <row r="232" spans="1:5" ht="15.75" x14ac:dyDescent="0.25">
      <c r="A232" s="1" t="s">
        <v>2142</v>
      </c>
      <c r="B232" s="1" t="s">
        <v>2615</v>
      </c>
      <c r="C232" t="s">
        <v>5161</v>
      </c>
      <c r="D232" t="s">
        <v>4745</v>
      </c>
      <c r="E232" t="s">
        <v>5162</v>
      </c>
    </row>
    <row r="233" spans="1:5" ht="15.75" x14ac:dyDescent="0.25">
      <c r="A233" s="1" t="s">
        <v>2141</v>
      </c>
      <c r="B233" s="1" t="s">
        <v>2616</v>
      </c>
      <c r="C233" t="s">
        <v>5163</v>
      </c>
      <c r="D233" t="s">
        <v>4745</v>
      </c>
      <c r="E233" t="s">
        <v>5164</v>
      </c>
    </row>
    <row r="234" spans="1:5" ht="15.75" x14ac:dyDescent="0.25">
      <c r="A234" s="1" t="s">
        <v>2140</v>
      </c>
      <c r="B234" s="1" t="s">
        <v>2617</v>
      </c>
      <c r="C234" t="s">
        <v>5165</v>
      </c>
      <c r="D234" t="s">
        <v>4745</v>
      </c>
      <c r="E234" t="s">
        <v>5166</v>
      </c>
    </row>
    <row r="235" spans="1:5" ht="15.75" x14ac:dyDescent="0.25">
      <c r="A235" s="1" t="s">
        <v>2139</v>
      </c>
      <c r="B235" s="1" t="s">
        <v>2618</v>
      </c>
      <c r="C235" t="s">
        <v>5167</v>
      </c>
      <c r="D235" t="s">
        <v>4745</v>
      </c>
      <c r="E235" t="s">
        <v>5168</v>
      </c>
    </row>
    <row r="236" spans="1:5" ht="15.75" x14ac:dyDescent="0.25">
      <c r="A236" s="1" t="s">
        <v>2138</v>
      </c>
      <c r="B236" s="1" t="s">
        <v>2619</v>
      </c>
      <c r="C236" t="s">
        <v>4983</v>
      </c>
      <c r="D236" t="s">
        <v>4745</v>
      </c>
      <c r="E236" t="s">
        <v>5156</v>
      </c>
    </row>
    <row r="237" spans="1:5" ht="15.75" x14ac:dyDescent="0.25">
      <c r="A237" s="1" t="s">
        <v>2137</v>
      </c>
      <c r="B237" s="1" t="s">
        <v>2620</v>
      </c>
      <c r="C237" t="s">
        <v>5169</v>
      </c>
      <c r="D237" t="s">
        <v>4743</v>
      </c>
      <c r="E237" t="s">
        <v>5170</v>
      </c>
    </row>
    <row r="238" spans="1:5" ht="15.75" x14ac:dyDescent="0.25">
      <c r="A238" s="1" t="s">
        <v>2136</v>
      </c>
      <c r="B238" s="1" t="s">
        <v>2621</v>
      </c>
      <c r="C238" t="s">
        <v>5171</v>
      </c>
      <c r="D238" t="s">
        <v>4745</v>
      </c>
      <c r="E238" t="s">
        <v>5172</v>
      </c>
    </row>
    <row r="239" spans="1:5" ht="15.75" x14ac:dyDescent="0.25">
      <c r="A239" s="1" t="s">
        <v>2135</v>
      </c>
      <c r="B239" s="1" t="s">
        <v>2622</v>
      </c>
      <c r="C239" t="s">
        <v>5173</v>
      </c>
      <c r="D239" t="s">
        <v>4745</v>
      </c>
      <c r="E239" t="s">
        <v>5174</v>
      </c>
    </row>
    <row r="240" spans="1:5" ht="15.75" x14ac:dyDescent="0.25">
      <c r="A240" s="1" t="s">
        <v>2134</v>
      </c>
      <c r="B240" s="1" t="s">
        <v>2623</v>
      </c>
      <c r="C240" t="s">
        <v>5175</v>
      </c>
      <c r="D240" t="s">
        <v>4743</v>
      </c>
      <c r="E240" t="s">
        <v>5176</v>
      </c>
    </row>
    <row r="241" spans="1:5" ht="15.75" x14ac:dyDescent="0.25">
      <c r="A241" s="1" t="s">
        <v>2133</v>
      </c>
      <c r="B241" s="1" t="s">
        <v>2624</v>
      </c>
      <c r="C241" t="s">
        <v>5177</v>
      </c>
      <c r="D241" t="s">
        <v>4743</v>
      </c>
      <c r="E241" t="s">
        <v>5178</v>
      </c>
    </row>
    <row r="242" spans="1:5" ht="15.75" x14ac:dyDescent="0.25">
      <c r="A242" s="1" t="s">
        <v>2132</v>
      </c>
      <c r="B242" s="1" t="s">
        <v>2625</v>
      </c>
      <c r="C242" t="s">
        <v>5179</v>
      </c>
      <c r="D242" t="s">
        <v>4745</v>
      </c>
      <c r="E242" t="s">
        <v>5180</v>
      </c>
    </row>
    <row r="243" spans="1:5" ht="15.75" x14ac:dyDescent="0.25">
      <c r="A243" s="1" t="s">
        <v>2130</v>
      </c>
      <c r="B243" s="1" t="s">
        <v>2626</v>
      </c>
      <c r="C243" t="s">
        <v>5181</v>
      </c>
      <c r="D243" t="s">
        <v>4745</v>
      </c>
      <c r="E243" t="s">
        <v>5182</v>
      </c>
    </row>
    <row r="244" spans="1:5" ht="15.75" x14ac:dyDescent="0.25">
      <c r="A244" s="1" t="s">
        <v>2129</v>
      </c>
      <c r="B244" s="1" t="s">
        <v>2627</v>
      </c>
      <c r="C244" t="s">
        <v>5183</v>
      </c>
      <c r="D244" t="s">
        <v>4745</v>
      </c>
      <c r="E244" t="s">
        <v>5184</v>
      </c>
    </row>
    <row r="245" spans="1:5" ht="15.75" x14ac:dyDescent="0.25">
      <c r="A245" s="1" t="s">
        <v>2128</v>
      </c>
      <c r="B245" s="1" t="s">
        <v>2628</v>
      </c>
      <c r="C245" t="s">
        <v>5185</v>
      </c>
      <c r="D245" t="s">
        <v>4745</v>
      </c>
      <c r="E245" t="s">
        <v>5186</v>
      </c>
    </row>
    <row r="246" spans="1:5" ht="15.75" x14ac:dyDescent="0.25">
      <c r="A246" s="1" t="s">
        <v>2127</v>
      </c>
      <c r="B246" s="1" t="s">
        <v>2629</v>
      </c>
      <c r="C246" t="s">
        <v>5187</v>
      </c>
      <c r="D246" t="s">
        <v>4745</v>
      </c>
      <c r="E246" t="s">
        <v>5188</v>
      </c>
    </row>
    <row r="247" spans="1:5" ht="15.75" x14ac:dyDescent="0.25">
      <c r="A247" s="1" t="s">
        <v>2126</v>
      </c>
      <c r="B247" s="1" t="s">
        <v>2630</v>
      </c>
      <c r="C247" t="s">
        <v>5189</v>
      </c>
      <c r="D247" t="s">
        <v>4745</v>
      </c>
      <c r="E247" t="s">
        <v>5190</v>
      </c>
    </row>
    <row r="248" spans="1:5" ht="15.75" x14ac:dyDescent="0.25">
      <c r="A248" s="1" t="s">
        <v>2125</v>
      </c>
      <c r="B248" s="1" t="s">
        <v>2631</v>
      </c>
      <c r="C248" t="s">
        <v>5191</v>
      </c>
      <c r="D248" t="s">
        <v>4743</v>
      </c>
      <c r="E248" t="s">
        <v>5192</v>
      </c>
    </row>
    <row r="249" spans="1:5" ht="15.75" x14ac:dyDescent="0.25">
      <c r="A249" s="1" t="s">
        <v>2124</v>
      </c>
      <c r="B249" s="1" t="s">
        <v>2632</v>
      </c>
      <c r="C249" t="s">
        <v>5193</v>
      </c>
      <c r="D249" t="s">
        <v>4743</v>
      </c>
      <c r="E249" t="s">
        <v>5194</v>
      </c>
    </row>
    <row r="250" spans="1:5" ht="15.75" x14ac:dyDescent="0.25">
      <c r="A250" s="1" t="s">
        <v>2123</v>
      </c>
      <c r="B250" s="1" t="s">
        <v>2633</v>
      </c>
      <c r="C250" t="s">
        <v>5195</v>
      </c>
      <c r="D250" t="s">
        <v>4743</v>
      </c>
      <c r="E250" t="s">
        <v>5196</v>
      </c>
    </row>
    <row r="251" spans="1:5" ht="15.75" x14ac:dyDescent="0.25">
      <c r="A251" s="1" t="s">
        <v>2122</v>
      </c>
      <c r="B251" s="1" t="s">
        <v>2634</v>
      </c>
      <c r="C251" t="s">
        <v>5197</v>
      </c>
      <c r="D251" t="s">
        <v>4743</v>
      </c>
      <c r="E251" t="s">
        <v>5198</v>
      </c>
    </row>
    <row r="252" spans="1:5" ht="15.75" x14ac:dyDescent="0.25">
      <c r="A252" s="1" t="s">
        <v>2121</v>
      </c>
      <c r="B252" s="1" t="s">
        <v>2635</v>
      </c>
      <c r="C252" t="s">
        <v>5199</v>
      </c>
      <c r="D252" t="s">
        <v>4743</v>
      </c>
      <c r="E252" t="s">
        <v>5200</v>
      </c>
    </row>
    <row r="253" spans="1:5" ht="15.75" x14ac:dyDescent="0.25">
      <c r="A253" s="1" t="s">
        <v>2120</v>
      </c>
      <c r="B253" s="1" t="s">
        <v>2636</v>
      </c>
      <c r="C253" t="s">
        <v>5201</v>
      </c>
      <c r="D253" t="s">
        <v>4743</v>
      </c>
      <c r="E253" t="s">
        <v>4744</v>
      </c>
    </row>
    <row r="254" spans="1:5" ht="15.75" x14ac:dyDescent="0.25">
      <c r="A254" s="1" t="s">
        <v>2119</v>
      </c>
      <c r="B254" s="1" t="s">
        <v>2637</v>
      </c>
      <c r="C254" t="s">
        <v>5202</v>
      </c>
      <c r="D254" t="s">
        <v>4743</v>
      </c>
      <c r="E254" t="s">
        <v>5203</v>
      </c>
    </row>
    <row r="255" spans="1:5" ht="15.75" x14ac:dyDescent="0.25">
      <c r="A255" s="1" t="s">
        <v>2118</v>
      </c>
      <c r="B255" s="1" t="s">
        <v>2638</v>
      </c>
      <c r="C255" t="s">
        <v>5204</v>
      </c>
      <c r="D255" t="s">
        <v>4745</v>
      </c>
      <c r="E255" t="s">
        <v>4827</v>
      </c>
    </row>
    <row r="256" spans="1:5" ht="15.75" x14ac:dyDescent="0.25">
      <c r="A256" s="1" t="s">
        <v>2117</v>
      </c>
      <c r="B256" s="1" t="s">
        <v>2639</v>
      </c>
      <c r="C256" t="s">
        <v>5205</v>
      </c>
      <c r="D256" t="s">
        <v>4745</v>
      </c>
      <c r="E256" t="s">
        <v>5206</v>
      </c>
    </row>
    <row r="257" spans="1:5" ht="15.75" x14ac:dyDescent="0.25">
      <c r="A257" s="1" t="s">
        <v>2116</v>
      </c>
      <c r="B257" s="1" t="s">
        <v>2640</v>
      </c>
      <c r="C257" t="s">
        <v>5207</v>
      </c>
      <c r="D257" t="s">
        <v>4745</v>
      </c>
      <c r="E257" t="s">
        <v>5208</v>
      </c>
    </row>
    <row r="258" spans="1:5" ht="15.75" x14ac:dyDescent="0.25">
      <c r="A258" s="1" t="s">
        <v>2115</v>
      </c>
      <c r="B258" s="1" t="s">
        <v>2641</v>
      </c>
      <c r="C258" t="s">
        <v>5209</v>
      </c>
      <c r="D258" t="s">
        <v>4745</v>
      </c>
      <c r="E258" t="s">
        <v>5210</v>
      </c>
    </row>
    <row r="259" spans="1:5" ht="15.75" x14ac:dyDescent="0.25">
      <c r="A259" s="1" t="s">
        <v>2114</v>
      </c>
      <c r="B259" s="1" t="s">
        <v>2642</v>
      </c>
      <c r="C259" t="s">
        <v>5211</v>
      </c>
      <c r="D259" t="s">
        <v>4745</v>
      </c>
      <c r="E259" t="s">
        <v>5212</v>
      </c>
    </row>
    <row r="260" spans="1:5" ht="15.75" x14ac:dyDescent="0.25">
      <c r="A260" s="1" t="s">
        <v>2113</v>
      </c>
      <c r="B260" s="1" t="s">
        <v>2643</v>
      </c>
      <c r="C260" t="s">
        <v>5213</v>
      </c>
      <c r="D260" t="s">
        <v>4745</v>
      </c>
      <c r="E260" t="s">
        <v>5214</v>
      </c>
    </row>
    <row r="261" spans="1:5" ht="15.75" x14ac:dyDescent="0.25">
      <c r="A261" s="1" t="s">
        <v>2112</v>
      </c>
      <c r="B261" s="1" t="s">
        <v>2644</v>
      </c>
      <c r="C261" t="s">
        <v>5215</v>
      </c>
      <c r="D261" t="s">
        <v>4743</v>
      </c>
      <c r="E261" t="s">
        <v>5216</v>
      </c>
    </row>
    <row r="262" spans="1:5" ht="15.75" x14ac:dyDescent="0.25">
      <c r="A262" s="1" t="s">
        <v>2111</v>
      </c>
      <c r="B262" s="1" t="s">
        <v>2645</v>
      </c>
      <c r="C262" t="s">
        <v>5217</v>
      </c>
      <c r="D262" t="s">
        <v>4745</v>
      </c>
      <c r="E262" t="s">
        <v>5218</v>
      </c>
    </row>
    <row r="263" spans="1:5" ht="15.75" x14ac:dyDescent="0.25">
      <c r="A263" s="1" t="s">
        <v>2110</v>
      </c>
      <c r="B263" s="1" t="s">
        <v>2646</v>
      </c>
      <c r="C263" t="s">
        <v>5219</v>
      </c>
      <c r="D263" t="s">
        <v>4743</v>
      </c>
      <c r="E263" t="s">
        <v>5220</v>
      </c>
    </row>
    <row r="264" spans="1:5" ht="15.75" x14ac:dyDescent="0.25">
      <c r="A264" s="1" t="s">
        <v>2109</v>
      </c>
      <c r="B264" s="1" t="s">
        <v>2647</v>
      </c>
      <c r="C264" t="s">
        <v>5221</v>
      </c>
      <c r="D264" t="s">
        <v>4745</v>
      </c>
      <c r="E264" t="s">
        <v>5222</v>
      </c>
    </row>
    <row r="265" spans="1:5" ht="15.75" x14ac:dyDescent="0.25">
      <c r="A265" s="1" t="s">
        <v>2108</v>
      </c>
      <c r="B265" s="1" t="s">
        <v>2648</v>
      </c>
      <c r="C265" t="s">
        <v>5223</v>
      </c>
      <c r="D265" t="s">
        <v>4743</v>
      </c>
      <c r="E265" t="s">
        <v>5224</v>
      </c>
    </row>
    <row r="266" spans="1:5" ht="15.75" x14ac:dyDescent="0.25">
      <c r="A266" s="1" t="s">
        <v>2107</v>
      </c>
      <c r="B266" s="1" t="s">
        <v>2649</v>
      </c>
      <c r="C266" t="s">
        <v>5225</v>
      </c>
      <c r="D266" t="s">
        <v>4743</v>
      </c>
      <c r="E266" t="s">
        <v>5226</v>
      </c>
    </row>
    <row r="267" spans="1:5" ht="15.75" x14ac:dyDescent="0.25">
      <c r="A267" s="1" t="s">
        <v>2106</v>
      </c>
      <c r="B267" s="1" t="s">
        <v>2650</v>
      </c>
      <c r="C267" t="s">
        <v>5227</v>
      </c>
      <c r="D267" t="s">
        <v>4745</v>
      </c>
      <c r="E267" t="s">
        <v>5148</v>
      </c>
    </row>
    <row r="268" spans="1:5" ht="15.75" x14ac:dyDescent="0.25">
      <c r="A268" s="1" t="s">
        <v>2105</v>
      </c>
      <c r="B268" s="1" t="s">
        <v>2651</v>
      </c>
      <c r="C268" t="s">
        <v>5228</v>
      </c>
      <c r="D268" t="s">
        <v>4743</v>
      </c>
      <c r="E268" t="s">
        <v>5229</v>
      </c>
    </row>
    <row r="269" spans="1:5" ht="15.75" x14ac:dyDescent="0.25">
      <c r="A269" s="1" t="s">
        <v>2104</v>
      </c>
      <c r="B269" s="1" t="s">
        <v>2652</v>
      </c>
      <c r="C269" t="s">
        <v>5089</v>
      </c>
      <c r="D269" t="s">
        <v>4743</v>
      </c>
      <c r="E269" t="s">
        <v>5230</v>
      </c>
    </row>
    <row r="270" spans="1:5" ht="15.75" x14ac:dyDescent="0.25">
      <c r="A270" s="1" t="s">
        <v>2103</v>
      </c>
      <c r="B270" s="1" t="s">
        <v>2653</v>
      </c>
      <c r="C270" t="s">
        <v>5231</v>
      </c>
      <c r="D270" t="s">
        <v>4745</v>
      </c>
      <c r="E270" t="s">
        <v>4778</v>
      </c>
    </row>
    <row r="271" spans="1:5" ht="15.75" x14ac:dyDescent="0.25">
      <c r="A271" s="1" t="s">
        <v>2102</v>
      </c>
      <c r="B271" s="1" t="s">
        <v>2654</v>
      </c>
      <c r="C271" t="s">
        <v>5232</v>
      </c>
      <c r="D271" t="s">
        <v>4745</v>
      </c>
      <c r="E271" t="s">
        <v>5233</v>
      </c>
    </row>
    <row r="272" spans="1:5" ht="15.75" x14ac:dyDescent="0.25">
      <c r="A272" s="1" t="s">
        <v>2101</v>
      </c>
      <c r="B272" s="1" t="s">
        <v>2655</v>
      </c>
      <c r="C272" t="s">
        <v>5234</v>
      </c>
      <c r="D272" t="s">
        <v>4745</v>
      </c>
      <c r="E272" t="s">
        <v>5235</v>
      </c>
    </row>
    <row r="273" spans="1:5" ht="15.75" x14ac:dyDescent="0.25">
      <c r="A273" s="1" t="s">
        <v>2100</v>
      </c>
      <c r="B273" s="1" t="s">
        <v>2656</v>
      </c>
      <c r="C273" t="s">
        <v>5236</v>
      </c>
      <c r="D273" t="s">
        <v>4745</v>
      </c>
      <c r="E273" t="s">
        <v>4752</v>
      </c>
    </row>
    <row r="274" spans="1:5" ht="15.75" x14ac:dyDescent="0.25">
      <c r="A274" s="1" t="s">
        <v>2099</v>
      </c>
      <c r="B274" s="1" t="s">
        <v>2657</v>
      </c>
      <c r="C274" t="s">
        <v>5237</v>
      </c>
      <c r="D274" t="s">
        <v>4745</v>
      </c>
      <c r="E274" t="s">
        <v>4830</v>
      </c>
    </row>
    <row r="275" spans="1:5" ht="15.75" x14ac:dyDescent="0.25">
      <c r="A275" s="1" t="s">
        <v>2098</v>
      </c>
      <c r="B275" s="1" t="s">
        <v>2658</v>
      </c>
      <c r="C275" t="s">
        <v>5238</v>
      </c>
      <c r="D275" t="s">
        <v>4745</v>
      </c>
      <c r="E275" t="s">
        <v>5239</v>
      </c>
    </row>
    <row r="276" spans="1:5" ht="15.75" x14ac:dyDescent="0.25">
      <c r="A276" s="1" t="s">
        <v>2097</v>
      </c>
      <c r="B276" s="1" t="s">
        <v>2659</v>
      </c>
      <c r="C276" t="s">
        <v>5240</v>
      </c>
      <c r="D276" t="s">
        <v>4745</v>
      </c>
      <c r="E276" t="s">
        <v>5241</v>
      </c>
    </row>
    <row r="277" spans="1:5" ht="15.75" x14ac:dyDescent="0.25">
      <c r="A277" s="1" t="s">
        <v>2096</v>
      </c>
      <c r="B277" s="1" t="s">
        <v>2660</v>
      </c>
      <c r="C277" t="s">
        <v>5242</v>
      </c>
      <c r="D277" t="s">
        <v>4745</v>
      </c>
      <c r="E277" t="s">
        <v>5117</v>
      </c>
    </row>
    <row r="278" spans="1:5" ht="15.75" x14ac:dyDescent="0.25">
      <c r="A278" s="1" t="s">
        <v>2095</v>
      </c>
      <c r="B278" s="1" t="s">
        <v>2661</v>
      </c>
      <c r="C278" t="s">
        <v>5243</v>
      </c>
      <c r="D278" t="s">
        <v>4745</v>
      </c>
      <c r="E278" t="s">
        <v>5244</v>
      </c>
    </row>
    <row r="279" spans="1:5" ht="15.75" x14ac:dyDescent="0.25">
      <c r="A279" s="1" t="s">
        <v>2094</v>
      </c>
      <c r="B279" s="1" t="s">
        <v>2662</v>
      </c>
      <c r="C279" t="s">
        <v>5245</v>
      </c>
      <c r="D279" t="s">
        <v>4745</v>
      </c>
      <c r="E279" t="s">
        <v>5246</v>
      </c>
    </row>
    <row r="280" spans="1:5" ht="15.75" x14ac:dyDescent="0.25">
      <c r="A280" s="1" t="s">
        <v>2093</v>
      </c>
      <c r="B280" s="1" t="s">
        <v>2663</v>
      </c>
      <c r="C280" t="s">
        <v>5071</v>
      </c>
      <c r="D280" t="s">
        <v>4743</v>
      </c>
      <c r="E280" t="s">
        <v>5247</v>
      </c>
    </row>
    <row r="281" spans="1:5" ht="15.75" x14ac:dyDescent="0.25">
      <c r="A281" s="1" t="s">
        <v>2092</v>
      </c>
      <c r="B281" s="1" t="s">
        <v>2664</v>
      </c>
      <c r="C281" t="s">
        <v>5248</v>
      </c>
      <c r="D281" t="s">
        <v>4745</v>
      </c>
      <c r="E281" t="s">
        <v>5249</v>
      </c>
    </row>
    <row r="282" spans="1:5" ht="15.75" x14ac:dyDescent="0.25">
      <c r="A282" s="1" t="s">
        <v>2091</v>
      </c>
      <c r="B282" s="1" t="s">
        <v>2665</v>
      </c>
      <c r="C282" t="s">
        <v>5250</v>
      </c>
      <c r="D282" t="s">
        <v>4743</v>
      </c>
      <c r="E282" t="s">
        <v>5251</v>
      </c>
    </row>
    <row r="283" spans="1:5" ht="15.75" x14ac:dyDescent="0.25">
      <c r="A283" s="1" t="s">
        <v>2090</v>
      </c>
      <c r="B283" s="1" t="s">
        <v>2666</v>
      </c>
      <c r="C283" t="s">
        <v>4908</v>
      </c>
      <c r="D283" t="s">
        <v>4745</v>
      </c>
      <c r="E283" t="s">
        <v>5252</v>
      </c>
    </row>
    <row r="284" spans="1:5" ht="15.75" x14ac:dyDescent="0.25">
      <c r="A284" s="1" t="s">
        <v>2089</v>
      </c>
      <c r="B284" s="1" t="s">
        <v>2667</v>
      </c>
      <c r="C284" t="s">
        <v>5253</v>
      </c>
      <c r="D284" t="s">
        <v>4745</v>
      </c>
      <c r="E284" t="s">
        <v>5254</v>
      </c>
    </row>
    <row r="285" spans="1:5" ht="15.75" x14ac:dyDescent="0.25">
      <c r="A285" s="1" t="s">
        <v>2088</v>
      </c>
      <c r="B285" s="1" t="s">
        <v>2668</v>
      </c>
      <c r="C285" t="s">
        <v>5255</v>
      </c>
      <c r="D285" t="s">
        <v>4745</v>
      </c>
      <c r="E285" t="s">
        <v>5256</v>
      </c>
    </row>
    <row r="286" spans="1:5" ht="15.75" x14ac:dyDescent="0.25">
      <c r="A286" s="1" t="s">
        <v>2087</v>
      </c>
      <c r="B286" s="1" t="s">
        <v>2669</v>
      </c>
      <c r="C286" t="s">
        <v>5257</v>
      </c>
      <c r="D286" t="s">
        <v>4745</v>
      </c>
      <c r="E286" t="s">
        <v>5258</v>
      </c>
    </row>
    <row r="287" spans="1:5" ht="15.75" x14ac:dyDescent="0.25">
      <c r="A287" s="1" t="s">
        <v>2086</v>
      </c>
      <c r="B287" s="1" t="s">
        <v>2670</v>
      </c>
      <c r="C287" t="s">
        <v>5259</v>
      </c>
      <c r="D287" t="s">
        <v>4743</v>
      </c>
      <c r="E287" t="s">
        <v>5260</v>
      </c>
    </row>
    <row r="288" spans="1:5" ht="15.75" x14ac:dyDescent="0.25">
      <c r="A288" s="1" t="s">
        <v>2085</v>
      </c>
      <c r="B288" s="1" t="s">
        <v>2671</v>
      </c>
      <c r="C288" t="s">
        <v>5261</v>
      </c>
      <c r="D288" t="s">
        <v>4743</v>
      </c>
      <c r="E288" t="s">
        <v>5262</v>
      </c>
    </row>
    <row r="289" spans="1:5" ht="15.75" x14ac:dyDescent="0.25">
      <c r="A289" s="1" t="s">
        <v>2084</v>
      </c>
      <c r="B289" s="1" t="s">
        <v>2672</v>
      </c>
      <c r="C289" t="s">
        <v>5263</v>
      </c>
      <c r="D289" t="s">
        <v>4745</v>
      </c>
      <c r="E289" t="s">
        <v>5117</v>
      </c>
    </row>
    <row r="290" spans="1:5" ht="15.75" x14ac:dyDescent="0.25">
      <c r="A290" s="1" t="s">
        <v>2083</v>
      </c>
      <c r="B290" s="1" t="s">
        <v>2673</v>
      </c>
      <c r="C290" t="s">
        <v>5264</v>
      </c>
      <c r="D290" t="s">
        <v>4745</v>
      </c>
      <c r="E290" t="s">
        <v>5265</v>
      </c>
    </row>
    <row r="291" spans="1:5" ht="15.75" x14ac:dyDescent="0.25">
      <c r="A291" s="1" t="s">
        <v>2082</v>
      </c>
      <c r="B291" s="1" t="s">
        <v>2674</v>
      </c>
      <c r="C291" t="s">
        <v>5266</v>
      </c>
      <c r="D291" t="s">
        <v>4745</v>
      </c>
      <c r="E291" t="s">
        <v>5152</v>
      </c>
    </row>
    <row r="292" spans="1:5" ht="15.75" x14ac:dyDescent="0.25">
      <c r="A292" s="1" t="s">
        <v>2081</v>
      </c>
      <c r="B292" s="1" t="s">
        <v>2675</v>
      </c>
      <c r="C292" t="s">
        <v>5267</v>
      </c>
      <c r="D292" t="s">
        <v>4745</v>
      </c>
      <c r="E292" t="s">
        <v>5268</v>
      </c>
    </row>
    <row r="293" spans="1:5" ht="15.75" x14ac:dyDescent="0.25">
      <c r="A293" s="1" t="s">
        <v>2080</v>
      </c>
      <c r="B293" s="1" t="s">
        <v>2676</v>
      </c>
      <c r="C293" t="s">
        <v>5269</v>
      </c>
      <c r="D293" t="s">
        <v>4745</v>
      </c>
      <c r="E293" t="s">
        <v>5270</v>
      </c>
    </row>
    <row r="294" spans="1:5" ht="15.75" x14ac:dyDescent="0.25">
      <c r="A294" s="1" t="s">
        <v>2079</v>
      </c>
      <c r="B294" s="1" t="s">
        <v>2677</v>
      </c>
      <c r="C294" t="s">
        <v>5271</v>
      </c>
      <c r="D294" t="s">
        <v>4745</v>
      </c>
      <c r="E294" t="s">
        <v>5272</v>
      </c>
    </row>
    <row r="295" spans="1:5" ht="15.75" x14ac:dyDescent="0.25">
      <c r="A295" s="1" t="s">
        <v>2078</v>
      </c>
      <c r="B295" s="1" t="s">
        <v>2678</v>
      </c>
      <c r="C295" t="s">
        <v>5273</v>
      </c>
      <c r="D295" t="s">
        <v>4743</v>
      </c>
      <c r="E295" t="s">
        <v>5274</v>
      </c>
    </row>
    <row r="296" spans="1:5" ht="15.75" x14ac:dyDescent="0.25">
      <c r="A296" s="1" t="s">
        <v>2077</v>
      </c>
      <c r="B296" s="1" t="s">
        <v>2679</v>
      </c>
      <c r="C296" t="s">
        <v>5275</v>
      </c>
      <c r="D296" t="s">
        <v>4745</v>
      </c>
      <c r="E296" t="s">
        <v>5276</v>
      </c>
    </row>
    <row r="297" spans="1:5" ht="15.75" x14ac:dyDescent="0.25">
      <c r="A297" s="1" t="s">
        <v>2076</v>
      </c>
      <c r="B297" s="1" t="s">
        <v>2680</v>
      </c>
      <c r="C297" t="s">
        <v>5277</v>
      </c>
      <c r="D297" t="s">
        <v>4745</v>
      </c>
      <c r="E297" t="s">
        <v>5278</v>
      </c>
    </row>
    <row r="298" spans="1:5" ht="15.75" x14ac:dyDescent="0.25">
      <c r="A298" s="1" t="s">
        <v>2075</v>
      </c>
      <c r="B298" s="1" t="s">
        <v>2681</v>
      </c>
      <c r="C298" t="s">
        <v>5279</v>
      </c>
      <c r="D298" t="s">
        <v>4745</v>
      </c>
      <c r="E298" t="s">
        <v>5280</v>
      </c>
    </row>
    <row r="299" spans="1:5" ht="15.75" x14ac:dyDescent="0.25">
      <c r="A299" s="1" t="s">
        <v>2074</v>
      </c>
      <c r="B299" s="1" t="s">
        <v>2682</v>
      </c>
      <c r="C299" t="s">
        <v>5281</v>
      </c>
      <c r="D299" t="s">
        <v>4743</v>
      </c>
      <c r="E299" t="s">
        <v>5282</v>
      </c>
    </row>
    <row r="300" spans="1:5" ht="15.75" x14ac:dyDescent="0.25">
      <c r="A300" s="1" t="s">
        <v>2073</v>
      </c>
      <c r="B300" s="1" t="s">
        <v>2683</v>
      </c>
      <c r="C300" t="s">
        <v>5283</v>
      </c>
      <c r="D300" t="s">
        <v>4745</v>
      </c>
      <c r="E300" t="s">
        <v>5284</v>
      </c>
    </row>
    <row r="301" spans="1:5" ht="15.75" x14ac:dyDescent="0.25">
      <c r="A301" s="1" t="s">
        <v>2072</v>
      </c>
      <c r="B301" s="1" t="s">
        <v>2684</v>
      </c>
      <c r="C301" t="s">
        <v>5285</v>
      </c>
      <c r="D301" t="s">
        <v>4743</v>
      </c>
      <c r="E301" t="s">
        <v>5286</v>
      </c>
    </row>
    <row r="302" spans="1:5" ht="15.75" x14ac:dyDescent="0.25">
      <c r="A302" s="1" t="s">
        <v>2071</v>
      </c>
      <c r="B302" s="1" t="s">
        <v>2685</v>
      </c>
      <c r="C302" t="s">
        <v>5183</v>
      </c>
      <c r="D302" t="s">
        <v>4745</v>
      </c>
      <c r="E302" t="s">
        <v>5287</v>
      </c>
    </row>
    <row r="303" spans="1:5" ht="15.75" x14ac:dyDescent="0.25">
      <c r="A303" s="1" t="s">
        <v>2070</v>
      </c>
      <c r="B303" s="1" t="s">
        <v>2686</v>
      </c>
      <c r="C303" t="s">
        <v>5288</v>
      </c>
      <c r="D303" t="s">
        <v>4743</v>
      </c>
      <c r="E303" t="s">
        <v>4887</v>
      </c>
    </row>
    <row r="304" spans="1:5" ht="15.75" x14ac:dyDescent="0.25">
      <c r="A304" s="1" t="s">
        <v>2069</v>
      </c>
      <c r="B304" s="1" t="s">
        <v>2687</v>
      </c>
      <c r="C304" t="s">
        <v>5289</v>
      </c>
      <c r="D304" t="s">
        <v>4745</v>
      </c>
      <c r="E304" t="s">
        <v>5290</v>
      </c>
    </row>
    <row r="305" spans="1:5" ht="15.75" x14ac:dyDescent="0.25">
      <c r="A305" s="1" t="s">
        <v>2068</v>
      </c>
      <c r="B305" s="1" t="s">
        <v>2688</v>
      </c>
      <c r="C305" t="s">
        <v>5291</v>
      </c>
      <c r="D305" t="s">
        <v>4743</v>
      </c>
      <c r="E305" t="s">
        <v>5292</v>
      </c>
    </row>
    <row r="306" spans="1:5" ht="15.75" x14ac:dyDescent="0.25">
      <c r="A306" s="1" t="s">
        <v>2067</v>
      </c>
      <c r="B306" s="1" t="s">
        <v>2689</v>
      </c>
      <c r="C306" t="s">
        <v>5293</v>
      </c>
      <c r="D306" t="s">
        <v>4743</v>
      </c>
      <c r="E306" t="s">
        <v>5294</v>
      </c>
    </row>
    <row r="307" spans="1:5" ht="15.75" x14ac:dyDescent="0.25">
      <c r="A307" s="1" t="s">
        <v>2066</v>
      </c>
      <c r="B307" s="1" t="s">
        <v>2690</v>
      </c>
      <c r="C307" t="s">
        <v>5177</v>
      </c>
      <c r="D307" t="s">
        <v>4743</v>
      </c>
      <c r="E307" t="s">
        <v>5295</v>
      </c>
    </row>
    <row r="308" spans="1:5" ht="15.75" x14ac:dyDescent="0.25">
      <c r="A308" s="1" t="s">
        <v>2065</v>
      </c>
      <c r="B308" s="1" t="s">
        <v>2691</v>
      </c>
      <c r="C308" t="s">
        <v>5296</v>
      </c>
      <c r="D308" t="s">
        <v>4743</v>
      </c>
      <c r="E308" t="s">
        <v>4853</v>
      </c>
    </row>
    <row r="309" spans="1:5" ht="15.75" x14ac:dyDescent="0.25">
      <c r="A309" s="1" t="s">
        <v>2064</v>
      </c>
      <c r="B309" s="1" t="s">
        <v>2692</v>
      </c>
      <c r="C309" t="s">
        <v>5297</v>
      </c>
      <c r="D309" t="s">
        <v>4745</v>
      </c>
      <c r="E309" t="s">
        <v>5298</v>
      </c>
    </row>
    <row r="310" spans="1:5" ht="15.75" x14ac:dyDescent="0.25">
      <c r="A310" s="1" t="s">
        <v>2063</v>
      </c>
      <c r="B310" s="1" t="s">
        <v>2693</v>
      </c>
      <c r="C310" t="s">
        <v>5299</v>
      </c>
      <c r="D310" t="s">
        <v>4743</v>
      </c>
      <c r="E310" t="s">
        <v>5300</v>
      </c>
    </row>
    <row r="311" spans="1:5" ht="15.75" x14ac:dyDescent="0.25">
      <c r="A311" s="1" t="s">
        <v>2062</v>
      </c>
      <c r="B311" s="1" t="s">
        <v>2694</v>
      </c>
      <c r="C311" t="s">
        <v>5301</v>
      </c>
      <c r="D311" t="s">
        <v>4743</v>
      </c>
      <c r="E311" t="s">
        <v>5302</v>
      </c>
    </row>
    <row r="312" spans="1:5" ht="15.75" x14ac:dyDescent="0.25">
      <c r="A312" s="1" t="s">
        <v>2061</v>
      </c>
      <c r="B312" s="1" t="s">
        <v>2695</v>
      </c>
      <c r="C312" t="s">
        <v>4862</v>
      </c>
      <c r="D312" t="s">
        <v>4745</v>
      </c>
      <c r="E312" t="s">
        <v>5303</v>
      </c>
    </row>
    <row r="313" spans="1:5" ht="15.75" x14ac:dyDescent="0.25">
      <c r="A313" s="1" t="s">
        <v>2060</v>
      </c>
      <c r="B313" s="1" t="s">
        <v>2696</v>
      </c>
      <c r="C313" t="s">
        <v>5304</v>
      </c>
      <c r="D313" t="s">
        <v>4745</v>
      </c>
      <c r="E313" t="s">
        <v>5305</v>
      </c>
    </row>
    <row r="314" spans="1:5" ht="15.75" x14ac:dyDescent="0.25">
      <c r="A314" s="1" t="s">
        <v>2059</v>
      </c>
      <c r="B314" s="1" t="s">
        <v>2697</v>
      </c>
      <c r="C314" t="s">
        <v>5306</v>
      </c>
      <c r="D314" t="s">
        <v>4745</v>
      </c>
      <c r="E314" t="s">
        <v>5307</v>
      </c>
    </row>
    <row r="315" spans="1:5" ht="15.75" x14ac:dyDescent="0.25">
      <c r="A315" s="1" t="s">
        <v>2058</v>
      </c>
      <c r="B315" s="1" t="s">
        <v>2698</v>
      </c>
      <c r="C315" t="s">
        <v>5308</v>
      </c>
      <c r="D315" t="s">
        <v>4743</v>
      </c>
      <c r="E315" t="s">
        <v>5309</v>
      </c>
    </row>
    <row r="316" spans="1:5" ht="15.75" x14ac:dyDescent="0.25">
      <c r="A316" s="1" t="s">
        <v>2057</v>
      </c>
      <c r="B316" s="1" t="s">
        <v>2699</v>
      </c>
      <c r="C316" t="s">
        <v>5310</v>
      </c>
      <c r="D316" t="s">
        <v>4743</v>
      </c>
      <c r="E316" t="s">
        <v>5311</v>
      </c>
    </row>
    <row r="317" spans="1:5" ht="15.75" x14ac:dyDescent="0.25">
      <c r="A317" s="1" t="s">
        <v>2056</v>
      </c>
      <c r="B317" s="1" t="s">
        <v>2700</v>
      </c>
      <c r="C317" t="s">
        <v>5312</v>
      </c>
      <c r="D317" t="s">
        <v>4745</v>
      </c>
      <c r="E317" t="s">
        <v>5061</v>
      </c>
    </row>
    <row r="318" spans="1:5" ht="15.75" x14ac:dyDescent="0.25">
      <c r="A318" s="1" t="s">
        <v>2055</v>
      </c>
      <c r="B318" s="1" t="s">
        <v>2701</v>
      </c>
      <c r="C318" t="s">
        <v>5313</v>
      </c>
      <c r="D318" t="s">
        <v>4745</v>
      </c>
      <c r="E318" t="s">
        <v>4766</v>
      </c>
    </row>
    <row r="319" spans="1:5" ht="15.75" x14ac:dyDescent="0.25">
      <c r="A319" s="1" t="s">
        <v>2054</v>
      </c>
      <c r="B319" s="1" t="s">
        <v>2702</v>
      </c>
      <c r="C319" t="s">
        <v>5314</v>
      </c>
      <c r="D319" t="s">
        <v>4745</v>
      </c>
      <c r="E319" t="s">
        <v>5315</v>
      </c>
    </row>
    <row r="320" spans="1:5" ht="15.75" x14ac:dyDescent="0.25">
      <c r="A320" s="1" t="s">
        <v>2053</v>
      </c>
      <c r="B320" s="1" t="s">
        <v>2703</v>
      </c>
      <c r="C320" t="s">
        <v>5316</v>
      </c>
      <c r="D320" t="s">
        <v>4745</v>
      </c>
      <c r="E320" t="s">
        <v>5317</v>
      </c>
    </row>
    <row r="321" spans="1:5" ht="15.75" x14ac:dyDescent="0.25">
      <c r="A321" s="1" t="s">
        <v>2052</v>
      </c>
      <c r="B321" s="1" t="s">
        <v>2704</v>
      </c>
      <c r="C321" t="s">
        <v>5318</v>
      </c>
      <c r="D321" t="s">
        <v>4743</v>
      </c>
      <c r="E321" t="s">
        <v>5319</v>
      </c>
    </row>
    <row r="322" spans="1:5" ht="15.75" x14ac:dyDescent="0.25">
      <c r="A322" s="1" t="s">
        <v>2051</v>
      </c>
      <c r="B322" s="1" t="s">
        <v>2705</v>
      </c>
      <c r="C322" t="s">
        <v>5320</v>
      </c>
      <c r="D322" t="s">
        <v>4743</v>
      </c>
      <c r="E322" t="s">
        <v>5321</v>
      </c>
    </row>
    <row r="323" spans="1:5" ht="15.75" x14ac:dyDescent="0.25">
      <c r="A323" s="1" t="s">
        <v>2050</v>
      </c>
      <c r="B323" s="1" t="s">
        <v>2706</v>
      </c>
      <c r="C323" t="s">
        <v>5322</v>
      </c>
      <c r="D323" t="s">
        <v>4745</v>
      </c>
      <c r="E323" t="s">
        <v>5323</v>
      </c>
    </row>
    <row r="324" spans="1:5" ht="15.75" x14ac:dyDescent="0.25">
      <c r="A324" s="1" t="s">
        <v>2049</v>
      </c>
      <c r="B324" s="1" t="s">
        <v>2707</v>
      </c>
      <c r="C324" t="s">
        <v>5253</v>
      </c>
      <c r="D324" t="s">
        <v>4745</v>
      </c>
      <c r="E324" t="s">
        <v>5324</v>
      </c>
    </row>
    <row r="325" spans="1:5" ht="15.75" x14ac:dyDescent="0.25">
      <c r="A325" s="1" t="s">
        <v>2048</v>
      </c>
      <c r="B325" s="1" t="s">
        <v>2708</v>
      </c>
      <c r="C325" t="s">
        <v>5325</v>
      </c>
      <c r="D325" t="s">
        <v>4745</v>
      </c>
      <c r="E325" t="s">
        <v>5022</v>
      </c>
    </row>
    <row r="326" spans="1:5" ht="15.75" x14ac:dyDescent="0.25">
      <c r="A326" s="1" t="s">
        <v>2047</v>
      </c>
      <c r="B326" s="1" t="s">
        <v>2709</v>
      </c>
      <c r="C326" t="s">
        <v>5326</v>
      </c>
      <c r="D326" t="s">
        <v>4743</v>
      </c>
      <c r="E326" t="s">
        <v>5327</v>
      </c>
    </row>
    <row r="327" spans="1:5" ht="15.75" x14ac:dyDescent="0.25">
      <c r="A327" s="1" t="s">
        <v>2046</v>
      </c>
      <c r="B327" s="1" t="s">
        <v>2710</v>
      </c>
      <c r="C327" t="s">
        <v>5328</v>
      </c>
      <c r="D327" t="s">
        <v>4745</v>
      </c>
      <c r="E327" t="s">
        <v>5329</v>
      </c>
    </row>
    <row r="328" spans="1:5" ht="15.75" x14ac:dyDescent="0.25">
      <c r="A328" s="1" t="s">
        <v>2045</v>
      </c>
      <c r="B328" s="1" t="s">
        <v>2711</v>
      </c>
      <c r="C328" t="s">
        <v>5330</v>
      </c>
      <c r="D328" t="s">
        <v>4745</v>
      </c>
      <c r="E328" t="s">
        <v>5162</v>
      </c>
    </row>
    <row r="329" spans="1:5" ht="15.75" x14ac:dyDescent="0.25">
      <c r="A329" s="1" t="s">
        <v>2044</v>
      </c>
      <c r="B329" s="1" t="s">
        <v>2712</v>
      </c>
      <c r="C329" t="s">
        <v>5331</v>
      </c>
      <c r="D329" t="s">
        <v>4745</v>
      </c>
      <c r="E329" t="s">
        <v>5332</v>
      </c>
    </row>
    <row r="330" spans="1:5" ht="15.75" x14ac:dyDescent="0.25">
      <c r="A330" s="1" t="s">
        <v>2043</v>
      </c>
      <c r="B330" s="1" t="s">
        <v>2713</v>
      </c>
      <c r="C330" t="s">
        <v>5333</v>
      </c>
      <c r="D330" t="s">
        <v>4745</v>
      </c>
      <c r="E330" t="s">
        <v>5152</v>
      </c>
    </row>
    <row r="331" spans="1:5" ht="15.75" x14ac:dyDescent="0.25">
      <c r="A331" s="1" t="s">
        <v>2042</v>
      </c>
      <c r="B331" s="1" t="s">
        <v>2714</v>
      </c>
      <c r="C331" t="s">
        <v>5334</v>
      </c>
      <c r="D331" t="s">
        <v>4745</v>
      </c>
      <c r="E331" t="s">
        <v>5335</v>
      </c>
    </row>
    <row r="332" spans="1:5" ht="15.75" x14ac:dyDescent="0.25">
      <c r="A332" s="1" t="s">
        <v>2041</v>
      </c>
      <c r="B332" s="1" t="s">
        <v>2715</v>
      </c>
      <c r="C332" t="s">
        <v>5336</v>
      </c>
      <c r="D332" t="s">
        <v>4745</v>
      </c>
      <c r="E332" t="s">
        <v>5337</v>
      </c>
    </row>
    <row r="333" spans="1:5" ht="15.75" x14ac:dyDescent="0.25">
      <c r="A333" s="1" t="s">
        <v>2040</v>
      </c>
      <c r="B333" s="1" t="s">
        <v>2716</v>
      </c>
      <c r="C333" t="s">
        <v>5338</v>
      </c>
      <c r="D333" t="s">
        <v>4745</v>
      </c>
      <c r="E333" t="s">
        <v>5317</v>
      </c>
    </row>
    <row r="334" spans="1:5" ht="15.75" x14ac:dyDescent="0.25">
      <c r="A334" s="1" t="s">
        <v>2039</v>
      </c>
      <c r="B334" s="1" t="s">
        <v>2717</v>
      </c>
      <c r="C334" t="s">
        <v>5339</v>
      </c>
      <c r="D334" t="s">
        <v>4743</v>
      </c>
      <c r="E334" t="s">
        <v>5340</v>
      </c>
    </row>
    <row r="335" spans="1:5" ht="15.75" x14ac:dyDescent="0.25">
      <c r="A335" s="1" t="s">
        <v>2038</v>
      </c>
      <c r="B335" s="1" t="s">
        <v>2718</v>
      </c>
      <c r="C335" t="s">
        <v>5341</v>
      </c>
      <c r="D335" t="s">
        <v>4745</v>
      </c>
      <c r="E335" t="s">
        <v>5342</v>
      </c>
    </row>
    <row r="336" spans="1:5" ht="15.75" x14ac:dyDescent="0.25">
      <c r="A336" s="1" t="s">
        <v>2037</v>
      </c>
      <c r="B336" s="1" t="s">
        <v>2719</v>
      </c>
      <c r="C336" t="s">
        <v>5343</v>
      </c>
      <c r="D336" t="s">
        <v>4743</v>
      </c>
      <c r="E336" t="s">
        <v>5344</v>
      </c>
    </row>
    <row r="337" spans="1:5" ht="15.75" x14ac:dyDescent="0.25">
      <c r="A337" s="1" t="s">
        <v>2036</v>
      </c>
      <c r="B337" s="1" t="s">
        <v>2720</v>
      </c>
      <c r="C337" t="s">
        <v>5345</v>
      </c>
      <c r="D337" t="s">
        <v>4745</v>
      </c>
      <c r="E337" t="s">
        <v>5346</v>
      </c>
    </row>
    <row r="338" spans="1:5" ht="15.75" x14ac:dyDescent="0.25">
      <c r="A338" s="1" t="s">
        <v>2035</v>
      </c>
      <c r="B338" s="1" t="s">
        <v>2721</v>
      </c>
      <c r="C338" t="s">
        <v>5347</v>
      </c>
      <c r="D338" t="s">
        <v>4743</v>
      </c>
      <c r="E338" t="s">
        <v>5348</v>
      </c>
    </row>
    <row r="339" spans="1:5" ht="15.75" x14ac:dyDescent="0.25">
      <c r="A339" s="1" t="s">
        <v>2034</v>
      </c>
      <c r="B339" s="1" t="s">
        <v>2722</v>
      </c>
      <c r="C339" t="s">
        <v>5349</v>
      </c>
      <c r="D339" t="s">
        <v>4743</v>
      </c>
      <c r="E339" t="s">
        <v>5119</v>
      </c>
    </row>
    <row r="340" spans="1:5" ht="15.75" x14ac:dyDescent="0.25">
      <c r="A340" s="1" t="s">
        <v>2033</v>
      </c>
      <c r="B340" s="1" t="s">
        <v>2723</v>
      </c>
      <c r="C340" t="s">
        <v>5350</v>
      </c>
      <c r="D340" t="s">
        <v>4745</v>
      </c>
      <c r="E340" t="s">
        <v>5041</v>
      </c>
    </row>
    <row r="341" spans="1:5" ht="15.75" x14ac:dyDescent="0.25">
      <c r="A341" s="1" t="s">
        <v>2032</v>
      </c>
      <c r="B341" s="1" t="s">
        <v>2724</v>
      </c>
      <c r="C341" t="s">
        <v>5351</v>
      </c>
      <c r="D341" t="s">
        <v>4743</v>
      </c>
      <c r="E341" t="s">
        <v>5352</v>
      </c>
    </row>
    <row r="342" spans="1:5" ht="15.75" x14ac:dyDescent="0.25">
      <c r="A342" s="1" t="s">
        <v>2031</v>
      </c>
      <c r="B342" s="1" t="s">
        <v>2725</v>
      </c>
      <c r="C342" t="s">
        <v>5353</v>
      </c>
      <c r="D342" t="s">
        <v>4743</v>
      </c>
      <c r="E342" t="s">
        <v>5354</v>
      </c>
    </row>
    <row r="343" spans="1:5" ht="15.75" x14ac:dyDescent="0.25">
      <c r="A343" s="1" t="s">
        <v>2030</v>
      </c>
      <c r="B343" s="1" t="s">
        <v>2726</v>
      </c>
      <c r="C343" t="s">
        <v>5355</v>
      </c>
      <c r="D343" t="s">
        <v>4743</v>
      </c>
      <c r="E343" t="s">
        <v>5356</v>
      </c>
    </row>
    <row r="344" spans="1:5" ht="15.75" x14ac:dyDescent="0.25">
      <c r="A344" s="1" t="s">
        <v>2029</v>
      </c>
      <c r="B344" s="1" t="s">
        <v>2727</v>
      </c>
      <c r="C344" t="s">
        <v>5357</v>
      </c>
      <c r="D344" t="s">
        <v>4743</v>
      </c>
      <c r="E344" t="s">
        <v>4915</v>
      </c>
    </row>
    <row r="345" spans="1:5" ht="15.75" x14ac:dyDescent="0.25">
      <c r="A345" s="1" t="s">
        <v>2028</v>
      </c>
      <c r="B345" s="1" t="s">
        <v>2728</v>
      </c>
      <c r="C345" t="s">
        <v>5358</v>
      </c>
      <c r="D345" t="s">
        <v>4745</v>
      </c>
      <c r="E345" t="s">
        <v>5359</v>
      </c>
    </row>
    <row r="346" spans="1:5" ht="15.75" x14ac:dyDescent="0.25">
      <c r="A346" s="1" t="s">
        <v>2027</v>
      </c>
      <c r="B346" s="1" t="s">
        <v>2729</v>
      </c>
      <c r="C346" t="s">
        <v>5360</v>
      </c>
      <c r="D346" t="s">
        <v>4743</v>
      </c>
      <c r="E346" t="s">
        <v>5361</v>
      </c>
    </row>
    <row r="347" spans="1:5" ht="15.75" x14ac:dyDescent="0.25">
      <c r="A347" s="1" t="s">
        <v>2026</v>
      </c>
      <c r="B347" s="1" t="s">
        <v>2730</v>
      </c>
      <c r="C347" t="s">
        <v>5362</v>
      </c>
      <c r="D347" t="s">
        <v>4745</v>
      </c>
      <c r="E347" t="s">
        <v>4827</v>
      </c>
    </row>
    <row r="348" spans="1:5" ht="15.75" x14ac:dyDescent="0.25">
      <c r="A348" s="1" t="s">
        <v>2025</v>
      </c>
      <c r="B348" s="1" t="s">
        <v>2731</v>
      </c>
      <c r="C348" t="s">
        <v>5363</v>
      </c>
      <c r="D348" t="s">
        <v>4743</v>
      </c>
      <c r="E348" t="s">
        <v>5364</v>
      </c>
    </row>
    <row r="349" spans="1:5" ht="15.75" x14ac:dyDescent="0.25">
      <c r="A349" s="1" t="s">
        <v>2024</v>
      </c>
      <c r="B349" s="1" t="s">
        <v>2732</v>
      </c>
      <c r="C349" t="s">
        <v>5365</v>
      </c>
      <c r="D349" t="s">
        <v>4743</v>
      </c>
      <c r="E349" t="s">
        <v>5366</v>
      </c>
    </row>
    <row r="350" spans="1:5" ht="15.75" x14ac:dyDescent="0.25">
      <c r="A350" s="1" t="s">
        <v>2023</v>
      </c>
      <c r="B350" s="1" t="s">
        <v>2733</v>
      </c>
      <c r="C350" t="s">
        <v>5367</v>
      </c>
      <c r="D350" t="s">
        <v>4745</v>
      </c>
      <c r="E350" t="s">
        <v>5368</v>
      </c>
    </row>
    <row r="351" spans="1:5" ht="15.75" x14ac:dyDescent="0.25">
      <c r="A351" s="1" t="s">
        <v>2022</v>
      </c>
      <c r="B351" s="1" t="s">
        <v>2734</v>
      </c>
      <c r="C351" t="s">
        <v>5369</v>
      </c>
      <c r="D351" t="s">
        <v>4743</v>
      </c>
      <c r="E351" t="s">
        <v>5370</v>
      </c>
    </row>
    <row r="352" spans="1:5" ht="15.75" x14ac:dyDescent="0.25">
      <c r="A352" s="1" t="s">
        <v>2021</v>
      </c>
      <c r="B352" s="1" t="s">
        <v>2735</v>
      </c>
      <c r="C352" t="s">
        <v>5371</v>
      </c>
      <c r="D352" t="s">
        <v>4745</v>
      </c>
      <c r="E352" t="s">
        <v>5372</v>
      </c>
    </row>
    <row r="353" spans="1:5" ht="15.75" x14ac:dyDescent="0.25">
      <c r="A353" s="1" t="s">
        <v>2020</v>
      </c>
      <c r="B353" s="1" t="s">
        <v>2736</v>
      </c>
      <c r="C353" t="s">
        <v>5373</v>
      </c>
      <c r="D353" t="s">
        <v>4743</v>
      </c>
      <c r="E353" t="s">
        <v>5374</v>
      </c>
    </row>
    <row r="354" spans="1:5" ht="15.75" x14ac:dyDescent="0.25">
      <c r="A354" s="1" t="s">
        <v>2019</v>
      </c>
      <c r="B354" s="1" t="s">
        <v>2737</v>
      </c>
      <c r="C354" t="s">
        <v>4882</v>
      </c>
      <c r="D354" t="s">
        <v>4745</v>
      </c>
      <c r="E354" t="s">
        <v>5375</v>
      </c>
    </row>
    <row r="355" spans="1:5" ht="15.75" x14ac:dyDescent="0.25">
      <c r="A355" s="1" t="s">
        <v>2018</v>
      </c>
      <c r="B355" s="1" t="s">
        <v>2738</v>
      </c>
      <c r="C355" t="s">
        <v>5376</v>
      </c>
      <c r="D355" t="s">
        <v>4743</v>
      </c>
      <c r="E355" t="s">
        <v>5377</v>
      </c>
    </row>
    <row r="356" spans="1:5" ht="15.75" x14ac:dyDescent="0.25">
      <c r="A356" s="1" t="s">
        <v>2017</v>
      </c>
      <c r="B356" s="1" t="s">
        <v>2739</v>
      </c>
      <c r="C356" t="s">
        <v>5378</v>
      </c>
      <c r="D356" t="s">
        <v>4743</v>
      </c>
      <c r="E356" t="s">
        <v>5379</v>
      </c>
    </row>
    <row r="357" spans="1:5" ht="15.75" x14ac:dyDescent="0.25">
      <c r="A357" s="1" t="s">
        <v>2016</v>
      </c>
      <c r="B357" s="1" t="s">
        <v>2740</v>
      </c>
      <c r="C357" t="s">
        <v>5380</v>
      </c>
      <c r="D357" t="s">
        <v>4743</v>
      </c>
      <c r="E357" t="s">
        <v>5381</v>
      </c>
    </row>
    <row r="358" spans="1:5" ht="15.75" x14ac:dyDescent="0.25">
      <c r="A358" s="1" t="s">
        <v>2015</v>
      </c>
      <c r="B358" s="1" t="s">
        <v>2741</v>
      </c>
      <c r="C358" t="s">
        <v>5382</v>
      </c>
      <c r="D358" t="s">
        <v>4745</v>
      </c>
      <c r="E358" t="s">
        <v>5383</v>
      </c>
    </row>
    <row r="359" spans="1:5" ht="15.75" x14ac:dyDescent="0.25">
      <c r="A359" s="1" t="s">
        <v>2014</v>
      </c>
      <c r="B359" s="1" t="s">
        <v>2742</v>
      </c>
      <c r="C359" t="s">
        <v>5384</v>
      </c>
      <c r="D359" t="s">
        <v>4745</v>
      </c>
      <c r="E359" t="s">
        <v>5385</v>
      </c>
    </row>
    <row r="360" spans="1:5" ht="15.75" x14ac:dyDescent="0.25">
      <c r="A360" s="1" t="s">
        <v>2013</v>
      </c>
      <c r="B360" s="1" t="s">
        <v>2743</v>
      </c>
      <c r="C360" t="s">
        <v>5386</v>
      </c>
      <c r="D360" t="s">
        <v>4745</v>
      </c>
      <c r="E360" t="s">
        <v>5387</v>
      </c>
    </row>
    <row r="361" spans="1:5" ht="15.75" x14ac:dyDescent="0.25">
      <c r="A361" s="1" t="s">
        <v>2012</v>
      </c>
      <c r="B361" s="1" t="s">
        <v>2744</v>
      </c>
      <c r="C361" t="s">
        <v>5087</v>
      </c>
      <c r="D361" t="s">
        <v>4745</v>
      </c>
      <c r="E361" t="s">
        <v>5388</v>
      </c>
    </row>
    <row r="362" spans="1:5" ht="15.75" x14ac:dyDescent="0.25">
      <c r="A362" s="1" t="s">
        <v>2011</v>
      </c>
      <c r="B362" s="1" t="s">
        <v>2745</v>
      </c>
      <c r="C362" t="s">
        <v>5389</v>
      </c>
      <c r="D362" t="s">
        <v>4745</v>
      </c>
      <c r="E362" t="s">
        <v>5390</v>
      </c>
    </row>
    <row r="363" spans="1:5" ht="15.75" x14ac:dyDescent="0.25">
      <c r="A363" s="1" t="s">
        <v>2010</v>
      </c>
      <c r="B363" s="1" t="s">
        <v>2746</v>
      </c>
      <c r="C363" t="s">
        <v>5391</v>
      </c>
      <c r="D363" t="s">
        <v>4745</v>
      </c>
      <c r="E363" t="s">
        <v>4855</v>
      </c>
    </row>
    <row r="364" spans="1:5" ht="15.75" x14ac:dyDescent="0.25">
      <c r="A364" s="1" t="s">
        <v>2009</v>
      </c>
      <c r="B364" s="1" t="s">
        <v>2747</v>
      </c>
      <c r="C364" t="s">
        <v>5392</v>
      </c>
      <c r="D364" t="s">
        <v>4745</v>
      </c>
      <c r="E364" t="s">
        <v>5393</v>
      </c>
    </row>
    <row r="365" spans="1:5" ht="15.75" x14ac:dyDescent="0.25">
      <c r="A365" s="1" t="s">
        <v>2008</v>
      </c>
      <c r="B365" s="1" t="s">
        <v>2748</v>
      </c>
      <c r="C365" t="s">
        <v>5394</v>
      </c>
      <c r="D365" t="s">
        <v>4743</v>
      </c>
      <c r="E365" t="s">
        <v>5395</v>
      </c>
    </row>
    <row r="366" spans="1:5" ht="15.75" x14ac:dyDescent="0.25">
      <c r="A366" s="1" t="s">
        <v>2007</v>
      </c>
      <c r="B366" s="1" t="s">
        <v>2749</v>
      </c>
      <c r="C366" t="s">
        <v>5396</v>
      </c>
      <c r="D366" t="s">
        <v>4743</v>
      </c>
      <c r="E366" t="s">
        <v>5397</v>
      </c>
    </row>
    <row r="367" spans="1:5" ht="15.75" x14ac:dyDescent="0.25">
      <c r="A367" s="1" t="s">
        <v>2006</v>
      </c>
      <c r="B367" s="1" t="s">
        <v>2750</v>
      </c>
      <c r="C367" t="s">
        <v>5398</v>
      </c>
      <c r="D367" t="s">
        <v>4745</v>
      </c>
      <c r="E367" t="s">
        <v>5399</v>
      </c>
    </row>
    <row r="368" spans="1:5" ht="15.75" x14ac:dyDescent="0.25">
      <c r="A368" s="1" t="s">
        <v>2005</v>
      </c>
      <c r="B368" s="1" t="s">
        <v>2751</v>
      </c>
      <c r="C368" t="s">
        <v>5400</v>
      </c>
      <c r="D368" t="s">
        <v>4745</v>
      </c>
      <c r="E368" t="s">
        <v>5401</v>
      </c>
    </row>
    <row r="369" spans="1:5" ht="15.75" x14ac:dyDescent="0.25">
      <c r="A369" s="1" t="s">
        <v>2004</v>
      </c>
      <c r="B369" s="1" t="s">
        <v>2752</v>
      </c>
      <c r="C369" t="s">
        <v>5402</v>
      </c>
      <c r="D369" t="s">
        <v>4743</v>
      </c>
      <c r="E369" t="s">
        <v>5403</v>
      </c>
    </row>
    <row r="370" spans="1:5" ht="15.75" x14ac:dyDescent="0.25">
      <c r="A370" s="1" t="s">
        <v>2003</v>
      </c>
      <c r="B370" s="1" t="s">
        <v>2753</v>
      </c>
      <c r="C370" t="s">
        <v>5404</v>
      </c>
      <c r="D370" t="s">
        <v>4745</v>
      </c>
      <c r="E370" t="s">
        <v>5405</v>
      </c>
    </row>
    <row r="371" spans="1:5" ht="15.75" x14ac:dyDescent="0.25">
      <c r="A371" s="1" t="s">
        <v>2002</v>
      </c>
      <c r="B371" s="1" t="s">
        <v>2754</v>
      </c>
      <c r="C371" t="s">
        <v>5406</v>
      </c>
      <c r="D371" t="s">
        <v>4745</v>
      </c>
      <c r="E371" t="s">
        <v>5407</v>
      </c>
    </row>
    <row r="372" spans="1:5" ht="15.75" x14ac:dyDescent="0.25">
      <c r="A372" s="1" t="s">
        <v>2001</v>
      </c>
      <c r="B372" s="1" t="s">
        <v>2755</v>
      </c>
      <c r="C372" t="s">
        <v>5408</v>
      </c>
      <c r="D372" t="s">
        <v>4743</v>
      </c>
      <c r="E372" t="s">
        <v>5409</v>
      </c>
    </row>
    <row r="373" spans="1:5" ht="15.75" x14ac:dyDescent="0.25">
      <c r="A373" s="1" t="s">
        <v>2000</v>
      </c>
      <c r="B373" s="1" t="s">
        <v>2756</v>
      </c>
      <c r="C373" t="s">
        <v>5410</v>
      </c>
      <c r="D373" t="s">
        <v>4745</v>
      </c>
      <c r="E373" t="s">
        <v>5411</v>
      </c>
    </row>
    <row r="374" spans="1:5" ht="15.75" x14ac:dyDescent="0.25">
      <c r="A374" s="1" t="s">
        <v>1999</v>
      </c>
      <c r="B374" s="1" t="s">
        <v>2757</v>
      </c>
      <c r="C374" t="s">
        <v>5412</v>
      </c>
      <c r="D374" t="s">
        <v>4743</v>
      </c>
      <c r="E374" t="s">
        <v>5413</v>
      </c>
    </row>
    <row r="375" spans="1:5" ht="15.75" x14ac:dyDescent="0.25">
      <c r="A375" s="1" t="s">
        <v>1998</v>
      </c>
      <c r="B375" s="1" t="s">
        <v>2758</v>
      </c>
      <c r="C375" t="s">
        <v>5414</v>
      </c>
      <c r="D375" t="s">
        <v>4743</v>
      </c>
      <c r="E375" t="s">
        <v>5260</v>
      </c>
    </row>
    <row r="376" spans="1:5" ht="15.75" x14ac:dyDescent="0.25">
      <c r="A376" s="1" t="s">
        <v>1997</v>
      </c>
      <c r="B376" s="1" t="s">
        <v>2759</v>
      </c>
      <c r="C376" t="s">
        <v>5415</v>
      </c>
      <c r="D376" t="s">
        <v>4743</v>
      </c>
      <c r="E376" t="s">
        <v>5416</v>
      </c>
    </row>
    <row r="377" spans="1:5" ht="15.75" x14ac:dyDescent="0.25">
      <c r="A377" s="1" t="s">
        <v>1996</v>
      </c>
      <c r="B377" s="1" t="s">
        <v>2760</v>
      </c>
      <c r="C377" t="s">
        <v>5417</v>
      </c>
      <c r="D377" t="s">
        <v>4745</v>
      </c>
      <c r="E377" t="s">
        <v>5418</v>
      </c>
    </row>
    <row r="378" spans="1:5" ht="15.75" x14ac:dyDescent="0.25">
      <c r="A378" s="1" t="s">
        <v>1995</v>
      </c>
      <c r="B378" s="1" t="s">
        <v>2761</v>
      </c>
      <c r="C378" t="s">
        <v>5419</v>
      </c>
      <c r="D378" t="s">
        <v>4745</v>
      </c>
      <c r="E378" t="s">
        <v>5022</v>
      </c>
    </row>
    <row r="379" spans="1:5" ht="15.75" x14ac:dyDescent="0.25">
      <c r="A379" s="1" t="s">
        <v>1994</v>
      </c>
      <c r="B379" s="1" t="s">
        <v>2762</v>
      </c>
      <c r="C379" t="s">
        <v>5420</v>
      </c>
      <c r="D379" t="s">
        <v>4743</v>
      </c>
      <c r="E379" t="s">
        <v>5421</v>
      </c>
    </row>
    <row r="380" spans="1:5" ht="15.75" x14ac:dyDescent="0.25">
      <c r="A380" s="1" t="s">
        <v>1993</v>
      </c>
      <c r="B380" s="1" t="s">
        <v>2763</v>
      </c>
      <c r="C380" t="s">
        <v>5422</v>
      </c>
      <c r="D380" t="s">
        <v>4743</v>
      </c>
      <c r="E380" t="s">
        <v>5096</v>
      </c>
    </row>
    <row r="381" spans="1:5" ht="15.75" x14ac:dyDescent="0.25">
      <c r="A381" s="1" t="s">
        <v>1992</v>
      </c>
      <c r="B381" s="1" t="s">
        <v>2764</v>
      </c>
      <c r="C381" t="s">
        <v>5423</v>
      </c>
      <c r="D381" t="s">
        <v>4745</v>
      </c>
      <c r="E381" t="s">
        <v>5424</v>
      </c>
    </row>
    <row r="382" spans="1:5" ht="15.75" x14ac:dyDescent="0.25">
      <c r="A382" s="1" t="s">
        <v>1991</v>
      </c>
      <c r="B382" s="1" t="s">
        <v>2765</v>
      </c>
      <c r="C382" t="s">
        <v>5425</v>
      </c>
      <c r="D382" t="s">
        <v>4743</v>
      </c>
      <c r="E382" t="s">
        <v>5426</v>
      </c>
    </row>
    <row r="383" spans="1:5" ht="15.75" x14ac:dyDescent="0.25">
      <c r="A383" s="1" t="s">
        <v>1990</v>
      </c>
      <c r="B383" s="1" t="s">
        <v>2766</v>
      </c>
      <c r="C383" t="s">
        <v>5427</v>
      </c>
      <c r="D383" t="s">
        <v>4745</v>
      </c>
      <c r="E383" t="s">
        <v>4751</v>
      </c>
    </row>
    <row r="384" spans="1:5" ht="15.75" x14ac:dyDescent="0.25">
      <c r="A384" s="1" t="s">
        <v>1989</v>
      </c>
      <c r="B384" s="1" t="s">
        <v>2767</v>
      </c>
      <c r="C384" t="s">
        <v>5428</v>
      </c>
      <c r="D384" t="s">
        <v>4745</v>
      </c>
      <c r="E384" t="s">
        <v>5166</v>
      </c>
    </row>
    <row r="385" spans="1:5" ht="15.75" x14ac:dyDescent="0.25">
      <c r="A385" s="1" t="s">
        <v>1988</v>
      </c>
      <c r="B385" s="1" t="s">
        <v>2768</v>
      </c>
      <c r="C385" t="s">
        <v>5429</v>
      </c>
      <c r="D385" t="s">
        <v>4743</v>
      </c>
      <c r="E385" t="s">
        <v>4875</v>
      </c>
    </row>
    <row r="386" spans="1:5" ht="15.75" x14ac:dyDescent="0.25">
      <c r="A386" s="1" t="s">
        <v>1987</v>
      </c>
      <c r="B386" s="1" t="s">
        <v>2769</v>
      </c>
      <c r="C386" t="s">
        <v>5430</v>
      </c>
      <c r="D386" t="s">
        <v>4745</v>
      </c>
      <c r="E386" t="s">
        <v>5431</v>
      </c>
    </row>
    <row r="387" spans="1:5" ht="15.75" x14ac:dyDescent="0.25">
      <c r="A387" s="1" t="s">
        <v>1986</v>
      </c>
      <c r="B387" s="1" t="s">
        <v>2770</v>
      </c>
      <c r="C387" t="s">
        <v>5432</v>
      </c>
      <c r="D387" t="s">
        <v>4745</v>
      </c>
      <c r="E387" t="s">
        <v>5433</v>
      </c>
    </row>
    <row r="388" spans="1:5" ht="15.75" x14ac:dyDescent="0.25">
      <c r="A388" s="1" t="s">
        <v>1985</v>
      </c>
      <c r="B388" s="1" t="s">
        <v>2771</v>
      </c>
      <c r="C388" t="s">
        <v>5434</v>
      </c>
      <c r="D388" t="s">
        <v>4743</v>
      </c>
      <c r="E388" t="s">
        <v>5435</v>
      </c>
    </row>
    <row r="389" spans="1:5" ht="15.75" x14ac:dyDescent="0.25">
      <c r="A389" s="1" t="s">
        <v>1984</v>
      </c>
      <c r="B389" s="1" t="s">
        <v>2772</v>
      </c>
      <c r="C389" t="s">
        <v>5436</v>
      </c>
      <c r="D389" t="s">
        <v>4745</v>
      </c>
      <c r="E389" t="s">
        <v>5437</v>
      </c>
    </row>
    <row r="390" spans="1:5" ht="15.75" x14ac:dyDescent="0.25">
      <c r="A390" s="1" t="s">
        <v>1983</v>
      </c>
      <c r="B390" s="1" t="s">
        <v>2773</v>
      </c>
      <c r="C390" t="s">
        <v>5438</v>
      </c>
      <c r="D390" t="s">
        <v>4743</v>
      </c>
      <c r="E390" t="s">
        <v>5302</v>
      </c>
    </row>
    <row r="391" spans="1:5" ht="15.75" x14ac:dyDescent="0.25">
      <c r="A391" s="1" t="s">
        <v>1982</v>
      </c>
      <c r="B391" s="1" t="s">
        <v>2774</v>
      </c>
      <c r="C391" t="s">
        <v>5439</v>
      </c>
      <c r="D391" t="s">
        <v>4743</v>
      </c>
      <c r="E391" t="s">
        <v>5440</v>
      </c>
    </row>
    <row r="392" spans="1:5" ht="15.75" x14ac:dyDescent="0.25">
      <c r="A392" s="1" t="s">
        <v>1981</v>
      </c>
      <c r="B392" s="1" t="s">
        <v>2775</v>
      </c>
      <c r="C392" t="s">
        <v>5441</v>
      </c>
      <c r="D392" t="s">
        <v>4745</v>
      </c>
      <c r="E392" t="s">
        <v>5442</v>
      </c>
    </row>
    <row r="393" spans="1:5" ht="15.75" x14ac:dyDescent="0.25">
      <c r="A393" s="1" t="s">
        <v>1980</v>
      </c>
      <c r="B393" s="1" t="s">
        <v>2776</v>
      </c>
      <c r="C393" t="s">
        <v>5443</v>
      </c>
      <c r="D393" t="s">
        <v>4745</v>
      </c>
      <c r="E393" t="s">
        <v>4823</v>
      </c>
    </row>
    <row r="394" spans="1:5" ht="15.75" x14ac:dyDescent="0.25">
      <c r="A394" s="1" t="s">
        <v>1979</v>
      </c>
      <c r="B394" s="1" t="s">
        <v>2777</v>
      </c>
      <c r="C394" t="s">
        <v>5444</v>
      </c>
      <c r="D394" t="s">
        <v>4743</v>
      </c>
      <c r="E394" t="s">
        <v>5445</v>
      </c>
    </row>
    <row r="395" spans="1:5" ht="15.75" x14ac:dyDescent="0.25">
      <c r="A395" s="1" t="s">
        <v>1978</v>
      </c>
      <c r="B395" s="1" t="s">
        <v>2778</v>
      </c>
      <c r="C395" t="s">
        <v>5118</v>
      </c>
      <c r="D395" t="s">
        <v>4745</v>
      </c>
      <c r="E395" t="s">
        <v>5446</v>
      </c>
    </row>
    <row r="396" spans="1:5" ht="15.75" x14ac:dyDescent="0.25">
      <c r="A396" s="1" t="s">
        <v>1977</v>
      </c>
      <c r="B396" s="1" t="s">
        <v>2779</v>
      </c>
      <c r="C396" t="s">
        <v>5447</v>
      </c>
      <c r="D396" t="s">
        <v>4743</v>
      </c>
      <c r="E396" t="s">
        <v>5448</v>
      </c>
    </row>
    <row r="397" spans="1:5" ht="15.75" x14ac:dyDescent="0.25">
      <c r="A397" s="1" t="s">
        <v>1976</v>
      </c>
      <c r="B397" s="1" t="s">
        <v>2780</v>
      </c>
      <c r="C397" t="s">
        <v>5449</v>
      </c>
      <c r="D397" t="s">
        <v>4743</v>
      </c>
      <c r="E397" t="s">
        <v>5450</v>
      </c>
    </row>
    <row r="398" spans="1:5" ht="15.75" x14ac:dyDescent="0.25">
      <c r="A398" s="1" t="s">
        <v>1975</v>
      </c>
      <c r="B398" s="1" t="s">
        <v>2781</v>
      </c>
      <c r="C398" t="s">
        <v>5451</v>
      </c>
      <c r="D398" t="s">
        <v>4743</v>
      </c>
      <c r="E398" t="s">
        <v>5452</v>
      </c>
    </row>
    <row r="399" spans="1:5" ht="15.75" x14ac:dyDescent="0.25">
      <c r="A399" s="1" t="s">
        <v>1974</v>
      </c>
      <c r="B399" s="1" t="s">
        <v>2782</v>
      </c>
      <c r="C399" t="s">
        <v>5453</v>
      </c>
      <c r="D399" t="s">
        <v>4745</v>
      </c>
      <c r="E399" t="s">
        <v>5454</v>
      </c>
    </row>
    <row r="400" spans="1:5" ht="15.75" x14ac:dyDescent="0.25">
      <c r="A400" s="1" t="s">
        <v>1973</v>
      </c>
      <c r="B400" s="1" t="s">
        <v>2783</v>
      </c>
      <c r="C400" t="s">
        <v>5455</v>
      </c>
      <c r="D400" t="s">
        <v>4743</v>
      </c>
      <c r="E400" t="s">
        <v>4897</v>
      </c>
    </row>
    <row r="401" spans="1:5" ht="15.75" x14ac:dyDescent="0.25">
      <c r="A401" s="1" t="s">
        <v>1972</v>
      </c>
      <c r="B401" s="1" t="s">
        <v>2784</v>
      </c>
      <c r="C401" t="s">
        <v>5456</v>
      </c>
      <c r="D401" t="s">
        <v>4743</v>
      </c>
      <c r="E401" t="s">
        <v>5457</v>
      </c>
    </row>
    <row r="402" spans="1:5" ht="15.75" x14ac:dyDescent="0.25">
      <c r="A402" s="1" t="s">
        <v>1971</v>
      </c>
      <c r="B402" s="1" t="s">
        <v>2785</v>
      </c>
      <c r="C402" t="s">
        <v>5458</v>
      </c>
      <c r="D402" t="s">
        <v>4745</v>
      </c>
      <c r="E402" t="s">
        <v>5459</v>
      </c>
    </row>
    <row r="403" spans="1:5" ht="15.75" x14ac:dyDescent="0.25">
      <c r="A403" s="1" t="s">
        <v>1970</v>
      </c>
      <c r="B403" s="1" t="s">
        <v>2786</v>
      </c>
      <c r="C403" t="s">
        <v>5460</v>
      </c>
      <c r="D403" t="s">
        <v>4743</v>
      </c>
      <c r="E403" t="s">
        <v>5461</v>
      </c>
    </row>
    <row r="404" spans="1:5" ht="15.75" x14ac:dyDescent="0.25">
      <c r="A404" s="1" t="s">
        <v>1969</v>
      </c>
      <c r="B404" s="1" t="s">
        <v>2787</v>
      </c>
      <c r="C404" t="s">
        <v>5462</v>
      </c>
      <c r="D404" t="s">
        <v>4743</v>
      </c>
      <c r="E404" t="s">
        <v>5463</v>
      </c>
    </row>
    <row r="405" spans="1:5" ht="15.75" x14ac:dyDescent="0.25">
      <c r="A405" s="1" t="s">
        <v>1968</v>
      </c>
      <c r="B405" s="1" t="s">
        <v>2788</v>
      </c>
      <c r="C405" t="s">
        <v>5464</v>
      </c>
      <c r="D405" t="s">
        <v>4745</v>
      </c>
      <c r="E405" t="s">
        <v>5465</v>
      </c>
    </row>
    <row r="406" spans="1:5" ht="15.75" x14ac:dyDescent="0.25">
      <c r="A406" s="1" t="s">
        <v>1967</v>
      </c>
      <c r="B406" s="1" t="s">
        <v>2789</v>
      </c>
      <c r="C406" t="s">
        <v>5466</v>
      </c>
      <c r="D406" t="s">
        <v>4745</v>
      </c>
      <c r="E406" t="s">
        <v>5467</v>
      </c>
    </row>
    <row r="407" spans="1:5" ht="15.75" x14ac:dyDescent="0.25">
      <c r="A407" s="1" t="s">
        <v>1966</v>
      </c>
      <c r="B407" s="1" t="s">
        <v>2790</v>
      </c>
      <c r="C407" t="s">
        <v>5468</v>
      </c>
      <c r="D407" t="s">
        <v>4745</v>
      </c>
      <c r="E407" t="s">
        <v>5469</v>
      </c>
    </row>
    <row r="408" spans="1:5" ht="15.75" x14ac:dyDescent="0.25">
      <c r="A408" s="1" t="s">
        <v>1965</v>
      </c>
      <c r="B408" s="1" t="s">
        <v>2791</v>
      </c>
      <c r="C408" t="s">
        <v>5470</v>
      </c>
      <c r="D408" t="s">
        <v>4745</v>
      </c>
      <c r="E408" t="s">
        <v>5471</v>
      </c>
    </row>
    <row r="409" spans="1:5" ht="15.75" x14ac:dyDescent="0.25">
      <c r="A409" s="1" t="s">
        <v>1964</v>
      </c>
      <c r="B409" s="1" t="s">
        <v>2792</v>
      </c>
      <c r="C409" t="s">
        <v>5472</v>
      </c>
      <c r="D409" t="s">
        <v>4745</v>
      </c>
      <c r="E409" t="s">
        <v>5473</v>
      </c>
    </row>
    <row r="410" spans="1:5" ht="15.75" x14ac:dyDescent="0.25">
      <c r="A410" s="1" t="s">
        <v>1963</v>
      </c>
      <c r="B410" s="1" t="s">
        <v>2793</v>
      </c>
      <c r="C410" t="s">
        <v>5474</v>
      </c>
      <c r="D410" t="s">
        <v>4745</v>
      </c>
      <c r="E410" t="s">
        <v>5475</v>
      </c>
    </row>
    <row r="411" spans="1:5" ht="15.75" x14ac:dyDescent="0.25">
      <c r="A411" s="1" t="s">
        <v>1962</v>
      </c>
      <c r="B411" s="1" t="s">
        <v>2794</v>
      </c>
      <c r="C411" t="s">
        <v>5476</v>
      </c>
      <c r="D411" t="s">
        <v>4743</v>
      </c>
      <c r="E411" t="s">
        <v>5477</v>
      </c>
    </row>
    <row r="412" spans="1:5" ht="15.75" x14ac:dyDescent="0.25">
      <c r="A412" s="1" t="s">
        <v>1961</v>
      </c>
      <c r="B412" s="1" t="s">
        <v>2795</v>
      </c>
      <c r="C412" t="s">
        <v>5478</v>
      </c>
      <c r="D412" t="s">
        <v>4743</v>
      </c>
      <c r="E412" t="s">
        <v>5479</v>
      </c>
    </row>
    <row r="413" spans="1:5" ht="15.75" x14ac:dyDescent="0.25">
      <c r="A413" s="1" t="s">
        <v>1960</v>
      </c>
      <c r="B413" s="1" t="s">
        <v>2796</v>
      </c>
      <c r="C413" t="s">
        <v>5480</v>
      </c>
      <c r="D413" t="s">
        <v>4745</v>
      </c>
      <c r="E413" t="s">
        <v>5481</v>
      </c>
    </row>
    <row r="414" spans="1:5" ht="15.75" x14ac:dyDescent="0.25">
      <c r="A414" s="1" t="s">
        <v>1959</v>
      </c>
      <c r="B414" s="1" t="s">
        <v>2797</v>
      </c>
      <c r="C414" t="s">
        <v>5482</v>
      </c>
      <c r="D414" t="s">
        <v>4743</v>
      </c>
      <c r="E414" t="s">
        <v>5483</v>
      </c>
    </row>
    <row r="415" spans="1:5" ht="15.75" x14ac:dyDescent="0.25">
      <c r="A415" s="1" t="s">
        <v>1958</v>
      </c>
      <c r="B415" s="1" t="s">
        <v>2798</v>
      </c>
      <c r="C415" t="s">
        <v>5484</v>
      </c>
      <c r="D415" t="s">
        <v>4743</v>
      </c>
      <c r="E415" t="s">
        <v>5485</v>
      </c>
    </row>
    <row r="416" spans="1:5" ht="15.75" x14ac:dyDescent="0.25">
      <c r="A416" s="1" t="s">
        <v>1957</v>
      </c>
      <c r="B416" s="1" t="s">
        <v>2799</v>
      </c>
      <c r="C416" t="s">
        <v>5486</v>
      </c>
      <c r="D416" t="s">
        <v>4745</v>
      </c>
      <c r="E416" t="s">
        <v>5487</v>
      </c>
    </row>
    <row r="417" spans="1:5" ht="15.75" x14ac:dyDescent="0.25">
      <c r="A417" s="1" t="s">
        <v>1956</v>
      </c>
      <c r="B417" s="1" t="s">
        <v>2800</v>
      </c>
      <c r="C417" t="s">
        <v>5488</v>
      </c>
      <c r="D417" t="s">
        <v>4745</v>
      </c>
      <c r="E417" t="s">
        <v>4751</v>
      </c>
    </row>
    <row r="418" spans="1:5" ht="15.75" x14ac:dyDescent="0.25">
      <c r="A418" s="1" t="s">
        <v>1955</v>
      </c>
      <c r="B418" s="1" t="s">
        <v>2801</v>
      </c>
      <c r="C418" t="s">
        <v>5489</v>
      </c>
      <c r="D418" t="s">
        <v>4743</v>
      </c>
      <c r="E418" t="s">
        <v>5490</v>
      </c>
    </row>
    <row r="419" spans="1:5" ht="15.75" x14ac:dyDescent="0.25">
      <c r="A419" s="1" t="s">
        <v>1954</v>
      </c>
      <c r="B419" s="1" t="s">
        <v>2802</v>
      </c>
      <c r="C419" t="s">
        <v>5491</v>
      </c>
      <c r="D419" t="s">
        <v>4743</v>
      </c>
      <c r="E419" t="s">
        <v>5361</v>
      </c>
    </row>
    <row r="420" spans="1:5" ht="15.75" x14ac:dyDescent="0.25">
      <c r="A420" s="1" t="s">
        <v>1953</v>
      </c>
      <c r="B420" s="1" t="s">
        <v>2803</v>
      </c>
      <c r="C420" t="s">
        <v>5492</v>
      </c>
      <c r="D420" t="s">
        <v>4743</v>
      </c>
      <c r="E420" t="s">
        <v>5493</v>
      </c>
    </row>
    <row r="421" spans="1:5" ht="15.75" x14ac:dyDescent="0.25">
      <c r="A421" s="1" t="s">
        <v>1952</v>
      </c>
      <c r="B421" s="1" t="s">
        <v>2804</v>
      </c>
      <c r="C421" t="s">
        <v>5494</v>
      </c>
      <c r="D421" t="s">
        <v>4743</v>
      </c>
      <c r="E421" t="s">
        <v>5495</v>
      </c>
    </row>
    <row r="422" spans="1:5" ht="15.75" x14ac:dyDescent="0.25">
      <c r="A422" s="1" t="s">
        <v>1951</v>
      </c>
      <c r="B422" s="1" t="s">
        <v>2805</v>
      </c>
      <c r="C422" t="s">
        <v>5496</v>
      </c>
      <c r="D422" t="s">
        <v>4745</v>
      </c>
      <c r="E422" t="s">
        <v>5497</v>
      </c>
    </row>
    <row r="423" spans="1:5" ht="15.75" x14ac:dyDescent="0.25">
      <c r="A423" s="1" t="s">
        <v>1950</v>
      </c>
      <c r="B423" s="1" t="s">
        <v>2806</v>
      </c>
      <c r="C423" t="s">
        <v>4938</v>
      </c>
      <c r="D423" t="s">
        <v>4743</v>
      </c>
      <c r="E423" t="s">
        <v>5498</v>
      </c>
    </row>
    <row r="424" spans="1:5" ht="15.75" x14ac:dyDescent="0.25">
      <c r="A424" s="1" t="s">
        <v>1949</v>
      </c>
      <c r="B424" s="1" t="s">
        <v>2807</v>
      </c>
      <c r="C424" t="s">
        <v>5499</v>
      </c>
      <c r="D424" t="s">
        <v>4743</v>
      </c>
      <c r="E424" t="s">
        <v>5500</v>
      </c>
    </row>
    <row r="425" spans="1:5" ht="15.75" x14ac:dyDescent="0.25">
      <c r="A425" s="1" t="s">
        <v>1948</v>
      </c>
      <c r="B425" s="1" t="s">
        <v>2808</v>
      </c>
      <c r="C425" t="s">
        <v>5501</v>
      </c>
      <c r="D425" t="s">
        <v>4743</v>
      </c>
      <c r="E425" t="s">
        <v>5502</v>
      </c>
    </row>
    <row r="426" spans="1:5" ht="15.75" x14ac:dyDescent="0.25">
      <c r="A426" s="1" t="s">
        <v>1947</v>
      </c>
      <c r="B426" s="1" t="s">
        <v>2809</v>
      </c>
      <c r="C426" t="s">
        <v>5503</v>
      </c>
      <c r="D426" t="s">
        <v>4745</v>
      </c>
      <c r="E426" t="s">
        <v>5485</v>
      </c>
    </row>
    <row r="427" spans="1:5" ht="15.75" x14ac:dyDescent="0.25">
      <c r="A427" s="1" t="s">
        <v>1946</v>
      </c>
      <c r="B427" s="1" t="s">
        <v>2810</v>
      </c>
      <c r="C427" t="s">
        <v>5504</v>
      </c>
      <c r="D427" t="s">
        <v>4745</v>
      </c>
      <c r="E427" t="s">
        <v>5117</v>
      </c>
    </row>
    <row r="428" spans="1:5" ht="15.75" x14ac:dyDescent="0.25">
      <c r="A428" s="1" t="s">
        <v>1945</v>
      </c>
      <c r="B428" s="1" t="s">
        <v>2811</v>
      </c>
      <c r="C428" t="s">
        <v>5505</v>
      </c>
      <c r="D428" t="s">
        <v>4743</v>
      </c>
      <c r="E428" t="s">
        <v>5506</v>
      </c>
    </row>
    <row r="429" spans="1:5" ht="15.75" x14ac:dyDescent="0.25">
      <c r="A429" s="1" t="s">
        <v>1944</v>
      </c>
      <c r="B429" s="1" t="s">
        <v>2812</v>
      </c>
      <c r="C429" t="s">
        <v>5507</v>
      </c>
      <c r="D429" t="s">
        <v>4743</v>
      </c>
      <c r="E429" t="s">
        <v>5508</v>
      </c>
    </row>
    <row r="430" spans="1:5" ht="15.75" x14ac:dyDescent="0.25">
      <c r="A430" s="1" t="s">
        <v>1943</v>
      </c>
      <c r="B430" s="1" t="s">
        <v>2813</v>
      </c>
      <c r="C430" t="s">
        <v>5509</v>
      </c>
      <c r="D430" t="s">
        <v>4743</v>
      </c>
      <c r="E430" t="s">
        <v>4881</v>
      </c>
    </row>
    <row r="431" spans="1:5" ht="15.75" x14ac:dyDescent="0.25">
      <c r="A431" s="1" t="s">
        <v>1942</v>
      </c>
      <c r="B431" s="1" t="s">
        <v>2814</v>
      </c>
      <c r="C431" t="s">
        <v>5510</v>
      </c>
      <c r="D431" t="s">
        <v>4743</v>
      </c>
      <c r="E431" t="s">
        <v>5511</v>
      </c>
    </row>
    <row r="432" spans="1:5" ht="15.75" x14ac:dyDescent="0.25">
      <c r="A432" s="1" t="s">
        <v>1941</v>
      </c>
      <c r="B432" s="1" t="s">
        <v>2815</v>
      </c>
      <c r="C432" t="s">
        <v>5512</v>
      </c>
      <c r="D432" t="s">
        <v>4743</v>
      </c>
      <c r="E432" t="s">
        <v>5513</v>
      </c>
    </row>
    <row r="433" spans="1:5" ht="15.75" x14ac:dyDescent="0.25">
      <c r="A433" s="1" t="s">
        <v>1940</v>
      </c>
      <c r="B433" s="1" t="s">
        <v>2816</v>
      </c>
      <c r="C433" t="s">
        <v>5514</v>
      </c>
      <c r="D433" t="s">
        <v>4743</v>
      </c>
      <c r="E433" t="s">
        <v>5515</v>
      </c>
    </row>
    <row r="434" spans="1:5" ht="15.75" x14ac:dyDescent="0.25">
      <c r="A434" s="1" t="s">
        <v>1939</v>
      </c>
      <c r="B434" s="1" t="s">
        <v>2817</v>
      </c>
      <c r="C434" t="s">
        <v>5516</v>
      </c>
      <c r="D434" t="s">
        <v>4745</v>
      </c>
      <c r="E434" t="s">
        <v>5471</v>
      </c>
    </row>
    <row r="435" spans="1:5" ht="15.75" x14ac:dyDescent="0.25">
      <c r="A435" s="1" t="s">
        <v>1938</v>
      </c>
      <c r="B435" s="1" t="s">
        <v>2818</v>
      </c>
      <c r="C435" t="s">
        <v>5517</v>
      </c>
      <c r="D435" t="s">
        <v>4743</v>
      </c>
      <c r="E435" t="s">
        <v>4897</v>
      </c>
    </row>
    <row r="436" spans="1:5" ht="15.75" x14ac:dyDescent="0.25">
      <c r="A436" s="1" t="s">
        <v>1937</v>
      </c>
      <c r="B436" s="1" t="s">
        <v>2819</v>
      </c>
      <c r="C436" t="s">
        <v>5518</v>
      </c>
      <c r="D436" t="s">
        <v>4745</v>
      </c>
      <c r="E436" t="s">
        <v>5519</v>
      </c>
    </row>
    <row r="437" spans="1:5" ht="15.75" x14ac:dyDescent="0.25">
      <c r="A437" s="1" t="s">
        <v>1936</v>
      </c>
      <c r="B437" s="1" t="s">
        <v>2820</v>
      </c>
      <c r="C437" t="s">
        <v>5520</v>
      </c>
      <c r="D437" t="s">
        <v>4745</v>
      </c>
      <c r="E437" t="s">
        <v>5521</v>
      </c>
    </row>
    <row r="438" spans="1:5" ht="15.75" x14ac:dyDescent="0.25">
      <c r="A438" s="1" t="s">
        <v>1935</v>
      </c>
      <c r="B438" s="1" t="s">
        <v>2821</v>
      </c>
      <c r="C438" t="s">
        <v>5522</v>
      </c>
      <c r="D438" t="s">
        <v>4745</v>
      </c>
      <c r="E438" t="s">
        <v>5523</v>
      </c>
    </row>
    <row r="439" spans="1:5" ht="15.75" x14ac:dyDescent="0.25">
      <c r="A439" s="1" t="s">
        <v>1934</v>
      </c>
      <c r="B439" s="1" t="s">
        <v>2822</v>
      </c>
      <c r="C439" t="s">
        <v>5524</v>
      </c>
      <c r="D439" t="s">
        <v>4743</v>
      </c>
      <c r="E439" t="s">
        <v>5397</v>
      </c>
    </row>
    <row r="440" spans="1:5" ht="15.75" x14ac:dyDescent="0.25">
      <c r="A440" s="1" t="s">
        <v>1933</v>
      </c>
      <c r="B440" s="1" t="s">
        <v>2823</v>
      </c>
      <c r="C440" t="s">
        <v>5525</v>
      </c>
      <c r="D440" t="s">
        <v>4745</v>
      </c>
      <c r="E440" t="s">
        <v>5526</v>
      </c>
    </row>
    <row r="441" spans="1:5" ht="15.75" x14ac:dyDescent="0.25">
      <c r="A441" s="1" t="s">
        <v>1932</v>
      </c>
      <c r="B441" s="1" t="s">
        <v>2824</v>
      </c>
      <c r="C441" t="s">
        <v>5527</v>
      </c>
      <c r="D441" t="s">
        <v>4743</v>
      </c>
      <c r="E441" t="s">
        <v>5528</v>
      </c>
    </row>
    <row r="442" spans="1:5" ht="15.75" x14ac:dyDescent="0.25">
      <c r="A442" s="1" t="s">
        <v>1931</v>
      </c>
      <c r="B442" s="1" t="s">
        <v>2825</v>
      </c>
      <c r="C442" t="s">
        <v>5529</v>
      </c>
      <c r="D442" t="s">
        <v>4743</v>
      </c>
      <c r="E442" t="s">
        <v>5530</v>
      </c>
    </row>
    <row r="443" spans="1:5" ht="15.75" x14ac:dyDescent="0.25">
      <c r="A443" s="1" t="s">
        <v>1930</v>
      </c>
      <c r="B443" s="1" t="s">
        <v>2826</v>
      </c>
      <c r="C443" t="s">
        <v>5531</v>
      </c>
      <c r="D443" t="s">
        <v>4745</v>
      </c>
      <c r="E443" t="s">
        <v>5532</v>
      </c>
    </row>
    <row r="444" spans="1:5" ht="15.75" x14ac:dyDescent="0.25">
      <c r="A444" s="1" t="s">
        <v>1929</v>
      </c>
      <c r="B444" s="1" t="s">
        <v>2827</v>
      </c>
      <c r="C444" t="s">
        <v>4860</v>
      </c>
      <c r="D444" t="s">
        <v>4745</v>
      </c>
      <c r="E444" t="s">
        <v>5533</v>
      </c>
    </row>
    <row r="445" spans="1:5" ht="15.75" x14ac:dyDescent="0.25">
      <c r="A445" s="1" t="s">
        <v>1928</v>
      </c>
      <c r="B445" s="1" t="s">
        <v>2828</v>
      </c>
      <c r="C445" t="s">
        <v>5534</v>
      </c>
      <c r="D445" t="s">
        <v>4743</v>
      </c>
      <c r="E445" t="s">
        <v>5535</v>
      </c>
    </row>
    <row r="446" spans="1:5" ht="15.75" x14ac:dyDescent="0.25">
      <c r="A446" s="1" t="s">
        <v>1927</v>
      </c>
      <c r="B446" s="1" t="s">
        <v>2829</v>
      </c>
      <c r="C446" t="s">
        <v>5536</v>
      </c>
      <c r="D446" t="s">
        <v>4743</v>
      </c>
      <c r="E446" t="s">
        <v>5537</v>
      </c>
    </row>
    <row r="447" spans="1:5" ht="15.75" x14ac:dyDescent="0.25">
      <c r="A447" s="1" t="s">
        <v>1926</v>
      </c>
      <c r="B447" s="1" t="s">
        <v>2830</v>
      </c>
      <c r="C447" t="s">
        <v>5538</v>
      </c>
      <c r="D447" t="s">
        <v>4745</v>
      </c>
      <c r="E447" t="s">
        <v>5332</v>
      </c>
    </row>
    <row r="448" spans="1:5" ht="15.75" x14ac:dyDescent="0.25">
      <c r="A448" s="1" t="s">
        <v>1925</v>
      </c>
      <c r="B448" s="1" t="s">
        <v>2831</v>
      </c>
      <c r="C448" t="s">
        <v>5539</v>
      </c>
      <c r="D448" t="s">
        <v>4743</v>
      </c>
      <c r="E448" t="s">
        <v>5540</v>
      </c>
    </row>
    <row r="449" spans="1:5" ht="15.75" x14ac:dyDescent="0.25">
      <c r="A449" s="1" t="s">
        <v>1924</v>
      </c>
      <c r="B449" s="1" t="s">
        <v>2832</v>
      </c>
      <c r="C449" t="s">
        <v>5541</v>
      </c>
      <c r="D449" t="s">
        <v>4745</v>
      </c>
      <c r="E449" t="s">
        <v>5542</v>
      </c>
    </row>
    <row r="450" spans="1:5" ht="15.75" x14ac:dyDescent="0.25">
      <c r="A450" s="1" t="s">
        <v>1923</v>
      </c>
      <c r="B450" s="1" t="s">
        <v>2833</v>
      </c>
      <c r="C450" t="s">
        <v>4723</v>
      </c>
      <c r="D450" t="s">
        <v>4745</v>
      </c>
      <c r="E450" t="s">
        <v>5543</v>
      </c>
    </row>
    <row r="451" spans="1:5" ht="15.75" x14ac:dyDescent="0.25">
      <c r="A451" s="1" t="s">
        <v>1922</v>
      </c>
      <c r="B451" s="1" t="s">
        <v>2834</v>
      </c>
      <c r="C451" t="s">
        <v>5544</v>
      </c>
      <c r="D451" t="s">
        <v>4743</v>
      </c>
      <c r="E451" t="s">
        <v>5545</v>
      </c>
    </row>
    <row r="452" spans="1:5" ht="15.75" x14ac:dyDescent="0.25">
      <c r="A452" s="1" t="s">
        <v>1921</v>
      </c>
      <c r="B452" s="1" t="s">
        <v>2835</v>
      </c>
      <c r="C452" t="s">
        <v>5369</v>
      </c>
      <c r="D452" t="s">
        <v>4743</v>
      </c>
      <c r="E452" t="s">
        <v>5546</v>
      </c>
    </row>
    <row r="453" spans="1:5" ht="15.75" x14ac:dyDescent="0.25">
      <c r="A453" s="1" t="s">
        <v>1920</v>
      </c>
      <c r="B453" s="1" t="s">
        <v>2836</v>
      </c>
      <c r="C453" t="s">
        <v>4826</v>
      </c>
      <c r="D453" t="s">
        <v>4745</v>
      </c>
      <c r="E453" t="s">
        <v>5547</v>
      </c>
    </row>
    <row r="454" spans="1:5" ht="15.75" x14ac:dyDescent="0.25">
      <c r="A454" s="1" t="s">
        <v>1919</v>
      </c>
      <c r="B454" s="1" t="s">
        <v>2837</v>
      </c>
      <c r="C454" t="s">
        <v>5548</v>
      </c>
      <c r="D454" t="s">
        <v>4743</v>
      </c>
      <c r="E454" t="s">
        <v>5549</v>
      </c>
    </row>
    <row r="455" spans="1:5" ht="15.75" x14ac:dyDescent="0.25">
      <c r="A455" s="1" t="s">
        <v>1918</v>
      </c>
      <c r="B455" s="1" t="s">
        <v>2838</v>
      </c>
      <c r="C455" t="s">
        <v>5550</v>
      </c>
      <c r="D455" t="s">
        <v>4745</v>
      </c>
      <c r="E455" t="s">
        <v>4982</v>
      </c>
    </row>
    <row r="456" spans="1:5" ht="15.75" x14ac:dyDescent="0.25">
      <c r="A456" s="1" t="s">
        <v>1917</v>
      </c>
      <c r="B456" s="1" t="s">
        <v>2839</v>
      </c>
      <c r="C456" t="s">
        <v>5551</v>
      </c>
      <c r="D456" t="s">
        <v>4745</v>
      </c>
      <c r="E456" t="s">
        <v>4751</v>
      </c>
    </row>
    <row r="457" spans="1:5" ht="15.75" x14ac:dyDescent="0.25">
      <c r="A457" s="1" t="s">
        <v>1916</v>
      </c>
      <c r="B457" s="1" t="s">
        <v>2840</v>
      </c>
      <c r="C457" t="s">
        <v>5552</v>
      </c>
      <c r="D457" t="s">
        <v>4745</v>
      </c>
      <c r="E457" t="s">
        <v>5553</v>
      </c>
    </row>
    <row r="458" spans="1:5" ht="15.75" x14ac:dyDescent="0.25">
      <c r="A458" s="1" t="s">
        <v>1915</v>
      </c>
      <c r="B458" s="1" t="s">
        <v>2841</v>
      </c>
      <c r="C458" t="s">
        <v>5554</v>
      </c>
      <c r="D458" t="s">
        <v>4745</v>
      </c>
      <c r="E458" t="s">
        <v>5265</v>
      </c>
    </row>
    <row r="459" spans="1:5" ht="15.75" x14ac:dyDescent="0.25">
      <c r="A459" s="1" t="s">
        <v>1914</v>
      </c>
      <c r="B459" s="1" t="s">
        <v>2842</v>
      </c>
      <c r="C459" t="s">
        <v>5555</v>
      </c>
      <c r="D459" t="s">
        <v>4745</v>
      </c>
      <c r="E459" t="s">
        <v>5556</v>
      </c>
    </row>
    <row r="460" spans="1:5" ht="15.75" x14ac:dyDescent="0.25">
      <c r="A460" s="1" t="s">
        <v>1913</v>
      </c>
      <c r="B460" s="1" t="s">
        <v>2843</v>
      </c>
      <c r="C460" t="s">
        <v>5557</v>
      </c>
      <c r="D460" t="s">
        <v>4743</v>
      </c>
      <c r="E460" t="s">
        <v>5558</v>
      </c>
    </row>
    <row r="461" spans="1:5" ht="15.75" x14ac:dyDescent="0.25">
      <c r="A461" s="1" t="s">
        <v>1912</v>
      </c>
      <c r="B461" s="1" t="s">
        <v>2844</v>
      </c>
      <c r="C461" t="s">
        <v>4850</v>
      </c>
      <c r="D461" t="s">
        <v>4745</v>
      </c>
      <c r="E461" t="s">
        <v>5559</v>
      </c>
    </row>
    <row r="462" spans="1:5" ht="15.75" x14ac:dyDescent="0.25">
      <c r="A462" s="1" t="s">
        <v>1911</v>
      </c>
      <c r="B462" s="1" t="s">
        <v>2845</v>
      </c>
      <c r="C462" t="s">
        <v>5275</v>
      </c>
      <c r="D462" t="s">
        <v>4743</v>
      </c>
      <c r="E462" t="s">
        <v>5560</v>
      </c>
    </row>
    <row r="463" spans="1:5" ht="15.75" x14ac:dyDescent="0.25">
      <c r="A463" s="1" t="s">
        <v>1910</v>
      </c>
      <c r="B463" s="1" t="s">
        <v>2846</v>
      </c>
      <c r="C463" t="s">
        <v>4882</v>
      </c>
      <c r="D463" t="s">
        <v>4743</v>
      </c>
      <c r="E463" t="s">
        <v>4838</v>
      </c>
    </row>
    <row r="464" spans="1:5" ht="15.75" x14ac:dyDescent="0.25">
      <c r="A464" s="1" t="s">
        <v>1909</v>
      </c>
      <c r="B464" s="1" t="s">
        <v>2847</v>
      </c>
      <c r="C464" t="s">
        <v>5561</v>
      </c>
      <c r="D464" t="s">
        <v>4743</v>
      </c>
      <c r="E464" t="s">
        <v>5562</v>
      </c>
    </row>
    <row r="465" spans="1:5" ht="15.75" x14ac:dyDescent="0.25">
      <c r="A465" s="1" t="s">
        <v>1908</v>
      </c>
      <c r="B465" s="1" t="s">
        <v>2848</v>
      </c>
      <c r="C465" t="s">
        <v>5563</v>
      </c>
      <c r="D465" t="s">
        <v>4745</v>
      </c>
      <c r="E465" t="s">
        <v>5564</v>
      </c>
    </row>
    <row r="466" spans="1:5" ht="15.75" x14ac:dyDescent="0.25">
      <c r="A466" s="1" t="s">
        <v>1907</v>
      </c>
      <c r="B466" s="1" t="s">
        <v>2849</v>
      </c>
      <c r="C466" t="s">
        <v>5565</v>
      </c>
      <c r="D466" t="s">
        <v>4743</v>
      </c>
      <c r="E466" t="s">
        <v>4875</v>
      </c>
    </row>
    <row r="467" spans="1:5" ht="15.75" x14ac:dyDescent="0.25">
      <c r="A467" s="1" t="s">
        <v>1906</v>
      </c>
      <c r="B467" s="1" t="s">
        <v>2850</v>
      </c>
      <c r="C467" t="s">
        <v>5566</v>
      </c>
      <c r="D467" t="s">
        <v>4745</v>
      </c>
      <c r="E467" t="s">
        <v>5567</v>
      </c>
    </row>
    <row r="468" spans="1:5" ht="15.75" x14ac:dyDescent="0.25">
      <c r="A468" s="1" t="s">
        <v>1905</v>
      </c>
      <c r="B468" s="1" t="s">
        <v>2851</v>
      </c>
      <c r="C468" t="s">
        <v>4856</v>
      </c>
      <c r="D468" t="s">
        <v>4745</v>
      </c>
      <c r="E468" t="s">
        <v>5568</v>
      </c>
    </row>
    <row r="469" spans="1:5" ht="15.75" x14ac:dyDescent="0.25">
      <c r="A469" s="1" t="s">
        <v>1904</v>
      </c>
      <c r="B469" s="1" t="s">
        <v>2852</v>
      </c>
      <c r="C469" t="s">
        <v>5569</v>
      </c>
      <c r="D469" t="s">
        <v>4743</v>
      </c>
      <c r="E469" t="s">
        <v>5570</v>
      </c>
    </row>
    <row r="470" spans="1:5" ht="15.75" x14ac:dyDescent="0.25">
      <c r="A470" s="1" t="s">
        <v>1903</v>
      </c>
      <c r="B470" s="1" t="s">
        <v>2853</v>
      </c>
      <c r="C470" t="s">
        <v>5571</v>
      </c>
      <c r="D470" t="s">
        <v>4743</v>
      </c>
      <c r="E470" t="s">
        <v>5572</v>
      </c>
    </row>
    <row r="471" spans="1:5" ht="15.75" x14ac:dyDescent="0.25">
      <c r="A471" s="1" t="s">
        <v>1902</v>
      </c>
      <c r="B471" s="1" t="s">
        <v>2854</v>
      </c>
      <c r="C471" t="s">
        <v>5573</v>
      </c>
      <c r="D471" t="s">
        <v>4745</v>
      </c>
      <c r="E471" t="s">
        <v>5574</v>
      </c>
    </row>
    <row r="472" spans="1:5" ht="15.75" x14ac:dyDescent="0.25">
      <c r="A472" s="1" t="s">
        <v>1901</v>
      </c>
      <c r="B472" s="1" t="s">
        <v>2855</v>
      </c>
      <c r="C472" t="s">
        <v>5575</v>
      </c>
      <c r="D472" t="s">
        <v>4745</v>
      </c>
      <c r="E472" t="s">
        <v>5576</v>
      </c>
    </row>
    <row r="473" spans="1:5" ht="15.75" x14ac:dyDescent="0.25">
      <c r="A473" s="1" t="s">
        <v>1900</v>
      </c>
      <c r="B473" s="1" t="s">
        <v>2856</v>
      </c>
      <c r="C473" t="s">
        <v>5577</v>
      </c>
      <c r="D473" t="s">
        <v>4745</v>
      </c>
      <c r="E473" t="s">
        <v>5152</v>
      </c>
    </row>
    <row r="474" spans="1:5" ht="15.75" x14ac:dyDescent="0.25">
      <c r="A474" s="1" t="s">
        <v>1899</v>
      </c>
      <c r="B474" s="1" t="s">
        <v>2857</v>
      </c>
      <c r="C474" t="s">
        <v>5187</v>
      </c>
      <c r="D474" t="s">
        <v>4745</v>
      </c>
      <c r="E474" t="s">
        <v>5578</v>
      </c>
    </row>
    <row r="475" spans="1:5" ht="15.75" x14ac:dyDescent="0.25">
      <c r="A475" s="1" t="s">
        <v>1898</v>
      </c>
      <c r="B475" s="1" t="s">
        <v>2858</v>
      </c>
      <c r="C475" t="s">
        <v>5579</v>
      </c>
      <c r="D475" t="s">
        <v>4745</v>
      </c>
      <c r="E475" t="s">
        <v>4756</v>
      </c>
    </row>
    <row r="476" spans="1:5" ht="15.75" x14ac:dyDescent="0.25">
      <c r="A476" s="1" t="s">
        <v>1897</v>
      </c>
      <c r="B476" s="1" t="s">
        <v>2859</v>
      </c>
      <c r="C476" t="s">
        <v>5580</v>
      </c>
      <c r="D476" t="s">
        <v>4745</v>
      </c>
      <c r="E476" t="s">
        <v>5581</v>
      </c>
    </row>
    <row r="477" spans="1:5" ht="15.75" x14ac:dyDescent="0.25">
      <c r="A477" s="1" t="s">
        <v>1895</v>
      </c>
      <c r="B477" s="1" t="s">
        <v>2860</v>
      </c>
      <c r="C477" t="s">
        <v>5582</v>
      </c>
      <c r="D477" t="s">
        <v>4745</v>
      </c>
      <c r="E477" t="s">
        <v>5583</v>
      </c>
    </row>
    <row r="478" spans="1:5" ht="15.75" x14ac:dyDescent="0.25">
      <c r="A478" s="1" t="s">
        <v>1894</v>
      </c>
      <c r="B478" s="1" t="s">
        <v>2861</v>
      </c>
      <c r="C478" t="s">
        <v>5584</v>
      </c>
      <c r="D478" t="s">
        <v>4743</v>
      </c>
      <c r="E478" t="s">
        <v>5585</v>
      </c>
    </row>
    <row r="479" spans="1:5" ht="15.75" x14ac:dyDescent="0.25">
      <c r="A479" s="1" t="s">
        <v>1893</v>
      </c>
      <c r="B479" s="1" t="s">
        <v>2862</v>
      </c>
      <c r="C479" t="s">
        <v>5586</v>
      </c>
      <c r="D479" t="s">
        <v>4745</v>
      </c>
      <c r="E479" t="s">
        <v>5587</v>
      </c>
    </row>
    <row r="480" spans="1:5" ht="15.75" x14ac:dyDescent="0.25">
      <c r="A480" s="1" t="s">
        <v>1892</v>
      </c>
      <c r="B480" s="1" t="s">
        <v>2863</v>
      </c>
      <c r="C480" t="s">
        <v>5588</v>
      </c>
      <c r="D480" t="s">
        <v>4745</v>
      </c>
      <c r="E480" t="s">
        <v>5589</v>
      </c>
    </row>
    <row r="481" spans="1:5" ht="15.75" x14ac:dyDescent="0.25">
      <c r="A481" s="1" t="s">
        <v>1891</v>
      </c>
      <c r="B481" s="1" t="s">
        <v>2864</v>
      </c>
      <c r="C481" t="s">
        <v>5590</v>
      </c>
      <c r="D481" t="s">
        <v>4745</v>
      </c>
      <c r="E481" t="s">
        <v>5591</v>
      </c>
    </row>
    <row r="482" spans="1:5" ht="15.75" x14ac:dyDescent="0.25">
      <c r="A482" s="1" t="s">
        <v>1890</v>
      </c>
      <c r="B482" s="1" t="s">
        <v>2865</v>
      </c>
      <c r="C482" t="s">
        <v>5592</v>
      </c>
      <c r="D482" t="s">
        <v>4745</v>
      </c>
      <c r="E482" t="s">
        <v>5076</v>
      </c>
    </row>
    <row r="483" spans="1:5" ht="15.75" x14ac:dyDescent="0.25">
      <c r="A483" s="1" t="s">
        <v>1889</v>
      </c>
      <c r="B483" s="1" t="s">
        <v>2866</v>
      </c>
      <c r="C483" t="s">
        <v>5593</v>
      </c>
      <c r="D483" t="s">
        <v>4745</v>
      </c>
      <c r="E483" t="s">
        <v>5594</v>
      </c>
    </row>
    <row r="484" spans="1:5" ht="15.75" x14ac:dyDescent="0.25">
      <c r="A484" s="1" t="s">
        <v>1888</v>
      </c>
      <c r="B484" s="1" t="s">
        <v>2867</v>
      </c>
      <c r="C484" t="s">
        <v>5595</v>
      </c>
      <c r="D484" t="s">
        <v>4743</v>
      </c>
      <c r="E484" t="s">
        <v>5596</v>
      </c>
    </row>
    <row r="485" spans="1:5" ht="15.75" x14ac:dyDescent="0.25">
      <c r="A485" s="1" t="s">
        <v>1887</v>
      </c>
      <c r="B485" s="1" t="s">
        <v>2868</v>
      </c>
      <c r="C485" t="s">
        <v>4977</v>
      </c>
      <c r="D485" t="s">
        <v>4743</v>
      </c>
      <c r="E485" t="s">
        <v>5597</v>
      </c>
    </row>
    <row r="486" spans="1:5" ht="15.75" x14ac:dyDescent="0.25">
      <c r="A486" s="1" t="s">
        <v>1886</v>
      </c>
      <c r="B486" s="1" t="s">
        <v>2869</v>
      </c>
      <c r="C486" t="s">
        <v>5598</v>
      </c>
      <c r="D486" t="s">
        <v>4745</v>
      </c>
      <c r="E486" t="s">
        <v>5026</v>
      </c>
    </row>
    <row r="487" spans="1:5" ht="15.75" x14ac:dyDescent="0.25">
      <c r="A487" s="1" t="s">
        <v>1885</v>
      </c>
      <c r="B487" s="1" t="s">
        <v>2870</v>
      </c>
      <c r="C487" t="s">
        <v>5333</v>
      </c>
      <c r="D487" t="s">
        <v>4745</v>
      </c>
      <c r="E487" t="s">
        <v>4863</v>
      </c>
    </row>
    <row r="488" spans="1:5" ht="15.75" x14ac:dyDescent="0.25">
      <c r="A488" s="1" t="s">
        <v>1884</v>
      </c>
      <c r="B488" s="1" t="s">
        <v>2871</v>
      </c>
      <c r="C488" t="s">
        <v>5599</v>
      </c>
      <c r="D488" t="s">
        <v>5600</v>
      </c>
      <c r="E488" t="s">
        <v>5601</v>
      </c>
    </row>
    <row r="489" spans="1:5" ht="15.75" x14ac:dyDescent="0.25">
      <c r="A489" s="1" t="s">
        <v>1883</v>
      </c>
      <c r="B489" s="1" t="s">
        <v>2872</v>
      </c>
      <c r="C489" t="s">
        <v>5602</v>
      </c>
      <c r="D489" t="s">
        <v>4743</v>
      </c>
      <c r="E489" t="s">
        <v>5603</v>
      </c>
    </row>
    <row r="490" spans="1:5" ht="15.75" x14ac:dyDescent="0.25">
      <c r="A490" s="1" t="s">
        <v>1882</v>
      </c>
      <c r="B490" s="1" t="s">
        <v>2873</v>
      </c>
      <c r="C490" t="s">
        <v>5604</v>
      </c>
      <c r="D490" t="s">
        <v>4745</v>
      </c>
      <c r="E490" t="s">
        <v>4984</v>
      </c>
    </row>
    <row r="491" spans="1:5" ht="15.75" x14ac:dyDescent="0.25">
      <c r="A491" s="1" t="s">
        <v>1881</v>
      </c>
      <c r="B491" s="1" t="s">
        <v>2874</v>
      </c>
      <c r="C491" t="s">
        <v>5605</v>
      </c>
      <c r="D491" t="s">
        <v>4745</v>
      </c>
      <c r="E491" t="s">
        <v>4751</v>
      </c>
    </row>
    <row r="492" spans="1:5" ht="15.75" x14ac:dyDescent="0.25">
      <c r="A492" s="1" t="s">
        <v>1880</v>
      </c>
      <c r="B492" s="1" t="s">
        <v>2875</v>
      </c>
      <c r="C492" t="s">
        <v>5606</v>
      </c>
      <c r="D492" t="s">
        <v>4743</v>
      </c>
      <c r="E492" t="s">
        <v>5607</v>
      </c>
    </row>
    <row r="493" spans="1:5" ht="15.75" x14ac:dyDescent="0.25">
      <c r="A493" s="1" t="s">
        <v>1879</v>
      </c>
      <c r="B493" s="1" t="s">
        <v>2876</v>
      </c>
      <c r="C493" t="s">
        <v>5608</v>
      </c>
      <c r="D493" t="s">
        <v>4743</v>
      </c>
      <c r="E493" t="s">
        <v>5609</v>
      </c>
    </row>
    <row r="494" spans="1:5" ht="15.75" x14ac:dyDescent="0.25">
      <c r="A494" s="1" t="s">
        <v>1878</v>
      </c>
      <c r="B494" s="1" t="s">
        <v>2877</v>
      </c>
      <c r="C494" t="s">
        <v>5610</v>
      </c>
      <c r="D494" t="s">
        <v>4743</v>
      </c>
      <c r="E494" t="s">
        <v>5292</v>
      </c>
    </row>
    <row r="495" spans="1:5" ht="15.75" x14ac:dyDescent="0.25">
      <c r="A495" s="1" t="s">
        <v>1877</v>
      </c>
      <c r="B495" s="1" t="s">
        <v>2878</v>
      </c>
      <c r="C495" t="s">
        <v>5611</v>
      </c>
      <c r="D495" t="s">
        <v>4745</v>
      </c>
      <c r="E495" t="s">
        <v>5612</v>
      </c>
    </row>
    <row r="496" spans="1:5" ht="15.75" x14ac:dyDescent="0.25">
      <c r="A496" s="1" t="s">
        <v>1876</v>
      </c>
      <c r="B496" s="1" t="s">
        <v>2879</v>
      </c>
      <c r="C496" t="s">
        <v>5592</v>
      </c>
      <c r="D496" t="s">
        <v>4745</v>
      </c>
      <c r="E496" t="s">
        <v>5613</v>
      </c>
    </row>
    <row r="497" spans="1:5" ht="15.75" x14ac:dyDescent="0.25">
      <c r="A497" s="1" t="s">
        <v>1875</v>
      </c>
      <c r="B497" s="1" t="s">
        <v>2880</v>
      </c>
      <c r="C497" t="s">
        <v>5614</v>
      </c>
      <c r="D497" t="s">
        <v>5600</v>
      </c>
      <c r="E497" t="s">
        <v>4915</v>
      </c>
    </row>
    <row r="498" spans="1:5" ht="15.75" x14ac:dyDescent="0.25">
      <c r="A498" s="1" t="s">
        <v>1874</v>
      </c>
      <c r="B498" s="1" t="s">
        <v>2881</v>
      </c>
      <c r="C498" t="s">
        <v>5615</v>
      </c>
      <c r="D498" t="s">
        <v>4743</v>
      </c>
      <c r="E498" t="s">
        <v>5616</v>
      </c>
    </row>
    <row r="499" spans="1:5" ht="15.75" x14ac:dyDescent="0.25">
      <c r="A499" s="1" t="s">
        <v>1873</v>
      </c>
      <c r="B499" s="1" t="s">
        <v>2882</v>
      </c>
      <c r="C499" t="s">
        <v>5617</v>
      </c>
      <c r="D499" t="s">
        <v>4745</v>
      </c>
      <c r="E499" t="s">
        <v>5152</v>
      </c>
    </row>
    <row r="500" spans="1:5" ht="15.75" x14ac:dyDescent="0.25">
      <c r="A500" s="1" t="s">
        <v>1872</v>
      </c>
      <c r="B500" s="1" t="s">
        <v>2883</v>
      </c>
      <c r="C500" t="s">
        <v>5618</v>
      </c>
      <c r="D500" t="s">
        <v>4743</v>
      </c>
      <c r="E500" t="s">
        <v>5619</v>
      </c>
    </row>
    <row r="501" spans="1:5" ht="15.75" x14ac:dyDescent="0.25">
      <c r="A501" s="1" t="s">
        <v>1871</v>
      </c>
      <c r="B501" s="1" t="s">
        <v>2884</v>
      </c>
      <c r="C501" t="s">
        <v>5620</v>
      </c>
      <c r="D501" t="s">
        <v>4743</v>
      </c>
      <c r="E501" t="s">
        <v>4915</v>
      </c>
    </row>
    <row r="502" spans="1:5" ht="15.75" x14ac:dyDescent="0.25">
      <c r="A502" s="1" t="s">
        <v>1870</v>
      </c>
      <c r="B502" s="1" t="s">
        <v>2885</v>
      </c>
      <c r="C502" t="s">
        <v>5621</v>
      </c>
      <c r="D502" t="s">
        <v>4745</v>
      </c>
      <c r="E502" t="s">
        <v>5622</v>
      </c>
    </row>
    <row r="503" spans="1:5" ht="15.75" x14ac:dyDescent="0.25">
      <c r="A503" s="1" t="s">
        <v>1869</v>
      </c>
      <c r="B503" s="1" t="s">
        <v>2886</v>
      </c>
      <c r="C503" t="s">
        <v>4860</v>
      </c>
      <c r="D503" t="s">
        <v>4745</v>
      </c>
      <c r="E503" t="s">
        <v>5623</v>
      </c>
    </row>
    <row r="504" spans="1:5" ht="15.75" x14ac:dyDescent="0.25">
      <c r="A504" s="1" t="s">
        <v>1868</v>
      </c>
      <c r="B504" s="1" t="s">
        <v>2887</v>
      </c>
      <c r="C504" t="s">
        <v>5624</v>
      </c>
      <c r="D504" t="s">
        <v>4743</v>
      </c>
      <c r="E504" t="s">
        <v>5625</v>
      </c>
    </row>
    <row r="505" spans="1:5" ht="15.75" x14ac:dyDescent="0.25">
      <c r="A505" s="1" t="s">
        <v>1867</v>
      </c>
      <c r="B505" s="1" t="s">
        <v>2888</v>
      </c>
      <c r="C505" t="s">
        <v>5626</v>
      </c>
      <c r="D505" t="s">
        <v>4743</v>
      </c>
      <c r="E505" t="s">
        <v>5627</v>
      </c>
    </row>
    <row r="506" spans="1:5" ht="15.75" x14ac:dyDescent="0.25">
      <c r="A506" s="1" t="s">
        <v>1866</v>
      </c>
      <c r="B506" s="1" t="s">
        <v>2889</v>
      </c>
      <c r="C506" t="s">
        <v>5628</v>
      </c>
      <c r="D506" t="s">
        <v>4743</v>
      </c>
      <c r="E506" t="s">
        <v>4881</v>
      </c>
    </row>
    <row r="507" spans="1:5" ht="15.75" x14ac:dyDescent="0.25">
      <c r="A507" s="1" t="s">
        <v>1865</v>
      </c>
      <c r="B507" s="1" t="s">
        <v>2890</v>
      </c>
      <c r="C507" t="s">
        <v>5629</v>
      </c>
      <c r="D507" t="s">
        <v>4743</v>
      </c>
      <c r="E507" t="s">
        <v>5630</v>
      </c>
    </row>
    <row r="508" spans="1:5" ht="15.75" x14ac:dyDescent="0.25">
      <c r="A508" s="1" t="s">
        <v>1864</v>
      </c>
      <c r="B508" s="1" t="s">
        <v>2891</v>
      </c>
      <c r="C508" t="s">
        <v>5631</v>
      </c>
      <c r="D508" t="s">
        <v>4745</v>
      </c>
      <c r="E508" t="s">
        <v>5632</v>
      </c>
    </row>
    <row r="509" spans="1:5" ht="15.75" x14ac:dyDescent="0.25">
      <c r="A509" s="1" t="s">
        <v>1863</v>
      </c>
      <c r="B509" s="1" t="s">
        <v>2892</v>
      </c>
      <c r="C509" t="s">
        <v>5633</v>
      </c>
      <c r="D509" t="s">
        <v>4745</v>
      </c>
      <c r="E509" t="s">
        <v>5634</v>
      </c>
    </row>
    <row r="510" spans="1:5" ht="15.75" x14ac:dyDescent="0.25">
      <c r="A510" s="1" t="s">
        <v>1862</v>
      </c>
      <c r="B510" s="1" t="s">
        <v>2893</v>
      </c>
      <c r="C510" t="s">
        <v>5635</v>
      </c>
      <c r="D510" t="s">
        <v>4743</v>
      </c>
      <c r="E510" t="s">
        <v>5636</v>
      </c>
    </row>
    <row r="511" spans="1:5" ht="15.75" x14ac:dyDescent="0.25">
      <c r="A511" s="1" t="s">
        <v>1861</v>
      </c>
      <c r="B511" s="1" t="s">
        <v>2894</v>
      </c>
      <c r="C511" t="s">
        <v>5637</v>
      </c>
      <c r="D511" t="s">
        <v>4745</v>
      </c>
      <c r="E511" t="s">
        <v>5638</v>
      </c>
    </row>
    <row r="512" spans="1:5" ht="15.75" x14ac:dyDescent="0.25">
      <c r="A512" s="1" t="s">
        <v>1860</v>
      </c>
      <c r="B512" s="1" t="s">
        <v>2895</v>
      </c>
      <c r="C512" t="s">
        <v>5639</v>
      </c>
      <c r="D512" t="s">
        <v>4745</v>
      </c>
      <c r="E512" t="s">
        <v>5388</v>
      </c>
    </row>
    <row r="513" spans="1:5" ht="15.75" x14ac:dyDescent="0.25">
      <c r="A513" s="1" t="s">
        <v>1859</v>
      </c>
      <c r="B513" s="1" t="s">
        <v>2896</v>
      </c>
      <c r="C513" t="s">
        <v>5640</v>
      </c>
      <c r="D513" t="s">
        <v>4745</v>
      </c>
      <c r="E513" t="s">
        <v>5026</v>
      </c>
    </row>
    <row r="514" spans="1:5" ht="15.75" x14ac:dyDescent="0.25">
      <c r="A514" s="1" t="s">
        <v>1858</v>
      </c>
      <c r="B514" s="1" t="s">
        <v>2897</v>
      </c>
      <c r="C514" t="s">
        <v>5641</v>
      </c>
      <c r="D514" t="s">
        <v>4745</v>
      </c>
      <c r="E514" t="s">
        <v>5642</v>
      </c>
    </row>
    <row r="515" spans="1:5" ht="15.75" x14ac:dyDescent="0.25">
      <c r="A515" s="1" t="s">
        <v>1857</v>
      </c>
      <c r="B515" s="1" t="s">
        <v>2898</v>
      </c>
      <c r="C515" t="s">
        <v>5643</v>
      </c>
      <c r="D515" t="s">
        <v>4743</v>
      </c>
      <c r="E515" t="s">
        <v>5644</v>
      </c>
    </row>
    <row r="516" spans="1:5" ht="15.75" x14ac:dyDescent="0.25">
      <c r="A516" s="1" t="s">
        <v>1856</v>
      </c>
      <c r="B516" s="1" t="s">
        <v>2899</v>
      </c>
      <c r="C516" t="s">
        <v>5645</v>
      </c>
      <c r="D516" t="s">
        <v>4745</v>
      </c>
      <c r="E516" t="s">
        <v>5646</v>
      </c>
    </row>
    <row r="517" spans="1:5" ht="15.75" x14ac:dyDescent="0.25">
      <c r="A517" s="1" t="s">
        <v>1855</v>
      </c>
      <c r="B517" s="1" t="s">
        <v>2900</v>
      </c>
      <c r="C517" t="s">
        <v>5647</v>
      </c>
      <c r="D517" t="s">
        <v>4745</v>
      </c>
      <c r="E517" t="s">
        <v>4855</v>
      </c>
    </row>
    <row r="518" spans="1:5" ht="15.75" x14ac:dyDescent="0.25">
      <c r="A518" s="1" t="s">
        <v>1854</v>
      </c>
      <c r="B518" s="1" t="s">
        <v>2901</v>
      </c>
      <c r="C518" t="s">
        <v>5648</v>
      </c>
      <c r="D518" t="s">
        <v>4743</v>
      </c>
      <c r="E518" t="s">
        <v>4936</v>
      </c>
    </row>
    <row r="519" spans="1:5" ht="15.75" x14ac:dyDescent="0.25">
      <c r="A519" s="1" t="s">
        <v>1853</v>
      </c>
      <c r="B519" s="1" t="s">
        <v>2902</v>
      </c>
      <c r="C519" t="s">
        <v>5649</v>
      </c>
      <c r="D519" t="s">
        <v>4743</v>
      </c>
      <c r="E519" t="s">
        <v>5619</v>
      </c>
    </row>
    <row r="520" spans="1:5" ht="15.75" x14ac:dyDescent="0.25">
      <c r="A520" s="1" t="s">
        <v>1852</v>
      </c>
      <c r="B520" s="1" t="s">
        <v>2903</v>
      </c>
      <c r="C520" t="s">
        <v>5650</v>
      </c>
      <c r="D520" t="s">
        <v>4745</v>
      </c>
      <c r="E520" t="s">
        <v>5459</v>
      </c>
    </row>
    <row r="521" spans="1:5" ht="15.75" x14ac:dyDescent="0.25">
      <c r="A521" s="1" t="s">
        <v>1851</v>
      </c>
      <c r="B521" s="1" t="s">
        <v>2904</v>
      </c>
      <c r="C521" t="s">
        <v>5651</v>
      </c>
      <c r="D521" t="s">
        <v>4743</v>
      </c>
      <c r="E521" t="s">
        <v>5652</v>
      </c>
    </row>
    <row r="522" spans="1:5" ht="15.75" x14ac:dyDescent="0.25">
      <c r="A522" s="1" t="s">
        <v>1850</v>
      </c>
      <c r="B522" s="1" t="s">
        <v>2905</v>
      </c>
      <c r="C522" t="s">
        <v>5653</v>
      </c>
      <c r="D522" t="s">
        <v>4745</v>
      </c>
      <c r="E522" t="s">
        <v>5654</v>
      </c>
    </row>
    <row r="523" spans="1:5" ht="15.75" x14ac:dyDescent="0.25">
      <c r="A523" s="1" t="s">
        <v>1849</v>
      </c>
      <c r="B523" s="1" t="s">
        <v>2906</v>
      </c>
      <c r="C523" t="s">
        <v>5655</v>
      </c>
      <c r="D523" t="s">
        <v>4745</v>
      </c>
      <c r="E523" t="s">
        <v>4778</v>
      </c>
    </row>
    <row r="524" spans="1:5" ht="15.75" x14ac:dyDescent="0.25">
      <c r="A524" s="1" t="s">
        <v>1848</v>
      </c>
      <c r="B524" s="1" t="s">
        <v>2907</v>
      </c>
      <c r="C524" t="s">
        <v>5656</v>
      </c>
      <c r="D524" t="s">
        <v>4743</v>
      </c>
      <c r="E524" t="s">
        <v>5657</v>
      </c>
    </row>
    <row r="525" spans="1:5" ht="15.75" x14ac:dyDescent="0.25">
      <c r="A525" s="1" t="s">
        <v>1847</v>
      </c>
      <c r="B525" s="1" t="s">
        <v>2908</v>
      </c>
      <c r="C525" t="s">
        <v>5658</v>
      </c>
      <c r="D525" t="s">
        <v>5600</v>
      </c>
      <c r="E525" t="s">
        <v>5659</v>
      </c>
    </row>
    <row r="526" spans="1:5" ht="15.75" x14ac:dyDescent="0.25">
      <c r="A526" s="1" t="s">
        <v>1846</v>
      </c>
      <c r="B526" s="1" t="s">
        <v>2909</v>
      </c>
      <c r="C526" t="s">
        <v>5660</v>
      </c>
      <c r="D526" t="s">
        <v>4743</v>
      </c>
      <c r="E526" t="s">
        <v>5661</v>
      </c>
    </row>
    <row r="527" spans="1:5" ht="15.75" x14ac:dyDescent="0.25">
      <c r="A527" s="1" t="s">
        <v>1845</v>
      </c>
      <c r="B527" s="1" t="s">
        <v>2910</v>
      </c>
      <c r="C527" t="s">
        <v>5662</v>
      </c>
      <c r="D527" t="s">
        <v>4743</v>
      </c>
      <c r="E527" t="s">
        <v>5088</v>
      </c>
    </row>
    <row r="528" spans="1:5" ht="15.75" x14ac:dyDescent="0.25">
      <c r="A528" s="1" t="s">
        <v>1844</v>
      </c>
      <c r="B528" s="1" t="s">
        <v>2911</v>
      </c>
      <c r="C528" t="s">
        <v>5663</v>
      </c>
      <c r="D528" t="s">
        <v>5600</v>
      </c>
      <c r="E528" t="s">
        <v>5664</v>
      </c>
    </row>
    <row r="529" spans="1:5" ht="15.75" x14ac:dyDescent="0.25">
      <c r="A529" s="1" t="s">
        <v>1843</v>
      </c>
      <c r="B529" s="1" t="s">
        <v>2912</v>
      </c>
      <c r="C529" t="s">
        <v>5665</v>
      </c>
      <c r="D529" t="s">
        <v>4743</v>
      </c>
      <c r="E529" t="s">
        <v>4838</v>
      </c>
    </row>
    <row r="530" spans="1:5" ht="15.75" x14ac:dyDescent="0.25">
      <c r="A530" s="1" t="s">
        <v>1842</v>
      </c>
      <c r="B530" s="1" t="s">
        <v>2913</v>
      </c>
      <c r="C530" t="s">
        <v>5666</v>
      </c>
      <c r="D530" t="s">
        <v>4745</v>
      </c>
      <c r="E530" t="s">
        <v>5208</v>
      </c>
    </row>
    <row r="531" spans="1:5" ht="15.75" x14ac:dyDescent="0.25">
      <c r="A531" s="1" t="s">
        <v>1841</v>
      </c>
      <c r="B531" s="1" t="s">
        <v>2914</v>
      </c>
      <c r="C531" t="s">
        <v>5667</v>
      </c>
      <c r="D531" t="s">
        <v>4745</v>
      </c>
      <c r="E531" t="s">
        <v>5668</v>
      </c>
    </row>
    <row r="532" spans="1:5" ht="15.75" x14ac:dyDescent="0.25">
      <c r="A532" s="1" t="s">
        <v>1840</v>
      </c>
      <c r="B532" s="1" t="s">
        <v>2915</v>
      </c>
      <c r="C532" t="s">
        <v>5669</v>
      </c>
      <c r="D532" t="s">
        <v>4743</v>
      </c>
      <c r="E532" t="s">
        <v>5670</v>
      </c>
    </row>
    <row r="533" spans="1:5" ht="15.75" x14ac:dyDescent="0.25">
      <c r="A533" s="1" t="s">
        <v>1839</v>
      </c>
      <c r="B533" s="1" t="s">
        <v>2916</v>
      </c>
      <c r="C533" t="s">
        <v>5671</v>
      </c>
      <c r="D533" t="s">
        <v>4745</v>
      </c>
      <c r="E533" t="s">
        <v>5006</v>
      </c>
    </row>
    <row r="534" spans="1:5" ht="15.75" x14ac:dyDescent="0.25">
      <c r="A534" s="1" t="s">
        <v>1838</v>
      </c>
      <c r="B534" s="1" t="s">
        <v>2917</v>
      </c>
      <c r="C534" t="s">
        <v>5672</v>
      </c>
      <c r="D534" t="s">
        <v>4743</v>
      </c>
      <c r="E534" t="s">
        <v>5673</v>
      </c>
    </row>
    <row r="535" spans="1:5" ht="15.75" x14ac:dyDescent="0.25">
      <c r="A535" s="1" t="s">
        <v>1837</v>
      </c>
      <c r="B535" s="1" t="s">
        <v>2918</v>
      </c>
      <c r="C535" t="s">
        <v>5674</v>
      </c>
      <c r="D535" t="s">
        <v>4745</v>
      </c>
      <c r="E535" t="s">
        <v>5634</v>
      </c>
    </row>
    <row r="536" spans="1:5" ht="15.75" x14ac:dyDescent="0.25">
      <c r="A536" s="1" t="s">
        <v>1836</v>
      </c>
      <c r="B536" s="1" t="s">
        <v>2919</v>
      </c>
      <c r="C536" t="s">
        <v>5675</v>
      </c>
      <c r="D536" t="s">
        <v>4743</v>
      </c>
      <c r="E536" t="s">
        <v>5676</v>
      </c>
    </row>
    <row r="537" spans="1:5" ht="15.75" x14ac:dyDescent="0.25">
      <c r="A537" s="1" t="s">
        <v>1835</v>
      </c>
      <c r="B537" s="1" t="s">
        <v>2920</v>
      </c>
      <c r="C537" t="s">
        <v>4860</v>
      </c>
      <c r="D537" t="s">
        <v>4745</v>
      </c>
      <c r="E537" t="s">
        <v>5677</v>
      </c>
    </row>
    <row r="538" spans="1:5" ht="15.75" x14ac:dyDescent="0.25">
      <c r="A538" s="1" t="s">
        <v>1834</v>
      </c>
      <c r="B538" s="1" t="s">
        <v>2921</v>
      </c>
      <c r="C538" t="s">
        <v>5678</v>
      </c>
      <c r="D538" t="s">
        <v>4743</v>
      </c>
      <c r="E538" t="s">
        <v>5679</v>
      </c>
    </row>
    <row r="539" spans="1:5" ht="15.75" x14ac:dyDescent="0.25">
      <c r="A539" s="1" t="s">
        <v>1833</v>
      </c>
      <c r="B539" s="1" t="s">
        <v>2922</v>
      </c>
      <c r="C539" t="s">
        <v>5680</v>
      </c>
      <c r="D539" t="s">
        <v>4743</v>
      </c>
      <c r="E539" t="s">
        <v>5681</v>
      </c>
    </row>
    <row r="540" spans="1:5" ht="15.75" x14ac:dyDescent="0.25">
      <c r="A540" s="1" t="s">
        <v>1832</v>
      </c>
      <c r="B540" s="1" t="s">
        <v>2923</v>
      </c>
      <c r="C540" t="s">
        <v>5682</v>
      </c>
      <c r="D540" t="s">
        <v>4743</v>
      </c>
      <c r="E540" t="s">
        <v>5670</v>
      </c>
    </row>
    <row r="541" spans="1:5" ht="15.75" x14ac:dyDescent="0.25">
      <c r="A541" s="1" t="s">
        <v>1831</v>
      </c>
      <c r="B541" s="1" t="s">
        <v>2924</v>
      </c>
      <c r="C541" t="s">
        <v>5683</v>
      </c>
      <c r="D541" t="s">
        <v>4745</v>
      </c>
      <c r="E541" t="s">
        <v>4855</v>
      </c>
    </row>
    <row r="542" spans="1:5" ht="15.75" x14ac:dyDescent="0.25">
      <c r="A542" s="1" t="s">
        <v>1830</v>
      </c>
      <c r="B542" s="1" t="s">
        <v>2925</v>
      </c>
      <c r="C542" t="s">
        <v>5684</v>
      </c>
      <c r="D542" t="s">
        <v>4745</v>
      </c>
      <c r="E542" t="s">
        <v>5685</v>
      </c>
    </row>
    <row r="543" spans="1:5" ht="15.75" x14ac:dyDescent="0.25">
      <c r="A543" s="1" t="s">
        <v>1829</v>
      </c>
      <c r="B543" s="1" t="s">
        <v>2926</v>
      </c>
      <c r="C543" t="s">
        <v>5686</v>
      </c>
      <c r="D543" t="s">
        <v>4745</v>
      </c>
      <c r="E543" t="s">
        <v>5687</v>
      </c>
    </row>
    <row r="544" spans="1:5" ht="15.75" x14ac:dyDescent="0.25">
      <c r="A544" s="1" t="s">
        <v>1828</v>
      </c>
      <c r="B544" s="1" t="s">
        <v>2927</v>
      </c>
      <c r="C544" t="s">
        <v>5688</v>
      </c>
      <c r="D544" t="s">
        <v>4743</v>
      </c>
      <c r="E544" t="s">
        <v>5160</v>
      </c>
    </row>
    <row r="545" spans="1:5" ht="15.75" x14ac:dyDescent="0.25">
      <c r="A545" s="1" t="s">
        <v>1827</v>
      </c>
      <c r="B545" s="1" t="s">
        <v>2928</v>
      </c>
      <c r="C545" t="s">
        <v>5689</v>
      </c>
      <c r="D545" t="s">
        <v>4743</v>
      </c>
      <c r="E545" t="s">
        <v>5690</v>
      </c>
    </row>
    <row r="546" spans="1:5" ht="15.75" x14ac:dyDescent="0.25">
      <c r="A546" s="1" t="s">
        <v>1826</v>
      </c>
      <c r="B546" s="1" t="s">
        <v>2929</v>
      </c>
      <c r="C546" t="s">
        <v>5691</v>
      </c>
      <c r="D546" t="s">
        <v>5600</v>
      </c>
      <c r="E546" t="s">
        <v>5692</v>
      </c>
    </row>
    <row r="547" spans="1:5" ht="15.75" x14ac:dyDescent="0.25">
      <c r="A547" s="1" t="s">
        <v>1825</v>
      </c>
      <c r="B547" s="1" t="s">
        <v>2930</v>
      </c>
      <c r="C547" t="s">
        <v>5693</v>
      </c>
      <c r="D547" t="s">
        <v>4745</v>
      </c>
      <c r="E547" t="s">
        <v>5418</v>
      </c>
    </row>
    <row r="548" spans="1:5" ht="15.75" x14ac:dyDescent="0.25">
      <c r="A548" s="1" t="s">
        <v>1824</v>
      </c>
      <c r="B548" s="1" t="s">
        <v>2931</v>
      </c>
      <c r="C548" t="s">
        <v>5694</v>
      </c>
      <c r="D548" t="s">
        <v>4743</v>
      </c>
      <c r="E548" t="s">
        <v>5695</v>
      </c>
    </row>
    <row r="549" spans="1:5" ht="15.75" x14ac:dyDescent="0.25">
      <c r="A549" s="1" t="s">
        <v>1823</v>
      </c>
      <c r="B549" s="1" t="s">
        <v>2932</v>
      </c>
      <c r="C549" t="s">
        <v>5696</v>
      </c>
      <c r="D549" t="s">
        <v>4745</v>
      </c>
      <c r="E549" t="s">
        <v>5697</v>
      </c>
    </row>
    <row r="550" spans="1:5" ht="15.75" x14ac:dyDescent="0.25">
      <c r="A550" s="1" t="s">
        <v>1822</v>
      </c>
      <c r="B550" s="1" t="s">
        <v>2933</v>
      </c>
      <c r="C550" t="s">
        <v>5698</v>
      </c>
      <c r="D550" t="s">
        <v>4745</v>
      </c>
      <c r="E550" t="s">
        <v>5699</v>
      </c>
    </row>
    <row r="551" spans="1:5" ht="15.75" x14ac:dyDescent="0.25">
      <c r="A551" s="1" t="s">
        <v>1821</v>
      </c>
      <c r="B551" s="1" t="s">
        <v>2934</v>
      </c>
      <c r="C551" t="s">
        <v>5700</v>
      </c>
      <c r="D551" t="s">
        <v>4745</v>
      </c>
      <c r="E551" t="s">
        <v>5701</v>
      </c>
    </row>
    <row r="552" spans="1:5" ht="15.75" x14ac:dyDescent="0.25">
      <c r="A552" s="1" t="s">
        <v>1820</v>
      </c>
      <c r="B552" s="1" t="s">
        <v>2935</v>
      </c>
      <c r="C552" t="s">
        <v>5702</v>
      </c>
      <c r="D552" t="s">
        <v>4743</v>
      </c>
      <c r="E552" t="s">
        <v>5703</v>
      </c>
    </row>
    <row r="553" spans="1:5" ht="15.75" x14ac:dyDescent="0.25">
      <c r="A553" s="1" t="s">
        <v>1819</v>
      </c>
      <c r="B553" s="1" t="s">
        <v>2936</v>
      </c>
      <c r="C553" t="s">
        <v>5069</v>
      </c>
      <c r="D553" t="s">
        <v>4745</v>
      </c>
      <c r="E553" t="s">
        <v>5576</v>
      </c>
    </row>
    <row r="554" spans="1:5" ht="15.75" x14ac:dyDescent="0.25">
      <c r="A554" s="1" t="s">
        <v>1818</v>
      </c>
      <c r="B554" s="1" t="s">
        <v>2937</v>
      </c>
      <c r="C554" t="s">
        <v>5704</v>
      </c>
      <c r="D554" t="s">
        <v>4745</v>
      </c>
      <c r="E554" t="s">
        <v>5705</v>
      </c>
    </row>
    <row r="555" spans="1:5" ht="15.75" x14ac:dyDescent="0.25">
      <c r="A555" s="1" t="s">
        <v>1817</v>
      </c>
      <c r="B555" s="1" t="s">
        <v>2938</v>
      </c>
      <c r="C555" t="s">
        <v>5706</v>
      </c>
      <c r="D555" t="s">
        <v>4743</v>
      </c>
      <c r="E555" t="s">
        <v>5707</v>
      </c>
    </row>
    <row r="556" spans="1:5" ht="15.75" x14ac:dyDescent="0.25">
      <c r="A556" s="1" t="s">
        <v>1816</v>
      </c>
      <c r="B556" s="1" t="s">
        <v>2939</v>
      </c>
      <c r="C556" t="s">
        <v>5708</v>
      </c>
      <c r="D556" t="s">
        <v>4745</v>
      </c>
      <c r="E556" t="s">
        <v>4920</v>
      </c>
    </row>
    <row r="557" spans="1:5" ht="15.75" x14ac:dyDescent="0.25">
      <c r="A557" s="1" t="s">
        <v>1815</v>
      </c>
      <c r="B557" s="1" t="s">
        <v>2940</v>
      </c>
      <c r="C557" t="s">
        <v>5709</v>
      </c>
      <c r="D557" t="s">
        <v>4745</v>
      </c>
      <c r="E557" t="s">
        <v>5710</v>
      </c>
    </row>
    <row r="558" spans="1:5" ht="15.75" x14ac:dyDescent="0.25">
      <c r="A558" s="1" t="s">
        <v>1814</v>
      </c>
      <c r="B558" s="1" t="s">
        <v>2941</v>
      </c>
      <c r="C558" t="s">
        <v>5711</v>
      </c>
      <c r="D558" t="s">
        <v>4743</v>
      </c>
      <c r="E558" t="s">
        <v>5712</v>
      </c>
    </row>
    <row r="559" spans="1:5" ht="15.75" x14ac:dyDescent="0.25">
      <c r="A559" s="1" t="s">
        <v>1813</v>
      </c>
      <c r="B559" s="1" t="s">
        <v>2942</v>
      </c>
      <c r="C559" t="s">
        <v>5713</v>
      </c>
      <c r="D559" t="s">
        <v>4745</v>
      </c>
      <c r="E559" t="s">
        <v>4907</v>
      </c>
    </row>
    <row r="560" spans="1:5" ht="15.75" x14ac:dyDescent="0.25">
      <c r="A560" s="1" t="s">
        <v>1812</v>
      </c>
      <c r="B560" s="1" t="s">
        <v>2943</v>
      </c>
      <c r="C560" t="s">
        <v>5714</v>
      </c>
      <c r="D560" t="s">
        <v>4743</v>
      </c>
      <c r="E560" t="s">
        <v>5585</v>
      </c>
    </row>
    <row r="561" spans="1:5" ht="15.75" x14ac:dyDescent="0.25">
      <c r="A561" s="1" t="s">
        <v>1811</v>
      </c>
      <c r="B561" s="1" t="s">
        <v>2944</v>
      </c>
      <c r="C561" t="s">
        <v>5715</v>
      </c>
      <c r="D561" t="s">
        <v>4745</v>
      </c>
      <c r="E561" t="s">
        <v>5716</v>
      </c>
    </row>
    <row r="562" spans="1:5" ht="15.75" x14ac:dyDescent="0.25">
      <c r="A562" s="1" t="s">
        <v>1810</v>
      </c>
      <c r="B562" s="1" t="s">
        <v>2945</v>
      </c>
      <c r="C562" t="s">
        <v>5717</v>
      </c>
      <c r="D562" t="s">
        <v>4743</v>
      </c>
      <c r="E562" t="s">
        <v>5718</v>
      </c>
    </row>
    <row r="563" spans="1:5" ht="15.75" x14ac:dyDescent="0.25">
      <c r="A563" s="1" t="s">
        <v>1809</v>
      </c>
      <c r="B563" s="1" t="s">
        <v>2946</v>
      </c>
      <c r="C563" t="s">
        <v>5719</v>
      </c>
      <c r="D563" t="s">
        <v>4745</v>
      </c>
      <c r="E563" t="s">
        <v>5720</v>
      </c>
    </row>
    <row r="564" spans="1:5" ht="15.75" x14ac:dyDescent="0.25">
      <c r="A564" s="1" t="s">
        <v>1808</v>
      </c>
      <c r="B564" s="1" t="s">
        <v>2947</v>
      </c>
      <c r="C564" t="s">
        <v>5721</v>
      </c>
      <c r="D564" t="s">
        <v>4745</v>
      </c>
      <c r="E564" t="s">
        <v>5722</v>
      </c>
    </row>
    <row r="565" spans="1:5" ht="15.75" x14ac:dyDescent="0.25">
      <c r="A565" s="1" t="s">
        <v>1807</v>
      </c>
      <c r="B565" s="1" t="s">
        <v>2948</v>
      </c>
      <c r="C565" t="s">
        <v>5723</v>
      </c>
      <c r="D565" t="s">
        <v>4743</v>
      </c>
      <c r="E565" t="s">
        <v>5724</v>
      </c>
    </row>
    <row r="566" spans="1:5" ht="15.75" x14ac:dyDescent="0.25">
      <c r="A566" s="1" t="s">
        <v>1806</v>
      </c>
      <c r="B566" s="1" t="s">
        <v>2949</v>
      </c>
      <c r="C566" t="s">
        <v>5725</v>
      </c>
      <c r="D566" t="s">
        <v>5600</v>
      </c>
      <c r="E566" t="s">
        <v>5670</v>
      </c>
    </row>
    <row r="567" spans="1:5" ht="15.75" x14ac:dyDescent="0.25">
      <c r="A567" s="1" t="s">
        <v>1805</v>
      </c>
      <c r="B567" s="1" t="s">
        <v>2950</v>
      </c>
      <c r="C567" t="s">
        <v>5726</v>
      </c>
      <c r="D567" t="s">
        <v>4745</v>
      </c>
      <c r="E567" t="s">
        <v>5727</v>
      </c>
    </row>
    <row r="568" spans="1:5" ht="15.75" x14ac:dyDescent="0.25">
      <c r="A568" s="1" t="s">
        <v>1804</v>
      </c>
      <c r="B568" s="1" t="s">
        <v>2951</v>
      </c>
      <c r="C568" t="s">
        <v>5728</v>
      </c>
      <c r="D568" t="s">
        <v>4743</v>
      </c>
      <c r="E568" t="s">
        <v>5729</v>
      </c>
    </row>
    <row r="569" spans="1:5" ht="15.75" x14ac:dyDescent="0.25">
      <c r="A569" s="1" t="s">
        <v>1803</v>
      </c>
      <c r="B569" s="1" t="s">
        <v>2952</v>
      </c>
      <c r="C569" t="s">
        <v>5730</v>
      </c>
      <c r="D569" t="s">
        <v>4743</v>
      </c>
      <c r="E569" t="s">
        <v>5731</v>
      </c>
    </row>
    <row r="570" spans="1:5" ht="15.75" x14ac:dyDescent="0.25">
      <c r="A570" s="1" t="s">
        <v>1802</v>
      </c>
      <c r="B570" s="1" t="s">
        <v>2953</v>
      </c>
      <c r="C570" t="s">
        <v>5732</v>
      </c>
      <c r="D570" t="s">
        <v>4743</v>
      </c>
      <c r="E570" t="s">
        <v>5733</v>
      </c>
    </row>
    <row r="571" spans="1:5" ht="15.75" x14ac:dyDescent="0.25">
      <c r="A571" s="1" t="s">
        <v>1801</v>
      </c>
      <c r="B571" s="1" t="s">
        <v>2954</v>
      </c>
      <c r="C571" t="s">
        <v>5734</v>
      </c>
      <c r="D571" t="s">
        <v>4745</v>
      </c>
      <c r="E571" t="s">
        <v>5735</v>
      </c>
    </row>
    <row r="572" spans="1:5" ht="15.75" x14ac:dyDescent="0.25">
      <c r="A572" s="1" t="s">
        <v>1800</v>
      </c>
      <c r="B572" s="1" t="s">
        <v>2955</v>
      </c>
      <c r="C572" t="s">
        <v>5736</v>
      </c>
      <c r="D572" t="s">
        <v>4745</v>
      </c>
      <c r="E572" t="s">
        <v>5737</v>
      </c>
    </row>
    <row r="573" spans="1:5" ht="15.75" x14ac:dyDescent="0.25">
      <c r="A573" s="1" t="s">
        <v>1799</v>
      </c>
      <c r="B573" s="1" t="s">
        <v>2956</v>
      </c>
      <c r="C573" t="s">
        <v>5738</v>
      </c>
      <c r="D573" t="s">
        <v>4745</v>
      </c>
      <c r="E573" t="s">
        <v>5110</v>
      </c>
    </row>
    <row r="574" spans="1:5" ht="15.75" x14ac:dyDescent="0.25">
      <c r="A574" s="1" t="s">
        <v>1798</v>
      </c>
      <c r="B574" s="1" t="s">
        <v>2957</v>
      </c>
      <c r="C574" t="s">
        <v>5739</v>
      </c>
      <c r="D574" t="s">
        <v>5600</v>
      </c>
      <c r="E574" t="s">
        <v>5740</v>
      </c>
    </row>
    <row r="575" spans="1:5" ht="15.75" x14ac:dyDescent="0.25">
      <c r="A575" s="1" t="s">
        <v>1797</v>
      </c>
      <c r="B575" s="1" t="s">
        <v>2958</v>
      </c>
      <c r="C575" t="s">
        <v>5741</v>
      </c>
      <c r="D575" t="s">
        <v>4745</v>
      </c>
      <c r="E575" t="s">
        <v>5742</v>
      </c>
    </row>
    <row r="576" spans="1:5" ht="15.75" x14ac:dyDescent="0.25">
      <c r="A576" s="1" t="s">
        <v>1796</v>
      </c>
      <c r="B576" s="1" t="s">
        <v>2959</v>
      </c>
      <c r="C576" t="s">
        <v>5743</v>
      </c>
      <c r="D576" t="s">
        <v>4745</v>
      </c>
      <c r="E576" t="s">
        <v>5744</v>
      </c>
    </row>
    <row r="577" spans="1:5" ht="15.75" x14ac:dyDescent="0.25">
      <c r="A577" s="1" t="s">
        <v>1795</v>
      </c>
      <c r="B577" s="1" t="s">
        <v>2960</v>
      </c>
      <c r="C577" t="s">
        <v>5745</v>
      </c>
      <c r="D577" t="s">
        <v>4743</v>
      </c>
      <c r="E577" t="s">
        <v>5746</v>
      </c>
    </row>
    <row r="578" spans="1:5" ht="15.75" x14ac:dyDescent="0.25">
      <c r="A578" s="1" t="s">
        <v>1794</v>
      </c>
      <c r="B578" s="1" t="s">
        <v>2961</v>
      </c>
      <c r="C578" t="s">
        <v>5747</v>
      </c>
      <c r="D578" t="s">
        <v>5600</v>
      </c>
      <c r="E578" t="s">
        <v>4962</v>
      </c>
    </row>
    <row r="579" spans="1:5" ht="15.75" x14ac:dyDescent="0.25">
      <c r="A579" s="1" t="s">
        <v>1793</v>
      </c>
      <c r="B579" s="1" t="s">
        <v>2962</v>
      </c>
      <c r="C579" t="s">
        <v>5748</v>
      </c>
      <c r="D579" t="s">
        <v>4745</v>
      </c>
      <c r="E579" t="s">
        <v>5749</v>
      </c>
    </row>
    <row r="580" spans="1:5" ht="15.75" x14ac:dyDescent="0.25">
      <c r="A580" s="1" t="s">
        <v>1792</v>
      </c>
      <c r="B580" s="1" t="s">
        <v>2963</v>
      </c>
      <c r="C580" t="s">
        <v>5750</v>
      </c>
      <c r="D580" t="s">
        <v>4743</v>
      </c>
      <c r="E580" t="s">
        <v>5751</v>
      </c>
    </row>
    <row r="581" spans="1:5" ht="15.75" x14ac:dyDescent="0.25">
      <c r="A581" s="1" t="s">
        <v>1791</v>
      </c>
      <c r="B581" s="1" t="s">
        <v>2964</v>
      </c>
      <c r="C581" t="s">
        <v>5752</v>
      </c>
      <c r="D581" t="s">
        <v>4743</v>
      </c>
      <c r="E581" t="s">
        <v>5753</v>
      </c>
    </row>
    <row r="582" spans="1:5" ht="15.75" x14ac:dyDescent="0.25">
      <c r="A582" s="1" t="s">
        <v>1790</v>
      </c>
      <c r="B582" s="1" t="s">
        <v>2965</v>
      </c>
      <c r="C582" t="s">
        <v>5754</v>
      </c>
      <c r="D582" t="s">
        <v>4745</v>
      </c>
      <c r="E582" t="s">
        <v>5755</v>
      </c>
    </row>
    <row r="583" spans="1:5" ht="15.75" x14ac:dyDescent="0.25">
      <c r="A583" s="1" t="s">
        <v>1789</v>
      </c>
      <c r="B583" s="1" t="s">
        <v>2966</v>
      </c>
      <c r="C583" t="s">
        <v>5756</v>
      </c>
      <c r="D583" t="s">
        <v>4745</v>
      </c>
      <c r="E583" t="s">
        <v>4747</v>
      </c>
    </row>
    <row r="584" spans="1:5" ht="15.75" x14ac:dyDescent="0.25">
      <c r="A584" s="1" t="s">
        <v>1788</v>
      </c>
      <c r="B584" s="1" t="s">
        <v>2967</v>
      </c>
      <c r="C584" t="s">
        <v>5757</v>
      </c>
      <c r="D584" t="s">
        <v>4743</v>
      </c>
      <c r="E584" t="s">
        <v>5758</v>
      </c>
    </row>
    <row r="585" spans="1:5" ht="15.75" x14ac:dyDescent="0.25">
      <c r="A585" s="1" t="s">
        <v>1787</v>
      </c>
      <c r="B585" s="1" t="s">
        <v>2968</v>
      </c>
      <c r="C585" t="s">
        <v>5759</v>
      </c>
      <c r="D585" t="s">
        <v>4745</v>
      </c>
      <c r="E585" t="s">
        <v>5481</v>
      </c>
    </row>
    <row r="586" spans="1:5" ht="15.75" x14ac:dyDescent="0.25">
      <c r="A586" s="1" t="s">
        <v>1786</v>
      </c>
      <c r="B586" s="1" t="s">
        <v>2969</v>
      </c>
      <c r="C586" t="s">
        <v>5760</v>
      </c>
      <c r="D586" t="s">
        <v>4743</v>
      </c>
      <c r="E586" t="s">
        <v>5761</v>
      </c>
    </row>
    <row r="587" spans="1:5" ht="15.75" x14ac:dyDescent="0.25">
      <c r="A587" s="1" t="s">
        <v>1785</v>
      </c>
      <c r="B587" s="1" t="s">
        <v>2970</v>
      </c>
      <c r="C587" t="s">
        <v>5762</v>
      </c>
      <c r="D587" t="s">
        <v>4743</v>
      </c>
      <c r="E587" t="s">
        <v>5397</v>
      </c>
    </row>
    <row r="588" spans="1:5" ht="15.75" x14ac:dyDescent="0.25">
      <c r="A588" s="1" t="s">
        <v>1784</v>
      </c>
      <c r="B588" s="1" t="s">
        <v>2971</v>
      </c>
      <c r="C588" t="s">
        <v>5763</v>
      </c>
      <c r="D588" t="s">
        <v>4743</v>
      </c>
      <c r="E588" t="s">
        <v>5764</v>
      </c>
    </row>
    <row r="589" spans="1:5" ht="15.75" x14ac:dyDescent="0.25">
      <c r="A589" s="1" t="s">
        <v>1783</v>
      </c>
      <c r="B589" s="1" t="s">
        <v>2972</v>
      </c>
      <c r="C589" t="s">
        <v>5765</v>
      </c>
      <c r="D589" t="s">
        <v>4743</v>
      </c>
      <c r="E589" t="s">
        <v>5766</v>
      </c>
    </row>
    <row r="590" spans="1:5" ht="15.75" x14ac:dyDescent="0.25">
      <c r="A590" s="1" t="s">
        <v>1782</v>
      </c>
      <c r="B590" s="1" t="s">
        <v>2973</v>
      </c>
      <c r="C590" t="s">
        <v>4878</v>
      </c>
      <c r="D590" t="s">
        <v>5600</v>
      </c>
      <c r="E590" t="s">
        <v>5767</v>
      </c>
    </row>
    <row r="591" spans="1:5" ht="15.75" x14ac:dyDescent="0.25">
      <c r="A591" s="1" t="s">
        <v>1781</v>
      </c>
      <c r="B591" s="1" t="s">
        <v>2974</v>
      </c>
      <c r="C591" t="s">
        <v>5768</v>
      </c>
      <c r="D591" t="s">
        <v>4743</v>
      </c>
      <c r="E591" t="s">
        <v>5769</v>
      </c>
    </row>
    <row r="592" spans="1:5" ht="15.75" x14ac:dyDescent="0.25">
      <c r="A592" s="1" t="s">
        <v>1780</v>
      </c>
      <c r="B592" s="1" t="s">
        <v>2975</v>
      </c>
      <c r="C592" t="s">
        <v>5770</v>
      </c>
      <c r="D592" t="s">
        <v>4745</v>
      </c>
      <c r="E592" t="s">
        <v>5214</v>
      </c>
    </row>
    <row r="593" spans="1:5" ht="15.75" x14ac:dyDescent="0.25">
      <c r="A593" s="1" t="s">
        <v>1779</v>
      </c>
      <c r="B593" s="1" t="s">
        <v>2976</v>
      </c>
      <c r="C593" t="s">
        <v>4856</v>
      </c>
      <c r="D593" t="s">
        <v>4743</v>
      </c>
      <c r="E593" t="s">
        <v>5771</v>
      </c>
    </row>
    <row r="594" spans="1:5" ht="15.75" x14ac:dyDescent="0.25">
      <c r="A594" s="1" t="s">
        <v>1778</v>
      </c>
      <c r="B594" s="1" t="s">
        <v>2977</v>
      </c>
      <c r="C594" t="s">
        <v>5772</v>
      </c>
      <c r="D594" t="s">
        <v>4743</v>
      </c>
      <c r="E594" t="s">
        <v>5773</v>
      </c>
    </row>
    <row r="595" spans="1:5" ht="15.75" x14ac:dyDescent="0.25">
      <c r="A595" s="1" t="s">
        <v>1777</v>
      </c>
      <c r="B595" s="1" t="s">
        <v>2978</v>
      </c>
      <c r="C595" t="s">
        <v>5774</v>
      </c>
      <c r="D595" t="s">
        <v>5600</v>
      </c>
      <c r="E595" t="s">
        <v>5775</v>
      </c>
    </row>
    <row r="596" spans="1:5" ht="15.75" x14ac:dyDescent="0.25">
      <c r="A596" s="1" t="s">
        <v>1776</v>
      </c>
      <c r="B596" s="1" t="s">
        <v>2979</v>
      </c>
      <c r="C596" t="s">
        <v>5776</v>
      </c>
      <c r="D596" t="s">
        <v>4743</v>
      </c>
      <c r="E596" t="s">
        <v>5777</v>
      </c>
    </row>
    <row r="597" spans="1:5" ht="15.75" x14ac:dyDescent="0.25">
      <c r="A597" s="1" t="s">
        <v>1775</v>
      </c>
      <c r="B597" s="1" t="s">
        <v>2980</v>
      </c>
      <c r="C597" t="s">
        <v>5778</v>
      </c>
      <c r="D597" t="s">
        <v>4745</v>
      </c>
      <c r="E597" t="s">
        <v>5779</v>
      </c>
    </row>
    <row r="598" spans="1:5" ht="15.75" x14ac:dyDescent="0.25">
      <c r="A598" s="1" t="s">
        <v>1774</v>
      </c>
      <c r="B598" s="1" t="s">
        <v>2981</v>
      </c>
      <c r="C598" t="s">
        <v>5780</v>
      </c>
      <c r="D598" t="s">
        <v>4745</v>
      </c>
      <c r="E598" t="s">
        <v>5781</v>
      </c>
    </row>
    <row r="599" spans="1:5" ht="15.75" x14ac:dyDescent="0.25">
      <c r="A599" s="1" t="s">
        <v>1773</v>
      </c>
      <c r="B599" s="1" t="s">
        <v>2982</v>
      </c>
      <c r="C599" t="s">
        <v>5782</v>
      </c>
      <c r="D599" t="s">
        <v>4743</v>
      </c>
      <c r="E599" t="s">
        <v>5783</v>
      </c>
    </row>
    <row r="600" spans="1:5" ht="15.75" x14ac:dyDescent="0.25">
      <c r="A600" s="1" t="s">
        <v>1772</v>
      </c>
      <c r="B600" s="1" t="s">
        <v>2983</v>
      </c>
      <c r="C600" t="s">
        <v>5784</v>
      </c>
      <c r="D600" t="s">
        <v>4743</v>
      </c>
      <c r="E600" t="s">
        <v>5785</v>
      </c>
    </row>
    <row r="601" spans="1:5" ht="15.75" x14ac:dyDescent="0.25">
      <c r="A601" s="1" t="s">
        <v>1771</v>
      </c>
      <c r="B601" s="1" t="s">
        <v>2984</v>
      </c>
      <c r="C601" t="s">
        <v>5786</v>
      </c>
      <c r="D601" t="s">
        <v>4745</v>
      </c>
      <c r="E601" t="s">
        <v>5787</v>
      </c>
    </row>
    <row r="602" spans="1:5" ht="15.75" x14ac:dyDescent="0.25">
      <c r="A602" s="1" t="s">
        <v>1770</v>
      </c>
      <c r="B602" s="1" t="s">
        <v>2985</v>
      </c>
      <c r="C602" t="s">
        <v>5788</v>
      </c>
      <c r="D602" t="s">
        <v>4743</v>
      </c>
      <c r="E602" t="s">
        <v>5789</v>
      </c>
    </row>
    <row r="603" spans="1:5" ht="15.75" x14ac:dyDescent="0.25">
      <c r="A603" s="1" t="s">
        <v>1769</v>
      </c>
      <c r="B603" s="1" t="s">
        <v>2986</v>
      </c>
      <c r="C603" t="s">
        <v>4724</v>
      </c>
      <c r="D603" t="s">
        <v>5600</v>
      </c>
      <c r="E603" t="s">
        <v>5096</v>
      </c>
    </row>
    <row r="604" spans="1:5" ht="15.75" x14ac:dyDescent="0.25">
      <c r="A604" s="1" t="s">
        <v>1768</v>
      </c>
      <c r="B604" s="1" t="s">
        <v>2987</v>
      </c>
      <c r="C604" t="s">
        <v>5790</v>
      </c>
      <c r="D604" t="s">
        <v>5600</v>
      </c>
      <c r="E604" t="s">
        <v>5791</v>
      </c>
    </row>
    <row r="605" spans="1:5" ht="15.75" x14ac:dyDescent="0.25">
      <c r="A605" s="1" t="s">
        <v>1767</v>
      </c>
      <c r="B605" s="1" t="s">
        <v>2988</v>
      </c>
      <c r="C605" t="s">
        <v>5792</v>
      </c>
      <c r="D605" t="s">
        <v>4745</v>
      </c>
      <c r="E605" t="s">
        <v>5755</v>
      </c>
    </row>
    <row r="606" spans="1:5" ht="15.75" x14ac:dyDescent="0.25">
      <c r="A606" s="1" t="s">
        <v>1766</v>
      </c>
      <c r="B606" s="1" t="s">
        <v>2989</v>
      </c>
      <c r="C606" t="s">
        <v>4948</v>
      </c>
      <c r="D606" t="s">
        <v>4745</v>
      </c>
      <c r="E606" t="s">
        <v>5793</v>
      </c>
    </row>
    <row r="607" spans="1:5" ht="15.75" x14ac:dyDescent="0.25">
      <c r="A607" s="1" t="s">
        <v>1765</v>
      </c>
      <c r="B607" s="1" t="s">
        <v>2990</v>
      </c>
      <c r="C607" t="s">
        <v>5794</v>
      </c>
      <c r="D607" t="s">
        <v>4745</v>
      </c>
      <c r="E607" t="s">
        <v>5795</v>
      </c>
    </row>
    <row r="608" spans="1:5" ht="15.75" x14ac:dyDescent="0.25">
      <c r="A608" s="1" t="s">
        <v>1764</v>
      </c>
      <c r="B608" s="1" t="s">
        <v>2991</v>
      </c>
      <c r="C608" t="s">
        <v>5796</v>
      </c>
      <c r="D608" t="s">
        <v>4745</v>
      </c>
      <c r="E608" t="s">
        <v>5797</v>
      </c>
    </row>
    <row r="609" spans="1:5" ht="15.75" x14ac:dyDescent="0.25">
      <c r="A609" s="1" t="s">
        <v>1763</v>
      </c>
      <c r="B609" s="1" t="s">
        <v>2992</v>
      </c>
      <c r="C609" t="s">
        <v>5798</v>
      </c>
      <c r="D609" t="s">
        <v>4745</v>
      </c>
      <c r="E609" t="s">
        <v>5799</v>
      </c>
    </row>
    <row r="610" spans="1:5" ht="15.75" x14ac:dyDescent="0.25">
      <c r="A610" s="1" t="s">
        <v>1762</v>
      </c>
      <c r="B610" s="1" t="s">
        <v>2993</v>
      </c>
      <c r="C610" t="s">
        <v>5800</v>
      </c>
      <c r="D610" t="s">
        <v>4745</v>
      </c>
      <c r="E610" t="s">
        <v>5801</v>
      </c>
    </row>
    <row r="611" spans="1:5" ht="15.75" x14ac:dyDescent="0.25">
      <c r="A611" s="1" t="s">
        <v>1761</v>
      </c>
      <c r="B611" s="1" t="s">
        <v>2994</v>
      </c>
      <c r="C611" t="s">
        <v>5802</v>
      </c>
      <c r="D611" t="s">
        <v>5600</v>
      </c>
      <c r="E611" t="s">
        <v>5803</v>
      </c>
    </row>
    <row r="612" spans="1:5" ht="15.75" x14ac:dyDescent="0.25">
      <c r="A612" s="1" t="s">
        <v>1760</v>
      </c>
      <c r="B612" s="1" t="s">
        <v>2995</v>
      </c>
      <c r="C612" t="s">
        <v>5804</v>
      </c>
      <c r="D612" t="s">
        <v>4745</v>
      </c>
      <c r="E612" t="s">
        <v>5805</v>
      </c>
    </row>
    <row r="613" spans="1:5" ht="15.75" x14ac:dyDescent="0.25">
      <c r="A613" s="1" t="s">
        <v>1759</v>
      </c>
      <c r="B613" s="1" t="s">
        <v>2996</v>
      </c>
      <c r="C613" t="s">
        <v>5806</v>
      </c>
      <c r="D613" t="s">
        <v>4743</v>
      </c>
      <c r="E613" t="s">
        <v>5216</v>
      </c>
    </row>
    <row r="614" spans="1:5" ht="15.75" x14ac:dyDescent="0.25">
      <c r="A614" s="1" t="s">
        <v>1758</v>
      </c>
      <c r="B614" s="1" t="s">
        <v>2997</v>
      </c>
      <c r="C614" t="s">
        <v>5807</v>
      </c>
      <c r="D614" t="s">
        <v>4743</v>
      </c>
      <c r="E614" t="s">
        <v>5808</v>
      </c>
    </row>
    <row r="615" spans="1:5" ht="15.75" x14ac:dyDescent="0.25">
      <c r="A615" s="1" t="s">
        <v>1757</v>
      </c>
      <c r="B615" s="1" t="s">
        <v>2998</v>
      </c>
      <c r="C615" t="s">
        <v>5809</v>
      </c>
      <c r="D615" t="s">
        <v>4745</v>
      </c>
      <c r="E615" t="s">
        <v>5810</v>
      </c>
    </row>
    <row r="616" spans="1:5" ht="15.75" x14ac:dyDescent="0.25">
      <c r="A616" s="1" t="s">
        <v>1756</v>
      </c>
      <c r="B616" s="1" t="s">
        <v>2999</v>
      </c>
      <c r="C616" t="s">
        <v>5811</v>
      </c>
      <c r="D616" t="s">
        <v>4743</v>
      </c>
      <c r="E616" t="s">
        <v>5812</v>
      </c>
    </row>
    <row r="617" spans="1:5" ht="15.75" x14ac:dyDescent="0.25">
      <c r="A617" s="1" t="s">
        <v>1755</v>
      </c>
      <c r="B617" s="1" t="s">
        <v>3000</v>
      </c>
      <c r="C617" t="s">
        <v>4862</v>
      </c>
      <c r="D617" t="s">
        <v>4743</v>
      </c>
      <c r="E617" t="s">
        <v>5813</v>
      </c>
    </row>
    <row r="618" spans="1:5" ht="15.75" x14ac:dyDescent="0.25">
      <c r="A618" s="1" t="s">
        <v>1754</v>
      </c>
      <c r="B618" s="1" t="s">
        <v>3001</v>
      </c>
      <c r="C618" t="s">
        <v>5253</v>
      </c>
      <c r="D618" t="s">
        <v>5600</v>
      </c>
      <c r="E618" t="s">
        <v>5088</v>
      </c>
    </row>
    <row r="619" spans="1:5" ht="15.75" x14ac:dyDescent="0.25">
      <c r="A619" s="1" t="s">
        <v>1753</v>
      </c>
      <c r="B619" s="1" t="s">
        <v>3002</v>
      </c>
      <c r="C619" t="s">
        <v>5814</v>
      </c>
      <c r="D619" t="s">
        <v>4743</v>
      </c>
      <c r="E619" t="s">
        <v>5082</v>
      </c>
    </row>
    <row r="620" spans="1:5" ht="15.75" x14ac:dyDescent="0.25">
      <c r="A620" s="1" t="s">
        <v>1752</v>
      </c>
      <c r="B620" s="1" t="s">
        <v>3003</v>
      </c>
      <c r="C620" t="s">
        <v>5815</v>
      </c>
      <c r="D620" t="s">
        <v>4743</v>
      </c>
      <c r="E620" t="s">
        <v>5176</v>
      </c>
    </row>
    <row r="621" spans="1:5" ht="15.75" x14ac:dyDescent="0.25">
      <c r="A621" s="1" t="s">
        <v>1751</v>
      </c>
      <c r="B621" s="1" t="s">
        <v>3004</v>
      </c>
      <c r="C621" t="s">
        <v>5816</v>
      </c>
      <c r="D621" t="s">
        <v>4743</v>
      </c>
      <c r="E621" t="s">
        <v>5817</v>
      </c>
    </row>
    <row r="622" spans="1:5" ht="15.75" x14ac:dyDescent="0.25">
      <c r="A622" s="1" t="s">
        <v>1750</v>
      </c>
      <c r="B622" s="1" t="s">
        <v>3005</v>
      </c>
      <c r="C622" t="s">
        <v>5818</v>
      </c>
      <c r="D622" t="s">
        <v>5600</v>
      </c>
      <c r="E622" t="s">
        <v>5819</v>
      </c>
    </row>
    <row r="623" spans="1:5" ht="15.75" x14ac:dyDescent="0.25">
      <c r="A623" s="1" t="s">
        <v>1749</v>
      </c>
      <c r="B623" s="1" t="s">
        <v>3006</v>
      </c>
      <c r="C623" t="s">
        <v>5820</v>
      </c>
      <c r="D623" t="s">
        <v>4745</v>
      </c>
      <c r="E623" t="s">
        <v>5821</v>
      </c>
    </row>
    <row r="624" spans="1:5" ht="15.75" x14ac:dyDescent="0.25">
      <c r="A624" s="1" t="s">
        <v>1748</v>
      </c>
      <c r="B624" s="1" t="s">
        <v>3007</v>
      </c>
      <c r="C624" t="s">
        <v>5822</v>
      </c>
      <c r="D624" t="s">
        <v>4743</v>
      </c>
      <c r="E624" t="s">
        <v>5823</v>
      </c>
    </row>
    <row r="625" spans="1:5" ht="15.75" x14ac:dyDescent="0.25">
      <c r="A625" s="1" t="s">
        <v>1747</v>
      </c>
      <c r="B625" s="1" t="s">
        <v>3008</v>
      </c>
      <c r="C625" t="s">
        <v>5824</v>
      </c>
      <c r="D625" t="s">
        <v>4745</v>
      </c>
      <c r="E625" t="s">
        <v>5825</v>
      </c>
    </row>
    <row r="626" spans="1:5" ht="15.75" x14ac:dyDescent="0.25">
      <c r="A626" s="1" t="s">
        <v>1746</v>
      </c>
      <c r="B626" s="1" t="s">
        <v>3009</v>
      </c>
      <c r="C626" t="s">
        <v>5826</v>
      </c>
      <c r="D626" t="s">
        <v>4745</v>
      </c>
      <c r="E626" t="s">
        <v>5827</v>
      </c>
    </row>
    <row r="627" spans="1:5" ht="15.75" x14ac:dyDescent="0.25">
      <c r="A627" s="1" t="s">
        <v>1745</v>
      </c>
      <c r="B627" s="1" t="s">
        <v>3010</v>
      </c>
      <c r="C627" t="s">
        <v>5828</v>
      </c>
      <c r="D627" t="s">
        <v>4745</v>
      </c>
      <c r="E627" t="s">
        <v>5829</v>
      </c>
    </row>
    <row r="628" spans="1:5" ht="15.75" x14ac:dyDescent="0.25">
      <c r="A628" s="1" t="s">
        <v>1744</v>
      </c>
      <c r="B628" s="1" t="s">
        <v>3011</v>
      </c>
      <c r="C628" t="s">
        <v>5830</v>
      </c>
      <c r="D628" t="s">
        <v>4745</v>
      </c>
      <c r="E628" t="s">
        <v>5831</v>
      </c>
    </row>
    <row r="629" spans="1:5" ht="15.75" x14ac:dyDescent="0.25">
      <c r="A629" s="1" t="s">
        <v>1743</v>
      </c>
      <c r="B629" s="1" t="s">
        <v>3012</v>
      </c>
      <c r="C629" t="s">
        <v>5832</v>
      </c>
      <c r="D629" t="s">
        <v>5600</v>
      </c>
      <c r="E629" t="s">
        <v>5833</v>
      </c>
    </row>
    <row r="630" spans="1:5" ht="15.75" x14ac:dyDescent="0.25">
      <c r="A630" s="1" t="s">
        <v>1742</v>
      </c>
      <c r="B630" s="1" t="s">
        <v>3013</v>
      </c>
      <c r="C630" t="s">
        <v>5834</v>
      </c>
      <c r="D630" t="s">
        <v>4745</v>
      </c>
      <c r="E630" t="s">
        <v>5835</v>
      </c>
    </row>
    <row r="631" spans="1:5" ht="15.75" x14ac:dyDescent="0.25">
      <c r="A631" s="1" t="s">
        <v>1741</v>
      </c>
      <c r="B631" s="1" t="s">
        <v>3014</v>
      </c>
      <c r="C631" t="s">
        <v>5234</v>
      </c>
      <c r="D631" t="s">
        <v>4743</v>
      </c>
      <c r="E631" t="s">
        <v>5836</v>
      </c>
    </row>
    <row r="632" spans="1:5" ht="15.75" x14ac:dyDescent="0.25">
      <c r="A632" s="1" t="s">
        <v>1740</v>
      </c>
      <c r="B632" s="1" t="s">
        <v>3015</v>
      </c>
      <c r="C632" t="s">
        <v>5837</v>
      </c>
      <c r="D632" t="s">
        <v>5600</v>
      </c>
      <c r="E632" t="s">
        <v>5838</v>
      </c>
    </row>
    <row r="633" spans="1:5" ht="15.75" x14ac:dyDescent="0.25">
      <c r="A633" s="1" t="s">
        <v>1739</v>
      </c>
      <c r="B633" s="1" t="s">
        <v>3016</v>
      </c>
      <c r="C633" t="s">
        <v>5839</v>
      </c>
      <c r="D633" t="s">
        <v>4745</v>
      </c>
      <c r="E633" t="s">
        <v>5148</v>
      </c>
    </row>
    <row r="634" spans="1:5" ht="15.75" x14ac:dyDescent="0.25">
      <c r="A634" s="1" t="s">
        <v>1738</v>
      </c>
      <c r="B634" s="1" t="s">
        <v>3017</v>
      </c>
      <c r="C634" t="s">
        <v>5840</v>
      </c>
      <c r="D634" t="s">
        <v>4745</v>
      </c>
      <c r="E634" t="s">
        <v>5481</v>
      </c>
    </row>
    <row r="635" spans="1:5" ht="15.75" x14ac:dyDescent="0.25">
      <c r="A635" s="1" t="s">
        <v>1737</v>
      </c>
      <c r="B635" s="1" t="s">
        <v>3018</v>
      </c>
      <c r="C635" t="s">
        <v>5841</v>
      </c>
      <c r="D635" t="s">
        <v>5600</v>
      </c>
      <c r="E635" t="s">
        <v>5842</v>
      </c>
    </row>
    <row r="636" spans="1:5" ht="15.75" x14ac:dyDescent="0.25">
      <c r="A636" s="1" t="s">
        <v>1736</v>
      </c>
      <c r="B636" s="1" t="s">
        <v>3019</v>
      </c>
      <c r="C636" t="s">
        <v>5338</v>
      </c>
      <c r="D636" t="s">
        <v>4745</v>
      </c>
      <c r="E636" t="s">
        <v>5843</v>
      </c>
    </row>
    <row r="637" spans="1:5" ht="15.75" x14ac:dyDescent="0.25">
      <c r="A637" s="1" t="s">
        <v>1735</v>
      </c>
      <c r="B637" s="1" t="s">
        <v>3020</v>
      </c>
      <c r="C637" t="s">
        <v>5844</v>
      </c>
      <c r="D637" t="s">
        <v>5600</v>
      </c>
      <c r="E637" t="s">
        <v>5845</v>
      </c>
    </row>
    <row r="638" spans="1:5" ht="15.75" x14ac:dyDescent="0.25">
      <c r="A638" s="1" t="s">
        <v>1734</v>
      </c>
      <c r="B638" s="1" t="s">
        <v>3021</v>
      </c>
      <c r="C638" t="s">
        <v>5846</v>
      </c>
      <c r="D638" t="s">
        <v>4743</v>
      </c>
      <c r="E638" t="s">
        <v>5192</v>
      </c>
    </row>
    <row r="639" spans="1:5" ht="15.75" x14ac:dyDescent="0.25">
      <c r="A639" s="1" t="s">
        <v>1733</v>
      </c>
      <c r="B639" s="1" t="s">
        <v>3022</v>
      </c>
      <c r="C639" t="s">
        <v>5847</v>
      </c>
      <c r="D639" t="s">
        <v>4745</v>
      </c>
      <c r="E639" t="s">
        <v>4964</v>
      </c>
    </row>
    <row r="640" spans="1:5" ht="15.75" x14ac:dyDescent="0.25">
      <c r="A640" s="1" t="s">
        <v>1732</v>
      </c>
      <c r="B640" s="1" t="s">
        <v>3023</v>
      </c>
      <c r="C640" t="s">
        <v>5848</v>
      </c>
      <c r="D640" t="s">
        <v>4743</v>
      </c>
      <c r="E640" t="s">
        <v>5849</v>
      </c>
    </row>
    <row r="641" spans="1:5" ht="15.75" x14ac:dyDescent="0.25">
      <c r="A641" s="1" t="s">
        <v>1731</v>
      </c>
      <c r="B641" s="1" t="s">
        <v>3024</v>
      </c>
      <c r="C641" t="s">
        <v>4728</v>
      </c>
      <c r="D641" t="s">
        <v>5600</v>
      </c>
      <c r="E641" t="s">
        <v>5850</v>
      </c>
    </row>
    <row r="642" spans="1:5" ht="15.75" x14ac:dyDescent="0.25">
      <c r="A642" s="1" t="s">
        <v>1730</v>
      </c>
      <c r="B642" s="1" t="s">
        <v>3025</v>
      </c>
      <c r="C642" t="s">
        <v>5851</v>
      </c>
      <c r="D642" t="s">
        <v>4745</v>
      </c>
      <c r="E642" t="s">
        <v>5852</v>
      </c>
    </row>
    <row r="643" spans="1:5" ht="15.75" x14ac:dyDescent="0.25">
      <c r="A643" s="1" t="s">
        <v>1729</v>
      </c>
      <c r="B643" s="1" t="s">
        <v>3026</v>
      </c>
      <c r="C643" t="s">
        <v>4850</v>
      </c>
      <c r="D643" t="s">
        <v>4743</v>
      </c>
      <c r="E643" t="s">
        <v>5853</v>
      </c>
    </row>
    <row r="644" spans="1:5" ht="15.75" x14ac:dyDescent="0.25">
      <c r="A644" s="1" t="s">
        <v>1728</v>
      </c>
      <c r="B644" s="1" t="s">
        <v>3027</v>
      </c>
      <c r="C644" t="s">
        <v>5854</v>
      </c>
      <c r="D644" t="s">
        <v>4745</v>
      </c>
      <c r="E644" t="s">
        <v>4751</v>
      </c>
    </row>
    <row r="645" spans="1:5" ht="15.75" x14ac:dyDescent="0.25">
      <c r="A645" s="1" t="s">
        <v>1727</v>
      </c>
      <c r="B645" s="1" t="s">
        <v>3028</v>
      </c>
      <c r="C645" t="s">
        <v>5855</v>
      </c>
      <c r="D645" t="s">
        <v>4745</v>
      </c>
      <c r="E645" t="s">
        <v>5856</v>
      </c>
    </row>
    <row r="646" spans="1:5" ht="15.75" x14ac:dyDescent="0.25">
      <c r="A646" s="1" t="s">
        <v>1726</v>
      </c>
      <c r="B646" s="1" t="s">
        <v>3029</v>
      </c>
      <c r="C646" t="s">
        <v>5857</v>
      </c>
      <c r="D646" t="s">
        <v>4743</v>
      </c>
      <c r="E646" t="s">
        <v>5457</v>
      </c>
    </row>
    <row r="647" spans="1:5" ht="15.75" x14ac:dyDescent="0.25">
      <c r="A647" s="1" t="s">
        <v>1725</v>
      </c>
      <c r="B647" s="1" t="s">
        <v>3030</v>
      </c>
      <c r="C647" t="s">
        <v>5858</v>
      </c>
      <c r="D647" t="s">
        <v>4743</v>
      </c>
      <c r="E647" t="s">
        <v>5859</v>
      </c>
    </row>
    <row r="648" spans="1:5" ht="15.75" x14ac:dyDescent="0.25">
      <c r="A648" s="1" t="s">
        <v>1724</v>
      </c>
      <c r="B648" s="1" t="s">
        <v>3031</v>
      </c>
      <c r="C648" t="s">
        <v>5860</v>
      </c>
      <c r="D648" t="s">
        <v>4743</v>
      </c>
      <c r="E648" t="s">
        <v>5861</v>
      </c>
    </row>
    <row r="649" spans="1:5" ht="15.75" x14ac:dyDescent="0.25">
      <c r="A649" s="1" t="s">
        <v>1723</v>
      </c>
      <c r="B649" s="1" t="s">
        <v>3032</v>
      </c>
      <c r="C649" t="s">
        <v>5862</v>
      </c>
      <c r="D649" t="s">
        <v>4745</v>
      </c>
      <c r="E649" t="s">
        <v>5863</v>
      </c>
    </row>
    <row r="650" spans="1:5" ht="15.75" x14ac:dyDescent="0.25">
      <c r="A650" s="1" t="s">
        <v>1722</v>
      </c>
      <c r="B650" s="1" t="s">
        <v>3033</v>
      </c>
      <c r="C650" t="s">
        <v>5864</v>
      </c>
      <c r="D650" t="s">
        <v>4745</v>
      </c>
      <c r="E650" t="s">
        <v>5459</v>
      </c>
    </row>
    <row r="651" spans="1:5" ht="15.75" x14ac:dyDescent="0.25">
      <c r="A651" s="1" t="s">
        <v>1721</v>
      </c>
      <c r="B651" s="1" t="s">
        <v>3034</v>
      </c>
      <c r="C651" t="s">
        <v>5865</v>
      </c>
      <c r="D651" t="s">
        <v>4743</v>
      </c>
      <c r="E651" t="s">
        <v>5866</v>
      </c>
    </row>
    <row r="652" spans="1:5" ht="15.75" x14ac:dyDescent="0.25">
      <c r="A652" s="1" t="s">
        <v>1720</v>
      </c>
      <c r="B652" s="1" t="s">
        <v>3035</v>
      </c>
      <c r="C652" t="s">
        <v>5867</v>
      </c>
      <c r="D652" t="s">
        <v>4745</v>
      </c>
      <c r="E652" t="s">
        <v>4756</v>
      </c>
    </row>
    <row r="653" spans="1:5" ht="15.75" x14ac:dyDescent="0.25">
      <c r="A653" s="1" t="s">
        <v>1719</v>
      </c>
      <c r="B653" s="1" t="s">
        <v>3036</v>
      </c>
      <c r="C653" t="s">
        <v>5868</v>
      </c>
      <c r="D653" t="s">
        <v>4743</v>
      </c>
      <c r="E653" t="s">
        <v>5869</v>
      </c>
    </row>
    <row r="654" spans="1:5" ht="15.75" x14ac:dyDescent="0.25">
      <c r="A654" s="1" t="s">
        <v>1718</v>
      </c>
      <c r="B654" s="1" t="s">
        <v>3037</v>
      </c>
      <c r="C654" t="s">
        <v>5870</v>
      </c>
      <c r="D654" t="s">
        <v>4745</v>
      </c>
      <c r="E654" t="s">
        <v>5871</v>
      </c>
    </row>
    <row r="655" spans="1:5" ht="15.75" x14ac:dyDescent="0.25">
      <c r="A655" s="1" t="s">
        <v>1717</v>
      </c>
      <c r="B655" s="1" t="s">
        <v>3038</v>
      </c>
      <c r="C655" t="s">
        <v>5872</v>
      </c>
      <c r="D655" t="s">
        <v>4745</v>
      </c>
      <c r="E655" t="s">
        <v>4911</v>
      </c>
    </row>
    <row r="656" spans="1:5" ht="15.75" x14ac:dyDescent="0.25">
      <c r="A656" s="1" t="s">
        <v>1716</v>
      </c>
      <c r="B656" s="1" t="s">
        <v>3039</v>
      </c>
      <c r="C656" t="s">
        <v>5873</v>
      </c>
      <c r="D656" t="s">
        <v>4745</v>
      </c>
      <c r="E656" t="s">
        <v>5874</v>
      </c>
    </row>
    <row r="657" spans="1:5" ht="15.75" x14ac:dyDescent="0.25">
      <c r="A657" s="1" t="s">
        <v>1715</v>
      </c>
      <c r="B657" s="1" t="s">
        <v>3040</v>
      </c>
      <c r="C657" t="s">
        <v>5875</v>
      </c>
      <c r="D657" t="s">
        <v>4745</v>
      </c>
      <c r="E657" t="s">
        <v>5876</v>
      </c>
    </row>
    <row r="658" spans="1:5" ht="15.75" x14ac:dyDescent="0.25">
      <c r="A658" s="1" t="s">
        <v>1714</v>
      </c>
      <c r="B658" s="1" t="s">
        <v>3041</v>
      </c>
      <c r="C658" t="s">
        <v>5877</v>
      </c>
      <c r="D658" t="s">
        <v>4743</v>
      </c>
      <c r="E658" t="s">
        <v>5878</v>
      </c>
    </row>
    <row r="659" spans="1:5" ht="15.75" x14ac:dyDescent="0.25">
      <c r="A659" s="1" t="s">
        <v>1713</v>
      </c>
      <c r="B659" s="1" t="s">
        <v>3042</v>
      </c>
      <c r="C659" t="s">
        <v>5879</v>
      </c>
      <c r="D659" t="s">
        <v>4743</v>
      </c>
      <c r="E659" t="s">
        <v>5880</v>
      </c>
    </row>
    <row r="660" spans="1:5" ht="15.75" x14ac:dyDescent="0.25">
      <c r="A660" s="1" t="s">
        <v>1712</v>
      </c>
      <c r="B660" s="1" t="s">
        <v>3043</v>
      </c>
      <c r="C660" t="s">
        <v>5881</v>
      </c>
      <c r="D660" t="s">
        <v>4743</v>
      </c>
      <c r="E660" t="s">
        <v>5882</v>
      </c>
    </row>
    <row r="661" spans="1:5" ht="15.75" x14ac:dyDescent="0.25">
      <c r="A661" s="1" t="s">
        <v>1711</v>
      </c>
      <c r="B661" s="1" t="s">
        <v>3044</v>
      </c>
      <c r="C661" t="s">
        <v>5883</v>
      </c>
      <c r="D661" t="s">
        <v>4743</v>
      </c>
      <c r="E661" t="s">
        <v>5884</v>
      </c>
    </row>
    <row r="662" spans="1:5" ht="15.75" x14ac:dyDescent="0.25">
      <c r="A662" s="1" t="s">
        <v>1710</v>
      </c>
      <c r="B662" s="1" t="s">
        <v>3045</v>
      </c>
      <c r="C662" t="s">
        <v>5885</v>
      </c>
      <c r="D662" t="s">
        <v>4745</v>
      </c>
      <c r="E662" t="s">
        <v>5886</v>
      </c>
    </row>
    <row r="663" spans="1:5" ht="15.75" x14ac:dyDescent="0.25">
      <c r="A663" s="1" t="s">
        <v>1709</v>
      </c>
      <c r="B663" s="1" t="s">
        <v>3046</v>
      </c>
      <c r="C663" t="s">
        <v>5887</v>
      </c>
      <c r="D663" t="s">
        <v>4745</v>
      </c>
      <c r="E663" t="s">
        <v>5888</v>
      </c>
    </row>
    <row r="664" spans="1:5" ht="15.75" x14ac:dyDescent="0.25">
      <c r="A664" s="1" t="s">
        <v>1708</v>
      </c>
      <c r="B664" s="1" t="s">
        <v>3047</v>
      </c>
      <c r="C664" t="s">
        <v>5889</v>
      </c>
      <c r="D664" t="s">
        <v>4745</v>
      </c>
      <c r="E664" t="s">
        <v>5890</v>
      </c>
    </row>
    <row r="665" spans="1:5" ht="15.75" x14ac:dyDescent="0.25">
      <c r="A665" s="1" t="s">
        <v>1707</v>
      </c>
      <c r="B665" s="1" t="s">
        <v>3048</v>
      </c>
      <c r="C665" t="s">
        <v>5891</v>
      </c>
      <c r="D665" t="s">
        <v>4743</v>
      </c>
      <c r="E665" t="s">
        <v>5892</v>
      </c>
    </row>
    <row r="666" spans="1:5" ht="15.75" x14ac:dyDescent="0.25">
      <c r="A666" s="1" t="s">
        <v>1706</v>
      </c>
      <c r="B666" s="1" t="s">
        <v>3049</v>
      </c>
      <c r="C666" t="s">
        <v>5893</v>
      </c>
      <c r="D666" t="s">
        <v>4743</v>
      </c>
      <c r="E666" t="s">
        <v>5894</v>
      </c>
    </row>
    <row r="667" spans="1:5" ht="15.75" x14ac:dyDescent="0.25">
      <c r="A667" s="1" t="s">
        <v>1705</v>
      </c>
      <c r="B667" s="1" t="s">
        <v>3050</v>
      </c>
      <c r="C667" t="s">
        <v>5895</v>
      </c>
      <c r="D667" t="s">
        <v>4745</v>
      </c>
      <c r="E667" t="s">
        <v>5896</v>
      </c>
    </row>
    <row r="668" spans="1:5" ht="15.75" x14ac:dyDescent="0.25">
      <c r="A668" s="1" t="s">
        <v>1704</v>
      </c>
      <c r="B668" s="1" t="s">
        <v>3051</v>
      </c>
      <c r="C668" t="s">
        <v>5897</v>
      </c>
      <c r="D668" t="s">
        <v>5600</v>
      </c>
      <c r="E668" t="s">
        <v>5718</v>
      </c>
    </row>
    <row r="669" spans="1:5" ht="15.75" x14ac:dyDescent="0.25">
      <c r="A669" s="1" t="s">
        <v>1703</v>
      </c>
      <c r="B669" s="1" t="s">
        <v>3052</v>
      </c>
      <c r="C669" t="s">
        <v>5898</v>
      </c>
      <c r="D669" t="s">
        <v>5600</v>
      </c>
      <c r="E669" t="s">
        <v>5899</v>
      </c>
    </row>
    <row r="670" spans="1:5" ht="15.75" x14ac:dyDescent="0.25">
      <c r="A670" s="1" t="s">
        <v>1702</v>
      </c>
      <c r="B670" s="1" t="s">
        <v>3053</v>
      </c>
      <c r="C670" t="s">
        <v>5900</v>
      </c>
      <c r="D670" t="s">
        <v>4745</v>
      </c>
      <c r="E670" t="s">
        <v>5080</v>
      </c>
    </row>
    <row r="671" spans="1:5" ht="15.75" x14ac:dyDescent="0.25">
      <c r="A671" s="1" t="s">
        <v>1701</v>
      </c>
      <c r="B671" s="1" t="s">
        <v>3054</v>
      </c>
      <c r="C671" t="s">
        <v>5398</v>
      </c>
      <c r="D671" t="s">
        <v>5600</v>
      </c>
      <c r="E671" t="s">
        <v>4881</v>
      </c>
    </row>
    <row r="672" spans="1:5" ht="15.75" x14ac:dyDescent="0.25">
      <c r="A672" s="1" t="s">
        <v>1700</v>
      </c>
      <c r="B672" s="1" t="s">
        <v>3055</v>
      </c>
      <c r="C672" t="s">
        <v>5901</v>
      </c>
      <c r="D672" t="s">
        <v>4745</v>
      </c>
      <c r="E672" t="s">
        <v>5902</v>
      </c>
    </row>
    <row r="673" spans="1:5" ht="15.75" x14ac:dyDescent="0.25">
      <c r="A673" s="1" t="s">
        <v>1699</v>
      </c>
      <c r="B673" s="1" t="s">
        <v>3056</v>
      </c>
      <c r="C673" t="s">
        <v>5903</v>
      </c>
      <c r="D673" t="s">
        <v>4743</v>
      </c>
      <c r="E673" t="s">
        <v>5904</v>
      </c>
    </row>
    <row r="674" spans="1:5" ht="15.75" x14ac:dyDescent="0.25">
      <c r="A674" s="1" t="s">
        <v>1698</v>
      </c>
      <c r="B674" s="1" t="s">
        <v>3057</v>
      </c>
      <c r="C674" t="s">
        <v>5905</v>
      </c>
      <c r="D674" t="s">
        <v>4743</v>
      </c>
      <c r="E674" t="s">
        <v>5906</v>
      </c>
    </row>
    <row r="675" spans="1:5" ht="15.75" x14ac:dyDescent="0.25">
      <c r="A675" s="1" t="s">
        <v>1697</v>
      </c>
      <c r="B675" s="1" t="s">
        <v>3058</v>
      </c>
      <c r="C675" t="s">
        <v>5907</v>
      </c>
      <c r="D675" t="s">
        <v>4743</v>
      </c>
      <c r="E675" t="s">
        <v>5908</v>
      </c>
    </row>
    <row r="676" spans="1:5" ht="15.75" x14ac:dyDescent="0.25">
      <c r="A676" s="1" t="s">
        <v>1696</v>
      </c>
      <c r="B676" s="1" t="s">
        <v>3059</v>
      </c>
      <c r="C676" t="s">
        <v>5909</v>
      </c>
      <c r="D676" t="s">
        <v>4743</v>
      </c>
      <c r="E676" t="s">
        <v>5910</v>
      </c>
    </row>
    <row r="677" spans="1:5" ht="15.75" x14ac:dyDescent="0.25">
      <c r="A677" s="1" t="s">
        <v>1695</v>
      </c>
      <c r="B677" s="1" t="s">
        <v>3060</v>
      </c>
      <c r="C677" t="s">
        <v>5911</v>
      </c>
      <c r="D677" t="s">
        <v>4743</v>
      </c>
      <c r="E677" t="s">
        <v>5912</v>
      </c>
    </row>
    <row r="678" spans="1:5" ht="15.75" x14ac:dyDescent="0.25">
      <c r="A678" s="1" t="s">
        <v>1694</v>
      </c>
      <c r="B678" s="1" t="s">
        <v>3061</v>
      </c>
      <c r="C678" t="s">
        <v>5913</v>
      </c>
      <c r="D678" t="s">
        <v>5600</v>
      </c>
      <c r="E678" t="s">
        <v>5914</v>
      </c>
    </row>
    <row r="679" spans="1:5" ht="15.75" x14ac:dyDescent="0.25">
      <c r="A679" s="1" t="s">
        <v>1693</v>
      </c>
      <c r="B679" s="1" t="s">
        <v>3062</v>
      </c>
      <c r="C679" t="s">
        <v>5915</v>
      </c>
      <c r="D679" t="s">
        <v>4743</v>
      </c>
      <c r="E679" t="s">
        <v>5916</v>
      </c>
    </row>
    <row r="680" spans="1:5" ht="15.75" x14ac:dyDescent="0.25">
      <c r="A680" s="1" t="s">
        <v>1692</v>
      </c>
      <c r="B680" s="1" t="s">
        <v>3063</v>
      </c>
      <c r="C680" t="s">
        <v>5917</v>
      </c>
      <c r="D680" t="s">
        <v>4745</v>
      </c>
      <c r="E680" t="s">
        <v>5918</v>
      </c>
    </row>
    <row r="681" spans="1:5" ht="15.75" x14ac:dyDescent="0.25">
      <c r="A681" s="1" t="s">
        <v>1691</v>
      </c>
      <c r="B681" s="1" t="s">
        <v>3064</v>
      </c>
      <c r="C681" t="s">
        <v>5919</v>
      </c>
      <c r="D681" t="s">
        <v>4745</v>
      </c>
      <c r="E681" t="s">
        <v>5454</v>
      </c>
    </row>
    <row r="682" spans="1:5" ht="15.75" x14ac:dyDescent="0.25">
      <c r="A682" s="1" t="s">
        <v>1690</v>
      </c>
      <c r="B682" s="1" t="s">
        <v>3065</v>
      </c>
      <c r="C682" t="s">
        <v>5920</v>
      </c>
      <c r="D682" t="s">
        <v>4743</v>
      </c>
      <c r="E682" t="s">
        <v>5921</v>
      </c>
    </row>
    <row r="683" spans="1:5" ht="15.75" x14ac:dyDescent="0.25">
      <c r="A683" s="1" t="s">
        <v>1689</v>
      </c>
      <c r="B683" s="1" t="s">
        <v>3066</v>
      </c>
      <c r="C683" t="s">
        <v>5922</v>
      </c>
      <c r="D683" t="s">
        <v>5600</v>
      </c>
      <c r="E683" t="s">
        <v>5923</v>
      </c>
    </row>
    <row r="684" spans="1:5" ht="15.75" x14ac:dyDescent="0.25">
      <c r="A684" s="1" t="s">
        <v>1688</v>
      </c>
      <c r="B684" s="1" t="s">
        <v>3067</v>
      </c>
      <c r="C684" t="s">
        <v>5924</v>
      </c>
      <c r="D684" t="s">
        <v>4743</v>
      </c>
      <c r="E684" t="s">
        <v>4915</v>
      </c>
    </row>
    <row r="685" spans="1:5" ht="15.75" x14ac:dyDescent="0.25">
      <c r="A685" s="1" t="s">
        <v>1687</v>
      </c>
      <c r="B685" s="1" t="s">
        <v>3068</v>
      </c>
      <c r="C685" t="s">
        <v>5925</v>
      </c>
      <c r="D685" t="s">
        <v>4743</v>
      </c>
      <c r="E685" t="s">
        <v>5926</v>
      </c>
    </row>
    <row r="686" spans="1:5" ht="15.75" x14ac:dyDescent="0.25">
      <c r="A686" s="1" t="s">
        <v>1686</v>
      </c>
      <c r="B686" s="1" t="s">
        <v>3069</v>
      </c>
      <c r="C686" t="s">
        <v>5927</v>
      </c>
      <c r="D686" t="s">
        <v>4745</v>
      </c>
      <c r="E686" t="s">
        <v>5928</v>
      </c>
    </row>
    <row r="687" spans="1:5" ht="15.75" x14ac:dyDescent="0.25">
      <c r="A687" s="1" t="s">
        <v>1685</v>
      </c>
      <c r="B687" s="1" t="s">
        <v>3070</v>
      </c>
      <c r="C687" t="s">
        <v>5929</v>
      </c>
      <c r="D687" t="s">
        <v>4745</v>
      </c>
      <c r="E687" t="s">
        <v>5930</v>
      </c>
    </row>
    <row r="688" spans="1:5" ht="15.75" x14ac:dyDescent="0.25">
      <c r="A688" s="1" t="s">
        <v>1684</v>
      </c>
      <c r="B688" s="1" t="s">
        <v>3071</v>
      </c>
      <c r="C688" t="s">
        <v>5931</v>
      </c>
      <c r="D688" t="s">
        <v>4743</v>
      </c>
      <c r="E688" t="s">
        <v>5932</v>
      </c>
    </row>
    <row r="689" spans="1:5" ht="15.75" x14ac:dyDescent="0.25">
      <c r="A689" s="1" t="s">
        <v>1683</v>
      </c>
      <c r="B689" s="1" t="s">
        <v>3072</v>
      </c>
      <c r="C689" t="s">
        <v>5933</v>
      </c>
      <c r="D689" t="s">
        <v>4743</v>
      </c>
      <c r="E689" t="s">
        <v>5934</v>
      </c>
    </row>
    <row r="690" spans="1:5" ht="15.75" x14ac:dyDescent="0.25">
      <c r="A690" s="1" t="s">
        <v>1682</v>
      </c>
      <c r="B690" s="1" t="s">
        <v>3073</v>
      </c>
      <c r="C690" t="s">
        <v>5935</v>
      </c>
      <c r="D690" t="s">
        <v>4743</v>
      </c>
      <c r="E690" t="s">
        <v>5936</v>
      </c>
    </row>
    <row r="691" spans="1:5" ht="15.75" x14ac:dyDescent="0.25">
      <c r="A691" s="1" t="s">
        <v>1681</v>
      </c>
      <c r="B691" s="1" t="s">
        <v>3074</v>
      </c>
      <c r="C691" t="s">
        <v>5937</v>
      </c>
      <c r="D691" t="s">
        <v>4743</v>
      </c>
      <c r="E691" t="s">
        <v>5938</v>
      </c>
    </row>
    <row r="692" spans="1:5" ht="15.75" x14ac:dyDescent="0.25">
      <c r="A692" s="1" t="s">
        <v>1680</v>
      </c>
      <c r="B692" s="1" t="s">
        <v>3075</v>
      </c>
      <c r="C692" t="s">
        <v>5939</v>
      </c>
      <c r="D692" t="s">
        <v>4743</v>
      </c>
      <c r="E692" t="s">
        <v>5940</v>
      </c>
    </row>
    <row r="693" spans="1:5" ht="15.75" x14ac:dyDescent="0.25">
      <c r="A693" s="1" t="s">
        <v>1679</v>
      </c>
      <c r="B693" s="1" t="s">
        <v>3076</v>
      </c>
      <c r="C693" t="s">
        <v>5941</v>
      </c>
      <c r="D693" t="s">
        <v>4745</v>
      </c>
      <c r="E693" t="s">
        <v>5942</v>
      </c>
    </row>
    <row r="694" spans="1:5" ht="15.75" x14ac:dyDescent="0.25">
      <c r="A694" s="1" t="s">
        <v>1678</v>
      </c>
      <c r="B694" s="1" t="s">
        <v>3077</v>
      </c>
      <c r="C694" t="s">
        <v>5943</v>
      </c>
      <c r="D694" t="s">
        <v>5600</v>
      </c>
      <c r="E694" t="s">
        <v>5944</v>
      </c>
    </row>
    <row r="695" spans="1:5" ht="15.75" x14ac:dyDescent="0.25">
      <c r="A695" s="1" t="s">
        <v>1677</v>
      </c>
      <c r="B695" s="1" t="s">
        <v>3078</v>
      </c>
      <c r="C695" t="s">
        <v>5945</v>
      </c>
      <c r="D695" t="s">
        <v>4743</v>
      </c>
      <c r="E695" t="s">
        <v>5946</v>
      </c>
    </row>
    <row r="696" spans="1:5" ht="15.75" x14ac:dyDescent="0.25">
      <c r="A696" s="1" t="s">
        <v>1676</v>
      </c>
      <c r="B696" s="1" t="s">
        <v>3079</v>
      </c>
      <c r="C696" t="s">
        <v>5947</v>
      </c>
      <c r="D696" t="s">
        <v>4745</v>
      </c>
      <c r="E696" t="s">
        <v>5948</v>
      </c>
    </row>
    <row r="697" spans="1:5" ht="15.75" x14ac:dyDescent="0.25">
      <c r="A697" s="1" t="s">
        <v>1675</v>
      </c>
      <c r="B697" s="1" t="s">
        <v>3080</v>
      </c>
      <c r="C697" t="s">
        <v>5949</v>
      </c>
      <c r="D697" t="s">
        <v>4745</v>
      </c>
      <c r="E697" t="s">
        <v>5950</v>
      </c>
    </row>
    <row r="698" spans="1:5" ht="15.75" x14ac:dyDescent="0.25">
      <c r="A698" s="1" t="s">
        <v>1674</v>
      </c>
      <c r="B698" s="1" t="s">
        <v>3081</v>
      </c>
      <c r="C698" t="s">
        <v>5951</v>
      </c>
      <c r="D698" t="s">
        <v>4745</v>
      </c>
      <c r="E698" t="s">
        <v>5952</v>
      </c>
    </row>
    <row r="699" spans="1:5" ht="15.75" x14ac:dyDescent="0.25">
      <c r="A699" s="1" t="s">
        <v>1673</v>
      </c>
      <c r="B699" s="1" t="s">
        <v>3082</v>
      </c>
      <c r="C699" t="s">
        <v>5953</v>
      </c>
      <c r="D699" t="s">
        <v>4743</v>
      </c>
      <c r="E699" t="s">
        <v>4887</v>
      </c>
    </row>
    <row r="700" spans="1:5" ht="15.75" x14ac:dyDescent="0.25">
      <c r="A700" s="1" t="s">
        <v>1672</v>
      </c>
      <c r="B700" s="1" t="s">
        <v>3083</v>
      </c>
      <c r="C700" t="s">
        <v>5954</v>
      </c>
      <c r="D700" t="s">
        <v>4743</v>
      </c>
      <c r="E700" t="s">
        <v>5955</v>
      </c>
    </row>
    <row r="701" spans="1:5" ht="15.75" x14ac:dyDescent="0.25">
      <c r="A701" s="1" t="s">
        <v>1671</v>
      </c>
      <c r="B701" s="1" t="s">
        <v>3084</v>
      </c>
      <c r="C701" t="s">
        <v>5956</v>
      </c>
      <c r="D701" t="s">
        <v>4745</v>
      </c>
      <c r="E701" t="s">
        <v>5957</v>
      </c>
    </row>
    <row r="702" spans="1:5" ht="15.75" x14ac:dyDescent="0.25">
      <c r="A702" s="1" t="s">
        <v>1670</v>
      </c>
      <c r="B702" s="1" t="s">
        <v>3085</v>
      </c>
      <c r="C702" t="s">
        <v>5958</v>
      </c>
      <c r="D702" t="s">
        <v>5600</v>
      </c>
      <c r="E702" t="s">
        <v>5959</v>
      </c>
    </row>
    <row r="703" spans="1:5" ht="15.75" x14ac:dyDescent="0.25">
      <c r="A703" s="1" t="s">
        <v>1669</v>
      </c>
      <c r="B703" s="1" t="s">
        <v>3086</v>
      </c>
      <c r="C703" t="s">
        <v>5960</v>
      </c>
      <c r="D703" t="s">
        <v>4745</v>
      </c>
      <c r="E703" t="s">
        <v>5961</v>
      </c>
    </row>
    <row r="704" spans="1:5" ht="15.75" x14ac:dyDescent="0.25">
      <c r="A704" s="1" t="s">
        <v>1668</v>
      </c>
      <c r="B704" s="1" t="s">
        <v>3087</v>
      </c>
      <c r="C704" t="s">
        <v>5962</v>
      </c>
      <c r="D704" t="s">
        <v>4745</v>
      </c>
      <c r="E704" t="s">
        <v>5963</v>
      </c>
    </row>
    <row r="705" spans="1:5" ht="15.75" x14ac:dyDescent="0.25">
      <c r="A705" s="1" t="s">
        <v>1667</v>
      </c>
      <c r="B705" s="1" t="s">
        <v>3088</v>
      </c>
      <c r="C705" t="s">
        <v>5964</v>
      </c>
      <c r="D705" t="s">
        <v>4743</v>
      </c>
      <c r="E705" t="s">
        <v>4875</v>
      </c>
    </row>
    <row r="706" spans="1:5" ht="15.75" x14ac:dyDescent="0.25">
      <c r="A706" s="1" t="s">
        <v>1666</v>
      </c>
      <c r="B706" s="1" t="s">
        <v>3089</v>
      </c>
      <c r="C706" t="s">
        <v>5965</v>
      </c>
      <c r="D706" t="s">
        <v>4743</v>
      </c>
      <c r="E706" t="s">
        <v>5966</v>
      </c>
    </row>
    <row r="707" spans="1:5" ht="15.75" x14ac:dyDescent="0.25">
      <c r="A707" s="1" t="s">
        <v>1665</v>
      </c>
      <c r="B707" s="1" t="s">
        <v>3090</v>
      </c>
      <c r="C707" t="s">
        <v>5967</v>
      </c>
      <c r="D707" t="s">
        <v>4745</v>
      </c>
      <c r="E707" t="s">
        <v>5968</v>
      </c>
    </row>
    <row r="708" spans="1:5" ht="15.75" x14ac:dyDescent="0.25">
      <c r="A708" s="1" t="s">
        <v>1664</v>
      </c>
      <c r="B708" s="1" t="s">
        <v>3091</v>
      </c>
      <c r="C708" t="s">
        <v>5969</v>
      </c>
      <c r="D708" t="s">
        <v>4743</v>
      </c>
      <c r="E708" t="s">
        <v>5500</v>
      </c>
    </row>
    <row r="709" spans="1:5" ht="15.75" x14ac:dyDescent="0.25">
      <c r="A709" s="1" t="s">
        <v>1663</v>
      </c>
      <c r="B709" s="1" t="s">
        <v>3092</v>
      </c>
      <c r="C709" t="s">
        <v>5592</v>
      </c>
      <c r="D709" t="s">
        <v>5600</v>
      </c>
      <c r="E709" t="s">
        <v>5670</v>
      </c>
    </row>
    <row r="710" spans="1:5" ht="15.75" x14ac:dyDescent="0.25">
      <c r="A710" s="1" t="s">
        <v>1662</v>
      </c>
      <c r="B710" s="1" t="s">
        <v>3093</v>
      </c>
      <c r="C710" t="s">
        <v>5970</v>
      </c>
      <c r="D710" t="s">
        <v>5600</v>
      </c>
      <c r="E710" t="s">
        <v>5971</v>
      </c>
    </row>
    <row r="711" spans="1:5" ht="15.75" x14ac:dyDescent="0.25">
      <c r="A711" s="1" t="s">
        <v>1661</v>
      </c>
      <c r="B711" s="1" t="s">
        <v>3094</v>
      </c>
      <c r="C711" t="s">
        <v>5972</v>
      </c>
      <c r="D711" t="s">
        <v>4743</v>
      </c>
      <c r="E711" t="s">
        <v>5973</v>
      </c>
    </row>
    <row r="712" spans="1:5" ht="15.75" x14ac:dyDescent="0.25">
      <c r="A712" s="1" t="s">
        <v>1660</v>
      </c>
      <c r="B712" s="1" t="s">
        <v>3095</v>
      </c>
      <c r="C712" t="s">
        <v>5974</v>
      </c>
      <c r="D712" t="s">
        <v>4743</v>
      </c>
      <c r="E712" t="s">
        <v>5975</v>
      </c>
    </row>
    <row r="713" spans="1:5" ht="15.75" x14ac:dyDescent="0.25">
      <c r="A713" s="1" t="s">
        <v>1659</v>
      </c>
      <c r="B713" s="1" t="s">
        <v>3096</v>
      </c>
      <c r="C713" t="s">
        <v>5976</v>
      </c>
      <c r="D713" t="s">
        <v>4743</v>
      </c>
      <c r="E713" t="s">
        <v>5977</v>
      </c>
    </row>
    <row r="714" spans="1:5" ht="15.75" x14ac:dyDescent="0.25">
      <c r="A714" s="1" t="s">
        <v>1658</v>
      </c>
      <c r="B714" s="1" t="s">
        <v>3097</v>
      </c>
      <c r="C714" t="s">
        <v>5978</v>
      </c>
      <c r="D714" t="s">
        <v>4745</v>
      </c>
      <c r="E714" t="s">
        <v>5979</v>
      </c>
    </row>
    <row r="715" spans="1:5" ht="15.75" x14ac:dyDescent="0.25">
      <c r="A715" s="1" t="s">
        <v>1657</v>
      </c>
      <c r="B715" s="1" t="s">
        <v>3098</v>
      </c>
      <c r="C715" t="s">
        <v>5980</v>
      </c>
      <c r="D715" t="s">
        <v>5600</v>
      </c>
      <c r="E715" t="s">
        <v>5196</v>
      </c>
    </row>
    <row r="716" spans="1:5" ht="15.75" x14ac:dyDescent="0.25">
      <c r="A716" s="1" t="s">
        <v>1656</v>
      </c>
      <c r="B716" s="1" t="s">
        <v>3099</v>
      </c>
      <c r="C716" t="s">
        <v>4850</v>
      </c>
      <c r="D716" t="s">
        <v>5600</v>
      </c>
      <c r="E716" t="s">
        <v>5981</v>
      </c>
    </row>
    <row r="717" spans="1:5" ht="15.75" x14ac:dyDescent="0.25">
      <c r="A717" s="1" t="s">
        <v>1655</v>
      </c>
      <c r="B717" s="1" t="s">
        <v>3100</v>
      </c>
      <c r="C717" t="s">
        <v>5982</v>
      </c>
      <c r="D717" t="s">
        <v>4743</v>
      </c>
      <c r="E717" t="s">
        <v>5983</v>
      </c>
    </row>
    <row r="718" spans="1:5" ht="15.75" x14ac:dyDescent="0.25">
      <c r="A718" s="1" t="s">
        <v>1654</v>
      </c>
      <c r="B718" s="1" t="s">
        <v>3101</v>
      </c>
      <c r="C718" t="s">
        <v>5984</v>
      </c>
      <c r="D718" t="s">
        <v>4743</v>
      </c>
      <c r="E718" t="s">
        <v>5985</v>
      </c>
    </row>
    <row r="719" spans="1:5" ht="15.75" x14ac:dyDescent="0.25">
      <c r="A719" s="1" t="s">
        <v>1653</v>
      </c>
      <c r="B719" s="1" t="s">
        <v>3102</v>
      </c>
      <c r="C719" t="s">
        <v>5986</v>
      </c>
      <c r="D719" t="s">
        <v>4745</v>
      </c>
      <c r="E719" t="s">
        <v>5987</v>
      </c>
    </row>
    <row r="720" spans="1:5" ht="15.75" x14ac:dyDescent="0.25">
      <c r="A720" s="1" t="s">
        <v>1652</v>
      </c>
      <c r="B720" s="1" t="s">
        <v>3103</v>
      </c>
      <c r="C720" t="s">
        <v>5988</v>
      </c>
      <c r="D720" t="s">
        <v>4745</v>
      </c>
      <c r="E720" t="s">
        <v>5989</v>
      </c>
    </row>
    <row r="721" spans="1:5" ht="15.75" x14ac:dyDescent="0.25">
      <c r="A721" s="1" t="s">
        <v>1651</v>
      </c>
      <c r="B721" s="1" t="s">
        <v>3104</v>
      </c>
      <c r="C721" t="s">
        <v>5990</v>
      </c>
      <c r="D721" t="s">
        <v>4745</v>
      </c>
      <c r="E721" t="s">
        <v>5991</v>
      </c>
    </row>
    <row r="722" spans="1:5" ht="15.75" x14ac:dyDescent="0.25">
      <c r="A722" s="1" t="s">
        <v>1650</v>
      </c>
      <c r="B722" s="1" t="s">
        <v>3105</v>
      </c>
      <c r="C722" t="s">
        <v>5992</v>
      </c>
      <c r="D722" t="s">
        <v>4743</v>
      </c>
      <c r="E722" t="s">
        <v>4785</v>
      </c>
    </row>
    <row r="723" spans="1:5" ht="15.75" x14ac:dyDescent="0.25">
      <c r="A723" s="1" t="s">
        <v>1649</v>
      </c>
      <c r="B723" s="1" t="s">
        <v>3106</v>
      </c>
      <c r="C723" t="s">
        <v>5993</v>
      </c>
      <c r="D723" t="s">
        <v>4743</v>
      </c>
      <c r="E723" t="s">
        <v>5477</v>
      </c>
    </row>
    <row r="724" spans="1:5" ht="15.75" x14ac:dyDescent="0.25">
      <c r="A724" s="1" t="s">
        <v>1648</v>
      </c>
      <c r="B724" s="1" t="s">
        <v>3107</v>
      </c>
      <c r="C724" t="s">
        <v>5994</v>
      </c>
      <c r="D724" t="s">
        <v>4743</v>
      </c>
      <c r="E724" t="s">
        <v>5995</v>
      </c>
    </row>
    <row r="725" spans="1:5" ht="15.75" x14ac:dyDescent="0.25">
      <c r="A725" s="1" t="s">
        <v>1647</v>
      </c>
      <c r="B725" s="1" t="s">
        <v>3108</v>
      </c>
      <c r="C725" t="s">
        <v>5996</v>
      </c>
      <c r="D725" t="s">
        <v>5600</v>
      </c>
      <c r="E725" t="s">
        <v>5609</v>
      </c>
    </row>
    <row r="726" spans="1:5" ht="15.75" x14ac:dyDescent="0.25">
      <c r="A726" s="1" t="s">
        <v>1646</v>
      </c>
      <c r="B726" s="1" t="s">
        <v>3109</v>
      </c>
      <c r="C726" t="s">
        <v>5997</v>
      </c>
      <c r="D726" t="s">
        <v>4745</v>
      </c>
      <c r="E726" t="s">
        <v>5998</v>
      </c>
    </row>
    <row r="727" spans="1:5" ht="15.75" x14ac:dyDescent="0.25">
      <c r="A727" s="1" t="s">
        <v>1645</v>
      </c>
      <c r="B727" s="1" t="s">
        <v>3110</v>
      </c>
      <c r="C727" t="s">
        <v>4898</v>
      </c>
      <c r="D727" t="s">
        <v>4745</v>
      </c>
      <c r="E727" t="s">
        <v>5239</v>
      </c>
    </row>
    <row r="728" spans="1:5" ht="15.75" x14ac:dyDescent="0.25">
      <c r="A728" s="1" t="s">
        <v>1644</v>
      </c>
      <c r="B728" s="1" t="s">
        <v>3111</v>
      </c>
      <c r="C728" t="s">
        <v>5999</v>
      </c>
      <c r="D728" t="s">
        <v>4745</v>
      </c>
      <c r="E728" t="s">
        <v>4766</v>
      </c>
    </row>
    <row r="729" spans="1:5" ht="15.75" x14ac:dyDescent="0.25">
      <c r="A729" s="1" t="s">
        <v>1643</v>
      </c>
      <c r="B729" s="1" t="s">
        <v>3112</v>
      </c>
      <c r="C729" t="s">
        <v>6000</v>
      </c>
      <c r="D729" t="s">
        <v>4745</v>
      </c>
      <c r="E729" t="s">
        <v>6001</v>
      </c>
    </row>
    <row r="730" spans="1:5" ht="15.75" x14ac:dyDescent="0.25">
      <c r="A730" s="1" t="s">
        <v>1642</v>
      </c>
      <c r="B730" s="1" t="s">
        <v>3113</v>
      </c>
      <c r="C730" t="s">
        <v>5988</v>
      </c>
      <c r="D730" t="s">
        <v>4745</v>
      </c>
      <c r="E730" t="s">
        <v>6002</v>
      </c>
    </row>
    <row r="731" spans="1:5" ht="15.75" x14ac:dyDescent="0.25">
      <c r="A731" s="1" t="s">
        <v>1641</v>
      </c>
      <c r="B731" s="1" t="s">
        <v>3114</v>
      </c>
      <c r="C731" t="s">
        <v>6003</v>
      </c>
      <c r="D731" t="s">
        <v>4743</v>
      </c>
      <c r="E731" t="s">
        <v>6004</v>
      </c>
    </row>
    <row r="732" spans="1:5" ht="15.75" x14ac:dyDescent="0.25">
      <c r="A732" s="1" t="s">
        <v>1640</v>
      </c>
      <c r="B732" s="1" t="s">
        <v>3115</v>
      </c>
      <c r="C732" t="s">
        <v>6005</v>
      </c>
      <c r="D732" t="s">
        <v>4743</v>
      </c>
      <c r="E732" t="s">
        <v>5070</v>
      </c>
    </row>
    <row r="733" spans="1:5" ht="15.75" x14ac:dyDescent="0.25">
      <c r="A733" s="1" t="s">
        <v>1639</v>
      </c>
      <c r="B733" s="1" t="s">
        <v>3116</v>
      </c>
      <c r="C733" t="s">
        <v>6006</v>
      </c>
      <c r="D733" t="s">
        <v>4745</v>
      </c>
      <c r="E733" t="s">
        <v>6007</v>
      </c>
    </row>
    <row r="734" spans="1:5" ht="15.75" x14ac:dyDescent="0.25">
      <c r="A734" s="1" t="s">
        <v>1638</v>
      </c>
      <c r="B734" s="1" t="s">
        <v>3117</v>
      </c>
      <c r="C734" t="s">
        <v>6008</v>
      </c>
      <c r="D734" t="s">
        <v>4743</v>
      </c>
      <c r="E734" t="s">
        <v>6009</v>
      </c>
    </row>
    <row r="735" spans="1:5" ht="15.75" x14ac:dyDescent="0.25">
      <c r="A735" s="1" t="s">
        <v>1637</v>
      </c>
      <c r="B735" s="1" t="s">
        <v>3118</v>
      </c>
      <c r="C735" t="s">
        <v>4856</v>
      </c>
      <c r="D735" t="s">
        <v>4743</v>
      </c>
      <c r="E735" t="s">
        <v>6010</v>
      </c>
    </row>
    <row r="736" spans="1:5" ht="15.75" x14ac:dyDescent="0.25">
      <c r="A736" s="1" t="s">
        <v>1636</v>
      </c>
      <c r="B736" s="1" t="s">
        <v>3119</v>
      </c>
      <c r="C736" t="s">
        <v>6011</v>
      </c>
      <c r="D736" t="s">
        <v>4743</v>
      </c>
      <c r="E736" t="s">
        <v>6012</v>
      </c>
    </row>
    <row r="737" spans="1:5" ht="15.75" x14ac:dyDescent="0.25">
      <c r="A737" s="1" t="s">
        <v>1635</v>
      </c>
      <c r="B737" s="1" t="s">
        <v>3120</v>
      </c>
      <c r="C737" t="s">
        <v>6013</v>
      </c>
      <c r="D737" t="s">
        <v>4743</v>
      </c>
      <c r="E737" t="s">
        <v>6014</v>
      </c>
    </row>
    <row r="738" spans="1:5" ht="15.75" x14ac:dyDescent="0.25">
      <c r="A738" s="1" t="s">
        <v>1634</v>
      </c>
      <c r="B738" s="1" t="s">
        <v>3121</v>
      </c>
      <c r="C738" t="s">
        <v>6015</v>
      </c>
      <c r="D738" t="s">
        <v>4745</v>
      </c>
      <c r="E738" t="s">
        <v>5287</v>
      </c>
    </row>
    <row r="739" spans="1:5" ht="15.75" x14ac:dyDescent="0.25">
      <c r="A739" s="1" t="s">
        <v>1633</v>
      </c>
      <c r="B739" s="1" t="s">
        <v>3122</v>
      </c>
      <c r="C739" t="s">
        <v>6016</v>
      </c>
      <c r="D739" t="s">
        <v>4745</v>
      </c>
      <c r="E739" t="s">
        <v>6017</v>
      </c>
    </row>
    <row r="740" spans="1:5" ht="15.75" x14ac:dyDescent="0.25">
      <c r="A740" s="1" t="s">
        <v>1632</v>
      </c>
      <c r="B740" s="1" t="s">
        <v>3123</v>
      </c>
      <c r="C740" t="s">
        <v>6018</v>
      </c>
      <c r="D740" t="s">
        <v>4745</v>
      </c>
      <c r="E740" t="s">
        <v>6019</v>
      </c>
    </row>
    <row r="741" spans="1:5" ht="15.75" x14ac:dyDescent="0.25">
      <c r="A741" s="1" t="s">
        <v>1631</v>
      </c>
      <c r="B741" s="1" t="s">
        <v>3124</v>
      </c>
      <c r="C741" t="s">
        <v>6020</v>
      </c>
      <c r="D741" t="s">
        <v>5600</v>
      </c>
      <c r="E741" t="s">
        <v>6021</v>
      </c>
    </row>
    <row r="742" spans="1:5" ht="15.75" x14ac:dyDescent="0.25">
      <c r="A742" s="1" t="s">
        <v>1630</v>
      </c>
      <c r="B742" s="1" t="s">
        <v>3125</v>
      </c>
      <c r="C742" t="s">
        <v>6022</v>
      </c>
      <c r="D742" t="s">
        <v>4745</v>
      </c>
      <c r="E742" t="s">
        <v>5152</v>
      </c>
    </row>
    <row r="743" spans="1:5" ht="15.75" x14ac:dyDescent="0.25">
      <c r="A743" s="1" t="s">
        <v>1629</v>
      </c>
      <c r="B743" s="1" t="s">
        <v>3126</v>
      </c>
      <c r="C743" t="s">
        <v>6023</v>
      </c>
      <c r="D743" t="s">
        <v>4745</v>
      </c>
      <c r="E743" t="s">
        <v>6024</v>
      </c>
    </row>
    <row r="744" spans="1:5" ht="15.75" x14ac:dyDescent="0.25">
      <c r="A744" s="1" t="s">
        <v>1628</v>
      </c>
      <c r="B744" s="1" t="s">
        <v>3127</v>
      </c>
      <c r="C744" t="s">
        <v>6025</v>
      </c>
      <c r="D744" t="s">
        <v>5600</v>
      </c>
      <c r="E744" t="s">
        <v>5545</v>
      </c>
    </row>
    <row r="745" spans="1:5" ht="15.75" x14ac:dyDescent="0.25">
      <c r="A745" s="1" t="s">
        <v>1627</v>
      </c>
      <c r="B745" s="1" t="s">
        <v>3128</v>
      </c>
      <c r="C745" t="s">
        <v>4769</v>
      </c>
      <c r="D745" t="s">
        <v>5600</v>
      </c>
      <c r="E745" t="s">
        <v>6026</v>
      </c>
    </row>
    <row r="746" spans="1:5" ht="15.75" x14ac:dyDescent="0.25">
      <c r="A746" s="1" t="s">
        <v>1626</v>
      </c>
      <c r="B746" s="1" t="s">
        <v>3129</v>
      </c>
      <c r="C746" t="s">
        <v>6027</v>
      </c>
      <c r="D746" t="s">
        <v>4743</v>
      </c>
      <c r="E746" t="s">
        <v>6028</v>
      </c>
    </row>
    <row r="747" spans="1:5" ht="15.75" x14ac:dyDescent="0.25">
      <c r="A747" s="1" t="s">
        <v>1625</v>
      </c>
      <c r="B747" s="1" t="s">
        <v>3130</v>
      </c>
      <c r="C747" t="s">
        <v>6029</v>
      </c>
      <c r="D747" t="s">
        <v>4745</v>
      </c>
      <c r="E747" t="s">
        <v>6030</v>
      </c>
    </row>
    <row r="748" spans="1:5" ht="15.75" x14ac:dyDescent="0.25">
      <c r="A748" s="1" t="s">
        <v>1624</v>
      </c>
      <c r="B748" s="1" t="s">
        <v>3131</v>
      </c>
      <c r="C748" t="s">
        <v>6031</v>
      </c>
      <c r="D748" t="s">
        <v>5600</v>
      </c>
      <c r="E748" t="s">
        <v>6032</v>
      </c>
    </row>
    <row r="749" spans="1:5" ht="15.75" x14ac:dyDescent="0.25">
      <c r="A749" s="1" t="s">
        <v>1623</v>
      </c>
      <c r="B749" s="1" t="s">
        <v>3132</v>
      </c>
      <c r="C749" t="s">
        <v>6033</v>
      </c>
      <c r="D749" t="s">
        <v>4745</v>
      </c>
      <c r="E749" t="s">
        <v>5152</v>
      </c>
    </row>
    <row r="750" spans="1:5" ht="15.75" x14ac:dyDescent="0.25">
      <c r="A750" s="1" t="s">
        <v>1622</v>
      </c>
      <c r="B750" s="1" t="s">
        <v>3133</v>
      </c>
      <c r="C750" t="s">
        <v>6034</v>
      </c>
      <c r="D750" t="s">
        <v>4745</v>
      </c>
      <c r="E750" t="s">
        <v>4855</v>
      </c>
    </row>
    <row r="751" spans="1:5" ht="15.75" x14ac:dyDescent="0.25">
      <c r="A751" s="1" t="s">
        <v>1621</v>
      </c>
      <c r="B751" s="1" t="s">
        <v>3134</v>
      </c>
      <c r="C751" t="s">
        <v>6035</v>
      </c>
      <c r="D751" t="s">
        <v>4743</v>
      </c>
      <c r="E751" t="s">
        <v>4853</v>
      </c>
    </row>
    <row r="752" spans="1:5" ht="15.75" x14ac:dyDescent="0.25">
      <c r="A752" s="1" t="s">
        <v>1620</v>
      </c>
      <c r="B752" s="1" t="s">
        <v>3135</v>
      </c>
      <c r="C752" t="s">
        <v>6036</v>
      </c>
      <c r="D752" t="s">
        <v>4745</v>
      </c>
      <c r="E752" t="s">
        <v>4889</v>
      </c>
    </row>
    <row r="753" spans="1:5" ht="15.75" x14ac:dyDescent="0.25">
      <c r="A753" s="1" t="s">
        <v>1619</v>
      </c>
      <c r="B753" s="1" t="s">
        <v>3136</v>
      </c>
      <c r="C753" t="s">
        <v>6037</v>
      </c>
      <c r="D753" t="s">
        <v>4743</v>
      </c>
      <c r="E753" t="s">
        <v>6038</v>
      </c>
    </row>
    <row r="754" spans="1:5" ht="15.75" x14ac:dyDescent="0.25">
      <c r="A754" s="1" t="s">
        <v>1618</v>
      </c>
      <c r="B754" s="1" t="s">
        <v>3137</v>
      </c>
      <c r="C754" t="s">
        <v>6039</v>
      </c>
      <c r="D754" t="s">
        <v>4743</v>
      </c>
      <c r="E754" t="s">
        <v>6040</v>
      </c>
    </row>
    <row r="755" spans="1:5" ht="15.75" x14ac:dyDescent="0.25">
      <c r="A755" s="1" t="s">
        <v>1617</v>
      </c>
      <c r="B755" s="1" t="s">
        <v>3138</v>
      </c>
      <c r="C755" t="s">
        <v>6041</v>
      </c>
      <c r="D755" t="s">
        <v>4743</v>
      </c>
      <c r="E755" t="s">
        <v>6042</v>
      </c>
    </row>
    <row r="756" spans="1:5" ht="15.75" x14ac:dyDescent="0.25">
      <c r="A756" s="1" t="s">
        <v>1616</v>
      </c>
      <c r="B756" s="1" t="s">
        <v>3139</v>
      </c>
      <c r="C756" t="s">
        <v>6043</v>
      </c>
      <c r="D756" t="s">
        <v>5600</v>
      </c>
      <c r="E756" t="s">
        <v>6044</v>
      </c>
    </row>
    <row r="757" spans="1:5" ht="15.75" x14ac:dyDescent="0.25">
      <c r="A757" s="1" t="s">
        <v>1615</v>
      </c>
      <c r="B757" s="1" t="s">
        <v>3140</v>
      </c>
      <c r="C757" t="s">
        <v>6045</v>
      </c>
      <c r="D757" t="s">
        <v>4745</v>
      </c>
      <c r="E757" t="s">
        <v>6046</v>
      </c>
    </row>
    <row r="758" spans="1:5" ht="15.75" x14ac:dyDescent="0.25">
      <c r="A758" s="1" t="s">
        <v>1614</v>
      </c>
      <c r="B758" s="1" t="s">
        <v>3141</v>
      </c>
      <c r="C758" t="s">
        <v>6047</v>
      </c>
      <c r="D758" t="s">
        <v>4745</v>
      </c>
      <c r="E758" t="s">
        <v>6048</v>
      </c>
    </row>
    <row r="759" spans="1:5" ht="15.75" x14ac:dyDescent="0.25">
      <c r="A759" s="1" t="s">
        <v>1613</v>
      </c>
      <c r="B759" s="1" t="s">
        <v>3142</v>
      </c>
      <c r="C759" t="s">
        <v>6049</v>
      </c>
      <c r="D759" t="s">
        <v>4745</v>
      </c>
      <c r="E759" t="s">
        <v>5061</v>
      </c>
    </row>
    <row r="760" spans="1:5" ht="15.75" x14ac:dyDescent="0.25">
      <c r="A760" s="1" t="s">
        <v>1612</v>
      </c>
      <c r="B760" s="1" t="s">
        <v>3143</v>
      </c>
      <c r="C760" t="s">
        <v>6050</v>
      </c>
      <c r="D760" t="s">
        <v>4745</v>
      </c>
      <c r="E760" t="s">
        <v>6051</v>
      </c>
    </row>
    <row r="761" spans="1:5" ht="15.75" x14ac:dyDescent="0.25">
      <c r="A761" s="1" t="s">
        <v>1611</v>
      </c>
      <c r="B761" s="1" t="s">
        <v>3144</v>
      </c>
      <c r="C761" t="s">
        <v>6052</v>
      </c>
      <c r="D761" t="s">
        <v>4743</v>
      </c>
      <c r="E761" t="s">
        <v>6053</v>
      </c>
    </row>
    <row r="762" spans="1:5" ht="15.75" x14ac:dyDescent="0.25">
      <c r="A762" s="1" t="s">
        <v>1610</v>
      </c>
      <c r="B762" s="1" t="s">
        <v>3145</v>
      </c>
      <c r="C762" t="s">
        <v>6054</v>
      </c>
      <c r="D762" t="s">
        <v>4743</v>
      </c>
      <c r="E762" t="s">
        <v>5609</v>
      </c>
    </row>
    <row r="763" spans="1:5" ht="15.75" x14ac:dyDescent="0.25">
      <c r="A763" s="1" t="s">
        <v>1609</v>
      </c>
      <c r="B763" s="1" t="s">
        <v>3146</v>
      </c>
      <c r="C763" t="s">
        <v>6055</v>
      </c>
      <c r="D763" t="s">
        <v>4745</v>
      </c>
      <c r="E763" t="s">
        <v>5214</v>
      </c>
    </row>
    <row r="764" spans="1:5" ht="15.75" x14ac:dyDescent="0.25">
      <c r="A764" s="1" t="s">
        <v>1608</v>
      </c>
      <c r="B764" s="1" t="s">
        <v>3147</v>
      </c>
      <c r="C764" t="s">
        <v>6056</v>
      </c>
      <c r="D764" t="s">
        <v>4743</v>
      </c>
      <c r="E764" t="s">
        <v>4793</v>
      </c>
    </row>
    <row r="765" spans="1:5" ht="15.75" x14ac:dyDescent="0.25">
      <c r="A765" s="1" t="s">
        <v>1607</v>
      </c>
      <c r="B765" s="1" t="s">
        <v>3148</v>
      </c>
      <c r="C765" t="s">
        <v>6057</v>
      </c>
      <c r="D765" t="s">
        <v>4743</v>
      </c>
      <c r="E765" t="s">
        <v>6058</v>
      </c>
    </row>
    <row r="766" spans="1:5" ht="15.75" x14ac:dyDescent="0.25">
      <c r="A766" s="1" t="s">
        <v>1606</v>
      </c>
      <c r="B766" s="1" t="s">
        <v>3149</v>
      </c>
      <c r="C766" t="s">
        <v>6059</v>
      </c>
      <c r="D766" t="s">
        <v>4743</v>
      </c>
      <c r="E766" t="s">
        <v>6060</v>
      </c>
    </row>
    <row r="767" spans="1:5" ht="15.75" x14ac:dyDescent="0.25">
      <c r="A767" s="1" t="s">
        <v>1605</v>
      </c>
      <c r="B767" s="1" t="s">
        <v>3150</v>
      </c>
      <c r="C767" t="s">
        <v>6061</v>
      </c>
      <c r="D767" t="s">
        <v>4743</v>
      </c>
      <c r="E767" t="s">
        <v>6062</v>
      </c>
    </row>
    <row r="768" spans="1:5" ht="15.75" x14ac:dyDescent="0.25">
      <c r="A768" s="1" t="s">
        <v>1604</v>
      </c>
      <c r="B768" s="1" t="s">
        <v>3151</v>
      </c>
      <c r="C768" t="s">
        <v>6063</v>
      </c>
      <c r="D768" t="s">
        <v>4743</v>
      </c>
      <c r="E768" t="s">
        <v>6064</v>
      </c>
    </row>
    <row r="769" spans="1:5" ht="15.75" x14ac:dyDescent="0.25">
      <c r="A769" s="1" t="s">
        <v>1603</v>
      </c>
      <c r="B769" s="1" t="s">
        <v>3152</v>
      </c>
      <c r="C769" t="s">
        <v>6065</v>
      </c>
      <c r="D769" t="s">
        <v>4743</v>
      </c>
      <c r="E769" t="s">
        <v>6066</v>
      </c>
    </row>
    <row r="770" spans="1:5" ht="15.75" x14ac:dyDescent="0.25">
      <c r="A770" s="1" t="s">
        <v>1602</v>
      </c>
      <c r="B770" s="1" t="s">
        <v>3153</v>
      </c>
      <c r="C770" t="s">
        <v>6067</v>
      </c>
      <c r="D770" t="s">
        <v>4743</v>
      </c>
      <c r="E770" t="s">
        <v>5292</v>
      </c>
    </row>
    <row r="771" spans="1:5" ht="15.75" x14ac:dyDescent="0.25">
      <c r="A771" s="1" t="s">
        <v>1601</v>
      </c>
      <c r="B771" s="1" t="s">
        <v>3154</v>
      </c>
      <c r="C771" t="s">
        <v>6068</v>
      </c>
      <c r="D771" t="s">
        <v>4743</v>
      </c>
      <c r="E771" t="s">
        <v>6069</v>
      </c>
    </row>
    <row r="772" spans="1:5" ht="15.75" x14ac:dyDescent="0.25">
      <c r="A772" s="1" t="s">
        <v>1600</v>
      </c>
      <c r="B772" s="1" t="s">
        <v>3155</v>
      </c>
      <c r="C772" t="s">
        <v>6070</v>
      </c>
      <c r="D772" t="s">
        <v>4745</v>
      </c>
      <c r="E772" t="s">
        <v>4746</v>
      </c>
    </row>
    <row r="773" spans="1:5" ht="15.75" x14ac:dyDescent="0.25">
      <c r="A773" s="1" t="s">
        <v>1599</v>
      </c>
      <c r="B773" s="1" t="s">
        <v>3156</v>
      </c>
      <c r="C773" t="s">
        <v>6071</v>
      </c>
      <c r="D773" t="s">
        <v>4745</v>
      </c>
      <c r="E773" t="s">
        <v>5022</v>
      </c>
    </row>
    <row r="774" spans="1:5" ht="15.75" x14ac:dyDescent="0.25">
      <c r="A774" s="1" t="s">
        <v>1598</v>
      </c>
      <c r="B774" s="1" t="s">
        <v>3157</v>
      </c>
      <c r="C774" t="s">
        <v>6072</v>
      </c>
      <c r="D774" t="s">
        <v>4745</v>
      </c>
      <c r="E774" t="s">
        <v>5041</v>
      </c>
    </row>
    <row r="775" spans="1:5" ht="15.75" x14ac:dyDescent="0.25">
      <c r="A775" s="1" t="s">
        <v>1597</v>
      </c>
      <c r="B775" s="1" t="s">
        <v>3158</v>
      </c>
      <c r="C775" t="s">
        <v>6073</v>
      </c>
      <c r="D775" t="s">
        <v>4745</v>
      </c>
      <c r="E775" t="s">
        <v>5152</v>
      </c>
    </row>
    <row r="776" spans="1:5" ht="15.75" x14ac:dyDescent="0.25">
      <c r="A776" s="1" t="s">
        <v>1596</v>
      </c>
      <c r="B776" s="1" t="s">
        <v>3159</v>
      </c>
      <c r="C776" t="s">
        <v>6074</v>
      </c>
      <c r="D776" t="s">
        <v>4745</v>
      </c>
      <c r="E776" t="s">
        <v>6075</v>
      </c>
    </row>
    <row r="777" spans="1:5" ht="15.75" x14ac:dyDescent="0.25">
      <c r="A777" s="1" t="s">
        <v>1595</v>
      </c>
      <c r="B777" s="1" t="s">
        <v>3160</v>
      </c>
      <c r="C777" t="s">
        <v>6076</v>
      </c>
      <c r="D777" t="s">
        <v>5600</v>
      </c>
      <c r="E777" t="s">
        <v>6077</v>
      </c>
    </row>
    <row r="778" spans="1:5" ht="15.75" x14ac:dyDescent="0.25">
      <c r="A778" s="1" t="s">
        <v>1594</v>
      </c>
      <c r="B778" s="1" t="s">
        <v>3161</v>
      </c>
      <c r="C778" t="s">
        <v>4860</v>
      </c>
      <c r="D778" t="s">
        <v>5600</v>
      </c>
      <c r="E778" t="s">
        <v>6078</v>
      </c>
    </row>
    <row r="779" spans="1:5" ht="15.75" x14ac:dyDescent="0.25">
      <c r="A779" s="1" t="s">
        <v>1593</v>
      </c>
      <c r="B779" s="1" t="s">
        <v>3162</v>
      </c>
      <c r="C779" t="s">
        <v>6079</v>
      </c>
      <c r="D779" t="s">
        <v>4743</v>
      </c>
      <c r="E779" t="s">
        <v>6080</v>
      </c>
    </row>
    <row r="780" spans="1:5" ht="15.75" x14ac:dyDescent="0.25">
      <c r="A780" s="1" t="s">
        <v>1592</v>
      </c>
      <c r="B780" s="1" t="s">
        <v>3163</v>
      </c>
      <c r="C780" t="s">
        <v>6081</v>
      </c>
      <c r="D780" t="s">
        <v>4745</v>
      </c>
      <c r="E780" t="s">
        <v>5117</v>
      </c>
    </row>
    <row r="781" spans="1:5" ht="15.75" x14ac:dyDescent="0.25">
      <c r="A781" s="1" t="s">
        <v>1591</v>
      </c>
      <c r="B781" s="1" t="s">
        <v>3164</v>
      </c>
      <c r="C781" t="s">
        <v>6082</v>
      </c>
      <c r="D781" t="s">
        <v>4743</v>
      </c>
      <c r="E781" t="s">
        <v>5500</v>
      </c>
    </row>
    <row r="782" spans="1:5" ht="15.75" x14ac:dyDescent="0.25">
      <c r="A782" s="1" t="s">
        <v>1590</v>
      </c>
      <c r="B782" s="1" t="s">
        <v>3165</v>
      </c>
      <c r="C782" t="s">
        <v>6083</v>
      </c>
      <c r="D782" t="s">
        <v>4745</v>
      </c>
      <c r="E782" t="s">
        <v>6084</v>
      </c>
    </row>
    <row r="783" spans="1:5" ht="15.75" x14ac:dyDescent="0.25">
      <c r="A783" s="1" t="s">
        <v>1589</v>
      </c>
      <c r="B783" s="1" t="s">
        <v>3166</v>
      </c>
      <c r="C783" t="s">
        <v>5897</v>
      </c>
      <c r="D783" t="s">
        <v>4743</v>
      </c>
      <c r="E783" t="s">
        <v>6085</v>
      </c>
    </row>
    <row r="784" spans="1:5" ht="15.75" x14ac:dyDescent="0.25">
      <c r="A784" s="1" t="s">
        <v>1588</v>
      </c>
      <c r="B784" s="1" t="s">
        <v>3167</v>
      </c>
      <c r="C784" t="s">
        <v>6086</v>
      </c>
      <c r="D784" t="s">
        <v>4743</v>
      </c>
      <c r="E784" t="s">
        <v>6087</v>
      </c>
    </row>
    <row r="785" spans="1:5" ht="15.75" x14ac:dyDescent="0.25">
      <c r="A785" s="1" t="s">
        <v>1587</v>
      </c>
      <c r="B785" s="1" t="s">
        <v>3168</v>
      </c>
      <c r="C785" t="s">
        <v>6088</v>
      </c>
      <c r="D785" t="s">
        <v>4743</v>
      </c>
      <c r="E785" t="s">
        <v>6089</v>
      </c>
    </row>
    <row r="786" spans="1:5" ht="15.75" x14ac:dyDescent="0.25">
      <c r="A786" s="1" t="s">
        <v>1586</v>
      </c>
      <c r="B786" s="1" t="s">
        <v>3169</v>
      </c>
      <c r="C786" t="s">
        <v>6090</v>
      </c>
      <c r="D786" t="s">
        <v>4743</v>
      </c>
      <c r="E786" t="s">
        <v>6091</v>
      </c>
    </row>
    <row r="787" spans="1:5" ht="15.75" x14ac:dyDescent="0.25">
      <c r="A787" s="1" t="s">
        <v>1585</v>
      </c>
      <c r="B787" s="1" t="s">
        <v>3170</v>
      </c>
      <c r="C787" t="s">
        <v>6092</v>
      </c>
      <c r="D787" t="s">
        <v>4743</v>
      </c>
      <c r="E787" t="s">
        <v>6093</v>
      </c>
    </row>
    <row r="788" spans="1:5" ht="15.75" x14ac:dyDescent="0.25">
      <c r="A788" s="1" t="s">
        <v>1584</v>
      </c>
      <c r="B788" s="1" t="s">
        <v>3171</v>
      </c>
      <c r="C788" t="s">
        <v>6094</v>
      </c>
      <c r="D788" t="s">
        <v>4743</v>
      </c>
      <c r="E788" t="s">
        <v>6095</v>
      </c>
    </row>
    <row r="789" spans="1:5" ht="15.75" x14ac:dyDescent="0.25">
      <c r="A789" s="1" t="s">
        <v>1583</v>
      </c>
      <c r="B789" s="1" t="s">
        <v>3172</v>
      </c>
      <c r="C789" t="s">
        <v>4804</v>
      </c>
      <c r="D789" t="s">
        <v>4745</v>
      </c>
      <c r="E789" t="s">
        <v>6096</v>
      </c>
    </row>
    <row r="790" spans="1:5" ht="15.75" x14ac:dyDescent="0.25">
      <c r="A790" s="1" t="s">
        <v>1582</v>
      </c>
      <c r="B790" s="1" t="s">
        <v>3173</v>
      </c>
      <c r="C790" t="s">
        <v>6097</v>
      </c>
      <c r="D790" t="s">
        <v>4745</v>
      </c>
      <c r="E790" t="s">
        <v>6098</v>
      </c>
    </row>
    <row r="791" spans="1:5" ht="15.75" x14ac:dyDescent="0.25">
      <c r="A791" s="1" t="s">
        <v>1581</v>
      </c>
      <c r="B791" s="1" t="s">
        <v>3174</v>
      </c>
      <c r="C791" t="s">
        <v>6099</v>
      </c>
      <c r="D791" t="s">
        <v>4745</v>
      </c>
      <c r="E791" t="s">
        <v>6100</v>
      </c>
    </row>
    <row r="792" spans="1:5" ht="15.75" x14ac:dyDescent="0.25">
      <c r="A792" s="1" t="s">
        <v>1580</v>
      </c>
      <c r="B792" s="1" t="s">
        <v>3175</v>
      </c>
      <c r="C792" t="s">
        <v>6101</v>
      </c>
      <c r="D792" t="s">
        <v>4743</v>
      </c>
      <c r="E792" t="s">
        <v>4913</v>
      </c>
    </row>
    <row r="793" spans="1:5" ht="15.75" x14ac:dyDescent="0.25">
      <c r="A793" s="1" t="s">
        <v>1579</v>
      </c>
      <c r="B793" s="1" t="s">
        <v>3176</v>
      </c>
      <c r="C793" t="s">
        <v>6102</v>
      </c>
      <c r="D793" t="s">
        <v>4743</v>
      </c>
      <c r="E793" t="s">
        <v>6103</v>
      </c>
    </row>
    <row r="794" spans="1:5" ht="15.75" x14ac:dyDescent="0.25">
      <c r="A794" s="1" t="s">
        <v>1578</v>
      </c>
      <c r="B794" s="1" t="s">
        <v>3177</v>
      </c>
      <c r="C794" t="s">
        <v>6104</v>
      </c>
      <c r="D794" t="s">
        <v>5600</v>
      </c>
      <c r="E794" t="s">
        <v>6105</v>
      </c>
    </row>
    <row r="795" spans="1:5" ht="15.75" x14ac:dyDescent="0.25">
      <c r="A795" s="1" t="s">
        <v>1577</v>
      </c>
      <c r="B795" s="1" t="s">
        <v>3178</v>
      </c>
      <c r="C795" t="s">
        <v>6106</v>
      </c>
      <c r="D795" t="s">
        <v>4745</v>
      </c>
      <c r="E795" t="s">
        <v>6107</v>
      </c>
    </row>
    <row r="796" spans="1:5" ht="15.75" x14ac:dyDescent="0.25">
      <c r="A796" s="1" t="s">
        <v>1576</v>
      </c>
      <c r="B796" s="1" t="s">
        <v>3179</v>
      </c>
      <c r="C796" t="s">
        <v>6108</v>
      </c>
      <c r="D796" t="s">
        <v>4743</v>
      </c>
      <c r="E796" t="s">
        <v>5088</v>
      </c>
    </row>
    <row r="797" spans="1:5" ht="15.75" x14ac:dyDescent="0.25">
      <c r="A797" s="1" t="s">
        <v>1575</v>
      </c>
      <c r="B797" s="1" t="s">
        <v>3180</v>
      </c>
      <c r="C797" t="s">
        <v>6109</v>
      </c>
      <c r="D797" t="s">
        <v>5600</v>
      </c>
      <c r="E797" t="s">
        <v>6110</v>
      </c>
    </row>
    <row r="798" spans="1:5" ht="15.75" x14ac:dyDescent="0.25">
      <c r="A798" s="1" t="s">
        <v>1574</v>
      </c>
      <c r="B798" s="1" t="s">
        <v>3181</v>
      </c>
      <c r="C798" t="s">
        <v>6111</v>
      </c>
      <c r="D798" t="s">
        <v>4743</v>
      </c>
      <c r="E798" t="s">
        <v>6112</v>
      </c>
    </row>
    <row r="799" spans="1:5" ht="15.75" x14ac:dyDescent="0.25">
      <c r="A799" s="1" t="s">
        <v>1573</v>
      </c>
      <c r="B799" s="1" t="s">
        <v>3182</v>
      </c>
      <c r="C799" t="s">
        <v>6113</v>
      </c>
      <c r="D799" t="s">
        <v>5600</v>
      </c>
      <c r="E799" t="s">
        <v>6114</v>
      </c>
    </row>
    <row r="800" spans="1:5" ht="15.75" x14ac:dyDescent="0.25">
      <c r="A800" s="1" t="s">
        <v>1572</v>
      </c>
      <c r="B800" s="1" t="s">
        <v>3183</v>
      </c>
      <c r="C800" t="s">
        <v>5608</v>
      </c>
      <c r="D800" t="s">
        <v>4743</v>
      </c>
      <c r="E800" t="s">
        <v>6115</v>
      </c>
    </row>
    <row r="801" spans="1:5" ht="15.75" x14ac:dyDescent="0.25">
      <c r="A801" s="1" t="s">
        <v>1571</v>
      </c>
      <c r="B801" s="1" t="s">
        <v>3184</v>
      </c>
      <c r="C801" t="s">
        <v>6116</v>
      </c>
      <c r="D801" t="s">
        <v>4743</v>
      </c>
      <c r="E801" t="s">
        <v>5461</v>
      </c>
    </row>
    <row r="802" spans="1:5" ht="15.75" x14ac:dyDescent="0.25">
      <c r="A802" s="1" t="s">
        <v>1570</v>
      </c>
      <c r="B802" s="1" t="s">
        <v>3185</v>
      </c>
      <c r="C802" t="s">
        <v>6117</v>
      </c>
      <c r="D802" t="s">
        <v>4743</v>
      </c>
      <c r="E802" t="s">
        <v>6118</v>
      </c>
    </row>
    <row r="803" spans="1:5" ht="15.75" x14ac:dyDescent="0.25">
      <c r="A803" s="1" t="s">
        <v>1569</v>
      </c>
      <c r="B803" s="1" t="s">
        <v>3186</v>
      </c>
      <c r="C803" t="s">
        <v>6119</v>
      </c>
      <c r="D803" t="s">
        <v>5600</v>
      </c>
      <c r="E803" t="s">
        <v>6120</v>
      </c>
    </row>
    <row r="804" spans="1:5" ht="15.75" x14ac:dyDescent="0.25">
      <c r="A804" s="1" t="s">
        <v>1568</v>
      </c>
      <c r="B804" s="1" t="s">
        <v>3187</v>
      </c>
      <c r="C804" t="s">
        <v>5234</v>
      </c>
      <c r="D804" t="s">
        <v>4743</v>
      </c>
      <c r="E804" t="s">
        <v>5535</v>
      </c>
    </row>
    <row r="805" spans="1:5" ht="15.75" x14ac:dyDescent="0.25">
      <c r="A805" s="1" t="s">
        <v>1567</v>
      </c>
      <c r="B805" s="1" t="s">
        <v>3188</v>
      </c>
      <c r="C805" t="s">
        <v>6121</v>
      </c>
      <c r="D805" t="s">
        <v>4743</v>
      </c>
      <c r="E805" t="s">
        <v>5535</v>
      </c>
    </row>
    <row r="806" spans="1:5" ht="15.75" x14ac:dyDescent="0.25">
      <c r="A806" s="1" t="s">
        <v>1566</v>
      </c>
      <c r="B806" s="1" t="s">
        <v>3189</v>
      </c>
      <c r="C806" t="s">
        <v>6122</v>
      </c>
      <c r="D806" t="s">
        <v>4745</v>
      </c>
      <c r="E806" t="s">
        <v>6123</v>
      </c>
    </row>
    <row r="807" spans="1:5" ht="15.75" x14ac:dyDescent="0.25">
      <c r="A807" s="1" t="s">
        <v>1565</v>
      </c>
      <c r="B807" s="1" t="s">
        <v>3190</v>
      </c>
      <c r="C807" t="s">
        <v>6124</v>
      </c>
      <c r="D807" t="s">
        <v>4745</v>
      </c>
      <c r="E807" t="s">
        <v>4752</v>
      </c>
    </row>
    <row r="808" spans="1:5" ht="15.75" x14ac:dyDescent="0.25">
      <c r="A808" s="1" t="s">
        <v>1564</v>
      </c>
      <c r="B808" s="1" t="s">
        <v>3191</v>
      </c>
      <c r="C808" t="s">
        <v>6125</v>
      </c>
      <c r="D808" t="s">
        <v>4745</v>
      </c>
      <c r="E808" t="s">
        <v>6126</v>
      </c>
    </row>
    <row r="809" spans="1:5" ht="15.75" x14ac:dyDescent="0.25">
      <c r="A809" s="1" t="s">
        <v>1563</v>
      </c>
      <c r="B809" s="1" t="s">
        <v>3192</v>
      </c>
      <c r="C809" t="s">
        <v>6127</v>
      </c>
      <c r="D809" t="s">
        <v>4745</v>
      </c>
      <c r="E809" t="s">
        <v>6128</v>
      </c>
    </row>
    <row r="810" spans="1:5" ht="15.75" x14ac:dyDescent="0.25">
      <c r="A810" s="1" t="s">
        <v>1562</v>
      </c>
      <c r="B810" s="1" t="s">
        <v>3193</v>
      </c>
      <c r="C810" t="s">
        <v>6129</v>
      </c>
      <c r="D810" t="s">
        <v>5600</v>
      </c>
      <c r="E810" t="s">
        <v>6130</v>
      </c>
    </row>
    <row r="811" spans="1:5" ht="15.75" x14ac:dyDescent="0.25">
      <c r="A811" s="1" t="s">
        <v>1561</v>
      </c>
      <c r="B811" s="1" t="s">
        <v>3194</v>
      </c>
      <c r="C811" t="s">
        <v>6131</v>
      </c>
      <c r="D811" t="s">
        <v>4745</v>
      </c>
      <c r="E811" t="s">
        <v>6132</v>
      </c>
    </row>
    <row r="812" spans="1:5" ht="15.75" x14ac:dyDescent="0.25">
      <c r="A812" s="1" t="s">
        <v>1560</v>
      </c>
      <c r="B812" s="1" t="s">
        <v>3195</v>
      </c>
      <c r="C812" t="s">
        <v>6133</v>
      </c>
      <c r="D812" t="s">
        <v>4745</v>
      </c>
      <c r="E812" t="s">
        <v>4964</v>
      </c>
    </row>
    <row r="813" spans="1:5" ht="15.75" x14ac:dyDescent="0.25">
      <c r="A813" s="1" t="s">
        <v>1559</v>
      </c>
      <c r="B813" s="1" t="s">
        <v>3196</v>
      </c>
      <c r="C813" t="s">
        <v>5456</v>
      </c>
      <c r="D813" t="s">
        <v>4745</v>
      </c>
      <c r="E813" t="s">
        <v>6134</v>
      </c>
    </row>
    <row r="814" spans="1:5" ht="15.75" x14ac:dyDescent="0.25">
      <c r="A814" s="1" t="s">
        <v>1558</v>
      </c>
      <c r="B814" s="1" t="s">
        <v>3197</v>
      </c>
      <c r="C814" t="s">
        <v>6135</v>
      </c>
      <c r="D814" t="s">
        <v>4745</v>
      </c>
      <c r="E814" t="s">
        <v>5755</v>
      </c>
    </row>
    <row r="815" spans="1:5" ht="15.75" x14ac:dyDescent="0.25">
      <c r="A815" s="1" t="s">
        <v>1557</v>
      </c>
      <c r="B815" s="1" t="s">
        <v>3198</v>
      </c>
      <c r="C815" t="s">
        <v>6136</v>
      </c>
      <c r="D815" t="s">
        <v>4745</v>
      </c>
      <c r="E815" t="s">
        <v>6137</v>
      </c>
    </row>
    <row r="816" spans="1:5" ht="15.75" x14ac:dyDescent="0.25">
      <c r="A816" s="1" t="s">
        <v>1556</v>
      </c>
      <c r="B816" s="1" t="s">
        <v>3199</v>
      </c>
      <c r="C816" t="s">
        <v>6138</v>
      </c>
      <c r="D816" t="s">
        <v>4745</v>
      </c>
      <c r="E816" t="s">
        <v>6139</v>
      </c>
    </row>
    <row r="817" spans="1:5" ht="15.75" x14ac:dyDescent="0.25">
      <c r="A817" s="1" t="s">
        <v>1555</v>
      </c>
      <c r="B817" s="1" t="s">
        <v>3200</v>
      </c>
      <c r="C817" t="s">
        <v>6140</v>
      </c>
      <c r="D817" t="s">
        <v>4745</v>
      </c>
      <c r="E817" t="s">
        <v>6141</v>
      </c>
    </row>
    <row r="818" spans="1:5" ht="15.75" x14ac:dyDescent="0.25">
      <c r="A818" s="1" t="s">
        <v>1554</v>
      </c>
      <c r="B818" s="1" t="s">
        <v>3201</v>
      </c>
      <c r="C818" t="s">
        <v>6142</v>
      </c>
      <c r="D818" t="s">
        <v>4745</v>
      </c>
      <c r="E818" t="s">
        <v>6143</v>
      </c>
    </row>
    <row r="819" spans="1:5" ht="15.75" x14ac:dyDescent="0.25">
      <c r="A819" s="1" t="s">
        <v>1553</v>
      </c>
      <c r="B819" s="1" t="s">
        <v>3202</v>
      </c>
      <c r="C819" t="s">
        <v>5291</v>
      </c>
      <c r="D819" t="s">
        <v>4745</v>
      </c>
      <c r="E819" t="s">
        <v>5446</v>
      </c>
    </row>
    <row r="820" spans="1:5" ht="15.75" x14ac:dyDescent="0.25">
      <c r="A820" s="1" t="s">
        <v>1552</v>
      </c>
      <c r="B820" s="1" t="s">
        <v>3203</v>
      </c>
      <c r="C820" t="s">
        <v>6144</v>
      </c>
      <c r="D820" t="s">
        <v>4745</v>
      </c>
      <c r="E820" t="s">
        <v>6145</v>
      </c>
    </row>
    <row r="821" spans="1:5" ht="15.75" x14ac:dyDescent="0.25">
      <c r="A821" s="1" t="s">
        <v>1551</v>
      </c>
      <c r="B821" s="1" t="s">
        <v>3204</v>
      </c>
      <c r="C821" t="s">
        <v>6146</v>
      </c>
      <c r="D821" t="s">
        <v>4743</v>
      </c>
      <c r="E821" t="s">
        <v>5771</v>
      </c>
    </row>
    <row r="822" spans="1:5" ht="15.75" x14ac:dyDescent="0.25">
      <c r="A822" s="1" t="s">
        <v>1550</v>
      </c>
      <c r="B822" s="1" t="s">
        <v>3205</v>
      </c>
      <c r="C822" t="s">
        <v>6147</v>
      </c>
      <c r="D822" t="s">
        <v>4745</v>
      </c>
      <c r="E822" t="s">
        <v>6148</v>
      </c>
    </row>
    <row r="823" spans="1:5" ht="15.75" x14ac:dyDescent="0.25">
      <c r="A823" s="1" t="s">
        <v>1549</v>
      </c>
      <c r="B823" s="1" t="s">
        <v>3206</v>
      </c>
      <c r="C823" t="s">
        <v>6149</v>
      </c>
      <c r="D823" t="s">
        <v>4745</v>
      </c>
      <c r="E823" t="s">
        <v>6150</v>
      </c>
    </row>
    <row r="824" spans="1:5" ht="15.75" x14ac:dyDescent="0.25">
      <c r="A824" s="1" t="s">
        <v>1548</v>
      </c>
      <c r="B824" s="1" t="s">
        <v>3207</v>
      </c>
      <c r="C824" t="s">
        <v>6151</v>
      </c>
      <c r="D824" t="s">
        <v>4745</v>
      </c>
      <c r="E824" t="s">
        <v>4805</v>
      </c>
    </row>
    <row r="825" spans="1:5" ht="15.75" x14ac:dyDescent="0.25">
      <c r="A825" s="1" t="s">
        <v>1547</v>
      </c>
      <c r="B825" s="1" t="s">
        <v>3208</v>
      </c>
      <c r="C825" t="s">
        <v>5937</v>
      </c>
      <c r="D825" t="s">
        <v>4745</v>
      </c>
      <c r="E825" t="s">
        <v>6152</v>
      </c>
    </row>
    <row r="826" spans="1:5" ht="15.75" x14ac:dyDescent="0.25">
      <c r="A826" s="1" t="s">
        <v>1546</v>
      </c>
      <c r="B826" s="1" t="s">
        <v>3209</v>
      </c>
      <c r="C826" t="s">
        <v>6153</v>
      </c>
      <c r="D826" t="s">
        <v>4745</v>
      </c>
      <c r="E826" t="s">
        <v>6154</v>
      </c>
    </row>
    <row r="827" spans="1:5" ht="15.75" x14ac:dyDescent="0.25">
      <c r="A827" s="1" t="s">
        <v>1545</v>
      </c>
      <c r="B827" s="1" t="s">
        <v>3210</v>
      </c>
      <c r="C827" t="s">
        <v>6155</v>
      </c>
      <c r="D827" t="s">
        <v>4743</v>
      </c>
      <c r="E827" t="s">
        <v>6156</v>
      </c>
    </row>
    <row r="828" spans="1:5" ht="15.75" x14ac:dyDescent="0.25">
      <c r="A828" s="1" t="s">
        <v>1544</v>
      </c>
      <c r="B828" s="1" t="s">
        <v>3211</v>
      </c>
      <c r="C828" t="s">
        <v>6157</v>
      </c>
      <c r="D828" t="s">
        <v>4743</v>
      </c>
      <c r="E828" t="s">
        <v>6158</v>
      </c>
    </row>
    <row r="829" spans="1:5" ht="15.75" x14ac:dyDescent="0.25">
      <c r="A829" s="1" t="s">
        <v>1543</v>
      </c>
      <c r="B829" s="1" t="s">
        <v>3212</v>
      </c>
      <c r="C829" t="s">
        <v>5608</v>
      </c>
      <c r="D829" t="s">
        <v>5600</v>
      </c>
      <c r="E829" t="s">
        <v>6159</v>
      </c>
    </row>
    <row r="830" spans="1:5" ht="15.75" x14ac:dyDescent="0.25">
      <c r="A830" s="1" t="s">
        <v>1542</v>
      </c>
      <c r="B830" s="1" t="s">
        <v>3213</v>
      </c>
      <c r="C830" t="s">
        <v>5637</v>
      </c>
      <c r="D830" t="s">
        <v>5600</v>
      </c>
      <c r="E830" t="s">
        <v>6160</v>
      </c>
    </row>
    <row r="831" spans="1:5" ht="15.75" x14ac:dyDescent="0.25">
      <c r="A831" s="1" t="s">
        <v>1541</v>
      </c>
      <c r="B831" s="1" t="s">
        <v>3214</v>
      </c>
      <c r="C831" t="s">
        <v>6161</v>
      </c>
      <c r="D831" t="s">
        <v>5600</v>
      </c>
      <c r="E831" t="s">
        <v>6162</v>
      </c>
    </row>
    <row r="832" spans="1:5" ht="15.75" x14ac:dyDescent="0.25">
      <c r="A832" s="1" t="s">
        <v>1540</v>
      </c>
      <c r="B832" s="1" t="s">
        <v>3215</v>
      </c>
      <c r="C832" t="s">
        <v>6163</v>
      </c>
      <c r="D832" t="s">
        <v>4745</v>
      </c>
      <c r="E832" t="s">
        <v>5022</v>
      </c>
    </row>
    <row r="833" spans="1:5" ht="15.75" x14ac:dyDescent="0.25">
      <c r="A833" s="1" t="s">
        <v>1539</v>
      </c>
      <c r="B833" s="1" t="s">
        <v>3216</v>
      </c>
      <c r="C833" t="s">
        <v>6164</v>
      </c>
      <c r="D833" t="s">
        <v>4745</v>
      </c>
      <c r="E833" t="s">
        <v>6165</v>
      </c>
    </row>
    <row r="834" spans="1:5" ht="15.75" x14ac:dyDescent="0.25">
      <c r="A834" s="1" t="s">
        <v>1538</v>
      </c>
      <c r="B834" s="1" t="s">
        <v>3217</v>
      </c>
      <c r="C834" t="s">
        <v>6166</v>
      </c>
      <c r="D834" t="s">
        <v>4745</v>
      </c>
      <c r="E834" t="s">
        <v>6167</v>
      </c>
    </row>
    <row r="835" spans="1:5" ht="15.75" x14ac:dyDescent="0.25">
      <c r="A835" s="1" t="s">
        <v>1537</v>
      </c>
      <c r="B835" s="1" t="s">
        <v>3218</v>
      </c>
      <c r="C835" t="s">
        <v>6168</v>
      </c>
      <c r="D835" t="s">
        <v>5600</v>
      </c>
      <c r="E835" t="s">
        <v>5932</v>
      </c>
    </row>
    <row r="836" spans="1:5" ht="15.75" x14ac:dyDescent="0.25">
      <c r="A836" s="1" t="s">
        <v>1536</v>
      </c>
      <c r="B836" s="1" t="s">
        <v>3219</v>
      </c>
      <c r="C836" t="s">
        <v>6169</v>
      </c>
      <c r="D836" t="s">
        <v>4743</v>
      </c>
      <c r="E836" t="s">
        <v>6170</v>
      </c>
    </row>
    <row r="837" spans="1:5" ht="15.75" x14ac:dyDescent="0.25">
      <c r="A837" s="1" t="s">
        <v>1535</v>
      </c>
      <c r="B837" s="1" t="s">
        <v>3220</v>
      </c>
      <c r="C837" t="s">
        <v>5140</v>
      </c>
      <c r="D837" t="s">
        <v>4743</v>
      </c>
      <c r="E837" t="s">
        <v>6171</v>
      </c>
    </row>
    <row r="838" spans="1:5" ht="15.75" x14ac:dyDescent="0.25">
      <c r="A838" s="1" t="s">
        <v>1534</v>
      </c>
      <c r="B838" s="1" t="s">
        <v>3221</v>
      </c>
      <c r="C838" t="s">
        <v>6172</v>
      </c>
      <c r="D838" t="s">
        <v>4743</v>
      </c>
      <c r="E838" t="s">
        <v>6173</v>
      </c>
    </row>
    <row r="839" spans="1:5" ht="15.75" x14ac:dyDescent="0.25">
      <c r="A839" s="1" t="s">
        <v>1533</v>
      </c>
      <c r="B839" s="1" t="s">
        <v>3222</v>
      </c>
      <c r="C839" t="s">
        <v>5834</v>
      </c>
      <c r="D839" t="s">
        <v>4745</v>
      </c>
      <c r="E839" t="s">
        <v>5727</v>
      </c>
    </row>
    <row r="840" spans="1:5" ht="15.75" x14ac:dyDescent="0.25">
      <c r="A840" s="1" t="s">
        <v>1532</v>
      </c>
      <c r="B840" s="1" t="s">
        <v>3223</v>
      </c>
      <c r="C840" t="s">
        <v>6174</v>
      </c>
      <c r="D840" t="s">
        <v>4743</v>
      </c>
      <c r="E840" t="s">
        <v>5160</v>
      </c>
    </row>
    <row r="841" spans="1:5" ht="15.75" x14ac:dyDescent="0.25">
      <c r="A841" s="1" t="s">
        <v>1531</v>
      </c>
      <c r="B841" s="1" t="s">
        <v>3224</v>
      </c>
      <c r="C841" t="s">
        <v>6175</v>
      </c>
      <c r="D841" t="s">
        <v>4743</v>
      </c>
      <c r="E841" t="s">
        <v>6176</v>
      </c>
    </row>
    <row r="842" spans="1:5" ht="15.75" x14ac:dyDescent="0.25">
      <c r="A842" s="1" t="s">
        <v>1530</v>
      </c>
      <c r="B842" s="1" t="s">
        <v>3225</v>
      </c>
      <c r="C842" t="s">
        <v>6177</v>
      </c>
      <c r="D842" t="s">
        <v>4743</v>
      </c>
      <c r="E842" t="s">
        <v>6178</v>
      </c>
    </row>
    <row r="843" spans="1:5" ht="15.75" x14ac:dyDescent="0.25">
      <c r="A843" s="1" t="s">
        <v>1529</v>
      </c>
      <c r="B843" s="1" t="s">
        <v>3226</v>
      </c>
      <c r="C843" t="s">
        <v>6179</v>
      </c>
      <c r="D843" t="s">
        <v>4743</v>
      </c>
      <c r="E843" t="s">
        <v>6077</v>
      </c>
    </row>
    <row r="844" spans="1:5" ht="15.75" x14ac:dyDescent="0.25">
      <c r="A844" s="1" t="s">
        <v>1528</v>
      </c>
      <c r="B844" s="1" t="s">
        <v>3227</v>
      </c>
      <c r="C844" t="s">
        <v>6180</v>
      </c>
      <c r="D844" t="s">
        <v>4743</v>
      </c>
      <c r="E844" t="s">
        <v>6181</v>
      </c>
    </row>
    <row r="845" spans="1:5" ht="15.75" x14ac:dyDescent="0.25">
      <c r="A845" s="1" t="s">
        <v>1527</v>
      </c>
      <c r="B845" s="1" t="s">
        <v>3228</v>
      </c>
      <c r="C845" t="s">
        <v>5003</v>
      </c>
      <c r="D845" t="s">
        <v>4743</v>
      </c>
      <c r="E845" t="s">
        <v>5661</v>
      </c>
    </row>
    <row r="846" spans="1:5" ht="15.75" x14ac:dyDescent="0.25">
      <c r="A846" s="1" t="s">
        <v>1526</v>
      </c>
      <c r="B846" s="1" t="s">
        <v>3229</v>
      </c>
      <c r="C846" t="s">
        <v>6182</v>
      </c>
      <c r="D846" t="s">
        <v>5600</v>
      </c>
      <c r="E846" t="s">
        <v>6183</v>
      </c>
    </row>
    <row r="847" spans="1:5" ht="15.75" x14ac:dyDescent="0.25">
      <c r="A847" s="1" t="s">
        <v>1525</v>
      </c>
      <c r="B847" s="1" t="s">
        <v>3230</v>
      </c>
      <c r="C847" t="s">
        <v>6184</v>
      </c>
      <c r="D847" t="s">
        <v>4743</v>
      </c>
      <c r="E847" t="s">
        <v>6185</v>
      </c>
    </row>
    <row r="848" spans="1:5" ht="15.75" x14ac:dyDescent="0.25">
      <c r="A848" s="1" t="s">
        <v>1524</v>
      </c>
      <c r="B848" s="1" t="s">
        <v>3231</v>
      </c>
      <c r="C848" t="s">
        <v>6186</v>
      </c>
      <c r="D848" t="s">
        <v>4743</v>
      </c>
      <c r="E848" t="s">
        <v>6187</v>
      </c>
    </row>
    <row r="849" spans="1:5" ht="15.75" x14ac:dyDescent="0.25">
      <c r="A849" s="1" t="s">
        <v>1523</v>
      </c>
      <c r="B849" s="1" t="s">
        <v>3232</v>
      </c>
      <c r="C849" t="s">
        <v>6188</v>
      </c>
      <c r="D849" t="s">
        <v>4743</v>
      </c>
      <c r="E849" t="s">
        <v>6189</v>
      </c>
    </row>
    <row r="850" spans="1:5" ht="15.75" x14ac:dyDescent="0.25">
      <c r="A850" s="1" t="s">
        <v>1522</v>
      </c>
      <c r="B850" s="1" t="s">
        <v>3233</v>
      </c>
      <c r="C850" t="s">
        <v>6190</v>
      </c>
      <c r="D850" t="s">
        <v>4745</v>
      </c>
      <c r="E850" t="s">
        <v>4827</v>
      </c>
    </row>
    <row r="851" spans="1:5" ht="15.75" x14ac:dyDescent="0.25">
      <c r="A851" s="1" t="s">
        <v>1521</v>
      </c>
      <c r="B851" s="1" t="s">
        <v>3234</v>
      </c>
      <c r="C851" t="s">
        <v>6191</v>
      </c>
      <c r="D851" t="s">
        <v>4745</v>
      </c>
      <c r="E851" t="s">
        <v>4812</v>
      </c>
    </row>
    <row r="852" spans="1:5" ht="15.75" x14ac:dyDescent="0.25">
      <c r="A852" s="1" t="s">
        <v>1520</v>
      </c>
      <c r="B852" s="1" t="s">
        <v>3235</v>
      </c>
      <c r="C852" t="s">
        <v>6192</v>
      </c>
      <c r="D852" t="s">
        <v>4743</v>
      </c>
      <c r="E852" t="s">
        <v>6193</v>
      </c>
    </row>
    <row r="853" spans="1:5" ht="15.75" x14ac:dyDescent="0.25">
      <c r="A853" s="1" t="s">
        <v>1519</v>
      </c>
      <c r="B853" s="1" t="s">
        <v>3236</v>
      </c>
      <c r="C853" t="s">
        <v>6194</v>
      </c>
      <c r="D853" t="s">
        <v>5600</v>
      </c>
      <c r="E853" t="s">
        <v>5082</v>
      </c>
    </row>
    <row r="854" spans="1:5" ht="15.75" x14ac:dyDescent="0.25">
      <c r="A854" s="1" t="s">
        <v>1518</v>
      </c>
      <c r="B854" s="1" t="s">
        <v>3237</v>
      </c>
      <c r="C854" t="s">
        <v>5062</v>
      </c>
      <c r="D854" t="s">
        <v>4745</v>
      </c>
      <c r="E854" t="s">
        <v>4879</v>
      </c>
    </row>
    <row r="855" spans="1:5" ht="15.75" x14ac:dyDescent="0.25">
      <c r="A855" s="1" t="s">
        <v>1517</v>
      </c>
      <c r="B855" s="1" t="s">
        <v>3238</v>
      </c>
      <c r="C855" t="s">
        <v>6195</v>
      </c>
      <c r="D855" t="s">
        <v>4745</v>
      </c>
      <c r="E855" t="s">
        <v>6196</v>
      </c>
    </row>
    <row r="856" spans="1:5" ht="15.75" x14ac:dyDescent="0.25">
      <c r="A856" s="1" t="s">
        <v>1516</v>
      </c>
      <c r="B856" s="1" t="s">
        <v>3239</v>
      </c>
      <c r="C856" t="s">
        <v>6197</v>
      </c>
      <c r="D856" t="s">
        <v>4745</v>
      </c>
      <c r="E856" t="s">
        <v>5156</v>
      </c>
    </row>
    <row r="857" spans="1:5" ht="15.75" x14ac:dyDescent="0.25">
      <c r="A857" s="1" t="s">
        <v>1515</v>
      </c>
      <c r="B857" s="1" t="s">
        <v>3240</v>
      </c>
      <c r="C857" t="s">
        <v>6198</v>
      </c>
      <c r="D857" t="s">
        <v>4745</v>
      </c>
      <c r="E857" t="s">
        <v>6199</v>
      </c>
    </row>
    <row r="858" spans="1:5" ht="15.75" x14ac:dyDescent="0.25">
      <c r="A858" s="1" t="s">
        <v>1514</v>
      </c>
      <c r="B858" s="1" t="s">
        <v>3241</v>
      </c>
      <c r="C858" t="s">
        <v>6200</v>
      </c>
      <c r="D858" t="s">
        <v>4743</v>
      </c>
      <c r="E858" t="s">
        <v>6201</v>
      </c>
    </row>
    <row r="859" spans="1:5" ht="15.75" x14ac:dyDescent="0.25">
      <c r="A859" s="1" t="s">
        <v>1513</v>
      </c>
      <c r="B859" s="1" t="s">
        <v>3242</v>
      </c>
      <c r="C859" t="s">
        <v>6202</v>
      </c>
      <c r="D859" t="s">
        <v>4743</v>
      </c>
      <c r="E859" t="s">
        <v>5535</v>
      </c>
    </row>
    <row r="860" spans="1:5" ht="15.75" x14ac:dyDescent="0.25">
      <c r="A860" s="1" t="s">
        <v>1512</v>
      </c>
      <c r="B860" s="1" t="s">
        <v>3243</v>
      </c>
      <c r="C860" t="s">
        <v>6203</v>
      </c>
      <c r="D860" t="s">
        <v>4743</v>
      </c>
      <c r="E860" t="s">
        <v>6204</v>
      </c>
    </row>
    <row r="861" spans="1:5" ht="15.75" x14ac:dyDescent="0.25">
      <c r="A861" s="1" t="s">
        <v>1511</v>
      </c>
      <c r="B861" s="1" t="s">
        <v>3244</v>
      </c>
      <c r="C861" t="s">
        <v>6205</v>
      </c>
      <c r="D861" t="s">
        <v>4743</v>
      </c>
      <c r="E861" t="s">
        <v>6206</v>
      </c>
    </row>
    <row r="862" spans="1:5" ht="15.75" x14ac:dyDescent="0.25">
      <c r="A862" s="1" t="s">
        <v>1510</v>
      </c>
      <c r="B862" s="1" t="s">
        <v>3245</v>
      </c>
      <c r="C862" t="s">
        <v>6207</v>
      </c>
      <c r="D862" t="s">
        <v>4745</v>
      </c>
      <c r="E862" t="s">
        <v>4827</v>
      </c>
    </row>
    <row r="863" spans="1:5" ht="15.75" x14ac:dyDescent="0.25">
      <c r="A863" s="1" t="s">
        <v>1509</v>
      </c>
      <c r="B863" s="1" t="s">
        <v>3246</v>
      </c>
      <c r="C863" t="s">
        <v>6208</v>
      </c>
      <c r="D863" t="s">
        <v>4743</v>
      </c>
      <c r="E863" t="s">
        <v>5348</v>
      </c>
    </row>
    <row r="864" spans="1:5" ht="15.75" x14ac:dyDescent="0.25">
      <c r="A864" s="1" t="s">
        <v>1508</v>
      </c>
      <c r="B864" s="1" t="s">
        <v>3247</v>
      </c>
      <c r="C864" t="s">
        <v>6209</v>
      </c>
      <c r="D864" t="s">
        <v>4745</v>
      </c>
      <c r="E864" t="s">
        <v>6210</v>
      </c>
    </row>
    <row r="865" spans="1:5" ht="15.75" x14ac:dyDescent="0.25">
      <c r="A865" s="1" t="s">
        <v>1507</v>
      </c>
      <c r="B865" s="1" t="s">
        <v>3248</v>
      </c>
      <c r="C865" t="s">
        <v>6211</v>
      </c>
      <c r="D865" t="s">
        <v>4745</v>
      </c>
      <c r="E865" t="s">
        <v>6212</v>
      </c>
    </row>
    <row r="866" spans="1:5" ht="15.75" x14ac:dyDescent="0.25">
      <c r="A866" s="1" t="s">
        <v>1506</v>
      </c>
      <c r="B866" s="1" t="s">
        <v>3249</v>
      </c>
      <c r="C866" t="s">
        <v>6213</v>
      </c>
      <c r="D866" t="s">
        <v>4745</v>
      </c>
      <c r="E866" t="s">
        <v>4857</v>
      </c>
    </row>
    <row r="867" spans="1:5" ht="15.75" x14ac:dyDescent="0.25">
      <c r="A867" s="1" t="s">
        <v>1505</v>
      </c>
      <c r="B867" s="1" t="s">
        <v>3250</v>
      </c>
      <c r="C867" t="s">
        <v>6214</v>
      </c>
      <c r="D867" t="s">
        <v>5600</v>
      </c>
      <c r="E867" t="s">
        <v>6215</v>
      </c>
    </row>
    <row r="868" spans="1:5" ht="15.75" x14ac:dyDescent="0.25">
      <c r="A868" s="1" t="s">
        <v>1504</v>
      </c>
      <c r="B868" s="1" t="s">
        <v>3251</v>
      </c>
      <c r="C868" t="s">
        <v>6216</v>
      </c>
      <c r="D868" t="s">
        <v>4745</v>
      </c>
      <c r="E868" t="s">
        <v>6217</v>
      </c>
    </row>
    <row r="869" spans="1:5" ht="15.75" x14ac:dyDescent="0.25">
      <c r="A869" s="1" t="s">
        <v>1503</v>
      </c>
      <c r="B869" s="1" t="s">
        <v>3252</v>
      </c>
      <c r="C869" t="s">
        <v>6218</v>
      </c>
      <c r="D869" t="s">
        <v>4745</v>
      </c>
      <c r="E869" t="s">
        <v>4930</v>
      </c>
    </row>
    <row r="870" spans="1:5" ht="15.75" x14ac:dyDescent="0.25">
      <c r="A870" s="1" t="s">
        <v>1502</v>
      </c>
      <c r="B870" s="1" t="s">
        <v>3253</v>
      </c>
      <c r="C870" t="s">
        <v>6219</v>
      </c>
      <c r="D870" t="s">
        <v>4745</v>
      </c>
      <c r="E870" t="s">
        <v>4756</v>
      </c>
    </row>
    <row r="871" spans="1:5" ht="15.75" x14ac:dyDescent="0.25">
      <c r="A871" s="1" t="s">
        <v>1501</v>
      </c>
      <c r="B871" s="1" t="s">
        <v>3254</v>
      </c>
      <c r="C871" t="s">
        <v>6220</v>
      </c>
      <c r="D871" t="s">
        <v>4745</v>
      </c>
      <c r="E871" t="s">
        <v>6221</v>
      </c>
    </row>
    <row r="872" spans="1:5" ht="15.75" x14ac:dyDescent="0.25">
      <c r="A872" s="1" t="s">
        <v>1500</v>
      </c>
      <c r="B872" s="1" t="s">
        <v>3255</v>
      </c>
      <c r="C872" t="s">
        <v>6222</v>
      </c>
      <c r="D872" t="s">
        <v>5600</v>
      </c>
      <c r="E872" t="s">
        <v>6223</v>
      </c>
    </row>
    <row r="873" spans="1:5" ht="15.75" x14ac:dyDescent="0.25">
      <c r="A873" s="1" t="s">
        <v>1499</v>
      </c>
      <c r="B873" s="1" t="s">
        <v>3256</v>
      </c>
      <c r="C873" t="s">
        <v>6224</v>
      </c>
      <c r="D873" t="s">
        <v>4743</v>
      </c>
      <c r="E873" t="s">
        <v>6225</v>
      </c>
    </row>
    <row r="874" spans="1:5" ht="15.75" x14ac:dyDescent="0.25">
      <c r="A874" s="1" t="s">
        <v>1498</v>
      </c>
      <c r="B874" s="1" t="s">
        <v>3257</v>
      </c>
      <c r="C874" t="s">
        <v>6226</v>
      </c>
      <c r="D874" t="s">
        <v>5600</v>
      </c>
      <c r="E874" t="s">
        <v>5500</v>
      </c>
    </row>
    <row r="875" spans="1:5" ht="15.75" x14ac:dyDescent="0.25">
      <c r="A875" s="1" t="s">
        <v>1497</v>
      </c>
      <c r="B875" s="1" t="s">
        <v>3258</v>
      </c>
      <c r="C875" t="s">
        <v>6227</v>
      </c>
      <c r="D875" t="s">
        <v>4743</v>
      </c>
      <c r="E875" t="s">
        <v>6228</v>
      </c>
    </row>
    <row r="876" spans="1:5" ht="15.75" x14ac:dyDescent="0.25">
      <c r="A876" s="1" t="s">
        <v>1496</v>
      </c>
      <c r="B876" s="1" t="s">
        <v>3259</v>
      </c>
      <c r="C876" t="s">
        <v>6229</v>
      </c>
      <c r="D876" t="s">
        <v>4743</v>
      </c>
      <c r="E876" t="s">
        <v>6230</v>
      </c>
    </row>
    <row r="877" spans="1:5" ht="15.75" x14ac:dyDescent="0.25">
      <c r="A877" s="1" t="s">
        <v>1495</v>
      </c>
      <c r="B877" s="1" t="s">
        <v>3260</v>
      </c>
      <c r="C877" t="s">
        <v>6231</v>
      </c>
      <c r="D877" t="s">
        <v>4743</v>
      </c>
      <c r="E877" t="s">
        <v>6232</v>
      </c>
    </row>
    <row r="878" spans="1:5" ht="15.75" x14ac:dyDescent="0.25">
      <c r="A878" s="1" t="s">
        <v>1494</v>
      </c>
      <c r="B878" s="1" t="s">
        <v>3261</v>
      </c>
      <c r="C878" t="s">
        <v>6233</v>
      </c>
      <c r="D878" t="s">
        <v>5600</v>
      </c>
      <c r="E878" t="s">
        <v>5869</v>
      </c>
    </row>
    <row r="879" spans="1:5" ht="15.75" x14ac:dyDescent="0.25">
      <c r="A879" s="1" t="s">
        <v>1493</v>
      </c>
      <c r="B879" s="1" t="s">
        <v>3262</v>
      </c>
      <c r="C879" t="s">
        <v>6234</v>
      </c>
      <c r="D879" t="s">
        <v>5600</v>
      </c>
      <c r="E879" t="s">
        <v>6235</v>
      </c>
    </row>
    <row r="880" spans="1:5" ht="15.75" x14ac:dyDescent="0.25">
      <c r="A880" s="1" t="s">
        <v>1492</v>
      </c>
      <c r="B880" s="1" t="s">
        <v>3263</v>
      </c>
      <c r="C880" t="s">
        <v>6236</v>
      </c>
      <c r="D880" t="s">
        <v>4743</v>
      </c>
      <c r="E880" t="s">
        <v>6237</v>
      </c>
    </row>
    <row r="881" spans="1:5" ht="15.75" x14ac:dyDescent="0.25">
      <c r="A881" s="1" t="s">
        <v>1491</v>
      </c>
      <c r="B881" s="1" t="s">
        <v>3264</v>
      </c>
      <c r="C881" t="s">
        <v>6238</v>
      </c>
      <c r="D881" t="s">
        <v>4743</v>
      </c>
      <c r="E881" t="s">
        <v>6239</v>
      </c>
    </row>
    <row r="882" spans="1:5" ht="15.75" x14ac:dyDescent="0.25">
      <c r="A882" s="1" t="s">
        <v>1490</v>
      </c>
      <c r="B882" s="1" t="s">
        <v>3265</v>
      </c>
      <c r="C882" t="s">
        <v>6240</v>
      </c>
      <c r="D882" t="s">
        <v>4743</v>
      </c>
      <c r="E882" t="s">
        <v>6241</v>
      </c>
    </row>
    <row r="883" spans="1:5" ht="15.75" x14ac:dyDescent="0.25">
      <c r="A883" s="1" t="s">
        <v>1489</v>
      </c>
      <c r="B883" s="1" t="s">
        <v>3266</v>
      </c>
      <c r="C883" t="s">
        <v>6242</v>
      </c>
      <c r="D883" t="s">
        <v>4743</v>
      </c>
      <c r="E883" t="s">
        <v>5247</v>
      </c>
    </row>
    <row r="884" spans="1:5" ht="15.75" x14ac:dyDescent="0.25">
      <c r="A884" s="1" t="s">
        <v>1488</v>
      </c>
      <c r="B884" s="1" t="s">
        <v>3267</v>
      </c>
      <c r="C884" t="s">
        <v>6243</v>
      </c>
      <c r="D884" t="s">
        <v>4743</v>
      </c>
      <c r="E884" t="s">
        <v>6244</v>
      </c>
    </row>
    <row r="885" spans="1:5" ht="15.75" x14ac:dyDescent="0.25">
      <c r="A885" s="1" t="s">
        <v>1487</v>
      </c>
      <c r="B885" s="1" t="s">
        <v>3268</v>
      </c>
      <c r="C885" t="s">
        <v>6245</v>
      </c>
      <c r="D885" t="s">
        <v>4743</v>
      </c>
      <c r="E885" t="s">
        <v>6246</v>
      </c>
    </row>
    <row r="886" spans="1:5" ht="15.75" x14ac:dyDescent="0.25">
      <c r="A886" s="1" t="s">
        <v>1486</v>
      </c>
      <c r="B886" s="1" t="s">
        <v>3269</v>
      </c>
      <c r="C886" t="s">
        <v>6247</v>
      </c>
      <c r="D886" t="s">
        <v>4743</v>
      </c>
      <c r="E886" t="s">
        <v>6248</v>
      </c>
    </row>
    <row r="887" spans="1:5" ht="15.75" x14ac:dyDescent="0.25">
      <c r="A887" s="1" t="s">
        <v>1485</v>
      </c>
      <c r="B887" s="1" t="s">
        <v>3270</v>
      </c>
      <c r="C887" t="s">
        <v>6249</v>
      </c>
      <c r="D887" t="s">
        <v>4743</v>
      </c>
      <c r="E887" t="s">
        <v>6250</v>
      </c>
    </row>
    <row r="888" spans="1:5" ht="15.75" x14ac:dyDescent="0.25">
      <c r="A888" s="1" t="s">
        <v>1484</v>
      </c>
      <c r="B888" s="1" t="s">
        <v>3271</v>
      </c>
      <c r="C888" t="s">
        <v>6251</v>
      </c>
      <c r="D888" t="s">
        <v>4743</v>
      </c>
      <c r="E888" t="s">
        <v>6252</v>
      </c>
    </row>
    <row r="889" spans="1:5" ht="15.75" x14ac:dyDescent="0.25">
      <c r="A889" s="1" t="s">
        <v>1483</v>
      </c>
      <c r="B889" s="1" t="s">
        <v>3272</v>
      </c>
      <c r="C889" t="s">
        <v>6253</v>
      </c>
      <c r="D889" t="s">
        <v>5600</v>
      </c>
      <c r="E889" t="s">
        <v>6254</v>
      </c>
    </row>
    <row r="890" spans="1:5" ht="15.75" x14ac:dyDescent="0.25">
      <c r="A890" s="1" t="s">
        <v>1482</v>
      </c>
      <c r="B890" s="1" t="s">
        <v>3273</v>
      </c>
      <c r="C890" t="s">
        <v>6255</v>
      </c>
      <c r="D890" t="s">
        <v>4745</v>
      </c>
      <c r="E890" t="s">
        <v>6256</v>
      </c>
    </row>
    <row r="891" spans="1:5" ht="15.75" x14ac:dyDescent="0.25">
      <c r="A891" s="1" t="s">
        <v>1481</v>
      </c>
      <c r="B891" s="1" t="s">
        <v>3274</v>
      </c>
      <c r="C891" t="s">
        <v>6257</v>
      </c>
      <c r="D891" t="s">
        <v>4745</v>
      </c>
      <c r="E891" t="s">
        <v>5076</v>
      </c>
    </row>
    <row r="892" spans="1:5" ht="15.75" x14ac:dyDescent="0.25">
      <c r="A892" s="1" t="s">
        <v>1480</v>
      </c>
      <c r="B892" s="1" t="s">
        <v>3275</v>
      </c>
      <c r="C892" t="s">
        <v>6258</v>
      </c>
      <c r="D892" t="s">
        <v>4745</v>
      </c>
      <c r="E892" t="s">
        <v>6259</v>
      </c>
    </row>
    <row r="893" spans="1:5" ht="15.75" x14ac:dyDescent="0.25">
      <c r="A893" s="1" t="s">
        <v>1479</v>
      </c>
      <c r="B893" s="1" t="s">
        <v>3276</v>
      </c>
      <c r="C893" t="s">
        <v>6260</v>
      </c>
      <c r="D893" t="s">
        <v>4745</v>
      </c>
      <c r="E893" t="s">
        <v>6261</v>
      </c>
    </row>
    <row r="894" spans="1:5" ht="15.75" x14ac:dyDescent="0.25">
      <c r="A894" s="1" t="s">
        <v>1478</v>
      </c>
      <c r="B894" s="1" t="s">
        <v>3277</v>
      </c>
      <c r="C894" t="s">
        <v>6262</v>
      </c>
      <c r="D894" t="s">
        <v>5600</v>
      </c>
      <c r="E894" t="s">
        <v>6263</v>
      </c>
    </row>
    <row r="895" spans="1:5" ht="15.75" x14ac:dyDescent="0.25">
      <c r="A895" s="1" t="s">
        <v>1477</v>
      </c>
      <c r="B895" s="1" t="s">
        <v>3278</v>
      </c>
      <c r="C895" t="s">
        <v>6264</v>
      </c>
      <c r="D895" t="s">
        <v>4745</v>
      </c>
      <c r="E895" t="s">
        <v>4766</v>
      </c>
    </row>
    <row r="896" spans="1:5" ht="15.75" x14ac:dyDescent="0.25">
      <c r="A896" s="1" t="s">
        <v>1476</v>
      </c>
      <c r="B896" s="1" t="s">
        <v>3279</v>
      </c>
      <c r="C896" t="s">
        <v>6265</v>
      </c>
      <c r="D896" t="s">
        <v>4745</v>
      </c>
      <c r="E896" t="s">
        <v>6266</v>
      </c>
    </row>
    <row r="897" spans="1:5" ht="15.75" x14ac:dyDescent="0.25">
      <c r="A897" s="1" t="s">
        <v>1475</v>
      </c>
      <c r="B897" s="1" t="s">
        <v>3280</v>
      </c>
      <c r="C897" t="s">
        <v>6267</v>
      </c>
      <c r="D897" t="s">
        <v>4743</v>
      </c>
      <c r="E897" t="s">
        <v>6268</v>
      </c>
    </row>
    <row r="898" spans="1:5" ht="15.75" x14ac:dyDescent="0.25">
      <c r="A898" s="1" t="s">
        <v>1474</v>
      </c>
      <c r="B898" s="1" t="s">
        <v>3281</v>
      </c>
      <c r="C898" t="s">
        <v>5658</v>
      </c>
      <c r="D898" t="s">
        <v>4743</v>
      </c>
      <c r="E898" t="s">
        <v>6269</v>
      </c>
    </row>
    <row r="899" spans="1:5" ht="15.75" x14ac:dyDescent="0.25">
      <c r="A899" s="1" t="s">
        <v>1473</v>
      </c>
      <c r="B899" s="1" t="s">
        <v>3282</v>
      </c>
      <c r="C899" t="s">
        <v>6270</v>
      </c>
      <c r="D899" t="s">
        <v>4743</v>
      </c>
      <c r="E899" t="s">
        <v>6271</v>
      </c>
    </row>
    <row r="900" spans="1:5" ht="15.75" x14ac:dyDescent="0.25">
      <c r="A900" s="1" t="s">
        <v>1472</v>
      </c>
      <c r="B900" s="1" t="s">
        <v>3283</v>
      </c>
      <c r="C900" t="s">
        <v>5108</v>
      </c>
      <c r="D900" t="s">
        <v>4745</v>
      </c>
      <c r="E900" t="s">
        <v>4805</v>
      </c>
    </row>
    <row r="901" spans="1:5" ht="15.75" x14ac:dyDescent="0.25">
      <c r="A901" s="1" t="s">
        <v>1471</v>
      </c>
      <c r="B901" s="1" t="s">
        <v>3284</v>
      </c>
      <c r="C901" t="s">
        <v>5138</v>
      </c>
      <c r="D901" t="s">
        <v>5600</v>
      </c>
      <c r="E901" t="s">
        <v>6272</v>
      </c>
    </row>
    <row r="902" spans="1:5" ht="15.75" x14ac:dyDescent="0.25">
      <c r="A902" s="1" t="s">
        <v>1470</v>
      </c>
      <c r="B902" s="1" t="s">
        <v>3285</v>
      </c>
      <c r="C902" t="s">
        <v>6273</v>
      </c>
      <c r="D902" t="s">
        <v>4743</v>
      </c>
      <c r="E902" t="s">
        <v>6274</v>
      </c>
    </row>
    <row r="903" spans="1:5" ht="15.75" x14ac:dyDescent="0.25">
      <c r="A903" s="1" t="s">
        <v>1469</v>
      </c>
      <c r="B903" s="1" t="s">
        <v>3286</v>
      </c>
      <c r="C903" t="s">
        <v>6275</v>
      </c>
      <c r="D903" t="s">
        <v>4745</v>
      </c>
      <c r="E903" t="s">
        <v>5737</v>
      </c>
    </row>
    <row r="904" spans="1:5" ht="15.75" x14ac:dyDescent="0.25">
      <c r="A904" s="1" t="s">
        <v>1468</v>
      </c>
      <c r="B904" s="1" t="s">
        <v>3287</v>
      </c>
      <c r="C904" t="s">
        <v>6276</v>
      </c>
      <c r="D904" t="s">
        <v>4743</v>
      </c>
      <c r="E904" t="s">
        <v>6277</v>
      </c>
    </row>
    <row r="905" spans="1:5" ht="15.75" x14ac:dyDescent="0.25">
      <c r="A905" s="1" t="s">
        <v>1467</v>
      </c>
      <c r="B905" s="1" t="s">
        <v>3288</v>
      </c>
      <c r="C905" t="s">
        <v>6278</v>
      </c>
      <c r="D905" t="s">
        <v>4743</v>
      </c>
      <c r="E905" t="s">
        <v>6279</v>
      </c>
    </row>
    <row r="906" spans="1:5" ht="15.75" x14ac:dyDescent="0.25">
      <c r="A906" s="1" t="s">
        <v>1466</v>
      </c>
      <c r="B906" s="1" t="s">
        <v>3289</v>
      </c>
      <c r="C906" t="s">
        <v>6280</v>
      </c>
      <c r="D906" t="s">
        <v>4745</v>
      </c>
      <c r="E906" t="s">
        <v>6281</v>
      </c>
    </row>
    <row r="907" spans="1:5" ht="15.75" x14ac:dyDescent="0.25">
      <c r="A907" s="1" t="s">
        <v>1465</v>
      </c>
      <c r="B907" s="1" t="s">
        <v>3290</v>
      </c>
      <c r="C907" t="s">
        <v>6282</v>
      </c>
      <c r="D907" t="s">
        <v>4743</v>
      </c>
      <c r="E907" t="s">
        <v>6173</v>
      </c>
    </row>
    <row r="908" spans="1:5" ht="15.75" x14ac:dyDescent="0.25">
      <c r="A908" s="1" t="s">
        <v>1464</v>
      </c>
      <c r="B908" s="1" t="s">
        <v>3291</v>
      </c>
      <c r="C908" t="s">
        <v>6283</v>
      </c>
      <c r="D908" t="s">
        <v>5600</v>
      </c>
      <c r="E908" t="s">
        <v>6284</v>
      </c>
    </row>
    <row r="909" spans="1:5" ht="15.75" x14ac:dyDescent="0.25">
      <c r="A909" s="1" t="s">
        <v>1463</v>
      </c>
      <c r="B909" s="1" t="s">
        <v>3292</v>
      </c>
      <c r="C909" t="s">
        <v>6285</v>
      </c>
      <c r="D909" t="s">
        <v>4745</v>
      </c>
      <c r="E909" t="s">
        <v>6286</v>
      </c>
    </row>
    <row r="910" spans="1:5" ht="15.75" x14ac:dyDescent="0.25">
      <c r="A910" s="1" t="s">
        <v>1462</v>
      </c>
      <c r="B910" s="1" t="s">
        <v>3293</v>
      </c>
      <c r="C910" t="s">
        <v>6287</v>
      </c>
      <c r="D910" t="s">
        <v>4745</v>
      </c>
      <c r="E910" t="s">
        <v>5317</v>
      </c>
    </row>
    <row r="911" spans="1:5" ht="15.75" x14ac:dyDescent="0.25">
      <c r="A911" s="1" t="s">
        <v>1461</v>
      </c>
      <c r="B911" s="1" t="s">
        <v>3294</v>
      </c>
      <c r="C911" t="s">
        <v>6288</v>
      </c>
      <c r="D911" t="s">
        <v>4745</v>
      </c>
      <c r="E911" t="s">
        <v>6289</v>
      </c>
    </row>
    <row r="912" spans="1:5" ht="15.75" x14ac:dyDescent="0.25">
      <c r="A912" s="1" t="s">
        <v>1460</v>
      </c>
      <c r="B912" s="1" t="s">
        <v>3295</v>
      </c>
      <c r="C912" t="s">
        <v>6290</v>
      </c>
      <c r="D912" t="s">
        <v>4745</v>
      </c>
      <c r="E912" t="s">
        <v>6291</v>
      </c>
    </row>
    <row r="913" spans="1:5" ht="15.75" x14ac:dyDescent="0.25">
      <c r="A913" s="1" t="s">
        <v>1459</v>
      </c>
      <c r="B913" s="1" t="s">
        <v>3296</v>
      </c>
      <c r="C913" t="s">
        <v>6292</v>
      </c>
      <c r="D913" t="s">
        <v>4745</v>
      </c>
      <c r="E913" t="s">
        <v>5481</v>
      </c>
    </row>
    <row r="914" spans="1:5" ht="15.75" x14ac:dyDescent="0.25">
      <c r="A914" s="1" t="s">
        <v>1458</v>
      </c>
      <c r="B914" s="1" t="s">
        <v>3297</v>
      </c>
      <c r="C914" t="s">
        <v>6293</v>
      </c>
      <c r="D914" t="s">
        <v>4745</v>
      </c>
      <c r="E914" t="s">
        <v>4889</v>
      </c>
    </row>
    <row r="915" spans="1:5" ht="15.75" x14ac:dyDescent="0.25">
      <c r="A915" s="1" t="s">
        <v>1457</v>
      </c>
      <c r="B915" s="1" t="s">
        <v>3298</v>
      </c>
      <c r="C915" t="s">
        <v>4977</v>
      </c>
      <c r="D915" t="s">
        <v>4745</v>
      </c>
      <c r="E915" t="s">
        <v>6294</v>
      </c>
    </row>
    <row r="916" spans="1:5" ht="15.75" x14ac:dyDescent="0.25">
      <c r="A916" s="1" t="s">
        <v>1456</v>
      </c>
      <c r="B916" s="1" t="s">
        <v>3299</v>
      </c>
      <c r="C916" t="s">
        <v>6295</v>
      </c>
      <c r="D916" t="s">
        <v>4745</v>
      </c>
      <c r="E916" t="s">
        <v>6296</v>
      </c>
    </row>
    <row r="917" spans="1:5" ht="15.75" x14ac:dyDescent="0.25">
      <c r="A917" s="1" t="s">
        <v>1455</v>
      </c>
      <c r="B917" s="1" t="s">
        <v>3300</v>
      </c>
      <c r="C917" t="s">
        <v>5138</v>
      </c>
      <c r="D917" t="s">
        <v>4745</v>
      </c>
      <c r="E917" t="s">
        <v>6297</v>
      </c>
    </row>
    <row r="918" spans="1:5" ht="15.75" x14ac:dyDescent="0.25">
      <c r="A918" s="1" t="s">
        <v>1454</v>
      </c>
      <c r="B918" s="1" t="s">
        <v>3301</v>
      </c>
      <c r="C918" t="s">
        <v>6298</v>
      </c>
      <c r="D918" t="s">
        <v>4743</v>
      </c>
      <c r="E918" t="s">
        <v>6299</v>
      </c>
    </row>
    <row r="919" spans="1:5" ht="15.75" x14ac:dyDescent="0.25">
      <c r="A919" s="1" t="s">
        <v>1453</v>
      </c>
      <c r="B919" s="1" t="s">
        <v>3302</v>
      </c>
      <c r="C919" t="s">
        <v>6300</v>
      </c>
      <c r="D919" t="s">
        <v>4743</v>
      </c>
      <c r="E919" t="s">
        <v>5498</v>
      </c>
    </row>
    <row r="920" spans="1:5" ht="15.75" x14ac:dyDescent="0.25">
      <c r="A920" s="1" t="s">
        <v>1452</v>
      </c>
      <c r="B920" s="1" t="s">
        <v>3303</v>
      </c>
      <c r="C920" t="s">
        <v>6301</v>
      </c>
      <c r="D920" t="s">
        <v>4743</v>
      </c>
      <c r="E920" t="s">
        <v>4819</v>
      </c>
    </row>
    <row r="921" spans="1:5" ht="15.75" x14ac:dyDescent="0.25">
      <c r="A921" s="1" t="s">
        <v>1451</v>
      </c>
      <c r="B921" s="1" t="s">
        <v>3304</v>
      </c>
      <c r="C921" t="s">
        <v>6302</v>
      </c>
      <c r="D921" t="s">
        <v>4743</v>
      </c>
      <c r="E921" t="s">
        <v>6303</v>
      </c>
    </row>
    <row r="922" spans="1:5" ht="15.75" x14ac:dyDescent="0.25">
      <c r="A922" s="1" t="s">
        <v>1450</v>
      </c>
      <c r="B922" s="1" t="s">
        <v>3305</v>
      </c>
      <c r="C922" t="s">
        <v>6304</v>
      </c>
      <c r="D922" t="s">
        <v>4743</v>
      </c>
      <c r="E922" t="s">
        <v>6305</v>
      </c>
    </row>
    <row r="923" spans="1:5" ht="15.75" x14ac:dyDescent="0.25">
      <c r="A923" s="1" t="s">
        <v>1449</v>
      </c>
      <c r="B923" s="1" t="s">
        <v>3306</v>
      </c>
      <c r="C923" t="s">
        <v>6306</v>
      </c>
      <c r="D923" t="s">
        <v>4743</v>
      </c>
      <c r="E923" t="s">
        <v>6307</v>
      </c>
    </row>
    <row r="924" spans="1:5" ht="15.75" x14ac:dyDescent="0.25">
      <c r="A924" s="1" t="s">
        <v>1448</v>
      </c>
      <c r="B924" s="1" t="s">
        <v>3307</v>
      </c>
      <c r="C924" t="s">
        <v>6308</v>
      </c>
      <c r="D924" t="s">
        <v>4743</v>
      </c>
      <c r="E924" t="s">
        <v>6309</v>
      </c>
    </row>
    <row r="925" spans="1:5" ht="15.75" x14ac:dyDescent="0.25">
      <c r="A925" s="1" t="s">
        <v>1447</v>
      </c>
      <c r="B925" s="1" t="s">
        <v>3308</v>
      </c>
      <c r="C925" t="s">
        <v>6310</v>
      </c>
      <c r="D925" t="s">
        <v>4743</v>
      </c>
      <c r="E925" t="s">
        <v>6311</v>
      </c>
    </row>
    <row r="926" spans="1:5" ht="15.75" x14ac:dyDescent="0.25">
      <c r="A926" s="1" t="s">
        <v>1446</v>
      </c>
      <c r="B926" s="1" t="s">
        <v>3309</v>
      </c>
      <c r="C926" t="s">
        <v>6312</v>
      </c>
      <c r="D926" t="s">
        <v>4743</v>
      </c>
      <c r="E926" t="s">
        <v>6313</v>
      </c>
    </row>
    <row r="927" spans="1:5" ht="15.75" x14ac:dyDescent="0.25">
      <c r="A927" s="1" t="s">
        <v>1445</v>
      </c>
      <c r="B927" s="1" t="s">
        <v>3310</v>
      </c>
      <c r="C927" t="s">
        <v>6314</v>
      </c>
      <c r="D927" t="s">
        <v>4743</v>
      </c>
      <c r="E927" t="s">
        <v>6315</v>
      </c>
    </row>
    <row r="928" spans="1:5" ht="15.75" x14ac:dyDescent="0.25">
      <c r="A928" s="1" t="s">
        <v>1444</v>
      </c>
      <c r="B928" s="1" t="s">
        <v>3311</v>
      </c>
      <c r="C928" t="s">
        <v>6316</v>
      </c>
      <c r="D928" t="s">
        <v>4743</v>
      </c>
      <c r="E928" t="s">
        <v>5944</v>
      </c>
    </row>
    <row r="929" spans="1:5" ht="15.75" x14ac:dyDescent="0.25">
      <c r="A929" s="1" t="s">
        <v>1443</v>
      </c>
      <c r="B929" s="1" t="s">
        <v>3312</v>
      </c>
      <c r="C929" t="s">
        <v>6317</v>
      </c>
      <c r="D929" t="s">
        <v>4743</v>
      </c>
      <c r="E929" t="s">
        <v>6318</v>
      </c>
    </row>
    <row r="930" spans="1:5" ht="15.75" x14ac:dyDescent="0.25">
      <c r="A930" s="1" t="s">
        <v>1442</v>
      </c>
      <c r="B930" s="1" t="s">
        <v>3313</v>
      </c>
      <c r="C930" t="s">
        <v>6319</v>
      </c>
      <c r="D930" t="s">
        <v>5600</v>
      </c>
      <c r="E930" t="s">
        <v>6320</v>
      </c>
    </row>
    <row r="931" spans="1:5" ht="15.75" x14ac:dyDescent="0.25">
      <c r="A931" s="1" t="s">
        <v>1441</v>
      </c>
      <c r="B931" s="1" t="s">
        <v>3314</v>
      </c>
      <c r="C931" t="s">
        <v>6321</v>
      </c>
      <c r="D931" t="s">
        <v>4745</v>
      </c>
      <c r="E931" t="s">
        <v>6322</v>
      </c>
    </row>
    <row r="932" spans="1:5" ht="15.75" x14ac:dyDescent="0.25">
      <c r="A932" s="1" t="s">
        <v>1440</v>
      </c>
      <c r="B932" s="1" t="s">
        <v>3315</v>
      </c>
      <c r="C932" t="s">
        <v>6323</v>
      </c>
      <c r="D932" t="s">
        <v>5600</v>
      </c>
      <c r="E932" t="s">
        <v>5946</v>
      </c>
    </row>
    <row r="933" spans="1:5" ht="15.75" x14ac:dyDescent="0.25">
      <c r="A933" s="1" t="s">
        <v>1439</v>
      </c>
      <c r="B933" s="1" t="s">
        <v>3316</v>
      </c>
      <c r="C933" t="s">
        <v>6324</v>
      </c>
      <c r="D933" t="s">
        <v>4745</v>
      </c>
      <c r="E933" t="s">
        <v>5061</v>
      </c>
    </row>
    <row r="934" spans="1:5" ht="15.75" x14ac:dyDescent="0.25">
      <c r="A934" s="1" t="s">
        <v>1438</v>
      </c>
      <c r="B934" s="1" t="s">
        <v>3317</v>
      </c>
      <c r="C934" t="s">
        <v>6325</v>
      </c>
      <c r="D934" t="s">
        <v>4745</v>
      </c>
      <c r="E934" t="s">
        <v>6326</v>
      </c>
    </row>
    <row r="935" spans="1:5" ht="15.75" x14ac:dyDescent="0.25">
      <c r="A935" s="1" t="s">
        <v>1437</v>
      </c>
      <c r="B935" s="1" t="s">
        <v>3318</v>
      </c>
      <c r="C935" t="s">
        <v>4733</v>
      </c>
      <c r="D935" t="s">
        <v>4743</v>
      </c>
      <c r="E935" t="s">
        <v>6327</v>
      </c>
    </row>
    <row r="936" spans="1:5" ht="15.75" x14ac:dyDescent="0.25">
      <c r="A936" s="1" t="s">
        <v>1436</v>
      </c>
      <c r="B936" s="1" t="s">
        <v>3319</v>
      </c>
      <c r="C936" t="s">
        <v>6328</v>
      </c>
      <c r="D936" t="s">
        <v>4745</v>
      </c>
      <c r="E936" t="s">
        <v>6329</v>
      </c>
    </row>
    <row r="937" spans="1:5" ht="15.75" x14ac:dyDescent="0.25">
      <c r="A937" s="1" t="s">
        <v>1435</v>
      </c>
      <c r="B937" s="1" t="s">
        <v>3320</v>
      </c>
      <c r="C937" t="s">
        <v>6330</v>
      </c>
      <c r="D937" t="s">
        <v>4745</v>
      </c>
      <c r="E937" t="s">
        <v>4844</v>
      </c>
    </row>
    <row r="938" spans="1:5" ht="15.75" x14ac:dyDescent="0.25">
      <c r="A938" s="1" t="s">
        <v>1434</v>
      </c>
      <c r="B938" s="1" t="s">
        <v>3321</v>
      </c>
      <c r="C938" t="s">
        <v>6298</v>
      </c>
      <c r="D938" t="s">
        <v>5600</v>
      </c>
      <c r="E938" t="s">
        <v>6331</v>
      </c>
    </row>
    <row r="939" spans="1:5" ht="15.75" x14ac:dyDescent="0.25">
      <c r="A939" s="1" t="s">
        <v>1433</v>
      </c>
      <c r="B939" s="1" t="s">
        <v>3322</v>
      </c>
      <c r="C939" t="s">
        <v>6332</v>
      </c>
      <c r="D939" t="s">
        <v>4743</v>
      </c>
      <c r="E939" t="s">
        <v>6333</v>
      </c>
    </row>
    <row r="940" spans="1:5" ht="15.75" x14ac:dyDescent="0.25">
      <c r="A940" s="1" t="s">
        <v>1432</v>
      </c>
      <c r="B940" s="1" t="s">
        <v>3323</v>
      </c>
      <c r="C940" t="s">
        <v>6334</v>
      </c>
      <c r="D940" t="s">
        <v>4745</v>
      </c>
      <c r="E940" t="s">
        <v>6335</v>
      </c>
    </row>
    <row r="941" spans="1:5" ht="15.75" x14ac:dyDescent="0.25">
      <c r="A941" s="1" t="s">
        <v>1431</v>
      </c>
      <c r="B941" s="1" t="s">
        <v>3324</v>
      </c>
      <c r="C941" t="s">
        <v>6336</v>
      </c>
      <c r="D941" t="s">
        <v>4745</v>
      </c>
      <c r="E941" t="s">
        <v>5454</v>
      </c>
    </row>
    <row r="942" spans="1:5" ht="15.75" x14ac:dyDescent="0.25">
      <c r="A942" s="1" t="s">
        <v>1430</v>
      </c>
      <c r="B942" s="1" t="s">
        <v>3325</v>
      </c>
      <c r="C942" t="s">
        <v>6337</v>
      </c>
      <c r="D942" t="s">
        <v>4743</v>
      </c>
      <c r="E942" t="s">
        <v>6338</v>
      </c>
    </row>
    <row r="943" spans="1:5" ht="15.75" x14ac:dyDescent="0.25">
      <c r="A943" s="1" t="s">
        <v>1429</v>
      </c>
      <c r="B943" s="1" t="s">
        <v>3326</v>
      </c>
      <c r="C943" t="s">
        <v>6339</v>
      </c>
      <c r="D943" t="s">
        <v>4743</v>
      </c>
      <c r="E943" t="s">
        <v>6340</v>
      </c>
    </row>
    <row r="944" spans="1:5" ht="15.75" x14ac:dyDescent="0.25">
      <c r="A944" s="1" t="s">
        <v>1428</v>
      </c>
      <c r="B944" s="1" t="s">
        <v>3327</v>
      </c>
      <c r="C944" t="s">
        <v>6341</v>
      </c>
      <c r="D944" t="s">
        <v>4743</v>
      </c>
      <c r="E944" t="s">
        <v>6342</v>
      </c>
    </row>
    <row r="945" spans="1:5" ht="15.75" x14ac:dyDescent="0.25">
      <c r="A945" s="1" t="s">
        <v>1427</v>
      </c>
      <c r="B945" s="1" t="s">
        <v>3328</v>
      </c>
      <c r="C945" t="s">
        <v>5436</v>
      </c>
      <c r="D945" t="s">
        <v>4745</v>
      </c>
      <c r="E945" t="s">
        <v>6343</v>
      </c>
    </row>
    <row r="946" spans="1:5" ht="15.75" x14ac:dyDescent="0.25">
      <c r="A946" s="1" t="s">
        <v>1426</v>
      </c>
      <c r="B946" s="1" t="s">
        <v>3329</v>
      </c>
      <c r="C946" t="s">
        <v>6344</v>
      </c>
      <c r="D946" t="s">
        <v>4743</v>
      </c>
      <c r="E946" t="s">
        <v>4897</v>
      </c>
    </row>
    <row r="947" spans="1:5" ht="15.75" x14ac:dyDescent="0.25">
      <c r="A947" s="1" t="s">
        <v>1425</v>
      </c>
      <c r="B947" s="1" t="s">
        <v>3330</v>
      </c>
      <c r="C947" t="s">
        <v>6345</v>
      </c>
      <c r="D947" t="s">
        <v>4745</v>
      </c>
      <c r="E947" t="s">
        <v>4766</v>
      </c>
    </row>
    <row r="948" spans="1:5" ht="15.75" x14ac:dyDescent="0.25">
      <c r="A948" s="1" t="s">
        <v>1424</v>
      </c>
      <c r="B948" s="1" t="s">
        <v>3331</v>
      </c>
      <c r="C948" t="s">
        <v>4724</v>
      </c>
      <c r="D948" t="s">
        <v>4745</v>
      </c>
      <c r="E948" t="s">
        <v>6346</v>
      </c>
    </row>
    <row r="949" spans="1:5" ht="15.75" x14ac:dyDescent="0.25">
      <c r="A949" s="1" t="s">
        <v>1423</v>
      </c>
      <c r="B949" s="1" t="s">
        <v>3332</v>
      </c>
      <c r="C949" t="s">
        <v>6347</v>
      </c>
      <c r="D949" t="s">
        <v>4745</v>
      </c>
      <c r="E949" t="s">
        <v>5006</v>
      </c>
    </row>
    <row r="950" spans="1:5" ht="15.75" x14ac:dyDescent="0.25">
      <c r="A950" s="1" t="s">
        <v>1422</v>
      </c>
      <c r="B950" s="1" t="s">
        <v>3333</v>
      </c>
      <c r="C950" t="s">
        <v>6348</v>
      </c>
      <c r="D950" t="s">
        <v>4745</v>
      </c>
      <c r="E950" t="s">
        <v>5148</v>
      </c>
    </row>
    <row r="951" spans="1:5" ht="15.75" x14ac:dyDescent="0.25">
      <c r="A951" s="1" t="s">
        <v>1421</v>
      </c>
      <c r="B951" s="1" t="s">
        <v>3334</v>
      </c>
      <c r="C951" t="s">
        <v>6349</v>
      </c>
      <c r="D951" t="s">
        <v>4745</v>
      </c>
      <c r="E951" t="s">
        <v>5568</v>
      </c>
    </row>
    <row r="952" spans="1:5" ht="15.75" x14ac:dyDescent="0.25">
      <c r="A952" s="1" t="s">
        <v>1420</v>
      </c>
      <c r="B952" s="1" t="s">
        <v>3335</v>
      </c>
      <c r="C952" t="s">
        <v>6350</v>
      </c>
      <c r="D952" t="s">
        <v>4743</v>
      </c>
      <c r="E952" t="s">
        <v>6351</v>
      </c>
    </row>
    <row r="953" spans="1:5" ht="15.75" x14ac:dyDescent="0.25">
      <c r="A953" s="1" t="s">
        <v>1419</v>
      </c>
      <c r="B953" s="1" t="s">
        <v>3336</v>
      </c>
      <c r="C953" t="s">
        <v>5349</v>
      </c>
      <c r="D953" t="s">
        <v>4743</v>
      </c>
      <c r="E953" t="s">
        <v>6352</v>
      </c>
    </row>
    <row r="954" spans="1:5" ht="15.75" x14ac:dyDescent="0.25">
      <c r="A954" s="1" t="s">
        <v>1418</v>
      </c>
      <c r="B954" s="1" t="s">
        <v>3337</v>
      </c>
      <c r="C954" t="s">
        <v>6353</v>
      </c>
      <c r="D954" t="s">
        <v>4743</v>
      </c>
      <c r="E954" t="s">
        <v>6354</v>
      </c>
    </row>
    <row r="955" spans="1:5" ht="15.75" x14ac:dyDescent="0.25">
      <c r="A955" s="1" t="s">
        <v>1417</v>
      </c>
      <c r="B955" s="1" t="s">
        <v>3338</v>
      </c>
      <c r="C955" t="s">
        <v>6355</v>
      </c>
      <c r="D955" t="s">
        <v>4745</v>
      </c>
      <c r="E955" t="s">
        <v>6356</v>
      </c>
    </row>
    <row r="956" spans="1:5" ht="15.75" x14ac:dyDescent="0.25">
      <c r="A956" s="1" t="s">
        <v>1416</v>
      </c>
      <c r="B956" s="1" t="s">
        <v>3339</v>
      </c>
      <c r="C956" t="s">
        <v>6357</v>
      </c>
      <c r="D956" t="s">
        <v>4745</v>
      </c>
      <c r="E956" t="s">
        <v>6221</v>
      </c>
    </row>
    <row r="957" spans="1:5" ht="15.75" x14ac:dyDescent="0.25">
      <c r="A957" s="1" t="s">
        <v>1415</v>
      </c>
      <c r="B957" s="1" t="s">
        <v>3340</v>
      </c>
      <c r="C957" t="s">
        <v>6358</v>
      </c>
      <c r="D957" t="s">
        <v>5600</v>
      </c>
      <c r="E957" t="s">
        <v>6359</v>
      </c>
    </row>
    <row r="958" spans="1:5" ht="15.75" x14ac:dyDescent="0.25">
      <c r="A958" s="1" t="s">
        <v>1414</v>
      </c>
      <c r="B958" s="1" t="s">
        <v>3341</v>
      </c>
      <c r="C958" t="s">
        <v>6260</v>
      </c>
      <c r="D958" t="s">
        <v>4745</v>
      </c>
      <c r="E958" t="s">
        <v>5006</v>
      </c>
    </row>
    <row r="959" spans="1:5" ht="15.75" x14ac:dyDescent="0.25">
      <c r="A959" s="1" t="s">
        <v>1413</v>
      </c>
      <c r="B959" s="1" t="s">
        <v>3342</v>
      </c>
      <c r="C959" t="s">
        <v>6360</v>
      </c>
      <c r="D959" t="s">
        <v>4743</v>
      </c>
      <c r="E959" t="s">
        <v>6361</v>
      </c>
    </row>
    <row r="960" spans="1:5" ht="15.75" x14ac:dyDescent="0.25">
      <c r="A960" s="1" t="s">
        <v>1412</v>
      </c>
      <c r="B960" s="1" t="s">
        <v>3343</v>
      </c>
      <c r="C960" t="s">
        <v>6362</v>
      </c>
      <c r="D960" t="s">
        <v>5600</v>
      </c>
      <c r="E960" t="s">
        <v>6363</v>
      </c>
    </row>
    <row r="961" spans="1:5" ht="15.75" x14ac:dyDescent="0.25">
      <c r="A961" s="1" t="s">
        <v>1411</v>
      </c>
      <c r="B961" s="1" t="s">
        <v>3344</v>
      </c>
      <c r="C961" t="s">
        <v>6364</v>
      </c>
      <c r="D961" t="s">
        <v>4743</v>
      </c>
      <c r="E961" t="s">
        <v>5936</v>
      </c>
    </row>
    <row r="962" spans="1:5" ht="15.75" x14ac:dyDescent="0.25">
      <c r="A962" s="1" t="s">
        <v>1410</v>
      </c>
      <c r="B962" s="1" t="s">
        <v>3345</v>
      </c>
      <c r="C962" t="s">
        <v>6365</v>
      </c>
      <c r="D962" t="s">
        <v>5600</v>
      </c>
      <c r="E962" t="s">
        <v>5461</v>
      </c>
    </row>
    <row r="963" spans="1:5" ht="15.75" x14ac:dyDescent="0.25">
      <c r="A963" s="1" t="s">
        <v>1409</v>
      </c>
      <c r="B963" s="1" t="s">
        <v>3346</v>
      </c>
      <c r="C963" t="s">
        <v>5273</v>
      </c>
      <c r="D963" t="s">
        <v>4745</v>
      </c>
      <c r="E963" t="s">
        <v>5303</v>
      </c>
    </row>
    <row r="964" spans="1:5" ht="15.75" x14ac:dyDescent="0.25">
      <c r="A964" s="1" t="s">
        <v>1408</v>
      </c>
      <c r="B964" s="1" t="s">
        <v>3347</v>
      </c>
      <c r="C964" t="s">
        <v>6366</v>
      </c>
      <c r="D964" t="s">
        <v>4743</v>
      </c>
      <c r="E964" t="s">
        <v>6367</v>
      </c>
    </row>
    <row r="965" spans="1:5" ht="15.75" x14ac:dyDescent="0.25">
      <c r="A965" s="1" t="s">
        <v>1407</v>
      </c>
      <c r="B965" s="1" t="s">
        <v>3348</v>
      </c>
      <c r="C965" t="s">
        <v>6368</v>
      </c>
      <c r="D965" t="s">
        <v>5600</v>
      </c>
      <c r="E965" t="s">
        <v>6369</v>
      </c>
    </row>
    <row r="966" spans="1:5" ht="15.75" x14ac:dyDescent="0.25">
      <c r="A966" s="1" t="s">
        <v>1406</v>
      </c>
      <c r="B966" s="1" t="s">
        <v>3349</v>
      </c>
      <c r="C966" t="s">
        <v>6370</v>
      </c>
      <c r="D966" t="s">
        <v>4743</v>
      </c>
      <c r="E966" t="s">
        <v>6371</v>
      </c>
    </row>
    <row r="967" spans="1:5" ht="15.75" x14ac:dyDescent="0.25">
      <c r="A967" s="1" t="s">
        <v>1405</v>
      </c>
      <c r="B967" s="1" t="s">
        <v>3350</v>
      </c>
      <c r="C967" t="s">
        <v>6372</v>
      </c>
      <c r="D967" t="s">
        <v>4743</v>
      </c>
      <c r="E967" t="s">
        <v>6373</v>
      </c>
    </row>
    <row r="968" spans="1:5" ht="15.75" x14ac:dyDescent="0.25">
      <c r="A968" s="1" t="s">
        <v>1404</v>
      </c>
      <c r="B968" s="1" t="s">
        <v>3351</v>
      </c>
      <c r="C968" t="s">
        <v>6374</v>
      </c>
      <c r="D968" t="s">
        <v>4743</v>
      </c>
      <c r="E968" t="s">
        <v>6375</v>
      </c>
    </row>
    <row r="969" spans="1:5" ht="15.75" x14ac:dyDescent="0.25">
      <c r="A969" s="1" t="s">
        <v>1403</v>
      </c>
      <c r="B969" s="1" t="s">
        <v>3352</v>
      </c>
      <c r="C969" t="s">
        <v>6376</v>
      </c>
      <c r="D969" t="s">
        <v>4745</v>
      </c>
      <c r="E969" t="s">
        <v>4848</v>
      </c>
    </row>
    <row r="970" spans="1:5" ht="15.75" x14ac:dyDescent="0.25">
      <c r="A970" s="1" t="s">
        <v>1402</v>
      </c>
      <c r="B970" s="1" t="s">
        <v>3353</v>
      </c>
      <c r="C970" t="s">
        <v>6377</v>
      </c>
      <c r="D970" t="s">
        <v>4743</v>
      </c>
      <c r="E970" t="s">
        <v>5817</v>
      </c>
    </row>
    <row r="971" spans="1:5" ht="15.75" x14ac:dyDescent="0.25">
      <c r="A971" s="1" t="s">
        <v>1401</v>
      </c>
      <c r="B971" s="1" t="s">
        <v>3354</v>
      </c>
      <c r="C971" t="s">
        <v>6378</v>
      </c>
      <c r="D971" t="s">
        <v>4745</v>
      </c>
      <c r="E971" t="s">
        <v>6379</v>
      </c>
    </row>
    <row r="972" spans="1:5" ht="15.75" x14ac:dyDescent="0.25">
      <c r="A972" s="1" t="s">
        <v>1400</v>
      </c>
      <c r="B972" s="1" t="s">
        <v>3355</v>
      </c>
      <c r="C972" t="s">
        <v>6380</v>
      </c>
      <c r="D972" t="s">
        <v>4743</v>
      </c>
      <c r="E972" t="s">
        <v>5477</v>
      </c>
    </row>
    <row r="973" spans="1:5" ht="15.75" x14ac:dyDescent="0.25">
      <c r="A973" s="1" t="s">
        <v>1399</v>
      </c>
      <c r="B973" s="1" t="s">
        <v>3356</v>
      </c>
      <c r="C973" t="s">
        <v>6381</v>
      </c>
      <c r="D973" t="s">
        <v>4743</v>
      </c>
      <c r="E973" t="s">
        <v>6382</v>
      </c>
    </row>
    <row r="974" spans="1:5" ht="15.75" x14ac:dyDescent="0.25">
      <c r="A974" s="1" t="s">
        <v>1398</v>
      </c>
      <c r="B974" s="1" t="s">
        <v>3357</v>
      </c>
      <c r="C974" t="s">
        <v>6383</v>
      </c>
      <c r="D974" t="s">
        <v>4745</v>
      </c>
      <c r="E974" t="s">
        <v>5026</v>
      </c>
    </row>
    <row r="975" spans="1:5" ht="15.75" x14ac:dyDescent="0.25">
      <c r="A975" s="1" t="s">
        <v>1397</v>
      </c>
      <c r="B975" s="1" t="s">
        <v>3358</v>
      </c>
      <c r="C975" t="s">
        <v>6057</v>
      </c>
      <c r="D975" t="s">
        <v>5600</v>
      </c>
      <c r="E975" t="s">
        <v>6384</v>
      </c>
    </row>
    <row r="976" spans="1:5" ht="15.75" x14ac:dyDescent="0.25">
      <c r="A976" s="1" t="s">
        <v>1396</v>
      </c>
      <c r="B976" s="1" t="s">
        <v>3359</v>
      </c>
      <c r="C976" t="s">
        <v>6385</v>
      </c>
      <c r="D976" t="s">
        <v>4745</v>
      </c>
      <c r="E976" t="s">
        <v>5948</v>
      </c>
    </row>
    <row r="977" spans="1:5" ht="15.75" x14ac:dyDescent="0.25">
      <c r="A977" s="1" t="s">
        <v>1395</v>
      </c>
      <c r="B977" s="1" t="s">
        <v>3360</v>
      </c>
      <c r="C977" t="s">
        <v>6386</v>
      </c>
      <c r="D977" t="s">
        <v>5600</v>
      </c>
      <c r="E977" t="s">
        <v>6387</v>
      </c>
    </row>
    <row r="978" spans="1:5" ht="15.75" x14ac:dyDescent="0.25">
      <c r="A978" s="1" t="s">
        <v>1394</v>
      </c>
      <c r="B978" s="1" t="s">
        <v>3361</v>
      </c>
      <c r="C978" t="s">
        <v>5592</v>
      </c>
      <c r="D978" t="s">
        <v>5600</v>
      </c>
      <c r="E978" t="s">
        <v>6388</v>
      </c>
    </row>
    <row r="979" spans="1:5" ht="15.75" x14ac:dyDescent="0.25">
      <c r="A979" s="1" t="s">
        <v>1393</v>
      </c>
      <c r="B979" s="1" t="s">
        <v>3362</v>
      </c>
      <c r="C979" t="s">
        <v>6389</v>
      </c>
      <c r="D979" t="s">
        <v>4745</v>
      </c>
      <c r="E979" t="s">
        <v>5287</v>
      </c>
    </row>
    <row r="980" spans="1:5" ht="15.75" x14ac:dyDescent="0.25">
      <c r="A980" s="1" t="s">
        <v>1392</v>
      </c>
      <c r="B980" s="1" t="s">
        <v>3363</v>
      </c>
      <c r="C980" t="s">
        <v>6390</v>
      </c>
      <c r="D980" t="s">
        <v>4745</v>
      </c>
      <c r="E980" t="s">
        <v>4818</v>
      </c>
    </row>
    <row r="981" spans="1:5" ht="15.75" x14ac:dyDescent="0.25">
      <c r="A981" s="1" t="s">
        <v>1391</v>
      </c>
      <c r="B981" s="1" t="s">
        <v>3364</v>
      </c>
      <c r="C981" t="s">
        <v>6391</v>
      </c>
      <c r="D981" t="s">
        <v>4745</v>
      </c>
      <c r="E981" t="s">
        <v>5152</v>
      </c>
    </row>
    <row r="982" spans="1:5" ht="15.75" x14ac:dyDescent="0.25">
      <c r="A982" s="1" t="s">
        <v>1390</v>
      </c>
      <c r="B982" s="1" t="s">
        <v>3365</v>
      </c>
      <c r="C982" t="s">
        <v>6392</v>
      </c>
      <c r="D982" t="s">
        <v>4745</v>
      </c>
      <c r="E982" t="s">
        <v>6393</v>
      </c>
    </row>
    <row r="983" spans="1:5" ht="15.75" x14ac:dyDescent="0.25">
      <c r="A983" s="1" t="s">
        <v>1389</v>
      </c>
      <c r="B983" s="1" t="s">
        <v>3366</v>
      </c>
      <c r="C983" t="s">
        <v>6394</v>
      </c>
      <c r="D983" t="s">
        <v>4745</v>
      </c>
      <c r="E983" t="s">
        <v>6395</v>
      </c>
    </row>
    <row r="984" spans="1:5" ht="15.75" x14ac:dyDescent="0.25">
      <c r="A984" s="1" t="s">
        <v>1388</v>
      </c>
      <c r="B984" s="1" t="s">
        <v>3367</v>
      </c>
      <c r="C984" t="s">
        <v>6396</v>
      </c>
      <c r="D984" t="s">
        <v>4745</v>
      </c>
      <c r="E984" t="s">
        <v>5162</v>
      </c>
    </row>
    <row r="985" spans="1:5" ht="15.75" x14ac:dyDescent="0.25">
      <c r="A985" s="1" t="s">
        <v>1387</v>
      </c>
      <c r="B985" s="1" t="s">
        <v>3368</v>
      </c>
      <c r="C985" t="s">
        <v>6397</v>
      </c>
      <c r="D985" t="s">
        <v>5600</v>
      </c>
      <c r="E985" t="s">
        <v>6398</v>
      </c>
    </row>
    <row r="986" spans="1:5" ht="15.75" x14ac:dyDescent="0.25">
      <c r="A986" s="1" t="s">
        <v>1386</v>
      </c>
      <c r="B986" s="1" t="s">
        <v>3369</v>
      </c>
      <c r="C986" t="s">
        <v>6399</v>
      </c>
      <c r="D986" t="s">
        <v>4745</v>
      </c>
      <c r="E986" t="s">
        <v>6400</v>
      </c>
    </row>
    <row r="987" spans="1:5" ht="15.75" x14ac:dyDescent="0.25">
      <c r="A987" s="1" t="s">
        <v>1385</v>
      </c>
      <c r="B987" s="1" t="s">
        <v>3370</v>
      </c>
      <c r="C987" t="s">
        <v>6401</v>
      </c>
      <c r="D987" t="s">
        <v>4743</v>
      </c>
      <c r="E987" t="s">
        <v>6402</v>
      </c>
    </row>
    <row r="988" spans="1:5" ht="15.75" x14ac:dyDescent="0.25">
      <c r="A988" s="1" t="s">
        <v>1384</v>
      </c>
      <c r="B988" s="1" t="s">
        <v>3371</v>
      </c>
      <c r="C988" t="s">
        <v>5003</v>
      </c>
      <c r="D988" t="s">
        <v>4743</v>
      </c>
      <c r="E988" t="s">
        <v>5203</v>
      </c>
    </row>
    <row r="989" spans="1:5" ht="15.75" x14ac:dyDescent="0.25">
      <c r="A989" s="1" t="s">
        <v>1383</v>
      </c>
      <c r="B989" s="1" t="s">
        <v>3372</v>
      </c>
      <c r="C989" t="s">
        <v>6403</v>
      </c>
      <c r="D989" t="s">
        <v>5600</v>
      </c>
      <c r="E989" t="s">
        <v>6246</v>
      </c>
    </row>
    <row r="990" spans="1:5" ht="15.75" x14ac:dyDescent="0.25">
      <c r="A990" s="1" t="s">
        <v>1382</v>
      </c>
      <c r="B990" s="1" t="s">
        <v>3373</v>
      </c>
      <c r="C990" t="s">
        <v>6404</v>
      </c>
      <c r="D990" t="s">
        <v>4743</v>
      </c>
      <c r="E990" t="s">
        <v>6405</v>
      </c>
    </row>
    <row r="991" spans="1:5" ht="15.75" x14ac:dyDescent="0.25">
      <c r="A991" s="1" t="s">
        <v>1381</v>
      </c>
      <c r="B991" s="1" t="s">
        <v>3374</v>
      </c>
      <c r="C991" t="s">
        <v>6406</v>
      </c>
      <c r="D991" t="s">
        <v>4743</v>
      </c>
      <c r="E991" t="s">
        <v>4881</v>
      </c>
    </row>
    <row r="992" spans="1:5" ht="15.75" x14ac:dyDescent="0.25">
      <c r="A992" s="1" t="s">
        <v>1380</v>
      </c>
      <c r="B992" s="1" t="s">
        <v>3375</v>
      </c>
      <c r="C992" t="s">
        <v>6407</v>
      </c>
      <c r="D992" t="s">
        <v>4743</v>
      </c>
      <c r="E992" t="s">
        <v>6408</v>
      </c>
    </row>
    <row r="993" spans="1:5" ht="15.75" x14ac:dyDescent="0.25">
      <c r="A993" s="1" t="s">
        <v>1379</v>
      </c>
      <c r="B993" s="1" t="s">
        <v>3376</v>
      </c>
      <c r="C993" t="s">
        <v>4900</v>
      </c>
      <c r="D993" t="s">
        <v>4745</v>
      </c>
      <c r="E993" t="s">
        <v>6409</v>
      </c>
    </row>
    <row r="994" spans="1:5" ht="15.75" x14ac:dyDescent="0.25">
      <c r="A994" s="1" t="s">
        <v>1378</v>
      </c>
      <c r="B994" s="1" t="s">
        <v>3377</v>
      </c>
      <c r="C994" t="s">
        <v>6410</v>
      </c>
      <c r="D994" t="s">
        <v>4745</v>
      </c>
      <c r="E994" t="s">
        <v>6411</v>
      </c>
    </row>
    <row r="995" spans="1:5" ht="15.75" x14ac:dyDescent="0.25">
      <c r="A995" s="1" t="s">
        <v>1377</v>
      </c>
      <c r="B995" s="1" t="s">
        <v>3378</v>
      </c>
      <c r="C995" t="s">
        <v>6412</v>
      </c>
      <c r="D995" t="s">
        <v>4743</v>
      </c>
      <c r="E995" t="s">
        <v>6413</v>
      </c>
    </row>
    <row r="996" spans="1:5" ht="15.75" x14ac:dyDescent="0.25">
      <c r="A996" s="1" t="s">
        <v>1376</v>
      </c>
      <c r="B996" s="1" t="s">
        <v>3379</v>
      </c>
      <c r="C996" t="s">
        <v>4808</v>
      </c>
      <c r="D996" t="s">
        <v>4745</v>
      </c>
      <c r="E996" t="s">
        <v>6414</v>
      </c>
    </row>
    <row r="997" spans="1:5" ht="15.75" x14ac:dyDescent="0.25">
      <c r="A997" s="1" t="s">
        <v>1375</v>
      </c>
      <c r="B997" s="1" t="s">
        <v>3380</v>
      </c>
      <c r="C997" t="s">
        <v>6415</v>
      </c>
      <c r="D997" t="s">
        <v>5600</v>
      </c>
      <c r="E997" t="s">
        <v>6416</v>
      </c>
    </row>
    <row r="998" spans="1:5" ht="15.75" x14ac:dyDescent="0.25">
      <c r="A998" s="1" t="s">
        <v>1374</v>
      </c>
      <c r="B998" s="1" t="s">
        <v>3381</v>
      </c>
      <c r="C998" t="s">
        <v>4775</v>
      </c>
      <c r="D998" t="s">
        <v>4745</v>
      </c>
      <c r="E998" t="s">
        <v>6417</v>
      </c>
    </row>
    <row r="999" spans="1:5" ht="15.75" x14ac:dyDescent="0.25">
      <c r="A999" s="1" t="s">
        <v>1373</v>
      </c>
      <c r="B999" s="1" t="s">
        <v>3382</v>
      </c>
      <c r="C999" t="s">
        <v>6418</v>
      </c>
      <c r="D999" t="s">
        <v>5600</v>
      </c>
      <c r="E999" t="s">
        <v>5545</v>
      </c>
    </row>
    <row r="1000" spans="1:5" ht="15.75" x14ac:dyDescent="0.25">
      <c r="A1000" s="1" t="s">
        <v>1372</v>
      </c>
      <c r="B1000" s="1" t="s">
        <v>3383</v>
      </c>
      <c r="C1000" t="s">
        <v>5706</v>
      </c>
      <c r="D1000" t="s">
        <v>4745</v>
      </c>
      <c r="E1000" t="s">
        <v>6419</v>
      </c>
    </row>
    <row r="1001" spans="1:5" ht="15.75" x14ac:dyDescent="0.25">
      <c r="A1001" s="1" t="s">
        <v>1371</v>
      </c>
      <c r="B1001" s="1" t="s">
        <v>3384</v>
      </c>
      <c r="C1001" t="s">
        <v>6420</v>
      </c>
      <c r="D1001" t="s">
        <v>5600</v>
      </c>
      <c r="E1001" t="s">
        <v>6421</v>
      </c>
    </row>
    <row r="1002" spans="1:5" ht="15.75" x14ac:dyDescent="0.25">
      <c r="A1002" s="1" t="s">
        <v>1370</v>
      </c>
      <c r="B1002" s="1" t="s">
        <v>3385</v>
      </c>
      <c r="C1002" t="s">
        <v>6422</v>
      </c>
      <c r="D1002" t="s">
        <v>4745</v>
      </c>
      <c r="E1002" t="s">
        <v>4885</v>
      </c>
    </row>
    <row r="1003" spans="1:5" ht="15.75" x14ac:dyDescent="0.25">
      <c r="A1003" s="1" t="s">
        <v>1369</v>
      </c>
      <c r="B1003" s="1" t="s">
        <v>3386</v>
      </c>
      <c r="C1003" t="s">
        <v>6423</v>
      </c>
      <c r="D1003" t="s">
        <v>5600</v>
      </c>
      <c r="E1003" t="s">
        <v>6424</v>
      </c>
    </row>
    <row r="1004" spans="1:5" ht="15.75" x14ac:dyDescent="0.25">
      <c r="A1004" s="1" t="s">
        <v>1368</v>
      </c>
      <c r="B1004" s="1" t="s">
        <v>3387</v>
      </c>
      <c r="C1004" t="s">
        <v>6425</v>
      </c>
      <c r="D1004" t="s">
        <v>4743</v>
      </c>
      <c r="E1004" t="s">
        <v>6426</v>
      </c>
    </row>
    <row r="1005" spans="1:5" ht="15.75" x14ac:dyDescent="0.25">
      <c r="A1005" s="1" t="s">
        <v>1367</v>
      </c>
      <c r="B1005" s="1" t="s">
        <v>3388</v>
      </c>
      <c r="C1005" t="s">
        <v>6427</v>
      </c>
      <c r="D1005" t="s">
        <v>4745</v>
      </c>
      <c r="E1005" t="s">
        <v>4799</v>
      </c>
    </row>
    <row r="1006" spans="1:5" ht="15.75" x14ac:dyDescent="0.25">
      <c r="A1006" s="1" t="s">
        <v>1366</v>
      </c>
      <c r="B1006" s="1" t="s">
        <v>3389</v>
      </c>
      <c r="C1006" t="s">
        <v>6428</v>
      </c>
      <c r="D1006" t="s">
        <v>4745</v>
      </c>
      <c r="E1006" t="s">
        <v>4911</v>
      </c>
    </row>
    <row r="1007" spans="1:5" ht="15.75" x14ac:dyDescent="0.25">
      <c r="A1007" s="1" t="s">
        <v>1365</v>
      </c>
      <c r="B1007" s="1" t="s">
        <v>3390</v>
      </c>
      <c r="C1007" t="s">
        <v>6429</v>
      </c>
      <c r="D1007" t="s">
        <v>4743</v>
      </c>
      <c r="E1007" t="s">
        <v>6430</v>
      </c>
    </row>
    <row r="1008" spans="1:5" ht="15.75" x14ac:dyDescent="0.25">
      <c r="A1008" s="1" t="s">
        <v>1364</v>
      </c>
      <c r="B1008" s="1" t="s">
        <v>3391</v>
      </c>
      <c r="C1008" t="s">
        <v>5217</v>
      </c>
      <c r="D1008" t="s">
        <v>4743</v>
      </c>
      <c r="E1008" t="s">
        <v>6431</v>
      </c>
    </row>
    <row r="1009" spans="1:5" ht="15.75" x14ac:dyDescent="0.25">
      <c r="A1009" s="1" t="s">
        <v>1363</v>
      </c>
      <c r="B1009" s="1" t="s">
        <v>3392</v>
      </c>
      <c r="C1009" t="s">
        <v>6432</v>
      </c>
      <c r="D1009" t="s">
        <v>4745</v>
      </c>
      <c r="E1009" t="s">
        <v>6433</v>
      </c>
    </row>
    <row r="1010" spans="1:5" ht="15.75" x14ac:dyDescent="0.25">
      <c r="A1010" s="1" t="s">
        <v>1362</v>
      </c>
      <c r="B1010" s="1" t="s">
        <v>3393</v>
      </c>
      <c r="C1010" t="s">
        <v>6434</v>
      </c>
      <c r="D1010" t="s">
        <v>4743</v>
      </c>
      <c r="E1010" t="s">
        <v>5082</v>
      </c>
    </row>
    <row r="1011" spans="1:5" ht="15.75" x14ac:dyDescent="0.25">
      <c r="A1011" s="1" t="s">
        <v>1361</v>
      </c>
      <c r="B1011" s="1" t="s">
        <v>3394</v>
      </c>
      <c r="C1011" t="s">
        <v>6435</v>
      </c>
      <c r="D1011" t="s">
        <v>4743</v>
      </c>
      <c r="E1011" t="s">
        <v>6436</v>
      </c>
    </row>
    <row r="1012" spans="1:5" ht="15.75" x14ac:dyDescent="0.25">
      <c r="A1012" s="1" t="s">
        <v>1360</v>
      </c>
      <c r="B1012" s="1" t="s">
        <v>3395</v>
      </c>
      <c r="C1012" t="s">
        <v>6437</v>
      </c>
      <c r="D1012" t="s">
        <v>4743</v>
      </c>
      <c r="E1012" t="s">
        <v>5196</v>
      </c>
    </row>
    <row r="1013" spans="1:5" ht="15.75" x14ac:dyDescent="0.25">
      <c r="A1013" s="1" t="s">
        <v>1359</v>
      </c>
      <c r="B1013" s="1" t="s">
        <v>3396</v>
      </c>
      <c r="C1013" t="s">
        <v>6438</v>
      </c>
      <c r="D1013" t="s">
        <v>4743</v>
      </c>
      <c r="E1013" t="s">
        <v>6299</v>
      </c>
    </row>
    <row r="1014" spans="1:5" ht="15.75" x14ac:dyDescent="0.25">
      <c r="A1014" s="1" t="s">
        <v>1358</v>
      </c>
      <c r="B1014" s="1" t="s">
        <v>3397</v>
      </c>
      <c r="C1014" t="s">
        <v>6439</v>
      </c>
      <c r="D1014" t="s">
        <v>4743</v>
      </c>
      <c r="E1014" t="s">
        <v>6440</v>
      </c>
    </row>
    <row r="1015" spans="1:5" ht="15.75" x14ac:dyDescent="0.25">
      <c r="A1015" s="1" t="s">
        <v>1357</v>
      </c>
      <c r="B1015" s="1" t="s">
        <v>3398</v>
      </c>
      <c r="C1015" t="s">
        <v>6441</v>
      </c>
      <c r="D1015" t="s">
        <v>4743</v>
      </c>
      <c r="E1015" t="s">
        <v>5664</v>
      </c>
    </row>
    <row r="1016" spans="1:5" ht="15.75" x14ac:dyDescent="0.25">
      <c r="A1016" s="1" t="s">
        <v>1356</v>
      </c>
      <c r="B1016" s="1" t="s">
        <v>3399</v>
      </c>
      <c r="C1016" t="s">
        <v>6442</v>
      </c>
      <c r="D1016" t="s">
        <v>4743</v>
      </c>
      <c r="E1016" t="s">
        <v>5031</v>
      </c>
    </row>
    <row r="1017" spans="1:5" ht="15.75" x14ac:dyDescent="0.25">
      <c r="A1017" s="1" t="s">
        <v>1355</v>
      </c>
      <c r="B1017" s="1" t="s">
        <v>3400</v>
      </c>
      <c r="C1017" t="s">
        <v>6443</v>
      </c>
      <c r="D1017" t="s">
        <v>4743</v>
      </c>
      <c r="E1017" t="s">
        <v>6444</v>
      </c>
    </row>
    <row r="1018" spans="1:5" ht="15.75" x14ac:dyDescent="0.25">
      <c r="A1018" s="1" t="s">
        <v>1354</v>
      </c>
      <c r="B1018" s="1" t="s">
        <v>3401</v>
      </c>
      <c r="C1018" t="s">
        <v>6445</v>
      </c>
      <c r="D1018" t="s">
        <v>5600</v>
      </c>
      <c r="E1018" t="s">
        <v>6446</v>
      </c>
    </row>
    <row r="1019" spans="1:5" ht="15.75" x14ac:dyDescent="0.25">
      <c r="A1019" s="1" t="s">
        <v>1353</v>
      </c>
      <c r="B1019" s="1" t="s">
        <v>3402</v>
      </c>
      <c r="C1019" t="s">
        <v>6447</v>
      </c>
      <c r="D1019" t="s">
        <v>5600</v>
      </c>
      <c r="E1019" t="s">
        <v>6448</v>
      </c>
    </row>
    <row r="1020" spans="1:5" ht="15.75" x14ac:dyDescent="0.25">
      <c r="A1020" s="1" t="s">
        <v>1352</v>
      </c>
      <c r="B1020" s="1" t="s">
        <v>3403</v>
      </c>
      <c r="C1020" t="s">
        <v>6449</v>
      </c>
      <c r="D1020" t="s">
        <v>4745</v>
      </c>
      <c r="E1020" t="s">
        <v>4752</v>
      </c>
    </row>
    <row r="1021" spans="1:5" ht="15.75" x14ac:dyDescent="0.25">
      <c r="A1021" s="1" t="s">
        <v>1351</v>
      </c>
      <c r="B1021" s="1" t="s">
        <v>3404</v>
      </c>
      <c r="C1021" t="s">
        <v>6450</v>
      </c>
      <c r="D1021" t="s">
        <v>4743</v>
      </c>
      <c r="E1021" t="s">
        <v>6451</v>
      </c>
    </row>
    <row r="1022" spans="1:5" ht="15.75" x14ac:dyDescent="0.25">
      <c r="A1022" s="1" t="s">
        <v>1350</v>
      </c>
      <c r="B1022" s="1" t="s">
        <v>3405</v>
      </c>
      <c r="C1022" t="s">
        <v>6452</v>
      </c>
      <c r="D1022" t="s">
        <v>4745</v>
      </c>
      <c r="E1022" t="s">
        <v>6453</v>
      </c>
    </row>
    <row r="1023" spans="1:5" ht="15.75" x14ac:dyDescent="0.25">
      <c r="A1023" s="1" t="s">
        <v>1349</v>
      </c>
      <c r="B1023" s="1" t="s">
        <v>3406</v>
      </c>
      <c r="C1023" t="s">
        <v>6454</v>
      </c>
      <c r="D1023" t="s">
        <v>4743</v>
      </c>
      <c r="E1023" t="s">
        <v>6455</v>
      </c>
    </row>
    <row r="1024" spans="1:5" ht="15.75" x14ac:dyDescent="0.25">
      <c r="A1024" s="1" t="s">
        <v>1348</v>
      </c>
      <c r="B1024" s="1" t="s">
        <v>3407</v>
      </c>
      <c r="C1024" t="s">
        <v>6456</v>
      </c>
      <c r="D1024" t="s">
        <v>4743</v>
      </c>
      <c r="E1024" t="s">
        <v>6457</v>
      </c>
    </row>
    <row r="1025" spans="1:5" ht="15.75" x14ac:dyDescent="0.25">
      <c r="A1025" s="1" t="s">
        <v>1347</v>
      </c>
      <c r="B1025" s="1" t="s">
        <v>3408</v>
      </c>
      <c r="C1025" t="s">
        <v>6458</v>
      </c>
      <c r="D1025" t="s">
        <v>4745</v>
      </c>
      <c r="E1025" t="s">
        <v>6459</v>
      </c>
    </row>
    <row r="1026" spans="1:5" ht="15.75" x14ac:dyDescent="0.25">
      <c r="A1026" s="1" t="s">
        <v>1346</v>
      </c>
      <c r="B1026" s="1" t="s">
        <v>3409</v>
      </c>
      <c r="C1026" t="s">
        <v>6460</v>
      </c>
      <c r="D1026" t="s">
        <v>4745</v>
      </c>
      <c r="E1026" t="s">
        <v>4756</v>
      </c>
    </row>
    <row r="1027" spans="1:5" ht="15.75" x14ac:dyDescent="0.25">
      <c r="A1027" s="1" t="s">
        <v>1345</v>
      </c>
      <c r="B1027" s="1" t="s">
        <v>3410</v>
      </c>
      <c r="C1027" t="s">
        <v>6461</v>
      </c>
      <c r="D1027" t="s">
        <v>4745</v>
      </c>
      <c r="E1027" t="s">
        <v>6462</v>
      </c>
    </row>
    <row r="1028" spans="1:5" ht="15.75" x14ac:dyDescent="0.25">
      <c r="A1028" s="1" t="s">
        <v>1344</v>
      </c>
      <c r="B1028" s="1" t="s">
        <v>3411</v>
      </c>
      <c r="C1028" t="s">
        <v>6463</v>
      </c>
      <c r="D1028" t="s">
        <v>4743</v>
      </c>
      <c r="E1028" t="s">
        <v>6464</v>
      </c>
    </row>
    <row r="1029" spans="1:5" ht="15.75" x14ac:dyDescent="0.25">
      <c r="A1029" s="1" t="s">
        <v>1343</v>
      </c>
      <c r="B1029" s="1" t="s">
        <v>3412</v>
      </c>
      <c r="C1029" t="s">
        <v>6465</v>
      </c>
      <c r="D1029" t="s">
        <v>4745</v>
      </c>
      <c r="E1029" t="s">
        <v>6462</v>
      </c>
    </row>
    <row r="1030" spans="1:5" ht="15.75" x14ac:dyDescent="0.25">
      <c r="A1030" s="1" t="s">
        <v>1342</v>
      </c>
      <c r="B1030" s="1" t="s">
        <v>3413</v>
      </c>
      <c r="C1030" t="s">
        <v>6466</v>
      </c>
      <c r="D1030" t="s">
        <v>4745</v>
      </c>
      <c r="E1030" t="s">
        <v>4885</v>
      </c>
    </row>
    <row r="1031" spans="1:5" ht="15.75" x14ac:dyDescent="0.25">
      <c r="A1031" s="1" t="s">
        <v>1341</v>
      </c>
      <c r="B1031" s="1" t="s">
        <v>3414</v>
      </c>
      <c r="C1031" t="s">
        <v>6467</v>
      </c>
      <c r="D1031" t="s">
        <v>4743</v>
      </c>
      <c r="E1031" t="s">
        <v>6468</v>
      </c>
    </row>
    <row r="1032" spans="1:5" ht="15.75" x14ac:dyDescent="0.25">
      <c r="A1032" s="1" t="s">
        <v>1340</v>
      </c>
      <c r="B1032" s="1" t="s">
        <v>3415</v>
      </c>
      <c r="C1032" t="s">
        <v>6469</v>
      </c>
      <c r="D1032" t="s">
        <v>4745</v>
      </c>
      <c r="E1032" t="s">
        <v>6470</v>
      </c>
    </row>
    <row r="1033" spans="1:5" ht="15.75" x14ac:dyDescent="0.25">
      <c r="A1033" s="1" t="s">
        <v>1339</v>
      </c>
      <c r="B1033" s="1" t="s">
        <v>3416</v>
      </c>
      <c r="C1033" t="s">
        <v>6471</v>
      </c>
      <c r="D1033" t="s">
        <v>4743</v>
      </c>
      <c r="E1033" t="s">
        <v>6472</v>
      </c>
    </row>
    <row r="1034" spans="1:5" ht="15.75" x14ac:dyDescent="0.25">
      <c r="A1034" s="1" t="s">
        <v>1338</v>
      </c>
      <c r="B1034" s="1" t="s">
        <v>3417</v>
      </c>
      <c r="C1034" t="s">
        <v>5887</v>
      </c>
      <c r="D1034" t="s">
        <v>4743</v>
      </c>
      <c r="E1034" t="s">
        <v>6473</v>
      </c>
    </row>
    <row r="1035" spans="1:5" ht="15.75" x14ac:dyDescent="0.25">
      <c r="A1035" s="1" t="s">
        <v>1337</v>
      </c>
      <c r="B1035" s="1" t="s">
        <v>3418</v>
      </c>
      <c r="C1035" t="s">
        <v>6474</v>
      </c>
      <c r="D1035" t="s">
        <v>4743</v>
      </c>
      <c r="E1035" t="s">
        <v>5435</v>
      </c>
    </row>
    <row r="1036" spans="1:5" ht="15.75" x14ac:dyDescent="0.25">
      <c r="A1036" s="1" t="s">
        <v>1336</v>
      </c>
      <c r="B1036" s="1" t="s">
        <v>3419</v>
      </c>
      <c r="C1036" t="s">
        <v>6475</v>
      </c>
      <c r="D1036" t="s">
        <v>4743</v>
      </c>
      <c r="E1036" t="s">
        <v>6476</v>
      </c>
    </row>
    <row r="1037" spans="1:5" ht="15.75" x14ac:dyDescent="0.25">
      <c r="A1037" s="1" t="s">
        <v>1335</v>
      </c>
      <c r="B1037" s="1" t="s">
        <v>3420</v>
      </c>
      <c r="C1037" t="s">
        <v>6477</v>
      </c>
      <c r="D1037" t="s">
        <v>4743</v>
      </c>
      <c r="E1037" t="s">
        <v>5729</v>
      </c>
    </row>
    <row r="1038" spans="1:5" ht="15.75" x14ac:dyDescent="0.25">
      <c r="A1038" s="1" t="s">
        <v>1334</v>
      </c>
      <c r="B1038" s="1" t="s">
        <v>3421</v>
      </c>
      <c r="C1038" t="s">
        <v>6478</v>
      </c>
      <c r="D1038" t="s">
        <v>4745</v>
      </c>
      <c r="E1038" t="s">
        <v>4855</v>
      </c>
    </row>
    <row r="1039" spans="1:5" ht="15.75" x14ac:dyDescent="0.25">
      <c r="A1039" s="1" t="s">
        <v>1333</v>
      </c>
      <c r="B1039" s="1" t="s">
        <v>3422</v>
      </c>
      <c r="C1039" t="s">
        <v>6479</v>
      </c>
      <c r="D1039" t="s">
        <v>4745</v>
      </c>
      <c r="E1039" t="s">
        <v>6480</v>
      </c>
    </row>
    <row r="1040" spans="1:5" ht="15.75" x14ac:dyDescent="0.25">
      <c r="A1040" s="1" t="s">
        <v>1332</v>
      </c>
      <c r="B1040" s="1" t="s">
        <v>3423</v>
      </c>
      <c r="C1040" t="s">
        <v>6481</v>
      </c>
      <c r="D1040" t="s">
        <v>4743</v>
      </c>
      <c r="E1040" t="s">
        <v>5229</v>
      </c>
    </row>
    <row r="1041" spans="1:5" ht="15.75" x14ac:dyDescent="0.25">
      <c r="A1041" s="1" t="s">
        <v>1331</v>
      </c>
      <c r="B1041" s="1" t="s">
        <v>3424</v>
      </c>
      <c r="C1041" t="s">
        <v>6482</v>
      </c>
      <c r="D1041" t="s">
        <v>4743</v>
      </c>
      <c r="E1041" t="s">
        <v>6483</v>
      </c>
    </row>
    <row r="1042" spans="1:5" ht="15.75" x14ac:dyDescent="0.25">
      <c r="A1042" s="1" t="s">
        <v>1330</v>
      </c>
      <c r="B1042" s="1" t="s">
        <v>3425</v>
      </c>
      <c r="C1042" t="s">
        <v>5937</v>
      </c>
      <c r="D1042" t="s">
        <v>4745</v>
      </c>
      <c r="E1042" t="s">
        <v>5035</v>
      </c>
    </row>
    <row r="1043" spans="1:5" ht="15.75" x14ac:dyDescent="0.25">
      <c r="A1043" s="1" t="s">
        <v>1329</v>
      </c>
      <c r="B1043" s="1" t="s">
        <v>3426</v>
      </c>
      <c r="C1043" t="s">
        <v>6484</v>
      </c>
      <c r="D1043" t="s">
        <v>4743</v>
      </c>
      <c r="E1043" t="s">
        <v>6485</v>
      </c>
    </row>
    <row r="1044" spans="1:5" ht="15.75" x14ac:dyDescent="0.25">
      <c r="A1044" s="1" t="s">
        <v>1328</v>
      </c>
      <c r="B1044" s="1" t="s">
        <v>3427</v>
      </c>
      <c r="C1044" t="s">
        <v>6486</v>
      </c>
      <c r="D1044" t="s">
        <v>4745</v>
      </c>
      <c r="E1044" t="s">
        <v>6487</v>
      </c>
    </row>
    <row r="1045" spans="1:5" ht="15.75" x14ac:dyDescent="0.25">
      <c r="A1045" s="1" t="s">
        <v>1327</v>
      </c>
      <c r="B1045" s="1" t="s">
        <v>3428</v>
      </c>
      <c r="C1045" t="s">
        <v>6488</v>
      </c>
      <c r="D1045" t="s">
        <v>4745</v>
      </c>
      <c r="E1045" t="s">
        <v>6489</v>
      </c>
    </row>
    <row r="1046" spans="1:5" ht="15.75" x14ac:dyDescent="0.25">
      <c r="A1046" s="1" t="s">
        <v>1326</v>
      </c>
      <c r="B1046" s="1" t="s">
        <v>3429</v>
      </c>
      <c r="C1046" t="s">
        <v>6490</v>
      </c>
      <c r="D1046" t="s">
        <v>5600</v>
      </c>
      <c r="E1046" t="s">
        <v>6491</v>
      </c>
    </row>
    <row r="1047" spans="1:5" ht="15.75" x14ac:dyDescent="0.25">
      <c r="A1047" s="1" t="s">
        <v>1325</v>
      </c>
      <c r="B1047" s="1" t="s">
        <v>3430</v>
      </c>
      <c r="C1047" t="s">
        <v>6492</v>
      </c>
      <c r="D1047" t="s">
        <v>4745</v>
      </c>
      <c r="E1047" t="s">
        <v>6493</v>
      </c>
    </row>
    <row r="1048" spans="1:5" ht="15.75" x14ac:dyDescent="0.25">
      <c r="A1048" s="1" t="s">
        <v>1324</v>
      </c>
      <c r="B1048" s="1" t="s">
        <v>3431</v>
      </c>
      <c r="C1048" t="s">
        <v>6494</v>
      </c>
      <c r="D1048" t="s">
        <v>4745</v>
      </c>
      <c r="E1048" t="s">
        <v>6462</v>
      </c>
    </row>
    <row r="1049" spans="1:5" ht="15.75" x14ac:dyDescent="0.25">
      <c r="A1049" s="1" t="s">
        <v>1323</v>
      </c>
      <c r="B1049" s="1" t="s">
        <v>3432</v>
      </c>
      <c r="C1049" t="s">
        <v>6495</v>
      </c>
      <c r="D1049" t="s">
        <v>4743</v>
      </c>
      <c r="E1049" t="s">
        <v>6496</v>
      </c>
    </row>
    <row r="1050" spans="1:5" ht="15.75" x14ac:dyDescent="0.25">
      <c r="A1050" s="1" t="s">
        <v>1322</v>
      </c>
      <c r="B1050" s="1" t="s">
        <v>3433</v>
      </c>
      <c r="C1050" t="s">
        <v>6497</v>
      </c>
      <c r="D1050" t="s">
        <v>4743</v>
      </c>
      <c r="E1050" t="s">
        <v>6498</v>
      </c>
    </row>
    <row r="1051" spans="1:5" ht="15.75" x14ac:dyDescent="0.25">
      <c r="A1051" s="1" t="s">
        <v>1321</v>
      </c>
      <c r="B1051" s="1" t="s">
        <v>3434</v>
      </c>
      <c r="C1051" t="s">
        <v>6499</v>
      </c>
      <c r="D1051" t="s">
        <v>4743</v>
      </c>
      <c r="E1051" t="s">
        <v>5946</v>
      </c>
    </row>
    <row r="1052" spans="1:5" ht="15.75" x14ac:dyDescent="0.25">
      <c r="A1052" s="1" t="s">
        <v>1320</v>
      </c>
      <c r="B1052" s="1" t="s">
        <v>3435</v>
      </c>
      <c r="C1052" t="s">
        <v>6500</v>
      </c>
      <c r="D1052" t="s">
        <v>5600</v>
      </c>
      <c r="E1052" t="s">
        <v>6501</v>
      </c>
    </row>
    <row r="1053" spans="1:5" ht="15.75" x14ac:dyDescent="0.25">
      <c r="A1053" s="1" t="s">
        <v>1319</v>
      </c>
      <c r="B1053" s="1" t="s">
        <v>3436</v>
      </c>
      <c r="C1053" t="s">
        <v>6502</v>
      </c>
      <c r="D1053" t="s">
        <v>4745</v>
      </c>
      <c r="E1053" t="s">
        <v>6503</v>
      </c>
    </row>
    <row r="1054" spans="1:5" ht="15.75" x14ac:dyDescent="0.25">
      <c r="A1054" s="1" t="s">
        <v>1318</v>
      </c>
      <c r="B1054" s="1" t="s">
        <v>3437</v>
      </c>
      <c r="C1054" t="s">
        <v>6504</v>
      </c>
      <c r="D1054" t="s">
        <v>4743</v>
      </c>
      <c r="E1054" t="s">
        <v>6505</v>
      </c>
    </row>
    <row r="1055" spans="1:5" ht="15.75" x14ac:dyDescent="0.25">
      <c r="A1055" s="1" t="s">
        <v>1317</v>
      </c>
      <c r="B1055" s="1" t="s">
        <v>3438</v>
      </c>
      <c r="C1055" t="s">
        <v>6506</v>
      </c>
      <c r="D1055" t="s">
        <v>4745</v>
      </c>
      <c r="E1055" t="s">
        <v>5568</v>
      </c>
    </row>
    <row r="1056" spans="1:5" ht="15.75" x14ac:dyDescent="0.25">
      <c r="A1056" s="1" t="s">
        <v>1316</v>
      </c>
      <c r="B1056" s="1" t="s">
        <v>3439</v>
      </c>
      <c r="C1056" t="s">
        <v>6507</v>
      </c>
      <c r="D1056" t="s">
        <v>5600</v>
      </c>
      <c r="E1056" t="s">
        <v>5500</v>
      </c>
    </row>
    <row r="1057" spans="1:5" ht="15.75" x14ac:dyDescent="0.25">
      <c r="A1057" s="1" t="s">
        <v>1315</v>
      </c>
      <c r="B1057" s="1" t="s">
        <v>3440</v>
      </c>
      <c r="C1057" t="s">
        <v>6508</v>
      </c>
      <c r="D1057" t="s">
        <v>4743</v>
      </c>
      <c r="E1057" t="s">
        <v>6509</v>
      </c>
    </row>
    <row r="1058" spans="1:5" ht="15.75" x14ac:dyDescent="0.25">
      <c r="A1058" s="1" t="s">
        <v>1314</v>
      </c>
      <c r="B1058" s="1" t="s">
        <v>3441</v>
      </c>
      <c r="C1058" t="s">
        <v>6406</v>
      </c>
      <c r="D1058" t="s">
        <v>5600</v>
      </c>
      <c r="E1058" t="s">
        <v>6510</v>
      </c>
    </row>
    <row r="1059" spans="1:5" ht="15.75" x14ac:dyDescent="0.25">
      <c r="A1059" s="1" t="s">
        <v>1313</v>
      </c>
      <c r="B1059" s="1" t="s">
        <v>3442</v>
      </c>
      <c r="C1059" t="s">
        <v>6511</v>
      </c>
      <c r="D1059" t="s">
        <v>4743</v>
      </c>
      <c r="E1059" t="s">
        <v>6320</v>
      </c>
    </row>
    <row r="1060" spans="1:5" ht="15.75" x14ac:dyDescent="0.25">
      <c r="A1060" s="1" t="s">
        <v>1312</v>
      </c>
      <c r="B1060" s="1" t="s">
        <v>3443</v>
      </c>
      <c r="C1060" t="s">
        <v>6512</v>
      </c>
      <c r="D1060" t="s">
        <v>4745</v>
      </c>
      <c r="E1060" t="s">
        <v>5117</v>
      </c>
    </row>
    <row r="1061" spans="1:5" ht="15.75" x14ac:dyDescent="0.25">
      <c r="A1061" s="1" t="s">
        <v>1311</v>
      </c>
      <c r="B1061" s="1" t="s">
        <v>3444</v>
      </c>
      <c r="C1061" t="s">
        <v>6513</v>
      </c>
      <c r="D1061" t="s">
        <v>4745</v>
      </c>
      <c r="E1061" t="s">
        <v>6514</v>
      </c>
    </row>
    <row r="1062" spans="1:5" ht="15.75" x14ac:dyDescent="0.25">
      <c r="A1062" s="1" t="s">
        <v>1310</v>
      </c>
      <c r="B1062" s="1" t="s">
        <v>3445</v>
      </c>
      <c r="C1062" t="s">
        <v>6515</v>
      </c>
      <c r="D1062" t="s">
        <v>4745</v>
      </c>
      <c r="E1062" t="s">
        <v>6516</v>
      </c>
    </row>
    <row r="1063" spans="1:5" ht="15.75" x14ac:dyDescent="0.25">
      <c r="A1063" s="1" t="s">
        <v>1309</v>
      </c>
      <c r="B1063" s="1" t="s">
        <v>3446</v>
      </c>
      <c r="C1063" t="s">
        <v>6063</v>
      </c>
      <c r="D1063" t="s">
        <v>4745</v>
      </c>
      <c r="E1063" t="s">
        <v>6517</v>
      </c>
    </row>
    <row r="1064" spans="1:5" ht="15.75" x14ac:dyDescent="0.25">
      <c r="A1064" s="1" t="s">
        <v>1308</v>
      </c>
      <c r="B1064" s="1" t="s">
        <v>3447</v>
      </c>
      <c r="C1064" t="s">
        <v>6518</v>
      </c>
      <c r="D1064" t="s">
        <v>4745</v>
      </c>
      <c r="E1064" t="s">
        <v>6519</v>
      </c>
    </row>
    <row r="1065" spans="1:5" ht="15.75" x14ac:dyDescent="0.25">
      <c r="A1065" s="1" t="s">
        <v>1307</v>
      </c>
      <c r="B1065" s="1" t="s">
        <v>3448</v>
      </c>
      <c r="C1065" t="s">
        <v>6520</v>
      </c>
      <c r="D1065" t="s">
        <v>4745</v>
      </c>
      <c r="E1065" t="s">
        <v>6521</v>
      </c>
    </row>
    <row r="1066" spans="1:5" ht="15.75" x14ac:dyDescent="0.25">
      <c r="A1066" s="1" t="s">
        <v>1306</v>
      </c>
      <c r="B1066" s="1" t="s">
        <v>3449</v>
      </c>
      <c r="C1066" t="s">
        <v>6522</v>
      </c>
      <c r="D1066" t="s">
        <v>4743</v>
      </c>
      <c r="E1066" t="s">
        <v>6523</v>
      </c>
    </row>
    <row r="1067" spans="1:5" ht="15.75" x14ac:dyDescent="0.25">
      <c r="A1067" s="1" t="s">
        <v>1305</v>
      </c>
      <c r="B1067" s="1" t="s">
        <v>3450</v>
      </c>
      <c r="C1067" t="s">
        <v>6524</v>
      </c>
      <c r="D1067" t="s">
        <v>4745</v>
      </c>
      <c r="E1067" t="s">
        <v>6525</v>
      </c>
    </row>
    <row r="1068" spans="1:5" ht="15.75" x14ac:dyDescent="0.25">
      <c r="A1068" s="1" t="s">
        <v>1304</v>
      </c>
      <c r="B1068" s="1" t="s">
        <v>3451</v>
      </c>
      <c r="C1068" t="s">
        <v>6526</v>
      </c>
      <c r="D1068" t="s">
        <v>4743</v>
      </c>
      <c r="E1068" t="s">
        <v>6078</v>
      </c>
    </row>
    <row r="1069" spans="1:5" ht="15.75" x14ac:dyDescent="0.25">
      <c r="A1069" s="1" t="s">
        <v>1303</v>
      </c>
      <c r="B1069" s="1" t="s">
        <v>3452</v>
      </c>
      <c r="C1069" t="s">
        <v>6527</v>
      </c>
      <c r="D1069" t="s">
        <v>4745</v>
      </c>
      <c r="E1069" t="s">
        <v>4751</v>
      </c>
    </row>
    <row r="1070" spans="1:5" ht="15.75" x14ac:dyDescent="0.25">
      <c r="A1070" s="1" t="s">
        <v>1302</v>
      </c>
      <c r="B1070" s="1" t="s">
        <v>3453</v>
      </c>
      <c r="C1070" t="s">
        <v>6074</v>
      </c>
      <c r="D1070" t="s">
        <v>4743</v>
      </c>
      <c r="E1070" t="s">
        <v>6528</v>
      </c>
    </row>
    <row r="1071" spans="1:5" ht="15.75" x14ac:dyDescent="0.25">
      <c r="A1071" s="1" t="s">
        <v>1301</v>
      </c>
      <c r="B1071" s="1" t="s">
        <v>3454</v>
      </c>
      <c r="C1071" t="s">
        <v>6529</v>
      </c>
      <c r="D1071" t="s">
        <v>4743</v>
      </c>
      <c r="E1071" t="s">
        <v>6530</v>
      </c>
    </row>
    <row r="1072" spans="1:5" ht="15.75" x14ac:dyDescent="0.25">
      <c r="A1072" s="1" t="s">
        <v>1300</v>
      </c>
      <c r="B1072" s="1" t="s">
        <v>3455</v>
      </c>
      <c r="C1072" t="s">
        <v>6531</v>
      </c>
      <c r="D1072" t="s">
        <v>4743</v>
      </c>
      <c r="E1072" t="s">
        <v>5366</v>
      </c>
    </row>
    <row r="1073" spans="1:5" ht="15.75" x14ac:dyDescent="0.25">
      <c r="A1073" s="1" t="s">
        <v>1299</v>
      </c>
      <c r="B1073" s="1" t="s">
        <v>3456</v>
      </c>
      <c r="C1073" t="s">
        <v>6532</v>
      </c>
      <c r="D1073" t="s">
        <v>5600</v>
      </c>
      <c r="E1073" t="s">
        <v>6533</v>
      </c>
    </row>
    <row r="1074" spans="1:5" ht="15.75" x14ac:dyDescent="0.25">
      <c r="A1074" s="1" t="s">
        <v>1298</v>
      </c>
      <c r="B1074" s="1" t="s">
        <v>3457</v>
      </c>
      <c r="C1074" t="s">
        <v>6534</v>
      </c>
      <c r="D1074" t="s">
        <v>4743</v>
      </c>
      <c r="E1074" t="s">
        <v>6535</v>
      </c>
    </row>
    <row r="1075" spans="1:5" ht="15.75" x14ac:dyDescent="0.25">
      <c r="A1075" s="1" t="s">
        <v>1297</v>
      </c>
      <c r="B1075" s="1" t="s">
        <v>3458</v>
      </c>
      <c r="C1075" t="s">
        <v>6536</v>
      </c>
      <c r="D1075" t="s">
        <v>4745</v>
      </c>
      <c r="E1075" t="s">
        <v>5006</v>
      </c>
    </row>
    <row r="1076" spans="1:5" ht="15.75" x14ac:dyDescent="0.25">
      <c r="A1076" s="1" t="s">
        <v>1296</v>
      </c>
      <c r="B1076" s="1" t="s">
        <v>3459</v>
      </c>
      <c r="C1076" t="s">
        <v>6537</v>
      </c>
      <c r="D1076" t="s">
        <v>4745</v>
      </c>
      <c r="E1076" t="s">
        <v>5701</v>
      </c>
    </row>
    <row r="1077" spans="1:5" ht="15.75" x14ac:dyDescent="0.25">
      <c r="A1077" s="1" t="s">
        <v>1295</v>
      </c>
      <c r="B1077" s="1" t="s">
        <v>3460</v>
      </c>
      <c r="C1077" t="s">
        <v>5628</v>
      </c>
      <c r="D1077" t="s">
        <v>4745</v>
      </c>
      <c r="E1077" t="s">
        <v>6538</v>
      </c>
    </row>
    <row r="1078" spans="1:5" ht="15.75" x14ac:dyDescent="0.25">
      <c r="A1078" s="1" t="s">
        <v>1294</v>
      </c>
      <c r="B1078" s="1" t="s">
        <v>3461</v>
      </c>
      <c r="C1078" t="s">
        <v>6539</v>
      </c>
      <c r="D1078" t="s">
        <v>4743</v>
      </c>
      <c r="E1078" t="s">
        <v>6540</v>
      </c>
    </row>
    <row r="1079" spans="1:5" ht="15.75" x14ac:dyDescent="0.25">
      <c r="A1079" s="1" t="s">
        <v>1293</v>
      </c>
      <c r="B1079" s="1" t="s">
        <v>3462</v>
      </c>
      <c r="C1079" t="s">
        <v>6541</v>
      </c>
      <c r="D1079" t="s">
        <v>4745</v>
      </c>
      <c r="E1079" t="s">
        <v>5152</v>
      </c>
    </row>
    <row r="1080" spans="1:5" ht="15.75" x14ac:dyDescent="0.25">
      <c r="A1080" s="1" t="s">
        <v>1292</v>
      </c>
      <c r="B1080" s="1" t="s">
        <v>3463</v>
      </c>
      <c r="C1080" t="s">
        <v>6542</v>
      </c>
      <c r="D1080" t="s">
        <v>4745</v>
      </c>
      <c r="E1080" t="s">
        <v>6543</v>
      </c>
    </row>
    <row r="1081" spans="1:5" ht="15.75" x14ac:dyDescent="0.25">
      <c r="A1081" s="1" t="s">
        <v>1291</v>
      </c>
      <c r="B1081" s="1" t="s">
        <v>3464</v>
      </c>
      <c r="C1081" t="s">
        <v>6544</v>
      </c>
      <c r="D1081" t="s">
        <v>4745</v>
      </c>
      <c r="E1081" t="s">
        <v>6545</v>
      </c>
    </row>
    <row r="1082" spans="1:5" ht="15.75" x14ac:dyDescent="0.25">
      <c r="A1082" s="1" t="s">
        <v>1290</v>
      </c>
      <c r="B1082" s="1" t="s">
        <v>3465</v>
      </c>
      <c r="C1082" t="s">
        <v>6546</v>
      </c>
      <c r="D1082" t="s">
        <v>4745</v>
      </c>
      <c r="E1082" t="s">
        <v>5722</v>
      </c>
    </row>
    <row r="1083" spans="1:5" ht="15.75" x14ac:dyDescent="0.25">
      <c r="A1083" s="1" t="s">
        <v>1289</v>
      </c>
      <c r="B1083" s="1" t="s">
        <v>3466</v>
      </c>
      <c r="C1083" t="s">
        <v>6547</v>
      </c>
      <c r="D1083" t="s">
        <v>5600</v>
      </c>
      <c r="E1083" t="s">
        <v>6548</v>
      </c>
    </row>
    <row r="1084" spans="1:5" ht="15.75" x14ac:dyDescent="0.25">
      <c r="A1084" s="1" t="s">
        <v>1288</v>
      </c>
      <c r="B1084" s="1" t="s">
        <v>3467</v>
      </c>
      <c r="C1084" t="s">
        <v>6549</v>
      </c>
      <c r="D1084" t="s">
        <v>5600</v>
      </c>
      <c r="E1084" t="s">
        <v>6550</v>
      </c>
    </row>
    <row r="1085" spans="1:5" ht="15.75" x14ac:dyDescent="0.25">
      <c r="A1085" s="1" t="s">
        <v>1287</v>
      </c>
      <c r="B1085" s="1" t="s">
        <v>3468</v>
      </c>
      <c r="C1085" t="s">
        <v>6551</v>
      </c>
      <c r="D1085" t="s">
        <v>4745</v>
      </c>
      <c r="E1085" t="s">
        <v>6552</v>
      </c>
    </row>
    <row r="1086" spans="1:5" ht="15.75" x14ac:dyDescent="0.25">
      <c r="A1086" s="1" t="s">
        <v>1286</v>
      </c>
      <c r="B1086" s="1" t="s">
        <v>3469</v>
      </c>
      <c r="C1086" t="s">
        <v>6553</v>
      </c>
      <c r="D1086" t="s">
        <v>4745</v>
      </c>
      <c r="E1086" t="s">
        <v>5701</v>
      </c>
    </row>
    <row r="1087" spans="1:5" ht="15.75" x14ac:dyDescent="0.25">
      <c r="A1087" s="1" t="s">
        <v>1285</v>
      </c>
      <c r="B1087" s="1" t="s">
        <v>3470</v>
      </c>
      <c r="C1087" t="s">
        <v>6554</v>
      </c>
      <c r="D1087" t="s">
        <v>4745</v>
      </c>
      <c r="E1087" t="s">
        <v>5152</v>
      </c>
    </row>
    <row r="1088" spans="1:5" ht="15.75" x14ac:dyDescent="0.25">
      <c r="A1088" s="1" t="s">
        <v>1284</v>
      </c>
      <c r="B1088" s="1" t="s">
        <v>3471</v>
      </c>
      <c r="C1088" t="s">
        <v>6555</v>
      </c>
      <c r="D1088" t="s">
        <v>4743</v>
      </c>
      <c r="E1088" t="s">
        <v>6556</v>
      </c>
    </row>
    <row r="1089" spans="1:5" ht="15.75" x14ac:dyDescent="0.25">
      <c r="A1089" s="1" t="s">
        <v>1283</v>
      </c>
      <c r="B1089" s="1" t="s">
        <v>3472</v>
      </c>
      <c r="C1089" t="s">
        <v>6557</v>
      </c>
      <c r="D1089" t="s">
        <v>4743</v>
      </c>
      <c r="E1089" t="s">
        <v>6558</v>
      </c>
    </row>
    <row r="1090" spans="1:5" ht="15.75" x14ac:dyDescent="0.25">
      <c r="A1090" s="1" t="s">
        <v>1282</v>
      </c>
      <c r="B1090" s="1" t="s">
        <v>3473</v>
      </c>
      <c r="C1090" t="s">
        <v>6559</v>
      </c>
      <c r="D1090" t="s">
        <v>5600</v>
      </c>
      <c r="E1090" t="s">
        <v>6560</v>
      </c>
    </row>
    <row r="1091" spans="1:5" ht="15.75" x14ac:dyDescent="0.25">
      <c r="A1091" s="1" t="s">
        <v>1281</v>
      </c>
      <c r="B1091" s="1" t="s">
        <v>3474</v>
      </c>
      <c r="C1091" t="s">
        <v>6561</v>
      </c>
      <c r="D1091" t="s">
        <v>4743</v>
      </c>
      <c r="E1091" t="s">
        <v>6562</v>
      </c>
    </row>
    <row r="1092" spans="1:5" ht="15.75" x14ac:dyDescent="0.25">
      <c r="A1092" s="1" t="s">
        <v>1280</v>
      </c>
      <c r="B1092" s="1" t="s">
        <v>3475</v>
      </c>
      <c r="C1092" t="s">
        <v>6479</v>
      </c>
      <c r="D1092" t="s">
        <v>4743</v>
      </c>
      <c r="E1092" t="s">
        <v>6563</v>
      </c>
    </row>
    <row r="1093" spans="1:5" ht="15.75" x14ac:dyDescent="0.25">
      <c r="A1093" s="1" t="s">
        <v>1279</v>
      </c>
      <c r="B1093" s="1" t="s">
        <v>3476</v>
      </c>
      <c r="C1093" t="s">
        <v>6564</v>
      </c>
      <c r="D1093" t="s">
        <v>4745</v>
      </c>
      <c r="E1093" t="s">
        <v>6565</v>
      </c>
    </row>
    <row r="1094" spans="1:5" ht="15.75" x14ac:dyDescent="0.25">
      <c r="A1094" s="1" t="s">
        <v>1278</v>
      </c>
      <c r="B1094" s="1" t="s">
        <v>3477</v>
      </c>
      <c r="C1094" t="s">
        <v>6566</v>
      </c>
      <c r="D1094" t="s">
        <v>4743</v>
      </c>
      <c r="E1094" t="s">
        <v>6567</v>
      </c>
    </row>
    <row r="1095" spans="1:5" ht="15.75" x14ac:dyDescent="0.25">
      <c r="A1095" s="1" t="s">
        <v>1277</v>
      </c>
      <c r="B1095" s="1" t="s">
        <v>3478</v>
      </c>
      <c r="C1095" t="s">
        <v>4850</v>
      </c>
      <c r="D1095" t="s">
        <v>4745</v>
      </c>
      <c r="E1095" t="s">
        <v>6167</v>
      </c>
    </row>
    <row r="1096" spans="1:5" ht="15.75" x14ac:dyDescent="0.25">
      <c r="A1096" s="1" t="s">
        <v>1276</v>
      </c>
      <c r="B1096" s="1" t="s">
        <v>3479</v>
      </c>
      <c r="C1096" t="s">
        <v>6568</v>
      </c>
      <c r="D1096" t="s">
        <v>4745</v>
      </c>
      <c r="E1096" t="s">
        <v>5026</v>
      </c>
    </row>
    <row r="1097" spans="1:5" ht="15.75" x14ac:dyDescent="0.25">
      <c r="A1097" s="1" t="s">
        <v>1275</v>
      </c>
      <c r="B1097" s="1" t="s">
        <v>3480</v>
      </c>
      <c r="C1097" t="s">
        <v>6569</v>
      </c>
      <c r="D1097" t="s">
        <v>5600</v>
      </c>
      <c r="E1097" t="s">
        <v>6570</v>
      </c>
    </row>
    <row r="1098" spans="1:5" ht="15.75" x14ac:dyDescent="0.25">
      <c r="A1098" s="1" t="s">
        <v>1274</v>
      </c>
      <c r="B1098" s="1" t="s">
        <v>3481</v>
      </c>
      <c r="C1098" t="s">
        <v>6571</v>
      </c>
      <c r="D1098" t="s">
        <v>4743</v>
      </c>
      <c r="E1098" t="s">
        <v>6572</v>
      </c>
    </row>
    <row r="1099" spans="1:5" ht="15.75" x14ac:dyDescent="0.25">
      <c r="A1099" s="1" t="s">
        <v>1273</v>
      </c>
      <c r="B1099" s="1" t="s">
        <v>3482</v>
      </c>
      <c r="C1099" t="s">
        <v>6573</v>
      </c>
      <c r="D1099" t="s">
        <v>4743</v>
      </c>
      <c r="E1099" t="s">
        <v>5946</v>
      </c>
    </row>
    <row r="1100" spans="1:5" ht="15.75" x14ac:dyDescent="0.25">
      <c r="A1100" s="1" t="s">
        <v>1272</v>
      </c>
      <c r="B1100" s="1" t="s">
        <v>3483</v>
      </c>
      <c r="C1100" t="s">
        <v>5207</v>
      </c>
      <c r="D1100" t="s">
        <v>4743</v>
      </c>
      <c r="E1100" t="s">
        <v>6574</v>
      </c>
    </row>
    <row r="1101" spans="1:5" ht="15.75" x14ac:dyDescent="0.25">
      <c r="A1101" s="1" t="s">
        <v>1271</v>
      </c>
      <c r="B1101" s="1" t="s">
        <v>3484</v>
      </c>
      <c r="C1101" t="s">
        <v>6575</v>
      </c>
      <c r="D1101" t="s">
        <v>4745</v>
      </c>
      <c r="E1101" t="s">
        <v>6576</v>
      </c>
    </row>
    <row r="1102" spans="1:5" ht="15.75" x14ac:dyDescent="0.25">
      <c r="A1102" s="1" t="s">
        <v>1270</v>
      </c>
      <c r="B1102" s="1" t="s">
        <v>3485</v>
      </c>
      <c r="C1102" t="s">
        <v>6577</v>
      </c>
      <c r="D1102" t="s">
        <v>5600</v>
      </c>
      <c r="E1102" t="s">
        <v>5545</v>
      </c>
    </row>
    <row r="1103" spans="1:5" ht="15.75" x14ac:dyDescent="0.25">
      <c r="A1103" s="1" t="s">
        <v>1269</v>
      </c>
      <c r="B1103" s="1" t="s">
        <v>3486</v>
      </c>
      <c r="C1103" t="s">
        <v>5588</v>
      </c>
      <c r="D1103" t="s">
        <v>4745</v>
      </c>
      <c r="E1103" t="s">
        <v>4751</v>
      </c>
    </row>
    <row r="1104" spans="1:5" ht="15.75" x14ac:dyDescent="0.25">
      <c r="A1104" s="1" t="s">
        <v>1268</v>
      </c>
      <c r="B1104" s="1" t="s">
        <v>3487</v>
      </c>
      <c r="C1104" t="s">
        <v>6578</v>
      </c>
      <c r="D1104" t="s">
        <v>4745</v>
      </c>
      <c r="E1104" t="s">
        <v>6579</v>
      </c>
    </row>
    <row r="1105" spans="1:5" ht="15.75" x14ac:dyDescent="0.25">
      <c r="A1105" s="1" t="s">
        <v>1267</v>
      </c>
      <c r="B1105" s="1" t="s">
        <v>3488</v>
      </c>
      <c r="C1105" t="s">
        <v>6580</v>
      </c>
      <c r="D1105" t="s">
        <v>4743</v>
      </c>
      <c r="E1105" t="s">
        <v>6581</v>
      </c>
    </row>
    <row r="1106" spans="1:5" ht="15.75" x14ac:dyDescent="0.25">
      <c r="A1106" s="1" t="s">
        <v>1266</v>
      </c>
      <c r="B1106" s="1" t="s">
        <v>3489</v>
      </c>
      <c r="C1106" t="s">
        <v>6582</v>
      </c>
      <c r="D1106" t="s">
        <v>4745</v>
      </c>
      <c r="E1106" t="s">
        <v>6583</v>
      </c>
    </row>
    <row r="1107" spans="1:5" ht="15.75" x14ac:dyDescent="0.25">
      <c r="A1107" s="1" t="s">
        <v>1265</v>
      </c>
      <c r="B1107" s="1" t="s">
        <v>3490</v>
      </c>
      <c r="C1107" t="s">
        <v>6584</v>
      </c>
      <c r="D1107" t="s">
        <v>4745</v>
      </c>
      <c r="E1107" t="s">
        <v>4954</v>
      </c>
    </row>
    <row r="1108" spans="1:5" ht="15.75" x14ac:dyDescent="0.25">
      <c r="A1108" s="1" t="s">
        <v>1264</v>
      </c>
      <c r="B1108" s="1" t="s">
        <v>3491</v>
      </c>
      <c r="C1108" t="s">
        <v>6585</v>
      </c>
      <c r="D1108" t="s">
        <v>4745</v>
      </c>
      <c r="E1108" t="s">
        <v>5779</v>
      </c>
    </row>
    <row r="1109" spans="1:5" ht="15.75" x14ac:dyDescent="0.25">
      <c r="A1109" s="1" t="s">
        <v>1263</v>
      </c>
      <c r="B1109" s="1" t="s">
        <v>3492</v>
      </c>
      <c r="C1109" t="s">
        <v>6586</v>
      </c>
      <c r="D1109" t="s">
        <v>4743</v>
      </c>
      <c r="E1109" t="s">
        <v>6587</v>
      </c>
    </row>
    <row r="1110" spans="1:5" ht="15.75" x14ac:dyDescent="0.25">
      <c r="A1110" s="1" t="s">
        <v>1262</v>
      </c>
      <c r="B1110" s="1" t="s">
        <v>3493</v>
      </c>
      <c r="C1110" t="s">
        <v>6588</v>
      </c>
      <c r="D1110" t="s">
        <v>5600</v>
      </c>
      <c r="E1110" t="s">
        <v>6589</v>
      </c>
    </row>
    <row r="1111" spans="1:5" ht="15.75" x14ac:dyDescent="0.25">
      <c r="A1111" s="1" t="s">
        <v>1261</v>
      </c>
      <c r="B1111" s="1" t="s">
        <v>3494</v>
      </c>
      <c r="C1111" t="s">
        <v>6590</v>
      </c>
      <c r="D1111" t="s">
        <v>5600</v>
      </c>
      <c r="E1111" t="s">
        <v>6591</v>
      </c>
    </row>
    <row r="1112" spans="1:5" ht="15.75" x14ac:dyDescent="0.25">
      <c r="A1112" s="1" t="s">
        <v>1260</v>
      </c>
      <c r="B1112" s="1" t="s">
        <v>3495</v>
      </c>
      <c r="C1112" t="s">
        <v>5456</v>
      </c>
      <c r="D1112" t="s">
        <v>4743</v>
      </c>
      <c r="E1112" t="s">
        <v>4881</v>
      </c>
    </row>
    <row r="1113" spans="1:5" ht="15.75" x14ac:dyDescent="0.25">
      <c r="A1113" s="1" t="s">
        <v>1259</v>
      </c>
      <c r="B1113" s="1" t="s">
        <v>3496</v>
      </c>
      <c r="C1113" t="s">
        <v>6592</v>
      </c>
      <c r="D1113" t="s">
        <v>5600</v>
      </c>
      <c r="E1113" t="s">
        <v>6593</v>
      </c>
    </row>
    <row r="1114" spans="1:5" ht="15.75" x14ac:dyDescent="0.25">
      <c r="A1114" s="1" t="s">
        <v>1258</v>
      </c>
      <c r="B1114" s="1" t="s">
        <v>3497</v>
      </c>
      <c r="C1114" t="s">
        <v>6594</v>
      </c>
      <c r="D1114" t="s">
        <v>4745</v>
      </c>
      <c r="E1114" t="s">
        <v>4911</v>
      </c>
    </row>
    <row r="1115" spans="1:5" ht="15.75" x14ac:dyDescent="0.25">
      <c r="A1115" s="1" t="s">
        <v>1257</v>
      </c>
      <c r="B1115" s="1" t="s">
        <v>3498</v>
      </c>
      <c r="C1115" t="s">
        <v>6595</v>
      </c>
      <c r="D1115" t="s">
        <v>4743</v>
      </c>
      <c r="E1115" t="s">
        <v>6596</v>
      </c>
    </row>
    <row r="1116" spans="1:5" ht="15.75" x14ac:dyDescent="0.25">
      <c r="A1116" s="1" t="s">
        <v>1256</v>
      </c>
      <c r="B1116" s="1" t="s">
        <v>3499</v>
      </c>
      <c r="C1116" t="s">
        <v>6597</v>
      </c>
      <c r="D1116" t="s">
        <v>4743</v>
      </c>
      <c r="E1116" t="s">
        <v>6598</v>
      </c>
    </row>
    <row r="1117" spans="1:5" ht="15.75" x14ac:dyDescent="0.25">
      <c r="A1117" s="1" t="s">
        <v>1255</v>
      </c>
      <c r="B1117" s="1" t="s">
        <v>3500</v>
      </c>
      <c r="C1117" t="s">
        <v>6599</v>
      </c>
      <c r="D1117" t="s">
        <v>4743</v>
      </c>
      <c r="E1117" t="s">
        <v>6600</v>
      </c>
    </row>
    <row r="1118" spans="1:5" ht="15.75" x14ac:dyDescent="0.25">
      <c r="A1118" s="1" t="s">
        <v>1254</v>
      </c>
      <c r="B1118" s="1" t="s">
        <v>3501</v>
      </c>
      <c r="C1118" t="s">
        <v>6601</v>
      </c>
      <c r="D1118" t="s">
        <v>4743</v>
      </c>
      <c r="E1118" t="s">
        <v>6602</v>
      </c>
    </row>
    <row r="1119" spans="1:5" ht="15.75" x14ac:dyDescent="0.25">
      <c r="A1119" s="1" t="s">
        <v>1253</v>
      </c>
      <c r="B1119" s="1" t="s">
        <v>3502</v>
      </c>
      <c r="C1119" t="s">
        <v>6603</v>
      </c>
      <c r="D1119" t="s">
        <v>4743</v>
      </c>
      <c r="E1119" t="s">
        <v>5160</v>
      </c>
    </row>
    <row r="1120" spans="1:5" ht="15.75" x14ac:dyDescent="0.25">
      <c r="A1120" s="1" t="s">
        <v>1252</v>
      </c>
      <c r="B1120" s="1" t="s">
        <v>3503</v>
      </c>
      <c r="C1120" t="s">
        <v>6604</v>
      </c>
      <c r="D1120" t="s">
        <v>4745</v>
      </c>
      <c r="E1120" t="s">
        <v>6605</v>
      </c>
    </row>
    <row r="1121" spans="1:5" ht="15.75" x14ac:dyDescent="0.25">
      <c r="A1121" s="1" t="s">
        <v>1251</v>
      </c>
      <c r="B1121" s="1" t="s">
        <v>3504</v>
      </c>
      <c r="C1121" t="s">
        <v>6606</v>
      </c>
      <c r="D1121" t="s">
        <v>4745</v>
      </c>
      <c r="E1121" t="s">
        <v>6607</v>
      </c>
    </row>
    <row r="1122" spans="1:5" ht="15.75" x14ac:dyDescent="0.25">
      <c r="A1122" s="1" t="s">
        <v>1250</v>
      </c>
      <c r="B1122" s="1" t="s">
        <v>3505</v>
      </c>
      <c r="C1122" t="s">
        <v>6608</v>
      </c>
      <c r="D1122" t="s">
        <v>4745</v>
      </c>
      <c r="E1122" t="s">
        <v>6609</v>
      </c>
    </row>
    <row r="1123" spans="1:5" ht="15.75" x14ac:dyDescent="0.25">
      <c r="A1123" s="1" t="s">
        <v>1249</v>
      </c>
      <c r="B1123" s="1" t="s">
        <v>3506</v>
      </c>
      <c r="C1123" t="s">
        <v>6610</v>
      </c>
      <c r="D1123" t="s">
        <v>4745</v>
      </c>
      <c r="E1123" t="s">
        <v>6167</v>
      </c>
    </row>
    <row r="1124" spans="1:5" ht="15.75" x14ac:dyDescent="0.25">
      <c r="A1124" s="1" t="s">
        <v>1248</v>
      </c>
      <c r="B1124" s="1" t="s">
        <v>3507</v>
      </c>
      <c r="C1124" t="s">
        <v>6611</v>
      </c>
      <c r="D1124" t="s">
        <v>4743</v>
      </c>
      <c r="E1124" t="s">
        <v>6612</v>
      </c>
    </row>
    <row r="1125" spans="1:5" ht="15.75" x14ac:dyDescent="0.25">
      <c r="A1125" s="1" t="s">
        <v>1247</v>
      </c>
      <c r="B1125" s="1" t="s">
        <v>3508</v>
      </c>
      <c r="C1125" t="s">
        <v>6613</v>
      </c>
      <c r="D1125" t="s">
        <v>4745</v>
      </c>
      <c r="E1125" t="s">
        <v>5469</v>
      </c>
    </row>
    <row r="1126" spans="1:5" ht="15.75" x14ac:dyDescent="0.25">
      <c r="A1126" s="1" t="s">
        <v>1246</v>
      </c>
      <c r="B1126" s="1" t="s">
        <v>3509</v>
      </c>
      <c r="C1126" t="s">
        <v>6614</v>
      </c>
      <c r="D1126" t="s">
        <v>5600</v>
      </c>
      <c r="E1126" t="s">
        <v>6615</v>
      </c>
    </row>
    <row r="1127" spans="1:5" ht="15.75" x14ac:dyDescent="0.25">
      <c r="A1127" s="1" t="s">
        <v>1245</v>
      </c>
      <c r="B1127" s="1" t="s">
        <v>3510</v>
      </c>
      <c r="C1127" t="s">
        <v>6616</v>
      </c>
      <c r="D1127" t="s">
        <v>4743</v>
      </c>
      <c r="E1127" t="s">
        <v>6617</v>
      </c>
    </row>
    <row r="1128" spans="1:5" ht="15.75" x14ac:dyDescent="0.25">
      <c r="A1128" s="1" t="s">
        <v>1244</v>
      </c>
      <c r="B1128" s="1" t="s">
        <v>3511</v>
      </c>
      <c r="C1128" t="s">
        <v>6618</v>
      </c>
      <c r="D1128" t="s">
        <v>4745</v>
      </c>
      <c r="E1128" t="s">
        <v>5481</v>
      </c>
    </row>
    <row r="1129" spans="1:5" ht="15.75" x14ac:dyDescent="0.25">
      <c r="A1129" s="1" t="s">
        <v>1243</v>
      </c>
      <c r="B1129" s="1" t="s">
        <v>3512</v>
      </c>
      <c r="C1129" t="s">
        <v>6619</v>
      </c>
      <c r="D1129" t="s">
        <v>4745</v>
      </c>
      <c r="E1129" t="s">
        <v>4823</v>
      </c>
    </row>
    <row r="1130" spans="1:5" ht="15.75" x14ac:dyDescent="0.25">
      <c r="A1130" s="1" t="s">
        <v>1242</v>
      </c>
      <c r="B1130" s="1" t="s">
        <v>3513</v>
      </c>
      <c r="C1130" t="s">
        <v>6620</v>
      </c>
      <c r="D1130" t="s">
        <v>4745</v>
      </c>
      <c r="E1130" t="s">
        <v>6621</v>
      </c>
    </row>
    <row r="1131" spans="1:5" ht="15.75" x14ac:dyDescent="0.25">
      <c r="A1131" s="1" t="s">
        <v>1241</v>
      </c>
      <c r="B1131" s="1" t="s">
        <v>3514</v>
      </c>
      <c r="C1131" t="s">
        <v>6622</v>
      </c>
      <c r="D1131" t="s">
        <v>4743</v>
      </c>
      <c r="E1131" t="s">
        <v>5670</v>
      </c>
    </row>
    <row r="1132" spans="1:5" ht="15.75" x14ac:dyDescent="0.25">
      <c r="A1132" s="1" t="s">
        <v>1240</v>
      </c>
      <c r="B1132" s="1" t="s">
        <v>3515</v>
      </c>
      <c r="C1132" t="s">
        <v>6623</v>
      </c>
      <c r="D1132" t="s">
        <v>5600</v>
      </c>
      <c r="E1132" t="s">
        <v>6624</v>
      </c>
    </row>
    <row r="1133" spans="1:5" ht="15.75" x14ac:dyDescent="0.25">
      <c r="A1133" s="1" t="s">
        <v>1239</v>
      </c>
      <c r="B1133" s="1" t="s">
        <v>3516</v>
      </c>
      <c r="C1133" t="s">
        <v>6625</v>
      </c>
      <c r="D1133" t="s">
        <v>4743</v>
      </c>
      <c r="E1133" t="s">
        <v>6626</v>
      </c>
    </row>
    <row r="1134" spans="1:5" ht="15.75" x14ac:dyDescent="0.25">
      <c r="A1134" s="1" t="s">
        <v>1238</v>
      </c>
      <c r="B1134" s="1" t="s">
        <v>3517</v>
      </c>
      <c r="C1134" t="s">
        <v>6627</v>
      </c>
      <c r="D1134" t="s">
        <v>4745</v>
      </c>
      <c r="E1134" t="s">
        <v>6628</v>
      </c>
    </row>
    <row r="1135" spans="1:5" ht="15.75" x14ac:dyDescent="0.25">
      <c r="A1135" s="1" t="s">
        <v>1237</v>
      </c>
      <c r="B1135" s="1" t="s">
        <v>3518</v>
      </c>
      <c r="C1135" t="s">
        <v>6629</v>
      </c>
      <c r="D1135" t="s">
        <v>4743</v>
      </c>
      <c r="E1135" t="s">
        <v>5090</v>
      </c>
    </row>
    <row r="1136" spans="1:5" ht="15.75" x14ac:dyDescent="0.25">
      <c r="A1136" s="1" t="s">
        <v>1236</v>
      </c>
      <c r="B1136" s="1" t="s">
        <v>3519</v>
      </c>
      <c r="C1136" t="s">
        <v>6630</v>
      </c>
      <c r="D1136" t="s">
        <v>4743</v>
      </c>
      <c r="E1136" t="s">
        <v>4853</v>
      </c>
    </row>
    <row r="1137" spans="1:5" ht="15.75" x14ac:dyDescent="0.25">
      <c r="A1137" s="1" t="s">
        <v>1235</v>
      </c>
      <c r="B1137" s="1" t="s">
        <v>3520</v>
      </c>
      <c r="C1137" t="s">
        <v>6631</v>
      </c>
      <c r="D1137" t="s">
        <v>4743</v>
      </c>
      <c r="E1137" t="s">
        <v>6632</v>
      </c>
    </row>
    <row r="1138" spans="1:5" ht="15.75" x14ac:dyDescent="0.25">
      <c r="A1138" s="1" t="s">
        <v>1234</v>
      </c>
      <c r="B1138" s="1" t="s">
        <v>3521</v>
      </c>
      <c r="C1138" t="s">
        <v>6633</v>
      </c>
      <c r="D1138" t="s">
        <v>4743</v>
      </c>
      <c r="E1138" t="s">
        <v>6634</v>
      </c>
    </row>
    <row r="1139" spans="1:5" ht="15.75" x14ac:dyDescent="0.25">
      <c r="A1139" s="1" t="s">
        <v>1233</v>
      </c>
      <c r="B1139" s="1" t="s">
        <v>3522</v>
      </c>
      <c r="C1139" t="s">
        <v>6635</v>
      </c>
      <c r="D1139" t="s">
        <v>4743</v>
      </c>
      <c r="E1139" t="s">
        <v>6636</v>
      </c>
    </row>
    <row r="1140" spans="1:5" ht="15.75" x14ac:dyDescent="0.25">
      <c r="A1140" s="1" t="s">
        <v>1232</v>
      </c>
      <c r="B1140" s="1" t="s">
        <v>3523</v>
      </c>
      <c r="C1140" t="s">
        <v>6637</v>
      </c>
      <c r="D1140" t="s">
        <v>4743</v>
      </c>
      <c r="E1140" t="s">
        <v>6638</v>
      </c>
    </row>
    <row r="1141" spans="1:5" ht="15.75" x14ac:dyDescent="0.25">
      <c r="A1141" s="1" t="s">
        <v>1231</v>
      </c>
      <c r="B1141" s="1" t="s">
        <v>3524</v>
      </c>
      <c r="C1141" t="s">
        <v>6639</v>
      </c>
      <c r="D1141" t="s">
        <v>4745</v>
      </c>
      <c r="E1141" t="s">
        <v>4823</v>
      </c>
    </row>
    <row r="1142" spans="1:5" ht="15.75" x14ac:dyDescent="0.25">
      <c r="A1142" s="1" t="s">
        <v>1230</v>
      </c>
      <c r="B1142" s="1" t="s">
        <v>3525</v>
      </c>
      <c r="C1142" t="s">
        <v>5140</v>
      </c>
      <c r="D1142" t="s">
        <v>4745</v>
      </c>
      <c r="E1142" t="s">
        <v>4855</v>
      </c>
    </row>
    <row r="1143" spans="1:5" ht="15.75" x14ac:dyDescent="0.25">
      <c r="A1143" s="1" t="s">
        <v>1229</v>
      </c>
      <c r="B1143" s="1" t="s">
        <v>3526</v>
      </c>
      <c r="C1143" t="s">
        <v>6640</v>
      </c>
      <c r="D1143" t="s">
        <v>4743</v>
      </c>
      <c r="E1143" t="s">
        <v>5088</v>
      </c>
    </row>
    <row r="1144" spans="1:5" ht="15.75" x14ac:dyDescent="0.25">
      <c r="A1144" s="1" t="s">
        <v>1228</v>
      </c>
      <c r="B1144" s="1" t="s">
        <v>3527</v>
      </c>
      <c r="C1144" t="s">
        <v>6641</v>
      </c>
      <c r="D1144" t="s">
        <v>4745</v>
      </c>
      <c r="E1144" t="s">
        <v>6167</v>
      </c>
    </row>
    <row r="1145" spans="1:5" ht="15.75" x14ac:dyDescent="0.25">
      <c r="A1145" s="1" t="s">
        <v>1227</v>
      </c>
      <c r="B1145" s="1" t="s">
        <v>3528</v>
      </c>
      <c r="C1145" t="s">
        <v>6642</v>
      </c>
      <c r="D1145" t="s">
        <v>4743</v>
      </c>
      <c r="E1145" t="s">
        <v>6643</v>
      </c>
    </row>
    <row r="1146" spans="1:5" ht="15.75" x14ac:dyDescent="0.25">
      <c r="A1146" s="1" t="s">
        <v>1226</v>
      </c>
      <c r="B1146" s="1" t="s">
        <v>3529</v>
      </c>
      <c r="C1146" t="s">
        <v>6644</v>
      </c>
      <c r="D1146" t="s">
        <v>4743</v>
      </c>
      <c r="E1146" t="s">
        <v>4772</v>
      </c>
    </row>
    <row r="1147" spans="1:5" ht="15.75" x14ac:dyDescent="0.25">
      <c r="A1147" s="1" t="s">
        <v>1225</v>
      </c>
      <c r="B1147" s="1" t="s">
        <v>3530</v>
      </c>
      <c r="C1147" t="s">
        <v>6645</v>
      </c>
      <c r="D1147" t="s">
        <v>4745</v>
      </c>
      <c r="E1147" t="s">
        <v>6646</v>
      </c>
    </row>
    <row r="1148" spans="1:5" ht="15.75" x14ac:dyDescent="0.25">
      <c r="A1148" s="1" t="s">
        <v>1224</v>
      </c>
      <c r="B1148" s="1" t="s">
        <v>3531</v>
      </c>
      <c r="C1148" t="s">
        <v>6647</v>
      </c>
      <c r="D1148" t="s">
        <v>4745</v>
      </c>
      <c r="E1148" t="s">
        <v>6648</v>
      </c>
    </row>
    <row r="1149" spans="1:5" ht="15.75" x14ac:dyDescent="0.25">
      <c r="A1149" s="1" t="s">
        <v>1223</v>
      </c>
      <c r="B1149" s="1" t="s">
        <v>3532</v>
      </c>
      <c r="C1149" t="s">
        <v>6649</v>
      </c>
      <c r="D1149" t="s">
        <v>4745</v>
      </c>
      <c r="E1149" t="s">
        <v>4920</v>
      </c>
    </row>
    <row r="1150" spans="1:5" ht="15.75" x14ac:dyDescent="0.25">
      <c r="A1150" s="1" t="s">
        <v>1222</v>
      </c>
      <c r="B1150" s="1" t="s">
        <v>3533</v>
      </c>
      <c r="C1150" t="s">
        <v>6650</v>
      </c>
      <c r="D1150" t="s">
        <v>4745</v>
      </c>
      <c r="E1150" t="s">
        <v>5026</v>
      </c>
    </row>
    <row r="1151" spans="1:5" ht="15.75" x14ac:dyDescent="0.25">
      <c r="A1151" s="1" t="s">
        <v>1221</v>
      </c>
      <c r="B1151" s="1" t="s">
        <v>3534</v>
      </c>
      <c r="C1151" t="s">
        <v>6651</v>
      </c>
      <c r="D1151" t="s">
        <v>4743</v>
      </c>
      <c r="E1151" t="s">
        <v>6652</v>
      </c>
    </row>
    <row r="1152" spans="1:5" ht="15.75" x14ac:dyDescent="0.25">
      <c r="A1152" s="1" t="s">
        <v>1220</v>
      </c>
      <c r="B1152" s="1" t="s">
        <v>3535</v>
      </c>
      <c r="C1152" t="s">
        <v>5658</v>
      </c>
      <c r="D1152" t="s">
        <v>4745</v>
      </c>
      <c r="E1152" t="s">
        <v>6653</v>
      </c>
    </row>
    <row r="1153" spans="1:5" ht="15.75" x14ac:dyDescent="0.25">
      <c r="A1153" s="1" t="s">
        <v>1219</v>
      </c>
      <c r="B1153" s="1" t="s">
        <v>3536</v>
      </c>
      <c r="C1153" t="s">
        <v>6654</v>
      </c>
      <c r="D1153" t="s">
        <v>4745</v>
      </c>
      <c r="E1153" t="s">
        <v>6655</v>
      </c>
    </row>
    <row r="1154" spans="1:5" ht="15.75" x14ac:dyDescent="0.25">
      <c r="A1154" s="1" t="s">
        <v>1218</v>
      </c>
      <c r="B1154" s="1" t="s">
        <v>3537</v>
      </c>
      <c r="C1154" t="s">
        <v>6656</v>
      </c>
      <c r="D1154" t="s">
        <v>4743</v>
      </c>
      <c r="E1154" t="s">
        <v>5630</v>
      </c>
    </row>
    <row r="1155" spans="1:5" ht="15.75" x14ac:dyDescent="0.25">
      <c r="A1155" s="1" t="s">
        <v>1217</v>
      </c>
      <c r="B1155" s="1" t="s">
        <v>3538</v>
      </c>
      <c r="C1155" t="s">
        <v>6657</v>
      </c>
      <c r="D1155" t="s">
        <v>4743</v>
      </c>
      <c r="E1155" t="s">
        <v>6658</v>
      </c>
    </row>
    <row r="1156" spans="1:5" ht="15.75" x14ac:dyDescent="0.25">
      <c r="A1156" s="1" t="s">
        <v>1216</v>
      </c>
      <c r="B1156" s="1" t="s">
        <v>3539</v>
      </c>
      <c r="C1156" t="s">
        <v>6659</v>
      </c>
      <c r="D1156" t="s">
        <v>4743</v>
      </c>
      <c r="E1156" t="s">
        <v>6660</v>
      </c>
    </row>
    <row r="1157" spans="1:5" ht="15.75" x14ac:dyDescent="0.25">
      <c r="A1157" s="1" t="s">
        <v>1215</v>
      </c>
      <c r="B1157" s="1" t="s">
        <v>3540</v>
      </c>
      <c r="C1157" t="s">
        <v>6661</v>
      </c>
      <c r="D1157" t="s">
        <v>4745</v>
      </c>
      <c r="E1157" t="s">
        <v>6662</v>
      </c>
    </row>
    <row r="1158" spans="1:5" ht="15.75" x14ac:dyDescent="0.25">
      <c r="A1158" s="1" t="s">
        <v>1214</v>
      </c>
      <c r="B1158" s="1" t="s">
        <v>3541</v>
      </c>
      <c r="C1158" t="s">
        <v>6663</v>
      </c>
      <c r="D1158" t="s">
        <v>4745</v>
      </c>
      <c r="E1158" t="s">
        <v>6664</v>
      </c>
    </row>
    <row r="1159" spans="1:5" ht="15.75" x14ac:dyDescent="0.25">
      <c r="A1159" s="1" t="s">
        <v>1213</v>
      </c>
      <c r="B1159" s="1" t="s">
        <v>3542</v>
      </c>
      <c r="C1159" t="s">
        <v>6665</v>
      </c>
      <c r="D1159" t="s">
        <v>4745</v>
      </c>
      <c r="E1159" t="s">
        <v>6666</v>
      </c>
    </row>
    <row r="1160" spans="1:5" ht="15.75" x14ac:dyDescent="0.25">
      <c r="A1160" s="1" t="s">
        <v>1212</v>
      </c>
      <c r="B1160" s="1" t="s">
        <v>3543</v>
      </c>
      <c r="C1160" t="s">
        <v>6667</v>
      </c>
      <c r="D1160" t="s">
        <v>4743</v>
      </c>
      <c r="E1160" t="s">
        <v>6668</v>
      </c>
    </row>
    <row r="1161" spans="1:5" ht="15.75" x14ac:dyDescent="0.25">
      <c r="A1161" s="1" t="s">
        <v>1211</v>
      </c>
      <c r="B1161" s="1" t="s">
        <v>3544</v>
      </c>
      <c r="C1161" t="s">
        <v>6669</v>
      </c>
      <c r="D1161" t="s">
        <v>4745</v>
      </c>
      <c r="E1161" t="s">
        <v>6670</v>
      </c>
    </row>
    <row r="1162" spans="1:5" ht="15.75" x14ac:dyDescent="0.25">
      <c r="A1162" s="1" t="s">
        <v>1210</v>
      </c>
      <c r="B1162" s="1" t="s">
        <v>3545</v>
      </c>
      <c r="C1162" t="s">
        <v>6671</v>
      </c>
      <c r="D1162" t="s">
        <v>4743</v>
      </c>
      <c r="E1162" t="s">
        <v>6672</v>
      </c>
    </row>
    <row r="1163" spans="1:5" ht="15.75" x14ac:dyDescent="0.25">
      <c r="A1163" s="1" t="s">
        <v>1209</v>
      </c>
      <c r="B1163" s="1" t="s">
        <v>3546</v>
      </c>
      <c r="C1163" t="s">
        <v>6673</v>
      </c>
      <c r="D1163" t="s">
        <v>4743</v>
      </c>
      <c r="E1163" t="s">
        <v>6026</v>
      </c>
    </row>
    <row r="1164" spans="1:5" ht="15.75" x14ac:dyDescent="0.25">
      <c r="A1164" s="1" t="s">
        <v>1208</v>
      </c>
      <c r="B1164" s="1" t="s">
        <v>3547</v>
      </c>
      <c r="C1164" t="s">
        <v>6674</v>
      </c>
      <c r="D1164" t="s">
        <v>4745</v>
      </c>
      <c r="E1164" t="s">
        <v>6675</v>
      </c>
    </row>
    <row r="1165" spans="1:5" ht="15.75" x14ac:dyDescent="0.25">
      <c r="A1165" s="1" t="s">
        <v>1207</v>
      </c>
      <c r="B1165" s="1" t="s">
        <v>3548</v>
      </c>
      <c r="C1165" t="s">
        <v>6676</v>
      </c>
      <c r="D1165" t="s">
        <v>4743</v>
      </c>
      <c r="E1165" t="s">
        <v>6677</v>
      </c>
    </row>
    <row r="1166" spans="1:5" ht="15.75" x14ac:dyDescent="0.25">
      <c r="A1166" s="1" t="s">
        <v>1206</v>
      </c>
      <c r="B1166" s="1" t="s">
        <v>3549</v>
      </c>
      <c r="C1166" t="s">
        <v>6678</v>
      </c>
      <c r="D1166" t="s">
        <v>4743</v>
      </c>
      <c r="E1166" t="s">
        <v>6679</v>
      </c>
    </row>
    <row r="1167" spans="1:5" ht="15.75" x14ac:dyDescent="0.25">
      <c r="A1167" s="1" t="s">
        <v>1205</v>
      </c>
      <c r="B1167" s="1" t="s">
        <v>3550</v>
      </c>
      <c r="C1167" t="s">
        <v>6680</v>
      </c>
      <c r="D1167" t="s">
        <v>4743</v>
      </c>
      <c r="E1167" t="s">
        <v>5121</v>
      </c>
    </row>
    <row r="1168" spans="1:5" ht="15.75" x14ac:dyDescent="0.25">
      <c r="A1168" s="1" t="s">
        <v>1204</v>
      </c>
      <c r="B1168" s="1" t="s">
        <v>3551</v>
      </c>
      <c r="C1168" t="s">
        <v>6681</v>
      </c>
      <c r="D1168" t="s">
        <v>4743</v>
      </c>
      <c r="E1168" t="s">
        <v>4803</v>
      </c>
    </row>
    <row r="1169" spans="1:5" ht="15.75" x14ac:dyDescent="0.25">
      <c r="A1169" s="1" t="s">
        <v>1203</v>
      </c>
      <c r="B1169" s="1" t="s">
        <v>3552</v>
      </c>
      <c r="C1169" t="s">
        <v>6682</v>
      </c>
      <c r="D1169" t="s">
        <v>5600</v>
      </c>
      <c r="E1169" t="s">
        <v>6683</v>
      </c>
    </row>
    <row r="1170" spans="1:5" ht="15.75" x14ac:dyDescent="0.25">
      <c r="A1170" s="1" t="s">
        <v>1202</v>
      </c>
      <c r="B1170" s="1" t="s">
        <v>3553</v>
      </c>
      <c r="C1170" t="s">
        <v>4808</v>
      </c>
      <c r="D1170" t="s">
        <v>4745</v>
      </c>
      <c r="E1170" t="s">
        <v>6684</v>
      </c>
    </row>
    <row r="1171" spans="1:5" ht="15.75" x14ac:dyDescent="0.25">
      <c r="A1171" s="1" t="s">
        <v>1201</v>
      </c>
      <c r="B1171" s="1" t="s">
        <v>3554</v>
      </c>
      <c r="C1171" t="s">
        <v>6685</v>
      </c>
      <c r="D1171" t="s">
        <v>4745</v>
      </c>
      <c r="E1171" t="s">
        <v>6686</v>
      </c>
    </row>
    <row r="1172" spans="1:5" ht="15.75" x14ac:dyDescent="0.25">
      <c r="A1172" s="1" t="s">
        <v>1200</v>
      </c>
      <c r="B1172" s="1" t="s">
        <v>3555</v>
      </c>
      <c r="C1172" t="s">
        <v>6410</v>
      </c>
      <c r="D1172" t="s">
        <v>5600</v>
      </c>
      <c r="E1172" t="s">
        <v>6687</v>
      </c>
    </row>
    <row r="1173" spans="1:5" ht="15.75" x14ac:dyDescent="0.25">
      <c r="A1173" s="1" t="s">
        <v>1199</v>
      </c>
      <c r="B1173" s="1" t="s">
        <v>3556</v>
      </c>
      <c r="C1173" t="s">
        <v>6688</v>
      </c>
      <c r="D1173" t="s">
        <v>4743</v>
      </c>
      <c r="E1173" t="s">
        <v>6689</v>
      </c>
    </row>
    <row r="1174" spans="1:5" ht="15.75" x14ac:dyDescent="0.25">
      <c r="A1174" s="1" t="s">
        <v>1198</v>
      </c>
      <c r="B1174" s="1" t="s">
        <v>3557</v>
      </c>
      <c r="C1174" t="s">
        <v>6690</v>
      </c>
      <c r="D1174" t="s">
        <v>4745</v>
      </c>
      <c r="E1174" t="s">
        <v>6691</v>
      </c>
    </row>
    <row r="1175" spans="1:5" ht="15.75" x14ac:dyDescent="0.25">
      <c r="A1175" s="1" t="s">
        <v>1197</v>
      </c>
      <c r="B1175" s="1" t="s">
        <v>3558</v>
      </c>
      <c r="C1175" t="s">
        <v>6692</v>
      </c>
      <c r="D1175" t="s">
        <v>5600</v>
      </c>
      <c r="E1175" t="s">
        <v>6693</v>
      </c>
    </row>
    <row r="1176" spans="1:5" ht="15.75" x14ac:dyDescent="0.25">
      <c r="A1176" s="1" t="s">
        <v>1196</v>
      </c>
      <c r="B1176" s="1" t="s">
        <v>3559</v>
      </c>
      <c r="C1176" t="s">
        <v>6694</v>
      </c>
      <c r="D1176" t="s">
        <v>4745</v>
      </c>
      <c r="E1176" t="s">
        <v>6695</v>
      </c>
    </row>
    <row r="1177" spans="1:5" ht="15.75" x14ac:dyDescent="0.25">
      <c r="A1177" s="1" t="s">
        <v>1195</v>
      </c>
      <c r="B1177" s="1" t="s">
        <v>3560</v>
      </c>
      <c r="C1177" t="s">
        <v>6696</v>
      </c>
      <c r="D1177" t="s">
        <v>4745</v>
      </c>
      <c r="E1177" t="s">
        <v>6697</v>
      </c>
    </row>
    <row r="1178" spans="1:5" ht="15.75" x14ac:dyDescent="0.25">
      <c r="A1178" s="1" t="s">
        <v>1194</v>
      </c>
      <c r="B1178" s="1" t="s">
        <v>3561</v>
      </c>
      <c r="C1178" t="s">
        <v>6698</v>
      </c>
      <c r="D1178" t="s">
        <v>4745</v>
      </c>
      <c r="E1178" t="s">
        <v>6699</v>
      </c>
    </row>
    <row r="1179" spans="1:5" ht="15.75" x14ac:dyDescent="0.25">
      <c r="A1179" s="1" t="s">
        <v>1193</v>
      </c>
      <c r="B1179" s="1" t="s">
        <v>3562</v>
      </c>
      <c r="C1179" t="s">
        <v>6700</v>
      </c>
      <c r="D1179" t="s">
        <v>4743</v>
      </c>
      <c r="E1179" t="s">
        <v>6701</v>
      </c>
    </row>
    <row r="1180" spans="1:5" ht="15.75" x14ac:dyDescent="0.25">
      <c r="A1180" s="1" t="s">
        <v>1192</v>
      </c>
      <c r="B1180" s="1" t="s">
        <v>3563</v>
      </c>
      <c r="C1180" t="s">
        <v>6702</v>
      </c>
      <c r="D1180" t="s">
        <v>4745</v>
      </c>
      <c r="E1180" t="s">
        <v>4863</v>
      </c>
    </row>
    <row r="1181" spans="1:5" ht="15.75" x14ac:dyDescent="0.25">
      <c r="A1181" s="1" t="s">
        <v>1191</v>
      </c>
      <c r="B1181" s="1" t="s">
        <v>3564</v>
      </c>
      <c r="C1181" t="s">
        <v>6703</v>
      </c>
      <c r="D1181" t="s">
        <v>4743</v>
      </c>
      <c r="E1181" t="s">
        <v>5082</v>
      </c>
    </row>
    <row r="1182" spans="1:5" ht="15.75" x14ac:dyDescent="0.25">
      <c r="A1182" s="1" t="s">
        <v>1190</v>
      </c>
      <c r="B1182" s="1" t="s">
        <v>3565</v>
      </c>
      <c r="C1182" t="s">
        <v>6704</v>
      </c>
      <c r="D1182" t="s">
        <v>4745</v>
      </c>
      <c r="E1182" t="s">
        <v>4778</v>
      </c>
    </row>
    <row r="1183" spans="1:5" ht="15.75" x14ac:dyDescent="0.25">
      <c r="A1183" s="1" t="s">
        <v>1189</v>
      </c>
      <c r="B1183" s="1" t="s">
        <v>3566</v>
      </c>
      <c r="C1183" t="s">
        <v>4806</v>
      </c>
      <c r="D1183" t="s">
        <v>4743</v>
      </c>
      <c r="E1183" t="s">
        <v>6705</v>
      </c>
    </row>
    <row r="1184" spans="1:5" ht="15.75" x14ac:dyDescent="0.25">
      <c r="A1184" s="1" t="s">
        <v>1188</v>
      </c>
      <c r="B1184" s="1" t="s">
        <v>3567</v>
      </c>
      <c r="C1184" t="s">
        <v>6706</v>
      </c>
      <c r="D1184" t="s">
        <v>4743</v>
      </c>
      <c r="E1184" t="s">
        <v>6707</v>
      </c>
    </row>
    <row r="1185" spans="1:5" ht="15.75" x14ac:dyDescent="0.25">
      <c r="A1185" s="1" t="s">
        <v>1187</v>
      </c>
      <c r="B1185" s="1" t="s">
        <v>3568</v>
      </c>
      <c r="C1185" t="s">
        <v>6708</v>
      </c>
      <c r="D1185" t="s">
        <v>5600</v>
      </c>
      <c r="E1185" t="s">
        <v>6709</v>
      </c>
    </row>
    <row r="1186" spans="1:5" ht="15.75" x14ac:dyDescent="0.25">
      <c r="A1186" s="1" t="s">
        <v>1186</v>
      </c>
      <c r="B1186" s="1" t="s">
        <v>3569</v>
      </c>
      <c r="C1186" t="s">
        <v>6710</v>
      </c>
      <c r="D1186" t="s">
        <v>4745</v>
      </c>
      <c r="E1186" t="s">
        <v>6711</v>
      </c>
    </row>
    <row r="1187" spans="1:5" ht="15.75" x14ac:dyDescent="0.25">
      <c r="A1187" s="1" t="s">
        <v>1185</v>
      </c>
      <c r="B1187" s="1" t="s">
        <v>3570</v>
      </c>
      <c r="C1187" t="s">
        <v>6712</v>
      </c>
      <c r="D1187" t="s">
        <v>4743</v>
      </c>
      <c r="E1187" t="s">
        <v>4772</v>
      </c>
    </row>
    <row r="1188" spans="1:5" ht="15.75" x14ac:dyDescent="0.25">
      <c r="A1188" s="1" t="s">
        <v>1184</v>
      </c>
      <c r="B1188" s="1" t="s">
        <v>3571</v>
      </c>
      <c r="C1188" t="s">
        <v>6713</v>
      </c>
      <c r="D1188" t="s">
        <v>4743</v>
      </c>
      <c r="E1188" t="s">
        <v>6714</v>
      </c>
    </row>
    <row r="1189" spans="1:5" ht="15.75" x14ac:dyDescent="0.25">
      <c r="A1189" s="1" t="s">
        <v>1183</v>
      </c>
      <c r="B1189" s="1" t="s">
        <v>3572</v>
      </c>
      <c r="C1189" t="s">
        <v>5240</v>
      </c>
      <c r="D1189" t="s">
        <v>4745</v>
      </c>
      <c r="E1189" t="s">
        <v>6715</v>
      </c>
    </row>
    <row r="1190" spans="1:5" ht="15.75" x14ac:dyDescent="0.25">
      <c r="A1190" s="1" t="s">
        <v>1182</v>
      </c>
      <c r="B1190" s="1" t="s">
        <v>3573</v>
      </c>
      <c r="C1190" t="s">
        <v>6716</v>
      </c>
      <c r="D1190" t="s">
        <v>4745</v>
      </c>
      <c r="E1190" t="s">
        <v>6717</v>
      </c>
    </row>
    <row r="1191" spans="1:5" ht="15.75" x14ac:dyDescent="0.25">
      <c r="A1191" s="1" t="s">
        <v>1181</v>
      </c>
      <c r="B1191" s="1" t="s">
        <v>3574</v>
      </c>
      <c r="C1191" t="s">
        <v>6718</v>
      </c>
      <c r="D1191" t="s">
        <v>4745</v>
      </c>
      <c r="E1191" t="s">
        <v>6719</v>
      </c>
    </row>
    <row r="1192" spans="1:5" ht="15.75" x14ac:dyDescent="0.25">
      <c r="A1192" s="1" t="s">
        <v>1180</v>
      </c>
      <c r="B1192" s="1" t="s">
        <v>3575</v>
      </c>
      <c r="C1192" t="s">
        <v>6720</v>
      </c>
      <c r="D1192" t="s">
        <v>4745</v>
      </c>
      <c r="E1192" t="s">
        <v>6721</v>
      </c>
    </row>
    <row r="1193" spans="1:5" ht="15.75" x14ac:dyDescent="0.25">
      <c r="A1193" s="1" t="s">
        <v>1179</v>
      </c>
      <c r="B1193" s="1" t="s">
        <v>3576</v>
      </c>
      <c r="C1193" t="s">
        <v>6722</v>
      </c>
      <c r="D1193" t="s">
        <v>4745</v>
      </c>
      <c r="E1193" t="s">
        <v>5184</v>
      </c>
    </row>
    <row r="1194" spans="1:5" ht="15.75" x14ac:dyDescent="0.25">
      <c r="A1194" s="1" t="s">
        <v>1178</v>
      </c>
      <c r="B1194" s="1" t="s">
        <v>3577</v>
      </c>
      <c r="C1194" t="s">
        <v>6723</v>
      </c>
      <c r="D1194" t="s">
        <v>4743</v>
      </c>
      <c r="E1194" t="s">
        <v>5364</v>
      </c>
    </row>
    <row r="1195" spans="1:5" ht="15.75" x14ac:dyDescent="0.25">
      <c r="A1195" s="1" t="s">
        <v>1177</v>
      </c>
      <c r="B1195" s="1" t="s">
        <v>3578</v>
      </c>
      <c r="C1195" t="s">
        <v>6724</v>
      </c>
      <c r="D1195" t="s">
        <v>4743</v>
      </c>
      <c r="E1195" t="s">
        <v>4936</v>
      </c>
    </row>
    <row r="1196" spans="1:5" ht="15.75" x14ac:dyDescent="0.25">
      <c r="A1196" s="1" t="s">
        <v>1176</v>
      </c>
      <c r="B1196" s="1" t="s">
        <v>3579</v>
      </c>
      <c r="C1196" t="s">
        <v>6725</v>
      </c>
      <c r="D1196" t="s">
        <v>4743</v>
      </c>
      <c r="E1196" t="s">
        <v>6726</v>
      </c>
    </row>
    <row r="1197" spans="1:5" ht="15.75" x14ac:dyDescent="0.25">
      <c r="A1197" s="1" t="s">
        <v>1175</v>
      </c>
      <c r="B1197" s="1" t="s">
        <v>3580</v>
      </c>
      <c r="C1197" t="s">
        <v>6727</v>
      </c>
      <c r="D1197" t="s">
        <v>4743</v>
      </c>
      <c r="E1197" t="s">
        <v>6728</v>
      </c>
    </row>
    <row r="1198" spans="1:5" ht="15.75" x14ac:dyDescent="0.25">
      <c r="A1198" s="1" t="s">
        <v>1174</v>
      </c>
      <c r="B1198" s="1" t="s">
        <v>3581</v>
      </c>
      <c r="C1198" t="s">
        <v>6729</v>
      </c>
      <c r="D1198" t="s">
        <v>4743</v>
      </c>
      <c r="E1198" t="s">
        <v>6730</v>
      </c>
    </row>
    <row r="1199" spans="1:5" ht="15.75" x14ac:dyDescent="0.25">
      <c r="A1199" s="1" t="s">
        <v>1173</v>
      </c>
      <c r="B1199" s="1" t="s">
        <v>3582</v>
      </c>
      <c r="C1199" t="s">
        <v>6731</v>
      </c>
      <c r="D1199" t="s">
        <v>4745</v>
      </c>
      <c r="E1199" t="s">
        <v>6462</v>
      </c>
    </row>
    <row r="1200" spans="1:5" ht="15.75" x14ac:dyDescent="0.25">
      <c r="A1200" s="1" t="s">
        <v>1172</v>
      </c>
      <c r="B1200" s="1" t="s">
        <v>3583</v>
      </c>
      <c r="C1200" t="s">
        <v>6732</v>
      </c>
      <c r="D1200" t="s">
        <v>4745</v>
      </c>
      <c r="E1200" t="s">
        <v>6733</v>
      </c>
    </row>
    <row r="1201" spans="1:5" ht="15.75" x14ac:dyDescent="0.25">
      <c r="A1201" s="1" t="s">
        <v>1171</v>
      </c>
      <c r="B1201" s="1" t="s">
        <v>3584</v>
      </c>
      <c r="C1201" t="s">
        <v>6734</v>
      </c>
      <c r="D1201" t="s">
        <v>5600</v>
      </c>
      <c r="E1201" t="s">
        <v>6320</v>
      </c>
    </row>
    <row r="1202" spans="1:5" ht="15.75" x14ac:dyDescent="0.25">
      <c r="A1202" s="1" t="s">
        <v>1170</v>
      </c>
      <c r="B1202" s="1" t="s">
        <v>3585</v>
      </c>
      <c r="C1202" t="s">
        <v>6172</v>
      </c>
      <c r="D1202" t="s">
        <v>4745</v>
      </c>
      <c r="E1202" t="s">
        <v>4823</v>
      </c>
    </row>
    <row r="1203" spans="1:5" ht="15.75" x14ac:dyDescent="0.25">
      <c r="A1203" s="1" t="s">
        <v>1169</v>
      </c>
      <c r="B1203" s="1" t="s">
        <v>3586</v>
      </c>
      <c r="C1203" t="s">
        <v>6735</v>
      </c>
      <c r="D1203" t="s">
        <v>5600</v>
      </c>
      <c r="E1203" t="s">
        <v>6736</v>
      </c>
    </row>
    <row r="1204" spans="1:5" ht="15.75" x14ac:dyDescent="0.25">
      <c r="A1204" s="1" t="s">
        <v>1168</v>
      </c>
      <c r="B1204" s="1" t="s">
        <v>3587</v>
      </c>
      <c r="C1204" t="s">
        <v>6737</v>
      </c>
      <c r="D1204" t="s">
        <v>4745</v>
      </c>
      <c r="E1204" t="s">
        <v>6738</v>
      </c>
    </row>
    <row r="1205" spans="1:5" ht="15.75" x14ac:dyDescent="0.25">
      <c r="A1205" s="1" t="s">
        <v>1167</v>
      </c>
      <c r="B1205" s="1" t="s">
        <v>3588</v>
      </c>
      <c r="C1205" t="s">
        <v>6739</v>
      </c>
      <c r="D1205" t="s">
        <v>4745</v>
      </c>
      <c r="E1205" t="s">
        <v>5359</v>
      </c>
    </row>
    <row r="1206" spans="1:5" ht="15.75" x14ac:dyDescent="0.25">
      <c r="A1206" s="1" t="s">
        <v>1166</v>
      </c>
      <c r="B1206" s="1" t="s">
        <v>3589</v>
      </c>
      <c r="C1206" t="s">
        <v>6740</v>
      </c>
      <c r="D1206" t="s">
        <v>5600</v>
      </c>
      <c r="E1206" t="s">
        <v>6741</v>
      </c>
    </row>
    <row r="1207" spans="1:5" ht="15.75" x14ac:dyDescent="0.25">
      <c r="A1207" s="1" t="s">
        <v>1165</v>
      </c>
      <c r="B1207" s="1" t="s">
        <v>3590</v>
      </c>
      <c r="C1207" t="s">
        <v>6742</v>
      </c>
      <c r="D1207" t="s">
        <v>4745</v>
      </c>
      <c r="E1207" t="s">
        <v>6743</v>
      </c>
    </row>
    <row r="1208" spans="1:5" ht="15.75" x14ac:dyDescent="0.25">
      <c r="A1208" s="1" t="s">
        <v>1164</v>
      </c>
      <c r="B1208" s="1" t="s">
        <v>3591</v>
      </c>
      <c r="C1208" t="s">
        <v>6744</v>
      </c>
      <c r="D1208" t="s">
        <v>5600</v>
      </c>
      <c r="E1208" t="s">
        <v>6745</v>
      </c>
    </row>
    <row r="1209" spans="1:5" ht="15.75" x14ac:dyDescent="0.25">
      <c r="A1209" s="1" t="s">
        <v>1163</v>
      </c>
      <c r="B1209" s="1" t="s">
        <v>3592</v>
      </c>
      <c r="C1209" t="s">
        <v>5726</v>
      </c>
      <c r="D1209" t="s">
        <v>4743</v>
      </c>
      <c r="E1209" t="s">
        <v>6746</v>
      </c>
    </row>
    <row r="1210" spans="1:5" ht="15.75" x14ac:dyDescent="0.25">
      <c r="A1210" s="1" t="s">
        <v>1162</v>
      </c>
      <c r="B1210" s="1" t="s">
        <v>3593</v>
      </c>
      <c r="C1210" t="s">
        <v>6747</v>
      </c>
      <c r="D1210" t="s">
        <v>4745</v>
      </c>
      <c r="E1210" t="s">
        <v>6748</v>
      </c>
    </row>
    <row r="1211" spans="1:5" ht="15.75" x14ac:dyDescent="0.25">
      <c r="A1211" s="1" t="s">
        <v>1161</v>
      </c>
      <c r="B1211" s="1" t="s">
        <v>3594</v>
      </c>
      <c r="C1211" t="s">
        <v>5832</v>
      </c>
      <c r="D1211" t="s">
        <v>4745</v>
      </c>
      <c r="E1211" t="s">
        <v>5026</v>
      </c>
    </row>
    <row r="1212" spans="1:5" ht="15.75" x14ac:dyDescent="0.25">
      <c r="A1212" s="1" t="s">
        <v>1160</v>
      </c>
      <c r="B1212" s="1" t="s">
        <v>3595</v>
      </c>
      <c r="C1212" t="s">
        <v>6749</v>
      </c>
      <c r="D1212" t="s">
        <v>4745</v>
      </c>
      <c r="E1212" t="s">
        <v>6750</v>
      </c>
    </row>
    <row r="1213" spans="1:5" ht="15.75" x14ac:dyDescent="0.25">
      <c r="A1213" s="1" t="s">
        <v>1159</v>
      </c>
      <c r="B1213" s="1" t="s">
        <v>3596</v>
      </c>
      <c r="C1213" t="s">
        <v>6751</v>
      </c>
      <c r="D1213" t="s">
        <v>4745</v>
      </c>
      <c r="E1213" t="s">
        <v>5024</v>
      </c>
    </row>
    <row r="1214" spans="1:5" ht="15.75" x14ac:dyDescent="0.25">
      <c r="A1214" s="1" t="s">
        <v>1158</v>
      </c>
      <c r="B1214" s="1" t="s">
        <v>3597</v>
      </c>
      <c r="C1214" t="s">
        <v>6752</v>
      </c>
      <c r="D1214" t="s">
        <v>5600</v>
      </c>
      <c r="E1214" t="s">
        <v>5500</v>
      </c>
    </row>
    <row r="1215" spans="1:5" ht="15.75" x14ac:dyDescent="0.25">
      <c r="A1215" s="1" t="s">
        <v>1157</v>
      </c>
      <c r="B1215" s="1" t="s">
        <v>3598</v>
      </c>
      <c r="C1215" t="s">
        <v>6753</v>
      </c>
      <c r="D1215" t="s">
        <v>4743</v>
      </c>
      <c r="E1215" t="s">
        <v>5946</v>
      </c>
    </row>
    <row r="1216" spans="1:5" ht="15.75" x14ac:dyDescent="0.25">
      <c r="A1216" s="1" t="s">
        <v>1156</v>
      </c>
      <c r="B1216" s="1" t="s">
        <v>3599</v>
      </c>
      <c r="C1216" t="s">
        <v>6754</v>
      </c>
      <c r="D1216" t="s">
        <v>4745</v>
      </c>
      <c r="E1216" t="s">
        <v>6755</v>
      </c>
    </row>
    <row r="1217" spans="1:5" ht="15.75" x14ac:dyDescent="0.25">
      <c r="A1217" s="1" t="s">
        <v>1155</v>
      </c>
      <c r="B1217" s="1" t="s">
        <v>3600</v>
      </c>
      <c r="C1217" t="s">
        <v>6756</v>
      </c>
      <c r="D1217" t="s">
        <v>4743</v>
      </c>
      <c r="E1217" t="s">
        <v>6757</v>
      </c>
    </row>
    <row r="1218" spans="1:5" ht="15.75" x14ac:dyDescent="0.25">
      <c r="A1218" s="1" t="s">
        <v>1154</v>
      </c>
      <c r="B1218" s="1" t="s">
        <v>3601</v>
      </c>
      <c r="C1218" t="s">
        <v>6035</v>
      </c>
      <c r="D1218" t="s">
        <v>4743</v>
      </c>
      <c r="E1218" t="s">
        <v>5936</v>
      </c>
    </row>
    <row r="1219" spans="1:5" ht="15.75" x14ac:dyDescent="0.25">
      <c r="A1219" s="1" t="s">
        <v>1153</v>
      </c>
      <c r="B1219" s="1" t="s">
        <v>3602</v>
      </c>
      <c r="C1219" t="s">
        <v>6758</v>
      </c>
      <c r="D1219" t="s">
        <v>4745</v>
      </c>
      <c r="E1219" t="s">
        <v>6759</v>
      </c>
    </row>
    <row r="1220" spans="1:5" ht="15.75" x14ac:dyDescent="0.25">
      <c r="A1220" s="1" t="s">
        <v>1152</v>
      </c>
      <c r="B1220" s="1" t="s">
        <v>3603</v>
      </c>
      <c r="C1220" t="s">
        <v>6760</v>
      </c>
      <c r="D1220" t="s">
        <v>4745</v>
      </c>
      <c r="E1220" t="s">
        <v>4752</v>
      </c>
    </row>
    <row r="1221" spans="1:5" ht="15.75" x14ac:dyDescent="0.25">
      <c r="A1221" s="1" t="s">
        <v>1151</v>
      </c>
      <c r="B1221" s="1" t="s">
        <v>3604</v>
      </c>
      <c r="C1221" t="s">
        <v>6761</v>
      </c>
      <c r="D1221" t="s">
        <v>4745</v>
      </c>
      <c r="E1221" t="s">
        <v>6762</v>
      </c>
    </row>
    <row r="1222" spans="1:5" ht="15.75" x14ac:dyDescent="0.25">
      <c r="A1222" s="1" t="s">
        <v>1150</v>
      </c>
      <c r="B1222" s="1" t="s">
        <v>3605</v>
      </c>
      <c r="C1222" t="s">
        <v>6763</v>
      </c>
      <c r="D1222" t="s">
        <v>4745</v>
      </c>
      <c r="E1222" t="s">
        <v>6764</v>
      </c>
    </row>
    <row r="1223" spans="1:5" ht="15.75" x14ac:dyDescent="0.25">
      <c r="A1223" s="1" t="s">
        <v>1149</v>
      </c>
      <c r="B1223" s="1" t="s">
        <v>3606</v>
      </c>
      <c r="C1223" t="s">
        <v>6765</v>
      </c>
      <c r="D1223" t="s">
        <v>4743</v>
      </c>
      <c r="E1223" t="s">
        <v>5791</v>
      </c>
    </row>
    <row r="1224" spans="1:5" ht="15.75" x14ac:dyDescent="0.25">
      <c r="A1224" s="1" t="s">
        <v>1148</v>
      </c>
      <c r="B1224" s="1" t="s">
        <v>3607</v>
      </c>
      <c r="C1224" t="s">
        <v>6766</v>
      </c>
      <c r="D1224" t="s">
        <v>4743</v>
      </c>
      <c r="E1224" t="s">
        <v>6767</v>
      </c>
    </row>
    <row r="1225" spans="1:5" ht="15.75" x14ac:dyDescent="0.25">
      <c r="A1225" s="1" t="s">
        <v>1147</v>
      </c>
      <c r="B1225" s="1" t="s">
        <v>3608</v>
      </c>
      <c r="C1225" t="s">
        <v>5291</v>
      </c>
      <c r="D1225" t="s">
        <v>4745</v>
      </c>
      <c r="E1225" t="s">
        <v>6768</v>
      </c>
    </row>
    <row r="1226" spans="1:5" ht="15.75" x14ac:dyDescent="0.25">
      <c r="A1226" s="1" t="s">
        <v>1146</v>
      </c>
      <c r="B1226" s="1" t="s">
        <v>3609</v>
      </c>
      <c r="C1226" t="s">
        <v>4826</v>
      </c>
      <c r="D1226" t="s">
        <v>4743</v>
      </c>
      <c r="E1226" t="s">
        <v>6769</v>
      </c>
    </row>
    <row r="1227" spans="1:5" ht="15.75" x14ac:dyDescent="0.25">
      <c r="A1227" s="1" t="s">
        <v>1145</v>
      </c>
      <c r="B1227" s="1" t="s">
        <v>3610</v>
      </c>
      <c r="C1227" t="s">
        <v>6770</v>
      </c>
      <c r="D1227" t="s">
        <v>4745</v>
      </c>
      <c r="E1227" t="s">
        <v>6771</v>
      </c>
    </row>
    <row r="1228" spans="1:5" ht="15.75" x14ac:dyDescent="0.25">
      <c r="A1228" s="1" t="s">
        <v>1144</v>
      </c>
      <c r="B1228" s="1" t="s">
        <v>3611</v>
      </c>
      <c r="C1228" t="s">
        <v>6772</v>
      </c>
      <c r="D1228" t="s">
        <v>4743</v>
      </c>
      <c r="E1228" t="s">
        <v>6773</v>
      </c>
    </row>
    <row r="1229" spans="1:5" ht="15.75" x14ac:dyDescent="0.25">
      <c r="A1229" s="1" t="s">
        <v>1143</v>
      </c>
      <c r="B1229" s="1" t="s">
        <v>3612</v>
      </c>
      <c r="C1229" t="s">
        <v>6774</v>
      </c>
      <c r="D1229" t="s">
        <v>4745</v>
      </c>
      <c r="E1229" t="s">
        <v>6775</v>
      </c>
    </row>
    <row r="1230" spans="1:5" ht="15.75" x14ac:dyDescent="0.25">
      <c r="A1230" s="1" t="s">
        <v>1142</v>
      </c>
      <c r="B1230" s="1" t="s">
        <v>3613</v>
      </c>
      <c r="C1230" t="s">
        <v>6776</v>
      </c>
      <c r="D1230" t="s">
        <v>4745</v>
      </c>
      <c r="E1230" t="s">
        <v>5184</v>
      </c>
    </row>
    <row r="1231" spans="1:5" ht="15.75" x14ac:dyDescent="0.25">
      <c r="A1231" s="1" t="s">
        <v>1141</v>
      </c>
      <c r="B1231" s="1" t="s">
        <v>3614</v>
      </c>
      <c r="C1231" t="s">
        <v>6777</v>
      </c>
      <c r="D1231" t="s">
        <v>4743</v>
      </c>
      <c r="E1231" t="s">
        <v>6778</v>
      </c>
    </row>
    <row r="1232" spans="1:5" ht="15.75" x14ac:dyDescent="0.25">
      <c r="A1232" s="1" t="s">
        <v>1140</v>
      </c>
      <c r="B1232" s="1" t="s">
        <v>3615</v>
      </c>
      <c r="C1232" t="s">
        <v>6779</v>
      </c>
      <c r="D1232" t="s">
        <v>4743</v>
      </c>
      <c r="E1232" t="s">
        <v>6780</v>
      </c>
    </row>
    <row r="1233" spans="1:5" ht="15.75" x14ac:dyDescent="0.25">
      <c r="A1233" s="1" t="s">
        <v>1139</v>
      </c>
      <c r="B1233" s="1" t="s">
        <v>3616</v>
      </c>
      <c r="C1233" t="s">
        <v>6781</v>
      </c>
      <c r="D1233" t="s">
        <v>4743</v>
      </c>
      <c r="E1233" t="s">
        <v>6782</v>
      </c>
    </row>
    <row r="1234" spans="1:5" ht="15.75" x14ac:dyDescent="0.25">
      <c r="A1234" s="1" t="s">
        <v>1138</v>
      </c>
      <c r="B1234" s="1" t="s">
        <v>3617</v>
      </c>
      <c r="C1234" t="s">
        <v>6783</v>
      </c>
      <c r="D1234" t="s">
        <v>4745</v>
      </c>
      <c r="E1234" t="s">
        <v>6784</v>
      </c>
    </row>
    <row r="1235" spans="1:5" ht="15.75" x14ac:dyDescent="0.25">
      <c r="A1235" s="1" t="s">
        <v>1137</v>
      </c>
      <c r="B1235" s="1" t="s">
        <v>3618</v>
      </c>
      <c r="C1235" t="s">
        <v>6450</v>
      </c>
      <c r="D1235" t="s">
        <v>4745</v>
      </c>
      <c r="E1235" t="s">
        <v>6785</v>
      </c>
    </row>
    <row r="1236" spans="1:5" ht="15.75" x14ac:dyDescent="0.25">
      <c r="A1236" s="1" t="s">
        <v>1136</v>
      </c>
      <c r="B1236" s="1" t="s">
        <v>3619</v>
      </c>
      <c r="C1236" t="s">
        <v>6786</v>
      </c>
      <c r="D1236" t="s">
        <v>5600</v>
      </c>
      <c r="E1236" t="s">
        <v>6591</v>
      </c>
    </row>
    <row r="1237" spans="1:5" ht="15.75" x14ac:dyDescent="0.25">
      <c r="A1237" s="1" t="s">
        <v>1135</v>
      </c>
      <c r="B1237" s="1" t="s">
        <v>3620</v>
      </c>
      <c r="C1237" t="s">
        <v>6787</v>
      </c>
      <c r="D1237" t="s">
        <v>5600</v>
      </c>
      <c r="E1237" t="s">
        <v>6788</v>
      </c>
    </row>
    <row r="1238" spans="1:5" ht="15.75" x14ac:dyDescent="0.25">
      <c r="A1238" s="1" t="s">
        <v>1134</v>
      </c>
      <c r="B1238" s="1" t="s">
        <v>3621</v>
      </c>
      <c r="C1238" t="s">
        <v>6789</v>
      </c>
      <c r="D1238" t="s">
        <v>4743</v>
      </c>
      <c r="E1238" t="s">
        <v>6790</v>
      </c>
    </row>
    <row r="1239" spans="1:5" ht="15.75" x14ac:dyDescent="0.25">
      <c r="A1239" s="1" t="s">
        <v>1133</v>
      </c>
      <c r="B1239" s="1" t="s">
        <v>3622</v>
      </c>
      <c r="C1239" t="s">
        <v>6791</v>
      </c>
      <c r="D1239" t="s">
        <v>4745</v>
      </c>
      <c r="E1239" t="s">
        <v>5024</v>
      </c>
    </row>
    <row r="1240" spans="1:5" ht="15.75" x14ac:dyDescent="0.25">
      <c r="A1240" s="1" t="s">
        <v>1132</v>
      </c>
      <c r="B1240" s="1" t="s">
        <v>3623</v>
      </c>
      <c r="C1240" t="s">
        <v>6792</v>
      </c>
      <c r="D1240" t="s">
        <v>4745</v>
      </c>
      <c r="E1240" t="s">
        <v>6793</v>
      </c>
    </row>
    <row r="1241" spans="1:5" ht="15.75" x14ac:dyDescent="0.25">
      <c r="A1241" s="1" t="s">
        <v>1131</v>
      </c>
      <c r="B1241" s="1" t="s">
        <v>3624</v>
      </c>
      <c r="C1241" t="s">
        <v>6794</v>
      </c>
      <c r="D1241" t="s">
        <v>4743</v>
      </c>
      <c r="E1241" t="s">
        <v>6795</v>
      </c>
    </row>
    <row r="1242" spans="1:5" ht="15.75" x14ac:dyDescent="0.25">
      <c r="A1242" s="1" t="s">
        <v>1130</v>
      </c>
      <c r="B1242" s="1" t="s">
        <v>3625</v>
      </c>
      <c r="C1242" t="s">
        <v>6796</v>
      </c>
      <c r="D1242" t="s">
        <v>4745</v>
      </c>
      <c r="E1242" t="s">
        <v>6797</v>
      </c>
    </row>
    <row r="1243" spans="1:5" ht="15.75" x14ac:dyDescent="0.25">
      <c r="A1243" s="1" t="s">
        <v>1129</v>
      </c>
      <c r="B1243" s="1" t="s">
        <v>3626</v>
      </c>
      <c r="C1243" t="s">
        <v>6292</v>
      </c>
      <c r="D1243" t="s">
        <v>5600</v>
      </c>
      <c r="E1243" t="s">
        <v>6798</v>
      </c>
    </row>
    <row r="1244" spans="1:5" ht="15.75" x14ac:dyDescent="0.25">
      <c r="A1244" s="1" t="s">
        <v>1128</v>
      </c>
      <c r="B1244" s="1" t="s">
        <v>3627</v>
      </c>
      <c r="C1244" t="s">
        <v>6799</v>
      </c>
      <c r="D1244" t="s">
        <v>4745</v>
      </c>
      <c r="E1244" t="s">
        <v>6800</v>
      </c>
    </row>
    <row r="1245" spans="1:5" ht="15.75" x14ac:dyDescent="0.25">
      <c r="A1245" s="1" t="s">
        <v>1127</v>
      </c>
      <c r="B1245" s="1" t="s">
        <v>3628</v>
      </c>
      <c r="C1245" t="s">
        <v>6801</v>
      </c>
      <c r="D1245" t="s">
        <v>4743</v>
      </c>
      <c r="E1245" t="s">
        <v>6528</v>
      </c>
    </row>
    <row r="1246" spans="1:5" ht="15.75" x14ac:dyDescent="0.25">
      <c r="A1246" s="1" t="s">
        <v>1126</v>
      </c>
      <c r="B1246" s="1" t="s">
        <v>3629</v>
      </c>
      <c r="C1246" t="s">
        <v>6737</v>
      </c>
      <c r="D1246" t="s">
        <v>4743</v>
      </c>
      <c r="E1246" t="s">
        <v>6802</v>
      </c>
    </row>
    <row r="1247" spans="1:5" ht="15.75" x14ac:dyDescent="0.25">
      <c r="A1247" s="1" t="s">
        <v>1125</v>
      </c>
      <c r="B1247" s="1" t="s">
        <v>3630</v>
      </c>
      <c r="C1247" t="s">
        <v>6803</v>
      </c>
      <c r="D1247" t="s">
        <v>4745</v>
      </c>
      <c r="E1247" t="s">
        <v>6804</v>
      </c>
    </row>
    <row r="1248" spans="1:5" ht="15.75" x14ac:dyDescent="0.25">
      <c r="A1248" s="1" t="s">
        <v>1124</v>
      </c>
      <c r="B1248" s="1" t="s">
        <v>3631</v>
      </c>
      <c r="C1248" t="s">
        <v>6805</v>
      </c>
      <c r="D1248" t="s">
        <v>4745</v>
      </c>
      <c r="E1248" t="s">
        <v>6806</v>
      </c>
    </row>
    <row r="1249" spans="1:5" ht="15.75" x14ac:dyDescent="0.25">
      <c r="A1249" s="1" t="s">
        <v>1123</v>
      </c>
      <c r="B1249" s="1" t="s">
        <v>3632</v>
      </c>
      <c r="C1249" t="s">
        <v>6807</v>
      </c>
      <c r="D1249" t="s">
        <v>4745</v>
      </c>
      <c r="E1249" t="s">
        <v>5459</v>
      </c>
    </row>
    <row r="1250" spans="1:5" ht="15.75" x14ac:dyDescent="0.25">
      <c r="A1250" s="1" t="s">
        <v>1122</v>
      </c>
      <c r="B1250" s="1" t="s">
        <v>3633</v>
      </c>
      <c r="C1250" t="s">
        <v>6808</v>
      </c>
      <c r="D1250" t="s">
        <v>4745</v>
      </c>
      <c r="E1250" t="s">
        <v>5006</v>
      </c>
    </row>
    <row r="1251" spans="1:5" ht="15.75" x14ac:dyDescent="0.25">
      <c r="A1251" s="1" t="s">
        <v>1121</v>
      </c>
      <c r="B1251" s="1" t="s">
        <v>3634</v>
      </c>
      <c r="C1251" t="s">
        <v>6809</v>
      </c>
      <c r="D1251" t="s">
        <v>4743</v>
      </c>
      <c r="E1251" t="s">
        <v>6810</v>
      </c>
    </row>
    <row r="1252" spans="1:5" ht="15.75" x14ac:dyDescent="0.25">
      <c r="A1252" s="1" t="s">
        <v>1120</v>
      </c>
      <c r="B1252" s="1" t="s">
        <v>3635</v>
      </c>
      <c r="C1252" t="s">
        <v>6811</v>
      </c>
      <c r="D1252" t="s">
        <v>4745</v>
      </c>
      <c r="E1252" t="s">
        <v>6812</v>
      </c>
    </row>
    <row r="1253" spans="1:5" ht="15.75" x14ac:dyDescent="0.25">
      <c r="A1253" s="1" t="s">
        <v>1119</v>
      </c>
      <c r="B1253" s="1" t="s">
        <v>3636</v>
      </c>
      <c r="C1253" t="s">
        <v>6813</v>
      </c>
      <c r="D1253" t="s">
        <v>4745</v>
      </c>
      <c r="E1253" t="s">
        <v>5821</v>
      </c>
    </row>
    <row r="1254" spans="1:5" ht="15.75" x14ac:dyDescent="0.25">
      <c r="A1254" s="1" t="s">
        <v>1118</v>
      </c>
      <c r="B1254" s="1" t="s">
        <v>3637</v>
      </c>
      <c r="C1254" t="s">
        <v>6814</v>
      </c>
      <c r="D1254" t="s">
        <v>4743</v>
      </c>
      <c r="E1254" t="s">
        <v>6815</v>
      </c>
    </row>
    <row r="1255" spans="1:5" ht="15.75" x14ac:dyDescent="0.25">
      <c r="A1255" s="1" t="s">
        <v>1117</v>
      </c>
      <c r="B1255" s="1" t="s">
        <v>3638</v>
      </c>
      <c r="C1255" t="s">
        <v>6816</v>
      </c>
      <c r="D1255" t="s">
        <v>5600</v>
      </c>
      <c r="E1255" t="s">
        <v>4881</v>
      </c>
    </row>
    <row r="1256" spans="1:5" ht="15.75" x14ac:dyDescent="0.25">
      <c r="A1256" s="1" t="s">
        <v>1116</v>
      </c>
      <c r="B1256" s="1" t="s">
        <v>3639</v>
      </c>
      <c r="C1256" t="s">
        <v>6817</v>
      </c>
      <c r="D1256" t="s">
        <v>4743</v>
      </c>
      <c r="E1256" t="s">
        <v>6818</v>
      </c>
    </row>
    <row r="1257" spans="1:5" ht="15.75" x14ac:dyDescent="0.25">
      <c r="A1257" s="1" t="s">
        <v>1115</v>
      </c>
      <c r="B1257" s="1" t="s">
        <v>3640</v>
      </c>
      <c r="C1257" t="s">
        <v>6819</v>
      </c>
      <c r="D1257" t="s">
        <v>4743</v>
      </c>
      <c r="E1257" t="s">
        <v>6820</v>
      </c>
    </row>
    <row r="1258" spans="1:5" ht="15.75" x14ac:dyDescent="0.25">
      <c r="A1258" s="1" t="s">
        <v>1114</v>
      </c>
      <c r="B1258" s="1" t="s">
        <v>3641</v>
      </c>
      <c r="C1258" t="s">
        <v>6821</v>
      </c>
      <c r="D1258" t="s">
        <v>4745</v>
      </c>
      <c r="E1258" t="s">
        <v>5022</v>
      </c>
    </row>
    <row r="1259" spans="1:5" ht="15.75" x14ac:dyDescent="0.25">
      <c r="A1259" s="1" t="s">
        <v>1113</v>
      </c>
      <c r="B1259" s="1" t="s">
        <v>3642</v>
      </c>
      <c r="C1259" t="s">
        <v>6822</v>
      </c>
      <c r="D1259" t="s">
        <v>4743</v>
      </c>
      <c r="E1259" t="s">
        <v>6823</v>
      </c>
    </row>
    <row r="1260" spans="1:5" ht="15.75" x14ac:dyDescent="0.25">
      <c r="A1260" s="1" t="s">
        <v>1112</v>
      </c>
      <c r="B1260" s="1" t="s">
        <v>3643</v>
      </c>
      <c r="C1260" t="s">
        <v>6824</v>
      </c>
      <c r="D1260" t="s">
        <v>4745</v>
      </c>
      <c r="E1260" t="s">
        <v>6825</v>
      </c>
    </row>
    <row r="1261" spans="1:5" ht="15.75" x14ac:dyDescent="0.25">
      <c r="A1261" s="1" t="s">
        <v>1111</v>
      </c>
      <c r="B1261" s="1" t="s">
        <v>3644</v>
      </c>
      <c r="C1261" t="s">
        <v>6420</v>
      </c>
      <c r="D1261" t="s">
        <v>4745</v>
      </c>
      <c r="E1261" t="s">
        <v>6826</v>
      </c>
    </row>
    <row r="1262" spans="1:5" ht="15.75" x14ac:dyDescent="0.25">
      <c r="A1262" s="1" t="s">
        <v>1110</v>
      </c>
      <c r="B1262" s="1" t="s">
        <v>3645</v>
      </c>
      <c r="C1262" t="s">
        <v>6827</v>
      </c>
      <c r="D1262" t="s">
        <v>4745</v>
      </c>
      <c r="E1262" t="s">
        <v>5454</v>
      </c>
    </row>
    <row r="1263" spans="1:5" ht="15.75" x14ac:dyDescent="0.25">
      <c r="A1263" s="1" t="s">
        <v>1109</v>
      </c>
      <c r="B1263" s="1" t="s">
        <v>3646</v>
      </c>
      <c r="C1263" t="s">
        <v>6828</v>
      </c>
      <c r="D1263" t="s">
        <v>4743</v>
      </c>
      <c r="E1263" t="s">
        <v>6829</v>
      </c>
    </row>
    <row r="1264" spans="1:5" ht="15.75" x14ac:dyDescent="0.25">
      <c r="A1264" s="1" t="s">
        <v>1108</v>
      </c>
      <c r="B1264" s="1" t="s">
        <v>3647</v>
      </c>
      <c r="C1264" t="s">
        <v>6830</v>
      </c>
      <c r="D1264" t="s">
        <v>4743</v>
      </c>
      <c r="E1264" t="s">
        <v>6831</v>
      </c>
    </row>
    <row r="1265" spans="1:5" ht="15.75" x14ac:dyDescent="0.25">
      <c r="A1265" s="1" t="s">
        <v>1107</v>
      </c>
      <c r="B1265" s="1" t="s">
        <v>3648</v>
      </c>
      <c r="C1265" t="s">
        <v>6832</v>
      </c>
      <c r="D1265" t="s">
        <v>4745</v>
      </c>
      <c r="E1265" t="s">
        <v>6833</v>
      </c>
    </row>
    <row r="1266" spans="1:5" ht="15.75" x14ac:dyDescent="0.25">
      <c r="A1266" s="1" t="s">
        <v>1106</v>
      </c>
      <c r="B1266" s="1" t="s">
        <v>3649</v>
      </c>
      <c r="C1266" t="s">
        <v>6834</v>
      </c>
      <c r="D1266" t="s">
        <v>4745</v>
      </c>
      <c r="E1266" t="s">
        <v>6835</v>
      </c>
    </row>
    <row r="1267" spans="1:5" ht="15.75" x14ac:dyDescent="0.25">
      <c r="A1267" s="1" t="s">
        <v>1105</v>
      </c>
      <c r="B1267" s="1" t="s">
        <v>3650</v>
      </c>
      <c r="C1267" t="s">
        <v>6836</v>
      </c>
      <c r="D1267" t="s">
        <v>4745</v>
      </c>
      <c r="E1267" t="s">
        <v>5117</v>
      </c>
    </row>
    <row r="1268" spans="1:5" ht="15.75" x14ac:dyDescent="0.25">
      <c r="A1268" s="1" t="s">
        <v>1104</v>
      </c>
      <c r="B1268" s="1" t="s">
        <v>3651</v>
      </c>
      <c r="C1268" t="s">
        <v>6837</v>
      </c>
      <c r="D1268" t="s">
        <v>4745</v>
      </c>
      <c r="E1268" t="s">
        <v>6838</v>
      </c>
    </row>
    <row r="1269" spans="1:5" ht="15.75" x14ac:dyDescent="0.25">
      <c r="A1269" s="1" t="s">
        <v>1103</v>
      </c>
      <c r="B1269" s="1" t="s">
        <v>3652</v>
      </c>
      <c r="C1269" t="s">
        <v>6839</v>
      </c>
      <c r="D1269" t="s">
        <v>4743</v>
      </c>
      <c r="E1269" t="s">
        <v>6840</v>
      </c>
    </row>
    <row r="1270" spans="1:5" ht="15.75" x14ac:dyDescent="0.25">
      <c r="A1270" s="1" t="s">
        <v>1102</v>
      </c>
      <c r="B1270" s="1" t="s">
        <v>3653</v>
      </c>
      <c r="C1270" t="s">
        <v>6841</v>
      </c>
      <c r="D1270" t="s">
        <v>4743</v>
      </c>
      <c r="E1270" t="s">
        <v>6829</v>
      </c>
    </row>
    <row r="1271" spans="1:5" ht="15.75" x14ac:dyDescent="0.25">
      <c r="A1271" s="1" t="s">
        <v>1101</v>
      </c>
      <c r="B1271" s="1" t="s">
        <v>3654</v>
      </c>
      <c r="C1271" t="s">
        <v>5087</v>
      </c>
      <c r="D1271" t="s">
        <v>4743</v>
      </c>
      <c r="E1271" t="s">
        <v>6842</v>
      </c>
    </row>
    <row r="1272" spans="1:5" ht="15.75" x14ac:dyDescent="0.25">
      <c r="A1272" s="1" t="s">
        <v>1100</v>
      </c>
      <c r="B1272" s="1" t="s">
        <v>3655</v>
      </c>
      <c r="C1272" t="s">
        <v>5003</v>
      </c>
      <c r="D1272" t="s">
        <v>4745</v>
      </c>
      <c r="E1272" t="s">
        <v>6843</v>
      </c>
    </row>
    <row r="1273" spans="1:5" ht="15.75" x14ac:dyDescent="0.25">
      <c r="A1273" s="1" t="s">
        <v>1099</v>
      </c>
      <c r="B1273" s="1" t="s">
        <v>3656</v>
      </c>
      <c r="C1273" t="s">
        <v>6844</v>
      </c>
      <c r="D1273" t="s">
        <v>4745</v>
      </c>
      <c r="E1273" t="s">
        <v>6845</v>
      </c>
    </row>
    <row r="1274" spans="1:5" ht="15.75" x14ac:dyDescent="0.25">
      <c r="A1274" s="1" t="s">
        <v>1098</v>
      </c>
      <c r="B1274" s="1" t="s">
        <v>3657</v>
      </c>
      <c r="C1274" t="s">
        <v>6846</v>
      </c>
      <c r="D1274" t="s">
        <v>4745</v>
      </c>
      <c r="E1274" t="s">
        <v>6847</v>
      </c>
    </row>
    <row r="1275" spans="1:5" ht="15.75" x14ac:dyDescent="0.25">
      <c r="A1275" s="1" t="s">
        <v>1097</v>
      </c>
      <c r="B1275" s="1" t="s">
        <v>3658</v>
      </c>
      <c r="C1275" t="s">
        <v>6848</v>
      </c>
      <c r="D1275" t="s">
        <v>4745</v>
      </c>
      <c r="E1275" t="s">
        <v>5735</v>
      </c>
    </row>
    <row r="1276" spans="1:5" ht="15.75" x14ac:dyDescent="0.25">
      <c r="A1276" s="1" t="s">
        <v>1096</v>
      </c>
      <c r="B1276" s="1" t="s">
        <v>3659</v>
      </c>
      <c r="C1276" t="s">
        <v>6849</v>
      </c>
      <c r="D1276" t="s">
        <v>4745</v>
      </c>
      <c r="E1276" t="s">
        <v>4778</v>
      </c>
    </row>
    <row r="1277" spans="1:5" ht="15.75" x14ac:dyDescent="0.25">
      <c r="A1277" s="1" t="s">
        <v>1095</v>
      </c>
      <c r="B1277" s="1" t="s">
        <v>3660</v>
      </c>
      <c r="C1277" t="s">
        <v>6390</v>
      </c>
      <c r="D1277" t="s">
        <v>4745</v>
      </c>
      <c r="E1277" t="s">
        <v>6850</v>
      </c>
    </row>
    <row r="1278" spans="1:5" ht="15.75" x14ac:dyDescent="0.25">
      <c r="A1278" s="1" t="s">
        <v>1094</v>
      </c>
      <c r="B1278" s="1" t="s">
        <v>3661</v>
      </c>
      <c r="C1278" t="s">
        <v>6851</v>
      </c>
      <c r="D1278" t="s">
        <v>4743</v>
      </c>
      <c r="E1278" t="s">
        <v>6852</v>
      </c>
    </row>
    <row r="1279" spans="1:5" ht="15.75" x14ac:dyDescent="0.25">
      <c r="A1279" s="1" t="s">
        <v>1093</v>
      </c>
      <c r="B1279" s="1" t="s">
        <v>3662</v>
      </c>
      <c r="C1279" t="s">
        <v>6853</v>
      </c>
      <c r="D1279" t="s">
        <v>4743</v>
      </c>
      <c r="E1279" t="s">
        <v>6854</v>
      </c>
    </row>
    <row r="1280" spans="1:5" ht="15.75" x14ac:dyDescent="0.25">
      <c r="A1280" s="1" t="s">
        <v>1092</v>
      </c>
      <c r="B1280" s="1" t="s">
        <v>3663</v>
      </c>
      <c r="C1280" t="s">
        <v>6855</v>
      </c>
      <c r="D1280" t="s">
        <v>4743</v>
      </c>
      <c r="E1280" t="s">
        <v>6562</v>
      </c>
    </row>
    <row r="1281" spans="1:5" ht="15.75" x14ac:dyDescent="0.25">
      <c r="A1281" s="1" t="s">
        <v>1091</v>
      </c>
      <c r="B1281" s="1" t="s">
        <v>3664</v>
      </c>
      <c r="C1281" t="s">
        <v>6856</v>
      </c>
      <c r="D1281" t="s">
        <v>4745</v>
      </c>
      <c r="E1281" t="s">
        <v>6857</v>
      </c>
    </row>
    <row r="1282" spans="1:5" ht="15.75" x14ac:dyDescent="0.25">
      <c r="A1282" s="1" t="s">
        <v>1090</v>
      </c>
      <c r="B1282" s="1" t="s">
        <v>3665</v>
      </c>
      <c r="C1282" t="s">
        <v>6858</v>
      </c>
      <c r="D1282" t="s">
        <v>4745</v>
      </c>
      <c r="E1282" t="s">
        <v>5020</v>
      </c>
    </row>
    <row r="1283" spans="1:5" ht="15.75" x14ac:dyDescent="0.25">
      <c r="A1283" s="1" t="s">
        <v>1089</v>
      </c>
      <c r="B1283" s="1" t="s">
        <v>3666</v>
      </c>
      <c r="C1283" t="s">
        <v>6859</v>
      </c>
      <c r="D1283" t="s">
        <v>4743</v>
      </c>
      <c r="E1283" t="s">
        <v>6535</v>
      </c>
    </row>
    <row r="1284" spans="1:5" ht="15.75" x14ac:dyDescent="0.25">
      <c r="A1284" s="1" t="s">
        <v>1088</v>
      </c>
      <c r="B1284" s="1" t="s">
        <v>3667</v>
      </c>
      <c r="C1284" t="s">
        <v>5185</v>
      </c>
      <c r="D1284" t="s">
        <v>4745</v>
      </c>
      <c r="E1284" t="s">
        <v>5148</v>
      </c>
    </row>
    <row r="1285" spans="1:5" ht="15.75" x14ac:dyDescent="0.25">
      <c r="A1285" s="1" t="s">
        <v>1087</v>
      </c>
      <c r="B1285" s="1" t="s">
        <v>3668</v>
      </c>
      <c r="C1285" t="s">
        <v>6860</v>
      </c>
      <c r="D1285" t="s">
        <v>4743</v>
      </c>
      <c r="E1285" t="s">
        <v>6861</v>
      </c>
    </row>
    <row r="1286" spans="1:5" ht="15.75" x14ac:dyDescent="0.25">
      <c r="A1286" s="1" t="s">
        <v>1086</v>
      </c>
      <c r="B1286" s="1" t="s">
        <v>3669</v>
      </c>
      <c r="C1286" t="s">
        <v>6862</v>
      </c>
      <c r="D1286" t="s">
        <v>4743</v>
      </c>
      <c r="E1286" t="s">
        <v>6863</v>
      </c>
    </row>
    <row r="1287" spans="1:5" ht="15.75" x14ac:dyDescent="0.25">
      <c r="A1287" s="1" t="s">
        <v>1085</v>
      </c>
      <c r="B1287" s="1" t="s">
        <v>3670</v>
      </c>
      <c r="C1287" t="s">
        <v>6864</v>
      </c>
      <c r="D1287" t="s">
        <v>4743</v>
      </c>
      <c r="E1287" t="s">
        <v>6865</v>
      </c>
    </row>
    <row r="1288" spans="1:5" ht="15.75" x14ac:dyDescent="0.25">
      <c r="A1288" s="1" t="s">
        <v>1084</v>
      </c>
      <c r="B1288" s="1" t="s">
        <v>3671</v>
      </c>
      <c r="C1288" t="s">
        <v>4737</v>
      </c>
      <c r="D1288" t="s">
        <v>4743</v>
      </c>
      <c r="E1288" t="s">
        <v>6866</v>
      </c>
    </row>
    <row r="1289" spans="1:5" ht="15.75" x14ac:dyDescent="0.25">
      <c r="A1289" s="1" t="s">
        <v>1083</v>
      </c>
      <c r="B1289" s="1" t="s">
        <v>3672</v>
      </c>
      <c r="C1289" t="s">
        <v>6867</v>
      </c>
      <c r="D1289" t="s">
        <v>4743</v>
      </c>
      <c r="E1289" t="s">
        <v>5088</v>
      </c>
    </row>
    <row r="1290" spans="1:5" ht="15.75" x14ac:dyDescent="0.25">
      <c r="A1290" s="1" t="s">
        <v>1082</v>
      </c>
      <c r="B1290" s="1" t="s">
        <v>3673</v>
      </c>
      <c r="C1290" t="s">
        <v>6868</v>
      </c>
      <c r="D1290" t="s">
        <v>4743</v>
      </c>
      <c r="E1290" t="s">
        <v>6869</v>
      </c>
    </row>
    <row r="1291" spans="1:5" ht="15.75" x14ac:dyDescent="0.25">
      <c r="A1291" s="1" t="s">
        <v>1081</v>
      </c>
      <c r="B1291" s="1" t="s">
        <v>3674</v>
      </c>
      <c r="C1291" t="s">
        <v>6870</v>
      </c>
      <c r="D1291" t="s">
        <v>4743</v>
      </c>
      <c r="E1291" t="s">
        <v>6871</v>
      </c>
    </row>
    <row r="1292" spans="1:5" ht="15.75" x14ac:dyDescent="0.25">
      <c r="A1292" s="1" t="s">
        <v>1080</v>
      </c>
      <c r="B1292" s="1" t="s">
        <v>3675</v>
      </c>
      <c r="C1292" t="s">
        <v>6872</v>
      </c>
      <c r="D1292" t="s">
        <v>4743</v>
      </c>
      <c r="E1292" t="s">
        <v>4838</v>
      </c>
    </row>
    <row r="1293" spans="1:5" ht="15.75" x14ac:dyDescent="0.25">
      <c r="A1293" s="1" t="s">
        <v>1079</v>
      </c>
      <c r="B1293" s="1" t="s">
        <v>3676</v>
      </c>
      <c r="C1293" t="s">
        <v>6873</v>
      </c>
      <c r="D1293" t="s">
        <v>4743</v>
      </c>
      <c r="E1293" t="s">
        <v>6562</v>
      </c>
    </row>
    <row r="1294" spans="1:5" ht="15.75" x14ac:dyDescent="0.25">
      <c r="A1294" s="1" t="s">
        <v>1078</v>
      </c>
      <c r="B1294" s="1" t="s">
        <v>3677</v>
      </c>
      <c r="C1294" t="s">
        <v>6874</v>
      </c>
      <c r="D1294" t="s">
        <v>4743</v>
      </c>
      <c r="E1294" t="s">
        <v>6875</v>
      </c>
    </row>
    <row r="1295" spans="1:5" ht="15.75" x14ac:dyDescent="0.25">
      <c r="A1295" s="1" t="s">
        <v>1077</v>
      </c>
      <c r="B1295" s="1" t="s">
        <v>3678</v>
      </c>
      <c r="C1295" t="s">
        <v>6876</v>
      </c>
      <c r="D1295" t="s">
        <v>4743</v>
      </c>
      <c r="E1295" t="s">
        <v>6877</v>
      </c>
    </row>
    <row r="1296" spans="1:5" ht="15.75" x14ac:dyDescent="0.25">
      <c r="A1296" s="1" t="s">
        <v>1076</v>
      </c>
      <c r="B1296" s="1" t="s">
        <v>3679</v>
      </c>
      <c r="C1296" t="s">
        <v>6878</v>
      </c>
      <c r="D1296" t="s">
        <v>4745</v>
      </c>
      <c r="E1296" t="s">
        <v>6879</v>
      </c>
    </row>
    <row r="1297" spans="1:5" ht="15.75" x14ac:dyDescent="0.25">
      <c r="A1297" s="1" t="s">
        <v>1075</v>
      </c>
      <c r="B1297" s="1" t="s">
        <v>3680</v>
      </c>
      <c r="C1297" t="s">
        <v>6880</v>
      </c>
      <c r="D1297" t="s">
        <v>4743</v>
      </c>
      <c r="E1297" t="s">
        <v>6881</v>
      </c>
    </row>
    <row r="1298" spans="1:5" ht="15.75" x14ac:dyDescent="0.25">
      <c r="A1298" s="1" t="s">
        <v>1074</v>
      </c>
      <c r="B1298" s="1" t="s">
        <v>3681</v>
      </c>
      <c r="C1298" t="s">
        <v>6882</v>
      </c>
      <c r="D1298" t="s">
        <v>4745</v>
      </c>
      <c r="E1298" t="s">
        <v>6883</v>
      </c>
    </row>
    <row r="1299" spans="1:5" ht="15.75" x14ac:dyDescent="0.25">
      <c r="A1299" s="1" t="s">
        <v>1073</v>
      </c>
      <c r="B1299" s="1" t="s">
        <v>3682</v>
      </c>
      <c r="C1299" t="s">
        <v>5854</v>
      </c>
      <c r="D1299" t="s">
        <v>5600</v>
      </c>
      <c r="E1299" t="s">
        <v>6884</v>
      </c>
    </row>
    <row r="1300" spans="1:5" ht="15.75" x14ac:dyDescent="0.25">
      <c r="A1300" s="1" t="s">
        <v>1072</v>
      </c>
      <c r="B1300" s="1" t="s">
        <v>3683</v>
      </c>
      <c r="C1300" t="s">
        <v>6561</v>
      </c>
      <c r="D1300" t="s">
        <v>4743</v>
      </c>
      <c r="E1300" t="s">
        <v>6885</v>
      </c>
    </row>
    <row r="1301" spans="1:5" ht="15.75" x14ac:dyDescent="0.25">
      <c r="A1301" s="1" t="s">
        <v>1071</v>
      </c>
      <c r="B1301" s="1" t="s">
        <v>3684</v>
      </c>
      <c r="C1301" t="s">
        <v>6886</v>
      </c>
      <c r="D1301" t="s">
        <v>4745</v>
      </c>
      <c r="E1301" t="s">
        <v>4805</v>
      </c>
    </row>
    <row r="1302" spans="1:5" ht="15.75" x14ac:dyDescent="0.25">
      <c r="A1302" s="1" t="s">
        <v>1070</v>
      </c>
      <c r="B1302" s="1" t="s">
        <v>3685</v>
      </c>
      <c r="C1302" t="s">
        <v>6887</v>
      </c>
      <c r="D1302" t="s">
        <v>4745</v>
      </c>
      <c r="E1302" t="s">
        <v>6888</v>
      </c>
    </row>
    <row r="1303" spans="1:5" ht="15.75" x14ac:dyDescent="0.25">
      <c r="A1303" s="1" t="s">
        <v>1069</v>
      </c>
      <c r="B1303" s="1" t="s">
        <v>3686</v>
      </c>
      <c r="C1303" t="s">
        <v>6889</v>
      </c>
      <c r="D1303" t="s">
        <v>4745</v>
      </c>
      <c r="E1303" t="s">
        <v>6890</v>
      </c>
    </row>
    <row r="1304" spans="1:5" ht="15.75" x14ac:dyDescent="0.25">
      <c r="A1304" s="1" t="s">
        <v>1068</v>
      </c>
      <c r="B1304" s="1" t="s">
        <v>3687</v>
      </c>
      <c r="C1304" t="s">
        <v>6891</v>
      </c>
      <c r="D1304" t="s">
        <v>4745</v>
      </c>
      <c r="E1304" t="s">
        <v>6892</v>
      </c>
    </row>
    <row r="1305" spans="1:5" ht="15.75" x14ac:dyDescent="0.25">
      <c r="A1305" s="1" t="s">
        <v>1067</v>
      </c>
      <c r="B1305" s="1" t="s">
        <v>3688</v>
      </c>
      <c r="C1305" t="s">
        <v>6893</v>
      </c>
      <c r="D1305" t="s">
        <v>4745</v>
      </c>
      <c r="E1305" t="s">
        <v>5148</v>
      </c>
    </row>
    <row r="1306" spans="1:5" ht="15.75" x14ac:dyDescent="0.25">
      <c r="A1306" s="1" t="s">
        <v>1066</v>
      </c>
      <c r="B1306" s="1" t="s">
        <v>3689</v>
      </c>
      <c r="C1306" t="s">
        <v>6894</v>
      </c>
      <c r="D1306" t="s">
        <v>4745</v>
      </c>
      <c r="E1306" t="s">
        <v>5481</v>
      </c>
    </row>
    <row r="1307" spans="1:5" ht="15.75" x14ac:dyDescent="0.25">
      <c r="A1307" s="1" t="s">
        <v>1065</v>
      </c>
      <c r="B1307" s="1" t="s">
        <v>3690</v>
      </c>
      <c r="C1307" t="s">
        <v>6895</v>
      </c>
      <c r="D1307" t="s">
        <v>4745</v>
      </c>
      <c r="E1307" t="s">
        <v>6896</v>
      </c>
    </row>
    <row r="1308" spans="1:5" ht="15.75" x14ac:dyDescent="0.25">
      <c r="A1308" s="1" t="s">
        <v>1064</v>
      </c>
      <c r="B1308" s="1" t="s">
        <v>3691</v>
      </c>
      <c r="C1308" t="s">
        <v>6897</v>
      </c>
      <c r="D1308" t="s">
        <v>4745</v>
      </c>
      <c r="E1308" t="s">
        <v>6898</v>
      </c>
    </row>
    <row r="1309" spans="1:5" ht="15.75" x14ac:dyDescent="0.25">
      <c r="A1309" s="1" t="s">
        <v>1063</v>
      </c>
      <c r="B1309" s="1" t="s">
        <v>3692</v>
      </c>
      <c r="C1309" t="s">
        <v>6899</v>
      </c>
      <c r="D1309" t="s">
        <v>4745</v>
      </c>
      <c r="E1309" t="s">
        <v>6221</v>
      </c>
    </row>
    <row r="1310" spans="1:5" ht="15.75" x14ac:dyDescent="0.25">
      <c r="A1310" s="1" t="s">
        <v>1062</v>
      </c>
      <c r="B1310" s="1" t="s">
        <v>3693</v>
      </c>
      <c r="C1310" t="s">
        <v>5326</v>
      </c>
      <c r="D1310" t="s">
        <v>4745</v>
      </c>
      <c r="E1310" t="s">
        <v>5810</v>
      </c>
    </row>
    <row r="1311" spans="1:5" ht="15.75" x14ac:dyDescent="0.25">
      <c r="A1311" s="1" t="s">
        <v>1061</v>
      </c>
      <c r="B1311" s="1" t="s">
        <v>3694</v>
      </c>
      <c r="C1311" t="s">
        <v>6900</v>
      </c>
      <c r="D1311" t="s">
        <v>4745</v>
      </c>
      <c r="E1311" t="s">
        <v>6901</v>
      </c>
    </row>
    <row r="1312" spans="1:5" ht="15.75" x14ac:dyDescent="0.25">
      <c r="A1312" s="1" t="s">
        <v>1060</v>
      </c>
      <c r="B1312" s="1" t="s">
        <v>3695</v>
      </c>
      <c r="C1312" t="s">
        <v>6902</v>
      </c>
      <c r="D1312" t="s">
        <v>4745</v>
      </c>
      <c r="E1312" t="s">
        <v>6903</v>
      </c>
    </row>
    <row r="1313" spans="1:5" ht="15.75" x14ac:dyDescent="0.25">
      <c r="A1313" s="1" t="s">
        <v>1059</v>
      </c>
      <c r="B1313" s="1" t="s">
        <v>3696</v>
      </c>
      <c r="C1313" t="s">
        <v>6904</v>
      </c>
      <c r="D1313" t="s">
        <v>4745</v>
      </c>
      <c r="E1313" t="s">
        <v>5454</v>
      </c>
    </row>
    <row r="1314" spans="1:5" ht="15.75" x14ac:dyDescent="0.25">
      <c r="A1314" s="1" t="s">
        <v>1058</v>
      </c>
      <c r="B1314" s="1" t="s">
        <v>3697</v>
      </c>
      <c r="C1314" t="s">
        <v>6905</v>
      </c>
      <c r="D1314" t="s">
        <v>4743</v>
      </c>
      <c r="E1314" t="s">
        <v>6906</v>
      </c>
    </row>
    <row r="1315" spans="1:5" ht="15.75" x14ac:dyDescent="0.25">
      <c r="A1315" s="1" t="s">
        <v>1057</v>
      </c>
      <c r="B1315" s="1" t="s">
        <v>3698</v>
      </c>
      <c r="C1315" t="s">
        <v>6907</v>
      </c>
      <c r="D1315" t="s">
        <v>4743</v>
      </c>
      <c r="E1315" t="s">
        <v>5229</v>
      </c>
    </row>
    <row r="1316" spans="1:5" ht="15.75" x14ac:dyDescent="0.25">
      <c r="A1316" s="1" t="s">
        <v>1056</v>
      </c>
      <c r="B1316" s="1" t="s">
        <v>3699</v>
      </c>
      <c r="C1316" t="s">
        <v>6908</v>
      </c>
      <c r="D1316" t="s">
        <v>4745</v>
      </c>
      <c r="E1316" t="s">
        <v>6909</v>
      </c>
    </row>
    <row r="1317" spans="1:5" ht="15.75" x14ac:dyDescent="0.25">
      <c r="A1317" s="1" t="s">
        <v>1055</v>
      </c>
      <c r="B1317" s="1" t="s">
        <v>3700</v>
      </c>
      <c r="C1317" t="s">
        <v>6910</v>
      </c>
      <c r="D1317" t="s">
        <v>4743</v>
      </c>
      <c r="E1317" t="s">
        <v>5609</v>
      </c>
    </row>
    <row r="1318" spans="1:5" ht="15.75" x14ac:dyDescent="0.25">
      <c r="A1318" s="1" t="s">
        <v>1054</v>
      </c>
      <c r="B1318" s="1" t="s">
        <v>3701</v>
      </c>
      <c r="C1318" t="s">
        <v>6911</v>
      </c>
      <c r="D1318" t="s">
        <v>4743</v>
      </c>
      <c r="E1318" t="s">
        <v>6912</v>
      </c>
    </row>
    <row r="1319" spans="1:5" ht="15.75" x14ac:dyDescent="0.25">
      <c r="A1319" s="1" t="s">
        <v>1053</v>
      </c>
      <c r="B1319" s="1" t="s">
        <v>3702</v>
      </c>
      <c r="C1319" t="s">
        <v>6913</v>
      </c>
      <c r="D1319" t="s">
        <v>4743</v>
      </c>
      <c r="E1319" t="s">
        <v>6914</v>
      </c>
    </row>
    <row r="1320" spans="1:5" ht="15.75" x14ac:dyDescent="0.25">
      <c r="A1320" s="1" t="s">
        <v>1052</v>
      </c>
      <c r="B1320" s="1" t="s">
        <v>3703</v>
      </c>
      <c r="C1320" t="s">
        <v>6915</v>
      </c>
      <c r="D1320" t="s">
        <v>4745</v>
      </c>
      <c r="E1320" t="s">
        <v>6916</v>
      </c>
    </row>
    <row r="1321" spans="1:5" ht="15.75" x14ac:dyDescent="0.25">
      <c r="A1321" s="1" t="s">
        <v>1051</v>
      </c>
      <c r="B1321" s="1" t="s">
        <v>3704</v>
      </c>
      <c r="C1321" t="s">
        <v>6917</v>
      </c>
      <c r="D1321" t="s">
        <v>4743</v>
      </c>
      <c r="E1321" t="s">
        <v>4748</v>
      </c>
    </row>
    <row r="1322" spans="1:5" ht="15.75" x14ac:dyDescent="0.25">
      <c r="A1322" s="1" t="s">
        <v>1050</v>
      </c>
      <c r="B1322" s="1" t="s">
        <v>3705</v>
      </c>
      <c r="C1322" t="s">
        <v>6918</v>
      </c>
      <c r="D1322" t="s">
        <v>4745</v>
      </c>
      <c r="E1322" t="s">
        <v>6919</v>
      </c>
    </row>
    <row r="1323" spans="1:5" ht="15.75" x14ac:dyDescent="0.25">
      <c r="A1323" s="1" t="s">
        <v>1049</v>
      </c>
      <c r="B1323" s="1" t="s">
        <v>3706</v>
      </c>
      <c r="C1323" t="s">
        <v>6920</v>
      </c>
      <c r="D1323" t="s">
        <v>4743</v>
      </c>
      <c r="E1323" t="s">
        <v>6921</v>
      </c>
    </row>
    <row r="1324" spans="1:5" ht="15.75" x14ac:dyDescent="0.25">
      <c r="A1324" s="1" t="s">
        <v>1048</v>
      </c>
      <c r="B1324" s="1" t="s">
        <v>3707</v>
      </c>
      <c r="C1324" t="s">
        <v>6922</v>
      </c>
      <c r="D1324" t="s">
        <v>4743</v>
      </c>
      <c r="E1324" t="s">
        <v>6923</v>
      </c>
    </row>
    <row r="1325" spans="1:5" ht="15.75" x14ac:dyDescent="0.25">
      <c r="A1325" s="1" t="s">
        <v>1047</v>
      </c>
      <c r="B1325" s="1" t="s">
        <v>3708</v>
      </c>
      <c r="C1325" t="s">
        <v>6924</v>
      </c>
      <c r="D1325" t="s">
        <v>4743</v>
      </c>
      <c r="E1325" t="s">
        <v>6925</v>
      </c>
    </row>
    <row r="1326" spans="1:5" ht="15.75" x14ac:dyDescent="0.25">
      <c r="A1326" s="1" t="s">
        <v>1046</v>
      </c>
      <c r="B1326" s="1" t="s">
        <v>3709</v>
      </c>
      <c r="C1326" t="s">
        <v>6926</v>
      </c>
      <c r="D1326" t="s">
        <v>4743</v>
      </c>
      <c r="E1326" t="s">
        <v>4853</v>
      </c>
    </row>
    <row r="1327" spans="1:5" ht="15.75" x14ac:dyDescent="0.25">
      <c r="A1327" s="1" t="s">
        <v>1045</v>
      </c>
      <c r="B1327" s="1" t="s">
        <v>3710</v>
      </c>
      <c r="C1327" t="s">
        <v>6927</v>
      </c>
      <c r="D1327" t="s">
        <v>4743</v>
      </c>
      <c r="E1327" t="s">
        <v>6928</v>
      </c>
    </row>
    <row r="1328" spans="1:5" ht="15.75" x14ac:dyDescent="0.25">
      <c r="A1328" s="1" t="s">
        <v>1044</v>
      </c>
      <c r="B1328" s="1" t="s">
        <v>3711</v>
      </c>
      <c r="C1328" t="s">
        <v>6929</v>
      </c>
      <c r="D1328" t="s">
        <v>4743</v>
      </c>
      <c r="E1328" t="s">
        <v>5603</v>
      </c>
    </row>
    <row r="1329" spans="1:5" ht="15.75" x14ac:dyDescent="0.25">
      <c r="A1329" s="1" t="s">
        <v>1043</v>
      </c>
      <c r="B1329" s="1" t="s">
        <v>3712</v>
      </c>
      <c r="C1329" t="s">
        <v>6930</v>
      </c>
      <c r="D1329" t="s">
        <v>4745</v>
      </c>
      <c r="E1329" t="s">
        <v>5465</v>
      </c>
    </row>
    <row r="1330" spans="1:5" ht="15.75" x14ac:dyDescent="0.25">
      <c r="A1330" s="1" t="s">
        <v>1042</v>
      </c>
      <c r="B1330" s="1" t="s">
        <v>3713</v>
      </c>
      <c r="C1330" t="s">
        <v>6931</v>
      </c>
      <c r="D1330" t="s">
        <v>5600</v>
      </c>
      <c r="E1330" t="s">
        <v>6866</v>
      </c>
    </row>
    <row r="1331" spans="1:5" ht="15.75" x14ac:dyDescent="0.25">
      <c r="A1331" s="1" t="s">
        <v>1041</v>
      </c>
      <c r="B1331" s="1" t="s">
        <v>3714</v>
      </c>
      <c r="C1331" t="s">
        <v>6932</v>
      </c>
      <c r="D1331" t="s">
        <v>4745</v>
      </c>
      <c r="E1331" t="s">
        <v>5162</v>
      </c>
    </row>
    <row r="1332" spans="1:5" ht="15.75" x14ac:dyDescent="0.25">
      <c r="A1332" s="1" t="s">
        <v>1040</v>
      </c>
      <c r="B1332" s="1" t="s">
        <v>3715</v>
      </c>
      <c r="C1332" t="s">
        <v>6933</v>
      </c>
      <c r="D1332" t="s">
        <v>4743</v>
      </c>
      <c r="E1332" t="s">
        <v>5616</v>
      </c>
    </row>
    <row r="1333" spans="1:5" ht="15.75" x14ac:dyDescent="0.25">
      <c r="A1333" s="1" t="s">
        <v>1039</v>
      </c>
      <c r="B1333" s="1" t="s">
        <v>3716</v>
      </c>
      <c r="C1333" t="s">
        <v>6934</v>
      </c>
      <c r="D1333" t="s">
        <v>4745</v>
      </c>
      <c r="E1333" t="s">
        <v>6935</v>
      </c>
    </row>
    <row r="1334" spans="1:5" ht="15.75" x14ac:dyDescent="0.25">
      <c r="A1334" s="1" t="s">
        <v>1038</v>
      </c>
      <c r="B1334" s="1" t="s">
        <v>3717</v>
      </c>
      <c r="C1334" t="s">
        <v>6936</v>
      </c>
      <c r="D1334" t="s">
        <v>5600</v>
      </c>
      <c r="E1334" t="s">
        <v>6937</v>
      </c>
    </row>
    <row r="1335" spans="1:5" ht="15.75" x14ac:dyDescent="0.25">
      <c r="A1335" s="1" t="s">
        <v>1037</v>
      </c>
      <c r="B1335" s="1" t="s">
        <v>3718</v>
      </c>
      <c r="C1335" t="s">
        <v>6938</v>
      </c>
      <c r="D1335" t="s">
        <v>4745</v>
      </c>
      <c r="E1335" t="s">
        <v>6939</v>
      </c>
    </row>
    <row r="1336" spans="1:5" ht="15.75" x14ac:dyDescent="0.25">
      <c r="A1336" s="1" t="s">
        <v>1036</v>
      </c>
      <c r="B1336" s="1" t="s">
        <v>3719</v>
      </c>
      <c r="C1336" t="s">
        <v>6940</v>
      </c>
      <c r="D1336" t="s">
        <v>4745</v>
      </c>
      <c r="E1336" t="s">
        <v>6941</v>
      </c>
    </row>
    <row r="1337" spans="1:5" ht="15.75" x14ac:dyDescent="0.25">
      <c r="A1337" s="1" t="s">
        <v>1035</v>
      </c>
      <c r="B1337" s="1" t="s">
        <v>3720</v>
      </c>
      <c r="C1337" t="s">
        <v>4730</v>
      </c>
      <c r="D1337" t="s">
        <v>4745</v>
      </c>
      <c r="E1337" t="s">
        <v>6942</v>
      </c>
    </row>
    <row r="1338" spans="1:5" ht="15.75" x14ac:dyDescent="0.25">
      <c r="A1338" s="1" t="s">
        <v>1034</v>
      </c>
      <c r="B1338" s="1" t="s">
        <v>3721</v>
      </c>
      <c r="C1338" t="s">
        <v>6943</v>
      </c>
      <c r="D1338" t="s">
        <v>4745</v>
      </c>
      <c r="E1338" t="s">
        <v>6944</v>
      </c>
    </row>
    <row r="1339" spans="1:5" ht="15.75" x14ac:dyDescent="0.25">
      <c r="A1339" s="1" t="s">
        <v>1033</v>
      </c>
      <c r="B1339" s="1" t="s">
        <v>3722</v>
      </c>
      <c r="C1339" t="s">
        <v>4856</v>
      </c>
      <c r="D1339" t="s">
        <v>5600</v>
      </c>
      <c r="E1339" t="s">
        <v>5771</v>
      </c>
    </row>
    <row r="1340" spans="1:5" ht="15.75" x14ac:dyDescent="0.25">
      <c r="A1340" s="1" t="s">
        <v>1032</v>
      </c>
      <c r="B1340" s="1" t="s">
        <v>3723</v>
      </c>
      <c r="C1340" t="s">
        <v>6945</v>
      </c>
      <c r="D1340" t="s">
        <v>4745</v>
      </c>
      <c r="E1340" t="s">
        <v>5024</v>
      </c>
    </row>
    <row r="1341" spans="1:5" ht="15.75" x14ac:dyDescent="0.25">
      <c r="A1341" s="1" t="s">
        <v>1031</v>
      </c>
      <c r="B1341" s="1" t="s">
        <v>3724</v>
      </c>
      <c r="C1341" t="s">
        <v>6946</v>
      </c>
      <c r="D1341" t="s">
        <v>4745</v>
      </c>
      <c r="E1341" t="s">
        <v>6947</v>
      </c>
    </row>
    <row r="1342" spans="1:5" ht="15.75" x14ac:dyDescent="0.25">
      <c r="A1342" s="1" t="s">
        <v>1030</v>
      </c>
      <c r="B1342" s="1" t="s">
        <v>3725</v>
      </c>
      <c r="C1342" t="s">
        <v>6948</v>
      </c>
      <c r="D1342" t="s">
        <v>5600</v>
      </c>
      <c r="E1342" t="s">
        <v>5817</v>
      </c>
    </row>
    <row r="1343" spans="1:5" ht="15.75" x14ac:dyDescent="0.25">
      <c r="A1343" s="1" t="s">
        <v>1029</v>
      </c>
      <c r="B1343" s="1" t="s">
        <v>3726</v>
      </c>
      <c r="C1343" t="s">
        <v>6949</v>
      </c>
      <c r="D1343" t="s">
        <v>4743</v>
      </c>
      <c r="E1343" t="s">
        <v>6950</v>
      </c>
    </row>
    <row r="1344" spans="1:5" ht="15.75" x14ac:dyDescent="0.25">
      <c r="A1344" s="1" t="s">
        <v>1028</v>
      </c>
      <c r="B1344" s="1" t="s">
        <v>3727</v>
      </c>
      <c r="C1344" t="s">
        <v>6951</v>
      </c>
      <c r="D1344" t="s">
        <v>5600</v>
      </c>
      <c r="E1344" t="s">
        <v>6952</v>
      </c>
    </row>
    <row r="1345" spans="1:5" ht="15.75" x14ac:dyDescent="0.25">
      <c r="A1345" s="1" t="s">
        <v>1027</v>
      </c>
      <c r="B1345" s="1" t="s">
        <v>3728</v>
      </c>
      <c r="C1345" t="s">
        <v>6953</v>
      </c>
      <c r="D1345" t="s">
        <v>4743</v>
      </c>
      <c r="E1345" t="s">
        <v>5498</v>
      </c>
    </row>
    <row r="1346" spans="1:5" ht="15.75" x14ac:dyDescent="0.25">
      <c r="A1346" s="1" t="s">
        <v>1026</v>
      </c>
      <c r="B1346" s="1" t="s">
        <v>3729</v>
      </c>
      <c r="C1346" t="s">
        <v>6954</v>
      </c>
      <c r="D1346" t="s">
        <v>4745</v>
      </c>
      <c r="E1346" t="s">
        <v>4920</v>
      </c>
    </row>
    <row r="1347" spans="1:5" ht="15.75" x14ac:dyDescent="0.25">
      <c r="A1347" s="1" t="s">
        <v>1025</v>
      </c>
      <c r="B1347" s="1" t="s">
        <v>3730</v>
      </c>
      <c r="C1347" t="s">
        <v>6955</v>
      </c>
      <c r="D1347" t="s">
        <v>4743</v>
      </c>
      <c r="E1347" t="s">
        <v>6956</v>
      </c>
    </row>
    <row r="1348" spans="1:5" ht="15.75" x14ac:dyDescent="0.25">
      <c r="A1348" s="1" t="s">
        <v>1024</v>
      </c>
      <c r="B1348" s="1" t="s">
        <v>3731</v>
      </c>
      <c r="C1348" t="s">
        <v>6957</v>
      </c>
      <c r="D1348" t="s">
        <v>4745</v>
      </c>
      <c r="E1348" t="s">
        <v>5074</v>
      </c>
    </row>
    <row r="1349" spans="1:5" ht="15.75" x14ac:dyDescent="0.25">
      <c r="A1349" s="1" t="s">
        <v>1023</v>
      </c>
      <c r="B1349" s="1" t="s">
        <v>3732</v>
      </c>
      <c r="C1349" t="s">
        <v>6958</v>
      </c>
      <c r="D1349" t="s">
        <v>4743</v>
      </c>
      <c r="E1349" t="s">
        <v>6959</v>
      </c>
    </row>
    <row r="1350" spans="1:5" ht="15.75" x14ac:dyDescent="0.25">
      <c r="A1350" s="1" t="s">
        <v>1022</v>
      </c>
      <c r="B1350" s="1" t="s">
        <v>3733</v>
      </c>
      <c r="C1350" t="s">
        <v>6960</v>
      </c>
      <c r="D1350" t="s">
        <v>5600</v>
      </c>
      <c r="E1350" t="s">
        <v>5500</v>
      </c>
    </row>
    <row r="1351" spans="1:5" ht="15.75" x14ac:dyDescent="0.25">
      <c r="A1351" s="1" t="s">
        <v>1021</v>
      </c>
      <c r="B1351" s="1" t="s">
        <v>3734</v>
      </c>
      <c r="C1351" t="s">
        <v>6961</v>
      </c>
      <c r="D1351" t="s">
        <v>4745</v>
      </c>
      <c r="E1351" t="s">
        <v>6962</v>
      </c>
    </row>
    <row r="1352" spans="1:5" ht="15.75" x14ac:dyDescent="0.25">
      <c r="A1352" s="1" t="s">
        <v>1020</v>
      </c>
      <c r="B1352" s="1" t="s">
        <v>3735</v>
      </c>
      <c r="C1352" t="s">
        <v>5291</v>
      </c>
      <c r="D1352" t="s">
        <v>4743</v>
      </c>
      <c r="E1352" t="s">
        <v>6963</v>
      </c>
    </row>
    <row r="1353" spans="1:5" ht="15.75" x14ac:dyDescent="0.25">
      <c r="A1353" s="1" t="s">
        <v>1019</v>
      </c>
      <c r="B1353" s="1" t="s">
        <v>3736</v>
      </c>
      <c r="C1353" t="s">
        <v>6964</v>
      </c>
      <c r="D1353" t="s">
        <v>4745</v>
      </c>
      <c r="E1353" t="s">
        <v>5437</v>
      </c>
    </row>
    <row r="1354" spans="1:5" ht="15.75" x14ac:dyDescent="0.25">
      <c r="A1354" s="1" t="s">
        <v>1018</v>
      </c>
      <c r="B1354" s="1" t="s">
        <v>3737</v>
      </c>
      <c r="C1354" t="s">
        <v>6965</v>
      </c>
      <c r="D1354" t="s">
        <v>4743</v>
      </c>
      <c r="E1354" t="s">
        <v>6966</v>
      </c>
    </row>
    <row r="1355" spans="1:5" ht="15.75" x14ac:dyDescent="0.25">
      <c r="A1355" s="1" t="s">
        <v>1017</v>
      </c>
      <c r="B1355" s="1" t="s">
        <v>3738</v>
      </c>
      <c r="C1355" t="s">
        <v>5371</v>
      </c>
      <c r="D1355" t="s">
        <v>4743</v>
      </c>
      <c r="E1355" t="s">
        <v>6967</v>
      </c>
    </row>
    <row r="1356" spans="1:5" ht="15.75" x14ac:dyDescent="0.25">
      <c r="A1356" s="1" t="s">
        <v>1016</v>
      </c>
      <c r="B1356" s="1" t="s">
        <v>3739</v>
      </c>
      <c r="C1356" t="s">
        <v>6698</v>
      </c>
      <c r="D1356" t="s">
        <v>4743</v>
      </c>
      <c r="E1356" t="s">
        <v>6968</v>
      </c>
    </row>
    <row r="1357" spans="1:5" ht="15.75" x14ac:dyDescent="0.25">
      <c r="A1357" s="1" t="s">
        <v>1015</v>
      </c>
      <c r="B1357" s="1" t="s">
        <v>3740</v>
      </c>
      <c r="C1357" t="s">
        <v>6969</v>
      </c>
      <c r="D1357" t="s">
        <v>4743</v>
      </c>
      <c r="E1357" t="s">
        <v>6970</v>
      </c>
    </row>
    <row r="1358" spans="1:5" ht="15.75" x14ac:dyDescent="0.25">
      <c r="A1358" s="1" t="s">
        <v>1014</v>
      </c>
      <c r="B1358" s="1" t="s">
        <v>3741</v>
      </c>
      <c r="C1358" t="s">
        <v>6971</v>
      </c>
      <c r="D1358" t="s">
        <v>4743</v>
      </c>
      <c r="E1358" t="s">
        <v>6972</v>
      </c>
    </row>
    <row r="1359" spans="1:5" ht="15.75" x14ac:dyDescent="0.25">
      <c r="A1359" s="1" t="s">
        <v>1013</v>
      </c>
      <c r="B1359" s="1" t="s">
        <v>3742</v>
      </c>
      <c r="C1359" t="s">
        <v>6973</v>
      </c>
      <c r="D1359" t="s">
        <v>4745</v>
      </c>
      <c r="E1359" t="s">
        <v>5805</v>
      </c>
    </row>
    <row r="1360" spans="1:5" ht="15.75" x14ac:dyDescent="0.25">
      <c r="A1360" s="1" t="s">
        <v>1012</v>
      </c>
      <c r="B1360" s="1" t="s">
        <v>3743</v>
      </c>
      <c r="C1360" t="s">
        <v>6974</v>
      </c>
      <c r="D1360" t="s">
        <v>4743</v>
      </c>
      <c r="E1360" t="s">
        <v>6975</v>
      </c>
    </row>
    <row r="1361" spans="1:5" ht="15.75" x14ac:dyDescent="0.25">
      <c r="A1361" s="1" t="s">
        <v>1011</v>
      </c>
      <c r="B1361" s="1" t="s">
        <v>3744</v>
      </c>
      <c r="C1361" t="s">
        <v>4983</v>
      </c>
      <c r="D1361" t="s">
        <v>4743</v>
      </c>
      <c r="E1361" t="s">
        <v>6976</v>
      </c>
    </row>
    <row r="1362" spans="1:5" ht="15.75" x14ac:dyDescent="0.25">
      <c r="A1362" s="1" t="s">
        <v>1010</v>
      </c>
      <c r="B1362" s="1" t="s">
        <v>3745</v>
      </c>
      <c r="C1362" t="s">
        <v>6977</v>
      </c>
      <c r="D1362" t="s">
        <v>4745</v>
      </c>
      <c r="E1362" t="s">
        <v>6978</v>
      </c>
    </row>
    <row r="1363" spans="1:5" ht="15.75" x14ac:dyDescent="0.25">
      <c r="A1363" s="1" t="s">
        <v>1009</v>
      </c>
      <c r="B1363" s="1" t="s">
        <v>3746</v>
      </c>
      <c r="C1363" t="s">
        <v>6979</v>
      </c>
      <c r="D1363" t="s">
        <v>4745</v>
      </c>
      <c r="E1363" t="s">
        <v>6980</v>
      </c>
    </row>
    <row r="1364" spans="1:5" ht="15.75" x14ac:dyDescent="0.25">
      <c r="A1364" s="1" t="s">
        <v>1008</v>
      </c>
      <c r="B1364" s="1" t="s">
        <v>3747</v>
      </c>
      <c r="C1364" t="s">
        <v>6140</v>
      </c>
      <c r="D1364" t="s">
        <v>4745</v>
      </c>
      <c r="E1364" t="s">
        <v>5737</v>
      </c>
    </row>
    <row r="1365" spans="1:5" ht="15.75" x14ac:dyDescent="0.25">
      <c r="A1365" s="1" t="s">
        <v>1007</v>
      </c>
      <c r="B1365" s="1" t="s">
        <v>3748</v>
      </c>
      <c r="C1365" t="s">
        <v>6981</v>
      </c>
      <c r="D1365" t="s">
        <v>4743</v>
      </c>
      <c r="E1365" t="s">
        <v>6982</v>
      </c>
    </row>
    <row r="1366" spans="1:5" ht="15.75" x14ac:dyDescent="0.25">
      <c r="A1366" s="1" t="s">
        <v>1006</v>
      </c>
      <c r="B1366" s="1" t="s">
        <v>3749</v>
      </c>
      <c r="C1366" t="s">
        <v>6983</v>
      </c>
      <c r="D1366" t="s">
        <v>4743</v>
      </c>
      <c r="E1366" t="s">
        <v>4772</v>
      </c>
    </row>
    <row r="1367" spans="1:5" ht="15.75" x14ac:dyDescent="0.25">
      <c r="A1367" s="1" t="s">
        <v>1005</v>
      </c>
      <c r="B1367" s="1" t="s">
        <v>3750</v>
      </c>
      <c r="C1367" t="s">
        <v>6984</v>
      </c>
      <c r="D1367" t="s">
        <v>5600</v>
      </c>
      <c r="E1367" t="s">
        <v>6985</v>
      </c>
    </row>
    <row r="1368" spans="1:5" ht="15.75" x14ac:dyDescent="0.25">
      <c r="A1368" s="1" t="s">
        <v>1004</v>
      </c>
      <c r="B1368" s="1" t="s">
        <v>3751</v>
      </c>
      <c r="C1368" t="s">
        <v>6986</v>
      </c>
      <c r="D1368" t="s">
        <v>4743</v>
      </c>
      <c r="E1368" t="s">
        <v>6987</v>
      </c>
    </row>
    <row r="1369" spans="1:5" ht="15.75" x14ac:dyDescent="0.25">
      <c r="A1369" s="1" t="s">
        <v>1003</v>
      </c>
      <c r="B1369" s="1" t="s">
        <v>3752</v>
      </c>
      <c r="C1369" t="s">
        <v>6988</v>
      </c>
      <c r="D1369" t="s">
        <v>4745</v>
      </c>
      <c r="E1369" t="s">
        <v>4920</v>
      </c>
    </row>
    <row r="1370" spans="1:5" ht="15.75" x14ac:dyDescent="0.25">
      <c r="A1370" s="1" t="s">
        <v>1002</v>
      </c>
      <c r="B1370" s="1" t="s">
        <v>3753</v>
      </c>
      <c r="C1370" t="s">
        <v>6989</v>
      </c>
      <c r="D1370" t="s">
        <v>4745</v>
      </c>
      <c r="E1370" t="s">
        <v>6990</v>
      </c>
    </row>
    <row r="1371" spans="1:5" ht="15.75" x14ac:dyDescent="0.25">
      <c r="A1371" s="1" t="s">
        <v>1001</v>
      </c>
      <c r="B1371" s="1" t="s">
        <v>3754</v>
      </c>
      <c r="C1371" t="s">
        <v>6991</v>
      </c>
      <c r="D1371" t="s">
        <v>4745</v>
      </c>
      <c r="E1371" t="s">
        <v>6992</v>
      </c>
    </row>
    <row r="1372" spans="1:5" ht="15.75" x14ac:dyDescent="0.25">
      <c r="A1372" s="1" t="s">
        <v>1000</v>
      </c>
      <c r="B1372" s="1" t="s">
        <v>3755</v>
      </c>
      <c r="C1372" t="s">
        <v>6993</v>
      </c>
      <c r="D1372" t="s">
        <v>4743</v>
      </c>
      <c r="E1372" t="s">
        <v>6994</v>
      </c>
    </row>
    <row r="1373" spans="1:5" ht="15.75" x14ac:dyDescent="0.25">
      <c r="A1373" s="1" t="s">
        <v>999</v>
      </c>
      <c r="B1373" s="1" t="s">
        <v>3756</v>
      </c>
      <c r="C1373" t="s">
        <v>6995</v>
      </c>
      <c r="D1373" t="s">
        <v>4743</v>
      </c>
      <c r="E1373" t="s">
        <v>6996</v>
      </c>
    </row>
    <row r="1374" spans="1:5" ht="15.75" x14ac:dyDescent="0.25">
      <c r="A1374" s="1" t="s">
        <v>998</v>
      </c>
      <c r="B1374" s="1" t="s">
        <v>3757</v>
      </c>
      <c r="C1374" t="s">
        <v>5069</v>
      </c>
      <c r="D1374" t="s">
        <v>4745</v>
      </c>
      <c r="E1374" t="s">
        <v>6997</v>
      </c>
    </row>
    <row r="1375" spans="1:5" ht="15.75" x14ac:dyDescent="0.25">
      <c r="A1375" s="1" t="s">
        <v>997</v>
      </c>
      <c r="B1375" s="1" t="s">
        <v>3758</v>
      </c>
      <c r="C1375" t="s">
        <v>6998</v>
      </c>
      <c r="D1375" t="s">
        <v>4745</v>
      </c>
      <c r="E1375" t="s">
        <v>6999</v>
      </c>
    </row>
    <row r="1376" spans="1:5" ht="15.75" x14ac:dyDescent="0.25">
      <c r="A1376" s="1" t="s">
        <v>996</v>
      </c>
      <c r="B1376" s="1" t="s">
        <v>3759</v>
      </c>
      <c r="C1376" t="s">
        <v>5706</v>
      </c>
      <c r="D1376" t="s">
        <v>5600</v>
      </c>
      <c r="E1376" t="s">
        <v>7000</v>
      </c>
    </row>
    <row r="1377" spans="1:5" ht="15.75" x14ac:dyDescent="0.25">
      <c r="A1377" s="1" t="s">
        <v>995</v>
      </c>
      <c r="B1377" s="1" t="s">
        <v>3760</v>
      </c>
      <c r="C1377" t="s">
        <v>7001</v>
      </c>
      <c r="D1377" t="s">
        <v>4745</v>
      </c>
      <c r="E1377" t="s">
        <v>7002</v>
      </c>
    </row>
    <row r="1378" spans="1:5" ht="15.75" x14ac:dyDescent="0.25">
      <c r="A1378" s="1" t="s">
        <v>994</v>
      </c>
      <c r="B1378" s="1" t="s">
        <v>3761</v>
      </c>
      <c r="C1378" t="s">
        <v>7003</v>
      </c>
      <c r="D1378" t="s">
        <v>4745</v>
      </c>
      <c r="E1378" t="s">
        <v>5388</v>
      </c>
    </row>
    <row r="1379" spans="1:5" ht="15.75" x14ac:dyDescent="0.25">
      <c r="A1379" s="1" t="s">
        <v>993</v>
      </c>
      <c r="B1379" s="1" t="s">
        <v>3762</v>
      </c>
      <c r="C1379" t="s">
        <v>7004</v>
      </c>
      <c r="D1379" t="s">
        <v>4743</v>
      </c>
      <c r="E1379" t="s">
        <v>7005</v>
      </c>
    </row>
    <row r="1380" spans="1:5" ht="15.75" x14ac:dyDescent="0.25">
      <c r="A1380" s="1" t="s">
        <v>992</v>
      </c>
      <c r="B1380" s="1" t="s">
        <v>3763</v>
      </c>
      <c r="C1380" t="s">
        <v>7006</v>
      </c>
      <c r="D1380" t="s">
        <v>4745</v>
      </c>
      <c r="E1380" t="s">
        <v>4855</v>
      </c>
    </row>
    <row r="1381" spans="1:5" ht="15.75" x14ac:dyDescent="0.25">
      <c r="A1381" s="1" t="s">
        <v>991</v>
      </c>
      <c r="B1381" s="1" t="s">
        <v>3764</v>
      </c>
      <c r="C1381" t="s">
        <v>7007</v>
      </c>
      <c r="D1381" t="s">
        <v>4745</v>
      </c>
      <c r="E1381" t="s">
        <v>5123</v>
      </c>
    </row>
    <row r="1382" spans="1:5" ht="15.75" x14ac:dyDescent="0.25">
      <c r="A1382" s="1" t="s">
        <v>990</v>
      </c>
      <c r="B1382" s="1" t="s">
        <v>3765</v>
      </c>
      <c r="C1382" t="s">
        <v>7008</v>
      </c>
      <c r="D1382" t="s">
        <v>4745</v>
      </c>
      <c r="E1382" t="s">
        <v>7009</v>
      </c>
    </row>
    <row r="1383" spans="1:5" ht="15.75" x14ac:dyDescent="0.25">
      <c r="A1383" s="1" t="s">
        <v>989</v>
      </c>
      <c r="B1383" s="1" t="s">
        <v>3766</v>
      </c>
      <c r="C1383" t="s">
        <v>7010</v>
      </c>
      <c r="D1383" t="s">
        <v>4743</v>
      </c>
      <c r="E1383" t="s">
        <v>5670</v>
      </c>
    </row>
    <row r="1384" spans="1:5" ht="15.75" x14ac:dyDescent="0.25">
      <c r="A1384" s="1" t="s">
        <v>988</v>
      </c>
      <c r="B1384" s="1" t="s">
        <v>3767</v>
      </c>
      <c r="C1384" t="s">
        <v>5858</v>
      </c>
      <c r="D1384" t="s">
        <v>4745</v>
      </c>
      <c r="E1384" t="s">
        <v>6514</v>
      </c>
    </row>
    <row r="1385" spans="1:5" ht="15.75" x14ac:dyDescent="0.25">
      <c r="A1385" s="1" t="s">
        <v>987</v>
      </c>
      <c r="B1385" s="1" t="s">
        <v>3768</v>
      </c>
      <c r="C1385" t="s">
        <v>7011</v>
      </c>
      <c r="D1385" t="s">
        <v>4745</v>
      </c>
      <c r="E1385" t="s">
        <v>7012</v>
      </c>
    </row>
    <row r="1386" spans="1:5" ht="15.75" x14ac:dyDescent="0.25">
      <c r="A1386" s="1" t="s">
        <v>986</v>
      </c>
      <c r="B1386" s="1" t="s">
        <v>3769</v>
      </c>
      <c r="C1386" t="s">
        <v>5253</v>
      </c>
      <c r="D1386" t="s">
        <v>4743</v>
      </c>
      <c r="E1386" t="s">
        <v>7013</v>
      </c>
    </row>
    <row r="1387" spans="1:5" ht="15.75" x14ac:dyDescent="0.25">
      <c r="A1387" s="1" t="s">
        <v>985</v>
      </c>
      <c r="B1387" s="1" t="s">
        <v>3770</v>
      </c>
      <c r="C1387" t="s">
        <v>7014</v>
      </c>
      <c r="D1387" t="s">
        <v>4745</v>
      </c>
      <c r="E1387" t="s">
        <v>7015</v>
      </c>
    </row>
    <row r="1388" spans="1:5" ht="15.75" x14ac:dyDescent="0.25">
      <c r="A1388" s="1" t="s">
        <v>984</v>
      </c>
      <c r="B1388" s="1" t="s">
        <v>3771</v>
      </c>
      <c r="C1388" t="s">
        <v>6425</v>
      </c>
      <c r="D1388" t="s">
        <v>4745</v>
      </c>
      <c r="E1388" t="s">
        <v>7016</v>
      </c>
    </row>
    <row r="1389" spans="1:5" ht="15.75" x14ac:dyDescent="0.25">
      <c r="A1389" s="1" t="s">
        <v>983</v>
      </c>
      <c r="B1389" s="1" t="s">
        <v>3772</v>
      </c>
      <c r="C1389" t="s">
        <v>7017</v>
      </c>
      <c r="D1389" t="s">
        <v>4743</v>
      </c>
      <c r="E1389" t="s">
        <v>7018</v>
      </c>
    </row>
    <row r="1390" spans="1:5" ht="15.75" x14ac:dyDescent="0.25">
      <c r="A1390" s="1" t="s">
        <v>982</v>
      </c>
      <c r="B1390" s="1" t="s">
        <v>3773</v>
      </c>
      <c r="C1390" t="s">
        <v>7019</v>
      </c>
      <c r="D1390" t="s">
        <v>4745</v>
      </c>
      <c r="E1390" t="s">
        <v>4756</v>
      </c>
    </row>
    <row r="1391" spans="1:5" ht="15.75" x14ac:dyDescent="0.25">
      <c r="A1391" s="1" t="s">
        <v>981</v>
      </c>
      <c r="B1391" s="1" t="s">
        <v>3774</v>
      </c>
      <c r="C1391" t="s">
        <v>7020</v>
      </c>
      <c r="D1391" t="s">
        <v>4745</v>
      </c>
      <c r="E1391" t="s">
        <v>5567</v>
      </c>
    </row>
    <row r="1392" spans="1:5" ht="15.75" x14ac:dyDescent="0.25">
      <c r="A1392" s="1" t="s">
        <v>980</v>
      </c>
      <c r="B1392" s="1" t="s">
        <v>3775</v>
      </c>
      <c r="C1392" t="s">
        <v>4723</v>
      </c>
      <c r="D1392" t="s">
        <v>4745</v>
      </c>
      <c r="E1392" t="s">
        <v>7021</v>
      </c>
    </row>
    <row r="1393" spans="1:5" ht="15.75" x14ac:dyDescent="0.25">
      <c r="A1393" s="1" t="s">
        <v>979</v>
      </c>
      <c r="B1393" s="1" t="s">
        <v>3776</v>
      </c>
      <c r="C1393" t="s">
        <v>7022</v>
      </c>
      <c r="D1393" t="s">
        <v>4745</v>
      </c>
      <c r="E1393" t="s">
        <v>5022</v>
      </c>
    </row>
    <row r="1394" spans="1:5" ht="15.75" x14ac:dyDescent="0.25">
      <c r="A1394" s="1" t="s">
        <v>978</v>
      </c>
      <c r="B1394" s="1" t="s">
        <v>3777</v>
      </c>
      <c r="C1394" t="s">
        <v>7023</v>
      </c>
      <c r="D1394" t="s">
        <v>4743</v>
      </c>
      <c r="E1394" t="s">
        <v>7024</v>
      </c>
    </row>
    <row r="1395" spans="1:5" ht="15.75" x14ac:dyDescent="0.25">
      <c r="A1395" s="1" t="s">
        <v>977</v>
      </c>
      <c r="B1395" s="1" t="s">
        <v>3778</v>
      </c>
      <c r="C1395" t="s">
        <v>7025</v>
      </c>
      <c r="D1395" t="s">
        <v>4743</v>
      </c>
      <c r="E1395" t="s">
        <v>7026</v>
      </c>
    </row>
    <row r="1396" spans="1:5" ht="15.75" x14ac:dyDescent="0.25">
      <c r="A1396" s="1" t="s">
        <v>976</v>
      </c>
      <c r="B1396" s="1" t="s">
        <v>3779</v>
      </c>
      <c r="C1396" t="s">
        <v>7027</v>
      </c>
      <c r="D1396" t="s">
        <v>4745</v>
      </c>
      <c r="E1396" t="s">
        <v>4920</v>
      </c>
    </row>
    <row r="1397" spans="1:5" ht="15.75" x14ac:dyDescent="0.25">
      <c r="A1397" s="1" t="s">
        <v>975</v>
      </c>
      <c r="B1397" s="1" t="s">
        <v>3780</v>
      </c>
      <c r="C1397" t="s">
        <v>7028</v>
      </c>
      <c r="D1397" t="s">
        <v>4745</v>
      </c>
      <c r="E1397" t="s">
        <v>4920</v>
      </c>
    </row>
    <row r="1398" spans="1:5" ht="15.75" x14ac:dyDescent="0.25">
      <c r="A1398" s="1" t="s">
        <v>974</v>
      </c>
      <c r="B1398" s="1" t="s">
        <v>3781</v>
      </c>
      <c r="C1398" t="s">
        <v>7029</v>
      </c>
      <c r="D1398" t="s">
        <v>4743</v>
      </c>
      <c r="E1398" t="s">
        <v>7030</v>
      </c>
    </row>
    <row r="1399" spans="1:5" ht="15.75" x14ac:dyDescent="0.25">
      <c r="A1399" s="1" t="s">
        <v>973</v>
      </c>
      <c r="B1399" s="1" t="s">
        <v>3782</v>
      </c>
      <c r="C1399" t="s">
        <v>7031</v>
      </c>
      <c r="D1399" t="s">
        <v>5600</v>
      </c>
      <c r="E1399" t="s">
        <v>7032</v>
      </c>
    </row>
    <row r="1400" spans="1:5" ht="15.75" x14ac:dyDescent="0.25">
      <c r="A1400" s="1" t="s">
        <v>972</v>
      </c>
      <c r="B1400" s="1" t="s">
        <v>3783</v>
      </c>
      <c r="C1400" t="s">
        <v>7033</v>
      </c>
      <c r="D1400" t="s">
        <v>4743</v>
      </c>
      <c r="E1400" t="s">
        <v>5196</v>
      </c>
    </row>
    <row r="1401" spans="1:5" ht="15.75" x14ac:dyDescent="0.25">
      <c r="A1401" s="1" t="s">
        <v>971</v>
      </c>
      <c r="B1401" s="1" t="s">
        <v>3784</v>
      </c>
      <c r="C1401" t="s">
        <v>7034</v>
      </c>
      <c r="D1401" t="s">
        <v>4743</v>
      </c>
      <c r="E1401" t="s">
        <v>6004</v>
      </c>
    </row>
    <row r="1402" spans="1:5" ht="15.75" x14ac:dyDescent="0.25">
      <c r="A1402" s="1" t="s">
        <v>970</v>
      </c>
      <c r="B1402" s="1" t="s">
        <v>3785</v>
      </c>
      <c r="C1402" t="s">
        <v>6729</v>
      </c>
      <c r="D1402" t="s">
        <v>4743</v>
      </c>
      <c r="E1402" t="s">
        <v>7035</v>
      </c>
    </row>
    <row r="1403" spans="1:5" ht="15.75" x14ac:dyDescent="0.25">
      <c r="A1403" s="1" t="s">
        <v>969</v>
      </c>
      <c r="B1403" s="1" t="s">
        <v>3786</v>
      </c>
      <c r="C1403" t="s">
        <v>7036</v>
      </c>
      <c r="D1403" t="s">
        <v>4743</v>
      </c>
      <c r="E1403" t="s">
        <v>4838</v>
      </c>
    </row>
    <row r="1404" spans="1:5" ht="15.75" x14ac:dyDescent="0.25">
      <c r="A1404" s="1" t="s">
        <v>968</v>
      </c>
      <c r="B1404" s="1" t="s">
        <v>3787</v>
      </c>
      <c r="C1404" t="s">
        <v>7037</v>
      </c>
      <c r="D1404" t="s">
        <v>4743</v>
      </c>
      <c r="E1404" t="s">
        <v>5853</v>
      </c>
    </row>
    <row r="1405" spans="1:5" ht="15.75" x14ac:dyDescent="0.25">
      <c r="A1405" s="1" t="s">
        <v>967</v>
      </c>
      <c r="B1405" s="1" t="s">
        <v>3788</v>
      </c>
      <c r="C1405" t="s">
        <v>7038</v>
      </c>
      <c r="D1405" t="s">
        <v>4743</v>
      </c>
      <c r="E1405" t="s">
        <v>7039</v>
      </c>
    </row>
    <row r="1406" spans="1:5" ht="15.75" x14ac:dyDescent="0.25">
      <c r="A1406" s="1" t="s">
        <v>966</v>
      </c>
      <c r="B1406" s="1" t="s">
        <v>3789</v>
      </c>
      <c r="C1406" t="s">
        <v>7040</v>
      </c>
      <c r="D1406" t="s">
        <v>4743</v>
      </c>
      <c r="E1406" t="s">
        <v>7041</v>
      </c>
    </row>
    <row r="1407" spans="1:5" ht="15.75" x14ac:dyDescent="0.25">
      <c r="A1407" s="1" t="s">
        <v>965</v>
      </c>
      <c r="B1407" s="1" t="s">
        <v>3790</v>
      </c>
      <c r="C1407" t="s">
        <v>7042</v>
      </c>
      <c r="D1407" t="s">
        <v>4745</v>
      </c>
      <c r="E1407" t="s">
        <v>4778</v>
      </c>
    </row>
    <row r="1408" spans="1:5" ht="15.75" x14ac:dyDescent="0.25">
      <c r="A1408" s="1" t="s">
        <v>964</v>
      </c>
      <c r="B1408" s="1" t="s">
        <v>3791</v>
      </c>
      <c r="C1408" t="s">
        <v>7043</v>
      </c>
      <c r="D1408" t="s">
        <v>4743</v>
      </c>
      <c r="E1408" t="s">
        <v>6004</v>
      </c>
    </row>
    <row r="1409" spans="1:5" ht="15.75" x14ac:dyDescent="0.25">
      <c r="A1409" s="1" t="s">
        <v>963</v>
      </c>
      <c r="B1409" s="1" t="s">
        <v>3792</v>
      </c>
      <c r="C1409" t="s">
        <v>7044</v>
      </c>
      <c r="D1409" t="s">
        <v>4745</v>
      </c>
      <c r="E1409" t="s">
        <v>4814</v>
      </c>
    </row>
    <row r="1410" spans="1:5" ht="15.75" x14ac:dyDescent="0.25">
      <c r="A1410" s="1" t="s">
        <v>962</v>
      </c>
      <c r="B1410" s="1" t="s">
        <v>3793</v>
      </c>
      <c r="C1410" t="s">
        <v>7045</v>
      </c>
      <c r="D1410" t="s">
        <v>4745</v>
      </c>
      <c r="E1410" t="s">
        <v>4746</v>
      </c>
    </row>
    <row r="1411" spans="1:5" ht="15.75" x14ac:dyDescent="0.25">
      <c r="A1411" s="1" t="s">
        <v>961</v>
      </c>
      <c r="B1411" s="1" t="s">
        <v>3794</v>
      </c>
      <c r="C1411" t="s">
        <v>7046</v>
      </c>
      <c r="D1411" t="s">
        <v>4745</v>
      </c>
      <c r="E1411" t="s">
        <v>7047</v>
      </c>
    </row>
    <row r="1412" spans="1:5" ht="15.75" x14ac:dyDescent="0.25">
      <c r="A1412" s="1" t="s">
        <v>960</v>
      </c>
      <c r="B1412" s="1" t="s">
        <v>3795</v>
      </c>
      <c r="C1412" t="s">
        <v>6592</v>
      </c>
      <c r="D1412" t="s">
        <v>4743</v>
      </c>
      <c r="E1412" t="s">
        <v>7048</v>
      </c>
    </row>
    <row r="1413" spans="1:5" ht="15.75" x14ac:dyDescent="0.25">
      <c r="A1413" s="1" t="s">
        <v>959</v>
      </c>
      <c r="B1413" s="1" t="s">
        <v>3796</v>
      </c>
      <c r="C1413" t="s">
        <v>7049</v>
      </c>
      <c r="D1413" t="s">
        <v>4743</v>
      </c>
      <c r="E1413" t="s">
        <v>6994</v>
      </c>
    </row>
    <row r="1414" spans="1:5" ht="15.75" x14ac:dyDescent="0.25">
      <c r="A1414" s="1" t="s">
        <v>958</v>
      </c>
      <c r="B1414" s="1" t="s">
        <v>3797</v>
      </c>
      <c r="C1414" t="s">
        <v>6774</v>
      </c>
      <c r="D1414" t="s">
        <v>4743</v>
      </c>
      <c r="E1414" t="s">
        <v>7050</v>
      </c>
    </row>
    <row r="1415" spans="1:5" ht="15.75" x14ac:dyDescent="0.25">
      <c r="A1415" s="1" t="s">
        <v>957</v>
      </c>
      <c r="B1415" s="1" t="s">
        <v>3798</v>
      </c>
      <c r="C1415" t="s">
        <v>7051</v>
      </c>
      <c r="D1415" t="s">
        <v>4745</v>
      </c>
      <c r="E1415" t="s">
        <v>5026</v>
      </c>
    </row>
    <row r="1416" spans="1:5" ht="15.75" x14ac:dyDescent="0.25">
      <c r="A1416" s="1" t="s">
        <v>956</v>
      </c>
      <c r="B1416" s="1" t="s">
        <v>3799</v>
      </c>
      <c r="C1416" t="s">
        <v>7052</v>
      </c>
      <c r="D1416" t="s">
        <v>4745</v>
      </c>
      <c r="E1416" t="s">
        <v>7053</v>
      </c>
    </row>
    <row r="1417" spans="1:5" ht="15.75" x14ac:dyDescent="0.25">
      <c r="A1417" s="1" t="s">
        <v>955</v>
      </c>
      <c r="B1417" s="1" t="s">
        <v>3800</v>
      </c>
      <c r="C1417" t="s">
        <v>7054</v>
      </c>
      <c r="D1417" t="s">
        <v>4745</v>
      </c>
      <c r="E1417" t="s">
        <v>4889</v>
      </c>
    </row>
    <row r="1418" spans="1:5" ht="15.75" x14ac:dyDescent="0.25">
      <c r="A1418" s="1" t="s">
        <v>954</v>
      </c>
      <c r="B1418" s="1" t="s">
        <v>3801</v>
      </c>
      <c r="C1418" t="s">
        <v>7055</v>
      </c>
      <c r="D1418" t="s">
        <v>4743</v>
      </c>
      <c r="E1418" t="s">
        <v>7056</v>
      </c>
    </row>
    <row r="1419" spans="1:5" ht="15.75" x14ac:dyDescent="0.25">
      <c r="A1419" s="1" t="s">
        <v>953</v>
      </c>
      <c r="B1419" s="1" t="s">
        <v>3802</v>
      </c>
      <c r="C1419" t="s">
        <v>7057</v>
      </c>
      <c r="D1419" t="s">
        <v>5600</v>
      </c>
      <c r="E1419" t="s">
        <v>4936</v>
      </c>
    </row>
    <row r="1420" spans="1:5" ht="15.75" x14ac:dyDescent="0.25">
      <c r="A1420" s="1" t="s">
        <v>952</v>
      </c>
      <c r="B1420" s="1" t="s">
        <v>3803</v>
      </c>
      <c r="C1420" t="s">
        <v>7058</v>
      </c>
      <c r="D1420" t="s">
        <v>4745</v>
      </c>
      <c r="E1420" t="s">
        <v>5239</v>
      </c>
    </row>
    <row r="1421" spans="1:5" ht="15.75" x14ac:dyDescent="0.25">
      <c r="A1421" s="1" t="s">
        <v>951</v>
      </c>
      <c r="B1421" s="1" t="s">
        <v>3804</v>
      </c>
      <c r="C1421" t="s">
        <v>7059</v>
      </c>
      <c r="D1421" t="s">
        <v>4745</v>
      </c>
      <c r="E1421" t="s">
        <v>7060</v>
      </c>
    </row>
    <row r="1422" spans="1:5" ht="15.75" x14ac:dyDescent="0.25">
      <c r="A1422" s="1" t="s">
        <v>950</v>
      </c>
      <c r="B1422" s="1" t="s">
        <v>3805</v>
      </c>
      <c r="C1422" t="s">
        <v>7061</v>
      </c>
      <c r="D1422" t="s">
        <v>4743</v>
      </c>
      <c r="E1422" t="s">
        <v>7062</v>
      </c>
    </row>
    <row r="1423" spans="1:5" ht="15.75" x14ac:dyDescent="0.25">
      <c r="A1423" s="1" t="s">
        <v>949</v>
      </c>
      <c r="B1423" s="1" t="s">
        <v>3806</v>
      </c>
      <c r="C1423" t="s">
        <v>7063</v>
      </c>
      <c r="D1423" t="s">
        <v>4745</v>
      </c>
      <c r="E1423" t="s">
        <v>7064</v>
      </c>
    </row>
    <row r="1424" spans="1:5" ht="15.75" x14ac:dyDescent="0.25">
      <c r="A1424" s="1" t="s">
        <v>948</v>
      </c>
      <c r="B1424" s="1" t="s">
        <v>3807</v>
      </c>
      <c r="C1424" t="s">
        <v>7065</v>
      </c>
      <c r="D1424" t="s">
        <v>4745</v>
      </c>
      <c r="E1424" t="s">
        <v>7066</v>
      </c>
    </row>
    <row r="1425" spans="1:5" ht="15.75" x14ac:dyDescent="0.25">
      <c r="A1425" s="1" t="s">
        <v>947</v>
      </c>
      <c r="B1425" s="1" t="s">
        <v>3808</v>
      </c>
      <c r="C1425" t="s">
        <v>7067</v>
      </c>
      <c r="D1425" t="s">
        <v>4743</v>
      </c>
      <c r="E1425" t="s">
        <v>7068</v>
      </c>
    </row>
    <row r="1426" spans="1:5" ht="15.75" x14ac:dyDescent="0.25">
      <c r="A1426" s="1" t="s">
        <v>946</v>
      </c>
      <c r="B1426" s="1" t="s">
        <v>3809</v>
      </c>
      <c r="C1426" t="s">
        <v>7069</v>
      </c>
      <c r="D1426" t="s">
        <v>4745</v>
      </c>
      <c r="E1426" t="s">
        <v>7070</v>
      </c>
    </row>
    <row r="1427" spans="1:5" ht="15.75" x14ac:dyDescent="0.25">
      <c r="A1427" s="1" t="s">
        <v>945</v>
      </c>
      <c r="B1427" s="1" t="s">
        <v>3810</v>
      </c>
      <c r="C1427" t="s">
        <v>7071</v>
      </c>
      <c r="D1427" t="s">
        <v>4745</v>
      </c>
      <c r="E1427" t="s">
        <v>4751</v>
      </c>
    </row>
    <row r="1428" spans="1:5" ht="15.75" x14ac:dyDescent="0.25">
      <c r="A1428" s="1" t="s">
        <v>944</v>
      </c>
      <c r="B1428" s="1" t="s">
        <v>3811</v>
      </c>
      <c r="C1428" t="s">
        <v>5275</v>
      </c>
      <c r="D1428" t="s">
        <v>4743</v>
      </c>
      <c r="E1428" t="s">
        <v>7072</v>
      </c>
    </row>
    <row r="1429" spans="1:5" ht="15.75" x14ac:dyDescent="0.25">
      <c r="A1429" s="1" t="s">
        <v>943</v>
      </c>
      <c r="B1429" s="1" t="s">
        <v>3812</v>
      </c>
      <c r="C1429" t="s">
        <v>7073</v>
      </c>
      <c r="D1429" t="s">
        <v>4743</v>
      </c>
      <c r="E1429" t="s">
        <v>7074</v>
      </c>
    </row>
    <row r="1430" spans="1:5" ht="15.75" x14ac:dyDescent="0.25">
      <c r="A1430" s="1" t="s">
        <v>942</v>
      </c>
      <c r="B1430" s="1" t="s">
        <v>3813</v>
      </c>
      <c r="C1430" t="s">
        <v>4850</v>
      </c>
      <c r="D1430" t="s">
        <v>4743</v>
      </c>
      <c r="E1430" t="s">
        <v>5560</v>
      </c>
    </row>
    <row r="1431" spans="1:5" ht="15.75" x14ac:dyDescent="0.25">
      <c r="A1431" s="1" t="s">
        <v>941</v>
      </c>
      <c r="B1431" s="1" t="s">
        <v>3814</v>
      </c>
      <c r="C1431" t="s">
        <v>7075</v>
      </c>
      <c r="D1431" t="s">
        <v>4745</v>
      </c>
      <c r="E1431" t="s">
        <v>7076</v>
      </c>
    </row>
    <row r="1432" spans="1:5" ht="15.75" x14ac:dyDescent="0.25">
      <c r="A1432" s="1" t="s">
        <v>940</v>
      </c>
      <c r="B1432" s="1" t="s">
        <v>3815</v>
      </c>
      <c r="C1432" t="s">
        <v>7077</v>
      </c>
      <c r="D1432" t="s">
        <v>5600</v>
      </c>
      <c r="E1432" t="s">
        <v>7078</v>
      </c>
    </row>
    <row r="1433" spans="1:5" ht="15.75" x14ac:dyDescent="0.25">
      <c r="A1433" s="1" t="s">
        <v>939</v>
      </c>
      <c r="B1433" s="1" t="s">
        <v>3816</v>
      </c>
      <c r="C1433" t="s">
        <v>7079</v>
      </c>
      <c r="D1433" t="s">
        <v>4743</v>
      </c>
      <c r="E1433" t="s">
        <v>4772</v>
      </c>
    </row>
    <row r="1434" spans="1:5" ht="15.75" x14ac:dyDescent="0.25">
      <c r="A1434" s="1" t="s">
        <v>938</v>
      </c>
      <c r="B1434" s="1" t="s">
        <v>3817</v>
      </c>
      <c r="C1434" t="s">
        <v>7080</v>
      </c>
      <c r="D1434" t="s">
        <v>4743</v>
      </c>
      <c r="E1434" t="s">
        <v>7081</v>
      </c>
    </row>
    <row r="1435" spans="1:5" ht="15.75" x14ac:dyDescent="0.25">
      <c r="A1435" s="1" t="s">
        <v>937</v>
      </c>
      <c r="B1435" s="1" t="s">
        <v>3818</v>
      </c>
      <c r="C1435" t="s">
        <v>7082</v>
      </c>
      <c r="D1435" t="s">
        <v>4743</v>
      </c>
      <c r="E1435" t="s">
        <v>5361</v>
      </c>
    </row>
    <row r="1436" spans="1:5" ht="15.75" x14ac:dyDescent="0.25">
      <c r="A1436" s="1" t="s">
        <v>936</v>
      </c>
      <c r="B1436" s="1" t="s">
        <v>3819</v>
      </c>
      <c r="C1436" t="s">
        <v>5299</v>
      </c>
      <c r="D1436" t="s">
        <v>4743</v>
      </c>
      <c r="E1436" t="s">
        <v>7083</v>
      </c>
    </row>
    <row r="1437" spans="1:5" ht="15.75" x14ac:dyDescent="0.25">
      <c r="A1437" s="1" t="s">
        <v>935</v>
      </c>
      <c r="B1437" s="1" t="s">
        <v>3820</v>
      </c>
      <c r="C1437" t="s">
        <v>7084</v>
      </c>
      <c r="D1437" t="s">
        <v>4745</v>
      </c>
      <c r="E1437" t="s">
        <v>7085</v>
      </c>
    </row>
    <row r="1438" spans="1:5" ht="15.75" x14ac:dyDescent="0.25">
      <c r="A1438" s="1" t="s">
        <v>934</v>
      </c>
      <c r="B1438" s="1" t="s">
        <v>3821</v>
      </c>
      <c r="C1438" t="s">
        <v>7086</v>
      </c>
      <c r="D1438" t="s">
        <v>4743</v>
      </c>
      <c r="E1438" t="s">
        <v>6271</v>
      </c>
    </row>
    <row r="1439" spans="1:5" ht="15.75" x14ac:dyDescent="0.25">
      <c r="A1439" s="1" t="s">
        <v>933</v>
      </c>
      <c r="B1439" s="1" t="s">
        <v>3822</v>
      </c>
      <c r="C1439" t="s">
        <v>7087</v>
      </c>
      <c r="D1439" t="s">
        <v>4743</v>
      </c>
      <c r="E1439" t="s">
        <v>5282</v>
      </c>
    </row>
    <row r="1440" spans="1:5" ht="15.75" x14ac:dyDescent="0.25">
      <c r="A1440" s="1" t="s">
        <v>932</v>
      </c>
      <c r="B1440" s="1" t="s">
        <v>3823</v>
      </c>
      <c r="C1440" t="s">
        <v>7088</v>
      </c>
      <c r="D1440" t="s">
        <v>4743</v>
      </c>
      <c r="E1440" t="s">
        <v>6066</v>
      </c>
    </row>
    <row r="1441" spans="1:5" ht="15.75" x14ac:dyDescent="0.25">
      <c r="A1441" s="1" t="s">
        <v>931</v>
      </c>
      <c r="B1441" s="1" t="s">
        <v>3824</v>
      </c>
      <c r="C1441" t="s">
        <v>7089</v>
      </c>
      <c r="D1441" t="s">
        <v>4743</v>
      </c>
      <c r="E1441" t="s">
        <v>7090</v>
      </c>
    </row>
    <row r="1442" spans="1:5" ht="15.75" x14ac:dyDescent="0.25">
      <c r="A1442" s="1" t="s">
        <v>930</v>
      </c>
      <c r="B1442" s="1" t="s">
        <v>3825</v>
      </c>
      <c r="C1442" t="s">
        <v>5003</v>
      </c>
      <c r="D1442" t="s">
        <v>4743</v>
      </c>
      <c r="E1442" t="s">
        <v>7091</v>
      </c>
    </row>
    <row r="1443" spans="1:5" ht="15.75" x14ac:dyDescent="0.25">
      <c r="A1443" s="1" t="s">
        <v>929</v>
      </c>
      <c r="B1443" s="1" t="s">
        <v>3826</v>
      </c>
      <c r="C1443" t="s">
        <v>7092</v>
      </c>
      <c r="D1443" t="s">
        <v>4745</v>
      </c>
      <c r="E1443" t="s">
        <v>4889</v>
      </c>
    </row>
    <row r="1444" spans="1:5" ht="15.75" x14ac:dyDescent="0.25">
      <c r="A1444" s="1" t="s">
        <v>928</v>
      </c>
      <c r="B1444" s="1" t="s">
        <v>3827</v>
      </c>
      <c r="C1444" t="s">
        <v>7093</v>
      </c>
      <c r="D1444" t="s">
        <v>4743</v>
      </c>
      <c r="E1444" t="s">
        <v>5609</v>
      </c>
    </row>
    <row r="1445" spans="1:5" ht="15.75" x14ac:dyDescent="0.25">
      <c r="A1445" s="1" t="s">
        <v>927</v>
      </c>
      <c r="B1445" s="1" t="s">
        <v>3828</v>
      </c>
      <c r="C1445" t="s">
        <v>4730</v>
      </c>
      <c r="D1445" t="s">
        <v>4743</v>
      </c>
      <c r="E1445" t="s">
        <v>7094</v>
      </c>
    </row>
    <row r="1446" spans="1:5" ht="15.75" x14ac:dyDescent="0.25">
      <c r="A1446" s="1" t="s">
        <v>926</v>
      </c>
      <c r="B1446" s="1" t="s">
        <v>3829</v>
      </c>
      <c r="C1446" t="s">
        <v>7095</v>
      </c>
      <c r="D1446" t="s">
        <v>4745</v>
      </c>
      <c r="E1446" t="s">
        <v>7096</v>
      </c>
    </row>
    <row r="1447" spans="1:5" ht="15.75" x14ac:dyDescent="0.25">
      <c r="A1447" s="1" t="s">
        <v>925</v>
      </c>
      <c r="B1447" s="1" t="s">
        <v>3830</v>
      </c>
      <c r="C1447" t="s">
        <v>4856</v>
      </c>
      <c r="D1447" t="s">
        <v>4743</v>
      </c>
      <c r="E1447" t="s">
        <v>5127</v>
      </c>
    </row>
    <row r="1448" spans="1:5" ht="15.75" x14ac:dyDescent="0.25">
      <c r="A1448" s="1" t="s">
        <v>924</v>
      </c>
      <c r="B1448" s="1" t="s">
        <v>3831</v>
      </c>
      <c r="C1448" t="s">
        <v>7097</v>
      </c>
      <c r="D1448" t="s">
        <v>4743</v>
      </c>
      <c r="E1448" t="s">
        <v>6189</v>
      </c>
    </row>
    <row r="1449" spans="1:5" ht="15.75" x14ac:dyDescent="0.25">
      <c r="A1449" s="1" t="s">
        <v>923</v>
      </c>
      <c r="B1449" s="1" t="s">
        <v>3832</v>
      </c>
      <c r="C1449" t="s">
        <v>7098</v>
      </c>
      <c r="D1449" t="s">
        <v>4743</v>
      </c>
      <c r="E1449" t="s">
        <v>7099</v>
      </c>
    </row>
    <row r="1450" spans="1:5" ht="15.75" x14ac:dyDescent="0.25">
      <c r="A1450" s="1" t="s">
        <v>922</v>
      </c>
      <c r="B1450" s="1" t="s">
        <v>3833</v>
      </c>
      <c r="C1450" t="s">
        <v>7100</v>
      </c>
      <c r="D1450" t="s">
        <v>4743</v>
      </c>
      <c r="E1450" t="s">
        <v>7101</v>
      </c>
    </row>
    <row r="1451" spans="1:5" ht="15.75" x14ac:dyDescent="0.25">
      <c r="A1451" s="1" t="s">
        <v>921</v>
      </c>
      <c r="B1451" s="1" t="s">
        <v>3834</v>
      </c>
      <c r="C1451" t="s">
        <v>7102</v>
      </c>
      <c r="D1451" t="s">
        <v>4743</v>
      </c>
      <c r="E1451" t="s">
        <v>7103</v>
      </c>
    </row>
    <row r="1452" spans="1:5" ht="15.75" x14ac:dyDescent="0.25">
      <c r="A1452" s="1" t="s">
        <v>920</v>
      </c>
      <c r="B1452" s="1" t="s">
        <v>3835</v>
      </c>
      <c r="C1452" t="s">
        <v>7104</v>
      </c>
      <c r="D1452" t="s">
        <v>4745</v>
      </c>
      <c r="E1452" t="s">
        <v>7105</v>
      </c>
    </row>
    <row r="1453" spans="1:5" ht="15.75" x14ac:dyDescent="0.25">
      <c r="A1453" s="1" t="s">
        <v>919</v>
      </c>
      <c r="B1453" s="1" t="s">
        <v>3836</v>
      </c>
      <c r="C1453" t="s">
        <v>7106</v>
      </c>
      <c r="D1453" t="s">
        <v>4745</v>
      </c>
      <c r="E1453" t="s">
        <v>4778</v>
      </c>
    </row>
    <row r="1454" spans="1:5" ht="15.75" x14ac:dyDescent="0.25">
      <c r="A1454" s="1" t="s">
        <v>918</v>
      </c>
      <c r="B1454" s="1" t="s">
        <v>3837</v>
      </c>
      <c r="C1454" t="s">
        <v>7107</v>
      </c>
      <c r="D1454" t="s">
        <v>4745</v>
      </c>
      <c r="E1454" t="s">
        <v>6075</v>
      </c>
    </row>
    <row r="1455" spans="1:5" ht="15.75" x14ac:dyDescent="0.25">
      <c r="A1455" s="1" t="s">
        <v>917</v>
      </c>
      <c r="B1455" s="1" t="s">
        <v>3838</v>
      </c>
      <c r="C1455" t="s">
        <v>7108</v>
      </c>
      <c r="D1455" t="s">
        <v>4745</v>
      </c>
      <c r="E1455" t="s">
        <v>7109</v>
      </c>
    </row>
    <row r="1456" spans="1:5" ht="15.75" x14ac:dyDescent="0.25">
      <c r="A1456" s="1" t="s">
        <v>916</v>
      </c>
      <c r="B1456" s="1" t="s">
        <v>3839</v>
      </c>
      <c r="C1456" t="s">
        <v>7110</v>
      </c>
      <c r="D1456" t="s">
        <v>4745</v>
      </c>
      <c r="E1456" t="s">
        <v>7111</v>
      </c>
    </row>
    <row r="1457" spans="1:5" ht="15.75" x14ac:dyDescent="0.25">
      <c r="A1457" s="1" t="s">
        <v>915</v>
      </c>
      <c r="B1457" s="1" t="s">
        <v>3840</v>
      </c>
      <c r="C1457" t="s">
        <v>5380</v>
      </c>
      <c r="D1457" t="s">
        <v>4745</v>
      </c>
      <c r="E1457" t="s">
        <v>7112</v>
      </c>
    </row>
    <row r="1458" spans="1:5" ht="15.75" x14ac:dyDescent="0.25">
      <c r="A1458" s="1" t="s">
        <v>914</v>
      </c>
      <c r="B1458" s="1" t="s">
        <v>3841</v>
      </c>
      <c r="C1458" t="s">
        <v>7113</v>
      </c>
      <c r="D1458" t="s">
        <v>4743</v>
      </c>
      <c r="E1458" t="s">
        <v>7114</v>
      </c>
    </row>
    <row r="1459" spans="1:5" ht="15.75" x14ac:dyDescent="0.25">
      <c r="A1459" s="1" t="s">
        <v>913</v>
      </c>
      <c r="B1459" s="1" t="s">
        <v>3842</v>
      </c>
      <c r="C1459" t="s">
        <v>7115</v>
      </c>
      <c r="D1459" t="s">
        <v>4743</v>
      </c>
      <c r="E1459" t="s">
        <v>5196</v>
      </c>
    </row>
    <row r="1460" spans="1:5" ht="15.75" x14ac:dyDescent="0.25">
      <c r="A1460" s="1" t="s">
        <v>912</v>
      </c>
      <c r="B1460" s="1" t="s">
        <v>3843</v>
      </c>
      <c r="C1460" t="s">
        <v>7116</v>
      </c>
      <c r="D1460" t="s">
        <v>4745</v>
      </c>
      <c r="E1460" t="s">
        <v>7117</v>
      </c>
    </row>
    <row r="1461" spans="1:5" ht="15.75" x14ac:dyDescent="0.25">
      <c r="A1461" s="1" t="s">
        <v>911</v>
      </c>
      <c r="B1461" s="1" t="s">
        <v>3844</v>
      </c>
      <c r="C1461" t="s">
        <v>6116</v>
      </c>
      <c r="D1461" t="s">
        <v>4745</v>
      </c>
      <c r="E1461" t="s">
        <v>7118</v>
      </c>
    </row>
    <row r="1462" spans="1:5" ht="15.75" x14ac:dyDescent="0.25">
      <c r="A1462" s="1" t="s">
        <v>910</v>
      </c>
      <c r="B1462" s="1" t="s">
        <v>3845</v>
      </c>
      <c r="C1462" t="s">
        <v>5269</v>
      </c>
      <c r="D1462" t="s">
        <v>4743</v>
      </c>
      <c r="E1462" t="s">
        <v>5670</v>
      </c>
    </row>
    <row r="1463" spans="1:5" ht="15.75" x14ac:dyDescent="0.25">
      <c r="A1463" s="1" t="s">
        <v>909</v>
      </c>
      <c r="B1463" s="1" t="s">
        <v>3846</v>
      </c>
      <c r="C1463" t="s">
        <v>5153</v>
      </c>
      <c r="D1463" t="s">
        <v>4743</v>
      </c>
      <c r="E1463" t="s">
        <v>7119</v>
      </c>
    </row>
    <row r="1464" spans="1:5" ht="15.75" x14ac:dyDescent="0.25">
      <c r="A1464" s="1" t="s">
        <v>908</v>
      </c>
      <c r="B1464" s="1" t="s">
        <v>3847</v>
      </c>
      <c r="C1464" t="s">
        <v>7120</v>
      </c>
      <c r="D1464" t="s">
        <v>4745</v>
      </c>
      <c r="E1464" t="s">
        <v>5208</v>
      </c>
    </row>
    <row r="1465" spans="1:5" ht="15.75" x14ac:dyDescent="0.25">
      <c r="A1465" s="1" t="s">
        <v>907</v>
      </c>
      <c r="B1465" s="1" t="s">
        <v>3848</v>
      </c>
      <c r="C1465" t="s">
        <v>7121</v>
      </c>
      <c r="D1465" t="s">
        <v>4745</v>
      </c>
      <c r="E1465" t="s">
        <v>7122</v>
      </c>
    </row>
    <row r="1466" spans="1:5" ht="15.75" x14ac:dyDescent="0.25">
      <c r="A1466" s="1" t="s">
        <v>906</v>
      </c>
      <c r="B1466" s="1" t="s">
        <v>3849</v>
      </c>
      <c r="C1466" t="s">
        <v>5234</v>
      </c>
      <c r="D1466" t="s">
        <v>4743</v>
      </c>
      <c r="E1466" t="s">
        <v>7123</v>
      </c>
    </row>
    <row r="1467" spans="1:5" ht="15.75" x14ac:dyDescent="0.25">
      <c r="A1467" s="1" t="s">
        <v>905</v>
      </c>
      <c r="B1467" s="1" t="s">
        <v>3850</v>
      </c>
      <c r="C1467" t="s">
        <v>4723</v>
      </c>
      <c r="D1467" t="s">
        <v>4745</v>
      </c>
      <c r="E1467" t="s">
        <v>7124</v>
      </c>
    </row>
    <row r="1468" spans="1:5" ht="15.75" x14ac:dyDescent="0.25">
      <c r="A1468" s="1" t="s">
        <v>904</v>
      </c>
      <c r="B1468" s="1" t="s">
        <v>3851</v>
      </c>
      <c r="C1468" t="s">
        <v>7125</v>
      </c>
      <c r="D1468" t="s">
        <v>4745</v>
      </c>
      <c r="E1468" t="s">
        <v>7126</v>
      </c>
    </row>
    <row r="1469" spans="1:5" ht="15.75" x14ac:dyDescent="0.25">
      <c r="A1469" s="1" t="s">
        <v>903</v>
      </c>
      <c r="B1469" s="1" t="s">
        <v>3852</v>
      </c>
      <c r="C1469" t="s">
        <v>7127</v>
      </c>
      <c r="D1469" t="s">
        <v>4745</v>
      </c>
      <c r="E1469" t="s">
        <v>7128</v>
      </c>
    </row>
    <row r="1470" spans="1:5" ht="15.75" x14ac:dyDescent="0.25">
      <c r="A1470" s="1" t="s">
        <v>902</v>
      </c>
      <c r="B1470" s="1" t="s">
        <v>3853</v>
      </c>
      <c r="C1470" t="s">
        <v>7129</v>
      </c>
      <c r="D1470" t="s">
        <v>4745</v>
      </c>
      <c r="E1470" t="s">
        <v>5162</v>
      </c>
    </row>
    <row r="1471" spans="1:5" ht="15.75" x14ac:dyDescent="0.25">
      <c r="A1471" s="1" t="s">
        <v>901</v>
      </c>
      <c r="B1471" s="1" t="s">
        <v>3854</v>
      </c>
      <c r="C1471" t="s">
        <v>7130</v>
      </c>
      <c r="D1471" t="s">
        <v>4743</v>
      </c>
      <c r="E1471" t="s">
        <v>7131</v>
      </c>
    </row>
    <row r="1472" spans="1:5" ht="15.75" x14ac:dyDescent="0.25">
      <c r="A1472" s="1" t="s">
        <v>900</v>
      </c>
      <c r="B1472" s="1" t="s">
        <v>3855</v>
      </c>
      <c r="C1472" t="s">
        <v>7132</v>
      </c>
      <c r="D1472" t="s">
        <v>4745</v>
      </c>
      <c r="E1472" t="s">
        <v>7133</v>
      </c>
    </row>
    <row r="1473" spans="1:5" ht="15.75" x14ac:dyDescent="0.25">
      <c r="A1473" s="1" t="s">
        <v>899</v>
      </c>
      <c r="B1473" s="1" t="s">
        <v>3856</v>
      </c>
      <c r="C1473" t="s">
        <v>7134</v>
      </c>
      <c r="D1473" t="s">
        <v>4743</v>
      </c>
      <c r="E1473" t="s">
        <v>5461</v>
      </c>
    </row>
    <row r="1474" spans="1:5" ht="15.75" x14ac:dyDescent="0.25">
      <c r="A1474" s="1" t="s">
        <v>898</v>
      </c>
      <c r="B1474" s="1" t="s">
        <v>3857</v>
      </c>
      <c r="C1474" t="s">
        <v>7135</v>
      </c>
      <c r="D1474" t="s">
        <v>4745</v>
      </c>
      <c r="E1474" t="s">
        <v>5989</v>
      </c>
    </row>
    <row r="1475" spans="1:5" ht="15.75" x14ac:dyDescent="0.25">
      <c r="A1475" s="1" t="s">
        <v>897</v>
      </c>
      <c r="B1475" s="1" t="s">
        <v>3858</v>
      </c>
      <c r="C1475" t="s">
        <v>7136</v>
      </c>
      <c r="D1475" t="s">
        <v>4745</v>
      </c>
      <c r="E1475" t="s">
        <v>7137</v>
      </c>
    </row>
    <row r="1476" spans="1:5" ht="15.75" x14ac:dyDescent="0.25">
      <c r="A1476" s="1" t="s">
        <v>896</v>
      </c>
      <c r="B1476" s="1" t="s">
        <v>3859</v>
      </c>
      <c r="C1476" t="s">
        <v>7138</v>
      </c>
      <c r="D1476" t="s">
        <v>4743</v>
      </c>
      <c r="E1476" t="s">
        <v>7139</v>
      </c>
    </row>
    <row r="1477" spans="1:5" ht="15.75" x14ac:dyDescent="0.25">
      <c r="A1477" s="1" t="s">
        <v>895</v>
      </c>
      <c r="B1477" s="1" t="s">
        <v>3860</v>
      </c>
      <c r="C1477" t="s">
        <v>7140</v>
      </c>
      <c r="D1477" t="s">
        <v>4745</v>
      </c>
      <c r="E1477" t="s">
        <v>7141</v>
      </c>
    </row>
    <row r="1478" spans="1:5" ht="15.75" x14ac:dyDescent="0.25">
      <c r="A1478" s="1" t="s">
        <v>894</v>
      </c>
      <c r="B1478" s="1" t="s">
        <v>3861</v>
      </c>
      <c r="C1478" t="s">
        <v>7142</v>
      </c>
      <c r="D1478" t="s">
        <v>4743</v>
      </c>
      <c r="E1478" t="s">
        <v>6881</v>
      </c>
    </row>
    <row r="1479" spans="1:5" ht="15.75" x14ac:dyDescent="0.25">
      <c r="A1479" s="1" t="s">
        <v>893</v>
      </c>
      <c r="B1479" s="1" t="s">
        <v>3862</v>
      </c>
      <c r="C1479" t="s">
        <v>7143</v>
      </c>
      <c r="D1479" t="s">
        <v>4745</v>
      </c>
      <c r="E1479" t="s">
        <v>7144</v>
      </c>
    </row>
    <row r="1480" spans="1:5" ht="15.75" x14ac:dyDescent="0.25">
      <c r="A1480" s="1" t="s">
        <v>892</v>
      </c>
      <c r="B1480" s="1" t="s">
        <v>3863</v>
      </c>
      <c r="C1480" t="s">
        <v>7145</v>
      </c>
      <c r="D1480" t="s">
        <v>4745</v>
      </c>
      <c r="E1480" t="s">
        <v>7146</v>
      </c>
    </row>
    <row r="1481" spans="1:5" ht="15.75" x14ac:dyDescent="0.25">
      <c r="A1481" s="1" t="s">
        <v>891</v>
      </c>
      <c r="B1481" s="1" t="s">
        <v>3864</v>
      </c>
      <c r="C1481" t="s">
        <v>7147</v>
      </c>
      <c r="D1481" t="s">
        <v>4743</v>
      </c>
      <c r="E1481" t="s">
        <v>7148</v>
      </c>
    </row>
    <row r="1482" spans="1:5" ht="15.75" x14ac:dyDescent="0.25">
      <c r="A1482" s="1" t="s">
        <v>890</v>
      </c>
      <c r="B1482" s="1" t="s">
        <v>3865</v>
      </c>
      <c r="C1482" t="s">
        <v>7149</v>
      </c>
      <c r="D1482" t="s">
        <v>4745</v>
      </c>
      <c r="E1482" t="s">
        <v>5244</v>
      </c>
    </row>
    <row r="1483" spans="1:5" ht="15.75" x14ac:dyDescent="0.25">
      <c r="A1483" s="1" t="s">
        <v>889</v>
      </c>
      <c r="B1483" s="1" t="s">
        <v>3866</v>
      </c>
      <c r="C1483" t="s">
        <v>6958</v>
      </c>
      <c r="D1483" t="s">
        <v>4743</v>
      </c>
      <c r="E1483" t="s">
        <v>7150</v>
      </c>
    </row>
    <row r="1484" spans="1:5" ht="15.75" x14ac:dyDescent="0.25">
      <c r="A1484" s="1" t="s">
        <v>888</v>
      </c>
      <c r="B1484" s="1" t="s">
        <v>3867</v>
      </c>
      <c r="C1484" t="s">
        <v>7151</v>
      </c>
      <c r="D1484" t="s">
        <v>4745</v>
      </c>
      <c r="E1484" t="s">
        <v>7152</v>
      </c>
    </row>
    <row r="1485" spans="1:5" ht="15.75" x14ac:dyDescent="0.25">
      <c r="A1485" s="1" t="s">
        <v>887</v>
      </c>
      <c r="B1485" s="1" t="s">
        <v>3868</v>
      </c>
      <c r="C1485" t="s">
        <v>7153</v>
      </c>
      <c r="D1485" t="s">
        <v>4743</v>
      </c>
      <c r="E1485" t="s">
        <v>4848</v>
      </c>
    </row>
    <row r="1486" spans="1:5" ht="15.75" x14ac:dyDescent="0.25">
      <c r="A1486" s="1" t="s">
        <v>886</v>
      </c>
      <c r="B1486" s="1" t="s">
        <v>3869</v>
      </c>
      <c r="C1486" t="s">
        <v>7154</v>
      </c>
      <c r="D1486" t="s">
        <v>4743</v>
      </c>
      <c r="E1486" t="s">
        <v>6235</v>
      </c>
    </row>
    <row r="1487" spans="1:5" ht="15.75" x14ac:dyDescent="0.25">
      <c r="A1487" s="1" t="s">
        <v>885</v>
      </c>
      <c r="B1487" s="1" t="s">
        <v>3870</v>
      </c>
      <c r="C1487" t="s">
        <v>7155</v>
      </c>
      <c r="D1487" t="s">
        <v>4743</v>
      </c>
      <c r="E1487" t="s">
        <v>7156</v>
      </c>
    </row>
    <row r="1488" spans="1:5" ht="15.75" x14ac:dyDescent="0.25">
      <c r="A1488" s="1" t="s">
        <v>884</v>
      </c>
      <c r="B1488" s="1" t="s">
        <v>3871</v>
      </c>
      <c r="C1488" t="s">
        <v>7157</v>
      </c>
      <c r="D1488" t="s">
        <v>4743</v>
      </c>
      <c r="E1488" t="s">
        <v>7158</v>
      </c>
    </row>
    <row r="1489" spans="1:5" ht="15.75" x14ac:dyDescent="0.25">
      <c r="A1489" s="1" t="s">
        <v>883</v>
      </c>
      <c r="B1489" s="1" t="s">
        <v>3872</v>
      </c>
      <c r="C1489" t="s">
        <v>6392</v>
      </c>
      <c r="D1489" t="s">
        <v>4745</v>
      </c>
      <c r="E1489" t="s">
        <v>7159</v>
      </c>
    </row>
    <row r="1490" spans="1:5" ht="15.75" x14ac:dyDescent="0.25">
      <c r="A1490" s="1" t="s">
        <v>882</v>
      </c>
      <c r="B1490" s="1" t="s">
        <v>3873</v>
      </c>
      <c r="C1490" t="s">
        <v>7160</v>
      </c>
      <c r="D1490" t="s">
        <v>4743</v>
      </c>
      <c r="E1490" t="s">
        <v>7161</v>
      </c>
    </row>
    <row r="1491" spans="1:5" ht="15.75" x14ac:dyDescent="0.25">
      <c r="A1491" s="1" t="s">
        <v>881</v>
      </c>
      <c r="B1491" s="1" t="s">
        <v>3874</v>
      </c>
      <c r="C1491" t="s">
        <v>7162</v>
      </c>
      <c r="D1491" t="s">
        <v>4743</v>
      </c>
      <c r="E1491" t="s">
        <v>7163</v>
      </c>
    </row>
    <row r="1492" spans="1:5" ht="15.75" x14ac:dyDescent="0.25">
      <c r="A1492" s="1" t="s">
        <v>880</v>
      </c>
      <c r="B1492" s="1" t="s">
        <v>3875</v>
      </c>
      <c r="C1492" t="s">
        <v>7164</v>
      </c>
      <c r="D1492" t="s">
        <v>4743</v>
      </c>
      <c r="E1492" t="s">
        <v>7165</v>
      </c>
    </row>
    <row r="1493" spans="1:5" ht="15.75" x14ac:dyDescent="0.25">
      <c r="A1493" s="1" t="s">
        <v>879</v>
      </c>
      <c r="B1493" s="1" t="s">
        <v>3876</v>
      </c>
      <c r="C1493" t="s">
        <v>7166</v>
      </c>
      <c r="D1493" t="s">
        <v>4745</v>
      </c>
      <c r="E1493" t="s">
        <v>7167</v>
      </c>
    </row>
    <row r="1494" spans="1:5" ht="15.75" x14ac:dyDescent="0.25">
      <c r="A1494" s="1" t="s">
        <v>878</v>
      </c>
      <c r="B1494" s="1" t="s">
        <v>3877</v>
      </c>
      <c r="C1494" t="s">
        <v>7168</v>
      </c>
      <c r="D1494" t="s">
        <v>4745</v>
      </c>
      <c r="E1494" t="s">
        <v>7169</v>
      </c>
    </row>
    <row r="1495" spans="1:5" ht="15.75" x14ac:dyDescent="0.25">
      <c r="A1495" s="1" t="s">
        <v>877</v>
      </c>
      <c r="B1495" s="1" t="s">
        <v>3878</v>
      </c>
      <c r="C1495" t="s">
        <v>7170</v>
      </c>
      <c r="D1495" t="s">
        <v>4743</v>
      </c>
      <c r="E1495" t="s">
        <v>6866</v>
      </c>
    </row>
    <row r="1496" spans="1:5" ht="15.75" x14ac:dyDescent="0.25">
      <c r="A1496" s="1" t="s">
        <v>876</v>
      </c>
      <c r="B1496" s="1" t="s">
        <v>3879</v>
      </c>
      <c r="C1496" t="s">
        <v>7171</v>
      </c>
      <c r="D1496" t="s">
        <v>4745</v>
      </c>
      <c r="E1496" t="s">
        <v>7172</v>
      </c>
    </row>
    <row r="1497" spans="1:5" ht="15.75" x14ac:dyDescent="0.25">
      <c r="A1497" s="1" t="s">
        <v>875</v>
      </c>
      <c r="B1497" s="1" t="s">
        <v>3880</v>
      </c>
      <c r="C1497" t="s">
        <v>7173</v>
      </c>
      <c r="D1497" t="s">
        <v>4745</v>
      </c>
      <c r="E1497" t="s">
        <v>7174</v>
      </c>
    </row>
    <row r="1498" spans="1:5" ht="15.75" x14ac:dyDescent="0.25">
      <c r="A1498" s="1" t="s">
        <v>874</v>
      </c>
      <c r="B1498" s="1" t="s">
        <v>3881</v>
      </c>
      <c r="C1498" t="s">
        <v>7175</v>
      </c>
      <c r="D1498" t="s">
        <v>4745</v>
      </c>
      <c r="E1498" t="s">
        <v>7176</v>
      </c>
    </row>
    <row r="1499" spans="1:5" ht="15.75" x14ac:dyDescent="0.25">
      <c r="A1499" s="1" t="s">
        <v>873</v>
      </c>
      <c r="B1499" s="1" t="s">
        <v>3882</v>
      </c>
      <c r="C1499" t="s">
        <v>7177</v>
      </c>
      <c r="D1499" t="s">
        <v>4745</v>
      </c>
      <c r="E1499" t="s">
        <v>4920</v>
      </c>
    </row>
    <row r="1500" spans="1:5" ht="15.75" x14ac:dyDescent="0.25">
      <c r="A1500" s="1" t="s">
        <v>872</v>
      </c>
      <c r="B1500" s="1" t="s">
        <v>3883</v>
      </c>
      <c r="C1500" t="s">
        <v>7178</v>
      </c>
      <c r="D1500" t="s">
        <v>4743</v>
      </c>
      <c r="E1500" t="s">
        <v>7179</v>
      </c>
    </row>
    <row r="1501" spans="1:5" ht="15.75" x14ac:dyDescent="0.25">
      <c r="A1501" s="1" t="s">
        <v>871</v>
      </c>
      <c r="B1501" s="1" t="s">
        <v>3884</v>
      </c>
      <c r="C1501" t="s">
        <v>7180</v>
      </c>
      <c r="D1501" t="s">
        <v>4743</v>
      </c>
      <c r="E1501" t="s">
        <v>5910</v>
      </c>
    </row>
    <row r="1502" spans="1:5" ht="15.75" x14ac:dyDescent="0.25">
      <c r="A1502" s="1" t="s">
        <v>870</v>
      </c>
      <c r="B1502" s="1" t="s">
        <v>3885</v>
      </c>
      <c r="C1502" t="s">
        <v>7181</v>
      </c>
      <c r="D1502" t="s">
        <v>5600</v>
      </c>
      <c r="E1502" t="s">
        <v>7182</v>
      </c>
    </row>
    <row r="1503" spans="1:5" ht="15.75" x14ac:dyDescent="0.25">
      <c r="A1503" s="1" t="s">
        <v>869</v>
      </c>
      <c r="B1503" s="1" t="s">
        <v>3886</v>
      </c>
      <c r="C1503" t="s">
        <v>7183</v>
      </c>
      <c r="D1503" t="s">
        <v>4743</v>
      </c>
      <c r="E1503" t="s">
        <v>5884</v>
      </c>
    </row>
    <row r="1504" spans="1:5" ht="15.75" x14ac:dyDescent="0.25">
      <c r="A1504" s="1" t="s">
        <v>868</v>
      </c>
      <c r="B1504" s="1" t="s">
        <v>3887</v>
      </c>
      <c r="C1504" t="s">
        <v>7184</v>
      </c>
      <c r="D1504" t="s">
        <v>4743</v>
      </c>
      <c r="E1504" t="s">
        <v>7185</v>
      </c>
    </row>
    <row r="1505" spans="1:5" ht="15.75" x14ac:dyDescent="0.25">
      <c r="A1505" s="1" t="s">
        <v>867</v>
      </c>
      <c r="B1505" s="1" t="s">
        <v>3888</v>
      </c>
      <c r="C1505" t="s">
        <v>6278</v>
      </c>
      <c r="D1505" t="s">
        <v>4745</v>
      </c>
      <c r="E1505" t="s">
        <v>7186</v>
      </c>
    </row>
    <row r="1506" spans="1:5" ht="15.75" x14ac:dyDescent="0.25">
      <c r="A1506" s="1" t="s">
        <v>866</v>
      </c>
      <c r="B1506" s="1" t="s">
        <v>3889</v>
      </c>
      <c r="C1506" t="s">
        <v>7187</v>
      </c>
      <c r="D1506" t="s">
        <v>4745</v>
      </c>
      <c r="E1506" t="s">
        <v>7188</v>
      </c>
    </row>
    <row r="1507" spans="1:5" ht="15.75" x14ac:dyDescent="0.25">
      <c r="A1507" s="1" t="s">
        <v>865</v>
      </c>
      <c r="B1507" s="1" t="s">
        <v>3890</v>
      </c>
      <c r="C1507" t="s">
        <v>7189</v>
      </c>
      <c r="D1507" t="s">
        <v>4743</v>
      </c>
      <c r="E1507" t="s">
        <v>7190</v>
      </c>
    </row>
    <row r="1508" spans="1:5" ht="15.75" x14ac:dyDescent="0.25">
      <c r="A1508" s="1" t="s">
        <v>864</v>
      </c>
      <c r="B1508" s="1" t="s">
        <v>3891</v>
      </c>
      <c r="C1508" t="s">
        <v>7191</v>
      </c>
      <c r="D1508" t="s">
        <v>4745</v>
      </c>
      <c r="E1508" t="s">
        <v>7016</v>
      </c>
    </row>
    <row r="1509" spans="1:5" ht="15.75" x14ac:dyDescent="0.25">
      <c r="A1509" s="1" t="s">
        <v>863</v>
      </c>
      <c r="B1509" s="1" t="s">
        <v>3892</v>
      </c>
      <c r="C1509" t="s">
        <v>6147</v>
      </c>
      <c r="D1509" t="s">
        <v>4745</v>
      </c>
      <c r="E1509" t="s">
        <v>7192</v>
      </c>
    </row>
    <row r="1510" spans="1:5" ht="15.75" x14ac:dyDescent="0.25">
      <c r="A1510" s="1" t="s">
        <v>862</v>
      </c>
      <c r="B1510" s="1" t="s">
        <v>3893</v>
      </c>
      <c r="C1510" t="s">
        <v>5046</v>
      </c>
      <c r="D1510" t="s">
        <v>4745</v>
      </c>
      <c r="E1510" t="s">
        <v>5092</v>
      </c>
    </row>
    <row r="1511" spans="1:5" ht="15.75" x14ac:dyDescent="0.25">
      <c r="A1511" s="1" t="s">
        <v>861</v>
      </c>
      <c r="B1511" s="1" t="s">
        <v>3894</v>
      </c>
      <c r="C1511" t="s">
        <v>7193</v>
      </c>
      <c r="D1511" t="s">
        <v>4743</v>
      </c>
      <c r="E1511" t="s">
        <v>7194</v>
      </c>
    </row>
    <row r="1512" spans="1:5" ht="15.75" x14ac:dyDescent="0.25">
      <c r="A1512" s="1" t="s">
        <v>860</v>
      </c>
      <c r="B1512" s="1" t="s">
        <v>3895</v>
      </c>
      <c r="C1512" t="s">
        <v>7195</v>
      </c>
      <c r="D1512" t="s">
        <v>4745</v>
      </c>
      <c r="E1512" t="s">
        <v>5026</v>
      </c>
    </row>
    <row r="1513" spans="1:5" ht="15.75" x14ac:dyDescent="0.25">
      <c r="A1513" s="1" t="s">
        <v>859</v>
      </c>
      <c r="B1513" s="1" t="s">
        <v>3896</v>
      </c>
      <c r="C1513" t="s">
        <v>7196</v>
      </c>
      <c r="D1513" t="s">
        <v>4745</v>
      </c>
      <c r="E1513" t="s">
        <v>7197</v>
      </c>
    </row>
    <row r="1514" spans="1:5" ht="15.75" x14ac:dyDescent="0.25">
      <c r="A1514" s="1" t="s">
        <v>858</v>
      </c>
      <c r="B1514" s="1" t="s">
        <v>3897</v>
      </c>
      <c r="C1514" t="s">
        <v>7198</v>
      </c>
      <c r="D1514" t="s">
        <v>4743</v>
      </c>
      <c r="E1514" t="s">
        <v>7199</v>
      </c>
    </row>
    <row r="1515" spans="1:5" ht="15.75" x14ac:dyDescent="0.25">
      <c r="A1515" s="1" t="s">
        <v>857</v>
      </c>
      <c r="B1515" s="1" t="s">
        <v>3898</v>
      </c>
      <c r="C1515" t="s">
        <v>7200</v>
      </c>
      <c r="D1515" t="s">
        <v>4745</v>
      </c>
      <c r="E1515" t="s">
        <v>7201</v>
      </c>
    </row>
    <row r="1516" spans="1:5" ht="15.75" x14ac:dyDescent="0.25">
      <c r="A1516" s="1" t="s">
        <v>856</v>
      </c>
      <c r="B1516" s="1" t="s">
        <v>3899</v>
      </c>
      <c r="C1516" t="s">
        <v>7202</v>
      </c>
      <c r="D1516" t="s">
        <v>4745</v>
      </c>
      <c r="E1516" t="s">
        <v>5026</v>
      </c>
    </row>
    <row r="1517" spans="1:5" ht="15.75" x14ac:dyDescent="0.25">
      <c r="A1517" s="1" t="s">
        <v>855</v>
      </c>
      <c r="B1517" s="1" t="s">
        <v>3900</v>
      </c>
      <c r="C1517" t="s">
        <v>7203</v>
      </c>
      <c r="D1517" t="s">
        <v>4745</v>
      </c>
      <c r="E1517" t="s">
        <v>6715</v>
      </c>
    </row>
    <row r="1518" spans="1:5" ht="15.75" x14ac:dyDescent="0.25">
      <c r="A1518" s="1" t="s">
        <v>854</v>
      </c>
      <c r="B1518" s="1" t="s">
        <v>3901</v>
      </c>
      <c r="C1518" t="s">
        <v>7204</v>
      </c>
      <c r="D1518" t="s">
        <v>4743</v>
      </c>
      <c r="E1518" t="s">
        <v>7205</v>
      </c>
    </row>
    <row r="1519" spans="1:5" ht="15.75" x14ac:dyDescent="0.25">
      <c r="A1519" s="1" t="s">
        <v>853</v>
      </c>
      <c r="B1519" s="1" t="s">
        <v>3902</v>
      </c>
      <c r="C1519" t="s">
        <v>7206</v>
      </c>
      <c r="D1519" t="s">
        <v>4743</v>
      </c>
      <c r="E1519" t="s">
        <v>5545</v>
      </c>
    </row>
    <row r="1520" spans="1:5" ht="15.75" x14ac:dyDescent="0.25">
      <c r="A1520" s="1" t="s">
        <v>852</v>
      </c>
      <c r="B1520" s="1" t="s">
        <v>3903</v>
      </c>
      <c r="C1520" t="s">
        <v>7207</v>
      </c>
      <c r="D1520" t="s">
        <v>4743</v>
      </c>
      <c r="E1520" t="s">
        <v>7208</v>
      </c>
    </row>
    <row r="1521" spans="1:5" ht="15.75" x14ac:dyDescent="0.25">
      <c r="A1521" s="1" t="s">
        <v>851</v>
      </c>
      <c r="B1521" s="1" t="s">
        <v>3904</v>
      </c>
      <c r="C1521" t="s">
        <v>7209</v>
      </c>
      <c r="D1521" t="s">
        <v>4743</v>
      </c>
      <c r="E1521" t="s">
        <v>7210</v>
      </c>
    </row>
    <row r="1522" spans="1:5" ht="15.75" x14ac:dyDescent="0.25">
      <c r="A1522" s="1" t="s">
        <v>850</v>
      </c>
      <c r="B1522" s="1" t="s">
        <v>3905</v>
      </c>
      <c r="C1522" t="s">
        <v>7211</v>
      </c>
      <c r="D1522" t="s">
        <v>4745</v>
      </c>
      <c r="E1522" t="s">
        <v>7212</v>
      </c>
    </row>
    <row r="1523" spans="1:5" ht="15.75" x14ac:dyDescent="0.25">
      <c r="A1523" s="1" t="s">
        <v>849</v>
      </c>
      <c r="B1523" s="1" t="s">
        <v>3906</v>
      </c>
      <c r="C1523" t="s">
        <v>7213</v>
      </c>
      <c r="D1523" t="s">
        <v>4743</v>
      </c>
      <c r="E1523" t="s">
        <v>5869</v>
      </c>
    </row>
    <row r="1524" spans="1:5" ht="15.75" x14ac:dyDescent="0.25">
      <c r="A1524" s="1" t="s">
        <v>848</v>
      </c>
      <c r="B1524" s="1" t="s">
        <v>3907</v>
      </c>
      <c r="C1524" t="s">
        <v>7214</v>
      </c>
      <c r="D1524" t="s">
        <v>4745</v>
      </c>
      <c r="E1524" t="s">
        <v>7215</v>
      </c>
    </row>
    <row r="1525" spans="1:5" ht="15.75" x14ac:dyDescent="0.25">
      <c r="A1525" s="1" t="s">
        <v>847</v>
      </c>
      <c r="B1525" s="1" t="s">
        <v>3908</v>
      </c>
      <c r="C1525" t="s">
        <v>7216</v>
      </c>
      <c r="D1525" t="s">
        <v>4745</v>
      </c>
      <c r="E1525" t="s">
        <v>5162</v>
      </c>
    </row>
    <row r="1526" spans="1:5" ht="15.75" x14ac:dyDescent="0.25">
      <c r="A1526" s="1" t="s">
        <v>846</v>
      </c>
      <c r="B1526" s="1" t="s">
        <v>3909</v>
      </c>
      <c r="C1526" t="s">
        <v>6233</v>
      </c>
      <c r="D1526" t="s">
        <v>4745</v>
      </c>
      <c r="E1526" t="s">
        <v>5368</v>
      </c>
    </row>
    <row r="1527" spans="1:5" ht="15.75" x14ac:dyDescent="0.25">
      <c r="A1527" s="1" t="s">
        <v>845</v>
      </c>
      <c r="B1527" s="1" t="s">
        <v>3910</v>
      </c>
      <c r="C1527" t="s">
        <v>7217</v>
      </c>
      <c r="D1527" t="s">
        <v>4743</v>
      </c>
      <c r="E1527" t="s">
        <v>7218</v>
      </c>
    </row>
    <row r="1528" spans="1:5" ht="15.75" x14ac:dyDescent="0.25">
      <c r="A1528" s="1" t="s">
        <v>844</v>
      </c>
      <c r="B1528" s="1" t="s">
        <v>3911</v>
      </c>
      <c r="C1528" t="s">
        <v>7219</v>
      </c>
      <c r="D1528" t="s">
        <v>4743</v>
      </c>
      <c r="E1528" t="s">
        <v>7220</v>
      </c>
    </row>
    <row r="1529" spans="1:5" ht="15.75" x14ac:dyDescent="0.25">
      <c r="A1529" s="1" t="s">
        <v>843</v>
      </c>
      <c r="B1529" s="1" t="s">
        <v>3912</v>
      </c>
      <c r="C1529" t="s">
        <v>7221</v>
      </c>
      <c r="D1529" t="s">
        <v>4745</v>
      </c>
      <c r="E1529" t="s">
        <v>7222</v>
      </c>
    </row>
    <row r="1530" spans="1:5" ht="15.75" x14ac:dyDescent="0.25">
      <c r="A1530" s="1" t="s">
        <v>842</v>
      </c>
      <c r="B1530" s="1" t="s">
        <v>3913</v>
      </c>
      <c r="C1530" t="s">
        <v>7223</v>
      </c>
      <c r="D1530" t="s">
        <v>4743</v>
      </c>
      <c r="E1530" t="s">
        <v>7224</v>
      </c>
    </row>
    <row r="1531" spans="1:5" ht="15.75" x14ac:dyDescent="0.25">
      <c r="A1531" s="1" t="s">
        <v>841</v>
      </c>
      <c r="B1531" s="1" t="s">
        <v>3914</v>
      </c>
      <c r="C1531" t="s">
        <v>5275</v>
      </c>
      <c r="D1531" t="s">
        <v>4743</v>
      </c>
      <c r="E1531" t="s">
        <v>4887</v>
      </c>
    </row>
    <row r="1532" spans="1:5" ht="15.75" x14ac:dyDescent="0.25">
      <c r="A1532" s="1" t="s">
        <v>840</v>
      </c>
      <c r="B1532" s="1" t="s">
        <v>3915</v>
      </c>
      <c r="C1532" t="s">
        <v>7225</v>
      </c>
      <c r="D1532" t="s">
        <v>4743</v>
      </c>
      <c r="E1532" t="s">
        <v>7226</v>
      </c>
    </row>
    <row r="1533" spans="1:5" ht="15.75" x14ac:dyDescent="0.25">
      <c r="A1533" s="1" t="s">
        <v>839</v>
      </c>
      <c r="B1533" s="1" t="s">
        <v>3916</v>
      </c>
      <c r="C1533" t="s">
        <v>7227</v>
      </c>
      <c r="D1533" t="s">
        <v>4745</v>
      </c>
      <c r="E1533" t="s">
        <v>7228</v>
      </c>
    </row>
    <row r="1534" spans="1:5" ht="15.75" x14ac:dyDescent="0.25">
      <c r="A1534" s="1" t="s">
        <v>838</v>
      </c>
      <c r="B1534" s="1" t="s">
        <v>3917</v>
      </c>
      <c r="C1534" t="s">
        <v>7229</v>
      </c>
      <c r="D1534" t="s">
        <v>4745</v>
      </c>
      <c r="E1534" t="s">
        <v>5459</v>
      </c>
    </row>
    <row r="1535" spans="1:5" ht="15.75" x14ac:dyDescent="0.25">
      <c r="A1535" s="1" t="s">
        <v>837</v>
      </c>
      <c r="B1535" s="1" t="s">
        <v>3918</v>
      </c>
      <c r="C1535" t="s">
        <v>7230</v>
      </c>
      <c r="D1535" t="s">
        <v>4743</v>
      </c>
      <c r="E1535" t="s">
        <v>4897</v>
      </c>
    </row>
    <row r="1536" spans="1:5" ht="15.75" x14ac:dyDescent="0.25">
      <c r="A1536" s="1" t="s">
        <v>836</v>
      </c>
      <c r="B1536" s="1" t="s">
        <v>3919</v>
      </c>
      <c r="C1536" t="s">
        <v>7231</v>
      </c>
      <c r="D1536" t="s">
        <v>4745</v>
      </c>
      <c r="E1536" t="s">
        <v>4778</v>
      </c>
    </row>
    <row r="1537" spans="1:5" ht="15.75" x14ac:dyDescent="0.25">
      <c r="A1537" s="1" t="s">
        <v>835</v>
      </c>
      <c r="B1537" s="1" t="s">
        <v>3920</v>
      </c>
      <c r="C1537" t="s">
        <v>7232</v>
      </c>
      <c r="D1537" t="s">
        <v>4745</v>
      </c>
      <c r="E1537" t="s">
        <v>4823</v>
      </c>
    </row>
    <row r="1538" spans="1:5" ht="15.75" x14ac:dyDescent="0.25">
      <c r="A1538" s="1" t="s">
        <v>834</v>
      </c>
      <c r="B1538" s="1" t="s">
        <v>3921</v>
      </c>
      <c r="C1538" t="s">
        <v>7233</v>
      </c>
      <c r="D1538" t="s">
        <v>4743</v>
      </c>
      <c r="E1538" t="s">
        <v>7234</v>
      </c>
    </row>
    <row r="1539" spans="1:5" ht="15.75" x14ac:dyDescent="0.25">
      <c r="A1539" s="1" t="s">
        <v>833</v>
      </c>
      <c r="B1539" s="1" t="s">
        <v>3922</v>
      </c>
      <c r="C1539" t="s">
        <v>7235</v>
      </c>
      <c r="D1539" t="s">
        <v>4745</v>
      </c>
      <c r="E1539" t="s">
        <v>5152</v>
      </c>
    </row>
    <row r="1540" spans="1:5" ht="15.75" x14ac:dyDescent="0.25">
      <c r="A1540" s="1" t="s">
        <v>832</v>
      </c>
      <c r="B1540" s="1" t="s">
        <v>3923</v>
      </c>
      <c r="C1540" t="s">
        <v>7236</v>
      </c>
      <c r="D1540" t="s">
        <v>4745</v>
      </c>
      <c r="E1540" t="s">
        <v>7237</v>
      </c>
    </row>
    <row r="1541" spans="1:5" ht="15.75" x14ac:dyDescent="0.25">
      <c r="A1541" s="1" t="s">
        <v>831</v>
      </c>
      <c r="B1541" s="1" t="s">
        <v>3924</v>
      </c>
      <c r="C1541" t="s">
        <v>7238</v>
      </c>
      <c r="D1541" t="s">
        <v>4743</v>
      </c>
      <c r="E1541" t="s">
        <v>7239</v>
      </c>
    </row>
    <row r="1542" spans="1:5" ht="15.75" x14ac:dyDescent="0.25">
      <c r="A1542" s="1" t="s">
        <v>830</v>
      </c>
      <c r="B1542" s="1" t="s">
        <v>3925</v>
      </c>
      <c r="C1542" t="s">
        <v>7240</v>
      </c>
      <c r="D1542" t="s">
        <v>4743</v>
      </c>
      <c r="E1542" t="s">
        <v>7241</v>
      </c>
    </row>
    <row r="1543" spans="1:5" ht="15.75" x14ac:dyDescent="0.25">
      <c r="A1543" s="1" t="s">
        <v>829</v>
      </c>
      <c r="B1543" s="1" t="s">
        <v>3926</v>
      </c>
      <c r="C1543" t="s">
        <v>7242</v>
      </c>
      <c r="D1543" t="s">
        <v>4745</v>
      </c>
      <c r="E1543" t="s">
        <v>7243</v>
      </c>
    </row>
    <row r="1544" spans="1:5" ht="15.75" x14ac:dyDescent="0.25">
      <c r="A1544" s="1" t="s">
        <v>828</v>
      </c>
      <c r="B1544" s="1" t="s">
        <v>3927</v>
      </c>
      <c r="C1544" t="s">
        <v>7244</v>
      </c>
      <c r="D1544" t="s">
        <v>4745</v>
      </c>
      <c r="E1544" t="s">
        <v>4823</v>
      </c>
    </row>
    <row r="1545" spans="1:5" ht="15.75" x14ac:dyDescent="0.25">
      <c r="A1545" s="1" t="s">
        <v>827</v>
      </c>
      <c r="B1545" s="1" t="s">
        <v>3928</v>
      </c>
      <c r="C1545" t="s">
        <v>7245</v>
      </c>
      <c r="D1545" t="s">
        <v>4745</v>
      </c>
      <c r="E1545" t="s">
        <v>7246</v>
      </c>
    </row>
    <row r="1546" spans="1:5" ht="15.75" x14ac:dyDescent="0.25">
      <c r="A1546" s="1" t="s">
        <v>826</v>
      </c>
      <c r="B1546" s="1" t="s">
        <v>3929</v>
      </c>
      <c r="C1546" t="s">
        <v>7247</v>
      </c>
      <c r="D1546" t="s">
        <v>4745</v>
      </c>
      <c r="E1546" t="s">
        <v>7248</v>
      </c>
    </row>
    <row r="1547" spans="1:5" ht="15.75" x14ac:dyDescent="0.25">
      <c r="A1547" s="1" t="s">
        <v>825</v>
      </c>
      <c r="B1547" s="1" t="s">
        <v>3930</v>
      </c>
      <c r="C1547" t="s">
        <v>7249</v>
      </c>
      <c r="D1547" t="s">
        <v>4743</v>
      </c>
      <c r="E1547" t="s">
        <v>5461</v>
      </c>
    </row>
    <row r="1548" spans="1:5" ht="15.75" x14ac:dyDescent="0.25">
      <c r="A1548" s="1" t="s">
        <v>824</v>
      </c>
      <c r="B1548" s="1" t="s">
        <v>3931</v>
      </c>
      <c r="C1548" t="s">
        <v>7250</v>
      </c>
      <c r="D1548" t="s">
        <v>4743</v>
      </c>
      <c r="E1548" t="s">
        <v>7251</v>
      </c>
    </row>
    <row r="1549" spans="1:5" ht="15.75" x14ac:dyDescent="0.25">
      <c r="A1549" s="1" t="s">
        <v>823</v>
      </c>
      <c r="B1549" s="1" t="s">
        <v>3932</v>
      </c>
      <c r="C1549" t="s">
        <v>7252</v>
      </c>
      <c r="D1549" t="s">
        <v>4743</v>
      </c>
      <c r="E1549" t="s">
        <v>7253</v>
      </c>
    </row>
    <row r="1550" spans="1:5" ht="15.75" x14ac:dyDescent="0.25">
      <c r="A1550" s="1" t="s">
        <v>822</v>
      </c>
      <c r="B1550" s="1" t="s">
        <v>3933</v>
      </c>
      <c r="C1550" t="s">
        <v>7254</v>
      </c>
      <c r="D1550" t="s">
        <v>4745</v>
      </c>
      <c r="E1550" t="s">
        <v>7255</v>
      </c>
    </row>
    <row r="1551" spans="1:5" ht="15.75" x14ac:dyDescent="0.25">
      <c r="A1551" s="1" t="s">
        <v>821</v>
      </c>
      <c r="B1551" s="1" t="s">
        <v>3934</v>
      </c>
      <c r="C1551" t="s">
        <v>7256</v>
      </c>
      <c r="D1551" t="s">
        <v>4743</v>
      </c>
      <c r="E1551" t="s">
        <v>4782</v>
      </c>
    </row>
    <row r="1552" spans="1:5" ht="15.75" x14ac:dyDescent="0.25">
      <c r="A1552" s="1" t="s">
        <v>820</v>
      </c>
      <c r="B1552" s="1" t="s">
        <v>3935</v>
      </c>
      <c r="C1552" t="s">
        <v>7257</v>
      </c>
      <c r="D1552" t="s">
        <v>4745</v>
      </c>
      <c r="E1552" t="s">
        <v>7258</v>
      </c>
    </row>
    <row r="1553" spans="1:5" ht="15.75" x14ac:dyDescent="0.25">
      <c r="A1553" s="1" t="s">
        <v>819</v>
      </c>
      <c r="B1553" s="1" t="s">
        <v>3936</v>
      </c>
      <c r="C1553" t="s">
        <v>6819</v>
      </c>
      <c r="D1553" t="s">
        <v>4745</v>
      </c>
      <c r="E1553" t="s">
        <v>5567</v>
      </c>
    </row>
    <row r="1554" spans="1:5" ht="15.75" x14ac:dyDescent="0.25">
      <c r="A1554" s="1" t="s">
        <v>818</v>
      </c>
      <c r="B1554" s="1" t="s">
        <v>3937</v>
      </c>
      <c r="C1554" t="s">
        <v>7259</v>
      </c>
      <c r="D1554" t="s">
        <v>4745</v>
      </c>
      <c r="E1554" t="s">
        <v>7260</v>
      </c>
    </row>
    <row r="1555" spans="1:5" ht="15.75" x14ac:dyDescent="0.25">
      <c r="A1555" s="1" t="s">
        <v>817</v>
      </c>
      <c r="B1555" s="1" t="s">
        <v>3938</v>
      </c>
      <c r="C1555" t="s">
        <v>7261</v>
      </c>
      <c r="D1555" t="s">
        <v>4743</v>
      </c>
      <c r="E1555" t="s">
        <v>7262</v>
      </c>
    </row>
    <row r="1556" spans="1:5" ht="15.75" x14ac:dyDescent="0.25">
      <c r="A1556" s="1" t="s">
        <v>816</v>
      </c>
      <c r="B1556" s="1" t="s">
        <v>3939</v>
      </c>
      <c r="C1556" t="s">
        <v>7263</v>
      </c>
      <c r="D1556" t="s">
        <v>4743</v>
      </c>
      <c r="E1556" t="s">
        <v>5096</v>
      </c>
    </row>
    <row r="1557" spans="1:5" ht="15.75" x14ac:dyDescent="0.25">
      <c r="A1557" s="1" t="s">
        <v>815</v>
      </c>
      <c r="B1557" s="1" t="s">
        <v>3940</v>
      </c>
      <c r="C1557" t="s">
        <v>6557</v>
      </c>
      <c r="D1557" t="s">
        <v>4745</v>
      </c>
      <c r="E1557" t="s">
        <v>5180</v>
      </c>
    </row>
    <row r="1558" spans="1:5" ht="15.75" x14ac:dyDescent="0.25">
      <c r="A1558" s="1" t="s">
        <v>814</v>
      </c>
      <c r="B1558" s="1" t="s">
        <v>3941</v>
      </c>
      <c r="C1558" t="s">
        <v>7264</v>
      </c>
      <c r="D1558" t="s">
        <v>4743</v>
      </c>
      <c r="E1558" t="s">
        <v>7265</v>
      </c>
    </row>
    <row r="1559" spans="1:5" ht="15.75" x14ac:dyDescent="0.25">
      <c r="A1559" s="1" t="s">
        <v>813</v>
      </c>
      <c r="B1559" s="1" t="s">
        <v>3942</v>
      </c>
      <c r="C1559" t="s">
        <v>7266</v>
      </c>
      <c r="D1559" t="s">
        <v>4743</v>
      </c>
      <c r="E1559" t="s">
        <v>5853</v>
      </c>
    </row>
    <row r="1560" spans="1:5" ht="15.75" x14ac:dyDescent="0.25">
      <c r="A1560" s="1" t="s">
        <v>812</v>
      </c>
      <c r="B1560" s="1" t="s">
        <v>3943</v>
      </c>
      <c r="C1560" t="s">
        <v>7267</v>
      </c>
      <c r="D1560" t="s">
        <v>4743</v>
      </c>
      <c r="E1560" t="s">
        <v>7268</v>
      </c>
    </row>
    <row r="1561" spans="1:5" ht="15.75" x14ac:dyDescent="0.25">
      <c r="A1561" s="1" t="s">
        <v>811</v>
      </c>
      <c r="B1561" s="1" t="s">
        <v>3944</v>
      </c>
      <c r="C1561" t="s">
        <v>7269</v>
      </c>
      <c r="D1561" t="s">
        <v>4743</v>
      </c>
      <c r="E1561" t="s">
        <v>7270</v>
      </c>
    </row>
    <row r="1562" spans="1:5" ht="15.75" x14ac:dyDescent="0.25">
      <c r="A1562" s="1" t="s">
        <v>810</v>
      </c>
      <c r="B1562" s="1" t="s">
        <v>3945</v>
      </c>
      <c r="C1562" t="s">
        <v>7271</v>
      </c>
      <c r="D1562" t="s">
        <v>4745</v>
      </c>
      <c r="E1562" t="s">
        <v>7272</v>
      </c>
    </row>
    <row r="1563" spans="1:5" ht="15.75" x14ac:dyDescent="0.25">
      <c r="A1563" s="1" t="s">
        <v>809</v>
      </c>
      <c r="B1563" s="1" t="s">
        <v>3946</v>
      </c>
      <c r="C1563" t="s">
        <v>7273</v>
      </c>
      <c r="D1563" t="s">
        <v>4745</v>
      </c>
      <c r="E1563" t="s">
        <v>7274</v>
      </c>
    </row>
    <row r="1564" spans="1:5" ht="15.75" x14ac:dyDescent="0.25">
      <c r="A1564" s="1" t="s">
        <v>808</v>
      </c>
      <c r="B1564" s="1" t="s">
        <v>3947</v>
      </c>
      <c r="C1564" t="s">
        <v>7275</v>
      </c>
      <c r="D1564" t="s">
        <v>4745</v>
      </c>
      <c r="E1564" t="s">
        <v>7276</v>
      </c>
    </row>
    <row r="1565" spans="1:5" ht="15.75" x14ac:dyDescent="0.25">
      <c r="A1565" s="1" t="s">
        <v>807</v>
      </c>
      <c r="B1565" s="1" t="s">
        <v>3948</v>
      </c>
      <c r="C1565" t="s">
        <v>5608</v>
      </c>
      <c r="D1565" t="s">
        <v>4745</v>
      </c>
      <c r="E1565" t="s">
        <v>5020</v>
      </c>
    </row>
    <row r="1566" spans="1:5" ht="15.75" x14ac:dyDescent="0.25">
      <c r="A1566" s="1" t="s">
        <v>806</v>
      </c>
      <c r="B1566" s="1" t="s">
        <v>3949</v>
      </c>
      <c r="C1566" t="s">
        <v>6247</v>
      </c>
      <c r="D1566" t="s">
        <v>4745</v>
      </c>
      <c r="E1566" t="s">
        <v>7277</v>
      </c>
    </row>
    <row r="1567" spans="1:5" ht="15.75" x14ac:dyDescent="0.25">
      <c r="A1567" s="1" t="s">
        <v>805</v>
      </c>
      <c r="B1567" s="1" t="s">
        <v>3950</v>
      </c>
      <c r="C1567" t="s">
        <v>7278</v>
      </c>
      <c r="D1567" t="s">
        <v>4743</v>
      </c>
      <c r="E1567" t="s">
        <v>7279</v>
      </c>
    </row>
    <row r="1568" spans="1:5" ht="15.75" x14ac:dyDescent="0.25">
      <c r="A1568" s="1" t="s">
        <v>804</v>
      </c>
      <c r="B1568" s="1" t="s">
        <v>3951</v>
      </c>
      <c r="C1568" t="s">
        <v>7280</v>
      </c>
      <c r="D1568" t="s">
        <v>4743</v>
      </c>
      <c r="E1568" t="s">
        <v>5397</v>
      </c>
    </row>
    <row r="1569" spans="1:5" ht="15.75" x14ac:dyDescent="0.25">
      <c r="A1569" s="1" t="s">
        <v>803</v>
      </c>
      <c r="B1569" s="1" t="s">
        <v>3952</v>
      </c>
      <c r="C1569" t="s">
        <v>5680</v>
      </c>
      <c r="D1569" t="s">
        <v>4745</v>
      </c>
      <c r="E1569" t="s">
        <v>7281</v>
      </c>
    </row>
    <row r="1570" spans="1:5" ht="15.75" x14ac:dyDescent="0.25">
      <c r="A1570" s="1" t="s">
        <v>802</v>
      </c>
      <c r="B1570" s="1" t="s">
        <v>3953</v>
      </c>
      <c r="C1570" t="s">
        <v>7282</v>
      </c>
      <c r="D1570" t="s">
        <v>4743</v>
      </c>
      <c r="E1570" t="s">
        <v>7283</v>
      </c>
    </row>
    <row r="1571" spans="1:5" ht="15.75" x14ac:dyDescent="0.25">
      <c r="A1571" s="1" t="s">
        <v>801</v>
      </c>
      <c r="B1571" s="1" t="s">
        <v>3954</v>
      </c>
      <c r="C1571" t="s">
        <v>7284</v>
      </c>
      <c r="D1571" t="s">
        <v>4745</v>
      </c>
      <c r="E1571" t="s">
        <v>6493</v>
      </c>
    </row>
    <row r="1572" spans="1:5" ht="15.75" x14ac:dyDescent="0.25">
      <c r="A1572" s="1" t="s">
        <v>800</v>
      </c>
      <c r="B1572" s="1" t="s">
        <v>3955</v>
      </c>
      <c r="C1572" t="s">
        <v>7285</v>
      </c>
      <c r="D1572" t="s">
        <v>4743</v>
      </c>
      <c r="E1572" t="s">
        <v>6501</v>
      </c>
    </row>
    <row r="1573" spans="1:5" ht="15.75" x14ac:dyDescent="0.25">
      <c r="A1573" s="1" t="s">
        <v>799</v>
      </c>
      <c r="B1573" s="1" t="s">
        <v>3956</v>
      </c>
      <c r="C1573" t="s">
        <v>5592</v>
      </c>
      <c r="D1573" t="s">
        <v>4745</v>
      </c>
      <c r="E1573" t="s">
        <v>7286</v>
      </c>
    </row>
    <row r="1574" spans="1:5" ht="15.75" x14ac:dyDescent="0.25">
      <c r="A1574" s="1" t="s">
        <v>798</v>
      </c>
      <c r="B1574" s="1" t="s">
        <v>3957</v>
      </c>
      <c r="C1574" t="s">
        <v>7287</v>
      </c>
      <c r="D1574" t="s">
        <v>4745</v>
      </c>
      <c r="E1574" t="s">
        <v>7288</v>
      </c>
    </row>
    <row r="1575" spans="1:5" ht="15.75" x14ac:dyDescent="0.25">
      <c r="A1575" s="1" t="s">
        <v>797</v>
      </c>
      <c r="B1575" s="1" t="s">
        <v>3958</v>
      </c>
      <c r="C1575" t="s">
        <v>7289</v>
      </c>
      <c r="D1575" t="s">
        <v>4745</v>
      </c>
      <c r="E1575" t="s">
        <v>7290</v>
      </c>
    </row>
    <row r="1576" spans="1:5" ht="15.75" x14ac:dyDescent="0.25">
      <c r="A1576" s="1" t="s">
        <v>796</v>
      </c>
      <c r="B1576" s="1" t="s">
        <v>3959</v>
      </c>
      <c r="C1576" t="s">
        <v>7291</v>
      </c>
      <c r="D1576" t="s">
        <v>4745</v>
      </c>
      <c r="E1576" t="s">
        <v>4774</v>
      </c>
    </row>
    <row r="1577" spans="1:5" ht="15.75" x14ac:dyDescent="0.25">
      <c r="A1577" s="1" t="s">
        <v>795</v>
      </c>
      <c r="B1577" s="1" t="s">
        <v>3960</v>
      </c>
      <c r="C1577" t="s">
        <v>5706</v>
      </c>
      <c r="D1577" t="s">
        <v>4743</v>
      </c>
      <c r="E1577" t="s">
        <v>7292</v>
      </c>
    </row>
    <row r="1578" spans="1:5" ht="15.75" x14ac:dyDescent="0.25">
      <c r="A1578" s="1" t="s">
        <v>794</v>
      </c>
      <c r="B1578" s="1" t="s">
        <v>3961</v>
      </c>
      <c r="C1578" t="s">
        <v>7293</v>
      </c>
      <c r="D1578" t="s">
        <v>4745</v>
      </c>
      <c r="E1578" t="s">
        <v>7294</v>
      </c>
    </row>
    <row r="1579" spans="1:5" ht="15.75" x14ac:dyDescent="0.25">
      <c r="A1579" s="1" t="s">
        <v>793</v>
      </c>
      <c r="B1579" s="1" t="s">
        <v>3962</v>
      </c>
      <c r="C1579" t="s">
        <v>7295</v>
      </c>
      <c r="D1579" t="s">
        <v>4745</v>
      </c>
      <c r="E1579" t="s">
        <v>7296</v>
      </c>
    </row>
    <row r="1580" spans="1:5" ht="15.75" x14ac:dyDescent="0.25">
      <c r="A1580" s="1" t="s">
        <v>792</v>
      </c>
      <c r="B1580" s="1" t="s">
        <v>3963</v>
      </c>
      <c r="C1580" t="s">
        <v>5875</v>
      </c>
      <c r="D1580" t="s">
        <v>4743</v>
      </c>
      <c r="E1580" t="s">
        <v>7297</v>
      </c>
    </row>
    <row r="1581" spans="1:5" ht="15.75" x14ac:dyDescent="0.25">
      <c r="A1581" s="1" t="s">
        <v>791</v>
      </c>
      <c r="B1581" s="1" t="s">
        <v>3964</v>
      </c>
      <c r="C1581" t="s">
        <v>7298</v>
      </c>
      <c r="D1581" t="s">
        <v>4745</v>
      </c>
      <c r="E1581" t="s">
        <v>5022</v>
      </c>
    </row>
    <row r="1582" spans="1:5" ht="15.75" x14ac:dyDescent="0.25">
      <c r="A1582" s="1" t="s">
        <v>790</v>
      </c>
      <c r="B1582" s="1" t="s">
        <v>3965</v>
      </c>
      <c r="C1582" t="s">
        <v>7299</v>
      </c>
      <c r="D1582" t="s">
        <v>4745</v>
      </c>
      <c r="E1582" t="s">
        <v>7300</v>
      </c>
    </row>
    <row r="1583" spans="1:5" ht="15.75" x14ac:dyDescent="0.25">
      <c r="A1583" s="1" t="s">
        <v>789</v>
      </c>
      <c r="B1583" s="1" t="s">
        <v>3966</v>
      </c>
      <c r="C1583" t="s">
        <v>5349</v>
      </c>
      <c r="D1583" t="s">
        <v>4745</v>
      </c>
      <c r="E1583" t="s">
        <v>7301</v>
      </c>
    </row>
    <row r="1584" spans="1:5" ht="15.75" x14ac:dyDescent="0.25">
      <c r="A1584" s="1" t="s">
        <v>788</v>
      </c>
      <c r="B1584" s="1" t="s">
        <v>3967</v>
      </c>
      <c r="C1584" t="s">
        <v>7302</v>
      </c>
      <c r="D1584" t="s">
        <v>5600</v>
      </c>
      <c r="E1584" t="s">
        <v>7303</v>
      </c>
    </row>
    <row r="1585" spans="1:5" ht="15.75" x14ac:dyDescent="0.25">
      <c r="A1585" s="1" t="s">
        <v>787</v>
      </c>
      <c r="B1585" s="1" t="s">
        <v>3968</v>
      </c>
      <c r="C1585" t="s">
        <v>7304</v>
      </c>
      <c r="D1585" t="s">
        <v>4743</v>
      </c>
      <c r="E1585" t="s">
        <v>7305</v>
      </c>
    </row>
    <row r="1586" spans="1:5" ht="15.75" x14ac:dyDescent="0.25">
      <c r="A1586" s="1" t="s">
        <v>786</v>
      </c>
      <c r="B1586" s="1" t="s">
        <v>3969</v>
      </c>
      <c r="C1586" t="s">
        <v>7306</v>
      </c>
      <c r="D1586" t="s">
        <v>5600</v>
      </c>
      <c r="E1586" t="s">
        <v>7307</v>
      </c>
    </row>
    <row r="1587" spans="1:5" ht="15.75" x14ac:dyDescent="0.25">
      <c r="A1587" s="1" t="s">
        <v>785</v>
      </c>
      <c r="B1587" s="1" t="s">
        <v>3970</v>
      </c>
      <c r="C1587" t="s">
        <v>7308</v>
      </c>
      <c r="D1587" t="s">
        <v>4743</v>
      </c>
      <c r="E1587" t="s">
        <v>7309</v>
      </c>
    </row>
    <row r="1588" spans="1:5" ht="15.75" x14ac:dyDescent="0.25">
      <c r="A1588" s="1" t="s">
        <v>784</v>
      </c>
      <c r="B1588" s="1" t="s">
        <v>3971</v>
      </c>
      <c r="C1588" t="s">
        <v>7310</v>
      </c>
      <c r="D1588" t="s">
        <v>4745</v>
      </c>
      <c r="E1588" t="s">
        <v>7311</v>
      </c>
    </row>
    <row r="1589" spans="1:5" ht="15.75" x14ac:dyDescent="0.25">
      <c r="A1589" s="1" t="s">
        <v>783</v>
      </c>
      <c r="B1589" s="1" t="s">
        <v>3972</v>
      </c>
      <c r="C1589" t="s">
        <v>7312</v>
      </c>
      <c r="D1589" t="s">
        <v>4745</v>
      </c>
      <c r="E1589" t="s">
        <v>7313</v>
      </c>
    </row>
    <row r="1590" spans="1:5" ht="15.75" x14ac:dyDescent="0.25">
      <c r="A1590" s="1" t="s">
        <v>782</v>
      </c>
      <c r="B1590" s="1" t="s">
        <v>3973</v>
      </c>
      <c r="C1590" t="s">
        <v>7314</v>
      </c>
      <c r="D1590" t="s">
        <v>4743</v>
      </c>
      <c r="E1590" t="s">
        <v>7315</v>
      </c>
    </row>
    <row r="1591" spans="1:5" ht="15.75" x14ac:dyDescent="0.25">
      <c r="A1591" s="1" t="s">
        <v>781</v>
      </c>
      <c r="B1591" s="1" t="s">
        <v>3974</v>
      </c>
      <c r="C1591" t="s">
        <v>5283</v>
      </c>
      <c r="D1591" t="s">
        <v>4745</v>
      </c>
      <c r="E1591" t="s">
        <v>5481</v>
      </c>
    </row>
    <row r="1592" spans="1:5" ht="15.75" x14ac:dyDescent="0.25">
      <c r="A1592" s="1" t="s">
        <v>780</v>
      </c>
      <c r="B1592" s="1" t="s">
        <v>3975</v>
      </c>
      <c r="C1592" t="s">
        <v>7316</v>
      </c>
      <c r="D1592" t="s">
        <v>4745</v>
      </c>
      <c r="E1592" t="s">
        <v>5654</v>
      </c>
    </row>
    <row r="1593" spans="1:5" ht="15.75" x14ac:dyDescent="0.25">
      <c r="A1593" s="1" t="s">
        <v>779</v>
      </c>
      <c r="B1593" s="1" t="s">
        <v>3976</v>
      </c>
      <c r="C1593" t="s">
        <v>7317</v>
      </c>
      <c r="D1593" t="s">
        <v>4745</v>
      </c>
      <c r="E1593" t="s">
        <v>5137</v>
      </c>
    </row>
    <row r="1594" spans="1:5" ht="15.75" x14ac:dyDescent="0.25">
      <c r="A1594" s="1" t="s">
        <v>778</v>
      </c>
      <c r="B1594" s="1" t="s">
        <v>3977</v>
      </c>
      <c r="C1594" t="s">
        <v>7318</v>
      </c>
      <c r="D1594" t="s">
        <v>5600</v>
      </c>
      <c r="E1594" t="s">
        <v>5670</v>
      </c>
    </row>
    <row r="1595" spans="1:5" ht="15.75" x14ac:dyDescent="0.25">
      <c r="A1595" s="1" t="s">
        <v>777</v>
      </c>
      <c r="B1595" s="1" t="s">
        <v>3978</v>
      </c>
      <c r="C1595" t="s">
        <v>7319</v>
      </c>
      <c r="D1595" t="s">
        <v>4745</v>
      </c>
      <c r="E1595" t="s">
        <v>7320</v>
      </c>
    </row>
    <row r="1596" spans="1:5" ht="15.75" x14ac:dyDescent="0.25">
      <c r="A1596" s="1" t="s">
        <v>776</v>
      </c>
      <c r="B1596" s="1" t="s">
        <v>3979</v>
      </c>
      <c r="C1596" t="s">
        <v>7321</v>
      </c>
      <c r="D1596" t="s">
        <v>4743</v>
      </c>
      <c r="E1596" t="s">
        <v>5088</v>
      </c>
    </row>
    <row r="1597" spans="1:5" ht="15.75" x14ac:dyDescent="0.25">
      <c r="A1597" s="1" t="s">
        <v>775</v>
      </c>
      <c r="B1597" s="1" t="s">
        <v>3980</v>
      </c>
      <c r="C1597" t="s">
        <v>7322</v>
      </c>
      <c r="D1597" t="s">
        <v>5600</v>
      </c>
      <c r="E1597" t="s">
        <v>5340</v>
      </c>
    </row>
    <row r="1598" spans="1:5" ht="15.75" x14ac:dyDescent="0.25">
      <c r="A1598" s="1" t="s">
        <v>774</v>
      </c>
      <c r="B1598" s="1" t="s">
        <v>3981</v>
      </c>
      <c r="C1598" t="s">
        <v>7323</v>
      </c>
      <c r="D1598" t="s">
        <v>4745</v>
      </c>
      <c r="E1598" t="s">
        <v>7324</v>
      </c>
    </row>
    <row r="1599" spans="1:5" ht="15.75" x14ac:dyDescent="0.25">
      <c r="A1599" s="1" t="s">
        <v>773</v>
      </c>
      <c r="B1599" s="1" t="s">
        <v>3982</v>
      </c>
      <c r="C1599" t="s">
        <v>7325</v>
      </c>
      <c r="D1599" t="s">
        <v>4745</v>
      </c>
      <c r="E1599" t="s">
        <v>7326</v>
      </c>
    </row>
    <row r="1600" spans="1:5" ht="15.75" x14ac:dyDescent="0.25">
      <c r="A1600" s="1" t="s">
        <v>772</v>
      </c>
      <c r="B1600" s="1" t="s">
        <v>3983</v>
      </c>
      <c r="C1600" t="s">
        <v>6316</v>
      </c>
      <c r="D1600" t="s">
        <v>4745</v>
      </c>
      <c r="E1600" t="s">
        <v>7327</v>
      </c>
    </row>
    <row r="1601" spans="1:5" ht="15.75" x14ac:dyDescent="0.25">
      <c r="A1601" s="1" t="s">
        <v>771</v>
      </c>
      <c r="B1601" s="1" t="s">
        <v>3984</v>
      </c>
      <c r="C1601" t="s">
        <v>7328</v>
      </c>
      <c r="D1601" t="s">
        <v>4745</v>
      </c>
      <c r="E1601" t="s">
        <v>5446</v>
      </c>
    </row>
    <row r="1602" spans="1:5" ht="15.75" x14ac:dyDescent="0.25">
      <c r="A1602" s="1" t="s">
        <v>770</v>
      </c>
      <c r="B1602" s="1" t="s">
        <v>3985</v>
      </c>
      <c r="C1602" t="s">
        <v>7329</v>
      </c>
      <c r="D1602" t="s">
        <v>4743</v>
      </c>
      <c r="E1602" t="s">
        <v>7330</v>
      </c>
    </row>
    <row r="1603" spans="1:5" ht="15.75" x14ac:dyDescent="0.25">
      <c r="A1603" s="1" t="s">
        <v>769</v>
      </c>
      <c r="B1603" s="1" t="s">
        <v>3986</v>
      </c>
      <c r="C1603" t="s">
        <v>7331</v>
      </c>
      <c r="D1603" t="s">
        <v>4745</v>
      </c>
      <c r="E1603" t="s">
        <v>6232</v>
      </c>
    </row>
    <row r="1604" spans="1:5" ht="15.75" x14ac:dyDescent="0.25">
      <c r="A1604" s="1" t="s">
        <v>768</v>
      </c>
      <c r="B1604" s="1" t="s">
        <v>3987</v>
      </c>
      <c r="C1604" t="s">
        <v>7332</v>
      </c>
      <c r="D1604" t="s">
        <v>4745</v>
      </c>
      <c r="E1604" t="s">
        <v>4982</v>
      </c>
    </row>
    <row r="1605" spans="1:5" ht="15.75" x14ac:dyDescent="0.25">
      <c r="A1605" s="1" t="s">
        <v>767</v>
      </c>
      <c r="B1605" s="1" t="s">
        <v>3988</v>
      </c>
      <c r="C1605" t="s">
        <v>6113</v>
      </c>
      <c r="D1605" t="s">
        <v>4745</v>
      </c>
      <c r="E1605" t="s">
        <v>7333</v>
      </c>
    </row>
    <row r="1606" spans="1:5" ht="15.75" x14ac:dyDescent="0.25">
      <c r="A1606" s="1" t="s">
        <v>766</v>
      </c>
      <c r="B1606" s="1" t="s">
        <v>3989</v>
      </c>
      <c r="C1606" t="s">
        <v>7334</v>
      </c>
      <c r="D1606" t="s">
        <v>5600</v>
      </c>
      <c r="E1606" t="s">
        <v>6795</v>
      </c>
    </row>
    <row r="1607" spans="1:5" ht="15.75" x14ac:dyDescent="0.25">
      <c r="A1607" s="1" t="s">
        <v>765</v>
      </c>
      <c r="B1607" s="1" t="s">
        <v>3990</v>
      </c>
      <c r="C1607" t="s">
        <v>7335</v>
      </c>
      <c r="D1607" t="s">
        <v>4745</v>
      </c>
      <c r="E1607" t="s">
        <v>4907</v>
      </c>
    </row>
    <row r="1608" spans="1:5" ht="15.75" x14ac:dyDescent="0.25">
      <c r="A1608" s="1" t="s">
        <v>764</v>
      </c>
      <c r="B1608" s="1" t="s">
        <v>3991</v>
      </c>
      <c r="C1608" t="s">
        <v>5608</v>
      </c>
      <c r="D1608" t="s">
        <v>4745</v>
      </c>
      <c r="E1608" t="s">
        <v>5835</v>
      </c>
    </row>
    <row r="1609" spans="1:5" ht="15.75" x14ac:dyDescent="0.25">
      <c r="A1609" s="1" t="s">
        <v>763</v>
      </c>
      <c r="B1609" s="1" t="s">
        <v>3992</v>
      </c>
      <c r="C1609" t="s">
        <v>7336</v>
      </c>
      <c r="D1609" t="s">
        <v>4743</v>
      </c>
      <c r="E1609" t="s">
        <v>7337</v>
      </c>
    </row>
    <row r="1610" spans="1:5" ht="15.75" x14ac:dyDescent="0.25">
      <c r="A1610" s="1" t="s">
        <v>762</v>
      </c>
      <c r="B1610" s="1" t="s">
        <v>3993</v>
      </c>
      <c r="C1610" t="s">
        <v>7338</v>
      </c>
      <c r="D1610" t="s">
        <v>4743</v>
      </c>
      <c r="E1610" t="s">
        <v>5670</v>
      </c>
    </row>
    <row r="1611" spans="1:5" ht="15.75" x14ac:dyDescent="0.25">
      <c r="A1611" s="1" t="s">
        <v>761</v>
      </c>
      <c r="B1611" s="1" t="s">
        <v>3994</v>
      </c>
      <c r="C1611" t="s">
        <v>7339</v>
      </c>
      <c r="D1611" t="s">
        <v>4743</v>
      </c>
      <c r="E1611" t="s">
        <v>6077</v>
      </c>
    </row>
    <row r="1612" spans="1:5" ht="15.75" x14ac:dyDescent="0.25">
      <c r="A1612" s="1" t="s">
        <v>760</v>
      </c>
      <c r="B1612" s="1" t="s">
        <v>3995</v>
      </c>
      <c r="C1612" t="s">
        <v>7340</v>
      </c>
      <c r="D1612" t="s">
        <v>4743</v>
      </c>
      <c r="E1612" t="s">
        <v>7341</v>
      </c>
    </row>
    <row r="1613" spans="1:5" ht="15.75" x14ac:dyDescent="0.25">
      <c r="A1613" s="1" t="s">
        <v>759</v>
      </c>
      <c r="B1613" s="1" t="s">
        <v>3996</v>
      </c>
      <c r="C1613" t="s">
        <v>7342</v>
      </c>
      <c r="D1613" t="s">
        <v>4743</v>
      </c>
      <c r="E1613" t="s">
        <v>5457</v>
      </c>
    </row>
    <row r="1614" spans="1:5" ht="15.75" x14ac:dyDescent="0.25">
      <c r="A1614" s="1" t="s">
        <v>758</v>
      </c>
      <c r="B1614" s="1" t="s">
        <v>3997</v>
      </c>
      <c r="C1614" t="s">
        <v>7343</v>
      </c>
      <c r="D1614" t="s">
        <v>4745</v>
      </c>
      <c r="E1614" t="s">
        <v>7344</v>
      </c>
    </row>
    <row r="1615" spans="1:5" ht="15.75" x14ac:dyDescent="0.25">
      <c r="A1615" s="1" t="s">
        <v>757</v>
      </c>
      <c r="B1615" s="1" t="s">
        <v>3998</v>
      </c>
      <c r="C1615" t="s">
        <v>7345</v>
      </c>
      <c r="D1615" t="s">
        <v>4743</v>
      </c>
      <c r="E1615" t="s">
        <v>7346</v>
      </c>
    </row>
    <row r="1616" spans="1:5" ht="15.75" x14ac:dyDescent="0.25">
      <c r="A1616" s="1" t="s">
        <v>756</v>
      </c>
      <c r="B1616" s="1" t="s">
        <v>3999</v>
      </c>
      <c r="C1616" t="s">
        <v>7347</v>
      </c>
      <c r="D1616" t="s">
        <v>4745</v>
      </c>
      <c r="E1616" t="s">
        <v>5152</v>
      </c>
    </row>
    <row r="1617" spans="1:5" ht="15.75" x14ac:dyDescent="0.25">
      <c r="A1617" s="1" t="s">
        <v>755</v>
      </c>
      <c r="B1617" s="1" t="s">
        <v>4000</v>
      </c>
      <c r="C1617" t="s">
        <v>7348</v>
      </c>
      <c r="D1617" t="s">
        <v>4743</v>
      </c>
      <c r="E1617" t="s">
        <v>4761</v>
      </c>
    </row>
    <row r="1618" spans="1:5" ht="15.75" x14ac:dyDescent="0.25">
      <c r="A1618" s="1" t="s">
        <v>754</v>
      </c>
      <c r="B1618" s="1" t="s">
        <v>4001</v>
      </c>
      <c r="C1618" t="s">
        <v>7349</v>
      </c>
      <c r="D1618" t="s">
        <v>4745</v>
      </c>
      <c r="E1618" t="s">
        <v>7350</v>
      </c>
    </row>
    <row r="1619" spans="1:5" ht="15.75" x14ac:dyDescent="0.25">
      <c r="A1619" s="1" t="s">
        <v>753</v>
      </c>
      <c r="B1619" s="1" t="s">
        <v>4002</v>
      </c>
      <c r="C1619" t="s">
        <v>7351</v>
      </c>
      <c r="D1619" t="s">
        <v>4743</v>
      </c>
      <c r="E1619" t="s">
        <v>6421</v>
      </c>
    </row>
    <row r="1620" spans="1:5" ht="15.75" x14ac:dyDescent="0.25">
      <c r="A1620" s="1" t="s">
        <v>752</v>
      </c>
      <c r="B1620" s="1" t="s">
        <v>4003</v>
      </c>
      <c r="C1620" t="s">
        <v>4826</v>
      </c>
      <c r="D1620" t="s">
        <v>4745</v>
      </c>
      <c r="E1620" t="s">
        <v>7352</v>
      </c>
    </row>
    <row r="1621" spans="1:5" ht="15.75" x14ac:dyDescent="0.25">
      <c r="A1621" s="1" t="s">
        <v>751</v>
      </c>
      <c r="B1621" s="1" t="s">
        <v>4004</v>
      </c>
      <c r="C1621" t="s">
        <v>7353</v>
      </c>
      <c r="D1621" t="s">
        <v>4743</v>
      </c>
      <c r="E1621" t="s">
        <v>7354</v>
      </c>
    </row>
    <row r="1622" spans="1:5" ht="15.75" x14ac:dyDescent="0.25">
      <c r="A1622" s="1" t="s">
        <v>750</v>
      </c>
      <c r="B1622" s="1" t="s">
        <v>4005</v>
      </c>
      <c r="C1622" t="s">
        <v>7355</v>
      </c>
      <c r="D1622" t="s">
        <v>4743</v>
      </c>
      <c r="E1622" t="s">
        <v>7356</v>
      </c>
    </row>
    <row r="1623" spans="1:5" ht="15.75" x14ac:dyDescent="0.25">
      <c r="A1623" s="1" t="s">
        <v>749</v>
      </c>
      <c r="B1623" s="1" t="s">
        <v>4006</v>
      </c>
      <c r="C1623" t="s">
        <v>7357</v>
      </c>
      <c r="D1623" t="s">
        <v>4745</v>
      </c>
      <c r="E1623" t="s">
        <v>5076</v>
      </c>
    </row>
    <row r="1624" spans="1:5" ht="15.75" x14ac:dyDescent="0.25">
      <c r="A1624" s="1" t="s">
        <v>748</v>
      </c>
      <c r="B1624" s="1" t="s">
        <v>4007</v>
      </c>
      <c r="C1624" t="s">
        <v>7358</v>
      </c>
      <c r="D1624" t="s">
        <v>4745</v>
      </c>
      <c r="E1624" t="s">
        <v>5805</v>
      </c>
    </row>
    <row r="1625" spans="1:5" ht="15.75" x14ac:dyDescent="0.25">
      <c r="A1625" s="1" t="s">
        <v>747</v>
      </c>
      <c r="B1625" s="1" t="s">
        <v>4008</v>
      </c>
      <c r="C1625" t="s">
        <v>7359</v>
      </c>
      <c r="D1625" t="s">
        <v>4743</v>
      </c>
      <c r="E1625" t="s">
        <v>5500</v>
      </c>
    </row>
    <row r="1626" spans="1:5" ht="15.75" x14ac:dyDescent="0.25">
      <c r="A1626" s="1" t="s">
        <v>746</v>
      </c>
      <c r="B1626" s="1" t="s">
        <v>4009</v>
      </c>
      <c r="C1626" t="s">
        <v>7360</v>
      </c>
      <c r="D1626" t="s">
        <v>4743</v>
      </c>
      <c r="E1626" t="s">
        <v>4897</v>
      </c>
    </row>
    <row r="1627" spans="1:5" ht="15.75" x14ac:dyDescent="0.25">
      <c r="A1627" s="1" t="s">
        <v>745</v>
      </c>
      <c r="B1627" s="1" t="s">
        <v>4010</v>
      </c>
      <c r="C1627" t="s">
        <v>6477</v>
      </c>
      <c r="D1627" t="s">
        <v>5600</v>
      </c>
      <c r="E1627" t="s">
        <v>7361</v>
      </c>
    </row>
    <row r="1628" spans="1:5" ht="15.75" x14ac:dyDescent="0.25">
      <c r="A1628" s="1" t="s">
        <v>744</v>
      </c>
      <c r="B1628" s="1" t="s">
        <v>4011</v>
      </c>
      <c r="C1628" t="s">
        <v>7362</v>
      </c>
      <c r="D1628" t="s">
        <v>4743</v>
      </c>
      <c r="E1628" t="s">
        <v>7363</v>
      </c>
    </row>
    <row r="1629" spans="1:5" ht="15.75" x14ac:dyDescent="0.25">
      <c r="A1629" s="1" t="s">
        <v>743</v>
      </c>
      <c r="B1629" s="1" t="s">
        <v>4012</v>
      </c>
      <c r="C1629" t="s">
        <v>7364</v>
      </c>
      <c r="D1629" t="s">
        <v>4745</v>
      </c>
      <c r="E1629" t="s">
        <v>4889</v>
      </c>
    </row>
    <row r="1630" spans="1:5" ht="15.75" x14ac:dyDescent="0.25">
      <c r="A1630" s="1" t="s">
        <v>742</v>
      </c>
      <c r="B1630" s="1" t="s">
        <v>4013</v>
      </c>
      <c r="C1630" t="s">
        <v>7365</v>
      </c>
      <c r="D1630" t="s">
        <v>4745</v>
      </c>
      <c r="E1630" t="s">
        <v>7366</v>
      </c>
    </row>
    <row r="1631" spans="1:5" ht="15.75" x14ac:dyDescent="0.25">
      <c r="A1631" s="1" t="s">
        <v>741</v>
      </c>
      <c r="B1631" s="1" t="s">
        <v>4014</v>
      </c>
      <c r="C1631" t="s">
        <v>7367</v>
      </c>
      <c r="D1631" t="s">
        <v>4743</v>
      </c>
      <c r="E1631" t="s">
        <v>7368</v>
      </c>
    </row>
    <row r="1632" spans="1:5" ht="15.75" x14ac:dyDescent="0.25">
      <c r="A1632" s="1" t="s">
        <v>740</v>
      </c>
      <c r="B1632" s="1" t="s">
        <v>4015</v>
      </c>
      <c r="C1632" t="s">
        <v>6467</v>
      </c>
      <c r="D1632" t="s">
        <v>4745</v>
      </c>
      <c r="E1632" t="s">
        <v>5152</v>
      </c>
    </row>
    <row r="1633" spans="1:5" ht="15.75" x14ac:dyDescent="0.25">
      <c r="A1633" s="1" t="s">
        <v>739</v>
      </c>
      <c r="B1633" s="1" t="s">
        <v>4016</v>
      </c>
      <c r="C1633" t="s">
        <v>7233</v>
      </c>
      <c r="D1633" t="s">
        <v>4745</v>
      </c>
      <c r="E1633" t="s">
        <v>7369</v>
      </c>
    </row>
    <row r="1634" spans="1:5" ht="15.75" x14ac:dyDescent="0.25">
      <c r="A1634" s="1" t="s">
        <v>738</v>
      </c>
      <c r="B1634" s="1" t="s">
        <v>4017</v>
      </c>
      <c r="C1634" t="s">
        <v>7370</v>
      </c>
      <c r="D1634" t="s">
        <v>4743</v>
      </c>
      <c r="E1634" t="s">
        <v>6689</v>
      </c>
    </row>
    <row r="1635" spans="1:5" ht="15.75" x14ac:dyDescent="0.25">
      <c r="A1635" s="1" t="s">
        <v>737</v>
      </c>
      <c r="B1635" s="1" t="s">
        <v>4018</v>
      </c>
      <c r="C1635" t="s">
        <v>7371</v>
      </c>
      <c r="D1635" t="s">
        <v>4745</v>
      </c>
      <c r="E1635" t="s">
        <v>7372</v>
      </c>
    </row>
    <row r="1636" spans="1:5" ht="15.75" x14ac:dyDescent="0.25">
      <c r="A1636" s="1" t="s">
        <v>736</v>
      </c>
      <c r="B1636" s="1" t="s">
        <v>4019</v>
      </c>
      <c r="C1636" t="s">
        <v>7373</v>
      </c>
      <c r="D1636" t="s">
        <v>4743</v>
      </c>
      <c r="E1636" t="s">
        <v>7374</v>
      </c>
    </row>
    <row r="1637" spans="1:5" ht="15.75" x14ac:dyDescent="0.25">
      <c r="A1637" s="1" t="s">
        <v>735</v>
      </c>
      <c r="B1637" s="1" t="s">
        <v>4020</v>
      </c>
      <c r="C1637" t="s">
        <v>7375</v>
      </c>
      <c r="D1637" t="s">
        <v>4743</v>
      </c>
      <c r="E1637" t="s">
        <v>5603</v>
      </c>
    </row>
    <row r="1638" spans="1:5" ht="15.75" x14ac:dyDescent="0.25">
      <c r="A1638" s="1" t="s">
        <v>734</v>
      </c>
      <c r="B1638" s="1" t="s">
        <v>4021</v>
      </c>
      <c r="C1638" t="s">
        <v>7376</v>
      </c>
      <c r="D1638" t="s">
        <v>4743</v>
      </c>
      <c r="E1638" t="s">
        <v>7377</v>
      </c>
    </row>
    <row r="1639" spans="1:5" ht="15.75" x14ac:dyDescent="0.25">
      <c r="A1639" s="1" t="s">
        <v>733</v>
      </c>
      <c r="B1639" s="1" t="s">
        <v>4022</v>
      </c>
      <c r="C1639" t="s">
        <v>6955</v>
      </c>
      <c r="D1639" t="s">
        <v>4743</v>
      </c>
      <c r="E1639" t="s">
        <v>7378</v>
      </c>
    </row>
    <row r="1640" spans="1:5" ht="15.75" x14ac:dyDescent="0.25">
      <c r="A1640" s="1" t="s">
        <v>732</v>
      </c>
      <c r="B1640" s="1" t="s">
        <v>4023</v>
      </c>
      <c r="C1640" t="s">
        <v>5183</v>
      </c>
      <c r="D1640" t="s">
        <v>4745</v>
      </c>
      <c r="E1640" t="s">
        <v>7379</v>
      </c>
    </row>
    <row r="1641" spans="1:5" ht="15.75" x14ac:dyDescent="0.25">
      <c r="A1641" s="1" t="s">
        <v>731</v>
      </c>
      <c r="B1641" s="1" t="s">
        <v>4024</v>
      </c>
      <c r="C1641" t="s">
        <v>7380</v>
      </c>
      <c r="D1641" t="s">
        <v>4743</v>
      </c>
      <c r="E1641" t="s">
        <v>7381</v>
      </c>
    </row>
    <row r="1642" spans="1:5" ht="15.75" x14ac:dyDescent="0.25">
      <c r="A1642" s="1" t="s">
        <v>730</v>
      </c>
      <c r="B1642" s="1" t="s">
        <v>4025</v>
      </c>
      <c r="C1642" t="s">
        <v>7382</v>
      </c>
      <c r="D1642" t="s">
        <v>4743</v>
      </c>
      <c r="E1642" t="s">
        <v>7383</v>
      </c>
    </row>
    <row r="1643" spans="1:5" ht="15.75" x14ac:dyDescent="0.25">
      <c r="A1643" s="1" t="s">
        <v>729</v>
      </c>
      <c r="B1643" s="1" t="s">
        <v>4026</v>
      </c>
      <c r="C1643" t="s">
        <v>5555</v>
      </c>
      <c r="D1643" t="s">
        <v>4743</v>
      </c>
      <c r="E1643" t="s">
        <v>5560</v>
      </c>
    </row>
    <row r="1644" spans="1:5" ht="15.75" x14ac:dyDescent="0.25">
      <c r="A1644" s="1" t="s">
        <v>728</v>
      </c>
      <c r="B1644" s="1" t="s">
        <v>4027</v>
      </c>
      <c r="C1644" t="s">
        <v>7384</v>
      </c>
      <c r="D1644" t="s">
        <v>4743</v>
      </c>
      <c r="E1644" t="s">
        <v>5652</v>
      </c>
    </row>
    <row r="1645" spans="1:5" ht="15.75" x14ac:dyDescent="0.25">
      <c r="A1645" s="1" t="s">
        <v>727</v>
      </c>
      <c r="B1645" s="1" t="s">
        <v>4028</v>
      </c>
      <c r="C1645" t="s">
        <v>5708</v>
      </c>
      <c r="D1645" t="s">
        <v>4745</v>
      </c>
      <c r="E1645" t="s">
        <v>5053</v>
      </c>
    </row>
    <row r="1646" spans="1:5" ht="15.75" x14ac:dyDescent="0.25">
      <c r="A1646" s="1" t="s">
        <v>726</v>
      </c>
      <c r="B1646" s="1" t="s">
        <v>4029</v>
      </c>
      <c r="C1646" t="s">
        <v>6097</v>
      </c>
      <c r="D1646" t="s">
        <v>4745</v>
      </c>
      <c r="E1646" t="s">
        <v>7385</v>
      </c>
    </row>
    <row r="1647" spans="1:5" ht="15.75" x14ac:dyDescent="0.25">
      <c r="A1647" s="1" t="s">
        <v>725</v>
      </c>
      <c r="B1647" s="1" t="s">
        <v>4030</v>
      </c>
      <c r="C1647" t="s">
        <v>7386</v>
      </c>
      <c r="D1647" t="s">
        <v>5600</v>
      </c>
      <c r="E1647" t="s">
        <v>6810</v>
      </c>
    </row>
    <row r="1648" spans="1:5" ht="15.75" x14ac:dyDescent="0.25">
      <c r="A1648" s="1" t="s">
        <v>724</v>
      </c>
      <c r="B1648" s="1" t="s">
        <v>4031</v>
      </c>
      <c r="C1648" t="s">
        <v>7387</v>
      </c>
      <c r="D1648" t="s">
        <v>4745</v>
      </c>
      <c r="E1648" t="s">
        <v>5061</v>
      </c>
    </row>
    <row r="1649" spans="1:5" ht="15.75" x14ac:dyDescent="0.25">
      <c r="A1649" s="1" t="s">
        <v>723</v>
      </c>
      <c r="B1649" s="1" t="s">
        <v>4032</v>
      </c>
      <c r="C1649" t="s">
        <v>7388</v>
      </c>
      <c r="D1649" t="s">
        <v>4745</v>
      </c>
      <c r="E1649" t="s">
        <v>5184</v>
      </c>
    </row>
    <row r="1650" spans="1:5" ht="15.75" x14ac:dyDescent="0.25">
      <c r="A1650" s="1" t="s">
        <v>722</v>
      </c>
      <c r="B1650" s="1" t="s">
        <v>4033</v>
      </c>
      <c r="C1650" t="s">
        <v>5183</v>
      </c>
      <c r="D1650" t="s">
        <v>4743</v>
      </c>
      <c r="E1650" t="s">
        <v>4761</v>
      </c>
    </row>
    <row r="1651" spans="1:5" ht="15.75" x14ac:dyDescent="0.25">
      <c r="A1651" s="1" t="s">
        <v>721</v>
      </c>
      <c r="B1651" s="1" t="s">
        <v>4034</v>
      </c>
      <c r="C1651" t="s">
        <v>7389</v>
      </c>
      <c r="D1651" t="s">
        <v>5600</v>
      </c>
      <c r="E1651" t="s">
        <v>4915</v>
      </c>
    </row>
    <row r="1652" spans="1:5" ht="15.75" x14ac:dyDescent="0.25">
      <c r="A1652" s="1" t="s">
        <v>720</v>
      </c>
      <c r="B1652" s="1" t="s">
        <v>4035</v>
      </c>
      <c r="C1652" t="s">
        <v>7390</v>
      </c>
      <c r="D1652" t="s">
        <v>4745</v>
      </c>
      <c r="E1652" t="s">
        <v>7391</v>
      </c>
    </row>
    <row r="1653" spans="1:5" ht="15.75" x14ac:dyDescent="0.25">
      <c r="A1653" s="1" t="s">
        <v>719</v>
      </c>
      <c r="B1653" s="1" t="s">
        <v>4036</v>
      </c>
      <c r="C1653" t="s">
        <v>7392</v>
      </c>
      <c r="D1653" t="s">
        <v>4743</v>
      </c>
      <c r="E1653" t="s">
        <v>7393</v>
      </c>
    </row>
    <row r="1654" spans="1:5" ht="15.75" x14ac:dyDescent="0.25">
      <c r="A1654" s="1" t="s">
        <v>718</v>
      </c>
      <c r="B1654" s="1" t="s">
        <v>4037</v>
      </c>
      <c r="C1654" t="s">
        <v>7394</v>
      </c>
      <c r="D1654" t="s">
        <v>4743</v>
      </c>
      <c r="E1654" t="s">
        <v>5609</v>
      </c>
    </row>
    <row r="1655" spans="1:5" ht="15.75" x14ac:dyDescent="0.25">
      <c r="A1655" s="1" t="s">
        <v>717</v>
      </c>
      <c r="B1655" s="1" t="s">
        <v>4038</v>
      </c>
      <c r="C1655" t="s">
        <v>7395</v>
      </c>
      <c r="D1655" t="s">
        <v>4745</v>
      </c>
      <c r="E1655" t="s">
        <v>7396</v>
      </c>
    </row>
    <row r="1656" spans="1:5" ht="15.75" x14ac:dyDescent="0.25">
      <c r="A1656" s="1" t="s">
        <v>716</v>
      </c>
      <c r="B1656" s="1" t="s">
        <v>4039</v>
      </c>
      <c r="C1656" t="s">
        <v>7397</v>
      </c>
      <c r="D1656" t="s">
        <v>4745</v>
      </c>
      <c r="E1656" t="s">
        <v>7398</v>
      </c>
    </row>
    <row r="1657" spans="1:5" ht="15.75" x14ac:dyDescent="0.25">
      <c r="A1657" s="1" t="s">
        <v>715</v>
      </c>
      <c r="B1657" s="1" t="s">
        <v>4040</v>
      </c>
      <c r="C1657" t="s">
        <v>7399</v>
      </c>
      <c r="D1657" t="s">
        <v>4745</v>
      </c>
      <c r="E1657" t="s">
        <v>5009</v>
      </c>
    </row>
    <row r="1658" spans="1:5" ht="15.75" x14ac:dyDescent="0.25">
      <c r="A1658" s="1" t="s">
        <v>714</v>
      </c>
      <c r="B1658" s="1" t="s">
        <v>4041</v>
      </c>
      <c r="C1658" t="s">
        <v>5976</v>
      </c>
      <c r="D1658" t="s">
        <v>4743</v>
      </c>
      <c r="E1658" t="s">
        <v>7400</v>
      </c>
    </row>
    <row r="1659" spans="1:5" ht="15.75" x14ac:dyDescent="0.25">
      <c r="A1659" s="1" t="s">
        <v>713</v>
      </c>
      <c r="B1659" s="1" t="s">
        <v>4042</v>
      </c>
      <c r="C1659" t="s">
        <v>7401</v>
      </c>
      <c r="D1659" t="s">
        <v>5600</v>
      </c>
      <c r="E1659" t="s">
        <v>7402</v>
      </c>
    </row>
    <row r="1660" spans="1:5" ht="15.75" x14ac:dyDescent="0.25">
      <c r="A1660" s="1" t="s">
        <v>712</v>
      </c>
      <c r="B1660" s="1" t="s">
        <v>4043</v>
      </c>
      <c r="C1660" t="s">
        <v>6302</v>
      </c>
      <c r="D1660" t="s">
        <v>4743</v>
      </c>
      <c r="E1660" t="s">
        <v>4744</v>
      </c>
    </row>
    <row r="1661" spans="1:5" ht="15.75" x14ac:dyDescent="0.25">
      <c r="A1661" s="1" t="s">
        <v>711</v>
      </c>
      <c r="B1661" s="1" t="s">
        <v>4044</v>
      </c>
      <c r="C1661" t="s">
        <v>7403</v>
      </c>
      <c r="D1661" t="s">
        <v>4745</v>
      </c>
      <c r="E1661" t="s">
        <v>7404</v>
      </c>
    </row>
    <row r="1662" spans="1:5" ht="15.75" x14ac:dyDescent="0.25">
      <c r="A1662" s="1" t="s">
        <v>710</v>
      </c>
      <c r="B1662" s="1" t="s">
        <v>4045</v>
      </c>
      <c r="C1662" t="s">
        <v>7405</v>
      </c>
      <c r="D1662" t="s">
        <v>5600</v>
      </c>
      <c r="E1662" t="s">
        <v>7406</v>
      </c>
    </row>
    <row r="1663" spans="1:5" ht="15.75" x14ac:dyDescent="0.25">
      <c r="A1663" s="1" t="s">
        <v>709</v>
      </c>
      <c r="B1663" s="1" t="s">
        <v>4046</v>
      </c>
      <c r="C1663" t="s">
        <v>7407</v>
      </c>
      <c r="D1663" t="s">
        <v>4745</v>
      </c>
      <c r="E1663" t="s">
        <v>5162</v>
      </c>
    </row>
    <row r="1664" spans="1:5" ht="15.75" x14ac:dyDescent="0.25">
      <c r="A1664" s="1" t="s">
        <v>708</v>
      </c>
      <c r="B1664" s="1" t="s">
        <v>4047</v>
      </c>
      <c r="C1664" t="s">
        <v>7408</v>
      </c>
      <c r="D1664" t="s">
        <v>4743</v>
      </c>
      <c r="E1664" t="s">
        <v>7409</v>
      </c>
    </row>
    <row r="1665" spans="1:5" ht="15.75" x14ac:dyDescent="0.25">
      <c r="A1665" s="1" t="s">
        <v>707</v>
      </c>
      <c r="B1665" s="1" t="s">
        <v>4048</v>
      </c>
      <c r="C1665" t="s">
        <v>7410</v>
      </c>
      <c r="D1665" t="s">
        <v>4745</v>
      </c>
      <c r="E1665" t="s">
        <v>7411</v>
      </c>
    </row>
    <row r="1666" spans="1:5" ht="15.75" x14ac:dyDescent="0.25">
      <c r="A1666" s="1" t="s">
        <v>706</v>
      </c>
      <c r="B1666" s="1" t="s">
        <v>4049</v>
      </c>
      <c r="C1666" t="s">
        <v>7412</v>
      </c>
      <c r="D1666" t="s">
        <v>4745</v>
      </c>
      <c r="E1666" t="s">
        <v>7413</v>
      </c>
    </row>
    <row r="1667" spans="1:5" ht="15.75" x14ac:dyDescent="0.25">
      <c r="A1667" s="1" t="s">
        <v>705</v>
      </c>
      <c r="B1667" s="1" t="s">
        <v>4050</v>
      </c>
      <c r="C1667" t="s">
        <v>4856</v>
      </c>
      <c r="D1667" t="s">
        <v>4745</v>
      </c>
      <c r="E1667" t="s">
        <v>7414</v>
      </c>
    </row>
    <row r="1668" spans="1:5" ht="15.75" x14ac:dyDescent="0.25">
      <c r="A1668" s="1" t="s">
        <v>704</v>
      </c>
      <c r="B1668" s="1" t="s">
        <v>4051</v>
      </c>
      <c r="C1668" t="s">
        <v>7415</v>
      </c>
      <c r="D1668" t="s">
        <v>4745</v>
      </c>
      <c r="E1668" t="s">
        <v>4805</v>
      </c>
    </row>
    <row r="1669" spans="1:5" ht="15.75" x14ac:dyDescent="0.25">
      <c r="A1669" s="1" t="s">
        <v>703</v>
      </c>
      <c r="B1669" s="1" t="s">
        <v>4052</v>
      </c>
      <c r="C1669" t="s">
        <v>7416</v>
      </c>
      <c r="D1669" t="s">
        <v>4745</v>
      </c>
      <c r="E1669" t="s">
        <v>7417</v>
      </c>
    </row>
    <row r="1670" spans="1:5" ht="15.75" x14ac:dyDescent="0.25">
      <c r="A1670" s="1" t="s">
        <v>702</v>
      </c>
      <c r="B1670" s="1" t="s">
        <v>4053</v>
      </c>
      <c r="C1670" t="s">
        <v>5488</v>
      </c>
      <c r="D1670" t="s">
        <v>4745</v>
      </c>
      <c r="E1670" t="s">
        <v>5026</v>
      </c>
    </row>
    <row r="1671" spans="1:5" ht="15.75" x14ac:dyDescent="0.25">
      <c r="A1671" s="1" t="s">
        <v>701</v>
      </c>
      <c r="B1671" s="1" t="s">
        <v>4054</v>
      </c>
      <c r="C1671" t="s">
        <v>7418</v>
      </c>
      <c r="D1671" t="s">
        <v>4745</v>
      </c>
      <c r="E1671" t="s">
        <v>7419</v>
      </c>
    </row>
    <row r="1672" spans="1:5" ht="15.75" x14ac:dyDescent="0.25">
      <c r="A1672" s="1" t="s">
        <v>700</v>
      </c>
      <c r="B1672" s="1" t="s">
        <v>4055</v>
      </c>
      <c r="C1672" t="s">
        <v>6729</v>
      </c>
      <c r="D1672" t="s">
        <v>4743</v>
      </c>
      <c r="E1672" t="s">
        <v>7420</v>
      </c>
    </row>
    <row r="1673" spans="1:5" ht="15.75" x14ac:dyDescent="0.25">
      <c r="A1673" s="1" t="s">
        <v>699</v>
      </c>
      <c r="B1673" s="1" t="s">
        <v>4056</v>
      </c>
      <c r="C1673" t="s">
        <v>7421</v>
      </c>
      <c r="D1673" t="s">
        <v>4745</v>
      </c>
      <c r="E1673" t="s">
        <v>7248</v>
      </c>
    </row>
    <row r="1674" spans="1:5" ht="15.75" x14ac:dyDescent="0.25">
      <c r="A1674" s="1" t="s">
        <v>698</v>
      </c>
      <c r="B1674" s="1" t="s">
        <v>4057</v>
      </c>
      <c r="C1674" t="s">
        <v>7422</v>
      </c>
      <c r="D1674" t="s">
        <v>4743</v>
      </c>
      <c r="E1674" t="s">
        <v>7251</v>
      </c>
    </row>
    <row r="1675" spans="1:5" ht="15.75" x14ac:dyDescent="0.25">
      <c r="A1675" s="1" t="s">
        <v>697</v>
      </c>
      <c r="B1675" s="1" t="s">
        <v>4058</v>
      </c>
      <c r="C1675" t="s">
        <v>7423</v>
      </c>
      <c r="D1675" t="s">
        <v>4743</v>
      </c>
      <c r="E1675" t="s">
        <v>7056</v>
      </c>
    </row>
    <row r="1676" spans="1:5" ht="15.75" x14ac:dyDescent="0.25">
      <c r="A1676" s="1" t="s">
        <v>696</v>
      </c>
      <c r="B1676" s="1" t="s">
        <v>4059</v>
      </c>
      <c r="C1676" t="s">
        <v>7424</v>
      </c>
      <c r="D1676" t="s">
        <v>4745</v>
      </c>
      <c r="E1676" t="s">
        <v>7425</v>
      </c>
    </row>
    <row r="1677" spans="1:5" ht="15.75" x14ac:dyDescent="0.25">
      <c r="A1677" s="1" t="s">
        <v>695</v>
      </c>
      <c r="B1677" s="1" t="s">
        <v>4060</v>
      </c>
      <c r="C1677" t="s">
        <v>7426</v>
      </c>
      <c r="D1677" t="s">
        <v>4743</v>
      </c>
      <c r="E1677" t="s">
        <v>7427</v>
      </c>
    </row>
    <row r="1678" spans="1:5" ht="15.75" x14ac:dyDescent="0.25">
      <c r="A1678" s="1" t="s">
        <v>694</v>
      </c>
      <c r="B1678" s="1" t="s">
        <v>4061</v>
      </c>
      <c r="C1678" t="s">
        <v>7428</v>
      </c>
      <c r="D1678" t="s">
        <v>4743</v>
      </c>
      <c r="E1678" t="s">
        <v>7429</v>
      </c>
    </row>
    <row r="1679" spans="1:5" ht="15.75" x14ac:dyDescent="0.25">
      <c r="A1679" s="1" t="s">
        <v>693</v>
      </c>
      <c r="B1679" s="1" t="s">
        <v>4062</v>
      </c>
      <c r="C1679" t="s">
        <v>7430</v>
      </c>
      <c r="D1679" t="s">
        <v>4745</v>
      </c>
      <c r="E1679" t="s">
        <v>7431</v>
      </c>
    </row>
    <row r="1680" spans="1:5" ht="15.75" x14ac:dyDescent="0.25">
      <c r="A1680" s="1" t="s">
        <v>692</v>
      </c>
      <c r="B1680" s="1" t="s">
        <v>4063</v>
      </c>
      <c r="C1680" t="s">
        <v>6680</v>
      </c>
      <c r="D1680" t="s">
        <v>4743</v>
      </c>
      <c r="E1680" t="s">
        <v>7432</v>
      </c>
    </row>
    <row r="1681" spans="1:5" ht="15.75" x14ac:dyDescent="0.25">
      <c r="A1681" s="1" t="s">
        <v>691</v>
      </c>
      <c r="B1681" s="1" t="s">
        <v>4064</v>
      </c>
      <c r="C1681" t="s">
        <v>7433</v>
      </c>
      <c r="D1681" t="s">
        <v>4743</v>
      </c>
      <c r="E1681" t="s">
        <v>7434</v>
      </c>
    </row>
    <row r="1682" spans="1:5" ht="15.75" x14ac:dyDescent="0.25">
      <c r="A1682" s="1" t="s">
        <v>690</v>
      </c>
      <c r="B1682" s="1" t="s">
        <v>4065</v>
      </c>
      <c r="C1682" t="s">
        <v>5732</v>
      </c>
      <c r="D1682" t="s">
        <v>4745</v>
      </c>
      <c r="E1682" t="s">
        <v>7435</v>
      </c>
    </row>
    <row r="1683" spans="1:5" ht="15.75" x14ac:dyDescent="0.25">
      <c r="A1683" s="1" t="s">
        <v>689</v>
      </c>
      <c r="B1683" s="1" t="s">
        <v>4066</v>
      </c>
      <c r="C1683" t="s">
        <v>7436</v>
      </c>
      <c r="D1683" t="s">
        <v>4745</v>
      </c>
      <c r="E1683" t="s">
        <v>6715</v>
      </c>
    </row>
    <row r="1684" spans="1:5" ht="15.75" x14ac:dyDescent="0.25">
      <c r="A1684" s="1" t="s">
        <v>688</v>
      </c>
      <c r="B1684" s="1" t="s">
        <v>4067</v>
      </c>
      <c r="C1684" t="s">
        <v>5369</v>
      </c>
      <c r="D1684" t="s">
        <v>4743</v>
      </c>
      <c r="E1684" t="s">
        <v>7437</v>
      </c>
    </row>
    <row r="1685" spans="1:5" ht="15.75" x14ac:dyDescent="0.25">
      <c r="A1685" s="1" t="s">
        <v>687</v>
      </c>
      <c r="B1685" s="1" t="s">
        <v>4068</v>
      </c>
      <c r="C1685" t="s">
        <v>6953</v>
      </c>
      <c r="D1685" t="s">
        <v>4745</v>
      </c>
      <c r="E1685" t="s">
        <v>7438</v>
      </c>
    </row>
    <row r="1686" spans="1:5" ht="15.75" x14ac:dyDescent="0.25">
      <c r="A1686" s="1" t="s">
        <v>686</v>
      </c>
      <c r="B1686" s="1" t="s">
        <v>4069</v>
      </c>
      <c r="C1686" t="s">
        <v>7439</v>
      </c>
      <c r="D1686" t="s">
        <v>4745</v>
      </c>
      <c r="E1686" t="s">
        <v>4818</v>
      </c>
    </row>
    <row r="1687" spans="1:5" ht="15.75" x14ac:dyDescent="0.25">
      <c r="A1687" s="1" t="s">
        <v>685</v>
      </c>
      <c r="B1687" s="1" t="s">
        <v>4070</v>
      </c>
      <c r="C1687" t="s">
        <v>5586</v>
      </c>
      <c r="D1687" t="s">
        <v>4745</v>
      </c>
      <c r="E1687" t="s">
        <v>7440</v>
      </c>
    </row>
    <row r="1688" spans="1:5" ht="15.75" x14ac:dyDescent="0.25">
      <c r="A1688" s="1" t="s">
        <v>684</v>
      </c>
      <c r="B1688" s="1" t="s">
        <v>4071</v>
      </c>
      <c r="C1688" t="s">
        <v>7441</v>
      </c>
      <c r="D1688" t="s">
        <v>4743</v>
      </c>
      <c r="E1688" t="s">
        <v>7442</v>
      </c>
    </row>
    <row r="1689" spans="1:5" ht="15.75" x14ac:dyDescent="0.25">
      <c r="A1689" s="1" t="s">
        <v>683</v>
      </c>
      <c r="B1689" s="1" t="s">
        <v>4072</v>
      </c>
      <c r="C1689" t="s">
        <v>7443</v>
      </c>
      <c r="D1689" t="s">
        <v>5600</v>
      </c>
      <c r="E1689" t="s">
        <v>7444</v>
      </c>
    </row>
    <row r="1690" spans="1:5" ht="15.75" x14ac:dyDescent="0.25">
      <c r="A1690" s="1" t="s">
        <v>682</v>
      </c>
      <c r="B1690" s="1" t="s">
        <v>4073</v>
      </c>
      <c r="C1690" t="s">
        <v>7445</v>
      </c>
      <c r="D1690" t="s">
        <v>4745</v>
      </c>
      <c r="E1690" t="s">
        <v>6721</v>
      </c>
    </row>
    <row r="1691" spans="1:5" ht="15.75" x14ac:dyDescent="0.25">
      <c r="A1691" s="1" t="s">
        <v>681</v>
      </c>
      <c r="B1691" s="1" t="s">
        <v>4074</v>
      </c>
      <c r="C1691" t="s">
        <v>7446</v>
      </c>
      <c r="D1691" t="s">
        <v>4743</v>
      </c>
      <c r="E1691" t="s">
        <v>7447</v>
      </c>
    </row>
    <row r="1692" spans="1:5" ht="15.75" x14ac:dyDescent="0.25">
      <c r="A1692" s="1" t="s">
        <v>680</v>
      </c>
      <c r="B1692" s="1" t="s">
        <v>4075</v>
      </c>
      <c r="C1692" t="s">
        <v>7448</v>
      </c>
      <c r="D1692" t="s">
        <v>4743</v>
      </c>
      <c r="E1692" t="s">
        <v>7449</v>
      </c>
    </row>
    <row r="1693" spans="1:5" ht="15.75" x14ac:dyDescent="0.25">
      <c r="A1693" s="1" t="s">
        <v>679</v>
      </c>
      <c r="B1693" s="1" t="s">
        <v>4076</v>
      </c>
      <c r="C1693" t="s">
        <v>7450</v>
      </c>
      <c r="D1693" t="s">
        <v>4745</v>
      </c>
      <c r="E1693" t="s">
        <v>6697</v>
      </c>
    </row>
    <row r="1694" spans="1:5" ht="15.75" x14ac:dyDescent="0.25">
      <c r="A1694" s="1" t="s">
        <v>678</v>
      </c>
      <c r="B1694" s="1" t="s">
        <v>4077</v>
      </c>
      <c r="C1694" t="s">
        <v>5605</v>
      </c>
      <c r="D1694" t="s">
        <v>4745</v>
      </c>
      <c r="E1694" t="s">
        <v>7451</v>
      </c>
    </row>
    <row r="1695" spans="1:5" ht="15.75" x14ac:dyDescent="0.25">
      <c r="A1695" s="1" t="s">
        <v>677</v>
      </c>
      <c r="B1695" s="1" t="s">
        <v>4078</v>
      </c>
      <c r="C1695" t="s">
        <v>7452</v>
      </c>
      <c r="D1695" t="s">
        <v>4743</v>
      </c>
      <c r="E1695" t="s">
        <v>5789</v>
      </c>
    </row>
    <row r="1696" spans="1:5" ht="15.75" x14ac:dyDescent="0.25">
      <c r="A1696" s="1" t="s">
        <v>676</v>
      </c>
      <c r="B1696" s="1" t="s">
        <v>4079</v>
      </c>
      <c r="C1696" t="s">
        <v>7453</v>
      </c>
      <c r="D1696" t="s">
        <v>4743</v>
      </c>
      <c r="E1696" t="s">
        <v>7454</v>
      </c>
    </row>
    <row r="1697" spans="1:5" ht="15.75" x14ac:dyDescent="0.25">
      <c r="A1697" s="1" t="s">
        <v>675</v>
      </c>
      <c r="B1697" s="1" t="s">
        <v>4080</v>
      </c>
      <c r="C1697" t="s">
        <v>7455</v>
      </c>
      <c r="D1697" t="s">
        <v>4743</v>
      </c>
      <c r="E1697" t="s">
        <v>7456</v>
      </c>
    </row>
    <row r="1698" spans="1:5" ht="15.75" x14ac:dyDescent="0.25">
      <c r="A1698" s="1" t="s">
        <v>674</v>
      </c>
      <c r="B1698" s="1" t="s">
        <v>4081</v>
      </c>
      <c r="C1698" t="s">
        <v>7006</v>
      </c>
      <c r="D1698" t="s">
        <v>4743</v>
      </c>
      <c r="E1698" t="s">
        <v>7457</v>
      </c>
    </row>
    <row r="1699" spans="1:5" ht="15.75" x14ac:dyDescent="0.25">
      <c r="A1699" s="1" t="s">
        <v>673</v>
      </c>
      <c r="B1699" s="1" t="s">
        <v>4082</v>
      </c>
      <c r="C1699" t="s">
        <v>7458</v>
      </c>
      <c r="D1699" t="s">
        <v>4743</v>
      </c>
      <c r="E1699" t="s">
        <v>6496</v>
      </c>
    </row>
    <row r="1700" spans="1:5" ht="15.75" x14ac:dyDescent="0.25">
      <c r="A1700" s="1" t="s">
        <v>672</v>
      </c>
      <c r="B1700" s="1" t="s">
        <v>4083</v>
      </c>
      <c r="C1700" t="s">
        <v>7459</v>
      </c>
      <c r="D1700" t="s">
        <v>4745</v>
      </c>
      <c r="E1700" t="s">
        <v>4920</v>
      </c>
    </row>
    <row r="1701" spans="1:5" ht="15.75" x14ac:dyDescent="0.25">
      <c r="A1701" s="1" t="s">
        <v>671</v>
      </c>
      <c r="B1701" s="1" t="s">
        <v>4084</v>
      </c>
      <c r="C1701" t="s">
        <v>7460</v>
      </c>
      <c r="D1701" t="s">
        <v>4743</v>
      </c>
      <c r="E1701" t="s">
        <v>7461</v>
      </c>
    </row>
    <row r="1702" spans="1:5" ht="15.75" x14ac:dyDescent="0.25">
      <c r="A1702" s="1" t="s">
        <v>670</v>
      </c>
      <c r="B1702" s="1" t="s">
        <v>4085</v>
      </c>
      <c r="C1702" t="s">
        <v>7462</v>
      </c>
      <c r="D1702" t="s">
        <v>4745</v>
      </c>
      <c r="E1702" t="s">
        <v>4752</v>
      </c>
    </row>
    <row r="1703" spans="1:5" ht="15.75" x14ac:dyDescent="0.25">
      <c r="A1703" s="1" t="s">
        <v>669</v>
      </c>
      <c r="B1703" s="1" t="s">
        <v>4086</v>
      </c>
      <c r="C1703" t="s">
        <v>7463</v>
      </c>
      <c r="D1703" t="s">
        <v>4745</v>
      </c>
      <c r="E1703" t="s">
        <v>4879</v>
      </c>
    </row>
    <row r="1704" spans="1:5" ht="15.75" x14ac:dyDescent="0.25">
      <c r="A1704" s="1" t="s">
        <v>668</v>
      </c>
      <c r="B1704" s="1" t="s">
        <v>4087</v>
      </c>
      <c r="C1704" t="s">
        <v>7464</v>
      </c>
      <c r="D1704" t="s">
        <v>4745</v>
      </c>
      <c r="E1704" t="s">
        <v>5989</v>
      </c>
    </row>
    <row r="1705" spans="1:5" ht="15.75" x14ac:dyDescent="0.25">
      <c r="A1705" s="1" t="s">
        <v>667</v>
      </c>
      <c r="B1705" s="1" t="s">
        <v>4088</v>
      </c>
      <c r="C1705" t="s">
        <v>7465</v>
      </c>
      <c r="D1705" t="s">
        <v>4743</v>
      </c>
      <c r="E1705" t="s">
        <v>5096</v>
      </c>
    </row>
    <row r="1706" spans="1:5" ht="15.75" x14ac:dyDescent="0.25">
      <c r="A1706" s="1" t="s">
        <v>666</v>
      </c>
      <c r="B1706" s="1" t="s">
        <v>4089</v>
      </c>
      <c r="C1706" t="s">
        <v>6067</v>
      </c>
      <c r="D1706" t="s">
        <v>4745</v>
      </c>
      <c r="E1706" t="s">
        <v>7466</v>
      </c>
    </row>
    <row r="1707" spans="1:5" ht="15.75" x14ac:dyDescent="0.25">
      <c r="A1707" s="1" t="s">
        <v>665</v>
      </c>
      <c r="B1707" s="1" t="s">
        <v>4090</v>
      </c>
      <c r="C1707" t="s">
        <v>7467</v>
      </c>
      <c r="D1707" t="s">
        <v>4743</v>
      </c>
      <c r="E1707" t="s">
        <v>7468</v>
      </c>
    </row>
    <row r="1708" spans="1:5" ht="15.75" x14ac:dyDescent="0.25">
      <c r="A1708" s="1" t="s">
        <v>664</v>
      </c>
      <c r="B1708" s="1" t="s">
        <v>4091</v>
      </c>
      <c r="C1708" t="s">
        <v>6637</v>
      </c>
      <c r="D1708" t="s">
        <v>4743</v>
      </c>
      <c r="E1708" t="s">
        <v>5724</v>
      </c>
    </row>
    <row r="1709" spans="1:5" ht="15.75" x14ac:dyDescent="0.25">
      <c r="A1709" s="1" t="s">
        <v>663</v>
      </c>
      <c r="B1709" s="1" t="s">
        <v>4092</v>
      </c>
      <c r="C1709" t="s">
        <v>7469</v>
      </c>
      <c r="D1709" t="s">
        <v>4745</v>
      </c>
      <c r="E1709" t="s">
        <v>7470</v>
      </c>
    </row>
    <row r="1710" spans="1:5" ht="15.75" x14ac:dyDescent="0.25">
      <c r="A1710" s="1" t="s">
        <v>662</v>
      </c>
      <c r="B1710" s="1" t="s">
        <v>4093</v>
      </c>
      <c r="C1710" t="s">
        <v>7006</v>
      </c>
      <c r="D1710" t="s">
        <v>4743</v>
      </c>
      <c r="E1710" t="s">
        <v>6274</v>
      </c>
    </row>
    <row r="1711" spans="1:5" ht="15.75" x14ac:dyDescent="0.25">
      <c r="A1711" s="1" t="s">
        <v>661</v>
      </c>
      <c r="B1711" s="1" t="s">
        <v>4094</v>
      </c>
      <c r="C1711" t="s">
        <v>7471</v>
      </c>
      <c r="D1711" t="s">
        <v>4743</v>
      </c>
      <c r="E1711" t="s">
        <v>7472</v>
      </c>
    </row>
    <row r="1712" spans="1:5" ht="15.75" x14ac:dyDescent="0.25">
      <c r="A1712" s="1" t="s">
        <v>660</v>
      </c>
      <c r="B1712" s="1" t="s">
        <v>4095</v>
      </c>
      <c r="C1712" t="s">
        <v>7473</v>
      </c>
      <c r="D1712" t="s">
        <v>4745</v>
      </c>
      <c r="E1712" t="s">
        <v>7474</v>
      </c>
    </row>
    <row r="1713" spans="1:5" ht="15.75" x14ac:dyDescent="0.25">
      <c r="A1713" s="1" t="s">
        <v>659</v>
      </c>
      <c r="B1713" s="1" t="s">
        <v>4096</v>
      </c>
      <c r="C1713" t="s">
        <v>7475</v>
      </c>
      <c r="D1713" t="s">
        <v>4743</v>
      </c>
      <c r="E1713" t="s">
        <v>5356</v>
      </c>
    </row>
    <row r="1714" spans="1:5" ht="15.75" x14ac:dyDescent="0.25">
      <c r="A1714" s="1" t="s">
        <v>658</v>
      </c>
      <c r="B1714" s="1" t="s">
        <v>4097</v>
      </c>
      <c r="C1714" t="s">
        <v>7476</v>
      </c>
      <c r="D1714" t="s">
        <v>4745</v>
      </c>
      <c r="E1714" t="s">
        <v>5074</v>
      </c>
    </row>
    <row r="1715" spans="1:5" ht="15.75" x14ac:dyDescent="0.25">
      <c r="A1715" s="1" t="s">
        <v>657</v>
      </c>
      <c r="B1715" s="1" t="s">
        <v>4098</v>
      </c>
      <c r="C1715" t="s">
        <v>7477</v>
      </c>
      <c r="D1715" t="s">
        <v>4743</v>
      </c>
      <c r="E1715" t="s">
        <v>7478</v>
      </c>
    </row>
    <row r="1716" spans="1:5" ht="15.75" x14ac:dyDescent="0.25">
      <c r="A1716" s="1" t="s">
        <v>656</v>
      </c>
      <c r="B1716" s="1" t="s">
        <v>4099</v>
      </c>
      <c r="C1716" t="s">
        <v>7479</v>
      </c>
      <c r="D1716" t="s">
        <v>4743</v>
      </c>
      <c r="E1716" t="s">
        <v>7472</v>
      </c>
    </row>
    <row r="1717" spans="1:5" ht="15.75" x14ac:dyDescent="0.25">
      <c r="A1717" s="1" t="s">
        <v>655</v>
      </c>
      <c r="B1717" s="1" t="s">
        <v>4100</v>
      </c>
      <c r="C1717" t="s">
        <v>7480</v>
      </c>
      <c r="D1717" t="s">
        <v>4745</v>
      </c>
      <c r="E1717" t="s">
        <v>4911</v>
      </c>
    </row>
    <row r="1718" spans="1:5" ht="15.75" x14ac:dyDescent="0.25">
      <c r="A1718" s="1" t="s">
        <v>654</v>
      </c>
      <c r="B1718" s="1" t="s">
        <v>4101</v>
      </c>
      <c r="C1718" t="s">
        <v>7481</v>
      </c>
      <c r="D1718" t="s">
        <v>4743</v>
      </c>
      <c r="E1718" t="s">
        <v>7482</v>
      </c>
    </row>
    <row r="1719" spans="1:5" ht="15.75" x14ac:dyDescent="0.25">
      <c r="A1719" s="1" t="s">
        <v>653</v>
      </c>
      <c r="B1719" s="1" t="s">
        <v>4102</v>
      </c>
      <c r="C1719" t="s">
        <v>7483</v>
      </c>
      <c r="D1719" t="s">
        <v>4743</v>
      </c>
      <c r="E1719" t="s">
        <v>7484</v>
      </c>
    </row>
    <row r="1720" spans="1:5" ht="15.75" x14ac:dyDescent="0.25">
      <c r="A1720" s="1" t="s">
        <v>652</v>
      </c>
      <c r="B1720" s="1" t="s">
        <v>4103</v>
      </c>
      <c r="C1720" t="s">
        <v>7485</v>
      </c>
      <c r="D1720" t="s">
        <v>4743</v>
      </c>
      <c r="E1720" t="s">
        <v>6320</v>
      </c>
    </row>
    <row r="1721" spans="1:5" ht="15.75" x14ac:dyDescent="0.25">
      <c r="A1721" s="1" t="s">
        <v>651</v>
      </c>
      <c r="B1721" s="1" t="s">
        <v>4104</v>
      </c>
      <c r="C1721" t="s">
        <v>5118</v>
      </c>
      <c r="D1721" t="s">
        <v>4743</v>
      </c>
      <c r="E1721" t="s">
        <v>7486</v>
      </c>
    </row>
    <row r="1722" spans="1:5" ht="15.75" x14ac:dyDescent="0.25">
      <c r="A1722" s="1" t="s">
        <v>650</v>
      </c>
      <c r="B1722" s="1" t="s">
        <v>4105</v>
      </c>
      <c r="C1722" t="s">
        <v>7487</v>
      </c>
      <c r="D1722" t="s">
        <v>4745</v>
      </c>
      <c r="E1722" t="s">
        <v>4885</v>
      </c>
    </row>
    <row r="1723" spans="1:5" ht="15.75" x14ac:dyDescent="0.25">
      <c r="A1723" s="1" t="s">
        <v>649</v>
      </c>
      <c r="B1723" s="1" t="s">
        <v>4106</v>
      </c>
      <c r="C1723" t="s">
        <v>7488</v>
      </c>
      <c r="D1723" t="s">
        <v>4745</v>
      </c>
      <c r="E1723" t="s">
        <v>7489</v>
      </c>
    </row>
    <row r="1724" spans="1:5" ht="15.75" x14ac:dyDescent="0.25">
      <c r="A1724" s="1" t="s">
        <v>648</v>
      </c>
      <c r="B1724" s="1" t="s">
        <v>4107</v>
      </c>
      <c r="C1724" t="s">
        <v>7490</v>
      </c>
      <c r="D1724" t="s">
        <v>4743</v>
      </c>
      <c r="E1724" t="s">
        <v>7491</v>
      </c>
    </row>
    <row r="1725" spans="1:5" ht="15.75" x14ac:dyDescent="0.25">
      <c r="A1725" s="1" t="s">
        <v>647</v>
      </c>
      <c r="B1725" s="1" t="s">
        <v>4108</v>
      </c>
      <c r="C1725" t="s">
        <v>7492</v>
      </c>
      <c r="D1725" t="s">
        <v>4745</v>
      </c>
      <c r="E1725" t="s">
        <v>7493</v>
      </c>
    </row>
    <row r="1726" spans="1:5" ht="15.75" x14ac:dyDescent="0.25">
      <c r="A1726" s="1" t="s">
        <v>646</v>
      </c>
      <c r="B1726" s="1" t="s">
        <v>4109</v>
      </c>
      <c r="C1726" t="s">
        <v>7100</v>
      </c>
      <c r="D1726" t="s">
        <v>4743</v>
      </c>
      <c r="E1726" t="s">
        <v>7494</v>
      </c>
    </row>
    <row r="1727" spans="1:5" ht="15.75" x14ac:dyDescent="0.25">
      <c r="A1727" s="1" t="s">
        <v>645</v>
      </c>
      <c r="B1727" s="1" t="s">
        <v>4110</v>
      </c>
      <c r="C1727" t="s">
        <v>7495</v>
      </c>
      <c r="D1727" t="s">
        <v>4743</v>
      </c>
      <c r="E1727" t="s">
        <v>7496</v>
      </c>
    </row>
    <row r="1728" spans="1:5" ht="15.75" x14ac:dyDescent="0.25">
      <c r="A1728" s="1" t="s">
        <v>644</v>
      </c>
      <c r="B1728" s="1" t="s">
        <v>4111</v>
      </c>
      <c r="C1728" t="s">
        <v>7497</v>
      </c>
      <c r="D1728" t="s">
        <v>4743</v>
      </c>
      <c r="E1728" t="s">
        <v>7056</v>
      </c>
    </row>
    <row r="1729" spans="1:5" ht="15.75" x14ac:dyDescent="0.25">
      <c r="A1729" s="1" t="s">
        <v>643</v>
      </c>
      <c r="B1729" s="1" t="s">
        <v>4112</v>
      </c>
      <c r="C1729" t="s">
        <v>5900</v>
      </c>
      <c r="D1729" t="s">
        <v>4745</v>
      </c>
      <c r="E1729" t="s">
        <v>7498</v>
      </c>
    </row>
    <row r="1730" spans="1:5" ht="15.75" x14ac:dyDescent="0.25">
      <c r="A1730" s="1" t="s">
        <v>642</v>
      </c>
      <c r="B1730" s="1" t="s">
        <v>4113</v>
      </c>
      <c r="C1730" t="s">
        <v>7499</v>
      </c>
      <c r="D1730" t="s">
        <v>4745</v>
      </c>
      <c r="E1730" t="s">
        <v>7500</v>
      </c>
    </row>
    <row r="1731" spans="1:5" ht="15.75" x14ac:dyDescent="0.25">
      <c r="A1731" s="1" t="s">
        <v>641</v>
      </c>
      <c r="B1731" s="1" t="s">
        <v>4114</v>
      </c>
      <c r="C1731" t="s">
        <v>7321</v>
      </c>
      <c r="D1731" t="s">
        <v>4745</v>
      </c>
      <c r="E1731" t="s">
        <v>7501</v>
      </c>
    </row>
    <row r="1732" spans="1:5" ht="15.75" x14ac:dyDescent="0.25">
      <c r="A1732" s="1" t="s">
        <v>640</v>
      </c>
      <c r="B1732" s="1" t="s">
        <v>4115</v>
      </c>
      <c r="C1732" t="s">
        <v>5770</v>
      </c>
      <c r="D1732" t="s">
        <v>4743</v>
      </c>
      <c r="E1732" t="s">
        <v>7502</v>
      </c>
    </row>
    <row r="1733" spans="1:5" ht="15.75" x14ac:dyDescent="0.25">
      <c r="A1733" s="1" t="s">
        <v>639</v>
      </c>
      <c r="B1733" s="1" t="s">
        <v>4116</v>
      </c>
      <c r="C1733" t="s">
        <v>7503</v>
      </c>
      <c r="D1733" t="s">
        <v>4743</v>
      </c>
      <c r="E1733" t="s">
        <v>4887</v>
      </c>
    </row>
    <row r="1734" spans="1:5" ht="15.75" x14ac:dyDescent="0.25">
      <c r="A1734" s="1" t="s">
        <v>638</v>
      </c>
      <c r="B1734" s="1" t="s">
        <v>4117</v>
      </c>
      <c r="C1734" t="s">
        <v>7504</v>
      </c>
      <c r="D1734" t="s">
        <v>4743</v>
      </c>
      <c r="E1734" t="s">
        <v>7505</v>
      </c>
    </row>
    <row r="1735" spans="1:5" ht="15.75" x14ac:dyDescent="0.25">
      <c r="A1735" s="1" t="s">
        <v>637</v>
      </c>
      <c r="B1735" s="1" t="s">
        <v>4118</v>
      </c>
      <c r="C1735" t="s">
        <v>7506</v>
      </c>
      <c r="D1735" t="s">
        <v>4743</v>
      </c>
      <c r="E1735" t="s">
        <v>7507</v>
      </c>
    </row>
    <row r="1736" spans="1:5" ht="15.75" x14ac:dyDescent="0.25">
      <c r="A1736" s="1" t="s">
        <v>636</v>
      </c>
      <c r="B1736" s="1" t="s">
        <v>4119</v>
      </c>
      <c r="C1736" t="s">
        <v>7508</v>
      </c>
      <c r="D1736" t="s">
        <v>5600</v>
      </c>
      <c r="E1736" t="s">
        <v>7509</v>
      </c>
    </row>
    <row r="1737" spans="1:5" ht="15.75" x14ac:dyDescent="0.25">
      <c r="A1737" s="1" t="s">
        <v>635</v>
      </c>
      <c r="B1737" s="1" t="s">
        <v>4120</v>
      </c>
      <c r="C1737" t="s">
        <v>7510</v>
      </c>
      <c r="D1737" t="s">
        <v>4743</v>
      </c>
      <c r="E1737" t="s">
        <v>7511</v>
      </c>
    </row>
    <row r="1738" spans="1:5" ht="15.75" x14ac:dyDescent="0.25">
      <c r="A1738" s="1" t="s">
        <v>634</v>
      </c>
      <c r="B1738" s="1" t="s">
        <v>4121</v>
      </c>
      <c r="C1738" t="s">
        <v>6278</v>
      </c>
      <c r="D1738" t="s">
        <v>4745</v>
      </c>
      <c r="E1738" t="s">
        <v>7512</v>
      </c>
    </row>
    <row r="1739" spans="1:5" ht="15.75" x14ac:dyDescent="0.25">
      <c r="A1739" s="1" t="s">
        <v>633</v>
      </c>
      <c r="B1739" s="1" t="s">
        <v>4122</v>
      </c>
      <c r="C1739" t="s">
        <v>7513</v>
      </c>
      <c r="D1739" t="s">
        <v>4745</v>
      </c>
      <c r="E1739" t="s">
        <v>4827</v>
      </c>
    </row>
    <row r="1740" spans="1:5" ht="15.75" x14ac:dyDescent="0.25">
      <c r="A1740" s="1" t="s">
        <v>631</v>
      </c>
      <c r="B1740" s="1" t="s">
        <v>4123</v>
      </c>
      <c r="C1740" t="s">
        <v>7514</v>
      </c>
      <c r="D1740" t="s">
        <v>4745</v>
      </c>
      <c r="E1740" t="s">
        <v>7515</v>
      </c>
    </row>
    <row r="1741" spans="1:5" ht="15.75" x14ac:dyDescent="0.25">
      <c r="A1741" s="1" t="s">
        <v>630</v>
      </c>
      <c r="B1741" s="1" t="s">
        <v>4124</v>
      </c>
      <c r="C1741" t="s">
        <v>7516</v>
      </c>
      <c r="D1741" t="s">
        <v>4743</v>
      </c>
      <c r="E1741" t="s">
        <v>7517</v>
      </c>
    </row>
    <row r="1742" spans="1:5" ht="15.75" x14ac:dyDescent="0.25">
      <c r="A1742" s="1" t="s">
        <v>629</v>
      </c>
      <c r="B1742" s="1" t="s">
        <v>4125</v>
      </c>
      <c r="C1742" t="s">
        <v>7518</v>
      </c>
      <c r="D1742" t="s">
        <v>4743</v>
      </c>
      <c r="E1742" t="s">
        <v>7519</v>
      </c>
    </row>
    <row r="1743" spans="1:5" ht="15.75" x14ac:dyDescent="0.25">
      <c r="A1743" s="1" t="s">
        <v>628</v>
      </c>
      <c r="B1743" s="1" t="s">
        <v>4126</v>
      </c>
      <c r="C1743" t="s">
        <v>7520</v>
      </c>
      <c r="D1743" t="s">
        <v>4743</v>
      </c>
      <c r="E1743" t="s">
        <v>7521</v>
      </c>
    </row>
    <row r="1744" spans="1:5" ht="15.75" x14ac:dyDescent="0.25">
      <c r="A1744" s="1" t="s">
        <v>627</v>
      </c>
      <c r="B1744" s="1" t="s">
        <v>4127</v>
      </c>
      <c r="C1744" t="s">
        <v>7522</v>
      </c>
      <c r="D1744" t="s">
        <v>4743</v>
      </c>
      <c r="E1744" t="s">
        <v>7523</v>
      </c>
    </row>
    <row r="1745" spans="1:5" ht="15.75" x14ac:dyDescent="0.25">
      <c r="A1745" s="1" t="s">
        <v>626</v>
      </c>
      <c r="B1745" s="1" t="s">
        <v>4128</v>
      </c>
      <c r="C1745" t="s">
        <v>7524</v>
      </c>
      <c r="D1745" t="s">
        <v>4743</v>
      </c>
      <c r="E1745" t="s">
        <v>5670</v>
      </c>
    </row>
    <row r="1746" spans="1:5" ht="15.75" x14ac:dyDescent="0.25">
      <c r="A1746" s="1" t="s">
        <v>625</v>
      </c>
      <c r="B1746" s="1" t="s">
        <v>4129</v>
      </c>
      <c r="C1746" t="s">
        <v>6016</v>
      </c>
      <c r="D1746" t="s">
        <v>4745</v>
      </c>
      <c r="E1746" t="s">
        <v>6545</v>
      </c>
    </row>
    <row r="1747" spans="1:5" ht="15.75" x14ac:dyDescent="0.25">
      <c r="A1747" s="1" t="s">
        <v>624</v>
      </c>
      <c r="B1747" s="1" t="s">
        <v>4130</v>
      </c>
      <c r="C1747" t="s">
        <v>7525</v>
      </c>
      <c r="D1747" t="s">
        <v>4743</v>
      </c>
      <c r="E1747" t="s">
        <v>7218</v>
      </c>
    </row>
    <row r="1748" spans="1:5" ht="15.75" x14ac:dyDescent="0.25">
      <c r="A1748" s="1" t="s">
        <v>623</v>
      </c>
      <c r="B1748" s="1" t="s">
        <v>4131</v>
      </c>
      <c r="C1748" t="s">
        <v>7526</v>
      </c>
      <c r="D1748" t="s">
        <v>4743</v>
      </c>
      <c r="E1748" t="s">
        <v>7527</v>
      </c>
    </row>
    <row r="1749" spans="1:5" ht="15.75" x14ac:dyDescent="0.25">
      <c r="A1749" s="1" t="s">
        <v>622</v>
      </c>
      <c r="B1749" s="1" t="s">
        <v>4132</v>
      </c>
      <c r="C1749" t="s">
        <v>7510</v>
      </c>
      <c r="D1749" t="s">
        <v>4745</v>
      </c>
      <c r="E1749" t="s">
        <v>7528</v>
      </c>
    </row>
    <row r="1750" spans="1:5" ht="15.75" x14ac:dyDescent="0.25">
      <c r="A1750" s="1" t="s">
        <v>621</v>
      </c>
      <c r="B1750" s="1" t="s">
        <v>4133</v>
      </c>
      <c r="C1750" t="s">
        <v>7529</v>
      </c>
      <c r="D1750" t="s">
        <v>4745</v>
      </c>
      <c r="E1750" t="s">
        <v>6134</v>
      </c>
    </row>
    <row r="1751" spans="1:5" ht="15.75" x14ac:dyDescent="0.25">
      <c r="A1751" s="1" t="s">
        <v>620</v>
      </c>
      <c r="B1751" s="1" t="s">
        <v>4134</v>
      </c>
      <c r="C1751" t="s">
        <v>6575</v>
      </c>
      <c r="D1751" t="s">
        <v>4745</v>
      </c>
      <c r="E1751" t="s">
        <v>7530</v>
      </c>
    </row>
    <row r="1752" spans="1:5" ht="15.75" x14ac:dyDescent="0.25">
      <c r="A1752" s="1" t="s">
        <v>619</v>
      </c>
      <c r="B1752" s="1" t="s">
        <v>4135</v>
      </c>
      <c r="C1752" t="s">
        <v>7531</v>
      </c>
      <c r="D1752" t="s">
        <v>5600</v>
      </c>
      <c r="E1752" t="s">
        <v>7532</v>
      </c>
    </row>
    <row r="1753" spans="1:5" ht="15.75" x14ac:dyDescent="0.25">
      <c r="A1753" s="1" t="s">
        <v>618</v>
      </c>
      <c r="B1753" s="1" t="s">
        <v>4136</v>
      </c>
      <c r="C1753" t="s">
        <v>7533</v>
      </c>
      <c r="D1753" t="s">
        <v>4745</v>
      </c>
      <c r="E1753" t="s">
        <v>5835</v>
      </c>
    </row>
    <row r="1754" spans="1:5" ht="15.75" x14ac:dyDescent="0.25">
      <c r="A1754" s="1" t="s">
        <v>617</v>
      </c>
      <c r="B1754" s="1" t="s">
        <v>4137</v>
      </c>
      <c r="C1754" t="s">
        <v>7534</v>
      </c>
      <c r="D1754" t="s">
        <v>4745</v>
      </c>
      <c r="E1754" t="s">
        <v>7535</v>
      </c>
    </row>
    <row r="1755" spans="1:5" ht="15.75" x14ac:dyDescent="0.25">
      <c r="A1755" s="1" t="s">
        <v>616</v>
      </c>
      <c r="B1755" s="1" t="s">
        <v>4138</v>
      </c>
      <c r="C1755" t="s">
        <v>4724</v>
      </c>
      <c r="D1755" t="s">
        <v>4745</v>
      </c>
      <c r="E1755" t="s">
        <v>7536</v>
      </c>
    </row>
    <row r="1756" spans="1:5" ht="15.75" x14ac:dyDescent="0.25">
      <c r="A1756" s="1" t="s">
        <v>615</v>
      </c>
      <c r="B1756" s="1" t="s">
        <v>4139</v>
      </c>
      <c r="C1756" t="s">
        <v>7537</v>
      </c>
      <c r="D1756" t="s">
        <v>4743</v>
      </c>
      <c r="E1756" t="s">
        <v>7538</v>
      </c>
    </row>
    <row r="1757" spans="1:5" ht="15.75" x14ac:dyDescent="0.25">
      <c r="A1757" s="1" t="s">
        <v>614</v>
      </c>
      <c r="B1757" s="1" t="s">
        <v>4140</v>
      </c>
      <c r="C1757" t="s">
        <v>7539</v>
      </c>
      <c r="D1757" t="s">
        <v>4743</v>
      </c>
      <c r="E1757" t="s">
        <v>7540</v>
      </c>
    </row>
    <row r="1758" spans="1:5" ht="15.75" x14ac:dyDescent="0.25">
      <c r="A1758" s="1" t="s">
        <v>613</v>
      </c>
      <c r="B1758" s="1" t="s">
        <v>4141</v>
      </c>
      <c r="C1758" t="s">
        <v>5183</v>
      </c>
      <c r="D1758" t="s">
        <v>4745</v>
      </c>
      <c r="E1758" t="s">
        <v>7541</v>
      </c>
    </row>
    <row r="1759" spans="1:5" ht="15.75" x14ac:dyDescent="0.25">
      <c r="A1759" s="1" t="s">
        <v>612</v>
      </c>
      <c r="B1759" s="1" t="s">
        <v>4142</v>
      </c>
      <c r="C1759" t="s">
        <v>7542</v>
      </c>
      <c r="D1759" t="s">
        <v>5600</v>
      </c>
      <c r="E1759" t="s">
        <v>7543</v>
      </c>
    </row>
    <row r="1760" spans="1:5" ht="15.75" x14ac:dyDescent="0.25">
      <c r="A1760" s="1" t="s">
        <v>611</v>
      </c>
      <c r="B1760" s="1" t="s">
        <v>4143</v>
      </c>
      <c r="C1760" t="s">
        <v>7544</v>
      </c>
      <c r="D1760" t="s">
        <v>4745</v>
      </c>
      <c r="E1760" t="s">
        <v>7545</v>
      </c>
    </row>
    <row r="1761" spans="1:5" ht="15.75" x14ac:dyDescent="0.25">
      <c r="A1761" s="1" t="s">
        <v>610</v>
      </c>
      <c r="B1761" s="1" t="s">
        <v>4144</v>
      </c>
      <c r="C1761" t="s">
        <v>7546</v>
      </c>
      <c r="D1761" t="s">
        <v>4745</v>
      </c>
      <c r="E1761" t="s">
        <v>7547</v>
      </c>
    </row>
    <row r="1762" spans="1:5" ht="15.75" x14ac:dyDescent="0.25">
      <c r="A1762" s="1" t="s">
        <v>609</v>
      </c>
      <c r="B1762" s="1" t="s">
        <v>4145</v>
      </c>
      <c r="C1762" t="s">
        <v>7548</v>
      </c>
      <c r="D1762" t="s">
        <v>4745</v>
      </c>
      <c r="E1762" t="s">
        <v>7549</v>
      </c>
    </row>
    <row r="1763" spans="1:5" ht="15.75" x14ac:dyDescent="0.25">
      <c r="A1763" s="1" t="s">
        <v>608</v>
      </c>
      <c r="B1763" s="1" t="s">
        <v>4146</v>
      </c>
      <c r="C1763" t="s">
        <v>7550</v>
      </c>
      <c r="D1763" t="s">
        <v>4743</v>
      </c>
      <c r="E1763" t="s">
        <v>7551</v>
      </c>
    </row>
    <row r="1764" spans="1:5" ht="15.75" x14ac:dyDescent="0.25">
      <c r="A1764" s="1" t="s">
        <v>607</v>
      </c>
      <c r="B1764" s="1" t="s">
        <v>4147</v>
      </c>
      <c r="C1764" t="s">
        <v>7552</v>
      </c>
      <c r="D1764" t="s">
        <v>4743</v>
      </c>
      <c r="E1764" t="s">
        <v>7553</v>
      </c>
    </row>
    <row r="1765" spans="1:5" ht="15.75" x14ac:dyDescent="0.25">
      <c r="A1765" s="1" t="s">
        <v>606</v>
      </c>
      <c r="B1765" s="1" t="s">
        <v>4148</v>
      </c>
      <c r="C1765" t="s">
        <v>5163</v>
      </c>
      <c r="D1765" t="s">
        <v>4743</v>
      </c>
      <c r="E1765" t="s">
        <v>7554</v>
      </c>
    </row>
    <row r="1766" spans="1:5" ht="15.75" x14ac:dyDescent="0.25">
      <c r="A1766" s="1" t="s">
        <v>605</v>
      </c>
      <c r="B1766" s="1" t="s">
        <v>4149</v>
      </c>
      <c r="C1766" t="s">
        <v>6671</v>
      </c>
      <c r="D1766" t="s">
        <v>4743</v>
      </c>
      <c r="E1766" t="s">
        <v>7555</v>
      </c>
    </row>
    <row r="1767" spans="1:5" ht="15.75" x14ac:dyDescent="0.25">
      <c r="A1767" s="1" t="s">
        <v>604</v>
      </c>
      <c r="B1767" s="1" t="s">
        <v>4150</v>
      </c>
      <c r="C1767" t="s">
        <v>7556</v>
      </c>
      <c r="D1767" t="s">
        <v>4745</v>
      </c>
      <c r="E1767" t="s">
        <v>5041</v>
      </c>
    </row>
    <row r="1768" spans="1:5" ht="15.75" x14ac:dyDescent="0.25">
      <c r="A1768" s="1" t="s">
        <v>603</v>
      </c>
      <c r="B1768" s="1" t="s">
        <v>4151</v>
      </c>
      <c r="C1768" t="s">
        <v>7557</v>
      </c>
      <c r="D1768" t="s">
        <v>4743</v>
      </c>
      <c r="E1768" t="s">
        <v>6591</v>
      </c>
    </row>
    <row r="1769" spans="1:5" ht="15.75" x14ac:dyDescent="0.25">
      <c r="A1769" s="1" t="s">
        <v>602</v>
      </c>
      <c r="B1769" s="1" t="s">
        <v>4152</v>
      </c>
      <c r="C1769" t="s">
        <v>7558</v>
      </c>
      <c r="D1769" t="s">
        <v>4743</v>
      </c>
      <c r="E1769" t="s">
        <v>5088</v>
      </c>
    </row>
    <row r="1770" spans="1:5" ht="15.75" x14ac:dyDescent="0.25">
      <c r="A1770" s="1" t="s">
        <v>601</v>
      </c>
      <c r="B1770" s="1" t="s">
        <v>4153</v>
      </c>
      <c r="C1770" t="s">
        <v>7559</v>
      </c>
      <c r="D1770" t="s">
        <v>4743</v>
      </c>
      <c r="E1770" t="s">
        <v>5670</v>
      </c>
    </row>
    <row r="1771" spans="1:5" ht="15.75" x14ac:dyDescent="0.25">
      <c r="A1771" s="1" t="s">
        <v>600</v>
      </c>
      <c r="B1771" s="1" t="s">
        <v>4154</v>
      </c>
      <c r="C1771" t="s">
        <v>7560</v>
      </c>
      <c r="D1771" t="s">
        <v>4743</v>
      </c>
      <c r="E1771" t="s">
        <v>7561</v>
      </c>
    </row>
    <row r="1772" spans="1:5" ht="15.75" x14ac:dyDescent="0.25">
      <c r="A1772" s="1" t="s">
        <v>599</v>
      </c>
      <c r="B1772" s="1" t="s">
        <v>4155</v>
      </c>
      <c r="C1772" t="s">
        <v>7562</v>
      </c>
      <c r="D1772" t="s">
        <v>4743</v>
      </c>
      <c r="E1772" t="s">
        <v>7563</v>
      </c>
    </row>
    <row r="1773" spans="1:5" ht="15.75" x14ac:dyDescent="0.25">
      <c r="A1773" s="1" t="s">
        <v>598</v>
      </c>
      <c r="B1773" s="1" t="s">
        <v>4156</v>
      </c>
      <c r="C1773" t="s">
        <v>7564</v>
      </c>
      <c r="D1773" t="s">
        <v>4743</v>
      </c>
      <c r="E1773" t="s">
        <v>5619</v>
      </c>
    </row>
    <row r="1774" spans="1:5" ht="15.75" x14ac:dyDescent="0.25">
      <c r="A1774" s="1" t="s">
        <v>597</v>
      </c>
      <c r="B1774" s="1" t="s">
        <v>4157</v>
      </c>
      <c r="C1774" t="s">
        <v>7565</v>
      </c>
      <c r="D1774" t="s">
        <v>4743</v>
      </c>
      <c r="E1774" t="s">
        <v>7566</v>
      </c>
    </row>
    <row r="1775" spans="1:5" ht="15.75" x14ac:dyDescent="0.25">
      <c r="A1775" s="1" t="s">
        <v>596</v>
      </c>
      <c r="B1775" s="1" t="s">
        <v>4158</v>
      </c>
      <c r="C1775" t="s">
        <v>7567</v>
      </c>
      <c r="D1775" t="s">
        <v>4745</v>
      </c>
      <c r="E1775" t="s">
        <v>6414</v>
      </c>
    </row>
    <row r="1776" spans="1:5" ht="15.75" x14ac:dyDescent="0.25">
      <c r="A1776" s="1" t="s">
        <v>595</v>
      </c>
      <c r="B1776" s="1" t="s">
        <v>4159</v>
      </c>
      <c r="C1776" t="s">
        <v>7568</v>
      </c>
      <c r="D1776" t="s">
        <v>4743</v>
      </c>
      <c r="E1776" t="s">
        <v>6498</v>
      </c>
    </row>
    <row r="1777" spans="1:5" ht="15.75" x14ac:dyDescent="0.25">
      <c r="A1777" s="1" t="s">
        <v>594</v>
      </c>
      <c r="B1777" s="1" t="s">
        <v>4160</v>
      </c>
      <c r="C1777" t="s">
        <v>7569</v>
      </c>
      <c r="D1777" t="s">
        <v>4743</v>
      </c>
      <c r="E1777" t="s">
        <v>4915</v>
      </c>
    </row>
    <row r="1778" spans="1:5" ht="15.75" x14ac:dyDescent="0.25">
      <c r="A1778" s="1" t="s">
        <v>593</v>
      </c>
      <c r="B1778" s="1" t="s">
        <v>4161</v>
      </c>
      <c r="C1778" t="s">
        <v>7570</v>
      </c>
      <c r="D1778" t="s">
        <v>4745</v>
      </c>
      <c r="E1778" t="s">
        <v>7571</v>
      </c>
    </row>
    <row r="1779" spans="1:5" ht="15.75" x14ac:dyDescent="0.25">
      <c r="A1779" s="1" t="s">
        <v>592</v>
      </c>
      <c r="B1779" s="1" t="s">
        <v>4162</v>
      </c>
      <c r="C1779" t="s">
        <v>6577</v>
      </c>
      <c r="D1779" t="s">
        <v>4743</v>
      </c>
      <c r="E1779" t="s">
        <v>7572</v>
      </c>
    </row>
    <row r="1780" spans="1:5" ht="15.75" x14ac:dyDescent="0.25">
      <c r="A1780" s="1" t="s">
        <v>591</v>
      </c>
      <c r="B1780" s="1" t="s">
        <v>4163</v>
      </c>
      <c r="C1780" t="s">
        <v>7573</v>
      </c>
      <c r="D1780" t="s">
        <v>4745</v>
      </c>
      <c r="E1780" t="s">
        <v>7574</v>
      </c>
    </row>
    <row r="1781" spans="1:5" ht="15.75" x14ac:dyDescent="0.25">
      <c r="A1781" s="1" t="s">
        <v>590</v>
      </c>
      <c r="B1781" s="1" t="s">
        <v>4164</v>
      </c>
      <c r="C1781" t="s">
        <v>7575</v>
      </c>
      <c r="D1781" t="s">
        <v>4743</v>
      </c>
      <c r="E1781" t="s">
        <v>6110</v>
      </c>
    </row>
    <row r="1782" spans="1:5" ht="15.75" x14ac:dyDescent="0.25">
      <c r="A1782" s="1" t="s">
        <v>589</v>
      </c>
      <c r="B1782" s="1" t="s">
        <v>4165</v>
      </c>
      <c r="C1782" t="s">
        <v>7576</v>
      </c>
      <c r="D1782" t="s">
        <v>4743</v>
      </c>
      <c r="E1782" t="s">
        <v>6228</v>
      </c>
    </row>
    <row r="1783" spans="1:5" ht="15.75" x14ac:dyDescent="0.25">
      <c r="A1783" s="1" t="s">
        <v>588</v>
      </c>
      <c r="B1783" s="1" t="s">
        <v>4166</v>
      </c>
      <c r="C1783" t="s">
        <v>7331</v>
      </c>
      <c r="D1783" t="s">
        <v>4745</v>
      </c>
      <c r="E1783" t="s">
        <v>7577</v>
      </c>
    </row>
    <row r="1784" spans="1:5" ht="15.75" x14ac:dyDescent="0.25">
      <c r="A1784" s="1" t="s">
        <v>587</v>
      </c>
      <c r="B1784" s="1" t="s">
        <v>4167</v>
      </c>
      <c r="C1784" t="s">
        <v>4777</v>
      </c>
      <c r="D1784" t="s">
        <v>4743</v>
      </c>
      <c r="E1784" t="s">
        <v>7578</v>
      </c>
    </row>
    <row r="1785" spans="1:5" ht="15.75" x14ac:dyDescent="0.25">
      <c r="A1785" s="1" t="s">
        <v>586</v>
      </c>
      <c r="B1785" s="1" t="s">
        <v>4168</v>
      </c>
      <c r="C1785" t="s">
        <v>5765</v>
      </c>
      <c r="D1785" t="s">
        <v>4745</v>
      </c>
      <c r="E1785" t="s">
        <v>6096</v>
      </c>
    </row>
    <row r="1786" spans="1:5" ht="15.75" x14ac:dyDescent="0.25">
      <c r="A1786" s="1" t="s">
        <v>585</v>
      </c>
      <c r="B1786" s="1" t="s">
        <v>4169</v>
      </c>
      <c r="C1786" t="s">
        <v>7579</v>
      </c>
      <c r="D1786" t="s">
        <v>4745</v>
      </c>
      <c r="E1786" t="s">
        <v>7580</v>
      </c>
    </row>
    <row r="1787" spans="1:5" ht="15.75" x14ac:dyDescent="0.25">
      <c r="A1787" s="1" t="s">
        <v>584</v>
      </c>
      <c r="B1787" s="1" t="s">
        <v>4170</v>
      </c>
      <c r="C1787" t="s">
        <v>7581</v>
      </c>
      <c r="D1787" t="s">
        <v>4745</v>
      </c>
      <c r="E1787" t="s">
        <v>4766</v>
      </c>
    </row>
    <row r="1788" spans="1:5" ht="15.75" x14ac:dyDescent="0.25">
      <c r="A1788" s="1" t="s">
        <v>583</v>
      </c>
      <c r="B1788" s="1" t="s">
        <v>4171</v>
      </c>
      <c r="C1788" t="s">
        <v>7582</v>
      </c>
      <c r="D1788" t="s">
        <v>4745</v>
      </c>
      <c r="E1788" t="s">
        <v>7583</v>
      </c>
    </row>
    <row r="1789" spans="1:5" ht="15.75" x14ac:dyDescent="0.25">
      <c r="A1789" s="1" t="s">
        <v>582</v>
      </c>
      <c r="B1789" s="1" t="s">
        <v>4172</v>
      </c>
      <c r="C1789" t="s">
        <v>6611</v>
      </c>
      <c r="D1789" t="s">
        <v>4745</v>
      </c>
      <c r="E1789" t="s">
        <v>7584</v>
      </c>
    </row>
    <row r="1790" spans="1:5" ht="15.75" x14ac:dyDescent="0.25">
      <c r="A1790" s="1" t="s">
        <v>581</v>
      </c>
      <c r="B1790" s="1" t="s">
        <v>4173</v>
      </c>
      <c r="C1790" t="s">
        <v>7585</v>
      </c>
      <c r="D1790" t="s">
        <v>4745</v>
      </c>
      <c r="E1790" t="s">
        <v>4751</v>
      </c>
    </row>
    <row r="1791" spans="1:5" ht="15.75" x14ac:dyDescent="0.25">
      <c r="A1791" s="1" t="s">
        <v>580</v>
      </c>
      <c r="B1791" s="1" t="s">
        <v>4174</v>
      </c>
      <c r="C1791" t="s">
        <v>7586</v>
      </c>
      <c r="D1791" t="s">
        <v>4745</v>
      </c>
      <c r="E1791" t="s">
        <v>7587</v>
      </c>
    </row>
    <row r="1792" spans="1:5" ht="15.75" x14ac:dyDescent="0.25">
      <c r="A1792" s="1" t="s">
        <v>579</v>
      </c>
      <c r="B1792" s="1" t="s">
        <v>4175</v>
      </c>
      <c r="C1792" t="s">
        <v>5474</v>
      </c>
      <c r="D1792" t="s">
        <v>4745</v>
      </c>
      <c r="E1792" t="s">
        <v>7588</v>
      </c>
    </row>
    <row r="1793" spans="1:5" ht="15.75" x14ac:dyDescent="0.25">
      <c r="A1793" s="1" t="s">
        <v>578</v>
      </c>
      <c r="B1793" s="1" t="s">
        <v>4176</v>
      </c>
      <c r="C1793" t="s">
        <v>7589</v>
      </c>
      <c r="D1793" t="s">
        <v>4743</v>
      </c>
      <c r="E1793" t="s">
        <v>5096</v>
      </c>
    </row>
    <row r="1794" spans="1:5" ht="15.75" x14ac:dyDescent="0.25">
      <c r="A1794" s="1" t="s">
        <v>577</v>
      </c>
      <c r="B1794" s="1" t="s">
        <v>4177</v>
      </c>
      <c r="C1794" t="s">
        <v>7590</v>
      </c>
      <c r="D1794" t="s">
        <v>4745</v>
      </c>
      <c r="E1794" t="s">
        <v>5022</v>
      </c>
    </row>
    <row r="1795" spans="1:5" ht="15.75" x14ac:dyDescent="0.25">
      <c r="A1795" s="1" t="s">
        <v>576</v>
      </c>
      <c r="B1795" s="1" t="s">
        <v>4178</v>
      </c>
      <c r="C1795" t="s">
        <v>7591</v>
      </c>
      <c r="D1795" t="s">
        <v>4743</v>
      </c>
      <c r="E1795" t="s">
        <v>5884</v>
      </c>
    </row>
    <row r="1796" spans="1:5" ht="15.75" x14ac:dyDescent="0.25">
      <c r="A1796" s="1" t="s">
        <v>575</v>
      </c>
      <c r="B1796" s="1" t="s">
        <v>4179</v>
      </c>
      <c r="C1796" t="s">
        <v>7080</v>
      </c>
      <c r="D1796" t="s">
        <v>4745</v>
      </c>
      <c r="E1796" t="s">
        <v>4799</v>
      </c>
    </row>
    <row r="1797" spans="1:5" ht="15.75" x14ac:dyDescent="0.25">
      <c r="A1797" s="1" t="s">
        <v>574</v>
      </c>
      <c r="B1797" s="1" t="s">
        <v>4180</v>
      </c>
      <c r="C1797" t="s">
        <v>7592</v>
      </c>
      <c r="D1797" t="s">
        <v>4743</v>
      </c>
      <c r="E1797" t="s">
        <v>6632</v>
      </c>
    </row>
    <row r="1798" spans="1:5" ht="15.75" x14ac:dyDescent="0.25">
      <c r="A1798" s="1" t="s">
        <v>573</v>
      </c>
      <c r="B1798" s="1" t="s">
        <v>4181</v>
      </c>
      <c r="C1798" t="s">
        <v>7593</v>
      </c>
      <c r="D1798" t="s">
        <v>4745</v>
      </c>
      <c r="E1798" t="s">
        <v>7594</v>
      </c>
    </row>
    <row r="1799" spans="1:5" ht="15.75" x14ac:dyDescent="0.25">
      <c r="A1799" s="1" t="s">
        <v>572</v>
      </c>
      <c r="B1799" s="1" t="s">
        <v>4182</v>
      </c>
      <c r="C1799" t="s">
        <v>7595</v>
      </c>
      <c r="D1799" t="s">
        <v>4743</v>
      </c>
      <c r="E1799" t="s">
        <v>5981</v>
      </c>
    </row>
    <row r="1800" spans="1:5" ht="15.75" x14ac:dyDescent="0.25">
      <c r="A1800" s="1" t="s">
        <v>571</v>
      </c>
      <c r="B1800" s="1" t="s">
        <v>4183</v>
      </c>
      <c r="C1800" t="s">
        <v>5717</v>
      </c>
      <c r="D1800" t="s">
        <v>4743</v>
      </c>
      <c r="E1800" t="s">
        <v>6736</v>
      </c>
    </row>
    <row r="1801" spans="1:5" ht="15.75" x14ac:dyDescent="0.25">
      <c r="A1801" s="1" t="s">
        <v>570</v>
      </c>
      <c r="B1801" s="1" t="s">
        <v>4184</v>
      </c>
      <c r="C1801" t="s">
        <v>7596</v>
      </c>
      <c r="D1801" t="s">
        <v>4745</v>
      </c>
      <c r="E1801" t="s">
        <v>7597</v>
      </c>
    </row>
    <row r="1802" spans="1:5" ht="15.75" x14ac:dyDescent="0.25">
      <c r="A1802" s="1" t="s">
        <v>569</v>
      </c>
      <c r="B1802" s="1" t="s">
        <v>4185</v>
      </c>
      <c r="C1802" t="s">
        <v>7598</v>
      </c>
      <c r="D1802" t="s">
        <v>4743</v>
      </c>
      <c r="E1802" t="s">
        <v>7472</v>
      </c>
    </row>
    <row r="1803" spans="1:5" ht="15.75" x14ac:dyDescent="0.25">
      <c r="A1803" s="1" t="s">
        <v>568</v>
      </c>
      <c r="B1803" s="1" t="s">
        <v>4186</v>
      </c>
      <c r="C1803" t="s">
        <v>7599</v>
      </c>
      <c r="D1803" t="s">
        <v>4745</v>
      </c>
      <c r="E1803" t="s">
        <v>4855</v>
      </c>
    </row>
    <row r="1804" spans="1:5" ht="15.75" x14ac:dyDescent="0.25">
      <c r="A1804" s="1" t="s">
        <v>567</v>
      </c>
      <c r="B1804" s="1" t="s">
        <v>4187</v>
      </c>
      <c r="C1804" t="s">
        <v>5113</v>
      </c>
      <c r="D1804" t="s">
        <v>4745</v>
      </c>
      <c r="E1804" t="s">
        <v>5755</v>
      </c>
    </row>
    <row r="1805" spans="1:5" ht="15.75" x14ac:dyDescent="0.25">
      <c r="A1805" s="1" t="s">
        <v>566</v>
      </c>
      <c r="B1805" s="1" t="s">
        <v>4188</v>
      </c>
      <c r="C1805" t="s">
        <v>4783</v>
      </c>
      <c r="D1805" t="s">
        <v>4745</v>
      </c>
      <c r="E1805" t="s">
        <v>7600</v>
      </c>
    </row>
    <row r="1806" spans="1:5" ht="15.75" x14ac:dyDescent="0.25">
      <c r="A1806" s="1" t="s">
        <v>565</v>
      </c>
      <c r="B1806" s="1" t="s">
        <v>4189</v>
      </c>
      <c r="C1806" t="s">
        <v>7601</v>
      </c>
      <c r="D1806" t="s">
        <v>4745</v>
      </c>
      <c r="E1806" t="s">
        <v>7076</v>
      </c>
    </row>
    <row r="1807" spans="1:5" ht="15.75" x14ac:dyDescent="0.25">
      <c r="A1807" s="1" t="s">
        <v>564</v>
      </c>
      <c r="B1807" s="1" t="s">
        <v>4190</v>
      </c>
      <c r="C1807" t="s">
        <v>7602</v>
      </c>
      <c r="D1807" t="s">
        <v>4743</v>
      </c>
      <c r="E1807" t="s">
        <v>5545</v>
      </c>
    </row>
    <row r="1808" spans="1:5" ht="15.75" x14ac:dyDescent="0.25">
      <c r="A1808" s="1" t="s">
        <v>563</v>
      </c>
      <c r="B1808" s="1" t="s">
        <v>4191</v>
      </c>
      <c r="C1808" t="s">
        <v>7603</v>
      </c>
      <c r="D1808" t="s">
        <v>4743</v>
      </c>
      <c r="E1808" t="s">
        <v>7604</v>
      </c>
    </row>
    <row r="1809" spans="1:5" ht="15.75" x14ac:dyDescent="0.25">
      <c r="A1809" s="1" t="s">
        <v>562</v>
      </c>
      <c r="B1809" s="1" t="s">
        <v>4192</v>
      </c>
      <c r="C1809" t="s">
        <v>7605</v>
      </c>
      <c r="D1809" t="s">
        <v>4743</v>
      </c>
      <c r="E1809" t="s">
        <v>7606</v>
      </c>
    </row>
    <row r="1810" spans="1:5" ht="15.75" x14ac:dyDescent="0.25">
      <c r="A1810" s="1" t="s">
        <v>561</v>
      </c>
      <c r="B1810" s="1" t="s">
        <v>4193</v>
      </c>
      <c r="C1810" t="s">
        <v>7607</v>
      </c>
      <c r="D1810" t="s">
        <v>4743</v>
      </c>
      <c r="E1810" t="s">
        <v>5196</v>
      </c>
    </row>
    <row r="1811" spans="1:5" ht="15.75" x14ac:dyDescent="0.25">
      <c r="A1811" s="1" t="s">
        <v>560</v>
      </c>
      <c r="B1811" s="1" t="s">
        <v>4194</v>
      </c>
      <c r="C1811" t="s">
        <v>7608</v>
      </c>
      <c r="D1811" t="s">
        <v>4743</v>
      </c>
      <c r="E1811" t="s">
        <v>7519</v>
      </c>
    </row>
    <row r="1812" spans="1:5" ht="15.75" x14ac:dyDescent="0.25">
      <c r="A1812" s="1" t="s">
        <v>559</v>
      </c>
      <c r="B1812" s="1" t="s">
        <v>4195</v>
      </c>
      <c r="C1812" t="s">
        <v>7609</v>
      </c>
      <c r="D1812" t="s">
        <v>4743</v>
      </c>
      <c r="E1812" t="s">
        <v>7610</v>
      </c>
    </row>
    <row r="1813" spans="1:5" ht="15.75" x14ac:dyDescent="0.25">
      <c r="A1813" s="1" t="s">
        <v>558</v>
      </c>
      <c r="B1813" s="1" t="s">
        <v>4196</v>
      </c>
      <c r="C1813" t="s">
        <v>7611</v>
      </c>
      <c r="D1813" t="s">
        <v>4743</v>
      </c>
      <c r="E1813" t="s">
        <v>7612</v>
      </c>
    </row>
    <row r="1814" spans="1:5" ht="15.75" x14ac:dyDescent="0.25">
      <c r="A1814" s="1" t="s">
        <v>557</v>
      </c>
      <c r="B1814" s="1" t="s">
        <v>4197</v>
      </c>
      <c r="C1814" t="s">
        <v>7613</v>
      </c>
      <c r="D1814" t="s">
        <v>4745</v>
      </c>
      <c r="E1814" t="s">
        <v>7614</v>
      </c>
    </row>
    <row r="1815" spans="1:5" ht="15.75" x14ac:dyDescent="0.25">
      <c r="A1815" s="1" t="s">
        <v>556</v>
      </c>
      <c r="B1815" s="1" t="s">
        <v>4198</v>
      </c>
      <c r="C1815" t="s">
        <v>7615</v>
      </c>
      <c r="D1815" t="s">
        <v>4743</v>
      </c>
      <c r="E1815" t="s">
        <v>5545</v>
      </c>
    </row>
    <row r="1816" spans="1:5" ht="15.75" x14ac:dyDescent="0.25">
      <c r="A1816" s="1" t="s">
        <v>555</v>
      </c>
      <c r="B1816" s="1" t="s">
        <v>4199</v>
      </c>
      <c r="C1816" t="s">
        <v>7616</v>
      </c>
      <c r="D1816" t="s">
        <v>4745</v>
      </c>
      <c r="E1816" t="s">
        <v>6007</v>
      </c>
    </row>
    <row r="1817" spans="1:5" ht="15.75" x14ac:dyDescent="0.25">
      <c r="A1817" s="1" t="s">
        <v>554</v>
      </c>
      <c r="B1817" s="1" t="s">
        <v>4200</v>
      </c>
      <c r="C1817" t="s">
        <v>7617</v>
      </c>
      <c r="D1817" t="s">
        <v>4745</v>
      </c>
      <c r="E1817" t="s">
        <v>7618</v>
      </c>
    </row>
    <row r="1818" spans="1:5" ht="15.75" x14ac:dyDescent="0.25">
      <c r="A1818" s="1" t="s">
        <v>553</v>
      </c>
      <c r="B1818" s="1" t="s">
        <v>4201</v>
      </c>
      <c r="C1818" t="s">
        <v>7619</v>
      </c>
      <c r="D1818" t="s">
        <v>4745</v>
      </c>
      <c r="E1818" t="s">
        <v>6414</v>
      </c>
    </row>
    <row r="1819" spans="1:5" ht="15.75" x14ac:dyDescent="0.25">
      <c r="A1819" s="1" t="s">
        <v>552</v>
      </c>
      <c r="B1819" s="1" t="s">
        <v>4202</v>
      </c>
      <c r="C1819" t="s">
        <v>7620</v>
      </c>
      <c r="D1819" t="s">
        <v>4745</v>
      </c>
      <c r="E1819" t="s">
        <v>7152</v>
      </c>
    </row>
    <row r="1820" spans="1:5" ht="15.75" x14ac:dyDescent="0.25">
      <c r="A1820" s="1" t="s">
        <v>551</v>
      </c>
      <c r="B1820" s="1" t="s">
        <v>4203</v>
      </c>
      <c r="C1820" t="s">
        <v>6466</v>
      </c>
      <c r="D1820" t="s">
        <v>4745</v>
      </c>
      <c r="E1820" t="s">
        <v>5375</v>
      </c>
    </row>
    <row r="1821" spans="1:5" ht="15.75" x14ac:dyDescent="0.25">
      <c r="A1821" s="1" t="s">
        <v>550</v>
      </c>
      <c r="B1821" s="1" t="s">
        <v>4204</v>
      </c>
      <c r="C1821" t="s">
        <v>7621</v>
      </c>
      <c r="D1821" t="s">
        <v>4745</v>
      </c>
      <c r="E1821" t="s">
        <v>7622</v>
      </c>
    </row>
    <row r="1822" spans="1:5" ht="15.75" x14ac:dyDescent="0.25">
      <c r="A1822" s="1" t="s">
        <v>549</v>
      </c>
      <c r="B1822" s="1" t="s">
        <v>4205</v>
      </c>
      <c r="C1822" t="s">
        <v>7623</v>
      </c>
      <c r="D1822" t="s">
        <v>4745</v>
      </c>
      <c r="E1822" t="s">
        <v>4885</v>
      </c>
    </row>
    <row r="1823" spans="1:5" ht="15.75" x14ac:dyDescent="0.25">
      <c r="A1823" s="1" t="s">
        <v>548</v>
      </c>
      <c r="B1823" s="1" t="s">
        <v>4206</v>
      </c>
      <c r="C1823" t="s">
        <v>7624</v>
      </c>
      <c r="D1823" t="s">
        <v>4745</v>
      </c>
      <c r="E1823" t="s">
        <v>7625</v>
      </c>
    </row>
    <row r="1824" spans="1:5" ht="15.75" x14ac:dyDescent="0.25">
      <c r="A1824" s="1" t="s">
        <v>547</v>
      </c>
      <c r="B1824" s="1" t="s">
        <v>4207</v>
      </c>
      <c r="C1824" t="s">
        <v>7626</v>
      </c>
      <c r="D1824" t="s">
        <v>4743</v>
      </c>
      <c r="E1824" t="s">
        <v>7627</v>
      </c>
    </row>
    <row r="1825" spans="1:5" ht="15.75" x14ac:dyDescent="0.25">
      <c r="A1825" s="1" t="s">
        <v>546</v>
      </c>
      <c r="B1825" s="1" t="s">
        <v>4208</v>
      </c>
      <c r="C1825" t="s">
        <v>6045</v>
      </c>
      <c r="D1825" t="s">
        <v>4745</v>
      </c>
      <c r="E1825" t="s">
        <v>5568</v>
      </c>
    </row>
    <row r="1826" spans="1:5" ht="15.75" x14ac:dyDescent="0.25">
      <c r="A1826" s="1" t="s">
        <v>545</v>
      </c>
      <c r="B1826" s="1" t="s">
        <v>4209</v>
      </c>
      <c r="C1826" t="s">
        <v>7628</v>
      </c>
      <c r="D1826" t="s">
        <v>4743</v>
      </c>
      <c r="E1826" t="s">
        <v>7629</v>
      </c>
    </row>
    <row r="1827" spans="1:5" ht="15.75" x14ac:dyDescent="0.25">
      <c r="A1827" s="1" t="s">
        <v>544</v>
      </c>
      <c r="B1827" s="1" t="s">
        <v>4210</v>
      </c>
      <c r="C1827" t="s">
        <v>7630</v>
      </c>
      <c r="D1827" t="s">
        <v>4743</v>
      </c>
      <c r="E1827" t="s">
        <v>7631</v>
      </c>
    </row>
    <row r="1828" spans="1:5" ht="15.75" x14ac:dyDescent="0.25">
      <c r="A1828" s="1" t="s">
        <v>543</v>
      </c>
      <c r="B1828" s="1" t="s">
        <v>4211</v>
      </c>
      <c r="C1828" t="s">
        <v>7632</v>
      </c>
      <c r="D1828" t="s">
        <v>4743</v>
      </c>
      <c r="E1828" t="s">
        <v>7633</v>
      </c>
    </row>
    <row r="1829" spans="1:5" ht="15.75" x14ac:dyDescent="0.25">
      <c r="A1829" s="1" t="s">
        <v>542</v>
      </c>
      <c r="B1829" s="1" t="s">
        <v>4212</v>
      </c>
      <c r="C1829" t="s">
        <v>7634</v>
      </c>
      <c r="D1829" t="s">
        <v>4743</v>
      </c>
      <c r="E1829" t="s">
        <v>7491</v>
      </c>
    </row>
    <row r="1830" spans="1:5" ht="15.75" x14ac:dyDescent="0.25">
      <c r="A1830" s="1" t="s">
        <v>541</v>
      </c>
      <c r="B1830" s="1" t="s">
        <v>4213</v>
      </c>
      <c r="C1830" t="s">
        <v>7635</v>
      </c>
      <c r="D1830" t="s">
        <v>4743</v>
      </c>
      <c r="E1830" t="s">
        <v>5535</v>
      </c>
    </row>
    <row r="1831" spans="1:5" ht="15.75" x14ac:dyDescent="0.25">
      <c r="A1831" s="1" t="s">
        <v>540</v>
      </c>
      <c r="B1831" s="1" t="s">
        <v>4214</v>
      </c>
      <c r="C1831" t="s">
        <v>5089</v>
      </c>
      <c r="D1831" t="s">
        <v>4745</v>
      </c>
      <c r="E1831" t="s">
        <v>7636</v>
      </c>
    </row>
    <row r="1832" spans="1:5" ht="15.75" x14ac:dyDescent="0.25">
      <c r="A1832" s="1" t="s">
        <v>539</v>
      </c>
      <c r="B1832" s="1" t="s">
        <v>4215</v>
      </c>
      <c r="C1832" t="s">
        <v>6467</v>
      </c>
      <c r="D1832" t="s">
        <v>4743</v>
      </c>
      <c r="E1832" t="s">
        <v>5123</v>
      </c>
    </row>
    <row r="1833" spans="1:5" ht="15.75" x14ac:dyDescent="0.25">
      <c r="A1833" s="1" t="s">
        <v>538</v>
      </c>
      <c r="B1833" s="1" t="s">
        <v>4216</v>
      </c>
      <c r="C1833" t="s">
        <v>5449</v>
      </c>
      <c r="D1833" t="s">
        <v>4743</v>
      </c>
      <c r="E1833" t="s">
        <v>7409</v>
      </c>
    </row>
    <row r="1834" spans="1:5" ht="15.75" x14ac:dyDescent="0.25">
      <c r="A1834" s="1" t="s">
        <v>537</v>
      </c>
      <c r="B1834" s="1" t="s">
        <v>4217</v>
      </c>
      <c r="C1834" t="s">
        <v>7637</v>
      </c>
      <c r="D1834" t="s">
        <v>4745</v>
      </c>
      <c r="E1834" t="s">
        <v>7638</v>
      </c>
    </row>
    <row r="1835" spans="1:5" ht="15.75" x14ac:dyDescent="0.25">
      <c r="A1835" s="1" t="s">
        <v>536</v>
      </c>
      <c r="B1835" s="1" t="s">
        <v>4218</v>
      </c>
      <c r="C1835" t="s">
        <v>7639</v>
      </c>
      <c r="D1835" t="s">
        <v>4743</v>
      </c>
      <c r="E1835" t="s">
        <v>7640</v>
      </c>
    </row>
    <row r="1836" spans="1:5" ht="15.75" x14ac:dyDescent="0.25">
      <c r="A1836" s="1" t="s">
        <v>534</v>
      </c>
      <c r="B1836" s="1" t="s">
        <v>4219</v>
      </c>
      <c r="C1836" t="s">
        <v>7641</v>
      </c>
      <c r="D1836" t="s">
        <v>5600</v>
      </c>
      <c r="E1836" t="s">
        <v>6866</v>
      </c>
    </row>
    <row r="1837" spans="1:5" ht="15.75" x14ac:dyDescent="0.25">
      <c r="A1837" s="1" t="s">
        <v>533</v>
      </c>
      <c r="B1837" s="1" t="s">
        <v>4220</v>
      </c>
      <c r="C1837" t="s">
        <v>7642</v>
      </c>
      <c r="D1837" t="s">
        <v>4745</v>
      </c>
      <c r="E1837" t="s">
        <v>6007</v>
      </c>
    </row>
    <row r="1838" spans="1:5" ht="15.75" x14ac:dyDescent="0.25">
      <c r="A1838" s="1" t="s">
        <v>532</v>
      </c>
      <c r="B1838" s="1" t="s">
        <v>4221</v>
      </c>
      <c r="C1838" t="s">
        <v>7643</v>
      </c>
      <c r="D1838" t="s">
        <v>4745</v>
      </c>
      <c r="E1838" t="s">
        <v>7644</v>
      </c>
    </row>
    <row r="1839" spans="1:5" ht="15.75" x14ac:dyDescent="0.25">
      <c r="A1839" s="1" t="s">
        <v>531</v>
      </c>
      <c r="B1839" s="1" t="s">
        <v>4222</v>
      </c>
      <c r="C1839" t="s">
        <v>7645</v>
      </c>
      <c r="D1839" t="s">
        <v>4745</v>
      </c>
      <c r="E1839" t="s">
        <v>7646</v>
      </c>
    </row>
    <row r="1840" spans="1:5" ht="15.75" x14ac:dyDescent="0.25">
      <c r="A1840" s="1" t="s">
        <v>530</v>
      </c>
      <c r="B1840" s="1" t="s">
        <v>4223</v>
      </c>
      <c r="C1840" t="s">
        <v>6692</v>
      </c>
      <c r="D1840" t="s">
        <v>4745</v>
      </c>
      <c r="E1840" t="s">
        <v>7647</v>
      </c>
    </row>
    <row r="1841" spans="1:5" ht="15.75" x14ac:dyDescent="0.25">
      <c r="A1841" s="1" t="s">
        <v>529</v>
      </c>
      <c r="B1841" s="1" t="s">
        <v>4224</v>
      </c>
      <c r="C1841" t="s">
        <v>6774</v>
      </c>
      <c r="D1841" t="s">
        <v>4745</v>
      </c>
      <c r="E1841" t="s">
        <v>7648</v>
      </c>
    </row>
    <row r="1842" spans="1:5" ht="15.75" x14ac:dyDescent="0.25">
      <c r="A1842" s="1" t="s">
        <v>528</v>
      </c>
      <c r="B1842" s="1" t="s">
        <v>4225</v>
      </c>
      <c r="C1842" t="s">
        <v>7649</v>
      </c>
      <c r="D1842" t="s">
        <v>4743</v>
      </c>
      <c r="E1842" t="s">
        <v>4853</v>
      </c>
    </row>
    <row r="1843" spans="1:5" ht="15.75" x14ac:dyDescent="0.25">
      <c r="A1843" s="1" t="s">
        <v>527</v>
      </c>
      <c r="B1843" s="1" t="s">
        <v>4226</v>
      </c>
      <c r="C1843" t="s">
        <v>7650</v>
      </c>
      <c r="D1843" t="s">
        <v>4743</v>
      </c>
      <c r="E1843" t="s">
        <v>7651</v>
      </c>
    </row>
    <row r="1844" spans="1:5" ht="15.75" x14ac:dyDescent="0.25">
      <c r="A1844" s="1" t="s">
        <v>526</v>
      </c>
      <c r="B1844" s="1" t="s">
        <v>4227</v>
      </c>
      <c r="C1844" t="s">
        <v>4856</v>
      </c>
      <c r="D1844" t="s">
        <v>4745</v>
      </c>
      <c r="E1844" t="s">
        <v>7652</v>
      </c>
    </row>
    <row r="1845" spans="1:5" ht="15.75" x14ac:dyDescent="0.25">
      <c r="A1845" s="1" t="s">
        <v>525</v>
      </c>
      <c r="B1845" s="1" t="s">
        <v>4228</v>
      </c>
      <c r="C1845" t="s">
        <v>7653</v>
      </c>
      <c r="D1845" t="s">
        <v>4745</v>
      </c>
      <c r="E1845" t="s">
        <v>7654</v>
      </c>
    </row>
    <row r="1846" spans="1:5" ht="15.75" x14ac:dyDescent="0.25">
      <c r="A1846" s="1" t="s">
        <v>524</v>
      </c>
      <c r="B1846" s="1" t="s">
        <v>4229</v>
      </c>
      <c r="C1846" t="s">
        <v>7655</v>
      </c>
      <c r="D1846" t="s">
        <v>4745</v>
      </c>
      <c r="E1846" t="s">
        <v>4778</v>
      </c>
    </row>
    <row r="1847" spans="1:5" ht="15.75" x14ac:dyDescent="0.25">
      <c r="A1847" s="1" t="s">
        <v>523</v>
      </c>
      <c r="B1847" s="1" t="s">
        <v>4230</v>
      </c>
      <c r="C1847" t="s">
        <v>7656</v>
      </c>
      <c r="D1847" t="s">
        <v>4745</v>
      </c>
      <c r="E1847" t="s">
        <v>7657</v>
      </c>
    </row>
    <row r="1848" spans="1:5" ht="15.75" x14ac:dyDescent="0.25">
      <c r="A1848" s="1" t="s">
        <v>522</v>
      </c>
      <c r="B1848" s="1" t="s">
        <v>4231</v>
      </c>
      <c r="C1848" t="s">
        <v>7658</v>
      </c>
      <c r="D1848" t="s">
        <v>4745</v>
      </c>
      <c r="E1848" t="s">
        <v>7659</v>
      </c>
    </row>
    <row r="1849" spans="1:5" ht="15.75" x14ac:dyDescent="0.25">
      <c r="A1849" s="1" t="s">
        <v>521</v>
      </c>
      <c r="B1849" s="1" t="s">
        <v>4232</v>
      </c>
      <c r="C1849" t="s">
        <v>7660</v>
      </c>
      <c r="D1849" t="s">
        <v>4745</v>
      </c>
      <c r="E1849" t="s">
        <v>7661</v>
      </c>
    </row>
    <row r="1850" spans="1:5" ht="15.75" x14ac:dyDescent="0.25">
      <c r="A1850" s="1" t="s">
        <v>520</v>
      </c>
      <c r="B1850" s="1" t="s">
        <v>4233</v>
      </c>
      <c r="C1850" t="s">
        <v>7662</v>
      </c>
      <c r="D1850" t="s">
        <v>4745</v>
      </c>
      <c r="E1850" t="s">
        <v>7663</v>
      </c>
    </row>
    <row r="1851" spans="1:5" ht="15.75" x14ac:dyDescent="0.25">
      <c r="A1851" s="1" t="s">
        <v>519</v>
      </c>
      <c r="B1851" s="1" t="s">
        <v>4234</v>
      </c>
      <c r="C1851" t="s">
        <v>7664</v>
      </c>
      <c r="D1851" t="s">
        <v>4745</v>
      </c>
      <c r="E1851" t="s">
        <v>5287</v>
      </c>
    </row>
    <row r="1852" spans="1:5" ht="15.75" x14ac:dyDescent="0.25">
      <c r="A1852" s="1" t="s">
        <v>518</v>
      </c>
      <c r="B1852" s="1" t="s">
        <v>4235</v>
      </c>
      <c r="C1852" t="s">
        <v>7665</v>
      </c>
      <c r="D1852" t="s">
        <v>4745</v>
      </c>
      <c r="E1852" t="s">
        <v>4823</v>
      </c>
    </row>
    <row r="1853" spans="1:5" ht="15.75" x14ac:dyDescent="0.25">
      <c r="A1853" s="1" t="s">
        <v>517</v>
      </c>
      <c r="B1853" s="1" t="s">
        <v>4236</v>
      </c>
      <c r="C1853" t="s">
        <v>7666</v>
      </c>
      <c r="D1853" t="s">
        <v>4745</v>
      </c>
      <c r="E1853" t="s">
        <v>7667</v>
      </c>
    </row>
    <row r="1854" spans="1:5" ht="15.75" x14ac:dyDescent="0.25">
      <c r="A1854" s="1" t="s">
        <v>515</v>
      </c>
      <c r="B1854" s="1" t="s">
        <v>4237</v>
      </c>
      <c r="C1854" t="s">
        <v>7668</v>
      </c>
      <c r="D1854" t="s">
        <v>4745</v>
      </c>
      <c r="E1854" t="s">
        <v>4823</v>
      </c>
    </row>
    <row r="1855" spans="1:5" ht="15.75" x14ac:dyDescent="0.25">
      <c r="A1855" s="1" t="s">
        <v>514</v>
      </c>
      <c r="B1855" s="1" t="s">
        <v>4238</v>
      </c>
      <c r="C1855" t="s">
        <v>7371</v>
      </c>
      <c r="D1855" t="s">
        <v>4743</v>
      </c>
      <c r="E1855" t="s">
        <v>7669</v>
      </c>
    </row>
    <row r="1856" spans="1:5" ht="15.75" x14ac:dyDescent="0.25">
      <c r="A1856" s="1" t="s">
        <v>513</v>
      </c>
      <c r="B1856" s="1" t="s">
        <v>4239</v>
      </c>
      <c r="C1856" t="s">
        <v>5935</v>
      </c>
      <c r="D1856" t="s">
        <v>4745</v>
      </c>
      <c r="E1856" t="s">
        <v>5735</v>
      </c>
    </row>
    <row r="1857" spans="1:5" ht="15.75" x14ac:dyDescent="0.25">
      <c r="A1857" s="1" t="s">
        <v>512</v>
      </c>
      <c r="B1857" s="1" t="s">
        <v>4240</v>
      </c>
      <c r="C1857" t="s">
        <v>7670</v>
      </c>
      <c r="D1857" t="s">
        <v>4745</v>
      </c>
      <c r="E1857" t="s">
        <v>5481</v>
      </c>
    </row>
    <row r="1858" spans="1:5" ht="15.75" x14ac:dyDescent="0.25">
      <c r="A1858" s="1" t="s">
        <v>511</v>
      </c>
      <c r="B1858" s="1" t="s">
        <v>4241</v>
      </c>
      <c r="C1858" t="s">
        <v>7671</v>
      </c>
      <c r="D1858" t="s">
        <v>4743</v>
      </c>
      <c r="E1858" t="s">
        <v>7672</v>
      </c>
    </row>
    <row r="1859" spans="1:5" ht="15.75" x14ac:dyDescent="0.25">
      <c r="A1859" s="1" t="s">
        <v>510</v>
      </c>
      <c r="B1859" s="1" t="s">
        <v>4242</v>
      </c>
      <c r="C1859" t="s">
        <v>7673</v>
      </c>
      <c r="D1859" t="s">
        <v>4745</v>
      </c>
      <c r="E1859" t="s">
        <v>7674</v>
      </c>
    </row>
    <row r="1860" spans="1:5" ht="15.75" x14ac:dyDescent="0.25">
      <c r="A1860" s="1" t="s">
        <v>509</v>
      </c>
      <c r="B1860" s="1" t="s">
        <v>4243</v>
      </c>
      <c r="C1860" t="s">
        <v>6553</v>
      </c>
      <c r="D1860" t="s">
        <v>4743</v>
      </c>
      <c r="E1860" t="s">
        <v>6914</v>
      </c>
    </row>
    <row r="1861" spans="1:5" ht="15.75" x14ac:dyDescent="0.25">
      <c r="A1861" s="1" t="s">
        <v>508</v>
      </c>
      <c r="B1861" s="1" t="s">
        <v>4244</v>
      </c>
      <c r="C1861" t="s">
        <v>6278</v>
      </c>
      <c r="D1861" t="s">
        <v>4743</v>
      </c>
      <c r="E1861" t="s">
        <v>7675</v>
      </c>
    </row>
    <row r="1862" spans="1:5" ht="15.75" x14ac:dyDescent="0.25">
      <c r="A1862" s="1" t="s">
        <v>507</v>
      </c>
      <c r="B1862" s="1" t="s">
        <v>4245</v>
      </c>
      <c r="C1862" t="s">
        <v>7676</v>
      </c>
      <c r="D1862" t="s">
        <v>4743</v>
      </c>
      <c r="E1862" t="s">
        <v>7677</v>
      </c>
    </row>
    <row r="1863" spans="1:5" ht="15.75" x14ac:dyDescent="0.25">
      <c r="A1863" s="1" t="s">
        <v>506</v>
      </c>
      <c r="B1863" s="1" t="s">
        <v>4246</v>
      </c>
      <c r="C1863" t="s">
        <v>5456</v>
      </c>
      <c r="D1863" t="s">
        <v>4743</v>
      </c>
      <c r="E1863" t="s">
        <v>5670</v>
      </c>
    </row>
    <row r="1864" spans="1:5" ht="15.75" x14ac:dyDescent="0.25">
      <c r="A1864" s="1" t="s">
        <v>505</v>
      </c>
      <c r="B1864" s="1" t="s">
        <v>4247</v>
      </c>
      <c r="C1864" t="s">
        <v>7678</v>
      </c>
      <c r="D1864" t="s">
        <v>4743</v>
      </c>
      <c r="E1864" t="s">
        <v>7679</v>
      </c>
    </row>
    <row r="1865" spans="1:5" ht="15.75" x14ac:dyDescent="0.25">
      <c r="A1865" s="1" t="s">
        <v>504</v>
      </c>
      <c r="B1865" s="1" t="s">
        <v>4248</v>
      </c>
      <c r="C1865" t="s">
        <v>7680</v>
      </c>
      <c r="D1865" t="s">
        <v>4743</v>
      </c>
      <c r="E1865" t="s">
        <v>4834</v>
      </c>
    </row>
    <row r="1866" spans="1:5" ht="15.75" x14ac:dyDescent="0.25">
      <c r="A1866" s="1" t="s">
        <v>503</v>
      </c>
      <c r="B1866" s="1" t="s">
        <v>4249</v>
      </c>
      <c r="C1866" t="s">
        <v>4723</v>
      </c>
      <c r="D1866" t="s">
        <v>4743</v>
      </c>
      <c r="E1866" t="s">
        <v>7681</v>
      </c>
    </row>
    <row r="1867" spans="1:5" ht="15.75" x14ac:dyDescent="0.25">
      <c r="A1867" s="1" t="s">
        <v>502</v>
      </c>
      <c r="B1867" s="1" t="s">
        <v>4250</v>
      </c>
      <c r="C1867" t="s">
        <v>7682</v>
      </c>
      <c r="D1867" t="s">
        <v>4745</v>
      </c>
      <c r="E1867" t="s">
        <v>7683</v>
      </c>
    </row>
    <row r="1868" spans="1:5" ht="15.75" x14ac:dyDescent="0.25">
      <c r="A1868" s="1" t="s">
        <v>501</v>
      </c>
      <c r="B1868" s="1" t="s">
        <v>4251</v>
      </c>
      <c r="C1868" t="s">
        <v>6140</v>
      </c>
      <c r="D1868" t="s">
        <v>4743</v>
      </c>
      <c r="E1868" t="s">
        <v>6069</v>
      </c>
    </row>
    <row r="1869" spans="1:5" ht="15.75" x14ac:dyDescent="0.25">
      <c r="A1869" s="1" t="s">
        <v>500</v>
      </c>
      <c r="B1869" s="1" t="s">
        <v>4252</v>
      </c>
      <c r="C1869" t="s">
        <v>5976</v>
      </c>
      <c r="D1869" t="s">
        <v>4745</v>
      </c>
      <c r="E1869" t="s">
        <v>7684</v>
      </c>
    </row>
    <row r="1870" spans="1:5" ht="15.75" x14ac:dyDescent="0.25">
      <c r="A1870" s="1" t="s">
        <v>499</v>
      </c>
      <c r="B1870" s="1" t="s">
        <v>4253</v>
      </c>
      <c r="C1870" t="s">
        <v>7685</v>
      </c>
      <c r="D1870" t="s">
        <v>4745</v>
      </c>
      <c r="E1870" t="s">
        <v>5418</v>
      </c>
    </row>
    <row r="1871" spans="1:5" ht="15.75" x14ac:dyDescent="0.25">
      <c r="A1871" s="1" t="s">
        <v>498</v>
      </c>
      <c r="B1871" s="1" t="s">
        <v>4254</v>
      </c>
      <c r="C1871" t="s">
        <v>5120</v>
      </c>
      <c r="D1871" t="s">
        <v>4745</v>
      </c>
      <c r="E1871" t="s">
        <v>4974</v>
      </c>
    </row>
    <row r="1872" spans="1:5" ht="15.75" x14ac:dyDescent="0.25">
      <c r="A1872" s="1" t="s">
        <v>497</v>
      </c>
      <c r="B1872" s="1" t="s">
        <v>4255</v>
      </c>
      <c r="C1872" t="s">
        <v>7686</v>
      </c>
      <c r="D1872" t="s">
        <v>4745</v>
      </c>
      <c r="E1872" t="s">
        <v>7687</v>
      </c>
    </row>
    <row r="1873" spans="1:5" ht="15.75" x14ac:dyDescent="0.25">
      <c r="A1873" s="1" t="s">
        <v>496</v>
      </c>
      <c r="B1873" s="1" t="s">
        <v>4256</v>
      </c>
      <c r="C1873" t="s">
        <v>7688</v>
      </c>
      <c r="D1873" t="s">
        <v>4745</v>
      </c>
      <c r="E1873" t="s">
        <v>7689</v>
      </c>
    </row>
    <row r="1874" spans="1:5" ht="15.75" x14ac:dyDescent="0.25">
      <c r="A1874" s="1" t="s">
        <v>495</v>
      </c>
      <c r="B1874" s="1" t="s">
        <v>4257</v>
      </c>
      <c r="C1874" t="s">
        <v>7690</v>
      </c>
      <c r="D1874" t="s">
        <v>4745</v>
      </c>
      <c r="E1874" t="s">
        <v>7691</v>
      </c>
    </row>
    <row r="1875" spans="1:5" ht="15.75" x14ac:dyDescent="0.25">
      <c r="A1875" s="1" t="s">
        <v>494</v>
      </c>
      <c r="B1875" s="1" t="s">
        <v>4258</v>
      </c>
      <c r="C1875" t="s">
        <v>7692</v>
      </c>
      <c r="D1875" t="s">
        <v>4745</v>
      </c>
      <c r="E1875" t="s">
        <v>7693</v>
      </c>
    </row>
    <row r="1876" spans="1:5" ht="15.75" x14ac:dyDescent="0.25">
      <c r="A1876" s="1" t="s">
        <v>493</v>
      </c>
      <c r="B1876" s="1" t="s">
        <v>4259</v>
      </c>
      <c r="C1876" t="s">
        <v>7694</v>
      </c>
      <c r="D1876" t="s">
        <v>4745</v>
      </c>
      <c r="E1876" t="s">
        <v>7695</v>
      </c>
    </row>
    <row r="1877" spans="1:5" ht="15.75" x14ac:dyDescent="0.25">
      <c r="A1877" s="1" t="s">
        <v>492</v>
      </c>
      <c r="B1877" s="1" t="s">
        <v>4260</v>
      </c>
      <c r="C1877" t="s">
        <v>6611</v>
      </c>
      <c r="D1877" t="s">
        <v>4743</v>
      </c>
      <c r="E1877" t="s">
        <v>7696</v>
      </c>
    </row>
    <row r="1878" spans="1:5" ht="15.75" x14ac:dyDescent="0.25">
      <c r="A1878" s="1" t="s">
        <v>491</v>
      </c>
      <c r="B1878" s="1" t="s">
        <v>4261</v>
      </c>
      <c r="C1878" t="s">
        <v>7697</v>
      </c>
      <c r="D1878" t="s">
        <v>4743</v>
      </c>
      <c r="E1878" t="s">
        <v>5936</v>
      </c>
    </row>
    <row r="1879" spans="1:5" ht="15.75" x14ac:dyDescent="0.25">
      <c r="A1879" s="1" t="s">
        <v>490</v>
      </c>
      <c r="B1879" s="1" t="s">
        <v>4262</v>
      </c>
      <c r="C1879" t="s">
        <v>7698</v>
      </c>
      <c r="D1879" t="s">
        <v>5600</v>
      </c>
      <c r="E1879" t="s">
        <v>7699</v>
      </c>
    </row>
    <row r="1880" spans="1:5" ht="15.75" x14ac:dyDescent="0.25">
      <c r="A1880" s="1" t="s">
        <v>489</v>
      </c>
      <c r="B1880" s="1" t="s">
        <v>4263</v>
      </c>
      <c r="C1880" t="s">
        <v>7700</v>
      </c>
      <c r="D1880" t="s">
        <v>4743</v>
      </c>
      <c r="E1880" t="s">
        <v>7701</v>
      </c>
    </row>
    <row r="1881" spans="1:5" ht="15.75" x14ac:dyDescent="0.25">
      <c r="A1881" s="1" t="s">
        <v>488</v>
      </c>
      <c r="B1881" s="1" t="s">
        <v>4264</v>
      </c>
      <c r="C1881" t="s">
        <v>7702</v>
      </c>
      <c r="D1881" t="s">
        <v>4743</v>
      </c>
      <c r="E1881" t="s">
        <v>7703</v>
      </c>
    </row>
    <row r="1882" spans="1:5" ht="15.75" x14ac:dyDescent="0.25">
      <c r="A1882" s="1" t="s">
        <v>487</v>
      </c>
      <c r="B1882" s="1" t="s">
        <v>4265</v>
      </c>
      <c r="C1882" t="s">
        <v>5734</v>
      </c>
      <c r="D1882" t="s">
        <v>4745</v>
      </c>
      <c r="E1882" t="s">
        <v>7704</v>
      </c>
    </row>
    <row r="1883" spans="1:5" ht="15.75" x14ac:dyDescent="0.25">
      <c r="A1883" s="1" t="s">
        <v>486</v>
      </c>
      <c r="B1883" s="1" t="s">
        <v>4266</v>
      </c>
      <c r="C1883" t="s">
        <v>7705</v>
      </c>
      <c r="D1883" t="s">
        <v>4743</v>
      </c>
      <c r="E1883" t="s">
        <v>7696</v>
      </c>
    </row>
    <row r="1884" spans="1:5" ht="15.75" x14ac:dyDescent="0.25">
      <c r="A1884" s="1" t="s">
        <v>485</v>
      </c>
      <c r="B1884" s="1" t="s">
        <v>4267</v>
      </c>
      <c r="C1884" t="s">
        <v>7706</v>
      </c>
      <c r="D1884" t="s">
        <v>4743</v>
      </c>
      <c r="E1884" t="s">
        <v>7707</v>
      </c>
    </row>
    <row r="1885" spans="1:5" ht="15.75" x14ac:dyDescent="0.25">
      <c r="A1885" s="1" t="s">
        <v>484</v>
      </c>
      <c r="B1885" s="1" t="s">
        <v>4268</v>
      </c>
      <c r="C1885" t="s">
        <v>7708</v>
      </c>
      <c r="D1885" t="s">
        <v>4743</v>
      </c>
      <c r="E1885" t="s">
        <v>7709</v>
      </c>
    </row>
    <row r="1886" spans="1:5" ht="15.75" x14ac:dyDescent="0.25">
      <c r="A1886" s="1" t="s">
        <v>483</v>
      </c>
      <c r="B1886" s="1" t="s">
        <v>4269</v>
      </c>
      <c r="C1886" t="s">
        <v>7710</v>
      </c>
      <c r="D1886" t="s">
        <v>4743</v>
      </c>
      <c r="E1886" t="s">
        <v>7711</v>
      </c>
    </row>
    <row r="1887" spans="1:5" ht="15.75" x14ac:dyDescent="0.25">
      <c r="A1887" s="1" t="s">
        <v>482</v>
      </c>
      <c r="B1887" s="1" t="s">
        <v>4270</v>
      </c>
      <c r="C1887" t="s">
        <v>7712</v>
      </c>
      <c r="D1887" t="s">
        <v>4743</v>
      </c>
      <c r="E1887" t="s">
        <v>7713</v>
      </c>
    </row>
    <row r="1888" spans="1:5" ht="15.75" x14ac:dyDescent="0.25">
      <c r="A1888" s="1" t="s">
        <v>481</v>
      </c>
      <c r="B1888" s="1" t="s">
        <v>4271</v>
      </c>
      <c r="C1888" t="s">
        <v>7714</v>
      </c>
      <c r="D1888" t="s">
        <v>4745</v>
      </c>
      <c r="E1888" t="s">
        <v>7715</v>
      </c>
    </row>
    <row r="1889" spans="1:5" ht="15.75" x14ac:dyDescent="0.25">
      <c r="A1889" s="1" t="s">
        <v>480</v>
      </c>
      <c r="B1889" s="1" t="s">
        <v>4272</v>
      </c>
      <c r="C1889" t="s">
        <v>7716</v>
      </c>
      <c r="D1889" t="s">
        <v>4745</v>
      </c>
      <c r="E1889" t="s">
        <v>5454</v>
      </c>
    </row>
    <row r="1890" spans="1:5" ht="15.75" x14ac:dyDescent="0.25">
      <c r="A1890" s="1" t="s">
        <v>479</v>
      </c>
      <c r="B1890" s="1" t="s">
        <v>4273</v>
      </c>
      <c r="C1890" t="s">
        <v>5760</v>
      </c>
      <c r="D1890" t="s">
        <v>4745</v>
      </c>
      <c r="E1890" t="s">
        <v>7717</v>
      </c>
    </row>
    <row r="1891" spans="1:5" ht="15.75" x14ac:dyDescent="0.25">
      <c r="A1891" s="1" t="s">
        <v>478</v>
      </c>
      <c r="B1891" s="1" t="s">
        <v>4274</v>
      </c>
      <c r="C1891" t="s">
        <v>7718</v>
      </c>
      <c r="D1891" t="s">
        <v>4743</v>
      </c>
      <c r="E1891" t="s">
        <v>6689</v>
      </c>
    </row>
    <row r="1892" spans="1:5" ht="15.75" x14ac:dyDescent="0.25">
      <c r="A1892" s="1" t="s">
        <v>477</v>
      </c>
      <c r="B1892" s="1" t="s">
        <v>4275</v>
      </c>
      <c r="C1892" t="s">
        <v>7719</v>
      </c>
      <c r="D1892" t="s">
        <v>4745</v>
      </c>
      <c r="E1892" t="s">
        <v>4766</v>
      </c>
    </row>
    <row r="1893" spans="1:5" ht="15.75" x14ac:dyDescent="0.25">
      <c r="A1893" s="1" t="s">
        <v>476</v>
      </c>
      <c r="B1893" s="1" t="s">
        <v>4276</v>
      </c>
      <c r="C1893" t="s">
        <v>7720</v>
      </c>
      <c r="D1893" t="s">
        <v>4745</v>
      </c>
      <c r="E1893" t="s">
        <v>7721</v>
      </c>
    </row>
    <row r="1894" spans="1:5" ht="15.75" x14ac:dyDescent="0.25">
      <c r="A1894" s="1" t="s">
        <v>475</v>
      </c>
      <c r="B1894" s="1" t="s">
        <v>4277</v>
      </c>
      <c r="C1894" t="s">
        <v>7722</v>
      </c>
      <c r="D1894" t="s">
        <v>4743</v>
      </c>
      <c r="E1894" t="s">
        <v>7723</v>
      </c>
    </row>
    <row r="1895" spans="1:5" ht="15.75" x14ac:dyDescent="0.25">
      <c r="A1895" s="1" t="s">
        <v>474</v>
      </c>
      <c r="B1895" s="1" t="s">
        <v>4278</v>
      </c>
      <c r="C1895" t="s">
        <v>7724</v>
      </c>
      <c r="D1895" t="s">
        <v>4745</v>
      </c>
      <c r="E1895" t="s">
        <v>4954</v>
      </c>
    </row>
    <row r="1896" spans="1:5" ht="15.75" x14ac:dyDescent="0.25">
      <c r="A1896" s="1" t="s">
        <v>473</v>
      </c>
      <c r="B1896" s="1" t="s">
        <v>4279</v>
      </c>
      <c r="C1896" t="s">
        <v>7725</v>
      </c>
      <c r="D1896" t="s">
        <v>4743</v>
      </c>
      <c r="E1896" t="s">
        <v>7726</v>
      </c>
    </row>
    <row r="1897" spans="1:5" ht="15.75" x14ac:dyDescent="0.25">
      <c r="A1897" s="1" t="s">
        <v>472</v>
      </c>
      <c r="B1897" s="1" t="s">
        <v>4280</v>
      </c>
      <c r="C1897" t="s">
        <v>5181</v>
      </c>
      <c r="D1897" t="s">
        <v>4745</v>
      </c>
      <c r="E1897" t="s">
        <v>7727</v>
      </c>
    </row>
    <row r="1898" spans="1:5" ht="15.75" x14ac:dyDescent="0.25">
      <c r="A1898" s="1" t="s">
        <v>471</v>
      </c>
      <c r="B1898" s="1" t="s">
        <v>4281</v>
      </c>
      <c r="C1898" t="s">
        <v>7728</v>
      </c>
      <c r="D1898" t="s">
        <v>4745</v>
      </c>
      <c r="E1898" t="s">
        <v>5026</v>
      </c>
    </row>
    <row r="1899" spans="1:5" ht="15.75" x14ac:dyDescent="0.25">
      <c r="A1899" s="1" t="s">
        <v>470</v>
      </c>
      <c r="B1899" s="1" t="s">
        <v>4282</v>
      </c>
      <c r="C1899" t="s">
        <v>4862</v>
      </c>
      <c r="D1899" t="s">
        <v>4745</v>
      </c>
      <c r="E1899" t="s">
        <v>7729</v>
      </c>
    </row>
    <row r="1900" spans="1:5" ht="15.75" x14ac:dyDescent="0.25">
      <c r="A1900" s="1" t="s">
        <v>469</v>
      </c>
      <c r="B1900" s="1" t="s">
        <v>4283</v>
      </c>
      <c r="C1900" t="s">
        <v>4919</v>
      </c>
      <c r="D1900" t="s">
        <v>4745</v>
      </c>
      <c r="E1900" t="s">
        <v>5481</v>
      </c>
    </row>
    <row r="1901" spans="1:5" ht="15.75" x14ac:dyDescent="0.25">
      <c r="A1901" s="1" t="s">
        <v>468</v>
      </c>
      <c r="B1901" s="1" t="s">
        <v>4284</v>
      </c>
      <c r="C1901" t="s">
        <v>7730</v>
      </c>
      <c r="D1901" t="s">
        <v>4743</v>
      </c>
      <c r="E1901" t="s">
        <v>4915</v>
      </c>
    </row>
    <row r="1902" spans="1:5" ht="15.75" x14ac:dyDescent="0.25">
      <c r="A1902" s="1" t="s">
        <v>467</v>
      </c>
      <c r="B1902" s="1" t="s">
        <v>4285</v>
      </c>
      <c r="C1902" t="s">
        <v>7570</v>
      </c>
      <c r="D1902" t="s">
        <v>4743</v>
      </c>
      <c r="E1902" t="s">
        <v>7731</v>
      </c>
    </row>
    <row r="1903" spans="1:5" ht="15.75" x14ac:dyDescent="0.25">
      <c r="A1903" s="1" t="s">
        <v>466</v>
      </c>
      <c r="B1903" s="1" t="s">
        <v>4286</v>
      </c>
      <c r="C1903" t="s">
        <v>7732</v>
      </c>
      <c r="D1903" t="s">
        <v>4743</v>
      </c>
      <c r="E1903" t="s">
        <v>6632</v>
      </c>
    </row>
    <row r="1904" spans="1:5" ht="15.75" x14ac:dyDescent="0.25">
      <c r="A1904" s="1" t="s">
        <v>465</v>
      </c>
      <c r="B1904" s="1" t="s">
        <v>4287</v>
      </c>
      <c r="C1904" t="s">
        <v>7733</v>
      </c>
      <c r="D1904" t="s">
        <v>4743</v>
      </c>
      <c r="E1904" t="s">
        <v>5160</v>
      </c>
    </row>
    <row r="1905" spans="1:5" ht="15.75" x14ac:dyDescent="0.25">
      <c r="A1905" s="1" t="s">
        <v>464</v>
      </c>
      <c r="B1905" s="1" t="s">
        <v>4288</v>
      </c>
      <c r="C1905" t="s">
        <v>7734</v>
      </c>
      <c r="D1905" t="s">
        <v>4743</v>
      </c>
      <c r="E1905" t="s">
        <v>7735</v>
      </c>
    </row>
    <row r="1906" spans="1:5" ht="15.75" x14ac:dyDescent="0.25">
      <c r="A1906" s="1" t="s">
        <v>463</v>
      </c>
      <c r="B1906" s="1" t="s">
        <v>4289</v>
      </c>
      <c r="C1906" t="s">
        <v>7736</v>
      </c>
      <c r="D1906" t="s">
        <v>4743</v>
      </c>
      <c r="E1906" t="s">
        <v>7737</v>
      </c>
    </row>
    <row r="1907" spans="1:5" ht="15.75" x14ac:dyDescent="0.25">
      <c r="A1907" s="1" t="s">
        <v>462</v>
      </c>
      <c r="B1907" s="1" t="s">
        <v>4290</v>
      </c>
      <c r="C1907" t="s">
        <v>7738</v>
      </c>
      <c r="D1907" t="s">
        <v>4745</v>
      </c>
      <c r="E1907" t="s">
        <v>7739</v>
      </c>
    </row>
    <row r="1908" spans="1:5" ht="15.75" x14ac:dyDescent="0.25">
      <c r="A1908" s="1" t="s">
        <v>461</v>
      </c>
      <c r="B1908" s="1" t="s">
        <v>4291</v>
      </c>
      <c r="C1908" t="s">
        <v>5273</v>
      </c>
      <c r="D1908" t="s">
        <v>4743</v>
      </c>
      <c r="E1908" t="s">
        <v>7740</v>
      </c>
    </row>
    <row r="1909" spans="1:5" ht="15.75" x14ac:dyDescent="0.25">
      <c r="A1909" s="1" t="s">
        <v>460</v>
      </c>
      <c r="B1909" s="1" t="s">
        <v>4292</v>
      </c>
      <c r="C1909" t="s">
        <v>7741</v>
      </c>
      <c r="D1909" t="s">
        <v>4743</v>
      </c>
      <c r="E1909" t="s">
        <v>7742</v>
      </c>
    </row>
    <row r="1910" spans="1:5" ht="15.75" x14ac:dyDescent="0.25">
      <c r="A1910" s="1" t="s">
        <v>459</v>
      </c>
      <c r="B1910" s="1" t="s">
        <v>4293</v>
      </c>
      <c r="C1910" t="s">
        <v>7743</v>
      </c>
      <c r="D1910" t="s">
        <v>4745</v>
      </c>
      <c r="E1910" t="s">
        <v>7744</v>
      </c>
    </row>
    <row r="1911" spans="1:5" ht="15.75" x14ac:dyDescent="0.25">
      <c r="A1911" s="1" t="s">
        <v>458</v>
      </c>
      <c r="B1911" s="1" t="s">
        <v>4294</v>
      </c>
      <c r="C1911" t="s">
        <v>4723</v>
      </c>
      <c r="D1911" t="s">
        <v>4745</v>
      </c>
      <c r="E1911" t="s">
        <v>7745</v>
      </c>
    </row>
    <row r="1912" spans="1:5" ht="15.75" x14ac:dyDescent="0.25">
      <c r="A1912" s="1" t="s">
        <v>457</v>
      </c>
      <c r="B1912" s="1" t="s">
        <v>4295</v>
      </c>
      <c r="C1912" t="s">
        <v>7746</v>
      </c>
      <c r="D1912" t="s">
        <v>4743</v>
      </c>
      <c r="E1912" t="s">
        <v>7747</v>
      </c>
    </row>
    <row r="1913" spans="1:5" ht="15.75" x14ac:dyDescent="0.25">
      <c r="A1913" s="1" t="s">
        <v>456</v>
      </c>
      <c r="B1913" s="1" t="s">
        <v>4296</v>
      </c>
      <c r="C1913" t="s">
        <v>5436</v>
      </c>
      <c r="D1913" t="s">
        <v>4745</v>
      </c>
      <c r="E1913" t="s">
        <v>7748</v>
      </c>
    </row>
    <row r="1914" spans="1:5" ht="15.75" x14ac:dyDescent="0.25">
      <c r="A1914" s="1" t="s">
        <v>455</v>
      </c>
      <c r="B1914" s="1" t="s">
        <v>4297</v>
      </c>
      <c r="C1914" t="s">
        <v>7749</v>
      </c>
      <c r="D1914" t="s">
        <v>4745</v>
      </c>
      <c r="E1914" t="s">
        <v>7750</v>
      </c>
    </row>
    <row r="1915" spans="1:5" ht="15.75" x14ac:dyDescent="0.25">
      <c r="A1915" s="1" t="s">
        <v>454</v>
      </c>
      <c r="B1915" s="1" t="s">
        <v>4298</v>
      </c>
      <c r="C1915" t="s">
        <v>5770</v>
      </c>
      <c r="D1915" t="s">
        <v>4745</v>
      </c>
      <c r="E1915" t="s">
        <v>7751</v>
      </c>
    </row>
    <row r="1916" spans="1:5" ht="15.75" x14ac:dyDescent="0.25">
      <c r="A1916" s="1" t="s">
        <v>453</v>
      </c>
      <c r="B1916" s="1" t="s">
        <v>4299</v>
      </c>
      <c r="C1916" t="s">
        <v>7752</v>
      </c>
      <c r="D1916" t="s">
        <v>4743</v>
      </c>
      <c r="E1916" t="s">
        <v>7753</v>
      </c>
    </row>
    <row r="1917" spans="1:5" ht="15.75" x14ac:dyDescent="0.25">
      <c r="A1917" s="1" t="s">
        <v>452</v>
      </c>
      <c r="B1917" s="1" t="s">
        <v>4300</v>
      </c>
      <c r="C1917" t="s">
        <v>7754</v>
      </c>
      <c r="D1917" t="s">
        <v>4745</v>
      </c>
      <c r="E1917" t="s">
        <v>7755</v>
      </c>
    </row>
    <row r="1918" spans="1:5" ht="15.75" x14ac:dyDescent="0.25">
      <c r="A1918" s="1" t="s">
        <v>451</v>
      </c>
      <c r="B1918" s="1" t="s">
        <v>4301</v>
      </c>
      <c r="C1918" t="s">
        <v>7756</v>
      </c>
      <c r="D1918" t="s">
        <v>4745</v>
      </c>
      <c r="E1918" t="s">
        <v>5022</v>
      </c>
    </row>
    <row r="1919" spans="1:5" ht="15.75" x14ac:dyDescent="0.25">
      <c r="A1919" s="1" t="s">
        <v>450</v>
      </c>
      <c r="B1919" s="1" t="s">
        <v>4302</v>
      </c>
      <c r="C1919" t="s">
        <v>7757</v>
      </c>
      <c r="D1919" t="s">
        <v>4745</v>
      </c>
      <c r="E1919" t="s">
        <v>6941</v>
      </c>
    </row>
    <row r="1920" spans="1:5" ht="15.75" x14ac:dyDescent="0.25">
      <c r="A1920" s="1" t="s">
        <v>449</v>
      </c>
      <c r="B1920" s="1" t="s">
        <v>4303</v>
      </c>
      <c r="C1920" t="s">
        <v>7758</v>
      </c>
      <c r="D1920" t="s">
        <v>4745</v>
      </c>
      <c r="E1920" t="s">
        <v>7759</v>
      </c>
    </row>
    <row r="1921" spans="1:5" ht="15.75" x14ac:dyDescent="0.25">
      <c r="A1921" s="1" t="s">
        <v>448</v>
      </c>
      <c r="B1921" s="1" t="s">
        <v>4304</v>
      </c>
      <c r="C1921" t="s">
        <v>7760</v>
      </c>
      <c r="D1921" t="s">
        <v>4745</v>
      </c>
      <c r="E1921" t="s">
        <v>4947</v>
      </c>
    </row>
    <row r="1922" spans="1:5" ht="15.75" x14ac:dyDescent="0.25">
      <c r="A1922" s="1" t="s">
        <v>447</v>
      </c>
      <c r="B1922" s="1" t="s">
        <v>4305</v>
      </c>
      <c r="C1922" t="s">
        <v>7761</v>
      </c>
      <c r="D1922" t="s">
        <v>5600</v>
      </c>
      <c r="E1922" t="s">
        <v>7762</v>
      </c>
    </row>
    <row r="1923" spans="1:5" ht="15.75" x14ac:dyDescent="0.25">
      <c r="A1923" s="1" t="s">
        <v>446</v>
      </c>
      <c r="B1923" s="1" t="s">
        <v>4306</v>
      </c>
      <c r="C1923" t="s">
        <v>7763</v>
      </c>
      <c r="D1923" t="s">
        <v>4745</v>
      </c>
      <c r="E1923" t="s">
        <v>5022</v>
      </c>
    </row>
    <row r="1924" spans="1:5" ht="15.75" x14ac:dyDescent="0.25">
      <c r="A1924" s="1" t="s">
        <v>445</v>
      </c>
      <c r="B1924" s="1" t="s">
        <v>4307</v>
      </c>
      <c r="C1924" t="s">
        <v>7764</v>
      </c>
      <c r="D1924" t="s">
        <v>4745</v>
      </c>
      <c r="E1924" t="s">
        <v>6007</v>
      </c>
    </row>
    <row r="1925" spans="1:5" ht="15.75" x14ac:dyDescent="0.25">
      <c r="A1925" s="1" t="s">
        <v>444</v>
      </c>
      <c r="B1925" s="1" t="s">
        <v>4308</v>
      </c>
      <c r="C1925" t="s">
        <v>7765</v>
      </c>
      <c r="D1925" t="s">
        <v>4745</v>
      </c>
      <c r="E1925" t="s">
        <v>7766</v>
      </c>
    </row>
    <row r="1926" spans="1:5" ht="15.75" x14ac:dyDescent="0.25">
      <c r="A1926" s="1" t="s">
        <v>443</v>
      </c>
      <c r="B1926" s="1" t="s">
        <v>4309</v>
      </c>
      <c r="C1926" t="s">
        <v>7767</v>
      </c>
      <c r="D1926" t="s">
        <v>4745</v>
      </c>
      <c r="E1926" t="s">
        <v>4994</v>
      </c>
    </row>
    <row r="1927" spans="1:5" ht="15.75" x14ac:dyDescent="0.25">
      <c r="A1927" s="1" t="s">
        <v>442</v>
      </c>
      <c r="B1927" s="1" t="s">
        <v>4310</v>
      </c>
      <c r="C1927" t="s">
        <v>6208</v>
      </c>
      <c r="D1927" t="s">
        <v>4743</v>
      </c>
      <c r="E1927" t="s">
        <v>7768</v>
      </c>
    </row>
    <row r="1928" spans="1:5" ht="15.75" x14ac:dyDescent="0.25">
      <c r="A1928" s="1" t="s">
        <v>441</v>
      </c>
      <c r="B1928" s="1" t="s">
        <v>4311</v>
      </c>
      <c r="C1928" t="s">
        <v>7769</v>
      </c>
      <c r="D1928" t="s">
        <v>4743</v>
      </c>
      <c r="E1928" t="s">
        <v>7770</v>
      </c>
    </row>
    <row r="1929" spans="1:5" ht="15.75" x14ac:dyDescent="0.25">
      <c r="A1929" s="1" t="s">
        <v>440</v>
      </c>
      <c r="B1929" s="1" t="s">
        <v>4312</v>
      </c>
      <c r="C1929" t="s">
        <v>7771</v>
      </c>
      <c r="D1929" t="s">
        <v>4745</v>
      </c>
      <c r="E1929" t="s">
        <v>4855</v>
      </c>
    </row>
    <row r="1930" spans="1:5" ht="15.75" x14ac:dyDescent="0.25">
      <c r="A1930" s="1" t="s">
        <v>439</v>
      </c>
      <c r="B1930" s="1" t="s">
        <v>4313</v>
      </c>
      <c r="C1930" t="s">
        <v>6561</v>
      </c>
      <c r="D1930" t="s">
        <v>4743</v>
      </c>
      <c r="E1930" t="s">
        <v>7772</v>
      </c>
    </row>
    <row r="1931" spans="1:5" ht="15.75" x14ac:dyDescent="0.25">
      <c r="A1931" s="1" t="s">
        <v>438</v>
      </c>
      <c r="B1931" s="1" t="s">
        <v>4314</v>
      </c>
      <c r="C1931" t="s">
        <v>5608</v>
      </c>
      <c r="D1931" t="s">
        <v>4743</v>
      </c>
      <c r="E1931" t="s">
        <v>6626</v>
      </c>
    </row>
    <row r="1932" spans="1:5" ht="15.75" x14ac:dyDescent="0.25">
      <c r="A1932" s="1" t="s">
        <v>437</v>
      </c>
      <c r="B1932" s="1" t="s">
        <v>4315</v>
      </c>
      <c r="C1932" t="s">
        <v>7773</v>
      </c>
      <c r="D1932" t="s">
        <v>4743</v>
      </c>
      <c r="E1932" t="s">
        <v>7774</v>
      </c>
    </row>
    <row r="1933" spans="1:5" ht="15.75" x14ac:dyDescent="0.25">
      <c r="A1933" s="1" t="s">
        <v>436</v>
      </c>
      <c r="B1933" s="1" t="s">
        <v>4316</v>
      </c>
      <c r="C1933" t="s">
        <v>7775</v>
      </c>
      <c r="D1933" t="s">
        <v>4743</v>
      </c>
      <c r="E1933" t="s">
        <v>7776</v>
      </c>
    </row>
    <row r="1934" spans="1:5" ht="15.75" x14ac:dyDescent="0.25">
      <c r="A1934" s="1" t="s">
        <v>435</v>
      </c>
      <c r="B1934" s="1" t="s">
        <v>4317</v>
      </c>
      <c r="C1934" t="s">
        <v>7777</v>
      </c>
      <c r="D1934" t="s">
        <v>4745</v>
      </c>
      <c r="E1934" t="s">
        <v>4889</v>
      </c>
    </row>
    <row r="1935" spans="1:5" ht="15.75" x14ac:dyDescent="0.25">
      <c r="A1935" s="1" t="s">
        <v>434</v>
      </c>
      <c r="B1935" s="1" t="s">
        <v>4318</v>
      </c>
      <c r="C1935" t="s">
        <v>7778</v>
      </c>
      <c r="D1935" t="s">
        <v>4743</v>
      </c>
      <c r="E1935" t="s">
        <v>4915</v>
      </c>
    </row>
    <row r="1936" spans="1:5" ht="15.75" x14ac:dyDescent="0.25">
      <c r="A1936" s="1" t="s">
        <v>433</v>
      </c>
      <c r="B1936" s="1" t="s">
        <v>4319</v>
      </c>
      <c r="C1936" t="s">
        <v>7779</v>
      </c>
      <c r="D1936" t="s">
        <v>4743</v>
      </c>
      <c r="E1936" t="s">
        <v>7780</v>
      </c>
    </row>
    <row r="1937" spans="1:5" ht="15.75" x14ac:dyDescent="0.25">
      <c r="A1937" s="1" t="s">
        <v>432</v>
      </c>
      <c r="B1937" s="1" t="s">
        <v>4320</v>
      </c>
      <c r="C1937" t="s">
        <v>7781</v>
      </c>
      <c r="D1937" t="s">
        <v>4745</v>
      </c>
      <c r="E1937" t="s">
        <v>7782</v>
      </c>
    </row>
    <row r="1938" spans="1:5" ht="15.75" x14ac:dyDescent="0.25">
      <c r="A1938" s="1" t="s">
        <v>431</v>
      </c>
      <c r="B1938" s="1" t="s">
        <v>4321</v>
      </c>
      <c r="C1938" t="s">
        <v>7783</v>
      </c>
      <c r="D1938" t="s">
        <v>5600</v>
      </c>
      <c r="E1938" t="s">
        <v>7784</v>
      </c>
    </row>
    <row r="1939" spans="1:5" ht="15.75" x14ac:dyDescent="0.25">
      <c r="A1939" s="1" t="s">
        <v>430</v>
      </c>
      <c r="B1939" s="1" t="s">
        <v>4322</v>
      </c>
      <c r="C1939" t="s">
        <v>7463</v>
      </c>
      <c r="D1939" t="s">
        <v>4745</v>
      </c>
      <c r="E1939" t="s">
        <v>4756</v>
      </c>
    </row>
    <row r="1940" spans="1:5" ht="15.75" x14ac:dyDescent="0.25">
      <c r="A1940" s="1" t="s">
        <v>429</v>
      </c>
      <c r="B1940" s="1" t="s">
        <v>4323</v>
      </c>
      <c r="C1940" t="s">
        <v>7785</v>
      </c>
      <c r="D1940" t="s">
        <v>4745</v>
      </c>
      <c r="E1940" t="s">
        <v>7786</v>
      </c>
    </row>
    <row r="1941" spans="1:5" ht="15.75" x14ac:dyDescent="0.25">
      <c r="A1941" s="1" t="s">
        <v>428</v>
      </c>
      <c r="B1941" s="1" t="s">
        <v>4324</v>
      </c>
      <c r="C1941" t="s">
        <v>7787</v>
      </c>
      <c r="D1941" t="s">
        <v>4745</v>
      </c>
      <c r="E1941" t="s">
        <v>5009</v>
      </c>
    </row>
    <row r="1942" spans="1:5" ht="15.75" x14ac:dyDescent="0.25">
      <c r="A1942" s="1" t="s">
        <v>427</v>
      </c>
      <c r="B1942" s="1" t="s">
        <v>4325</v>
      </c>
      <c r="C1942" t="s">
        <v>6147</v>
      </c>
      <c r="D1942" t="s">
        <v>4745</v>
      </c>
      <c r="E1942" t="s">
        <v>7788</v>
      </c>
    </row>
    <row r="1943" spans="1:5" ht="15.75" x14ac:dyDescent="0.25">
      <c r="A1943" s="1" t="s">
        <v>426</v>
      </c>
      <c r="B1943" s="1" t="s">
        <v>4326</v>
      </c>
      <c r="C1943" t="s">
        <v>7789</v>
      </c>
      <c r="D1943" t="s">
        <v>4745</v>
      </c>
      <c r="E1943" t="s">
        <v>7790</v>
      </c>
    </row>
    <row r="1944" spans="1:5" ht="15.75" x14ac:dyDescent="0.25">
      <c r="A1944" s="1" t="s">
        <v>425</v>
      </c>
      <c r="B1944" s="1" t="s">
        <v>4327</v>
      </c>
      <c r="C1944" t="s">
        <v>7791</v>
      </c>
      <c r="D1944" t="s">
        <v>4745</v>
      </c>
      <c r="E1944" t="s">
        <v>5022</v>
      </c>
    </row>
    <row r="1945" spans="1:5" ht="15.75" x14ac:dyDescent="0.25">
      <c r="A1945" s="1" t="s">
        <v>424</v>
      </c>
      <c r="B1945" s="1" t="s">
        <v>4328</v>
      </c>
      <c r="C1945" t="s">
        <v>6015</v>
      </c>
      <c r="D1945" t="s">
        <v>4745</v>
      </c>
      <c r="E1945" t="s">
        <v>7792</v>
      </c>
    </row>
    <row r="1946" spans="1:5" ht="15.75" x14ac:dyDescent="0.25">
      <c r="A1946" s="1" t="s">
        <v>423</v>
      </c>
      <c r="B1946" s="1" t="s">
        <v>4329</v>
      </c>
      <c r="C1946" t="s">
        <v>7793</v>
      </c>
      <c r="D1946" t="s">
        <v>4743</v>
      </c>
      <c r="E1946" t="s">
        <v>4936</v>
      </c>
    </row>
    <row r="1947" spans="1:5" ht="15.75" x14ac:dyDescent="0.25">
      <c r="A1947" s="1" t="s">
        <v>422</v>
      </c>
      <c r="B1947" s="1" t="s">
        <v>4330</v>
      </c>
      <c r="C1947" t="s">
        <v>7794</v>
      </c>
      <c r="D1947" t="s">
        <v>4745</v>
      </c>
      <c r="E1947" t="s">
        <v>7695</v>
      </c>
    </row>
    <row r="1948" spans="1:5" ht="15.75" x14ac:dyDescent="0.25">
      <c r="A1948" s="1" t="s">
        <v>421</v>
      </c>
      <c r="B1948" s="1" t="s">
        <v>4331</v>
      </c>
      <c r="C1948" t="s">
        <v>7795</v>
      </c>
      <c r="D1948" t="s">
        <v>4745</v>
      </c>
      <c r="E1948" t="s">
        <v>7796</v>
      </c>
    </row>
    <row r="1949" spans="1:5" ht="15.75" x14ac:dyDescent="0.25">
      <c r="A1949" s="1" t="s">
        <v>420</v>
      </c>
      <c r="B1949" s="1" t="s">
        <v>4332</v>
      </c>
      <c r="C1949" t="s">
        <v>7797</v>
      </c>
      <c r="D1949" t="s">
        <v>4745</v>
      </c>
      <c r="E1949" t="s">
        <v>7798</v>
      </c>
    </row>
    <row r="1950" spans="1:5" ht="15.75" x14ac:dyDescent="0.25">
      <c r="A1950" s="1" t="s">
        <v>419</v>
      </c>
      <c r="B1950" s="1" t="s">
        <v>4333</v>
      </c>
      <c r="C1950" t="s">
        <v>7799</v>
      </c>
      <c r="D1950" t="s">
        <v>4743</v>
      </c>
      <c r="E1950" t="s">
        <v>7800</v>
      </c>
    </row>
    <row r="1951" spans="1:5" ht="15.75" x14ac:dyDescent="0.25">
      <c r="A1951" s="1" t="s">
        <v>418</v>
      </c>
      <c r="B1951" s="1" t="s">
        <v>4334</v>
      </c>
      <c r="C1951" t="s">
        <v>5782</v>
      </c>
      <c r="D1951" t="s">
        <v>4745</v>
      </c>
      <c r="E1951" t="s">
        <v>4994</v>
      </c>
    </row>
    <row r="1952" spans="1:5" ht="15.75" x14ac:dyDescent="0.25">
      <c r="A1952" s="1" t="s">
        <v>417</v>
      </c>
      <c r="B1952" s="1" t="s">
        <v>4335</v>
      </c>
      <c r="C1952" t="s">
        <v>7801</v>
      </c>
      <c r="D1952" t="s">
        <v>4743</v>
      </c>
      <c r="E1952" t="s">
        <v>7802</v>
      </c>
    </row>
    <row r="1953" spans="1:5" ht="15.75" x14ac:dyDescent="0.25">
      <c r="A1953" s="1" t="s">
        <v>416</v>
      </c>
      <c r="B1953" s="1" t="s">
        <v>4336</v>
      </c>
      <c r="C1953" t="s">
        <v>7803</v>
      </c>
      <c r="D1953" t="s">
        <v>4745</v>
      </c>
      <c r="E1953" t="s">
        <v>7804</v>
      </c>
    </row>
    <row r="1954" spans="1:5" ht="15.75" x14ac:dyDescent="0.25">
      <c r="A1954" s="1" t="s">
        <v>415</v>
      </c>
      <c r="B1954" s="1" t="s">
        <v>4337</v>
      </c>
      <c r="C1954" t="s">
        <v>7805</v>
      </c>
      <c r="D1954" t="s">
        <v>4745</v>
      </c>
      <c r="E1954" t="s">
        <v>7806</v>
      </c>
    </row>
    <row r="1955" spans="1:5" ht="15.75" x14ac:dyDescent="0.25">
      <c r="A1955" s="1" t="s">
        <v>414</v>
      </c>
      <c r="B1955" s="1" t="s">
        <v>4338</v>
      </c>
      <c r="C1955" t="s">
        <v>7807</v>
      </c>
      <c r="D1955" t="s">
        <v>4743</v>
      </c>
      <c r="E1955" t="s">
        <v>7808</v>
      </c>
    </row>
    <row r="1956" spans="1:5" ht="15.75" x14ac:dyDescent="0.25">
      <c r="A1956" s="1" t="s">
        <v>413</v>
      </c>
      <c r="B1956" s="1" t="s">
        <v>4339</v>
      </c>
      <c r="C1956" t="s">
        <v>7809</v>
      </c>
      <c r="D1956" t="s">
        <v>4743</v>
      </c>
      <c r="E1956" t="s">
        <v>7810</v>
      </c>
    </row>
    <row r="1957" spans="1:5" ht="15.75" x14ac:dyDescent="0.25">
      <c r="A1957" s="1" t="s">
        <v>412</v>
      </c>
      <c r="B1957" s="1" t="s">
        <v>4340</v>
      </c>
      <c r="C1957" t="s">
        <v>7811</v>
      </c>
      <c r="D1957" t="s">
        <v>4743</v>
      </c>
      <c r="E1957" t="s">
        <v>7812</v>
      </c>
    </row>
    <row r="1958" spans="1:5" ht="15.75" x14ac:dyDescent="0.25">
      <c r="A1958" s="1" t="s">
        <v>411</v>
      </c>
      <c r="B1958" s="1" t="s">
        <v>4341</v>
      </c>
      <c r="C1958" t="s">
        <v>7813</v>
      </c>
      <c r="D1958" t="s">
        <v>4745</v>
      </c>
      <c r="E1958" t="s">
        <v>7814</v>
      </c>
    </row>
    <row r="1959" spans="1:5" ht="15.75" x14ac:dyDescent="0.25">
      <c r="A1959" s="1" t="s">
        <v>410</v>
      </c>
      <c r="B1959" s="1" t="s">
        <v>4342</v>
      </c>
      <c r="C1959" t="s">
        <v>5355</v>
      </c>
      <c r="D1959" t="s">
        <v>4743</v>
      </c>
      <c r="E1959" t="s">
        <v>5545</v>
      </c>
    </row>
    <row r="1960" spans="1:5" ht="15.75" x14ac:dyDescent="0.25">
      <c r="A1960" s="1" t="s">
        <v>409</v>
      </c>
      <c r="B1960" s="1" t="s">
        <v>4343</v>
      </c>
      <c r="C1960" t="s">
        <v>7815</v>
      </c>
      <c r="D1960" t="s">
        <v>4743</v>
      </c>
      <c r="E1960" t="s">
        <v>4793</v>
      </c>
    </row>
    <row r="1961" spans="1:5" ht="15.75" x14ac:dyDescent="0.25">
      <c r="A1961" s="1" t="s">
        <v>408</v>
      </c>
      <c r="B1961" s="1" t="s">
        <v>4344</v>
      </c>
      <c r="C1961" t="s">
        <v>5608</v>
      </c>
      <c r="D1961" t="s">
        <v>4743</v>
      </c>
      <c r="E1961" t="s">
        <v>5160</v>
      </c>
    </row>
    <row r="1962" spans="1:5" ht="15.75" x14ac:dyDescent="0.25">
      <c r="A1962" s="1" t="s">
        <v>407</v>
      </c>
      <c r="B1962" s="1" t="s">
        <v>4345</v>
      </c>
      <c r="C1962" t="s">
        <v>7816</v>
      </c>
      <c r="D1962" t="s">
        <v>4743</v>
      </c>
      <c r="E1962" t="s">
        <v>7817</v>
      </c>
    </row>
    <row r="1963" spans="1:5" ht="15.75" x14ac:dyDescent="0.25">
      <c r="A1963" s="1" t="s">
        <v>406</v>
      </c>
      <c r="B1963" s="1" t="s">
        <v>4346</v>
      </c>
      <c r="C1963" t="s">
        <v>7570</v>
      </c>
      <c r="D1963" t="s">
        <v>4745</v>
      </c>
      <c r="E1963" t="s">
        <v>4746</v>
      </c>
    </row>
    <row r="1964" spans="1:5" ht="15.75" x14ac:dyDescent="0.25">
      <c r="A1964" s="1" t="s">
        <v>405</v>
      </c>
      <c r="B1964" s="1" t="s">
        <v>4347</v>
      </c>
      <c r="C1964" t="s">
        <v>7818</v>
      </c>
      <c r="D1964" t="s">
        <v>4745</v>
      </c>
      <c r="E1964" t="s">
        <v>7819</v>
      </c>
    </row>
    <row r="1965" spans="1:5" ht="15.75" x14ac:dyDescent="0.25">
      <c r="A1965" s="1" t="s">
        <v>404</v>
      </c>
      <c r="B1965" s="1" t="s">
        <v>4348</v>
      </c>
      <c r="C1965" t="s">
        <v>5299</v>
      </c>
      <c r="D1965" t="s">
        <v>4745</v>
      </c>
      <c r="E1965" t="s">
        <v>7820</v>
      </c>
    </row>
    <row r="1966" spans="1:5" ht="15.75" x14ac:dyDescent="0.25">
      <c r="A1966" s="1" t="s">
        <v>403</v>
      </c>
      <c r="B1966" s="1" t="s">
        <v>4349</v>
      </c>
      <c r="C1966" t="s">
        <v>7821</v>
      </c>
      <c r="D1966" t="s">
        <v>4743</v>
      </c>
      <c r="E1966" t="s">
        <v>7822</v>
      </c>
    </row>
    <row r="1967" spans="1:5" ht="15.75" x14ac:dyDescent="0.25">
      <c r="A1967" s="1" t="s">
        <v>402</v>
      </c>
      <c r="B1967" s="1" t="s">
        <v>4350</v>
      </c>
      <c r="C1967" t="s">
        <v>4829</v>
      </c>
      <c r="D1967" t="s">
        <v>4745</v>
      </c>
      <c r="E1967" t="s">
        <v>7823</v>
      </c>
    </row>
    <row r="1968" spans="1:5" ht="15.75" x14ac:dyDescent="0.25">
      <c r="A1968" s="1" t="s">
        <v>401</v>
      </c>
      <c r="B1968" s="1" t="s">
        <v>4351</v>
      </c>
      <c r="C1968" t="s">
        <v>7824</v>
      </c>
      <c r="D1968" t="s">
        <v>4745</v>
      </c>
      <c r="E1968" t="s">
        <v>7825</v>
      </c>
    </row>
    <row r="1969" spans="1:5" ht="15.75" x14ac:dyDescent="0.25">
      <c r="A1969" s="1" t="s">
        <v>400</v>
      </c>
      <c r="B1969" s="1" t="s">
        <v>4352</v>
      </c>
      <c r="C1969" t="s">
        <v>6984</v>
      </c>
      <c r="D1969" t="s">
        <v>4745</v>
      </c>
      <c r="E1969" t="s">
        <v>7826</v>
      </c>
    </row>
    <row r="1970" spans="1:5" ht="15.75" x14ac:dyDescent="0.25">
      <c r="A1970" s="1" t="s">
        <v>399</v>
      </c>
      <c r="B1970" s="1" t="s">
        <v>4353</v>
      </c>
      <c r="C1970" t="s">
        <v>6604</v>
      </c>
      <c r="D1970" t="s">
        <v>4745</v>
      </c>
      <c r="E1970" t="s">
        <v>7827</v>
      </c>
    </row>
    <row r="1971" spans="1:5" ht="15.75" x14ac:dyDescent="0.25">
      <c r="A1971" s="1" t="s">
        <v>398</v>
      </c>
      <c r="B1971" s="1" t="s">
        <v>4354</v>
      </c>
      <c r="C1971" t="s">
        <v>7828</v>
      </c>
      <c r="D1971" t="s">
        <v>5600</v>
      </c>
      <c r="E1971" t="s">
        <v>7829</v>
      </c>
    </row>
    <row r="1972" spans="1:5" ht="15.75" x14ac:dyDescent="0.25">
      <c r="A1972" s="1" t="s">
        <v>397</v>
      </c>
      <c r="B1972" s="1" t="s">
        <v>4355</v>
      </c>
      <c r="C1972" t="s">
        <v>7830</v>
      </c>
      <c r="D1972" t="s">
        <v>4743</v>
      </c>
      <c r="E1972" t="s">
        <v>7831</v>
      </c>
    </row>
    <row r="1973" spans="1:5" ht="15.75" x14ac:dyDescent="0.25">
      <c r="A1973" s="1" t="s">
        <v>396</v>
      </c>
      <c r="B1973" s="1" t="s">
        <v>4356</v>
      </c>
      <c r="C1973" t="s">
        <v>7832</v>
      </c>
      <c r="D1973" t="s">
        <v>4745</v>
      </c>
      <c r="E1973" t="s">
        <v>4879</v>
      </c>
    </row>
    <row r="1974" spans="1:5" ht="15.75" x14ac:dyDescent="0.25">
      <c r="A1974" s="1" t="s">
        <v>395</v>
      </c>
      <c r="B1974" s="1" t="s">
        <v>4357</v>
      </c>
      <c r="C1974" t="s">
        <v>7833</v>
      </c>
      <c r="D1974" t="s">
        <v>4745</v>
      </c>
      <c r="E1974" t="s">
        <v>7834</v>
      </c>
    </row>
    <row r="1975" spans="1:5" ht="15.75" x14ac:dyDescent="0.25">
      <c r="A1975" s="1" t="s">
        <v>394</v>
      </c>
      <c r="B1975" s="1" t="s">
        <v>4358</v>
      </c>
      <c r="C1975" t="s">
        <v>7835</v>
      </c>
      <c r="D1975" t="s">
        <v>4743</v>
      </c>
      <c r="E1975" t="s">
        <v>7836</v>
      </c>
    </row>
    <row r="1976" spans="1:5" ht="15.75" x14ac:dyDescent="0.25">
      <c r="A1976" s="1" t="s">
        <v>393</v>
      </c>
      <c r="B1976" s="1" t="s">
        <v>4359</v>
      </c>
      <c r="C1976" t="s">
        <v>7837</v>
      </c>
      <c r="D1976" t="s">
        <v>4743</v>
      </c>
      <c r="E1976" t="s">
        <v>7838</v>
      </c>
    </row>
    <row r="1977" spans="1:5" ht="15.75" x14ac:dyDescent="0.25">
      <c r="A1977" s="1" t="s">
        <v>392</v>
      </c>
      <c r="B1977" s="1" t="s">
        <v>4360</v>
      </c>
      <c r="C1977" t="s">
        <v>7839</v>
      </c>
      <c r="D1977" t="s">
        <v>4743</v>
      </c>
      <c r="E1977" t="s">
        <v>7840</v>
      </c>
    </row>
    <row r="1978" spans="1:5" ht="15.75" x14ac:dyDescent="0.25">
      <c r="A1978" s="1" t="s">
        <v>391</v>
      </c>
      <c r="B1978" s="1" t="s">
        <v>4361</v>
      </c>
      <c r="C1978" t="s">
        <v>7841</v>
      </c>
      <c r="D1978" t="s">
        <v>4743</v>
      </c>
      <c r="E1978" t="s">
        <v>4838</v>
      </c>
    </row>
    <row r="1979" spans="1:5" ht="15.75" x14ac:dyDescent="0.25">
      <c r="A1979" s="1" t="s">
        <v>390</v>
      </c>
      <c r="B1979" s="1" t="s">
        <v>4362</v>
      </c>
      <c r="C1979" t="s">
        <v>5138</v>
      </c>
      <c r="D1979" t="s">
        <v>4743</v>
      </c>
      <c r="E1979" t="s">
        <v>7842</v>
      </c>
    </row>
    <row r="1980" spans="1:5" ht="15.75" x14ac:dyDescent="0.25">
      <c r="A1980" s="1" t="s">
        <v>389</v>
      </c>
      <c r="B1980" s="1" t="s">
        <v>4363</v>
      </c>
      <c r="C1980" t="s">
        <v>7843</v>
      </c>
      <c r="D1980" t="s">
        <v>4743</v>
      </c>
      <c r="E1980" t="s">
        <v>7844</v>
      </c>
    </row>
    <row r="1981" spans="1:5" ht="15.75" x14ac:dyDescent="0.25">
      <c r="A1981" s="1" t="s">
        <v>388</v>
      </c>
      <c r="B1981" s="1" t="s">
        <v>4364</v>
      </c>
      <c r="C1981" t="s">
        <v>7845</v>
      </c>
      <c r="D1981" t="s">
        <v>4743</v>
      </c>
      <c r="E1981" t="s">
        <v>7846</v>
      </c>
    </row>
    <row r="1982" spans="1:5" ht="15.75" x14ac:dyDescent="0.25">
      <c r="A1982" s="1" t="s">
        <v>387</v>
      </c>
      <c r="B1982" s="1" t="s">
        <v>4365</v>
      </c>
      <c r="C1982" t="s">
        <v>7847</v>
      </c>
      <c r="D1982" t="s">
        <v>4743</v>
      </c>
      <c r="E1982" t="s">
        <v>7848</v>
      </c>
    </row>
    <row r="1983" spans="1:5" ht="15.75" x14ac:dyDescent="0.25">
      <c r="A1983" s="1" t="s">
        <v>386</v>
      </c>
      <c r="B1983" s="1" t="s">
        <v>4366</v>
      </c>
      <c r="C1983" t="s">
        <v>7849</v>
      </c>
      <c r="D1983" t="s">
        <v>4743</v>
      </c>
      <c r="E1983" t="s">
        <v>7850</v>
      </c>
    </row>
    <row r="1984" spans="1:5" ht="15.75" x14ac:dyDescent="0.25">
      <c r="A1984" s="1" t="s">
        <v>385</v>
      </c>
      <c r="B1984" s="1" t="s">
        <v>4367</v>
      </c>
      <c r="C1984" t="s">
        <v>7851</v>
      </c>
      <c r="D1984" t="s">
        <v>4743</v>
      </c>
      <c r="E1984" t="s">
        <v>7852</v>
      </c>
    </row>
    <row r="1985" spans="1:5" ht="15.75" x14ac:dyDescent="0.25">
      <c r="A1985" s="1" t="s">
        <v>384</v>
      </c>
      <c r="B1985" s="1" t="s">
        <v>4368</v>
      </c>
      <c r="C1985" t="s">
        <v>7853</v>
      </c>
      <c r="D1985" t="s">
        <v>4745</v>
      </c>
      <c r="E1985" t="s">
        <v>7854</v>
      </c>
    </row>
    <row r="1986" spans="1:5" ht="15.75" x14ac:dyDescent="0.25">
      <c r="A1986" s="1" t="s">
        <v>383</v>
      </c>
      <c r="B1986" s="1" t="s">
        <v>4369</v>
      </c>
      <c r="C1986" t="s">
        <v>7855</v>
      </c>
      <c r="D1986" t="s">
        <v>4745</v>
      </c>
      <c r="E1986" t="s">
        <v>6462</v>
      </c>
    </row>
    <row r="1987" spans="1:5" ht="15.75" x14ac:dyDescent="0.25">
      <c r="A1987" s="1" t="s">
        <v>382</v>
      </c>
      <c r="B1987" s="1" t="s">
        <v>4370</v>
      </c>
      <c r="C1987" t="s">
        <v>7856</v>
      </c>
      <c r="D1987" t="s">
        <v>4745</v>
      </c>
      <c r="E1987" t="s">
        <v>4766</v>
      </c>
    </row>
    <row r="1988" spans="1:5" ht="15.75" x14ac:dyDescent="0.25">
      <c r="A1988" s="1" t="s">
        <v>381</v>
      </c>
      <c r="B1988" s="1" t="s">
        <v>4371</v>
      </c>
      <c r="C1988" t="s">
        <v>7857</v>
      </c>
      <c r="D1988" t="s">
        <v>5600</v>
      </c>
      <c r="E1988" t="s">
        <v>5356</v>
      </c>
    </row>
    <row r="1989" spans="1:5" ht="15.75" x14ac:dyDescent="0.25">
      <c r="A1989" s="1" t="s">
        <v>380</v>
      </c>
      <c r="B1989" s="1" t="s">
        <v>4372</v>
      </c>
      <c r="C1989" t="s">
        <v>7858</v>
      </c>
      <c r="D1989" t="s">
        <v>4745</v>
      </c>
      <c r="E1989" t="s">
        <v>7859</v>
      </c>
    </row>
    <row r="1990" spans="1:5" ht="15.75" x14ac:dyDescent="0.25">
      <c r="A1990" s="1" t="s">
        <v>379</v>
      </c>
      <c r="B1990" s="1" t="s">
        <v>4373</v>
      </c>
      <c r="C1990" t="s">
        <v>7860</v>
      </c>
      <c r="D1990" t="s">
        <v>4743</v>
      </c>
      <c r="E1990" t="s">
        <v>4887</v>
      </c>
    </row>
    <row r="1991" spans="1:5" ht="15.75" x14ac:dyDescent="0.25">
      <c r="A1991" s="1" t="s">
        <v>378</v>
      </c>
      <c r="B1991" s="1" t="s">
        <v>4374</v>
      </c>
      <c r="C1991" t="s">
        <v>7861</v>
      </c>
      <c r="D1991" t="s">
        <v>4745</v>
      </c>
      <c r="E1991" t="s">
        <v>7862</v>
      </c>
    </row>
    <row r="1992" spans="1:5" ht="15.75" x14ac:dyDescent="0.25">
      <c r="A1992" s="1" t="s">
        <v>377</v>
      </c>
      <c r="B1992" s="1" t="s">
        <v>4375</v>
      </c>
      <c r="C1992" t="s">
        <v>7863</v>
      </c>
      <c r="D1992" t="s">
        <v>4745</v>
      </c>
      <c r="E1992" t="s">
        <v>5896</v>
      </c>
    </row>
    <row r="1993" spans="1:5" ht="15.75" x14ac:dyDescent="0.25">
      <c r="A1993" s="1" t="s">
        <v>376</v>
      </c>
      <c r="B1993" s="1" t="s">
        <v>4376</v>
      </c>
      <c r="C1993" t="s">
        <v>7864</v>
      </c>
      <c r="D1993" t="s">
        <v>4745</v>
      </c>
      <c r="E1993" t="s">
        <v>7865</v>
      </c>
    </row>
    <row r="1994" spans="1:5" ht="15.75" x14ac:dyDescent="0.25">
      <c r="A1994" s="1" t="s">
        <v>375</v>
      </c>
      <c r="B1994" s="1" t="s">
        <v>4377</v>
      </c>
      <c r="C1994" t="s">
        <v>7866</v>
      </c>
      <c r="D1994" t="s">
        <v>4745</v>
      </c>
      <c r="E1994" t="s">
        <v>7867</v>
      </c>
    </row>
    <row r="1995" spans="1:5" ht="15.75" x14ac:dyDescent="0.25">
      <c r="A1995" s="1" t="s">
        <v>374</v>
      </c>
      <c r="B1995" s="1" t="s">
        <v>4378</v>
      </c>
      <c r="C1995" t="s">
        <v>7868</v>
      </c>
      <c r="D1995" t="s">
        <v>4743</v>
      </c>
      <c r="E1995" t="s">
        <v>7220</v>
      </c>
    </row>
    <row r="1996" spans="1:5" ht="15.75" x14ac:dyDescent="0.25">
      <c r="A1996" s="1" t="s">
        <v>373</v>
      </c>
      <c r="B1996" s="1" t="s">
        <v>4379</v>
      </c>
      <c r="C1996" t="s">
        <v>7869</v>
      </c>
      <c r="D1996" t="s">
        <v>4743</v>
      </c>
      <c r="E1996" t="s">
        <v>7870</v>
      </c>
    </row>
    <row r="1997" spans="1:5" ht="15.75" x14ac:dyDescent="0.25">
      <c r="A1997" s="1" t="s">
        <v>372</v>
      </c>
      <c r="B1997" s="1" t="s">
        <v>4380</v>
      </c>
      <c r="C1997" t="s">
        <v>5429</v>
      </c>
      <c r="D1997" t="s">
        <v>4743</v>
      </c>
      <c r="E1997" t="s">
        <v>7871</v>
      </c>
    </row>
    <row r="1998" spans="1:5" ht="15.75" x14ac:dyDescent="0.25">
      <c r="A1998" s="1" t="s">
        <v>371</v>
      </c>
      <c r="B1998" s="1" t="s">
        <v>4381</v>
      </c>
      <c r="C1998" t="s">
        <v>4910</v>
      </c>
      <c r="D1998" t="s">
        <v>4743</v>
      </c>
      <c r="E1998" t="s">
        <v>5203</v>
      </c>
    </row>
    <row r="1999" spans="1:5" ht="15.75" x14ac:dyDescent="0.25">
      <c r="A1999" s="1" t="s">
        <v>370</v>
      </c>
      <c r="B1999" s="1" t="s">
        <v>4382</v>
      </c>
      <c r="C1999" t="s">
        <v>7872</v>
      </c>
      <c r="D1999" t="s">
        <v>4743</v>
      </c>
      <c r="E1999" t="s">
        <v>7873</v>
      </c>
    </row>
    <row r="2000" spans="1:5" ht="15.75" x14ac:dyDescent="0.25">
      <c r="A2000" s="1" t="s">
        <v>369</v>
      </c>
      <c r="B2000" s="1" t="s">
        <v>4383</v>
      </c>
      <c r="C2000" t="s">
        <v>5273</v>
      </c>
      <c r="D2000" t="s">
        <v>4743</v>
      </c>
      <c r="E2000" t="s">
        <v>5560</v>
      </c>
    </row>
    <row r="2001" spans="1:5" ht="15.75" x14ac:dyDescent="0.25">
      <c r="A2001" s="1" t="s">
        <v>368</v>
      </c>
      <c r="B2001" s="1" t="s">
        <v>4384</v>
      </c>
      <c r="C2001" t="s">
        <v>7874</v>
      </c>
      <c r="D2001" t="s">
        <v>4743</v>
      </c>
      <c r="E2001" t="s">
        <v>7875</v>
      </c>
    </row>
    <row r="2002" spans="1:5" ht="15.75" x14ac:dyDescent="0.25">
      <c r="A2002" s="1" t="s">
        <v>367</v>
      </c>
      <c r="B2002" s="1" t="s">
        <v>4385</v>
      </c>
      <c r="C2002" t="s">
        <v>7876</v>
      </c>
      <c r="D2002" t="s">
        <v>4745</v>
      </c>
      <c r="E2002" t="s">
        <v>7877</v>
      </c>
    </row>
    <row r="2003" spans="1:5" ht="15.75" x14ac:dyDescent="0.25">
      <c r="A2003" s="1" t="s">
        <v>366</v>
      </c>
      <c r="B2003" s="1" t="s">
        <v>4386</v>
      </c>
      <c r="C2003" t="s">
        <v>7878</v>
      </c>
      <c r="D2003" t="s">
        <v>4743</v>
      </c>
      <c r="E2003" t="s">
        <v>7879</v>
      </c>
    </row>
    <row r="2004" spans="1:5" ht="15.75" x14ac:dyDescent="0.25">
      <c r="A2004" s="1" t="s">
        <v>365</v>
      </c>
      <c r="B2004" s="1" t="s">
        <v>4387</v>
      </c>
      <c r="C2004" t="s">
        <v>7880</v>
      </c>
      <c r="D2004" t="s">
        <v>4743</v>
      </c>
      <c r="E2004" t="s">
        <v>5609</v>
      </c>
    </row>
    <row r="2005" spans="1:5" ht="15.75" x14ac:dyDescent="0.25">
      <c r="A2005" s="1" t="s">
        <v>364</v>
      </c>
      <c r="B2005" s="1" t="s">
        <v>4388</v>
      </c>
      <c r="C2005" t="s">
        <v>7881</v>
      </c>
      <c r="D2005" t="s">
        <v>4743</v>
      </c>
      <c r="E2005" t="s">
        <v>7882</v>
      </c>
    </row>
    <row r="2006" spans="1:5" ht="15.75" x14ac:dyDescent="0.25">
      <c r="A2006" s="1" t="s">
        <v>363</v>
      </c>
      <c r="B2006" s="1" t="s">
        <v>4389</v>
      </c>
      <c r="C2006" t="s">
        <v>6872</v>
      </c>
      <c r="D2006" t="s">
        <v>4743</v>
      </c>
      <c r="E2006" t="s">
        <v>7883</v>
      </c>
    </row>
    <row r="2007" spans="1:5" ht="15.75" x14ac:dyDescent="0.25">
      <c r="A2007" s="1" t="s">
        <v>362</v>
      </c>
      <c r="B2007" s="1" t="s">
        <v>4390</v>
      </c>
      <c r="C2007" t="s">
        <v>7884</v>
      </c>
      <c r="D2007" t="s">
        <v>4743</v>
      </c>
      <c r="E2007" t="s">
        <v>4853</v>
      </c>
    </row>
    <row r="2008" spans="1:5" ht="15.75" x14ac:dyDescent="0.25">
      <c r="A2008" s="1" t="s">
        <v>361</v>
      </c>
      <c r="B2008" s="1" t="s">
        <v>4391</v>
      </c>
      <c r="C2008" t="s">
        <v>5474</v>
      </c>
      <c r="D2008" t="s">
        <v>5600</v>
      </c>
      <c r="E2008" t="s">
        <v>7885</v>
      </c>
    </row>
    <row r="2009" spans="1:5" ht="15.75" x14ac:dyDescent="0.25">
      <c r="A2009" s="1" t="s">
        <v>360</v>
      </c>
      <c r="B2009" s="1" t="s">
        <v>4392</v>
      </c>
      <c r="C2009" t="s">
        <v>7886</v>
      </c>
      <c r="D2009" t="s">
        <v>4743</v>
      </c>
      <c r="E2009" t="s">
        <v>7887</v>
      </c>
    </row>
    <row r="2010" spans="1:5" ht="15.75" x14ac:dyDescent="0.25">
      <c r="A2010" s="1" t="s">
        <v>359</v>
      </c>
      <c r="B2010" s="1" t="s">
        <v>4393</v>
      </c>
      <c r="C2010" t="s">
        <v>7888</v>
      </c>
      <c r="D2010" t="s">
        <v>4745</v>
      </c>
      <c r="E2010" t="s">
        <v>7889</v>
      </c>
    </row>
    <row r="2011" spans="1:5" ht="15.75" x14ac:dyDescent="0.25">
      <c r="A2011" s="1" t="s">
        <v>358</v>
      </c>
      <c r="B2011" s="1" t="s">
        <v>4394</v>
      </c>
      <c r="C2011" t="s">
        <v>7890</v>
      </c>
      <c r="D2011" t="s">
        <v>4745</v>
      </c>
      <c r="E2011" t="s">
        <v>5437</v>
      </c>
    </row>
    <row r="2012" spans="1:5" ht="15.75" x14ac:dyDescent="0.25">
      <c r="A2012" s="1" t="s">
        <v>357</v>
      </c>
      <c r="B2012" s="1" t="s">
        <v>4395</v>
      </c>
      <c r="C2012" t="s">
        <v>7891</v>
      </c>
      <c r="D2012" t="s">
        <v>4745</v>
      </c>
      <c r="E2012" t="s">
        <v>5258</v>
      </c>
    </row>
    <row r="2013" spans="1:5" ht="15.75" x14ac:dyDescent="0.25">
      <c r="A2013" s="1" t="s">
        <v>355</v>
      </c>
      <c r="B2013" s="1" t="s">
        <v>4396</v>
      </c>
      <c r="C2013" t="s">
        <v>7892</v>
      </c>
      <c r="D2013" t="s">
        <v>4745</v>
      </c>
      <c r="E2013" t="s">
        <v>5117</v>
      </c>
    </row>
    <row r="2014" spans="1:5" ht="15.75" x14ac:dyDescent="0.25">
      <c r="A2014" s="1" t="s">
        <v>354</v>
      </c>
      <c r="B2014" s="1" t="s">
        <v>4397</v>
      </c>
      <c r="C2014" t="s">
        <v>6466</v>
      </c>
      <c r="D2014" t="s">
        <v>4743</v>
      </c>
      <c r="E2014" t="s">
        <v>7893</v>
      </c>
    </row>
    <row r="2015" spans="1:5" ht="15.75" x14ac:dyDescent="0.25">
      <c r="A2015" s="1" t="s">
        <v>353</v>
      </c>
      <c r="B2015" s="1" t="s">
        <v>4398</v>
      </c>
      <c r="C2015" t="s">
        <v>7894</v>
      </c>
      <c r="D2015" t="s">
        <v>4745</v>
      </c>
      <c r="E2015" t="s">
        <v>7895</v>
      </c>
    </row>
    <row r="2016" spans="1:5" ht="15.75" x14ac:dyDescent="0.25">
      <c r="A2016" s="1" t="s">
        <v>352</v>
      </c>
      <c r="B2016" s="1" t="s">
        <v>4399</v>
      </c>
      <c r="C2016" t="s">
        <v>7896</v>
      </c>
      <c r="D2016" t="s">
        <v>4743</v>
      </c>
      <c r="E2016" t="s">
        <v>7897</v>
      </c>
    </row>
    <row r="2017" spans="1:5" ht="15.75" x14ac:dyDescent="0.25">
      <c r="A2017" s="1" t="s">
        <v>351</v>
      </c>
      <c r="B2017" s="1" t="s">
        <v>4400</v>
      </c>
      <c r="C2017" t="s">
        <v>7898</v>
      </c>
      <c r="D2017" t="s">
        <v>4745</v>
      </c>
      <c r="E2017" t="s">
        <v>7798</v>
      </c>
    </row>
    <row r="2018" spans="1:5" ht="15.75" x14ac:dyDescent="0.25">
      <c r="A2018" s="1" t="s">
        <v>350</v>
      </c>
      <c r="B2018" s="1" t="s">
        <v>4401</v>
      </c>
      <c r="C2018" t="s">
        <v>7899</v>
      </c>
      <c r="D2018" t="s">
        <v>4743</v>
      </c>
      <c r="E2018" t="s">
        <v>7900</v>
      </c>
    </row>
    <row r="2019" spans="1:5" ht="15.75" x14ac:dyDescent="0.25">
      <c r="A2019" s="1" t="s">
        <v>349</v>
      </c>
      <c r="B2019" s="1" t="s">
        <v>4402</v>
      </c>
      <c r="C2019" t="s">
        <v>7901</v>
      </c>
      <c r="D2019" t="s">
        <v>4743</v>
      </c>
      <c r="E2019" t="s">
        <v>4853</v>
      </c>
    </row>
    <row r="2020" spans="1:5" ht="15.75" x14ac:dyDescent="0.25">
      <c r="A2020" s="1" t="s">
        <v>348</v>
      </c>
      <c r="B2020" s="1" t="s">
        <v>4403</v>
      </c>
      <c r="C2020" t="s">
        <v>4847</v>
      </c>
      <c r="D2020" t="s">
        <v>4743</v>
      </c>
      <c r="E2020" t="s">
        <v>7902</v>
      </c>
    </row>
    <row r="2021" spans="1:5" ht="15.75" x14ac:dyDescent="0.25">
      <c r="A2021" s="1" t="s">
        <v>347</v>
      </c>
      <c r="B2021" s="1" t="s">
        <v>4404</v>
      </c>
      <c r="C2021" t="s">
        <v>7903</v>
      </c>
      <c r="D2021" t="s">
        <v>4745</v>
      </c>
      <c r="E2021" t="s">
        <v>7904</v>
      </c>
    </row>
    <row r="2022" spans="1:5" ht="15.75" x14ac:dyDescent="0.25">
      <c r="A2022" s="1" t="s">
        <v>346</v>
      </c>
      <c r="B2022" s="1" t="s">
        <v>4405</v>
      </c>
      <c r="C2022" t="s">
        <v>5153</v>
      </c>
      <c r="D2022" t="s">
        <v>4745</v>
      </c>
      <c r="E2022" t="s">
        <v>7584</v>
      </c>
    </row>
    <row r="2023" spans="1:5" ht="15.75" x14ac:dyDescent="0.25">
      <c r="A2023" s="1" t="s">
        <v>345</v>
      </c>
      <c r="B2023" s="1" t="s">
        <v>4406</v>
      </c>
      <c r="C2023" t="s">
        <v>7905</v>
      </c>
      <c r="D2023" t="s">
        <v>4743</v>
      </c>
      <c r="E2023" t="s">
        <v>7906</v>
      </c>
    </row>
    <row r="2024" spans="1:5" ht="15.75" x14ac:dyDescent="0.25">
      <c r="A2024" s="1" t="s">
        <v>344</v>
      </c>
      <c r="B2024" s="1" t="s">
        <v>4407</v>
      </c>
      <c r="C2024" t="s">
        <v>7907</v>
      </c>
      <c r="D2024" t="s">
        <v>4745</v>
      </c>
      <c r="E2024" t="s">
        <v>7908</v>
      </c>
    </row>
    <row r="2025" spans="1:5" ht="15.75" x14ac:dyDescent="0.25">
      <c r="A2025" s="1" t="s">
        <v>343</v>
      </c>
      <c r="B2025" s="1" t="s">
        <v>4408</v>
      </c>
      <c r="C2025" t="s">
        <v>7909</v>
      </c>
      <c r="D2025" t="s">
        <v>4743</v>
      </c>
      <c r="E2025" t="s">
        <v>7910</v>
      </c>
    </row>
    <row r="2026" spans="1:5" ht="15.75" x14ac:dyDescent="0.25">
      <c r="A2026" s="1" t="s">
        <v>342</v>
      </c>
      <c r="B2026" s="1" t="s">
        <v>4409</v>
      </c>
      <c r="C2026" t="s">
        <v>7911</v>
      </c>
      <c r="D2026" t="s">
        <v>4743</v>
      </c>
      <c r="E2026" t="s">
        <v>7912</v>
      </c>
    </row>
    <row r="2027" spans="1:5" ht="15.75" x14ac:dyDescent="0.25">
      <c r="A2027" s="1" t="s">
        <v>341</v>
      </c>
      <c r="B2027" s="1" t="s">
        <v>4410</v>
      </c>
      <c r="C2027" t="s">
        <v>7913</v>
      </c>
      <c r="D2027" t="s">
        <v>4745</v>
      </c>
      <c r="E2027" t="s">
        <v>7914</v>
      </c>
    </row>
    <row r="2028" spans="1:5" ht="15.75" x14ac:dyDescent="0.25">
      <c r="A2028" s="1" t="s">
        <v>340</v>
      </c>
      <c r="B2028" s="1" t="s">
        <v>4411</v>
      </c>
      <c r="C2028" t="s">
        <v>7285</v>
      </c>
      <c r="D2028" t="s">
        <v>4743</v>
      </c>
      <c r="E2028" t="s">
        <v>7915</v>
      </c>
    </row>
    <row r="2029" spans="1:5" ht="15.75" x14ac:dyDescent="0.25">
      <c r="A2029" s="1" t="s">
        <v>339</v>
      </c>
      <c r="B2029" s="1" t="s">
        <v>4412</v>
      </c>
      <c r="C2029" t="s">
        <v>7916</v>
      </c>
      <c r="D2029" t="s">
        <v>4745</v>
      </c>
      <c r="E2029" t="s">
        <v>7917</v>
      </c>
    </row>
    <row r="2030" spans="1:5" ht="15.75" x14ac:dyDescent="0.25">
      <c r="A2030" s="1" t="s">
        <v>338</v>
      </c>
      <c r="B2030" s="1" t="s">
        <v>4413</v>
      </c>
      <c r="C2030" t="s">
        <v>7918</v>
      </c>
      <c r="D2030" t="s">
        <v>4745</v>
      </c>
      <c r="E2030" t="s">
        <v>4855</v>
      </c>
    </row>
    <row r="2031" spans="1:5" ht="15.75" x14ac:dyDescent="0.25">
      <c r="A2031" s="1" t="s">
        <v>337</v>
      </c>
      <c r="B2031" s="1" t="s">
        <v>4414</v>
      </c>
      <c r="C2031" t="s">
        <v>7919</v>
      </c>
      <c r="D2031" t="s">
        <v>4743</v>
      </c>
      <c r="E2031" t="s">
        <v>7920</v>
      </c>
    </row>
    <row r="2032" spans="1:5" ht="15.75" x14ac:dyDescent="0.25">
      <c r="A2032" s="1" t="s">
        <v>336</v>
      </c>
      <c r="B2032" s="1" t="s">
        <v>4415</v>
      </c>
      <c r="C2032" t="s">
        <v>7921</v>
      </c>
      <c r="D2032" t="s">
        <v>4743</v>
      </c>
      <c r="E2032" t="s">
        <v>7922</v>
      </c>
    </row>
    <row r="2033" spans="1:5" ht="15.75" x14ac:dyDescent="0.25">
      <c r="A2033" s="1" t="s">
        <v>335</v>
      </c>
      <c r="B2033" s="1" t="s">
        <v>4416</v>
      </c>
      <c r="C2033" t="s">
        <v>5994</v>
      </c>
      <c r="D2033" t="s">
        <v>4745</v>
      </c>
      <c r="E2033" t="s">
        <v>7923</v>
      </c>
    </row>
    <row r="2034" spans="1:5" ht="15.75" x14ac:dyDescent="0.25">
      <c r="A2034" s="1" t="s">
        <v>334</v>
      </c>
      <c r="B2034" s="1" t="s">
        <v>4417</v>
      </c>
      <c r="C2034" t="s">
        <v>7924</v>
      </c>
      <c r="D2034" t="s">
        <v>4745</v>
      </c>
      <c r="E2034" t="s">
        <v>7925</v>
      </c>
    </row>
    <row r="2035" spans="1:5" ht="15.75" x14ac:dyDescent="0.25">
      <c r="A2035" s="1" t="s">
        <v>333</v>
      </c>
      <c r="B2035" s="1" t="s">
        <v>4418</v>
      </c>
      <c r="C2035" t="s">
        <v>7926</v>
      </c>
      <c r="D2035" t="s">
        <v>4745</v>
      </c>
      <c r="E2035" t="s">
        <v>6414</v>
      </c>
    </row>
    <row r="2036" spans="1:5" ht="15.75" x14ac:dyDescent="0.25">
      <c r="A2036" s="1" t="s">
        <v>332</v>
      </c>
      <c r="B2036" s="1" t="s">
        <v>4419</v>
      </c>
      <c r="C2036" t="s">
        <v>7927</v>
      </c>
      <c r="D2036" t="s">
        <v>4743</v>
      </c>
      <c r="E2036" t="s">
        <v>7928</v>
      </c>
    </row>
    <row r="2037" spans="1:5" ht="15.75" x14ac:dyDescent="0.25">
      <c r="A2037" s="1" t="s">
        <v>331</v>
      </c>
      <c r="B2037" s="1" t="s">
        <v>4420</v>
      </c>
      <c r="C2037" t="s">
        <v>7929</v>
      </c>
      <c r="D2037" t="s">
        <v>4743</v>
      </c>
      <c r="E2037" t="s">
        <v>7930</v>
      </c>
    </row>
    <row r="2038" spans="1:5" ht="15.75" x14ac:dyDescent="0.25">
      <c r="A2038" s="1" t="s">
        <v>330</v>
      </c>
      <c r="B2038" s="1" t="s">
        <v>4421</v>
      </c>
      <c r="C2038" t="s">
        <v>7931</v>
      </c>
      <c r="D2038" t="s">
        <v>4743</v>
      </c>
      <c r="E2038" t="s">
        <v>6062</v>
      </c>
    </row>
    <row r="2039" spans="1:5" ht="15.75" x14ac:dyDescent="0.25">
      <c r="A2039" s="1" t="s">
        <v>329</v>
      </c>
      <c r="B2039" s="1" t="s">
        <v>4422</v>
      </c>
      <c r="C2039" t="s">
        <v>7932</v>
      </c>
      <c r="D2039" t="s">
        <v>4743</v>
      </c>
      <c r="E2039" t="s">
        <v>5192</v>
      </c>
    </row>
    <row r="2040" spans="1:5" ht="15.75" x14ac:dyDescent="0.25">
      <c r="A2040" s="1" t="s">
        <v>328</v>
      </c>
      <c r="B2040" s="1" t="s">
        <v>4423</v>
      </c>
      <c r="C2040" t="s">
        <v>4852</v>
      </c>
      <c r="D2040" t="s">
        <v>4745</v>
      </c>
      <c r="E2040" t="s">
        <v>7584</v>
      </c>
    </row>
    <row r="2041" spans="1:5" ht="15.75" x14ac:dyDescent="0.25">
      <c r="A2041" s="1" t="s">
        <v>327</v>
      </c>
      <c r="B2041" s="1" t="s">
        <v>4424</v>
      </c>
      <c r="C2041" t="s">
        <v>7933</v>
      </c>
      <c r="D2041" t="s">
        <v>4743</v>
      </c>
      <c r="E2041" t="s">
        <v>7934</v>
      </c>
    </row>
    <row r="2042" spans="1:5" ht="15.75" x14ac:dyDescent="0.25">
      <c r="A2042" s="1" t="s">
        <v>326</v>
      </c>
      <c r="B2042" s="1" t="s">
        <v>4425</v>
      </c>
      <c r="C2042" t="s">
        <v>6278</v>
      </c>
      <c r="D2042" t="s">
        <v>4745</v>
      </c>
      <c r="E2042" t="s">
        <v>6297</v>
      </c>
    </row>
    <row r="2043" spans="1:5" ht="15.75" x14ac:dyDescent="0.25">
      <c r="A2043" s="1" t="s">
        <v>325</v>
      </c>
      <c r="B2043" s="1" t="s">
        <v>4426</v>
      </c>
      <c r="C2043" t="s">
        <v>7935</v>
      </c>
      <c r="D2043" t="s">
        <v>4745</v>
      </c>
      <c r="E2043" t="s">
        <v>7936</v>
      </c>
    </row>
    <row r="2044" spans="1:5" ht="15.75" x14ac:dyDescent="0.25">
      <c r="A2044" s="1" t="s">
        <v>324</v>
      </c>
      <c r="B2044" s="1" t="s">
        <v>4427</v>
      </c>
      <c r="C2044" t="s">
        <v>7937</v>
      </c>
      <c r="D2044" t="s">
        <v>4745</v>
      </c>
      <c r="E2044" t="s">
        <v>7938</v>
      </c>
    </row>
    <row r="2045" spans="1:5" ht="15.75" x14ac:dyDescent="0.25">
      <c r="A2045" s="1" t="s">
        <v>323</v>
      </c>
      <c r="B2045" s="1" t="s">
        <v>4428</v>
      </c>
      <c r="C2045" t="s">
        <v>7939</v>
      </c>
      <c r="D2045" t="s">
        <v>4743</v>
      </c>
      <c r="E2045" t="s">
        <v>7940</v>
      </c>
    </row>
    <row r="2046" spans="1:5" ht="15.75" x14ac:dyDescent="0.25">
      <c r="A2046" s="1" t="s">
        <v>322</v>
      </c>
      <c r="B2046" s="1" t="s">
        <v>4429</v>
      </c>
      <c r="C2046" t="s">
        <v>7941</v>
      </c>
      <c r="D2046" t="s">
        <v>4743</v>
      </c>
      <c r="E2046" t="s">
        <v>7942</v>
      </c>
    </row>
    <row r="2047" spans="1:5" ht="15.75" x14ac:dyDescent="0.25">
      <c r="A2047" s="1" t="s">
        <v>321</v>
      </c>
      <c r="B2047" s="1" t="s">
        <v>4430</v>
      </c>
      <c r="C2047" t="s">
        <v>7943</v>
      </c>
      <c r="D2047" t="s">
        <v>4743</v>
      </c>
      <c r="E2047" t="s">
        <v>7944</v>
      </c>
    </row>
    <row r="2048" spans="1:5" ht="15.75" x14ac:dyDescent="0.25">
      <c r="A2048" s="1" t="s">
        <v>320</v>
      </c>
      <c r="B2048" s="1" t="s">
        <v>4431</v>
      </c>
      <c r="C2048" t="s">
        <v>4860</v>
      </c>
      <c r="D2048" t="s">
        <v>4743</v>
      </c>
      <c r="E2048" t="s">
        <v>4881</v>
      </c>
    </row>
    <row r="2049" spans="1:5" ht="15.75" x14ac:dyDescent="0.25">
      <c r="A2049" s="1" t="s">
        <v>319</v>
      </c>
      <c r="B2049" s="1" t="s">
        <v>4432</v>
      </c>
      <c r="C2049" t="s">
        <v>7945</v>
      </c>
      <c r="D2049" t="s">
        <v>4743</v>
      </c>
      <c r="E2049" t="s">
        <v>7946</v>
      </c>
    </row>
    <row r="2050" spans="1:5" ht="15.75" x14ac:dyDescent="0.25">
      <c r="A2050" s="1" t="s">
        <v>318</v>
      </c>
      <c r="B2050" s="1" t="s">
        <v>4433</v>
      </c>
      <c r="C2050" t="s">
        <v>6611</v>
      </c>
      <c r="D2050" t="s">
        <v>4745</v>
      </c>
      <c r="E2050" t="s">
        <v>7947</v>
      </c>
    </row>
    <row r="2051" spans="1:5" ht="15.75" x14ac:dyDescent="0.25">
      <c r="A2051" s="1" t="s">
        <v>317</v>
      </c>
      <c r="B2051" s="1" t="s">
        <v>4434</v>
      </c>
      <c r="C2051" t="s">
        <v>7168</v>
      </c>
      <c r="D2051" t="s">
        <v>4745</v>
      </c>
      <c r="E2051" t="s">
        <v>5737</v>
      </c>
    </row>
    <row r="2052" spans="1:5" ht="15.75" x14ac:dyDescent="0.25">
      <c r="A2052" s="1" t="s">
        <v>316</v>
      </c>
      <c r="B2052" s="1" t="s">
        <v>4435</v>
      </c>
      <c r="C2052" t="s">
        <v>7948</v>
      </c>
      <c r="D2052" t="s">
        <v>4745</v>
      </c>
      <c r="E2052" t="s">
        <v>7949</v>
      </c>
    </row>
    <row r="2053" spans="1:5" ht="15.75" x14ac:dyDescent="0.25">
      <c r="A2053" s="1" t="s">
        <v>315</v>
      </c>
      <c r="B2053" s="1" t="s">
        <v>4436</v>
      </c>
      <c r="C2053" t="s">
        <v>5911</v>
      </c>
      <c r="D2053" t="s">
        <v>4743</v>
      </c>
      <c r="E2053" t="s">
        <v>7950</v>
      </c>
    </row>
    <row r="2054" spans="1:5" ht="15.75" x14ac:dyDescent="0.25">
      <c r="A2054" s="1" t="s">
        <v>314</v>
      </c>
      <c r="B2054" s="1" t="s">
        <v>4437</v>
      </c>
      <c r="C2054" t="s">
        <v>7951</v>
      </c>
      <c r="D2054" t="s">
        <v>4743</v>
      </c>
      <c r="E2054" t="s">
        <v>7952</v>
      </c>
    </row>
    <row r="2055" spans="1:5" ht="15.75" x14ac:dyDescent="0.25">
      <c r="A2055" s="1" t="s">
        <v>313</v>
      </c>
      <c r="B2055" s="1" t="s">
        <v>4438</v>
      </c>
      <c r="C2055" t="s">
        <v>7953</v>
      </c>
      <c r="D2055" t="s">
        <v>4743</v>
      </c>
      <c r="E2055" t="s">
        <v>5070</v>
      </c>
    </row>
    <row r="2056" spans="1:5" ht="15.75" x14ac:dyDescent="0.25">
      <c r="A2056" s="1" t="s">
        <v>312</v>
      </c>
      <c r="B2056" s="1" t="s">
        <v>4439</v>
      </c>
      <c r="C2056" t="s">
        <v>5605</v>
      </c>
      <c r="D2056" t="s">
        <v>4743</v>
      </c>
      <c r="E2056" t="s">
        <v>7954</v>
      </c>
    </row>
    <row r="2057" spans="1:5" ht="15.75" x14ac:dyDescent="0.25">
      <c r="A2057" s="1" t="s">
        <v>311</v>
      </c>
      <c r="B2057" s="1" t="s">
        <v>4440</v>
      </c>
      <c r="C2057" t="s">
        <v>7955</v>
      </c>
      <c r="D2057" t="s">
        <v>4745</v>
      </c>
      <c r="E2057" t="s">
        <v>7956</v>
      </c>
    </row>
    <row r="2058" spans="1:5" ht="15.75" x14ac:dyDescent="0.25">
      <c r="A2058" s="1" t="s">
        <v>310</v>
      </c>
      <c r="B2058" s="1" t="s">
        <v>4441</v>
      </c>
      <c r="C2058" t="s">
        <v>7957</v>
      </c>
      <c r="D2058" t="s">
        <v>4743</v>
      </c>
      <c r="E2058" t="s">
        <v>7958</v>
      </c>
    </row>
    <row r="2059" spans="1:5" ht="15.75" x14ac:dyDescent="0.25">
      <c r="A2059" s="1" t="s">
        <v>309</v>
      </c>
      <c r="B2059" s="1" t="s">
        <v>4442</v>
      </c>
      <c r="C2059" t="s">
        <v>7959</v>
      </c>
      <c r="D2059" t="s">
        <v>4745</v>
      </c>
      <c r="E2059" t="s">
        <v>5701</v>
      </c>
    </row>
    <row r="2060" spans="1:5" ht="15.75" x14ac:dyDescent="0.25">
      <c r="A2060" s="1" t="s">
        <v>308</v>
      </c>
      <c r="B2060" s="1" t="s">
        <v>4443</v>
      </c>
      <c r="C2060" t="s">
        <v>7960</v>
      </c>
      <c r="D2060" t="s">
        <v>4743</v>
      </c>
      <c r="E2060" t="s">
        <v>7961</v>
      </c>
    </row>
    <row r="2061" spans="1:5" ht="15.75" x14ac:dyDescent="0.25">
      <c r="A2061" s="1" t="s">
        <v>307</v>
      </c>
      <c r="B2061" s="1" t="s">
        <v>4444</v>
      </c>
      <c r="C2061" t="s">
        <v>7962</v>
      </c>
      <c r="D2061" t="s">
        <v>4745</v>
      </c>
      <c r="E2061" t="s">
        <v>6291</v>
      </c>
    </row>
    <row r="2062" spans="1:5" ht="15.75" x14ac:dyDescent="0.25">
      <c r="A2062" s="1" t="s">
        <v>306</v>
      </c>
      <c r="B2062" s="1" t="s">
        <v>4445</v>
      </c>
      <c r="C2062" t="s">
        <v>7963</v>
      </c>
      <c r="D2062" t="s">
        <v>4745</v>
      </c>
      <c r="E2062" t="s">
        <v>7964</v>
      </c>
    </row>
    <row r="2063" spans="1:5" ht="15.75" x14ac:dyDescent="0.25">
      <c r="A2063" s="1" t="s">
        <v>305</v>
      </c>
      <c r="B2063" s="1" t="s">
        <v>4446</v>
      </c>
      <c r="C2063" t="s">
        <v>7965</v>
      </c>
      <c r="D2063" t="s">
        <v>4745</v>
      </c>
      <c r="E2063" t="s">
        <v>7966</v>
      </c>
    </row>
    <row r="2064" spans="1:5" ht="15.75" x14ac:dyDescent="0.25">
      <c r="A2064" s="1" t="s">
        <v>304</v>
      </c>
      <c r="B2064" s="1" t="s">
        <v>4447</v>
      </c>
      <c r="C2064" t="s">
        <v>6971</v>
      </c>
      <c r="D2064" t="s">
        <v>4743</v>
      </c>
      <c r="E2064" t="s">
        <v>7967</v>
      </c>
    </row>
    <row r="2065" spans="1:5" ht="15.75" x14ac:dyDescent="0.25">
      <c r="A2065" s="1" t="s">
        <v>303</v>
      </c>
      <c r="B2065" s="1" t="s">
        <v>4448</v>
      </c>
      <c r="C2065" t="s">
        <v>5665</v>
      </c>
      <c r="D2065" t="s">
        <v>4743</v>
      </c>
      <c r="E2065" t="s">
        <v>5192</v>
      </c>
    </row>
    <row r="2066" spans="1:5" ht="15.75" x14ac:dyDescent="0.25">
      <c r="A2066" s="1" t="s">
        <v>302</v>
      </c>
      <c r="B2066" s="1" t="s">
        <v>4449</v>
      </c>
      <c r="C2066" t="s">
        <v>7968</v>
      </c>
      <c r="D2066" t="s">
        <v>4743</v>
      </c>
      <c r="E2066" t="s">
        <v>7969</v>
      </c>
    </row>
    <row r="2067" spans="1:5" ht="15.75" x14ac:dyDescent="0.25">
      <c r="A2067" s="1" t="s">
        <v>301</v>
      </c>
      <c r="B2067" s="1" t="s">
        <v>4450</v>
      </c>
      <c r="C2067" t="s">
        <v>6278</v>
      </c>
      <c r="D2067" t="s">
        <v>4743</v>
      </c>
      <c r="E2067" t="s">
        <v>7970</v>
      </c>
    </row>
    <row r="2068" spans="1:5" ht="15.75" x14ac:dyDescent="0.25">
      <c r="A2068" s="1" t="s">
        <v>299</v>
      </c>
      <c r="B2068" s="1" t="s">
        <v>4451</v>
      </c>
      <c r="C2068" t="s">
        <v>7971</v>
      </c>
      <c r="D2068" t="s">
        <v>4745</v>
      </c>
      <c r="E2068" t="s">
        <v>7228</v>
      </c>
    </row>
    <row r="2069" spans="1:5" ht="15.75" x14ac:dyDescent="0.25">
      <c r="A2069" s="1" t="s">
        <v>298</v>
      </c>
      <c r="B2069" s="1" t="s">
        <v>4452</v>
      </c>
      <c r="C2069" t="s">
        <v>7972</v>
      </c>
      <c r="D2069" t="s">
        <v>4745</v>
      </c>
      <c r="E2069" t="s">
        <v>7973</v>
      </c>
    </row>
    <row r="2070" spans="1:5" ht="15.75" x14ac:dyDescent="0.25">
      <c r="A2070" s="1" t="s">
        <v>297</v>
      </c>
      <c r="B2070" s="1" t="s">
        <v>4453</v>
      </c>
      <c r="C2070" t="s">
        <v>7974</v>
      </c>
      <c r="D2070" t="s">
        <v>4745</v>
      </c>
      <c r="E2070" t="s">
        <v>7975</v>
      </c>
    </row>
    <row r="2071" spans="1:5" ht="15.75" x14ac:dyDescent="0.25">
      <c r="A2071" s="1" t="s">
        <v>296</v>
      </c>
      <c r="B2071" s="1" t="s">
        <v>4454</v>
      </c>
      <c r="C2071" t="s">
        <v>7976</v>
      </c>
      <c r="D2071" t="s">
        <v>4743</v>
      </c>
      <c r="E2071" t="s">
        <v>5088</v>
      </c>
    </row>
    <row r="2072" spans="1:5" ht="15.75" x14ac:dyDescent="0.25">
      <c r="A2072" s="1" t="s">
        <v>295</v>
      </c>
      <c r="B2072" s="1" t="s">
        <v>4455</v>
      </c>
      <c r="C2072" t="s">
        <v>5108</v>
      </c>
      <c r="D2072" t="s">
        <v>4745</v>
      </c>
      <c r="E2072" t="s">
        <v>5146</v>
      </c>
    </row>
    <row r="2073" spans="1:5" ht="15.75" x14ac:dyDescent="0.25">
      <c r="A2073" s="1" t="s">
        <v>294</v>
      </c>
      <c r="B2073" s="1" t="s">
        <v>4456</v>
      </c>
      <c r="C2073" t="s">
        <v>7977</v>
      </c>
      <c r="D2073" t="s">
        <v>4743</v>
      </c>
      <c r="E2073" t="s">
        <v>7978</v>
      </c>
    </row>
    <row r="2074" spans="1:5" ht="15.75" x14ac:dyDescent="0.25">
      <c r="A2074" s="1" t="s">
        <v>293</v>
      </c>
      <c r="B2074" s="1" t="s">
        <v>4457</v>
      </c>
      <c r="C2074" t="s">
        <v>7979</v>
      </c>
      <c r="D2074" t="s">
        <v>4745</v>
      </c>
      <c r="E2074" t="s">
        <v>7980</v>
      </c>
    </row>
    <row r="2075" spans="1:5" ht="15.75" x14ac:dyDescent="0.25">
      <c r="A2075" s="1" t="s">
        <v>292</v>
      </c>
      <c r="B2075" s="1" t="s">
        <v>4458</v>
      </c>
      <c r="C2075" t="s">
        <v>7981</v>
      </c>
      <c r="D2075" t="s">
        <v>4743</v>
      </c>
      <c r="E2075" t="s">
        <v>7982</v>
      </c>
    </row>
    <row r="2076" spans="1:5" ht="15.75" x14ac:dyDescent="0.25">
      <c r="A2076" s="1" t="s">
        <v>291</v>
      </c>
      <c r="B2076" s="1" t="s">
        <v>4459</v>
      </c>
      <c r="C2076" t="s">
        <v>7783</v>
      </c>
      <c r="D2076" t="s">
        <v>4743</v>
      </c>
      <c r="E2076" t="s">
        <v>7983</v>
      </c>
    </row>
    <row r="2077" spans="1:5" ht="15.75" x14ac:dyDescent="0.25">
      <c r="A2077" s="1" t="s">
        <v>290</v>
      </c>
      <c r="B2077" s="1" t="s">
        <v>4460</v>
      </c>
      <c r="C2077" t="s">
        <v>7984</v>
      </c>
      <c r="D2077" t="s">
        <v>4745</v>
      </c>
      <c r="E2077" t="s">
        <v>7501</v>
      </c>
    </row>
    <row r="2078" spans="1:5" ht="15.75" x14ac:dyDescent="0.25">
      <c r="A2078" s="1" t="s">
        <v>289</v>
      </c>
      <c r="B2078" s="1" t="s">
        <v>4461</v>
      </c>
      <c r="C2078" t="s">
        <v>7985</v>
      </c>
      <c r="D2078" t="s">
        <v>4745</v>
      </c>
      <c r="E2078" t="s">
        <v>4907</v>
      </c>
    </row>
    <row r="2079" spans="1:5" ht="15.75" x14ac:dyDescent="0.25">
      <c r="A2079" s="1" t="s">
        <v>288</v>
      </c>
      <c r="B2079" s="1" t="s">
        <v>4462</v>
      </c>
      <c r="C2079" t="s">
        <v>7986</v>
      </c>
      <c r="D2079" t="s">
        <v>4745</v>
      </c>
      <c r="E2079" t="s">
        <v>5863</v>
      </c>
    </row>
    <row r="2080" spans="1:5" ht="15.75" x14ac:dyDescent="0.25">
      <c r="A2080" s="1" t="s">
        <v>287</v>
      </c>
      <c r="B2080" s="1" t="s">
        <v>4463</v>
      </c>
      <c r="C2080" t="s">
        <v>7987</v>
      </c>
      <c r="D2080" t="s">
        <v>4745</v>
      </c>
      <c r="E2080" t="s">
        <v>5701</v>
      </c>
    </row>
    <row r="2081" spans="1:5" ht="15.75" x14ac:dyDescent="0.25">
      <c r="A2081" s="1" t="s">
        <v>286</v>
      </c>
      <c r="B2081" s="1" t="s">
        <v>4464</v>
      </c>
      <c r="C2081" t="s">
        <v>6209</v>
      </c>
      <c r="D2081" t="s">
        <v>4743</v>
      </c>
      <c r="E2081" t="s">
        <v>7988</v>
      </c>
    </row>
    <row r="2082" spans="1:5" ht="15.75" x14ac:dyDescent="0.25">
      <c r="A2082" s="1" t="s">
        <v>285</v>
      </c>
      <c r="B2082" s="1" t="s">
        <v>4465</v>
      </c>
      <c r="C2082" t="s">
        <v>7989</v>
      </c>
      <c r="D2082" t="s">
        <v>4743</v>
      </c>
      <c r="E2082" t="s">
        <v>6714</v>
      </c>
    </row>
    <row r="2083" spans="1:5" ht="15.75" x14ac:dyDescent="0.25">
      <c r="A2083" s="1" t="s">
        <v>284</v>
      </c>
      <c r="B2083" s="1" t="s">
        <v>4466</v>
      </c>
      <c r="C2083" t="s">
        <v>7990</v>
      </c>
      <c r="D2083" t="s">
        <v>4743</v>
      </c>
      <c r="E2083" t="s">
        <v>6562</v>
      </c>
    </row>
    <row r="2084" spans="1:5" ht="15.75" x14ac:dyDescent="0.25">
      <c r="A2084" s="1" t="s">
        <v>283</v>
      </c>
      <c r="B2084" s="1" t="s">
        <v>4467</v>
      </c>
      <c r="C2084" t="s">
        <v>7991</v>
      </c>
      <c r="D2084" t="s">
        <v>4743</v>
      </c>
      <c r="E2084" t="s">
        <v>7992</v>
      </c>
    </row>
    <row r="2085" spans="1:5" ht="15.75" x14ac:dyDescent="0.25">
      <c r="A2085" s="1" t="s">
        <v>282</v>
      </c>
      <c r="B2085" s="1" t="s">
        <v>4468</v>
      </c>
      <c r="C2085" t="s">
        <v>7993</v>
      </c>
      <c r="D2085" t="s">
        <v>4743</v>
      </c>
      <c r="E2085" t="s">
        <v>7994</v>
      </c>
    </row>
    <row r="2086" spans="1:5" ht="15.75" x14ac:dyDescent="0.25">
      <c r="A2086" s="1" t="s">
        <v>281</v>
      </c>
      <c r="B2086" s="1" t="s">
        <v>4469</v>
      </c>
      <c r="C2086" t="s">
        <v>7995</v>
      </c>
      <c r="D2086" t="s">
        <v>4743</v>
      </c>
      <c r="E2086" t="s">
        <v>7996</v>
      </c>
    </row>
    <row r="2087" spans="1:5" ht="15.75" x14ac:dyDescent="0.25">
      <c r="A2087" s="1" t="s">
        <v>280</v>
      </c>
      <c r="B2087" s="1" t="s">
        <v>4470</v>
      </c>
      <c r="C2087" t="s">
        <v>7997</v>
      </c>
      <c r="D2087" t="s">
        <v>4745</v>
      </c>
      <c r="E2087" t="s">
        <v>7998</v>
      </c>
    </row>
    <row r="2088" spans="1:5" ht="15.75" x14ac:dyDescent="0.25">
      <c r="A2088" s="1" t="s">
        <v>279</v>
      </c>
      <c r="B2088" s="1" t="s">
        <v>4471</v>
      </c>
      <c r="C2088" t="s">
        <v>5108</v>
      </c>
      <c r="D2088" t="s">
        <v>4745</v>
      </c>
      <c r="E2088" t="s">
        <v>5156</v>
      </c>
    </row>
    <row r="2089" spans="1:5" ht="15.75" x14ac:dyDescent="0.25">
      <c r="A2089" s="1" t="s">
        <v>278</v>
      </c>
      <c r="B2089" s="1" t="s">
        <v>4472</v>
      </c>
      <c r="C2089" t="s">
        <v>7999</v>
      </c>
      <c r="D2089" t="s">
        <v>4743</v>
      </c>
      <c r="E2089" t="s">
        <v>8000</v>
      </c>
    </row>
    <row r="2090" spans="1:5" ht="15.75" x14ac:dyDescent="0.25">
      <c r="A2090" s="1" t="s">
        <v>277</v>
      </c>
      <c r="B2090" s="1" t="s">
        <v>4473</v>
      </c>
      <c r="C2090" t="s">
        <v>8001</v>
      </c>
      <c r="D2090" t="s">
        <v>4745</v>
      </c>
      <c r="E2090" t="s">
        <v>7766</v>
      </c>
    </row>
    <row r="2091" spans="1:5" ht="15.75" x14ac:dyDescent="0.25">
      <c r="A2091" s="1" t="s">
        <v>275</v>
      </c>
      <c r="B2091" s="1" t="s">
        <v>4474</v>
      </c>
      <c r="C2091" t="s">
        <v>8002</v>
      </c>
      <c r="D2091" t="s">
        <v>4745</v>
      </c>
      <c r="E2091" t="s">
        <v>8003</v>
      </c>
    </row>
    <row r="2092" spans="1:5" ht="15.75" x14ac:dyDescent="0.25">
      <c r="A2092" s="1" t="s">
        <v>274</v>
      </c>
      <c r="B2092" s="1" t="s">
        <v>4475</v>
      </c>
      <c r="C2092" t="s">
        <v>8004</v>
      </c>
      <c r="D2092" t="s">
        <v>4745</v>
      </c>
      <c r="E2092" t="s">
        <v>8005</v>
      </c>
    </row>
    <row r="2093" spans="1:5" ht="15.75" x14ac:dyDescent="0.25">
      <c r="A2093" s="1" t="s">
        <v>273</v>
      </c>
      <c r="B2093" s="1" t="s">
        <v>4476</v>
      </c>
      <c r="C2093" t="s">
        <v>8006</v>
      </c>
      <c r="D2093" t="s">
        <v>4745</v>
      </c>
      <c r="E2093" t="s">
        <v>5000</v>
      </c>
    </row>
    <row r="2094" spans="1:5" ht="15.75" x14ac:dyDescent="0.25">
      <c r="A2094" s="1" t="s">
        <v>272</v>
      </c>
      <c r="B2094" s="1" t="s">
        <v>4477</v>
      </c>
      <c r="C2094" t="s">
        <v>8007</v>
      </c>
      <c r="D2094" t="s">
        <v>4745</v>
      </c>
      <c r="E2094" t="s">
        <v>4930</v>
      </c>
    </row>
    <row r="2095" spans="1:5" ht="15.75" x14ac:dyDescent="0.25">
      <c r="A2095" s="1" t="s">
        <v>271</v>
      </c>
      <c r="B2095" s="1" t="s">
        <v>4478</v>
      </c>
      <c r="C2095" t="s">
        <v>8008</v>
      </c>
      <c r="D2095" t="s">
        <v>4743</v>
      </c>
      <c r="E2095" t="s">
        <v>5545</v>
      </c>
    </row>
    <row r="2096" spans="1:5" ht="15.75" x14ac:dyDescent="0.25">
      <c r="A2096" s="1" t="s">
        <v>270</v>
      </c>
      <c r="B2096" s="1" t="s">
        <v>4479</v>
      </c>
      <c r="C2096" t="s">
        <v>8009</v>
      </c>
      <c r="D2096" t="s">
        <v>4745</v>
      </c>
      <c r="E2096" t="s">
        <v>8010</v>
      </c>
    </row>
    <row r="2097" spans="1:5" ht="15.75" x14ac:dyDescent="0.25">
      <c r="A2097" s="1" t="s">
        <v>269</v>
      </c>
      <c r="B2097" s="1" t="s">
        <v>4480</v>
      </c>
      <c r="C2097" t="s">
        <v>8011</v>
      </c>
      <c r="D2097" t="s">
        <v>4745</v>
      </c>
      <c r="E2097" t="s">
        <v>5989</v>
      </c>
    </row>
    <row r="2098" spans="1:5" ht="15.75" x14ac:dyDescent="0.25">
      <c r="A2098" s="1" t="s">
        <v>268</v>
      </c>
      <c r="B2098" s="1" t="s">
        <v>4481</v>
      </c>
      <c r="C2098" t="s">
        <v>8012</v>
      </c>
      <c r="D2098" t="s">
        <v>4745</v>
      </c>
      <c r="E2098" t="s">
        <v>8013</v>
      </c>
    </row>
    <row r="2099" spans="1:5" ht="15.75" x14ac:dyDescent="0.25">
      <c r="A2099" s="1" t="s">
        <v>267</v>
      </c>
      <c r="B2099" s="1" t="s">
        <v>4482</v>
      </c>
      <c r="C2099" t="s">
        <v>8014</v>
      </c>
      <c r="D2099" t="s">
        <v>4743</v>
      </c>
      <c r="E2099" t="s">
        <v>6235</v>
      </c>
    </row>
    <row r="2100" spans="1:5" ht="15.75" x14ac:dyDescent="0.25">
      <c r="A2100" s="1" t="s">
        <v>266</v>
      </c>
      <c r="B2100" s="1" t="s">
        <v>4483</v>
      </c>
      <c r="C2100" t="s">
        <v>8015</v>
      </c>
      <c r="D2100" t="s">
        <v>4745</v>
      </c>
      <c r="E2100" t="s">
        <v>5026</v>
      </c>
    </row>
    <row r="2101" spans="1:5" ht="15.75" x14ac:dyDescent="0.25">
      <c r="A2101" s="1" t="s">
        <v>265</v>
      </c>
      <c r="B2101" s="1" t="s">
        <v>4484</v>
      </c>
      <c r="C2101" t="s">
        <v>8016</v>
      </c>
      <c r="D2101" t="s">
        <v>4743</v>
      </c>
      <c r="E2101" t="s">
        <v>8017</v>
      </c>
    </row>
    <row r="2102" spans="1:5" ht="15.75" x14ac:dyDescent="0.25">
      <c r="A2102" s="1" t="s">
        <v>264</v>
      </c>
      <c r="B2102" s="1" t="s">
        <v>4485</v>
      </c>
      <c r="C2102" t="s">
        <v>8018</v>
      </c>
      <c r="D2102" t="s">
        <v>4743</v>
      </c>
      <c r="E2102" t="s">
        <v>8019</v>
      </c>
    </row>
    <row r="2103" spans="1:5" ht="15.75" x14ac:dyDescent="0.25">
      <c r="A2103" s="1" t="s">
        <v>263</v>
      </c>
      <c r="B2103" s="1" t="s">
        <v>4486</v>
      </c>
      <c r="C2103" t="s">
        <v>7394</v>
      </c>
      <c r="D2103" t="s">
        <v>4745</v>
      </c>
      <c r="E2103" t="s">
        <v>5805</v>
      </c>
    </row>
    <row r="2104" spans="1:5" ht="15.75" x14ac:dyDescent="0.25">
      <c r="A2104" s="1" t="s">
        <v>262</v>
      </c>
      <c r="B2104" s="1" t="s">
        <v>4487</v>
      </c>
      <c r="C2104" t="s">
        <v>8020</v>
      </c>
      <c r="D2104" t="s">
        <v>4745</v>
      </c>
      <c r="E2104" t="s">
        <v>8021</v>
      </c>
    </row>
    <row r="2105" spans="1:5" ht="15.75" x14ac:dyDescent="0.25">
      <c r="A2105" s="1" t="s">
        <v>261</v>
      </c>
      <c r="B2105" s="1" t="s">
        <v>4488</v>
      </c>
      <c r="C2105" t="s">
        <v>4733</v>
      </c>
      <c r="D2105" t="s">
        <v>4745</v>
      </c>
      <c r="E2105" t="s">
        <v>5387</v>
      </c>
    </row>
    <row r="2106" spans="1:5" ht="15.75" x14ac:dyDescent="0.25">
      <c r="A2106" s="1" t="s">
        <v>260</v>
      </c>
      <c r="B2106" s="1" t="s">
        <v>4489</v>
      </c>
      <c r="C2106" t="s">
        <v>8022</v>
      </c>
      <c r="D2106" t="s">
        <v>4743</v>
      </c>
      <c r="E2106" t="s">
        <v>8023</v>
      </c>
    </row>
    <row r="2107" spans="1:5" ht="15.75" x14ac:dyDescent="0.25">
      <c r="A2107" s="1" t="s">
        <v>259</v>
      </c>
      <c r="B2107" s="1" t="s">
        <v>4490</v>
      </c>
      <c r="C2107" t="s">
        <v>8024</v>
      </c>
      <c r="D2107" t="s">
        <v>4743</v>
      </c>
      <c r="E2107" t="s">
        <v>8025</v>
      </c>
    </row>
    <row r="2108" spans="1:5" ht="15.75" x14ac:dyDescent="0.25">
      <c r="A2108" s="1" t="s">
        <v>258</v>
      </c>
      <c r="B2108" s="1" t="s">
        <v>4491</v>
      </c>
      <c r="C2108" t="s">
        <v>8026</v>
      </c>
      <c r="D2108" t="s">
        <v>4743</v>
      </c>
      <c r="E2108" t="s">
        <v>8027</v>
      </c>
    </row>
    <row r="2109" spans="1:5" ht="15.75" x14ac:dyDescent="0.25">
      <c r="A2109" s="1" t="s">
        <v>257</v>
      </c>
      <c r="B2109" s="1" t="s">
        <v>4492</v>
      </c>
      <c r="C2109" t="s">
        <v>8028</v>
      </c>
      <c r="D2109" t="s">
        <v>4743</v>
      </c>
      <c r="E2109" t="s">
        <v>8029</v>
      </c>
    </row>
    <row r="2110" spans="1:5" ht="15.75" x14ac:dyDescent="0.25">
      <c r="A2110" s="1" t="s">
        <v>256</v>
      </c>
      <c r="B2110" s="1" t="s">
        <v>4493</v>
      </c>
      <c r="C2110" t="s">
        <v>5573</v>
      </c>
      <c r="D2110" t="s">
        <v>4743</v>
      </c>
      <c r="E2110" t="s">
        <v>8030</v>
      </c>
    </row>
    <row r="2111" spans="1:5" ht="15.75" x14ac:dyDescent="0.25">
      <c r="A2111" s="1" t="s">
        <v>255</v>
      </c>
      <c r="B2111" s="1" t="s">
        <v>4494</v>
      </c>
      <c r="C2111" t="s">
        <v>8031</v>
      </c>
      <c r="D2111" t="s">
        <v>4743</v>
      </c>
      <c r="E2111" t="s">
        <v>8032</v>
      </c>
    </row>
    <row r="2112" spans="1:5" ht="15.75" x14ac:dyDescent="0.25">
      <c r="A2112" s="1" t="s">
        <v>254</v>
      </c>
      <c r="B2112" s="1" t="s">
        <v>4495</v>
      </c>
      <c r="C2112" t="s">
        <v>8033</v>
      </c>
      <c r="D2112" t="s">
        <v>4743</v>
      </c>
      <c r="E2112" t="s">
        <v>8034</v>
      </c>
    </row>
    <row r="2113" spans="1:5" ht="15.75" x14ac:dyDescent="0.25">
      <c r="A2113" s="1" t="s">
        <v>253</v>
      </c>
      <c r="B2113" s="1" t="s">
        <v>4496</v>
      </c>
      <c r="C2113" t="s">
        <v>8035</v>
      </c>
      <c r="D2113" t="s">
        <v>4743</v>
      </c>
      <c r="E2113" t="s">
        <v>8036</v>
      </c>
    </row>
    <row r="2114" spans="1:5" ht="15.75" x14ac:dyDescent="0.25">
      <c r="A2114" s="1" t="s">
        <v>252</v>
      </c>
      <c r="B2114" s="1" t="s">
        <v>4497</v>
      </c>
      <c r="C2114" t="s">
        <v>8037</v>
      </c>
      <c r="D2114" t="s">
        <v>4743</v>
      </c>
      <c r="E2114" t="s">
        <v>6189</v>
      </c>
    </row>
    <row r="2115" spans="1:5" ht="15.75" x14ac:dyDescent="0.25">
      <c r="A2115" s="1" t="s">
        <v>251</v>
      </c>
      <c r="B2115" s="1" t="s">
        <v>4498</v>
      </c>
      <c r="C2115" t="s">
        <v>8038</v>
      </c>
      <c r="D2115" t="s">
        <v>4743</v>
      </c>
      <c r="E2115" t="s">
        <v>5361</v>
      </c>
    </row>
    <row r="2116" spans="1:5" ht="15.75" x14ac:dyDescent="0.25">
      <c r="A2116" s="1" t="s">
        <v>250</v>
      </c>
      <c r="B2116" s="1" t="s">
        <v>4499</v>
      </c>
      <c r="C2116" t="s">
        <v>8039</v>
      </c>
      <c r="D2116" t="s">
        <v>4743</v>
      </c>
      <c r="E2116" t="s">
        <v>5664</v>
      </c>
    </row>
    <row r="2117" spans="1:5" ht="15.75" x14ac:dyDescent="0.25">
      <c r="A2117" s="1" t="s">
        <v>248</v>
      </c>
      <c r="B2117" s="1" t="s">
        <v>4500</v>
      </c>
      <c r="C2117" t="s">
        <v>8040</v>
      </c>
      <c r="D2117" t="s">
        <v>4743</v>
      </c>
      <c r="E2117" t="s">
        <v>8041</v>
      </c>
    </row>
    <row r="2118" spans="1:5" ht="15.75" x14ac:dyDescent="0.25">
      <c r="A2118" s="1" t="s">
        <v>246</v>
      </c>
      <c r="B2118" s="1" t="s">
        <v>4501</v>
      </c>
      <c r="C2118" t="s">
        <v>8042</v>
      </c>
      <c r="D2118" t="s">
        <v>4743</v>
      </c>
      <c r="E2118" t="s">
        <v>8043</v>
      </c>
    </row>
    <row r="2119" spans="1:5" ht="15.75" x14ac:dyDescent="0.25">
      <c r="A2119" s="1" t="s">
        <v>245</v>
      </c>
      <c r="B2119" s="1" t="s">
        <v>4502</v>
      </c>
      <c r="C2119" t="s">
        <v>8044</v>
      </c>
      <c r="D2119" t="s">
        <v>4745</v>
      </c>
      <c r="E2119" t="s">
        <v>8045</v>
      </c>
    </row>
    <row r="2120" spans="1:5" ht="15.75" x14ac:dyDescent="0.25">
      <c r="A2120" s="1" t="s">
        <v>244</v>
      </c>
      <c r="B2120" s="1" t="s">
        <v>4503</v>
      </c>
      <c r="C2120" t="s">
        <v>8046</v>
      </c>
      <c r="D2120" t="s">
        <v>4745</v>
      </c>
      <c r="E2120" t="s">
        <v>5026</v>
      </c>
    </row>
    <row r="2121" spans="1:5" ht="15.75" x14ac:dyDescent="0.25">
      <c r="A2121" s="1" t="s">
        <v>243</v>
      </c>
      <c r="B2121" s="1" t="s">
        <v>4504</v>
      </c>
      <c r="C2121" t="s">
        <v>8047</v>
      </c>
      <c r="D2121" t="s">
        <v>4743</v>
      </c>
      <c r="E2121" t="s">
        <v>5630</v>
      </c>
    </row>
    <row r="2122" spans="1:5" ht="15.75" x14ac:dyDescent="0.25">
      <c r="A2122" s="1" t="s">
        <v>242</v>
      </c>
      <c r="B2122" s="1" t="s">
        <v>4505</v>
      </c>
      <c r="C2122" t="s">
        <v>8048</v>
      </c>
      <c r="D2122" t="s">
        <v>4743</v>
      </c>
      <c r="E2122" t="s">
        <v>8049</v>
      </c>
    </row>
    <row r="2123" spans="1:5" ht="15.75" x14ac:dyDescent="0.25">
      <c r="A2123" s="1" t="s">
        <v>241</v>
      </c>
      <c r="B2123" s="1" t="s">
        <v>4506</v>
      </c>
      <c r="C2123" t="s">
        <v>8050</v>
      </c>
      <c r="D2123" t="s">
        <v>4743</v>
      </c>
      <c r="E2123" t="s">
        <v>8051</v>
      </c>
    </row>
    <row r="2124" spans="1:5" ht="15.75" x14ac:dyDescent="0.25">
      <c r="A2124" s="1" t="s">
        <v>240</v>
      </c>
      <c r="B2124" s="1" t="s">
        <v>4507</v>
      </c>
      <c r="C2124" t="s">
        <v>8052</v>
      </c>
      <c r="D2124" t="s">
        <v>4743</v>
      </c>
      <c r="E2124" t="s">
        <v>8053</v>
      </c>
    </row>
    <row r="2125" spans="1:5" ht="15.75" x14ac:dyDescent="0.25">
      <c r="A2125" s="1" t="s">
        <v>239</v>
      </c>
      <c r="B2125" s="1" t="s">
        <v>4508</v>
      </c>
      <c r="C2125" t="s">
        <v>6027</v>
      </c>
      <c r="D2125" t="s">
        <v>4743</v>
      </c>
      <c r="E2125" t="s">
        <v>8054</v>
      </c>
    </row>
    <row r="2126" spans="1:5" ht="15.75" x14ac:dyDescent="0.25">
      <c r="A2126" s="1" t="s">
        <v>238</v>
      </c>
      <c r="B2126" s="1" t="s">
        <v>4509</v>
      </c>
      <c r="C2126" t="s">
        <v>8055</v>
      </c>
      <c r="D2126" t="s">
        <v>4743</v>
      </c>
      <c r="E2126" t="s">
        <v>8056</v>
      </c>
    </row>
    <row r="2127" spans="1:5" ht="15.75" x14ac:dyDescent="0.25">
      <c r="A2127" s="1" t="s">
        <v>237</v>
      </c>
      <c r="B2127" s="1" t="s">
        <v>4510</v>
      </c>
      <c r="C2127" t="s">
        <v>8057</v>
      </c>
      <c r="D2127" t="s">
        <v>4743</v>
      </c>
      <c r="E2127" t="s">
        <v>5070</v>
      </c>
    </row>
    <row r="2128" spans="1:5" ht="15.75" x14ac:dyDescent="0.25">
      <c r="A2128" s="1" t="s">
        <v>236</v>
      </c>
      <c r="B2128" s="1" t="s">
        <v>4511</v>
      </c>
      <c r="C2128" t="s">
        <v>8058</v>
      </c>
      <c r="D2128" t="s">
        <v>4745</v>
      </c>
      <c r="E2128" t="s">
        <v>8059</v>
      </c>
    </row>
    <row r="2129" spans="1:5" ht="15.75" x14ac:dyDescent="0.25">
      <c r="A2129" s="1" t="s">
        <v>235</v>
      </c>
      <c r="B2129" s="1" t="s">
        <v>4512</v>
      </c>
      <c r="C2129" t="s">
        <v>8060</v>
      </c>
      <c r="D2129" t="s">
        <v>4743</v>
      </c>
      <c r="E2129" t="s">
        <v>7472</v>
      </c>
    </row>
    <row r="2130" spans="1:5" ht="15.75" x14ac:dyDescent="0.25">
      <c r="A2130" s="1" t="s">
        <v>234</v>
      </c>
      <c r="B2130" s="1" t="s">
        <v>4513</v>
      </c>
      <c r="C2130" t="s">
        <v>8061</v>
      </c>
      <c r="D2130" t="s">
        <v>4743</v>
      </c>
      <c r="E2130" t="s">
        <v>8062</v>
      </c>
    </row>
    <row r="2131" spans="1:5" ht="15.75" x14ac:dyDescent="0.25">
      <c r="A2131" s="1" t="s">
        <v>233</v>
      </c>
      <c r="B2131" s="1" t="s">
        <v>4514</v>
      </c>
      <c r="C2131" t="s">
        <v>6131</v>
      </c>
      <c r="D2131" t="s">
        <v>4743</v>
      </c>
      <c r="E2131" t="s">
        <v>7305</v>
      </c>
    </row>
    <row r="2132" spans="1:5" ht="15.75" x14ac:dyDescent="0.25">
      <c r="A2132" s="1" t="s">
        <v>232</v>
      </c>
      <c r="B2132" s="1" t="s">
        <v>4515</v>
      </c>
      <c r="C2132" t="s">
        <v>4804</v>
      </c>
      <c r="D2132" t="s">
        <v>4743</v>
      </c>
      <c r="E2132" t="s">
        <v>8063</v>
      </c>
    </row>
    <row r="2133" spans="1:5" ht="15.75" x14ac:dyDescent="0.25">
      <c r="A2133" s="1" t="s">
        <v>231</v>
      </c>
      <c r="B2133" s="1" t="s">
        <v>4516</v>
      </c>
      <c r="C2133" t="s">
        <v>8064</v>
      </c>
      <c r="D2133" t="s">
        <v>4745</v>
      </c>
      <c r="E2133" t="s">
        <v>8065</v>
      </c>
    </row>
    <row r="2134" spans="1:5" ht="15.75" x14ac:dyDescent="0.25">
      <c r="A2134" s="1" t="s">
        <v>230</v>
      </c>
      <c r="B2134" s="1" t="s">
        <v>4517</v>
      </c>
      <c r="C2134" t="s">
        <v>8066</v>
      </c>
      <c r="D2134" t="s">
        <v>4743</v>
      </c>
      <c r="E2134" t="s">
        <v>6062</v>
      </c>
    </row>
    <row r="2135" spans="1:5" ht="15.75" x14ac:dyDescent="0.25">
      <c r="A2135" s="1" t="s">
        <v>229</v>
      </c>
      <c r="B2135" s="1" t="s">
        <v>4518</v>
      </c>
      <c r="C2135" t="s">
        <v>8067</v>
      </c>
      <c r="D2135" t="s">
        <v>4745</v>
      </c>
      <c r="E2135" t="s">
        <v>5214</v>
      </c>
    </row>
    <row r="2136" spans="1:5" ht="15.75" x14ac:dyDescent="0.25">
      <c r="A2136" s="1" t="s">
        <v>228</v>
      </c>
      <c r="B2136" s="1" t="s">
        <v>4519</v>
      </c>
      <c r="C2136" t="s">
        <v>8068</v>
      </c>
      <c r="D2136" t="s">
        <v>4745</v>
      </c>
      <c r="E2136" t="s">
        <v>8069</v>
      </c>
    </row>
    <row r="2137" spans="1:5" ht="15.75" x14ac:dyDescent="0.25">
      <c r="A2137" s="1" t="s">
        <v>227</v>
      </c>
      <c r="B2137" s="1" t="s">
        <v>4520</v>
      </c>
      <c r="C2137" t="s">
        <v>7898</v>
      </c>
      <c r="D2137" t="s">
        <v>4745</v>
      </c>
      <c r="E2137" t="s">
        <v>8070</v>
      </c>
    </row>
    <row r="2138" spans="1:5" ht="15.75" x14ac:dyDescent="0.25">
      <c r="A2138" s="1" t="s">
        <v>226</v>
      </c>
      <c r="B2138" s="1" t="s">
        <v>4521</v>
      </c>
      <c r="C2138" t="s">
        <v>7302</v>
      </c>
      <c r="D2138" t="s">
        <v>4745</v>
      </c>
      <c r="E2138" t="s">
        <v>8071</v>
      </c>
    </row>
    <row r="2139" spans="1:5" ht="15.75" x14ac:dyDescent="0.25">
      <c r="A2139" s="1" t="s">
        <v>225</v>
      </c>
      <c r="B2139" s="1" t="s">
        <v>4522</v>
      </c>
      <c r="C2139" t="s">
        <v>8072</v>
      </c>
      <c r="D2139" t="s">
        <v>5600</v>
      </c>
      <c r="E2139" t="s">
        <v>5545</v>
      </c>
    </row>
    <row r="2140" spans="1:5" ht="15.75" x14ac:dyDescent="0.25">
      <c r="A2140" s="1" t="s">
        <v>224</v>
      </c>
      <c r="B2140" s="1" t="s">
        <v>4523</v>
      </c>
      <c r="C2140" t="s">
        <v>8073</v>
      </c>
      <c r="D2140" t="s">
        <v>4745</v>
      </c>
      <c r="E2140" t="s">
        <v>8074</v>
      </c>
    </row>
    <row r="2141" spans="1:5" ht="15.75" x14ac:dyDescent="0.25">
      <c r="A2141" s="1" t="s">
        <v>223</v>
      </c>
      <c r="B2141" s="1" t="s">
        <v>4524</v>
      </c>
      <c r="C2141" t="s">
        <v>8075</v>
      </c>
      <c r="D2141" t="s">
        <v>4745</v>
      </c>
      <c r="E2141" t="s">
        <v>4911</v>
      </c>
    </row>
    <row r="2142" spans="1:5" ht="15.75" x14ac:dyDescent="0.25">
      <c r="A2142" s="1" t="s">
        <v>222</v>
      </c>
      <c r="B2142" s="1" t="s">
        <v>4525</v>
      </c>
      <c r="C2142" t="s">
        <v>8076</v>
      </c>
      <c r="D2142" t="s">
        <v>4743</v>
      </c>
      <c r="E2142" t="s">
        <v>4881</v>
      </c>
    </row>
    <row r="2143" spans="1:5" ht="15.75" x14ac:dyDescent="0.25">
      <c r="A2143" s="1" t="s">
        <v>221</v>
      </c>
      <c r="B2143" s="1" t="s">
        <v>4526</v>
      </c>
      <c r="C2143" t="s">
        <v>8077</v>
      </c>
      <c r="D2143" t="s">
        <v>4743</v>
      </c>
      <c r="E2143" t="s">
        <v>8078</v>
      </c>
    </row>
    <row r="2144" spans="1:5" ht="15.75" x14ac:dyDescent="0.25">
      <c r="A2144" s="1" t="s">
        <v>220</v>
      </c>
      <c r="B2144" s="1" t="s">
        <v>4527</v>
      </c>
      <c r="C2144" t="s">
        <v>8079</v>
      </c>
      <c r="D2144" t="s">
        <v>4743</v>
      </c>
      <c r="E2144" t="s">
        <v>8080</v>
      </c>
    </row>
    <row r="2145" spans="1:5" ht="15.75" x14ac:dyDescent="0.25">
      <c r="A2145" s="1" t="s">
        <v>219</v>
      </c>
      <c r="B2145" s="1" t="s">
        <v>4528</v>
      </c>
      <c r="C2145" t="s">
        <v>8081</v>
      </c>
      <c r="D2145" t="s">
        <v>4743</v>
      </c>
      <c r="E2145" t="s">
        <v>8082</v>
      </c>
    </row>
    <row r="2146" spans="1:5" ht="15.75" x14ac:dyDescent="0.25">
      <c r="A2146" s="1" t="s">
        <v>218</v>
      </c>
      <c r="B2146" s="1" t="s">
        <v>4529</v>
      </c>
      <c r="C2146" t="s">
        <v>8083</v>
      </c>
      <c r="D2146" t="s">
        <v>4745</v>
      </c>
      <c r="E2146" t="s">
        <v>8084</v>
      </c>
    </row>
    <row r="2147" spans="1:5" ht="15.75" x14ac:dyDescent="0.25">
      <c r="A2147" s="1" t="s">
        <v>217</v>
      </c>
      <c r="B2147" s="1" t="s">
        <v>4530</v>
      </c>
      <c r="C2147" t="s">
        <v>8085</v>
      </c>
      <c r="D2147" t="s">
        <v>4745</v>
      </c>
      <c r="E2147" t="s">
        <v>8086</v>
      </c>
    </row>
    <row r="2148" spans="1:5" ht="15.75" x14ac:dyDescent="0.25">
      <c r="A2148" s="1" t="s">
        <v>216</v>
      </c>
      <c r="B2148" s="1" t="s">
        <v>4531</v>
      </c>
      <c r="C2148" t="s">
        <v>8087</v>
      </c>
      <c r="D2148" t="s">
        <v>4745</v>
      </c>
      <c r="E2148" t="s">
        <v>8088</v>
      </c>
    </row>
    <row r="2149" spans="1:5" ht="15.75" x14ac:dyDescent="0.25">
      <c r="A2149" s="1" t="s">
        <v>215</v>
      </c>
      <c r="B2149" s="1" t="s">
        <v>4532</v>
      </c>
      <c r="C2149" t="s">
        <v>8089</v>
      </c>
      <c r="D2149" t="s">
        <v>4745</v>
      </c>
      <c r="E2149" t="s">
        <v>8090</v>
      </c>
    </row>
    <row r="2150" spans="1:5" ht="15.75" x14ac:dyDescent="0.25">
      <c r="A2150" s="1" t="s">
        <v>214</v>
      </c>
      <c r="B2150" s="1" t="s">
        <v>4533</v>
      </c>
      <c r="C2150" t="s">
        <v>8091</v>
      </c>
      <c r="D2150" t="s">
        <v>4745</v>
      </c>
      <c r="E2150" t="s">
        <v>4778</v>
      </c>
    </row>
    <row r="2151" spans="1:5" ht="15.75" x14ac:dyDescent="0.25">
      <c r="A2151" s="1" t="s">
        <v>213</v>
      </c>
      <c r="B2151" s="1" t="s">
        <v>4534</v>
      </c>
      <c r="C2151" t="s">
        <v>7055</v>
      </c>
      <c r="D2151" t="s">
        <v>4745</v>
      </c>
      <c r="E2151" t="s">
        <v>8092</v>
      </c>
    </row>
    <row r="2152" spans="1:5" ht="15.75" x14ac:dyDescent="0.25">
      <c r="A2152" s="1" t="s">
        <v>212</v>
      </c>
      <c r="B2152" s="1" t="s">
        <v>4535</v>
      </c>
      <c r="C2152" t="s">
        <v>8093</v>
      </c>
      <c r="D2152" t="s">
        <v>4745</v>
      </c>
      <c r="E2152" t="s">
        <v>8094</v>
      </c>
    </row>
    <row r="2153" spans="1:5" ht="15.75" x14ac:dyDescent="0.25">
      <c r="A2153" s="1" t="s">
        <v>211</v>
      </c>
      <c r="B2153" s="1" t="s">
        <v>4536</v>
      </c>
      <c r="C2153" t="s">
        <v>8095</v>
      </c>
      <c r="D2153" t="s">
        <v>4745</v>
      </c>
      <c r="E2153" t="s">
        <v>8096</v>
      </c>
    </row>
    <row r="2154" spans="1:5" ht="15.75" x14ac:dyDescent="0.25">
      <c r="A2154" s="1" t="s">
        <v>210</v>
      </c>
      <c r="B2154" s="1" t="s">
        <v>4537</v>
      </c>
      <c r="C2154" t="s">
        <v>8097</v>
      </c>
      <c r="D2154" t="s">
        <v>4745</v>
      </c>
      <c r="E2154" t="s">
        <v>8098</v>
      </c>
    </row>
    <row r="2155" spans="1:5" ht="15.75" x14ac:dyDescent="0.25">
      <c r="A2155" s="1" t="s">
        <v>209</v>
      </c>
      <c r="B2155" s="1" t="s">
        <v>4538</v>
      </c>
      <c r="C2155" t="s">
        <v>8099</v>
      </c>
      <c r="D2155" t="s">
        <v>4745</v>
      </c>
      <c r="E2155" t="s">
        <v>8100</v>
      </c>
    </row>
    <row r="2156" spans="1:5" ht="15.75" x14ac:dyDescent="0.25">
      <c r="A2156" s="1" t="s">
        <v>208</v>
      </c>
      <c r="B2156" s="1" t="s">
        <v>4539</v>
      </c>
      <c r="C2156" t="s">
        <v>8047</v>
      </c>
      <c r="D2156" t="s">
        <v>4745</v>
      </c>
      <c r="E2156" t="s">
        <v>8101</v>
      </c>
    </row>
    <row r="2157" spans="1:5" ht="15.75" x14ac:dyDescent="0.25">
      <c r="A2157" s="1" t="s">
        <v>207</v>
      </c>
      <c r="B2157" s="1" t="s">
        <v>4540</v>
      </c>
      <c r="C2157" t="s">
        <v>8102</v>
      </c>
      <c r="D2157" t="s">
        <v>4745</v>
      </c>
      <c r="E2157" t="s">
        <v>7745</v>
      </c>
    </row>
    <row r="2158" spans="1:5" ht="15.75" x14ac:dyDescent="0.25">
      <c r="A2158" s="1" t="s">
        <v>206</v>
      </c>
      <c r="B2158" s="1" t="s">
        <v>4541</v>
      </c>
      <c r="C2158" t="s">
        <v>8103</v>
      </c>
      <c r="D2158" t="s">
        <v>4745</v>
      </c>
      <c r="E2158" t="s">
        <v>4752</v>
      </c>
    </row>
    <row r="2159" spans="1:5" ht="15.75" x14ac:dyDescent="0.25">
      <c r="A2159" s="1" t="s">
        <v>205</v>
      </c>
      <c r="B2159" s="1" t="s">
        <v>4542</v>
      </c>
      <c r="C2159" t="s">
        <v>8104</v>
      </c>
      <c r="D2159" t="s">
        <v>4743</v>
      </c>
      <c r="E2159" t="s">
        <v>8105</v>
      </c>
    </row>
    <row r="2160" spans="1:5" ht="15.75" x14ac:dyDescent="0.25">
      <c r="A2160" s="1" t="s">
        <v>204</v>
      </c>
      <c r="B2160" s="1" t="s">
        <v>4543</v>
      </c>
      <c r="C2160" t="s">
        <v>8106</v>
      </c>
      <c r="D2160" t="s">
        <v>4743</v>
      </c>
      <c r="E2160" t="s">
        <v>7519</v>
      </c>
    </row>
    <row r="2161" spans="1:5" ht="15.75" x14ac:dyDescent="0.25">
      <c r="A2161" s="1" t="s">
        <v>203</v>
      </c>
      <c r="B2161" s="1" t="s">
        <v>4544</v>
      </c>
      <c r="C2161" t="s">
        <v>8107</v>
      </c>
      <c r="D2161" t="s">
        <v>4743</v>
      </c>
      <c r="E2161" t="s">
        <v>8108</v>
      </c>
    </row>
    <row r="2162" spans="1:5" ht="15.75" x14ac:dyDescent="0.25">
      <c r="A2162" s="1" t="s">
        <v>202</v>
      </c>
      <c r="B2162" s="1" t="s">
        <v>4545</v>
      </c>
      <c r="C2162" t="s">
        <v>8109</v>
      </c>
      <c r="D2162" t="s">
        <v>4743</v>
      </c>
      <c r="E2162" t="s">
        <v>6077</v>
      </c>
    </row>
    <row r="2163" spans="1:5" ht="15.75" x14ac:dyDescent="0.25">
      <c r="A2163" s="1" t="s">
        <v>201</v>
      </c>
      <c r="B2163" s="1" t="s">
        <v>4546</v>
      </c>
      <c r="C2163" t="s">
        <v>8110</v>
      </c>
      <c r="D2163" t="s">
        <v>4743</v>
      </c>
      <c r="E2163" t="s">
        <v>5082</v>
      </c>
    </row>
    <row r="2164" spans="1:5" ht="15.75" x14ac:dyDescent="0.25">
      <c r="A2164" s="1" t="s">
        <v>199</v>
      </c>
      <c r="B2164" s="1" t="s">
        <v>4547</v>
      </c>
      <c r="C2164" t="s">
        <v>8111</v>
      </c>
      <c r="D2164" t="s">
        <v>5600</v>
      </c>
      <c r="E2164" t="s">
        <v>8112</v>
      </c>
    </row>
    <row r="2165" spans="1:5" ht="15.75" x14ac:dyDescent="0.25">
      <c r="A2165" s="1" t="s">
        <v>198</v>
      </c>
      <c r="B2165" s="1" t="s">
        <v>4548</v>
      </c>
      <c r="C2165" t="s">
        <v>4882</v>
      </c>
      <c r="D2165" t="s">
        <v>4743</v>
      </c>
      <c r="E2165" t="s">
        <v>8113</v>
      </c>
    </row>
    <row r="2166" spans="1:5" ht="15.75" x14ac:dyDescent="0.25">
      <c r="A2166" s="1" t="s">
        <v>197</v>
      </c>
      <c r="B2166" s="1" t="s">
        <v>4549</v>
      </c>
      <c r="C2166" t="s">
        <v>8114</v>
      </c>
      <c r="D2166" t="s">
        <v>4745</v>
      </c>
      <c r="E2166" t="s">
        <v>6007</v>
      </c>
    </row>
    <row r="2167" spans="1:5" ht="15.75" x14ac:dyDescent="0.25">
      <c r="A2167" s="1" t="s">
        <v>196</v>
      </c>
      <c r="B2167" s="1" t="s">
        <v>4550</v>
      </c>
      <c r="C2167" t="s">
        <v>8115</v>
      </c>
      <c r="D2167" t="s">
        <v>4745</v>
      </c>
      <c r="E2167" t="s">
        <v>8116</v>
      </c>
    </row>
    <row r="2168" spans="1:5" ht="15.75" x14ac:dyDescent="0.25">
      <c r="A2168" s="1" t="s">
        <v>195</v>
      </c>
      <c r="B2168" s="1" t="s">
        <v>4551</v>
      </c>
      <c r="C2168" t="s">
        <v>8117</v>
      </c>
      <c r="D2168" t="s">
        <v>4745</v>
      </c>
      <c r="E2168" t="s">
        <v>8118</v>
      </c>
    </row>
    <row r="2169" spans="1:5" ht="15.75" x14ac:dyDescent="0.25">
      <c r="A2169" s="1" t="s">
        <v>194</v>
      </c>
      <c r="B2169" s="1" t="s">
        <v>4552</v>
      </c>
      <c r="C2169" t="s">
        <v>8119</v>
      </c>
      <c r="D2169" t="s">
        <v>4745</v>
      </c>
      <c r="E2169" t="s">
        <v>5755</v>
      </c>
    </row>
    <row r="2170" spans="1:5" ht="15.75" x14ac:dyDescent="0.25">
      <c r="A2170" s="1" t="s">
        <v>193</v>
      </c>
      <c r="B2170" s="1" t="s">
        <v>4553</v>
      </c>
      <c r="C2170" t="s">
        <v>8120</v>
      </c>
      <c r="D2170" t="s">
        <v>4745</v>
      </c>
      <c r="E2170" t="s">
        <v>8121</v>
      </c>
    </row>
    <row r="2171" spans="1:5" ht="15.75" x14ac:dyDescent="0.25">
      <c r="A2171" s="1" t="s">
        <v>192</v>
      </c>
      <c r="B2171" s="1" t="s">
        <v>4554</v>
      </c>
      <c r="C2171" t="s">
        <v>8122</v>
      </c>
      <c r="D2171" t="s">
        <v>4745</v>
      </c>
      <c r="E2171" t="s">
        <v>5006</v>
      </c>
    </row>
    <row r="2172" spans="1:5" ht="15.75" x14ac:dyDescent="0.25">
      <c r="A2172" s="1" t="s">
        <v>191</v>
      </c>
      <c r="B2172" s="1" t="s">
        <v>4555</v>
      </c>
      <c r="C2172" t="s">
        <v>8123</v>
      </c>
      <c r="D2172" t="s">
        <v>4743</v>
      </c>
      <c r="E2172" t="s">
        <v>5936</v>
      </c>
    </row>
    <row r="2173" spans="1:5" ht="15.75" x14ac:dyDescent="0.25">
      <c r="A2173" s="1" t="s">
        <v>190</v>
      </c>
      <c r="B2173" s="1" t="s">
        <v>4556</v>
      </c>
      <c r="C2173" t="s">
        <v>7415</v>
      </c>
      <c r="D2173" t="s">
        <v>4745</v>
      </c>
      <c r="E2173" t="s">
        <v>5020</v>
      </c>
    </row>
    <row r="2174" spans="1:5" ht="15.75" x14ac:dyDescent="0.25">
      <c r="A2174" s="1" t="s">
        <v>189</v>
      </c>
      <c r="B2174" s="1" t="s">
        <v>4557</v>
      </c>
      <c r="C2174" t="s">
        <v>8124</v>
      </c>
      <c r="D2174" t="s">
        <v>4745</v>
      </c>
      <c r="E2174" t="s">
        <v>8125</v>
      </c>
    </row>
    <row r="2175" spans="1:5" ht="15.75" x14ac:dyDescent="0.25">
      <c r="A2175" s="1" t="s">
        <v>188</v>
      </c>
      <c r="B2175" s="1" t="s">
        <v>4558</v>
      </c>
      <c r="C2175" t="s">
        <v>6614</v>
      </c>
      <c r="D2175" t="s">
        <v>4743</v>
      </c>
      <c r="E2175" t="s">
        <v>8126</v>
      </c>
    </row>
    <row r="2176" spans="1:5" ht="15.75" x14ac:dyDescent="0.25">
      <c r="A2176" s="1" t="s">
        <v>187</v>
      </c>
      <c r="B2176" s="1" t="s">
        <v>4559</v>
      </c>
      <c r="C2176" t="s">
        <v>8127</v>
      </c>
      <c r="D2176" t="s">
        <v>4745</v>
      </c>
      <c r="E2176" t="s">
        <v>8128</v>
      </c>
    </row>
    <row r="2177" spans="1:5" ht="15.75" x14ac:dyDescent="0.25">
      <c r="A2177" s="1" t="s">
        <v>186</v>
      </c>
      <c r="B2177" s="1" t="s">
        <v>4560</v>
      </c>
      <c r="C2177" t="s">
        <v>5153</v>
      </c>
      <c r="D2177" t="s">
        <v>4743</v>
      </c>
      <c r="E2177" t="s">
        <v>8129</v>
      </c>
    </row>
    <row r="2178" spans="1:5" ht="15.75" x14ac:dyDescent="0.25">
      <c r="A2178" s="1" t="s">
        <v>185</v>
      </c>
      <c r="B2178" s="1" t="s">
        <v>4561</v>
      </c>
      <c r="C2178" t="s">
        <v>5138</v>
      </c>
      <c r="D2178" t="s">
        <v>4743</v>
      </c>
      <c r="E2178" t="s">
        <v>8130</v>
      </c>
    </row>
    <row r="2179" spans="1:5" ht="15.75" x14ac:dyDescent="0.25">
      <c r="A2179" s="1" t="s">
        <v>184</v>
      </c>
      <c r="B2179" s="1" t="s">
        <v>4562</v>
      </c>
      <c r="C2179" t="s">
        <v>5900</v>
      </c>
      <c r="D2179" t="s">
        <v>4743</v>
      </c>
      <c r="E2179" t="s">
        <v>5381</v>
      </c>
    </row>
    <row r="2180" spans="1:5" ht="15.75" x14ac:dyDescent="0.25">
      <c r="A2180" s="1" t="s">
        <v>183</v>
      </c>
      <c r="B2180" s="1" t="s">
        <v>4563</v>
      </c>
      <c r="C2180" t="s">
        <v>8131</v>
      </c>
      <c r="D2180" t="s">
        <v>4743</v>
      </c>
      <c r="E2180" t="s">
        <v>8132</v>
      </c>
    </row>
    <row r="2181" spans="1:5" ht="15.75" x14ac:dyDescent="0.25">
      <c r="A2181" s="1" t="s">
        <v>182</v>
      </c>
      <c r="B2181" s="1" t="s">
        <v>4564</v>
      </c>
      <c r="C2181" t="s">
        <v>6671</v>
      </c>
      <c r="D2181" t="s">
        <v>4743</v>
      </c>
      <c r="E2181" t="s">
        <v>5344</v>
      </c>
    </row>
    <row r="2182" spans="1:5" ht="15.75" x14ac:dyDescent="0.25">
      <c r="A2182" s="1" t="s">
        <v>181</v>
      </c>
      <c r="B2182" s="1" t="s">
        <v>4565</v>
      </c>
      <c r="C2182" t="s">
        <v>8133</v>
      </c>
      <c r="D2182" t="s">
        <v>4743</v>
      </c>
      <c r="E2182" t="s">
        <v>8134</v>
      </c>
    </row>
    <row r="2183" spans="1:5" ht="15.75" x14ac:dyDescent="0.25">
      <c r="A2183" s="1" t="s">
        <v>180</v>
      </c>
      <c r="B2183" s="1" t="s">
        <v>4566</v>
      </c>
      <c r="C2183" t="s">
        <v>8135</v>
      </c>
      <c r="D2183" t="s">
        <v>4743</v>
      </c>
      <c r="E2183" t="s">
        <v>5377</v>
      </c>
    </row>
    <row r="2184" spans="1:5" ht="15.75" x14ac:dyDescent="0.25">
      <c r="A2184" s="1" t="s">
        <v>179</v>
      </c>
      <c r="B2184" s="1" t="s">
        <v>4567</v>
      </c>
      <c r="C2184" t="s">
        <v>5436</v>
      </c>
      <c r="D2184" t="s">
        <v>4745</v>
      </c>
      <c r="E2184" t="s">
        <v>7614</v>
      </c>
    </row>
    <row r="2185" spans="1:5" ht="15.75" x14ac:dyDescent="0.25">
      <c r="A2185" s="1" t="s">
        <v>178</v>
      </c>
      <c r="B2185" s="1" t="s">
        <v>4568</v>
      </c>
      <c r="C2185" t="s">
        <v>8136</v>
      </c>
      <c r="D2185" t="s">
        <v>4745</v>
      </c>
      <c r="E2185" t="s">
        <v>8137</v>
      </c>
    </row>
    <row r="2186" spans="1:5" ht="15.75" x14ac:dyDescent="0.25">
      <c r="A2186" s="1" t="s">
        <v>177</v>
      </c>
      <c r="B2186" s="1" t="s">
        <v>4569</v>
      </c>
      <c r="C2186" t="s">
        <v>8138</v>
      </c>
      <c r="D2186" t="s">
        <v>4745</v>
      </c>
      <c r="E2186" t="s">
        <v>5210</v>
      </c>
    </row>
    <row r="2187" spans="1:5" ht="15.75" x14ac:dyDescent="0.25">
      <c r="A2187" s="1" t="s">
        <v>176</v>
      </c>
      <c r="B2187" s="1" t="s">
        <v>4570</v>
      </c>
      <c r="C2187" t="s">
        <v>5704</v>
      </c>
      <c r="D2187" t="s">
        <v>4745</v>
      </c>
      <c r="E2187" t="s">
        <v>8139</v>
      </c>
    </row>
    <row r="2188" spans="1:5" ht="15.75" x14ac:dyDescent="0.25">
      <c r="A2188" s="1" t="s">
        <v>175</v>
      </c>
      <c r="B2188" s="1" t="s">
        <v>4571</v>
      </c>
      <c r="C2188" t="s">
        <v>8140</v>
      </c>
      <c r="D2188" t="s">
        <v>4745</v>
      </c>
      <c r="E2188" t="s">
        <v>4751</v>
      </c>
    </row>
    <row r="2189" spans="1:5" ht="15.75" x14ac:dyDescent="0.25">
      <c r="A2189" s="1" t="s">
        <v>174</v>
      </c>
      <c r="B2189" s="1" t="s">
        <v>4572</v>
      </c>
      <c r="C2189" t="s">
        <v>8141</v>
      </c>
      <c r="D2189" t="s">
        <v>4745</v>
      </c>
      <c r="E2189" t="s">
        <v>4889</v>
      </c>
    </row>
    <row r="2190" spans="1:5" ht="15.75" x14ac:dyDescent="0.25">
      <c r="A2190" s="1" t="s">
        <v>173</v>
      </c>
      <c r="B2190" s="1" t="s">
        <v>4573</v>
      </c>
      <c r="C2190" t="s">
        <v>6945</v>
      </c>
      <c r="D2190" t="s">
        <v>4745</v>
      </c>
      <c r="E2190" t="s">
        <v>8142</v>
      </c>
    </row>
    <row r="2191" spans="1:5" ht="15.75" x14ac:dyDescent="0.25">
      <c r="A2191" s="1" t="s">
        <v>172</v>
      </c>
      <c r="B2191" s="1" t="s">
        <v>4574</v>
      </c>
      <c r="C2191" t="s">
        <v>8143</v>
      </c>
      <c r="D2191" t="s">
        <v>4745</v>
      </c>
      <c r="E2191" t="s">
        <v>8144</v>
      </c>
    </row>
    <row r="2192" spans="1:5" ht="15.75" x14ac:dyDescent="0.25">
      <c r="A2192" s="1" t="s">
        <v>171</v>
      </c>
      <c r="B2192" s="1" t="s">
        <v>4575</v>
      </c>
      <c r="C2192" t="s">
        <v>5135</v>
      </c>
      <c r="D2192" t="s">
        <v>4745</v>
      </c>
      <c r="E2192" t="s">
        <v>8145</v>
      </c>
    </row>
    <row r="2193" spans="1:5" ht="15.75" x14ac:dyDescent="0.25">
      <c r="A2193" s="1" t="s">
        <v>169</v>
      </c>
      <c r="B2193" s="1" t="s">
        <v>4576</v>
      </c>
      <c r="C2193" t="s">
        <v>8146</v>
      </c>
      <c r="D2193" t="s">
        <v>4745</v>
      </c>
      <c r="E2193" t="s">
        <v>8147</v>
      </c>
    </row>
    <row r="2194" spans="1:5" ht="15.75" x14ac:dyDescent="0.25">
      <c r="A2194" s="1" t="s">
        <v>167</v>
      </c>
      <c r="B2194" s="1" t="s">
        <v>4577</v>
      </c>
      <c r="C2194" t="s">
        <v>7522</v>
      </c>
      <c r="D2194" t="s">
        <v>4745</v>
      </c>
      <c r="E2194" t="s">
        <v>6516</v>
      </c>
    </row>
    <row r="2195" spans="1:5" ht="15.75" x14ac:dyDescent="0.25">
      <c r="A2195" s="1" t="s">
        <v>165</v>
      </c>
      <c r="B2195" s="1" t="s">
        <v>4578</v>
      </c>
      <c r="C2195" t="s">
        <v>5816</v>
      </c>
      <c r="D2195" t="s">
        <v>4745</v>
      </c>
      <c r="E2195" t="s">
        <v>8148</v>
      </c>
    </row>
    <row r="2196" spans="1:5" ht="15.75" x14ac:dyDescent="0.25">
      <c r="A2196" s="1" t="s">
        <v>163</v>
      </c>
      <c r="B2196" s="1" t="s">
        <v>4579</v>
      </c>
      <c r="C2196" t="s">
        <v>8149</v>
      </c>
      <c r="D2196" t="s">
        <v>4745</v>
      </c>
      <c r="E2196" t="s">
        <v>8150</v>
      </c>
    </row>
    <row r="2197" spans="1:5" ht="15.75" x14ac:dyDescent="0.25">
      <c r="A2197" s="1" t="s">
        <v>162</v>
      </c>
      <c r="B2197" s="1" t="s">
        <v>4580</v>
      </c>
      <c r="C2197" t="s">
        <v>5648</v>
      </c>
      <c r="D2197" t="s">
        <v>4745</v>
      </c>
      <c r="E2197" t="s">
        <v>8151</v>
      </c>
    </row>
    <row r="2198" spans="1:5" ht="15.75" x14ac:dyDescent="0.25">
      <c r="A2198" s="1" t="s">
        <v>161</v>
      </c>
      <c r="B2198" s="1" t="s">
        <v>4581</v>
      </c>
      <c r="C2198" t="s">
        <v>8152</v>
      </c>
      <c r="D2198" t="s">
        <v>4745</v>
      </c>
      <c r="E2198" t="s">
        <v>8153</v>
      </c>
    </row>
    <row r="2199" spans="1:5" ht="15.75" x14ac:dyDescent="0.25">
      <c r="A2199" s="1" t="s">
        <v>160</v>
      </c>
      <c r="B2199" s="1" t="s">
        <v>4582</v>
      </c>
      <c r="C2199" t="s">
        <v>8154</v>
      </c>
      <c r="D2199" t="s">
        <v>4745</v>
      </c>
      <c r="E2199" t="s">
        <v>4823</v>
      </c>
    </row>
    <row r="2200" spans="1:5" ht="15.75" x14ac:dyDescent="0.25">
      <c r="A2200" s="1" t="s">
        <v>159</v>
      </c>
      <c r="B2200" s="1" t="s">
        <v>4583</v>
      </c>
      <c r="C2200" t="s">
        <v>8155</v>
      </c>
      <c r="D2200" t="s">
        <v>4745</v>
      </c>
      <c r="E2200" t="s">
        <v>8156</v>
      </c>
    </row>
    <row r="2201" spans="1:5" ht="15.75" x14ac:dyDescent="0.25">
      <c r="A2201" s="1" t="s">
        <v>158</v>
      </c>
      <c r="B2201" s="1" t="s">
        <v>4584</v>
      </c>
      <c r="C2201" t="s">
        <v>8157</v>
      </c>
      <c r="D2201" t="s">
        <v>4745</v>
      </c>
      <c r="E2201" t="s">
        <v>8158</v>
      </c>
    </row>
    <row r="2202" spans="1:5" ht="15.75" x14ac:dyDescent="0.25">
      <c r="A2202" s="1" t="s">
        <v>157</v>
      </c>
      <c r="B2202" s="1" t="s">
        <v>4585</v>
      </c>
      <c r="C2202" t="s">
        <v>8159</v>
      </c>
      <c r="D2202" t="s">
        <v>4745</v>
      </c>
      <c r="E2202" t="s">
        <v>8160</v>
      </c>
    </row>
    <row r="2203" spans="1:5" ht="15.75" x14ac:dyDescent="0.25">
      <c r="A2203" s="1" t="s">
        <v>156</v>
      </c>
      <c r="B2203" s="1" t="s">
        <v>4586</v>
      </c>
      <c r="C2203" t="s">
        <v>8161</v>
      </c>
      <c r="D2203" t="s">
        <v>4745</v>
      </c>
      <c r="E2203" t="s">
        <v>5074</v>
      </c>
    </row>
    <row r="2204" spans="1:5" ht="15.75" x14ac:dyDescent="0.25">
      <c r="A2204" s="1" t="s">
        <v>155</v>
      </c>
      <c r="B2204" s="1" t="s">
        <v>4587</v>
      </c>
      <c r="C2204" t="s">
        <v>8162</v>
      </c>
      <c r="D2204" t="s">
        <v>4743</v>
      </c>
      <c r="E2204" t="s">
        <v>8163</v>
      </c>
    </row>
    <row r="2205" spans="1:5" ht="15.75" x14ac:dyDescent="0.25">
      <c r="A2205" s="1" t="s">
        <v>154</v>
      </c>
      <c r="B2205" s="1" t="s">
        <v>4588</v>
      </c>
      <c r="C2205" t="s">
        <v>8164</v>
      </c>
      <c r="D2205" t="s">
        <v>4743</v>
      </c>
      <c r="E2205" t="s">
        <v>7377</v>
      </c>
    </row>
    <row r="2206" spans="1:5" ht="15.75" x14ac:dyDescent="0.25">
      <c r="A2206" s="1" t="s">
        <v>153</v>
      </c>
      <c r="B2206" s="1" t="s">
        <v>4589</v>
      </c>
      <c r="C2206" t="s">
        <v>8165</v>
      </c>
      <c r="D2206" t="s">
        <v>4743</v>
      </c>
      <c r="E2206" t="s">
        <v>8166</v>
      </c>
    </row>
    <row r="2207" spans="1:5" ht="15.75" x14ac:dyDescent="0.25">
      <c r="A2207" s="1" t="s">
        <v>152</v>
      </c>
      <c r="B2207" s="1" t="s">
        <v>4590</v>
      </c>
      <c r="C2207" t="s">
        <v>8167</v>
      </c>
      <c r="D2207" t="s">
        <v>4745</v>
      </c>
      <c r="E2207" t="s">
        <v>8168</v>
      </c>
    </row>
    <row r="2208" spans="1:5" ht="15.75" x14ac:dyDescent="0.25">
      <c r="A2208" s="1" t="s">
        <v>151</v>
      </c>
      <c r="B2208" s="1" t="s">
        <v>4591</v>
      </c>
      <c r="C2208" t="s">
        <v>8169</v>
      </c>
      <c r="D2208" t="s">
        <v>4745</v>
      </c>
      <c r="E2208" t="s">
        <v>7096</v>
      </c>
    </row>
    <row r="2209" spans="1:5" ht="15.75" x14ac:dyDescent="0.25">
      <c r="A2209" s="1" t="s">
        <v>150</v>
      </c>
      <c r="B2209" s="1" t="s">
        <v>4592</v>
      </c>
      <c r="C2209" t="s">
        <v>8170</v>
      </c>
      <c r="D2209" t="s">
        <v>4743</v>
      </c>
      <c r="E2209" t="s">
        <v>8171</v>
      </c>
    </row>
    <row r="2210" spans="1:5" ht="15.75" x14ac:dyDescent="0.25">
      <c r="A2210" s="1" t="s">
        <v>149</v>
      </c>
      <c r="B2210" s="1" t="s">
        <v>4593</v>
      </c>
      <c r="C2210" t="s">
        <v>8172</v>
      </c>
      <c r="D2210" t="s">
        <v>4743</v>
      </c>
      <c r="E2210" t="s">
        <v>8173</v>
      </c>
    </row>
    <row r="2211" spans="1:5" ht="15.75" x14ac:dyDescent="0.25">
      <c r="A2211" s="1" t="s">
        <v>148</v>
      </c>
      <c r="B2211" s="1" t="s">
        <v>4594</v>
      </c>
      <c r="C2211" t="s">
        <v>8174</v>
      </c>
      <c r="D2211" t="s">
        <v>4743</v>
      </c>
      <c r="E2211" t="s">
        <v>4761</v>
      </c>
    </row>
    <row r="2212" spans="1:5" ht="15.75" x14ac:dyDescent="0.25">
      <c r="A2212" s="1" t="s">
        <v>147</v>
      </c>
      <c r="B2212" s="1" t="s">
        <v>4595</v>
      </c>
      <c r="C2212" t="s">
        <v>8175</v>
      </c>
      <c r="D2212" t="s">
        <v>4745</v>
      </c>
      <c r="E2212" t="s">
        <v>7790</v>
      </c>
    </row>
    <row r="2213" spans="1:5" ht="15.75" x14ac:dyDescent="0.25">
      <c r="A2213" s="1" t="s">
        <v>146</v>
      </c>
      <c r="B2213" s="1" t="s">
        <v>4596</v>
      </c>
      <c r="C2213" t="s">
        <v>7603</v>
      </c>
      <c r="D2213" t="s">
        <v>4745</v>
      </c>
      <c r="E2213" t="s">
        <v>7096</v>
      </c>
    </row>
    <row r="2214" spans="1:5" ht="15.75" x14ac:dyDescent="0.25">
      <c r="A2214" s="1" t="s">
        <v>145</v>
      </c>
      <c r="B2214" s="1" t="s">
        <v>4597</v>
      </c>
      <c r="C2214" t="s">
        <v>8176</v>
      </c>
      <c r="D2214" t="s">
        <v>4745</v>
      </c>
      <c r="E2214" t="s">
        <v>5481</v>
      </c>
    </row>
    <row r="2215" spans="1:5" ht="15.75" x14ac:dyDescent="0.25">
      <c r="A2215" s="1" t="s">
        <v>144</v>
      </c>
      <c r="B2215" s="1" t="s">
        <v>4598</v>
      </c>
      <c r="C2215" t="s">
        <v>8177</v>
      </c>
      <c r="D2215" t="s">
        <v>4743</v>
      </c>
      <c r="E2215" t="s">
        <v>8178</v>
      </c>
    </row>
    <row r="2216" spans="1:5" ht="15.75" x14ac:dyDescent="0.25">
      <c r="A2216" s="1" t="s">
        <v>143</v>
      </c>
      <c r="B2216" s="1" t="s">
        <v>4599</v>
      </c>
      <c r="C2216" t="s">
        <v>8179</v>
      </c>
      <c r="D2216" t="s">
        <v>4743</v>
      </c>
      <c r="E2216" t="s">
        <v>5500</v>
      </c>
    </row>
    <row r="2217" spans="1:5" ht="15.75" x14ac:dyDescent="0.25">
      <c r="A2217" s="1" t="s">
        <v>142</v>
      </c>
      <c r="B2217" s="1" t="s">
        <v>4600</v>
      </c>
      <c r="C2217" t="s">
        <v>6079</v>
      </c>
      <c r="D2217" t="s">
        <v>4745</v>
      </c>
      <c r="E2217" t="s">
        <v>8180</v>
      </c>
    </row>
    <row r="2218" spans="1:5" ht="15.75" x14ac:dyDescent="0.25">
      <c r="A2218" s="1" t="s">
        <v>141</v>
      </c>
      <c r="B2218" s="1" t="s">
        <v>4601</v>
      </c>
      <c r="C2218" t="s">
        <v>4850</v>
      </c>
      <c r="D2218" t="s">
        <v>4743</v>
      </c>
      <c r="E2218" t="s">
        <v>8181</v>
      </c>
    </row>
    <row r="2219" spans="1:5" ht="15.75" x14ac:dyDescent="0.25">
      <c r="A2219" s="1" t="s">
        <v>140</v>
      </c>
      <c r="B2219" s="1" t="s">
        <v>4602</v>
      </c>
      <c r="C2219" t="s">
        <v>8182</v>
      </c>
      <c r="D2219" t="s">
        <v>4743</v>
      </c>
      <c r="E2219" t="s">
        <v>6028</v>
      </c>
    </row>
    <row r="2220" spans="1:5" ht="15.75" x14ac:dyDescent="0.25">
      <c r="A2220" s="1" t="s">
        <v>139</v>
      </c>
      <c r="B2220" s="1" t="s">
        <v>4603</v>
      </c>
      <c r="C2220" t="s">
        <v>8183</v>
      </c>
      <c r="D2220" t="s">
        <v>4743</v>
      </c>
      <c r="E2220" t="s">
        <v>5160</v>
      </c>
    </row>
    <row r="2221" spans="1:5" ht="15.75" x14ac:dyDescent="0.25">
      <c r="A2221" s="1" t="s">
        <v>138</v>
      </c>
      <c r="B2221" s="1" t="s">
        <v>4604</v>
      </c>
      <c r="C2221" t="s">
        <v>8184</v>
      </c>
      <c r="D2221" t="s">
        <v>4743</v>
      </c>
      <c r="E2221" t="s">
        <v>7194</v>
      </c>
    </row>
    <row r="2222" spans="1:5" ht="15.75" x14ac:dyDescent="0.25">
      <c r="A2222" s="1" t="s">
        <v>137</v>
      </c>
      <c r="B2222" s="1" t="s">
        <v>4605</v>
      </c>
      <c r="C2222" t="s">
        <v>8185</v>
      </c>
      <c r="D2222" t="s">
        <v>4745</v>
      </c>
      <c r="E2222" t="s">
        <v>4998</v>
      </c>
    </row>
    <row r="2223" spans="1:5" ht="15.75" x14ac:dyDescent="0.25">
      <c r="A2223" s="1" t="s">
        <v>136</v>
      </c>
      <c r="B2223" s="1" t="s">
        <v>4606</v>
      </c>
      <c r="C2223" t="s">
        <v>8186</v>
      </c>
      <c r="D2223" t="s">
        <v>4745</v>
      </c>
      <c r="E2223" t="s">
        <v>5568</v>
      </c>
    </row>
    <row r="2224" spans="1:5" ht="15.75" x14ac:dyDescent="0.25">
      <c r="A2224" s="1" t="s">
        <v>135</v>
      </c>
      <c r="B2224" s="1" t="s">
        <v>4607</v>
      </c>
      <c r="C2224" t="s">
        <v>5592</v>
      </c>
      <c r="D2224" t="s">
        <v>4745</v>
      </c>
      <c r="E2224" t="s">
        <v>5418</v>
      </c>
    </row>
    <row r="2225" spans="1:5" ht="15.75" x14ac:dyDescent="0.25">
      <c r="A2225" s="1" t="s">
        <v>134</v>
      </c>
      <c r="B2225" s="1" t="s">
        <v>4608</v>
      </c>
      <c r="C2225" t="s">
        <v>8187</v>
      </c>
      <c r="D2225" t="s">
        <v>4745</v>
      </c>
      <c r="E2225" t="s">
        <v>5568</v>
      </c>
    </row>
    <row r="2226" spans="1:5" ht="15.75" x14ac:dyDescent="0.25">
      <c r="A2226" s="1" t="s">
        <v>133</v>
      </c>
      <c r="B2226" s="1" t="s">
        <v>4609</v>
      </c>
      <c r="C2226" t="s">
        <v>7607</v>
      </c>
      <c r="D2226" t="s">
        <v>4745</v>
      </c>
      <c r="E2226" t="s">
        <v>8188</v>
      </c>
    </row>
    <row r="2227" spans="1:5" ht="15.75" x14ac:dyDescent="0.25">
      <c r="A2227" s="1" t="s">
        <v>132</v>
      </c>
      <c r="B2227" s="1" t="s">
        <v>4610</v>
      </c>
      <c r="C2227" t="s">
        <v>6036</v>
      </c>
      <c r="D2227" t="s">
        <v>4743</v>
      </c>
      <c r="E2227" t="s">
        <v>5196</v>
      </c>
    </row>
    <row r="2228" spans="1:5" ht="15.75" x14ac:dyDescent="0.25">
      <c r="A2228" s="1" t="s">
        <v>131</v>
      </c>
      <c r="B2228" s="1" t="s">
        <v>4611</v>
      </c>
      <c r="C2228" t="s">
        <v>6981</v>
      </c>
      <c r="D2228" t="s">
        <v>4743</v>
      </c>
      <c r="E2228" t="s">
        <v>6866</v>
      </c>
    </row>
    <row r="2229" spans="1:5" ht="15.75" x14ac:dyDescent="0.25">
      <c r="A2229" s="1" t="s">
        <v>130</v>
      </c>
      <c r="B2229" s="1" t="s">
        <v>4612</v>
      </c>
      <c r="C2229" t="s">
        <v>8189</v>
      </c>
      <c r="D2229" t="s">
        <v>4743</v>
      </c>
      <c r="E2229" t="s">
        <v>8190</v>
      </c>
    </row>
    <row r="2230" spans="1:5" ht="15.75" x14ac:dyDescent="0.25">
      <c r="A2230" s="1" t="s">
        <v>129</v>
      </c>
      <c r="B2230" s="1" t="s">
        <v>4613</v>
      </c>
      <c r="C2230" t="s">
        <v>8191</v>
      </c>
      <c r="D2230" t="s">
        <v>4743</v>
      </c>
      <c r="E2230" t="s">
        <v>8192</v>
      </c>
    </row>
    <row r="2231" spans="1:5" ht="15.75" x14ac:dyDescent="0.25">
      <c r="A2231" s="1" t="s">
        <v>128</v>
      </c>
      <c r="B2231" s="1" t="s">
        <v>4614</v>
      </c>
      <c r="C2231" t="s">
        <v>8193</v>
      </c>
      <c r="D2231" t="s">
        <v>4745</v>
      </c>
      <c r="E2231" t="s">
        <v>8194</v>
      </c>
    </row>
    <row r="2232" spans="1:5" ht="15.75" x14ac:dyDescent="0.25">
      <c r="A2232" s="1" t="s">
        <v>127</v>
      </c>
      <c r="B2232" s="1" t="s">
        <v>4615</v>
      </c>
      <c r="C2232" t="s">
        <v>8195</v>
      </c>
      <c r="D2232" t="s">
        <v>4743</v>
      </c>
      <c r="E2232" t="s">
        <v>8196</v>
      </c>
    </row>
    <row r="2233" spans="1:5" ht="15.75" x14ac:dyDescent="0.25">
      <c r="A2233" s="1" t="s">
        <v>126</v>
      </c>
      <c r="B2233" s="1" t="s">
        <v>4616</v>
      </c>
      <c r="C2233" t="s">
        <v>8197</v>
      </c>
      <c r="D2233" t="s">
        <v>4743</v>
      </c>
      <c r="E2233" t="s">
        <v>8198</v>
      </c>
    </row>
    <row r="2234" spans="1:5" ht="15.75" x14ac:dyDescent="0.25">
      <c r="A2234" s="1" t="s">
        <v>125</v>
      </c>
      <c r="B2234" s="1" t="s">
        <v>4617</v>
      </c>
      <c r="C2234" t="s">
        <v>8199</v>
      </c>
      <c r="D2234" t="s">
        <v>4743</v>
      </c>
      <c r="E2234" t="s">
        <v>8200</v>
      </c>
    </row>
    <row r="2235" spans="1:5" ht="15.75" x14ac:dyDescent="0.25">
      <c r="A2235" s="1" t="s">
        <v>124</v>
      </c>
      <c r="B2235" s="1" t="s">
        <v>4618</v>
      </c>
      <c r="C2235" t="s">
        <v>6561</v>
      </c>
      <c r="D2235" t="s">
        <v>4745</v>
      </c>
      <c r="E2235" t="s">
        <v>4751</v>
      </c>
    </row>
    <row r="2236" spans="1:5" ht="15.75" x14ac:dyDescent="0.25">
      <c r="A2236" s="1" t="s">
        <v>123</v>
      </c>
      <c r="B2236" s="1" t="s">
        <v>4619</v>
      </c>
      <c r="C2236" t="s">
        <v>8201</v>
      </c>
      <c r="D2236" t="s">
        <v>4745</v>
      </c>
      <c r="E2236" t="s">
        <v>4766</v>
      </c>
    </row>
    <row r="2237" spans="1:5" ht="15.75" x14ac:dyDescent="0.25">
      <c r="A2237" s="1" t="s">
        <v>122</v>
      </c>
      <c r="B2237" s="1" t="s">
        <v>4620</v>
      </c>
      <c r="C2237" t="s">
        <v>8202</v>
      </c>
      <c r="D2237" t="s">
        <v>4745</v>
      </c>
      <c r="E2237" t="s">
        <v>8203</v>
      </c>
    </row>
    <row r="2238" spans="1:5" ht="15.75" x14ac:dyDescent="0.25">
      <c r="A2238" s="1" t="s">
        <v>121</v>
      </c>
      <c r="B2238" s="1" t="s">
        <v>4621</v>
      </c>
      <c r="C2238" t="s">
        <v>8204</v>
      </c>
      <c r="D2238" t="s">
        <v>4745</v>
      </c>
      <c r="E2238" t="s">
        <v>7076</v>
      </c>
    </row>
    <row r="2239" spans="1:5" ht="15.75" x14ac:dyDescent="0.25">
      <c r="A2239" s="1" t="s">
        <v>120</v>
      </c>
      <c r="B2239" s="1" t="s">
        <v>4622</v>
      </c>
      <c r="C2239" t="s">
        <v>8205</v>
      </c>
      <c r="D2239" t="s">
        <v>4745</v>
      </c>
      <c r="E2239" t="s">
        <v>8206</v>
      </c>
    </row>
    <row r="2240" spans="1:5" ht="15.75" x14ac:dyDescent="0.25">
      <c r="A2240" s="1" t="s">
        <v>119</v>
      </c>
      <c r="B2240" s="1" t="s">
        <v>4623</v>
      </c>
      <c r="C2240" t="s">
        <v>4856</v>
      </c>
      <c r="D2240" t="s">
        <v>4745</v>
      </c>
      <c r="E2240" t="s">
        <v>6738</v>
      </c>
    </row>
    <row r="2241" spans="1:5" ht="15.75" x14ac:dyDescent="0.25">
      <c r="A2241" s="1" t="s">
        <v>118</v>
      </c>
      <c r="B2241" s="1" t="s">
        <v>4624</v>
      </c>
      <c r="C2241" t="s">
        <v>8207</v>
      </c>
      <c r="D2241" t="s">
        <v>4743</v>
      </c>
      <c r="E2241" t="s">
        <v>8208</v>
      </c>
    </row>
    <row r="2242" spans="1:5" ht="15.75" x14ac:dyDescent="0.25">
      <c r="A2242" s="1" t="s">
        <v>117</v>
      </c>
      <c r="B2242" s="1" t="s">
        <v>4625</v>
      </c>
      <c r="C2242" t="s">
        <v>8209</v>
      </c>
      <c r="D2242" t="s">
        <v>4743</v>
      </c>
      <c r="E2242" t="s">
        <v>4915</v>
      </c>
    </row>
    <row r="2243" spans="1:5" ht="15.75" x14ac:dyDescent="0.25">
      <c r="A2243" s="1" t="s">
        <v>116</v>
      </c>
      <c r="B2243" s="1" t="s">
        <v>4626</v>
      </c>
      <c r="C2243" t="s">
        <v>8210</v>
      </c>
      <c r="D2243" t="s">
        <v>4743</v>
      </c>
      <c r="E2243" t="s">
        <v>8211</v>
      </c>
    </row>
    <row r="2244" spans="1:5" ht="15.75" x14ac:dyDescent="0.25">
      <c r="A2244" s="1" t="s">
        <v>115</v>
      </c>
      <c r="B2244" s="1" t="s">
        <v>4627</v>
      </c>
      <c r="C2244" t="s">
        <v>6302</v>
      </c>
      <c r="D2244" t="s">
        <v>4745</v>
      </c>
      <c r="E2244" t="s">
        <v>5485</v>
      </c>
    </row>
    <row r="2245" spans="1:5" ht="15.75" x14ac:dyDescent="0.25">
      <c r="A2245" s="1" t="s">
        <v>114</v>
      </c>
      <c r="B2245" s="1" t="s">
        <v>4628</v>
      </c>
      <c r="C2245" t="s">
        <v>8212</v>
      </c>
      <c r="D2245" t="s">
        <v>4745</v>
      </c>
      <c r="E2245" t="s">
        <v>4920</v>
      </c>
    </row>
    <row r="2246" spans="1:5" ht="15.75" x14ac:dyDescent="0.25">
      <c r="A2246" s="1" t="s">
        <v>113</v>
      </c>
      <c r="B2246" s="1" t="s">
        <v>4629</v>
      </c>
      <c r="C2246" t="s">
        <v>5900</v>
      </c>
      <c r="D2246" t="s">
        <v>4743</v>
      </c>
      <c r="E2246" t="s">
        <v>7094</v>
      </c>
    </row>
    <row r="2247" spans="1:5" ht="15.75" x14ac:dyDescent="0.25">
      <c r="A2247" s="1" t="s">
        <v>112</v>
      </c>
      <c r="B2247" s="1" t="s">
        <v>4630</v>
      </c>
      <c r="C2247" t="s">
        <v>8213</v>
      </c>
      <c r="D2247" t="s">
        <v>4743</v>
      </c>
      <c r="E2247" t="s">
        <v>6089</v>
      </c>
    </row>
    <row r="2248" spans="1:5" ht="15.75" x14ac:dyDescent="0.25">
      <c r="A2248" s="1" t="s">
        <v>111</v>
      </c>
      <c r="B2248" s="1" t="s">
        <v>4631</v>
      </c>
      <c r="C2248" t="s">
        <v>8214</v>
      </c>
      <c r="D2248" t="s">
        <v>4743</v>
      </c>
      <c r="E2248" t="s">
        <v>4915</v>
      </c>
    </row>
    <row r="2249" spans="1:5" ht="15.75" x14ac:dyDescent="0.25">
      <c r="A2249" s="1" t="s">
        <v>110</v>
      </c>
      <c r="B2249" s="1" t="s">
        <v>4632</v>
      </c>
      <c r="C2249" t="s">
        <v>8215</v>
      </c>
      <c r="D2249" t="s">
        <v>4745</v>
      </c>
      <c r="E2249" t="s">
        <v>8216</v>
      </c>
    </row>
    <row r="2250" spans="1:5" ht="15.75" x14ac:dyDescent="0.25">
      <c r="A2250" s="1" t="s">
        <v>109</v>
      </c>
      <c r="B2250" s="1" t="s">
        <v>4633</v>
      </c>
      <c r="C2250" t="s">
        <v>8217</v>
      </c>
      <c r="D2250" t="s">
        <v>4745</v>
      </c>
      <c r="E2250" t="s">
        <v>5654</v>
      </c>
    </row>
    <row r="2251" spans="1:5" ht="15.75" x14ac:dyDescent="0.25">
      <c r="A2251" s="1" t="s">
        <v>108</v>
      </c>
      <c r="B2251" s="1" t="s">
        <v>4634</v>
      </c>
      <c r="C2251" t="s">
        <v>8218</v>
      </c>
      <c r="D2251" t="s">
        <v>4743</v>
      </c>
      <c r="E2251" t="s">
        <v>5771</v>
      </c>
    </row>
    <row r="2252" spans="1:5" ht="15.75" x14ac:dyDescent="0.25">
      <c r="A2252" s="1" t="s">
        <v>107</v>
      </c>
      <c r="B2252" s="1" t="s">
        <v>4635</v>
      </c>
      <c r="C2252" t="s">
        <v>8219</v>
      </c>
      <c r="D2252" t="s">
        <v>4743</v>
      </c>
      <c r="E2252" t="s">
        <v>4785</v>
      </c>
    </row>
    <row r="2253" spans="1:5" ht="15.75" x14ac:dyDescent="0.25">
      <c r="A2253" s="1" t="s">
        <v>106</v>
      </c>
      <c r="B2253" s="1" t="s">
        <v>4636</v>
      </c>
      <c r="C2253" t="s">
        <v>8220</v>
      </c>
      <c r="D2253" t="s">
        <v>4745</v>
      </c>
      <c r="E2253" t="s">
        <v>5481</v>
      </c>
    </row>
    <row r="2254" spans="1:5" ht="15.75" x14ac:dyDescent="0.25">
      <c r="A2254" s="1" t="s">
        <v>105</v>
      </c>
      <c r="B2254" s="1" t="s">
        <v>4637</v>
      </c>
      <c r="C2254" t="s">
        <v>8221</v>
      </c>
      <c r="D2254" t="s">
        <v>4743</v>
      </c>
      <c r="E2254" t="s">
        <v>8222</v>
      </c>
    </row>
    <row r="2255" spans="1:5" ht="15.75" x14ac:dyDescent="0.25">
      <c r="A2255" s="1" t="s">
        <v>104</v>
      </c>
      <c r="B2255" s="1" t="s">
        <v>4638</v>
      </c>
      <c r="C2255" t="s">
        <v>8223</v>
      </c>
      <c r="D2255" t="s">
        <v>4743</v>
      </c>
      <c r="E2255" t="s">
        <v>6498</v>
      </c>
    </row>
    <row r="2256" spans="1:5" ht="15.75" x14ac:dyDescent="0.25">
      <c r="A2256" s="1" t="s">
        <v>103</v>
      </c>
      <c r="B2256" s="1" t="s">
        <v>4639</v>
      </c>
      <c r="C2256" t="s">
        <v>8224</v>
      </c>
      <c r="D2256" t="s">
        <v>4743</v>
      </c>
      <c r="E2256" t="s">
        <v>8225</v>
      </c>
    </row>
    <row r="2257" spans="1:5" ht="15.75" x14ac:dyDescent="0.25">
      <c r="A2257" s="1" t="s">
        <v>102</v>
      </c>
      <c r="B2257" s="1" t="s">
        <v>4640</v>
      </c>
      <c r="C2257" t="s">
        <v>4856</v>
      </c>
      <c r="D2257" t="s">
        <v>4745</v>
      </c>
      <c r="E2257" t="s">
        <v>4972</v>
      </c>
    </row>
    <row r="2258" spans="1:5" ht="15.75" x14ac:dyDescent="0.25">
      <c r="A2258" s="1" t="s">
        <v>101</v>
      </c>
      <c r="B2258" s="1" t="s">
        <v>4641</v>
      </c>
      <c r="C2258" t="s">
        <v>8226</v>
      </c>
      <c r="D2258" t="s">
        <v>4745</v>
      </c>
      <c r="E2258" t="s">
        <v>8227</v>
      </c>
    </row>
    <row r="2259" spans="1:5" ht="15.75" x14ac:dyDescent="0.25">
      <c r="A2259" s="1" t="s">
        <v>100</v>
      </c>
      <c r="B2259" s="1" t="s">
        <v>4642</v>
      </c>
      <c r="C2259" t="s">
        <v>8228</v>
      </c>
      <c r="D2259" t="s">
        <v>4745</v>
      </c>
      <c r="E2259" t="s">
        <v>8229</v>
      </c>
    </row>
    <row r="2260" spans="1:5" ht="15.75" x14ac:dyDescent="0.25">
      <c r="A2260" s="1" t="s">
        <v>99</v>
      </c>
      <c r="B2260" s="1" t="s">
        <v>4643</v>
      </c>
      <c r="C2260" t="s">
        <v>8230</v>
      </c>
      <c r="D2260" t="s">
        <v>4745</v>
      </c>
      <c r="E2260" t="s">
        <v>8231</v>
      </c>
    </row>
    <row r="2261" spans="1:5" ht="15.75" x14ac:dyDescent="0.25">
      <c r="A2261" s="1" t="s">
        <v>98</v>
      </c>
      <c r="B2261" s="1" t="s">
        <v>4644</v>
      </c>
      <c r="C2261" t="s">
        <v>8232</v>
      </c>
      <c r="D2261" t="s">
        <v>4745</v>
      </c>
      <c r="E2261" t="s">
        <v>5162</v>
      </c>
    </row>
    <row r="2262" spans="1:5" ht="15.75" x14ac:dyDescent="0.25">
      <c r="A2262" s="1" t="s">
        <v>97</v>
      </c>
      <c r="B2262" s="1" t="s">
        <v>4645</v>
      </c>
      <c r="C2262" t="s">
        <v>8233</v>
      </c>
      <c r="D2262" t="s">
        <v>4743</v>
      </c>
      <c r="E2262" t="s">
        <v>4877</v>
      </c>
    </row>
    <row r="2263" spans="1:5" ht="15.75" x14ac:dyDescent="0.25">
      <c r="A2263" s="1" t="s">
        <v>96</v>
      </c>
      <c r="B2263" s="1" t="s">
        <v>4646</v>
      </c>
      <c r="C2263" t="s">
        <v>8234</v>
      </c>
      <c r="D2263" t="s">
        <v>4745</v>
      </c>
      <c r="E2263" t="s">
        <v>4855</v>
      </c>
    </row>
    <row r="2264" spans="1:5" ht="15.75" x14ac:dyDescent="0.25">
      <c r="A2264" s="1" t="s">
        <v>95</v>
      </c>
      <c r="B2264" s="1" t="s">
        <v>4647</v>
      </c>
      <c r="C2264" t="s">
        <v>8235</v>
      </c>
      <c r="D2264" t="s">
        <v>4745</v>
      </c>
      <c r="E2264" t="s">
        <v>5123</v>
      </c>
    </row>
    <row r="2265" spans="1:5" ht="15.75" x14ac:dyDescent="0.25">
      <c r="A2265" s="1" t="s">
        <v>94</v>
      </c>
      <c r="B2265" s="1" t="s">
        <v>4648</v>
      </c>
      <c r="C2265" t="s">
        <v>8236</v>
      </c>
      <c r="D2265" t="s">
        <v>4745</v>
      </c>
      <c r="E2265" t="s">
        <v>8237</v>
      </c>
    </row>
    <row r="2266" spans="1:5" ht="15.75" x14ac:dyDescent="0.25">
      <c r="A2266" s="1" t="s">
        <v>93</v>
      </c>
      <c r="B2266" s="1" t="s">
        <v>4649</v>
      </c>
      <c r="C2266" t="s">
        <v>7384</v>
      </c>
      <c r="D2266" t="s">
        <v>4745</v>
      </c>
      <c r="E2266" t="s">
        <v>5026</v>
      </c>
    </row>
    <row r="2267" spans="1:5" ht="15.75" x14ac:dyDescent="0.25">
      <c r="A2267" s="1" t="s">
        <v>92</v>
      </c>
      <c r="B2267" s="1" t="s">
        <v>4650</v>
      </c>
      <c r="C2267" t="s">
        <v>8238</v>
      </c>
      <c r="D2267" t="s">
        <v>4743</v>
      </c>
      <c r="E2267" t="s">
        <v>6636</v>
      </c>
    </row>
    <row r="2268" spans="1:5" ht="15.75" x14ac:dyDescent="0.25">
      <c r="A2268" s="1" t="s">
        <v>91</v>
      </c>
      <c r="B2268" s="1" t="s">
        <v>4651</v>
      </c>
      <c r="C2268" t="s">
        <v>8239</v>
      </c>
      <c r="D2268" t="s">
        <v>4743</v>
      </c>
      <c r="E2268" t="s">
        <v>5670</v>
      </c>
    </row>
    <row r="2269" spans="1:5" ht="15.75" x14ac:dyDescent="0.25">
      <c r="A2269" s="1" t="s">
        <v>90</v>
      </c>
      <c r="B2269" s="1" t="s">
        <v>4652</v>
      </c>
      <c r="C2269" t="s">
        <v>8240</v>
      </c>
      <c r="D2269" t="s">
        <v>4743</v>
      </c>
      <c r="E2269" t="s">
        <v>8241</v>
      </c>
    </row>
    <row r="2270" spans="1:5" ht="15.75" x14ac:dyDescent="0.25">
      <c r="A2270" s="1" t="s">
        <v>89</v>
      </c>
      <c r="B2270" s="1" t="s">
        <v>4653</v>
      </c>
      <c r="C2270" t="s">
        <v>4983</v>
      </c>
      <c r="D2270" t="s">
        <v>4743</v>
      </c>
      <c r="E2270" t="s">
        <v>8242</v>
      </c>
    </row>
    <row r="2271" spans="1:5" ht="15.75" x14ac:dyDescent="0.25">
      <c r="A2271" s="1" t="s">
        <v>88</v>
      </c>
      <c r="B2271" s="1" t="s">
        <v>4654</v>
      </c>
      <c r="C2271" t="s">
        <v>5770</v>
      </c>
      <c r="D2271" t="s">
        <v>4743</v>
      </c>
      <c r="E2271" t="s">
        <v>7099</v>
      </c>
    </row>
    <row r="2272" spans="1:5" ht="15.75" x14ac:dyDescent="0.25">
      <c r="A2272" s="1" t="s">
        <v>87</v>
      </c>
      <c r="B2272" s="1" t="s">
        <v>4655</v>
      </c>
      <c r="C2272" t="s">
        <v>8243</v>
      </c>
      <c r="D2272" t="s">
        <v>4745</v>
      </c>
      <c r="E2272" t="s">
        <v>8244</v>
      </c>
    </row>
    <row r="2273" spans="1:5" ht="15.75" x14ac:dyDescent="0.25">
      <c r="A2273" s="1" t="s">
        <v>86</v>
      </c>
      <c r="B2273" s="1" t="s">
        <v>4656</v>
      </c>
      <c r="C2273" t="s">
        <v>8245</v>
      </c>
      <c r="D2273" t="s">
        <v>4743</v>
      </c>
      <c r="E2273" t="s">
        <v>8246</v>
      </c>
    </row>
    <row r="2274" spans="1:5" ht="15.75" x14ac:dyDescent="0.25">
      <c r="A2274" s="1" t="s">
        <v>85</v>
      </c>
      <c r="B2274" s="1" t="s">
        <v>4657</v>
      </c>
      <c r="C2274" t="s">
        <v>4860</v>
      </c>
      <c r="D2274" t="s">
        <v>4745</v>
      </c>
      <c r="E2274" t="s">
        <v>8247</v>
      </c>
    </row>
    <row r="2275" spans="1:5" ht="15.75" x14ac:dyDescent="0.25">
      <c r="A2275" s="1" t="s">
        <v>84</v>
      </c>
      <c r="B2275" s="1" t="s">
        <v>4658</v>
      </c>
      <c r="C2275" t="s">
        <v>8248</v>
      </c>
      <c r="D2275" t="s">
        <v>4743</v>
      </c>
      <c r="E2275" t="s">
        <v>8132</v>
      </c>
    </row>
    <row r="2276" spans="1:5" ht="15.75" x14ac:dyDescent="0.25">
      <c r="A2276" s="1" t="s">
        <v>83</v>
      </c>
      <c r="B2276" s="1" t="s">
        <v>4659</v>
      </c>
      <c r="C2276" t="s">
        <v>8249</v>
      </c>
      <c r="D2276" t="s">
        <v>4745</v>
      </c>
      <c r="E2276" t="s">
        <v>5567</v>
      </c>
    </row>
    <row r="2277" spans="1:5" ht="15.75" x14ac:dyDescent="0.25">
      <c r="A2277" s="1" t="s">
        <v>82</v>
      </c>
      <c r="B2277" s="1" t="s">
        <v>4660</v>
      </c>
      <c r="C2277" t="s">
        <v>8250</v>
      </c>
      <c r="D2277" t="s">
        <v>4745</v>
      </c>
      <c r="E2277" t="s">
        <v>6462</v>
      </c>
    </row>
    <row r="2278" spans="1:5" ht="15.75" x14ac:dyDescent="0.25">
      <c r="A2278" s="1" t="s">
        <v>81</v>
      </c>
      <c r="B2278" s="1" t="s">
        <v>4661</v>
      </c>
      <c r="C2278" t="s">
        <v>8251</v>
      </c>
      <c r="D2278" t="s">
        <v>4743</v>
      </c>
      <c r="E2278" t="s">
        <v>8252</v>
      </c>
    </row>
    <row r="2279" spans="1:5" ht="15.75" x14ac:dyDescent="0.25">
      <c r="A2279" s="1" t="s">
        <v>80</v>
      </c>
      <c r="B2279" s="1" t="s">
        <v>4662</v>
      </c>
      <c r="C2279" t="s">
        <v>8253</v>
      </c>
      <c r="D2279" t="s">
        <v>4745</v>
      </c>
      <c r="E2279" t="s">
        <v>4930</v>
      </c>
    </row>
    <row r="2280" spans="1:5" ht="15.75" x14ac:dyDescent="0.25">
      <c r="A2280" s="1" t="s">
        <v>79</v>
      </c>
      <c r="B2280" s="1" t="s">
        <v>4663</v>
      </c>
      <c r="C2280" t="s">
        <v>5069</v>
      </c>
      <c r="D2280" t="s">
        <v>4745</v>
      </c>
      <c r="E2280" t="s">
        <v>8254</v>
      </c>
    </row>
    <row r="2281" spans="1:5" ht="15.75" x14ac:dyDescent="0.25">
      <c r="A2281" s="1" t="s">
        <v>78</v>
      </c>
      <c r="B2281" s="1" t="s">
        <v>4664</v>
      </c>
      <c r="C2281" t="s">
        <v>8255</v>
      </c>
      <c r="D2281" t="s">
        <v>4745</v>
      </c>
      <c r="E2281" t="s">
        <v>4879</v>
      </c>
    </row>
    <row r="2282" spans="1:5" ht="15.75" x14ac:dyDescent="0.25">
      <c r="A2282" s="1" t="s">
        <v>77</v>
      </c>
      <c r="B2282" s="1" t="s">
        <v>4665</v>
      </c>
      <c r="C2282" t="s">
        <v>8256</v>
      </c>
      <c r="D2282" t="s">
        <v>4745</v>
      </c>
      <c r="E2282" t="s">
        <v>8257</v>
      </c>
    </row>
    <row r="2283" spans="1:5" ht="15.75" x14ac:dyDescent="0.25">
      <c r="A2283" s="1" t="s">
        <v>76</v>
      </c>
      <c r="B2283" s="1" t="s">
        <v>4666</v>
      </c>
      <c r="C2283" t="s">
        <v>4808</v>
      </c>
      <c r="D2283" t="s">
        <v>4743</v>
      </c>
      <c r="E2283" t="s">
        <v>4887</v>
      </c>
    </row>
    <row r="2284" spans="1:5" ht="15.75" x14ac:dyDescent="0.25">
      <c r="A2284" s="1" t="s">
        <v>75</v>
      </c>
      <c r="B2284" s="1" t="s">
        <v>4667</v>
      </c>
      <c r="C2284" t="s">
        <v>8258</v>
      </c>
      <c r="D2284" t="s">
        <v>4745</v>
      </c>
      <c r="E2284" t="s">
        <v>4756</v>
      </c>
    </row>
    <row r="2285" spans="1:5" ht="15.75" x14ac:dyDescent="0.25">
      <c r="A2285" s="1" t="s">
        <v>74</v>
      </c>
      <c r="B2285" s="1" t="s">
        <v>4668</v>
      </c>
      <c r="C2285" t="s">
        <v>8259</v>
      </c>
      <c r="D2285" t="s">
        <v>4743</v>
      </c>
      <c r="E2285" t="s">
        <v>6313</v>
      </c>
    </row>
    <row r="2286" spans="1:5" ht="15.75" x14ac:dyDescent="0.25">
      <c r="A2286" s="1" t="s">
        <v>73</v>
      </c>
      <c r="B2286" s="1" t="s">
        <v>4669</v>
      </c>
      <c r="C2286" t="s">
        <v>8260</v>
      </c>
      <c r="D2286" t="s">
        <v>4745</v>
      </c>
      <c r="E2286" t="s">
        <v>8261</v>
      </c>
    </row>
    <row r="2287" spans="1:5" ht="15.75" x14ac:dyDescent="0.25">
      <c r="A2287" s="1" t="s">
        <v>72</v>
      </c>
      <c r="B2287" s="1" t="s">
        <v>4670</v>
      </c>
      <c r="C2287" t="s">
        <v>8220</v>
      </c>
      <c r="D2287" t="s">
        <v>4743</v>
      </c>
      <c r="E2287" t="s">
        <v>4903</v>
      </c>
    </row>
    <row r="2288" spans="1:5" ht="15.75" x14ac:dyDescent="0.25">
      <c r="A2288" s="1" t="s">
        <v>71</v>
      </c>
      <c r="B2288" s="1" t="s">
        <v>4671</v>
      </c>
      <c r="C2288" t="s">
        <v>8262</v>
      </c>
      <c r="D2288" t="s">
        <v>4745</v>
      </c>
      <c r="E2288" t="s">
        <v>8263</v>
      </c>
    </row>
    <row r="2289" spans="1:5" ht="15.75" x14ac:dyDescent="0.25">
      <c r="A2289" s="1" t="s">
        <v>70</v>
      </c>
      <c r="B2289" s="1" t="s">
        <v>4672</v>
      </c>
      <c r="C2289" t="s">
        <v>8264</v>
      </c>
      <c r="D2289" t="s">
        <v>4743</v>
      </c>
      <c r="E2289" t="s">
        <v>7103</v>
      </c>
    </row>
    <row r="2290" spans="1:5" ht="15.75" x14ac:dyDescent="0.25">
      <c r="A2290" s="1" t="s">
        <v>69</v>
      </c>
      <c r="B2290" s="1" t="s">
        <v>4673</v>
      </c>
      <c r="C2290" t="s">
        <v>8265</v>
      </c>
      <c r="D2290" t="s">
        <v>4745</v>
      </c>
      <c r="E2290" t="s">
        <v>8266</v>
      </c>
    </row>
    <row r="2291" spans="1:5" ht="15.75" x14ac:dyDescent="0.25">
      <c r="A2291" s="1" t="s">
        <v>68</v>
      </c>
      <c r="B2291" s="1" t="s">
        <v>4674</v>
      </c>
      <c r="C2291" t="s">
        <v>8267</v>
      </c>
      <c r="D2291" t="s">
        <v>4745</v>
      </c>
      <c r="E2291" t="s">
        <v>8268</v>
      </c>
    </row>
    <row r="2292" spans="1:5" ht="15.75" x14ac:dyDescent="0.25">
      <c r="A2292" s="1" t="s">
        <v>67</v>
      </c>
      <c r="B2292" s="1" t="s">
        <v>4675</v>
      </c>
      <c r="C2292" t="s">
        <v>5069</v>
      </c>
      <c r="D2292" t="s">
        <v>4743</v>
      </c>
      <c r="E2292" t="s">
        <v>5229</v>
      </c>
    </row>
    <row r="2293" spans="1:5" ht="15.75" x14ac:dyDescent="0.25">
      <c r="A2293" s="1" t="s">
        <v>66</v>
      </c>
      <c r="B2293" s="1" t="s">
        <v>4676</v>
      </c>
      <c r="C2293" t="s">
        <v>8269</v>
      </c>
      <c r="D2293" t="s">
        <v>4745</v>
      </c>
      <c r="E2293" t="s">
        <v>8270</v>
      </c>
    </row>
    <row r="2294" spans="1:5" ht="15.75" x14ac:dyDescent="0.25">
      <c r="A2294" s="1" t="s">
        <v>65</v>
      </c>
      <c r="B2294" s="1" t="s">
        <v>4677</v>
      </c>
      <c r="C2294" t="s">
        <v>4892</v>
      </c>
      <c r="D2294" t="s">
        <v>4745</v>
      </c>
      <c r="E2294" t="s">
        <v>4823</v>
      </c>
    </row>
    <row r="2295" spans="1:5" ht="15.75" x14ac:dyDescent="0.25">
      <c r="A2295" s="1" t="s">
        <v>64</v>
      </c>
      <c r="B2295" s="1" t="s">
        <v>4678</v>
      </c>
      <c r="C2295" t="s">
        <v>8271</v>
      </c>
      <c r="D2295" t="s">
        <v>4743</v>
      </c>
      <c r="E2295" t="s">
        <v>4903</v>
      </c>
    </row>
    <row r="2296" spans="1:5" ht="15.75" x14ac:dyDescent="0.25">
      <c r="A2296" s="1" t="s">
        <v>63</v>
      </c>
      <c r="B2296" s="1" t="s">
        <v>4679</v>
      </c>
      <c r="C2296" t="s">
        <v>8272</v>
      </c>
      <c r="D2296" t="s">
        <v>4745</v>
      </c>
      <c r="E2296" t="s">
        <v>5989</v>
      </c>
    </row>
    <row r="2297" spans="1:5" ht="15.75" x14ac:dyDescent="0.25">
      <c r="A2297" s="1" t="s">
        <v>62</v>
      </c>
      <c r="B2297" s="1" t="s">
        <v>4680</v>
      </c>
      <c r="C2297" t="s">
        <v>8273</v>
      </c>
      <c r="D2297" t="s">
        <v>4745</v>
      </c>
      <c r="E2297" t="s">
        <v>8274</v>
      </c>
    </row>
    <row r="2298" spans="1:5" ht="15.75" x14ac:dyDescent="0.25">
      <c r="A2298" s="1" t="s">
        <v>61</v>
      </c>
      <c r="B2298" s="1" t="s">
        <v>4681</v>
      </c>
      <c r="C2298" t="s">
        <v>8275</v>
      </c>
      <c r="D2298" t="s">
        <v>4745</v>
      </c>
      <c r="E2298" t="s">
        <v>8276</v>
      </c>
    </row>
    <row r="2299" spans="1:5" ht="15.75" x14ac:dyDescent="0.25">
      <c r="A2299" s="1" t="s">
        <v>60</v>
      </c>
      <c r="B2299" s="1" t="s">
        <v>4682</v>
      </c>
      <c r="C2299" t="s">
        <v>8277</v>
      </c>
      <c r="D2299" t="s">
        <v>4743</v>
      </c>
      <c r="E2299" t="s">
        <v>8278</v>
      </c>
    </row>
    <row r="2300" spans="1:5" ht="15.75" x14ac:dyDescent="0.25">
      <c r="A2300" s="1" t="s">
        <v>59</v>
      </c>
      <c r="B2300" s="1" t="s">
        <v>4683</v>
      </c>
      <c r="C2300" t="s">
        <v>8279</v>
      </c>
      <c r="D2300" t="s">
        <v>4745</v>
      </c>
      <c r="E2300" t="s">
        <v>8280</v>
      </c>
    </row>
    <row r="2301" spans="1:5" ht="15.75" x14ac:dyDescent="0.25">
      <c r="A2301" s="1" t="s">
        <v>58</v>
      </c>
      <c r="B2301" s="1" t="s">
        <v>4684</v>
      </c>
      <c r="C2301" t="s">
        <v>8281</v>
      </c>
      <c r="D2301" t="s">
        <v>4745</v>
      </c>
      <c r="E2301" t="s">
        <v>4885</v>
      </c>
    </row>
    <row r="2302" spans="1:5" ht="15.75" x14ac:dyDescent="0.25">
      <c r="A2302" s="1" t="s">
        <v>57</v>
      </c>
      <c r="B2302" s="1" t="s">
        <v>4685</v>
      </c>
      <c r="C2302" t="s">
        <v>8282</v>
      </c>
      <c r="D2302" t="s">
        <v>4745</v>
      </c>
      <c r="E2302" t="s">
        <v>8283</v>
      </c>
    </row>
    <row r="2303" spans="1:5" ht="15.75" x14ac:dyDescent="0.25">
      <c r="A2303" s="1" t="s">
        <v>56</v>
      </c>
      <c r="B2303" s="1" t="s">
        <v>4686</v>
      </c>
      <c r="C2303" t="s">
        <v>5242</v>
      </c>
      <c r="D2303" t="s">
        <v>4745</v>
      </c>
      <c r="E2303" t="s">
        <v>4756</v>
      </c>
    </row>
    <row r="2304" spans="1:5" ht="15.75" x14ac:dyDescent="0.25">
      <c r="A2304" s="1" t="s">
        <v>55</v>
      </c>
      <c r="B2304" s="1" t="s">
        <v>4687</v>
      </c>
      <c r="C2304" t="s">
        <v>8284</v>
      </c>
      <c r="D2304" t="s">
        <v>4743</v>
      </c>
      <c r="E2304" t="s">
        <v>8285</v>
      </c>
    </row>
    <row r="2305" spans="1:5" ht="15.75" x14ac:dyDescent="0.25">
      <c r="A2305" s="1" t="s">
        <v>54</v>
      </c>
      <c r="B2305" s="1" t="s">
        <v>4688</v>
      </c>
      <c r="C2305" t="s">
        <v>8286</v>
      </c>
      <c r="D2305" t="s">
        <v>4745</v>
      </c>
      <c r="E2305" t="s">
        <v>5567</v>
      </c>
    </row>
    <row r="2306" spans="1:5" ht="15.75" x14ac:dyDescent="0.25">
      <c r="A2306" s="1" t="s">
        <v>53</v>
      </c>
      <c r="B2306" s="1" t="s">
        <v>4689</v>
      </c>
      <c r="C2306" t="s">
        <v>8287</v>
      </c>
      <c r="D2306" t="s">
        <v>4745</v>
      </c>
      <c r="E2306" t="s">
        <v>5004</v>
      </c>
    </row>
    <row r="2307" spans="1:5" ht="15.75" x14ac:dyDescent="0.25">
      <c r="A2307" s="1" t="s">
        <v>52</v>
      </c>
      <c r="B2307" s="1" t="s">
        <v>4690</v>
      </c>
      <c r="C2307" t="s">
        <v>8288</v>
      </c>
      <c r="D2307" t="s">
        <v>4745</v>
      </c>
      <c r="E2307" t="s">
        <v>6605</v>
      </c>
    </row>
    <row r="2308" spans="1:5" ht="15.75" x14ac:dyDescent="0.25">
      <c r="A2308" s="1" t="s">
        <v>51</v>
      </c>
      <c r="B2308" s="1" t="s">
        <v>4691</v>
      </c>
      <c r="C2308" t="s">
        <v>8289</v>
      </c>
      <c r="D2308" t="s">
        <v>4743</v>
      </c>
      <c r="E2308" t="s">
        <v>5260</v>
      </c>
    </row>
    <row r="2309" spans="1:5" ht="15.75" x14ac:dyDescent="0.25">
      <c r="A2309" s="1" t="s">
        <v>50</v>
      </c>
      <c r="B2309" s="1" t="s">
        <v>4692</v>
      </c>
      <c r="C2309" t="s">
        <v>8290</v>
      </c>
      <c r="D2309" t="s">
        <v>4743</v>
      </c>
      <c r="E2309" t="s">
        <v>7505</v>
      </c>
    </row>
    <row r="2310" spans="1:5" ht="15.75" x14ac:dyDescent="0.25">
      <c r="A2310" s="1" t="s">
        <v>49</v>
      </c>
      <c r="B2310" s="1" t="s">
        <v>4693</v>
      </c>
      <c r="C2310" t="s">
        <v>7642</v>
      </c>
      <c r="D2310" t="s">
        <v>4743</v>
      </c>
      <c r="E2310" t="s">
        <v>7472</v>
      </c>
    </row>
    <row r="2311" spans="1:5" ht="15.75" x14ac:dyDescent="0.25">
      <c r="A2311" s="1" t="s">
        <v>48</v>
      </c>
      <c r="B2311" s="1" t="s">
        <v>4694</v>
      </c>
      <c r="C2311" t="s">
        <v>4983</v>
      </c>
      <c r="D2311" t="s">
        <v>4745</v>
      </c>
      <c r="E2311" t="s">
        <v>5026</v>
      </c>
    </row>
    <row r="2312" spans="1:5" ht="15.75" x14ac:dyDescent="0.25">
      <c r="A2312" s="1" t="s">
        <v>47</v>
      </c>
      <c r="B2312" s="1" t="s">
        <v>4695</v>
      </c>
      <c r="C2312" t="s">
        <v>8291</v>
      </c>
      <c r="D2312" t="s">
        <v>5600</v>
      </c>
      <c r="E2312" t="s">
        <v>5884</v>
      </c>
    </row>
    <row r="2313" spans="1:5" ht="15.75" x14ac:dyDescent="0.25">
      <c r="A2313" s="1" t="s">
        <v>46</v>
      </c>
      <c r="B2313" s="1" t="s">
        <v>4696</v>
      </c>
      <c r="C2313" t="s">
        <v>8292</v>
      </c>
      <c r="D2313" t="s">
        <v>4743</v>
      </c>
      <c r="E2313" t="s">
        <v>4838</v>
      </c>
    </row>
    <row r="2314" spans="1:5" ht="15.75" x14ac:dyDescent="0.25">
      <c r="A2314" s="1" t="s">
        <v>45</v>
      </c>
      <c r="B2314" s="1" t="s">
        <v>4697</v>
      </c>
      <c r="C2314" t="s">
        <v>8293</v>
      </c>
      <c r="D2314" t="s">
        <v>4745</v>
      </c>
      <c r="E2314" t="s">
        <v>4805</v>
      </c>
    </row>
    <row r="2315" spans="1:5" ht="15.75" x14ac:dyDescent="0.25">
      <c r="A2315" s="1" t="s">
        <v>44</v>
      </c>
      <c r="B2315" s="1" t="s">
        <v>4698</v>
      </c>
      <c r="C2315" t="s">
        <v>8294</v>
      </c>
      <c r="D2315" t="s">
        <v>4743</v>
      </c>
      <c r="E2315" t="s">
        <v>5461</v>
      </c>
    </row>
    <row r="2316" spans="1:5" ht="15.75" x14ac:dyDescent="0.25">
      <c r="A2316" s="1" t="s">
        <v>43</v>
      </c>
      <c r="B2316" s="1" t="s">
        <v>4699</v>
      </c>
      <c r="C2316" t="s">
        <v>6222</v>
      </c>
      <c r="D2316" t="s">
        <v>4743</v>
      </c>
      <c r="E2316" t="s">
        <v>8295</v>
      </c>
    </row>
    <row r="2317" spans="1:5" ht="15.75" x14ac:dyDescent="0.25">
      <c r="A2317" s="1" t="s">
        <v>41</v>
      </c>
      <c r="B2317" s="1" t="s">
        <v>4700</v>
      </c>
      <c r="C2317" t="s">
        <v>5275</v>
      </c>
      <c r="D2317" t="s">
        <v>4745</v>
      </c>
      <c r="E2317" t="s">
        <v>8296</v>
      </c>
    </row>
    <row r="2318" spans="1:5" ht="15.75" x14ac:dyDescent="0.25">
      <c r="A2318" s="1" t="s">
        <v>40</v>
      </c>
      <c r="B2318" s="1" t="s">
        <v>4701</v>
      </c>
      <c r="C2318" t="s">
        <v>8297</v>
      </c>
      <c r="D2318" t="s">
        <v>4745</v>
      </c>
      <c r="E2318" t="s">
        <v>6107</v>
      </c>
    </row>
    <row r="2319" spans="1:5" ht="15.75" x14ac:dyDescent="0.25">
      <c r="A2319" s="1" t="s">
        <v>39</v>
      </c>
      <c r="B2319" s="1" t="s">
        <v>4702</v>
      </c>
      <c r="C2319" t="s">
        <v>7526</v>
      </c>
      <c r="D2319" t="s">
        <v>4743</v>
      </c>
      <c r="E2319" t="s">
        <v>8298</v>
      </c>
    </row>
    <row r="2320" spans="1:5" ht="15.75" x14ac:dyDescent="0.25">
      <c r="A2320" s="1" t="s">
        <v>38</v>
      </c>
      <c r="B2320" s="1" t="s">
        <v>4703</v>
      </c>
      <c r="C2320" t="s">
        <v>8299</v>
      </c>
      <c r="D2320" t="s">
        <v>4745</v>
      </c>
      <c r="E2320" t="s">
        <v>8300</v>
      </c>
    </row>
    <row r="2321" spans="1:5" ht="15.75" x14ac:dyDescent="0.25">
      <c r="A2321" s="1" t="s">
        <v>36</v>
      </c>
      <c r="B2321" s="1" t="s">
        <v>4704</v>
      </c>
      <c r="C2321" t="s">
        <v>8301</v>
      </c>
      <c r="D2321" t="s">
        <v>4743</v>
      </c>
      <c r="E2321" t="s">
        <v>8302</v>
      </c>
    </row>
    <row r="2322" spans="1:5" ht="15.75" x14ac:dyDescent="0.25">
      <c r="A2322" s="1" t="s">
        <v>34</v>
      </c>
      <c r="B2322" s="1" t="s">
        <v>4705</v>
      </c>
      <c r="C2322" t="s">
        <v>8303</v>
      </c>
      <c r="D2322" t="s">
        <v>4745</v>
      </c>
      <c r="E2322" t="s">
        <v>4911</v>
      </c>
    </row>
    <row r="2323" spans="1:5" ht="15.75" x14ac:dyDescent="0.25">
      <c r="A2323" s="1" t="s">
        <v>33</v>
      </c>
      <c r="B2323" s="1" t="s">
        <v>4706</v>
      </c>
      <c r="C2323" t="s">
        <v>8304</v>
      </c>
      <c r="D2323" t="s">
        <v>4743</v>
      </c>
      <c r="E2323" t="s">
        <v>8305</v>
      </c>
    </row>
    <row r="2324" spans="1:5" ht="15.75" x14ac:dyDescent="0.25">
      <c r="A2324" s="1" t="s">
        <v>32</v>
      </c>
      <c r="B2324" s="1" t="s">
        <v>4707</v>
      </c>
      <c r="C2324" t="s">
        <v>8306</v>
      </c>
      <c r="D2324" t="s">
        <v>4745</v>
      </c>
      <c r="E2324" t="s">
        <v>5026</v>
      </c>
    </row>
    <row r="2325" spans="1:5" ht="15.75" x14ac:dyDescent="0.25">
      <c r="A2325" s="1" t="s">
        <v>29</v>
      </c>
      <c r="B2325" s="1" t="s">
        <v>4708</v>
      </c>
      <c r="C2325" t="s">
        <v>8307</v>
      </c>
      <c r="D2325" t="s">
        <v>4743</v>
      </c>
      <c r="E2325" t="s">
        <v>8308</v>
      </c>
    </row>
    <row r="2326" spans="1:5" ht="15.75" x14ac:dyDescent="0.25">
      <c r="A2326" s="1" t="s">
        <v>28</v>
      </c>
      <c r="B2326" s="1" t="s">
        <v>4709</v>
      </c>
      <c r="C2326" t="s">
        <v>6043</v>
      </c>
      <c r="D2326" t="s">
        <v>4745</v>
      </c>
      <c r="E2326" t="s">
        <v>8309</v>
      </c>
    </row>
    <row r="2327" spans="1:5" ht="15.75" x14ac:dyDescent="0.25">
      <c r="A2327" s="1" t="s">
        <v>27</v>
      </c>
      <c r="B2327" s="1" t="s">
        <v>4710</v>
      </c>
      <c r="C2327" t="s">
        <v>8310</v>
      </c>
      <c r="D2327" t="s">
        <v>4745</v>
      </c>
      <c r="E2327" t="s">
        <v>8311</v>
      </c>
    </row>
    <row r="2328" spans="1:5" ht="15.75" x14ac:dyDescent="0.25">
      <c r="A2328" s="1" t="s">
        <v>26</v>
      </c>
      <c r="B2328" s="1" t="s">
        <v>4711</v>
      </c>
      <c r="C2328" t="s">
        <v>5367</v>
      </c>
      <c r="D2328" t="s">
        <v>4743</v>
      </c>
      <c r="E2328" t="s">
        <v>6562</v>
      </c>
    </row>
    <row r="2329" spans="1:5" ht="15.75" x14ac:dyDescent="0.25">
      <c r="A2329" s="1" t="s">
        <v>25</v>
      </c>
      <c r="B2329" s="1" t="s">
        <v>4712</v>
      </c>
      <c r="C2329" t="s">
        <v>8312</v>
      </c>
      <c r="D2329" t="s">
        <v>4743</v>
      </c>
      <c r="E2329" t="s">
        <v>4772</v>
      </c>
    </row>
    <row r="2330" spans="1:5" ht="15.75" x14ac:dyDescent="0.25">
      <c r="A2330" s="1" t="s">
        <v>24</v>
      </c>
      <c r="B2330" s="1" t="s">
        <v>4713</v>
      </c>
      <c r="C2330" t="s">
        <v>8313</v>
      </c>
      <c r="D2330" t="s">
        <v>4743</v>
      </c>
      <c r="E2330" t="s">
        <v>8314</v>
      </c>
    </row>
    <row r="2331" spans="1:5" ht="15.75" x14ac:dyDescent="0.25">
      <c r="A2331" s="1" t="s">
        <v>22</v>
      </c>
      <c r="B2331" s="1" t="s">
        <v>4714</v>
      </c>
      <c r="C2331" t="s">
        <v>8315</v>
      </c>
      <c r="D2331" t="s">
        <v>4743</v>
      </c>
      <c r="E2331" t="s">
        <v>8316</v>
      </c>
    </row>
    <row r="2332" spans="1:5" ht="15.75" x14ac:dyDescent="0.25">
      <c r="A2332" s="1" t="s">
        <v>21</v>
      </c>
      <c r="B2332" s="1" t="s">
        <v>4715</v>
      </c>
      <c r="C2332" t="s">
        <v>8317</v>
      </c>
      <c r="D2332" t="s">
        <v>4745</v>
      </c>
      <c r="E2332" t="s">
        <v>5485</v>
      </c>
    </row>
    <row r="2333" spans="1:5" ht="15.75" x14ac:dyDescent="0.25">
      <c r="A2333" s="1" t="s">
        <v>19</v>
      </c>
      <c r="B2333" s="1" t="s">
        <v>4716</v>
      </c>
      <c r="C2333" t="s">
        <v>8318</v>
      </c>
      <c r="D2333" t="s">
        <v>4745</v>
      </c>
      <c r="E2333" t="s">
        <v>8319</v>
      </c>
    </row>
    <row r="2334" spans="1:5" ht="15.75" x14ac:dyDescent="0.25">
      <c r="A2334" s="1" t="s">
        <v>17</v>
      </c>
      <c r="B2334" s="1" t="s">
        <v>4717</v>
      </c>
      <c r="C2334" t="s">
        <v>8320</v>
      </c>
      <c r="D2334" t="s">
        <v>4743</v>
      </c>
      <c r="E2334" t="s">
        <v>7491</v>
      </c>
    </row>
    <row r="2335" spans="1:5" ht="15.75" x14ac:dyDescent="0.25">
      <c r="A2335" s="1" t="s">
        <v>14</v>
      </c>
      <c r="B2335" s="1" t="s">
        <v>4718</v>
      </c>
      <c r="C2335" t="s">
        <v>8321</v>
      </c>
      <c r="D2335" t="s">
        <v>4745</v>
      </c>
      <c r="E2335" t="s">
        <v>8322</v>
      </c>
    </row>
    <row r="2336" spans="1:5" ht="15.75" x14ac:dyDescent="0.25">
      <c r="A2336" s="1" t="s">
        <v>9</v>
      </c>
      <c r="B2336" s="1" t="s">
        <v>4719</v>
      </c>
      <c r="C2336" t="s">
        <v>8323</v>
      </c>
      <c r="D2336" t="s">
        <v>4745</v>
      </c>
      <c r="E2336" t="s">
        <v>8324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342"/>
  <sheetViews>
    <sheetView topLeftCell="G1" workbookViewId="0">
      <selection activeCell="Q1" sqref="Q1:Q1048576"/>
    </sheetView>
  </sheetViews>
  <sheetFormatPr defaultRowHeight="15" x14ac:dyDescent="0.25"/>
  <cols>
    <col min="1" max="1" width="11.85546875" bestFit="1" customWidth="1"/>
    <col min="2" max="3" width="9.140625" style="11"/>
    <col min="4" max="4" width="11.7109375" bestFit="1" customWidth="1"/>
    <col min="5" max="5" width="15.140625" bestFit="1" customWidth="1"/>
    <col min="6" max="6" width="13.7109375" bestFit="1" customWidth="1"/>
    <col min="7" max="7" width="24.28515625" bestFit="1" customWidth="1"/>
    <col min="15" max="15" width="17.28515625" customWidth="1"/>
    <col min="17" max="17" width="13.28515625" style="10" customWidth="1"/>
    <col min="21" max="21" width="9.140625" style="10"/>
  </cols>
  <sheetData>
    <row r="1" spans="1:23" ht="18.95" customHeight="1" x14ac:dyDescent="0.25">
      <c r="A1" s="4" t="s">
        <v>0</v>
      </c>
      <c r="B1" s="13" t="s">
        <v>2373</v>
      </c>
      <c r="C1" s="13" t="s">
        <v>2374</v>
      </c>
      <c r="D1" s="4" t="s">
        <v>2375</v>
      </c>
      <c r="E1" s="4" t="s">
        <v>2376</v>
      </c>
      <c r="F1" s="4" t="s">
        <v>2377</v>
      </c>
      <c r="G1" s="4" t="s">
        <v>2378</v>
      </c>
      <c r="H1" s="4" t="s">
        <v>2379</v>
      </c>
      <c r="Q1" s="26" t="s">
        <v>8325</v>
      </c>
      <c r="R1" s="9" t="s">
        <v>2375</v>
      </c>
      <c r="T1" s="9" t="s">
        <v>8326</v>
      </c>
      <c r="U1" s="12" t="s">
        <v>8331</v>
      </c>
      <c r="V1" s="12" t="s">
        <v>8332</v>
      </c>
      <c r="W1" t="s">
        <v>8337</v>
      </c>
    </row>
    <row r="2" spans="1:23" x14ac:dyDescent="0.25">
      <c r="A2" t="s">
        <v>2372</v>
      </c>
      <c r="B2" s="11">
        <v>47.41</v>
      </c>
      <c r="C2" s="11">
        <v>7.47</v>
      </c>
      <c r="D2" t="s">
        <v>2380</v>
      </c>
      <c r="E2" t="s">
        <v>2380</v>
      </c>
      <c r="F2" t="s">
        <v>2380</v>
      </c>
      <c r="G2" t="s">
        <v>2381</v>
      </c>
      <c r="H2" t="s">
        <v>2382</v>
      </c>
      <c r="I2" t="str">
        <f t="shared" ref="I2:P2" si="0">CLEAN(A2)</f>
        <v>Id1</v>
      </c>
      <c r="J2" t="str">
        <f t="shared" si="0"/>
        <v>47.41</v>
      </c>
      <c r="K2" t="str">
        <f t="shared" si="0"/>
        <v>7.47</v>
      </c>
      <c r="L2" t="str">
        <f t="shared" si="0"/>
        <v>No</v>
      </c>
      <c r="M2" t="str">
        <f t="shared" si="0"/>
        <v>No</v>
      </c>
      <c r="N2" t="str">
        <f t="shared" si="0"/>
        <v>No</v>
      </c>
      <c r="O2" t="str">
        <f t="shared" si="0"/>
        <v>No major surgery</v>
      </c>
      <c r="P2" t="str">
        <f t="shared" si="0"/>
        <v>yes</v>
      </c>
      <c r="Q2" s="10" t="str">
        <f>SUBSTITUTE(O2,"No major surgery",0)</f>
        <v>0</v>
      </c>
      <c r="R2" t="str">
        <f>PROPER(L2)</f>
        <v>No</v>
      </c>
      <c r="S2" t="str">
        <f>PROPER(P2)</f>
        <v>Yes</v>
      </c>
      <c r="T2" t="str">
        <f>SUBSTITUTE(S2,"?","No")</f>
        <v>Yes</v>
      </c>
      <c r="U2" s="10" t="str" cm="1">
        <f t="array" ref="U2">_xlfn.IFS(B2&lt;18.5,"Underweight",B2&lt;=24.9,"Normal weight",B2&lt;=29.99,"Over weight",B2&gt;=30,"Obesity")</f>
        <v>Obesity</v>
      </c>
      <c r="V2" t="str" cm="1">
        <f t="array" ref="V2">_xlfn.IFS(C2&lt;5.7,"Normal",C2&lt;=6.49,"Prediabetes",C2&gt;=6.5,"Diabetes")</f>
        <v>Diabetes</v>
      </c>
      <c r="W2" t="str">
        <f>PROPER(E2)</f>
        <v>No</v>
      </c>
    </row>
    <row r="3" spans="1:23" x14ac:dyDescent="0.25">
      <c r="A3" t="s">
        <v>2371</v>
      </c>
      <c r="B3" s="11">
        <v>30.36</v>
      </c>
      <c r="C3" s="11">
        <v>5.77</v>
      </c>
      <c r="D3" t="s">
        <v>2380</v>
      </c>
      <c r="E3" t="s">
        <v>2380</v>
      </c>
      <c r="F3" t="s">
        <v>2380</v>
      </c>
      <c r="G3" t="s">
        <v>2381</v>
      </c>
      <c r="H3" t="s">
        <v>2382</v>
      </c>
      <c r="I3" t="str">
        <f t="shared" ref="I3:I66" si="1">CLEAN(A3)</f>
        <v>Id2</v>
      </c>
      <c r="J3" t="str">
        <f t="shared" ref="J3:J66" si="2">CLEAN(B3)</f>
        <v>30.36</v>
      </c>
      <c r="K3" t="str">
        <f t="shared" ref="K3:K66" si="3">CLEAN(C3)</f>
        <v>5.77</v>
      </c>
      <c r="L3" t="str">
        <f t="shared" ref="L3:L66" si="4">CLEAN(D3)</f>
        <v>No</v>
      </c>
      <c r="M3" t="str">
        <f t="shared" ref="M3:M66" si="5">CLEAN(E3)</f>
        <v>No</v>
      </c>
      <c r="N3" t="str">
        <f t="shared" ref="N3:N66" si="6">CLEAN(F3)</f>
        <v>No</v>
      </c>
      <c r="O3" t="str">
        <f t="shared" ref="O3:O66" si="7">CLEAN(G3)</f>
        <v>No major surgery</v>
      </c>
      <c r="P3" t="str">
        <f t="shared" ref="P3:P66" si="8">CLEAN(H3)</f>
        <v>yes</v>
      </c>
      <c r="Q3" s="10" t="str">
        <f t="shared" ref="Q3:Q66" si="9">SUBSTITUTE(O3,"No major surgery",0)</f>
        <v>0</v>
      </c>
      <c r="R3" t="str">
        <f t="shared" ref="R3:R66" si="10">PROPER(L3)</f>
        <v>No</v>
      </c>
      <c r="S3" t="str">
        <f t="shared" ref="S3:S66" si="11">PROPER(P3)</f>
        <v>Yes</v>
      </c>
      <c r="T3" t="str">
        <f t="shared" ref="T3:T66" si="12">SUBSTITUTE(S3,"?","No")</f>
        <v>Yes</v>
      </c>
      <c r="U3" s="10" t="str" cm="1">
        <f t="array" ref="U3">_xlfn.IFS(B3&lt;18.5,"Underweight",B3&lt;=24.9,"Normal weight",B3&lt;=29.99,"Over weight",B3&gt;=30,"Obesity")</f>
        <v>Obesity</v>
      </c>
      <c r="V3" t="str" cm="1">
        <f t="array" ref="V3">_xlfn.IFS(C3&lt;5.7,"Normal",C3&lt;=6.49,"Prediabetes",C3&gt;=6.5,"Diabetes")</f>
        <v>Prediabetes</v>
      </c>
      <c r="W3" t="str">
        <f t="shared" ref="W3:W66" si="13">PROPER(E3)</f>
        <v>No</v>
      </c>
    </row>
    <row r="4" spans="1:23" x14ac:dyDescent="0.25">
      <c r="A4" t="s">
        <v>2370</v>
      </c>
      <c r="B4" s="11">
        <v>34.484999999999999</v>
      </c>
      <c r="C4" s="11">
        <v>11.87</v>
      </c>
      <c r="D4" t="s">
        <v>2382</v>
      </c>
      <c r="E4" t="s">
        <v>2380</v>
      </c>
      <c r="F4" t="s">
        <v>2380</v>
      </c>
      <c r="G4">
        <v>2</v>
      </c>
      <c r="H4" t="s">
        <v>2382</v>
      </c>
      <c r="I4" t="str">
        <f t="shared" si="1"/>
        <v>Id3</v>
      </c>
      <c r="J4" t="str">
        <f t="shared" si="2"/>
        <v>34.485</v>
      </c>
      <c r="K4" t="str">
        <f t="shared" si="3"/>
        <v>11.87</v>
      </c>
      <c r="L4" t="str">
        <f t="shared" si="4"/>
        <v>yes</v>
      </c>
      <c r="M4" t="str">
        <f t="shared" si="5"/>
        <v>No</v>
      </c>
      <c r="N4" t="str">
        <f t="shared" si="6"/>
        <v>No</v>
      </c>
      <c r="O4" t="str">
        <f t="shared" si="7"/>
        <v>2</v>
      </c>
      <c r="P4" t="str">
        <f t="shared" si="8"/>
        <v>yes</v>
      </c>
      <c r="Q4" s="10" t="str">
        <f t="shared" si="9"/>
        <v>2</v>
      </c>
      <c r="R4" t="str">
        <f t="shared" si="10"/>
        <v>Yes</v>
      </c>
      <c r="S4" t="str">
        <f t="shared" si="11"/>
        <v>Yes</v>
      </c>
      <c r="T4" t="str">
        <f t="shared" si="12"/>
        <v>Yes</v>
      </c>
      <c r="U4" s="10" t="str" cm="1">
        <f t="array" ref="U4">_xlfn.IFS(B4&lt;18.5,"Underweight",B4&lt;=24.9,"Normal weight",B4&lt;=29.99,"Over weight",B4&gt;=30,"Obesity")</f>
        <v>Obesity</v>
      </c>
      <c r="V4" t="str" cm="1">
        <f t="array" ref="V4">_xlfn.IFS(C4&lt;5.7,"Normal",C4&lt;=6.49,"Prediabetes",C4&gt;=6.5,"Diabetes")</f>
        <v>Diabetes</v>
      </c>
      <c r="W4" t="str">
        <f t="shared" si="13"/>
        <v>No</v>
      </c>
    </row>
    <row r="5" spans="1:23" x14ac:dyDescent="0.25">
      <c r="A5" t="s">
        <v>2369</v>
      </c>
      <c r="B5" s="11">
        <v>38.094999999999999</v>
      </c>
      <c r="C5" s="11">
        <v>6.05</v>
      </c>
      <c r="D5" t="s">
        <v>2380</v>
      </c>
      <c r="E5" t="s">
        <v>2380</v>
      </c>
      <c r="F5" t="s">
        <v>2380</v>
      </c>
      <c r="G5" t="s">
        <v>2381</v>
      </c>
      <c r="H5" t="s">
        <v>2382</v>
      </c>
      <c r="I5" t="str">
        <f t="shared" si="1"/>
        <v>Id4</v>
      </c>
      <c r="J5" t="str">
        <f t="shared" si="2"/>
        <v>38.095</v>
      </c>
      <c r="K5" t="str">
        <f t="shared" si="3"/>
        <v>6.05</v>
      </c>
      <c r="L5" t="str">
        <f t="shared" si="4"/>
        <v>No</v>
      </c>
      <c r="M5" t="str">
        <f t="shared" si="5"/>
        <v>No</v>
      </c>
      <c r="N5" t="str">
        <f t="shared" si="6"/>
        <v>No</v>
      </c>
      <c r="O5" t="str">
        <f t="shared" si="7"/>
        <v>No major surgery</v>
      </c>
      <c r="P5" t="str">
        <f t="shared" si="8"/>
        <v>yes</v>
      </c>
      <c r="Q5" s="10" t="str">
        <f t="shared" si="9"/>
        <v>0</v>
      </c>
      <c r="R5" t="str">
        <f t="shared" si="10"/>
        <v>No</v>
      </c>
      <c r="S5" t="str">
        <f t="shared" si="11"/>
        <v>Yes</v>
      </c>
      <c r="T5" t="str">
        <f t="shared" si="12"/>
        <v>Yes</v>
      </c>
      <c r="U5" s="10" t="str" cm="1">
        <f t="array" ref="U5">_xlfn.IFS(B5&lt;18.5,"Underweight",B5&lt;=24.9,"Normal weight",B5&lt;=29.99,"Over weight",B5&gt;=30,"Obesity")</f>
        <v>Obesity</v>
      </c>
      <c r="V5" t="str" cm="1">
        <f t="array" ref="V5">_xlfn.IFS(C5&lt;5.7,"Normal",C5&lt;=6.49,"Prediabetes",C5&gt;=6.5,"Diabetes")</f>
        <v>Prediabetes</v>
      </c>
      <c r="W5" t="str">
        <f t="shared" si="13"/>
        <v>No</v>
      </c>
    </row>
    <row r="6" spans="1:23" x14ac:dyDescent="0.25">
      <c r="A6" t="s">
        <v>2368</v>
      </c>
      <c r="B6" s="11">
        <v>35.53</v>
      </c>
      <c r="C6" s="11">
        <v>5.45</v>
      </c>
      <c r="D6" t="s">
        <v>2380</v>
      </c>
      <c r="E6" t="s">
        <v>2380</v>
      </c>
      <c r="F6" t="s">
        <v>2380</v>
      </c>
      <c r="G6" t="s">
        <v>2381</v>
      </c>
      <c r="H6" t="s">
        <v>2382</v>
      </c>
      <c r="I6" t="str">
        <f t="shared" si="1"/>
        <v>Id5</v>
      </c>
      <c r="J6" t="str">
        <f t="shared" si="2"/>
        <v>35.53</v>
      </c>
      <c r="K6" t="str">
        <f t="shared" si="3"/>
        <v>5.45</v>
      </c>
      <c r="L6" t="str">
        <f t="shared" si="4"/>
        <v>No</v>
      </c>
      <c r="M6" t="str">
        <f t="shared" si="5"/>
        <v>No</v>
      </c>
      <c r="N6" t="str">
        <f t="shared" si="6"/>
        <v>No</v>
      </c>
      <c r="O6" t="str">
        <f t="shared" si="7"/>
        <v>No major surgery</v>
      </c>
      <c r="P6" t="str">
        <f t="shared" si="8"/>
        <v>yes</v>
      </c>
      <c r="Q6" s="10" t="str">
        <f t="shared" si="9"/>
        <v>0</v>
      </c>
      <c r="R6" t="str">
        <f t="shared" si="10"/>
        <v>No</v>
      </c>
      <c r="S6" t="str">
        <f t="shared" si="11"/>
        <v>Yes</v>
      </c>
      <c r="T6" t="str">
        <f t="shared" si="12"/>
        <v>Yes</v>
      </c>
      <c r="U6" s="10" t="str" cm="1">
        <f t="array" ref="U6">_xlfn.IFS(B6&lt;18.5,"Underweight",B6&lt;=24.9,"Normal weight",B6&lt;=29.99,"Over weight",B6&gt;=30,"Obesity")</f>
        <v>Obesity</v>
      </c>
      <c r="V6" t="str" cm="1">
        <f t="array" ref="V6">_xlfn.IFS(C6&lt;5.7,"Normal",C6&lt;=6.49,"Prediabetes",C6&gt;=6.5,"Diabetes")</f>
        <v>Normal</v>
      </c>
      <c r="W6" t="str">
        <f t="shared" si="13"/>
        <v>No</v>
      </c>
    </row>
    <row r="7" spans="1:23" x14ac:dyDescent="0.25">
      <c r="A7" t="s">
        <v>2367</v>
      </c>
      <c r="B7" s="11">
        <v>32.799999999999997</v>
      </c>
      <c r="C7" s="11">
        <v>6.59</v>
      </c>
      <c r="D7" t="s">
        <v>2380</v>
      </c>
      <c r="E7" t="s">
        <v>2380</v>
      </c>
      <c r="F7" t="s">
        <v>2380</v>
      </c>
      <c r="G7" t="s">
        <v>2381</v>
      </c>
      <c r="H7" t="s">
        <v>2382</v>
      </c>
      <c r="I7" t="str">
        <f t="shared" si="1"/>
        <v>Id6</v>
      </c>
      <c r="J7" t="str">
        <f t="shared" si="2"/>
        <v>32.8</v>
      </c>
      <c r="K7" t="str">
        <f t="shared" si="3"/>
        <v>6.59</v>
      </c>
      <c r="L7" t="str">
        <f t="shared" si="4"/>
        <v>No</v>
      </c>
      <c r="M7" t="str">
        <f t="shared" si="5"/>
        <v>No</v>
      </c>
      <c r="N7" t="str">
        <f t="shared" si="6"/>
        <v>No</v>
      </c>
      <c r="O7" t="str">
        <f t="shared" si="7"/>
        <v>No major surgery</v>
      </c>
      <c r="P7" t="str">
        <f t="shared" si="8"/>
        <v>yes</v>
      </c>
      <c r="Q7" s="10" t="str">
        <f t="shared" si="9"/>
        <v>0</v>
      </c>
      <c r="R7" t="str">
        <f t="shared" si="10"/>
        <v>No</v>
      </c>
      <c r="S7" t="str">
        <f t="shared" si="11"/>
        <v>Yes</v>
      </c>
      <c r="T7" t="str">
        <f t="shared" si="12"/>
        <v>Yes</v>
      </c>
      <c r="U7" s="10" t="str" cm="1">
        <f t="array" ref="U7">_xlfn.IFS(B7&lt;18.5,"Underweight",B7&lt;=24.9,"Normal weight",B7&lt;=29.99,"Over weight",B7&gt;=30,"Obesity")</f>
        <v>Obesity</v>
      </c>
      <c r="V7" t="str" cm="1">
        <f t="array" ref="V7">_xlfn.IFS(C7&lt;5.7,"Normal",C7&lt;=6.49,"Prediabetes",C7&gt;=6.5,"Diabetes")</f>
        <v>Diabetes</v>
      </c>
      <c r="W7" t="str">
        <f t="shared" si="13"/>
        <v>No</v>
      </c>
    </row>
    <row r="8" spans="1:23" x14ac:dyDescent="0.25">
      <c r="A8" t="s">
        <v>2366</v>
      </c>
      <c r="B8" s="11">
        <v>36.4</v>
      </c>
      <c r="C8" s="11">
        <v>6.07</v>
      </c>
      <c r="D8" t="s">
        <v>2380</v>
      </c>
      <c r="E8" t="s">
        <v>2380</v>
      </c>
      <c r="F8" t="s">
        <v>2380</v>
      </c>
      <c r="G8" t="s">
        <v>2381</v>
      </c>
      <c r="H8" t="s">
        <v>2382</v>
      </c>
      <c r="I8" t="str">
        <f t="shared" si="1"/>
        <v>Id7</v>
      </c>
      <c r="J8" t="str">
        <f t="shared" si="2"/>
        <v>36.4</v>
      </c>
      <c r="K8" t="str">
        <f t="shared" si="3"/>
        <v>6.07</v>
      </c>
      <c r="L8" t="str">
        <f t="shared" si="4"/>
        <v>No</v>
      </c>
      <c r="M8" t="str">
        <f t="shared" si="5"/>
        <v>No</v>
      </c>
      <c r="N8" t="str">
        <f t="shared" si="6"/>
        <v>No</v>
      </c>
      <c r="O8" t="str">
        <f t="shared" si="7"/>
        <v>No major surgery</v>
      </c>
      <c r="P8" t="str">
        <f t="shared" si="8"/>
        <v>yes</v>
      </c>
      <c r="Q8" s="10" t="str">
        <f t="shared" si="9"/>
        <v>0</v>
      </c>
      <c r="R8" t="str">
        <f t="shared" si="10"/>
        <v>No</v>
      </c>
      <c r="S8" t="str">
        <f t="shared" si="11"/>
        <v>Yes</v>
      </c>
      <c r="T8" t="str">
        <f t="shared" si="12"/>
        <v>Yes</v>
      </c>
      <c r="U8" s="10" t="str" cm="1">
        <f t="array" ref="U8">_xlfn.IFS(B8&lt;18.5,"Underweight",B8&lt;=24.9,"Normal weight",B8&lt;=29.99,"Over weight",B8&gt;=30,"Obesity")</f>
        <v>Obesity</v>
      </c>
      <c r="V8" t="str" cm="1">
        <f t="array" ref="V8">_xlfn.IFS(C8&lt;5.7,"Normal",C8&lt;=6.49,"Prediabetes",C8&gt;=6.5,"Diabetes")</f>
        <v>Prediabetes</v>
      </c>
      <c r="W8" t="str">
        <f t="shared" si="13"/>
        <v>No</v>
      </c>
    </row>
    <row r="9" spans="1:23" x14ac:dyDescent="0.25">
      <c r="A9" t="s">
        <v>2365</v>
      </c>
      <c r="B9" s="11">
        <v>36.96</v>
      </c>
      <c r="C9" s="11">
        <v>7.93</v>
      </c>
      <c r="D9" t="s">
        <v>2380</v>
      </c>
      <c r="E9" t="s">
        <v>2380</v>
      </c>
      <c r="F9" t="s">
        <v>2380</v>
      </c>
      <c r="G9">
        <v>3</v>
      </c>
      <c r="H9" t="s">
        <v>2382</v>
      </c>
      <c r="I9" t="str">
        <f t="shared" si="1"/>
        <v>Id8</v>
      </c>
      <c r="J9" t="str">
        <f t="shared" si="2"/>
        <v>36.96</v>
      </c>
      <c r="K9" t="str">
        <f t="shared" si="3"/>
        <v>7.93</v>
      </c>
      <c r="L9" t="str">
        <f t="shared" si="4"/>
        <v>No</v>
      </c>
      <c r="M9" t="str">
        <f t="shared" si="5"/>
        <v>No</v>
      </c>
      <c r="N9" t="str">
        <f t="shared" si="6"/>
        <v>No</v>
      </c>
      <c r="O9" t="str">
        <f t="shared" si="7"/>
        <v>3</v>
      </c>
      <c r="P9" t="str">
        <f t="shared" si="8"/>
        <v>yes</v>
      </c>
      <c r="Q9" s="10" t="str">
        <f t="shared" si="9"/>
        <v>3</v>
      </c>
      <c r="R9" t="str">
        <f t="shared" si="10"/>
        <v>No</v>
      </c>
      <c r="S9" t="str">
        <f t="shared" si="11"/>
        <v>Yes</v>
      </c>
      <c r="T9" t="str">
        <f t="shared" si="12"/>
        <v>Yes</v>
      </c>
      <c r="U9" s="10" t="str" cm="1">
        <f t="array" ref="U9">_xlfn.IFS(B9&lt;18.5,"Underweight",B9&lt;=24.9,"Normal weight",B9&lt;=29.99,"Over weight",B9&gt;=30,"Obesity")</f>
        <v>Obesity</v>
      </c>
      <c r="V9" t="str" cm="1">
        <f t="array" ref="V9">_xlfn.IFS(C9&lt;5.7,"Normal",C9&lt;=6.49,"Prediabetes",C9&gt;=6.5,"Diabetes")</f>
        <v>Diabetes</v>
      </c>
      <c r="W9" t="str">
        <f t="shared" si="13"/>
        <v>No</v>
      </c>
    </row>
    <row r="10" spans="1:23" x14ac:dyDescent="0.25">
      <c r="A10" t="s">
        <v>2364</v>
      </c>
      <c r="B10" s="11">
        <v>41.14</v>
      </c>
      <c r="C10" s="11">
        <v>9.58</v>
      </c>
      <c r="D10" t="s">
        <v>2382</v>
      </c>
      <c r="E10" t="s">
        <v>2380</v>
      </c>
      <c r="F10" t="s">
        <v>2383</v>
      </c>
      <c r="G10">
        <v>1</v>
      </c>
      <c r="H10" t="s">
        <v>2382</v>
      </c>
      <c r="I10" t="str">
        <f t="shared" si="1"/>
        <v>Id9</v>
      </c>
      <c r="J10" t="str">
        <f t="shared" si="2"/>
        <v>41.14</v>
      </c>
      <c r="K10" t="str">
        <f t="shared" si="3"/>
        <v>9.58</v>
      </c>
      <c r="L10" t="str">
        <f t="shared" si="4"/>
        <v>yes</v>
      </c>
      <c r="M10" t="str">
        <f t="shared" si="5"/>
        <v>No</v>
      </c>
      <c r="N10" t="str">
        <f t="shared" si="6"/>
        <v>Yes</v>
      </c>
      <c r="O10" t="str">
        <f t="shared" si="7"/>
        <v>1</v>
      </c>
      <c r="P10" t="str">
        <f t="shared" si="8"/>
        <v>yes</v>
      </c>
      <c r="Q10" s="10" t="str">
        <f t="shared" si="9"/>
        <v>1</v>
      </c>
      <c r="R10" t="str">
        <f t="shared" si="10"/>
        <v>Yes</v>
      </c>
      <c r="S10" t="str">
        <f t="shared" si="11"/>
        <v>Yes</v>
      </c>
      <c r="T10" t="str">
        <f t="shared" si="12"/>
        <v>Yes</v>
      </c>
      <c r="U10" s="10" t="str" cm="1">
        <f t="array" ref="U10">_xlfn.IFS(B10&lt;18.5,"Underweight",B10&lt;=24.9,"Normal weight",B10&lt;=29.99,"Over weight",B10&gt;=30,"Obesity")</f>
        <v>Obesity</v>
      </c>
      <c r="V10" t="str" cm="1">
        <f t="array" ref="V10">_xlfn.IFS(C10&lt;5.7,"Normal",C10&lt;=6.49,"Prediabetes",C10&gt;=6.5,"Diabetes")</f>
        <v>Diabetes</v>
      </c>
      <c r="W10" t="str">
        <f t="shared" si="13"/>
        <v>No</v>
      </c>
    </row>
    <row r="11" spans="1:23" x14ac:dyDescent="0.25">
      <c r="A11" t="s">
        <v>2363</v>
      </c>
      <c r="B11" s="11">
        <v>38.06</v>
      </c>
      <c r="C11" s="11">
        <v>10.79</v>
      </c>
      <c r="D11" t="s">
        <v>2380</v>
      </c>
      <c r="E11" t="s">
        <v>2380</v>
      </c>
      <c r="F11" t="s">
        <v>2380</v>
      </c>
      <c r="G11" t="s">
        <v>2381</v>
      </c>
      <c r="H11" t="s">
        <v>2382</v>
      </c>
      <c r="I11" t="str">
        <f t="shared" si="1"/>
        <v>Id10</v>
      </c>
      <c r="J11" t="str">
        <f t="shared" si="2"/>
        <v>38.06</v>
      </c>
      <c r="K11" t="str">
        <f t="shared" si="3"/>
        <v>10.79</v>
      </c>
      <c r="L11" t="str">
        <f t="shared" si="4"/>
        <v>No</v>
      </c>
      <c r="M11" t="str">
        <f t="shared" si="5"/>
        <v>No</v>
      </c>
      <c r="N11" t="str">
        <f t="shared" si="6"/>
        <v>No</v>
      </c>
      <c r="O11" t="str">
        <f t="shared" si="7"/>
        <v>No major surgery</v>
      </c>
      <c r="P11" t="str">
        <f t="shared" si="8"/>
        <v>yes</v>
      </c>
      <c r="Q11" s="10" t="str">
        <f t="shared" si="9"/>
        <v>0</v>
      </c>
      <c r="R11" t="str">
        <f t="shared" si="10"/>
        <v>No</v>
      </c>
      <c r="S11" t="str">
        <f t="shared" si="11"/>
        <v>Yes</v>
      </c>
      <c r="T11" t="str">
        <f t="shared" si="12"/>
        <v>Yes</v>
      </c>
      <c r="U11" s="10" t="str" cm="1">
        <f t="array" ref="U11">_xlfn.IFS(B11&lt;18.5,"Underweight",B11&lt;=24.9,"Normal weight",B11&lt;=29.99,"Over weight",B11&gt;=30,"Obesity")</f>
        <v>Obesity</v>
      </c>
      <c r="V11" t="str" cm="1">
        <f t="array" ref="V11">_xlfn.IFS(C11&lt;5.7,"Normal",C11&lt;=6.49,"Prediabetes",C11&gt;=6.5,"Diabetes")</f>
        <v>Diabetes</v>
      </c>
      <c r="W11" t="str">
        <f t="shared" si="13"/>
        <v>No</v>
      </c>
    </row>
    <row r="12" spans="1:23" x14ac:dyDescent="0.25">
      <c r="A12" t="s">
        <v>2362</v>
      </c>
      <c r="B12" s="11">
        <v>37.700000000000003</v>
      </c>
      <c r="C12" s="11">
        <v>5.96</v>
      </c>
      <c r="D12" t="s">
        <v>2382</v>
      </c>
      <c r="E12" t="s">
        <v>2380</v>
      </c>
      <c r="F12" t="s">
        <v>2380</v>
      </c>
      <c r="G12">
        <v>2</v>
      </c>
      <c r="H12" t="s">
        <v>2382</v>
      </c>
      <c r="I12" t="str">
        <f t="shared" si="1"/>
        <v>Id11</v>
      </c>
      <c r="J12" t="str">
        <f t="shared" si="2"/>
        <v>37.7</v>
      </c>
      <c r="K12" t="str">
        <f t="shared" si="3"/>
        <v>5.96</v>
      </c>
      <c r="L12" t="str">
        <f t="shared" si="4"/>
        <v>yes</v>
      </c>
      <c r="M12" t="str">
        <f t="shared" si="5"/>
        <v>No</v>
      </c>
      <c r="N12" t="str">
        <f t="shared" si="6"/>
        <v>No</v>
      </c>
      <c r="O12" t="str">
        <f t="shared" si="7"/>
        <v>2</v>
      </c>
      <c r="P12" t="str">
        <f t="shared" si="8"/>
        <v>yes</v>
      </c>
      <c r="Q12" s="10" t="str">
        <f t="shared" si="9"/>
        <v>2</v>
      </c>
      <c r="R12" t="str">
        <f t="shared" si="10"/>
        <v>Yes</v>
      </c>
      <c r="S12" t="str">
        <f t="shared" si="11"/>
        <v>Yes</v>
      </c>
      <c r="T12" t="str">
        <f t="shared" si="12"/>
        <v>Yes</v>
      </c>
      <c r="U12" s="10" t="str" cm="1">
        <f t="array" ref="U12">_xlfn.IFS(B12&lt;18.5,"Underweight",B12&lt;=24.9,"Normal weight",B12&lt;=29.99,"Over weight",B12&gt;=30,"Obesity")</f>
        <v>Obesity</v>
      </c>
      <c r="V12" t="str" cm="1">
        <f t="array" ref="V12">_xlfn.IFS(C12&lt;5.7,"Normal",C12&lt;=6.49,"Prediabetes",C12&gt;=6.5,"Diabetes")</f>
        <v>Prediabetes</v>
      </c>
      <c r="W12" t="str">
        <f t="shared" si="13"/>
        <v>No</v>
      </c>
    </row>
    <row r="13" spans="1:23" x14ac:dyDescent="0.25">
      <c r="A13" t="s">
        <v>2361</v>
      </c>
      <c r="B13" s="11">
        <v>42.13</v>
      </c>
      <c r="C13" s="11">
        <v>11.9</v>
      </c>
      <c r="D13" t="s">
        <v>2380</v>
      </c>
      <c r="E13" t="s">
        <v>2380</v>
      </c>
      <c r="F13" t="s">
        <v>2380</v>
      </c>
      <c r="G13" t="s">
        <v>2381</v>
      </c>
      <c r="H13" t="s">
        <v>2382</v>
      </c>
      <c r="I13" t="str">
        <f t="shared" si="1"/>
        <v>Id12</v>
      </c>
      <c r="J13" t="str">
        <f t="shared" si="2"/>
        <v>42.13</v>
      </c>
      <c r="K13" t="str">
        <f t="shared" si="3"/>
        <v>11.9</v>
      </c>
      <c r="L13" t="str">
        <f t="shared" si="4"/>
        <v>No</v>
      </c>
      <c r="M13" t="str">
        <f t="shared" si="5"/>
        <v>No</v>
      </c>
      <c r="N13" t="str">
        <f t="shared" si="6"/>
        <v>No</v>
      </c>
      <c r="O13" t="str">
        <f t="shared" si="7"/>
        <v>No major surgery</v>
      </c>
      <c r="P13" t="str">
        <f t="shared" si="8"/>
        <v>yes</v>
      </c>
      <c r="Q13" s="10" t="str">
        <f t="shared" si="9"/>
        <v>0</v>
      </c>
      <c r="R13" t="str">
        <f t="shared" si="10"/>
        <v>No</v>
      </c>
      <c r="S13" t="str">
        <f t="shared" si="11"/>
        <v>Yes</v>
      </c>
      <c r="T13" t="str">
        <f t="shared" si="12"/>
        <v>Yes</v>
      </c>
      <c r="U13" s="10" t="str" cm="1">
        <f t="array" ref="U13">_xlfn.IFS(B13&lt;18.5,"Underweight",B13&lt;=24.9,"Normal weight",B13&lt;=29.99,"Over weight",B13&gt;=30,"Obesity")</f>
        <v>Obesity</v>
      </c>
      <c r="V13" t="str" cm="1">
        <f t="array" ref="V13">_xlfn.IFS(C13&lt;5.7,"Normal",C13&lt;=6.49,"Prediabetes",C13&gt;=6.5,"Diabetes")</f>
        <v>Diabetes</v>
      </c>
      <c r="W13" t="str">
        <f t="shared" si="13"/>
        <v>No</v>
      </c>
    </row>
    <row r="14" spans="1:23" x14ac:dyDescent="0.25">
      <c r="A14" t="s">
        <v>2360</v>
      </c>
      <c r="B14" s="11">
        <v>40.92</v>
      </c>
      <c r="C14" s="11">
        <v>8.41</v>
      </c>
      <c r="D14" t="s">
        <v>2380</v>
      </c>
      <c r="E14" t="s">
        <v>2380</v>
      </c>
      <c r="F14" t="s">
        <v>2380</v>
      </c>
      <c r="G14" t="s">
        <v>2381</v>
      </c>
      <c r="H14" t="s">
        <v>2382</v>
      </c>
      <c r="I14" t="str">
        <f t="shared" si="1"/>
        <v>Id13</v>
      </c>
      <c r="J14" t="str">
        <f t="shared" si="2"/>
        <v>40.92</v>
      </c>
      <c r="K14" t="str">
        <f t="shared" si="3"/>
        <v>8.41</v>
      </c>
      <c r="L14" t="str">
        <f t="shared" si="4"/>
        <v>No</v>
      </c>
      <c r="M14" t="str">
        <f t="shared" si="5"/>
        <v>No</v>
      </c>
      <c r="N14" t="str">
        <f t="shared" si="6"/>
        <v>No</v>
      </c>
      <c r="O14" t="str">
        <f t="shared" si="7"/>
        <v>No major surgery</v>
      </c>
      <c r="P14" t="str">
        <f t="shared" si="8"/>
        <v>yes</v>
      </c>
      <c r="Q14" s="10" t="str">
        <f t="shared" si="9"/>
        <v>0</v>
      </c>
      <c r="R14" t="str">
        <f t="shared" si="10"/>
        <v>No</v>
      </c>
      <c r="S14" t="str">
        <f t="shared" si="11"/>
        <v>Yes</v>
      </c>
      <c r="T14" t="str">
        <f t="shared" si="12"/>
        <v>Yes</v>
      </c>
      <c r="U14" s="10" t="str" cm="1">
        <f t="array" ref="U14">_xlfn.IFS(B14&lt;18.5,"Underweight",B14&lt;=24.9,"Normal weight",B14&lt;=29.99,"Over weight",B14&gt;=30,"Obesity")</f>
        <v>Obesity</v>
      </c>
      <c r="V14" t="str" cm="1">
        <f t="array" ref="V14">_xlfn.IFS(C14&lt;5.7,"Normal",C14&lt;=6.49,"Prediabetes",C14&gt;=6.5,"Diabetes")</f>
        <v>Diabetes</v>
      </c>
      <c r="W14" t="str">
        <f t="shared" si="13"/>
        <v>No</v>
      </c>
    </row>
    <row r="15" spans="1:23" x14ac:dyDescent="0.25">
      <c r="A15" t="s">
        <v>2359</v>
      </c>
      <c r="B15" s="11">
        <v>40.564999999999998</v>
      </c>
      <c r="C15" s="11">
        <v>7.02</v>
      </c>
      <c r="D15" t="s">
        <v>2380</v>
      </c>
      <c r="E15" t="s">
        <v>2380</v>
      </c>
      <c r="F15" t="s">
        <v>2380</v>
      </c>
      <c r="G15" t="s">
        <v>2381</v>
      </c>
      <c r="H15" t="s">
        <v>2382</v>
      </c>
      <c r="I15" t="str">
        <f t="shared" si="1"/>
        <v>Id14</v>
      </c>
      <c r="J15" t="str">
        <f t="shared" si="2"/>
        <v>40.565</v>
      </c>
      <c r="K15" t="str">
        <f t="shared" si="3"/>
        <v>7.02</v>
      </c>
      <c r="L15" t="str">
        <f t="shared" si="4"/>
        <v>No</v>
      </c>
      <c r="M15" t="str">
        <f t="shared" si="5"/>
        <v>No</v>
      </c>
      <c r="N15" t="str">
        <f t="shared" si="6"/>
        <v>No</v>
      </c>
      <c r="O15" t="str">
        <f t="shared" si="7"/>
        <v>No major surgery</v>
      </c>
      <c r="P15" t="str">
        <f t="shared" si="8"/>
        <v>yes</v>
      </c>
      <c r="Q15" s="10" t="str">
        <f t="shared" si="9"/>
        <v>0</v>
      </c>
      <c r="R15" t="str">
        <f t="shared" si="10"/>
        <v>No</v>
      </c>
      <c r="S15" t="str">
        <f t="shared" si="11"/>
        <v>Yes</v>
      </c>
      <c r="T15" t="str">
        <f t="shared" si="12"/>
        <v>Yes</v>
      </c>
      <c r="U15" s="10" t="str" cm="1">
        <f t="array" ref="U15">_xlfn.IFS(B15&lt;18.5,"Underweight",B15&lt;=24.9,"Normal weight",B15&lt;=29.99,"Over weight",B15&gt;=30,"Obesity")</f>
        <v>Obesity</v>
      </c>
      <c r="V15" t="str" cm="1">
        <f t="array" ref="V15">_xlfn.IFS(C15&lt;5.7,"Normal",C15&lt;=6.49,"Prediabetes",C15&gt;=6.5,"Diabetes")</f>
        <v>Diabetes</v>
      </c>
      <c r="W15" t="str">
        <f t="shared" si="13"/>
        <v>No</v>
      </c>
    </row>
    <row r="16" spans="1:23" x14ac:dyDescent="0.25">
      <c r="A16" t="s">
        <v>2358</v>
      </c>
      <c r="B16" s="11">
        <v>36.384999999999998</v>
      </c>
      <c r="C16" s="11">
        <v>7.59</v>
      </c>
      <c r="D16" t="s">
        <v>2382</v>
      </c>
      <c r="E16" t="s">
        <v>2380</v>
      </c>
      <c r="F16" t="s">
        <v>2380</v>
      </c>
      <c r="G16">
        <v>2</v>
      </c>
      <c r="H16" t="s">
        <v>2382</v>
      </c>
      <c r="I16" t="str">
        <f t="shared" si="1"/>
        <v>Id15</v>
      </c>
      <c r="J16" t="str">
        <f t="shared" si="2"/>
        <v>36.385</v>
      </c>
      <c r="K16" t="str">
        <f t="shared" si="3"/>
        <v>7.59</v>
      </c>
      <c r="L16" t="str">
        <f t="shared" si="4"/>
        <v>yes</v>
      </c>
      <c r="M16" t="str">
        <f t="shared" si="5"/>
        <v>No</v>
      </c>
      <c r="N16" t="str">
        <f t="shared" si="6"/>
        <v>No</v>
      </c>
      <c r="O16" t="str">
        <f t="shared" si="7"/>
        <v>2</v>
      </c>
      <c r="P16" t="str">
        <f t="shared" si="8"/>
        <v>yes</v>
      </c>
      <c r="Q16" s="10" t="str">
        <f t="shared" si="9"/>
        <v>2</v>
      </c>
      <c r="R16" t="str">
        <f t="shared" si="10"/>
        <v>Yes</v>
      </c>
      <c r="S16" t="str">
        <f t="shared" si="11"/>
        <v>Yes</v>
      </c>
      <c r="T16" t="str">
        <f t="shared" si="12"/>
        <v>Yes</v>
      </c>
      <c r="U16" s="10" t="str" cm="1">
        <f t="array" ref="U16">_xlfn.IFS(B16&lt;18.5,"Underweight",B16&lt;=24.9,"Normal weight",B16&lt;=29.99,"Over weight",B16&gt;=30,"Obesity")</f>
        <v>Obesity</v>
      </c>
      <c r="V16" t="str" cm="1">
        <f t="array" ref="V16">_xlfn.IFS(C16&lt;5.7,"Normal",C16&lt;=6.49,"Prediabetes",C16&gt;=6.5,"Diabetes")</f>
        <v>Diabetes</v>
      </c>
      <c r="W16" t="str">
        <f t="shared" si="13"/>
        <v>No</v>
      </c>
    </row>
    <row r="17" spans="1:23" x14ac:dyDescent="0.25">
      <c r="A17" t="s">
        <v>2357</v>
      </c>
      <c r="B17" s="11">
        <v>39.9</v>
      </c>
      <c r="C17" s="11">
        <v>11.32</v>
      </c>
      <c r="D17" t="s">
        <v>2380</v>
      </c>
      <c r="E17" t="s">
        <v>2380</v>
      </c>
      <c r="F17" t="s">
        <v>2380</v>
      </c>
      <c r="G17" t="s">
        <v>2381</v>
      </c>
      <c r="H17" t="s">
        <v>2382</v>
      </c>
      <c r="I17" t="str">
        <f t="shared" si="1"/>
        <v>Id16</v>
      </c>
      <c r="J17" t="str">
        <f t="shared" si="2"/>
        <v>39.9</v>
      </c>
      <c r="K17" t="str">
        <f t="shared" si="3"/>
        <v>11.32</v>
      </c>
      <c r="L17" t="str">
        <f t="shared" si="4"/>
        <v>No</v>
      </c>
      <c r="M17" t="str">
        <f t="shared" si="5"/>
        <v>No</v>
      </c>
      <c r="N17" t="str">
        <f t="shared" si="6"/>
        <v>No</v>
      </c>
      <c r="O17" t="str">
        <f t="shared" si="7"/>
        <v>No major surgery</v>
      </c>
      <c r="P17" t="str">
        <f t="shared" si="8"/>
        <v>yes</v>
      </c>
      <c r="Q17" s="10" t="str">
        <f t="shared" si="9"/>
        <v>0</v>
      </c>
      <c r="R17" t="str">
        <f t="shared" si="10"/>
        <v>No</v>
      </c>
      <c r="S17" t="str">
        <f t="shared" si="11"/>
        <v>Yes</v>
      </c>
      <c r="T17" t="str">
        <f t="shared" si="12"/>
        <v>Yes</v>
      </c>
      <c r="U17" s="10" t="str" cm="1">
        <f t="array" ref="U17">_xlfn.IFS(B17&lt;18.5,"Underweight",B17&lt;=24.9,"Normal weight",B17&lt;=29.99,"Over weight",B17&gt;=30,"Obesity")</f>
        <v>Obesity</v>
      </c>
      <c r="V17" t="str" cm="1">
        <f t="array" ref="V17">_xlfn.IFS(C17&lt;5.7,"Normal",C17&lt;=6.49,"Prediabetes",C17&gt;=6.5,"Diabetes")</f>
        <v>Diabetes</v>
      </c>
      <c r="W17" t="str">
        <f t="shared" si="13"/>
        <v>No</v>
      </c>
    </row>
    <row r="18" spans="1:23" x14ac:dyDescent="0.25">
      <c r="A18" t="s">
        <v>2356</v>
      </c>
      <c r="B18" s="11">
        <v>33.799999999999997</v>
      </c>
      <c r="C18" s="11">
        <v>7.67</v>
      </c>
      <c r="D18" t="s">
        <v>2380</v>
      </c>
      <c r="E18" t="s">
        <v>2380</v>
      </c>
      <c r="F18" t="s">
        <v>2380</v>
      </c>
      <c r="G18">
        <v>3</v>
      </c>
      <c r="H18" t="s">
        <v>2382</v>
      </c>
      <c r="I18" t="str">
        <f t="shared" si="1"/>
        <v>Id17</v>
      </c>
      <c r="J18" t="str">
        <f t="shared" si="2"/>
        <v>33.8</v>
      </c>
      <c r="K18" t="str">
        <f t="shared" si="3"/>
        <v>7.67</v>
      </c>
      <c r="L18" t="str">
        <f t="shared" si="4"/>
        <v>No</v>
      </c>
      <c r="M18" t="str">
        <f t="shared" si="5"/>
        <v>No</v>
      </c>
      <c r="N18" t="str">
        <f t="shared" si="6"/>
        <v>No</v>
      </c>
      <c r="O18" t="str">
        <f t="shared" si="7"/>
        <v>3</v>
      </c>
      <c r="P18" t="str">
        <f t="shared" si="8"/>
        <v>yes</v>
      </c>
      <c r="Q18" s="10" t="str">
        <f t="shared" si="9"/>
        <v>3</v>
      </c>
      <c r="R18" t="str">
        <f t="shared" si="10"/>
        <v>No</v>
      </c>
      <c r="S18" t="str">
        <f t="shared" si="11"/>
        <v>Yes</v>
      </c>
      <c r="T18" t="str">
        <f t="shared" si="12"/>
        <v>Yes</v>
      </c>
      <c r="U18" s="10" t="str" cm="1">
        <f t="array" ref="U18">_xlfn.IFS(B18&lt;18.5,"Underweight",B18&lt;=24.9,"Normal weight",B18&lt;=29.99,"Over weight",B18&gt;=30,"Obesity")</f>
        <v>Obesity</v>
      </c>
      <c r="V18" t="str" cm="1">
        <f t="array" ref="V18">_xlfn.IFS(C18&lt;5.7,"Normal",C18&lt;=6.49,"Prediabetes",C18&gt;=6.5,"Diabetes")</f>
        <v>Diabetes</v>
      </c>
      <c r="W18" t="str">
        <f t="shared" si="13"/>
        <v>No</v>
      </c>
    </row>
    <row r="19" spans="1:23" x14ac:dyDescent="0.25">
      <c r="A19" t="s">
        <v>2355</v>
      </c>
      <c r="B19" s="11">
        <v>36.765000000000001</v>
      </c>
      <c r="C19" s="11">
        <v>7.29</v>
      </c>
      <c r="D19" t="s">
        <v>2382</v>
      </c>
      <c r="E19" t="s">
        <v>2380</v>
      </c>
      <c r="F19" t="s">
        <v>2383</v>
      </c>
      <c r="G19">
        <v>1</v>
      </c>
      <c r="H19" t="s">
        <v>2382</v>
      </c>
      <c r="I19" t="str">
        <f t="shared" si="1"/>
        <v>Id18</v>
      </c>
      <c r="J19" t="str">
        <f t="shared" si="2"/>
        <v>36.765</v>
      </c>
      <c r="K19" t="str">
        <f t="shared" si="3"/>
        <v>7.29</v>
      </c>
      <c r="L19" t="str">
        <f t="shared" si="4"/>
        <v>yes</v>
      </c>
      <c r="M19" t="str">
        <f t="shared" si="5"/>
        <v>No</v>
      </c>
      <c r="N19" t="str">
        <f t="shared" si="6"/>
        <v>Yes</v>
      </c>
      <c r="O19" t="str">
        <f t="shared" si="7"/>
        <v>1</v>
      </c>
      <c r="P19" t="str">
        <f t="shared" si="8"/>
        <v>yes</v>
      </c>
      <c r="Q19" s="10" t="str">
        <f t="shared" si="9"/>
        <v>1</v>
      </c>
      <c r="R19" t="str">
        <f t="shared" si="10"/>
        <v>Yes</v>
      </c>
      <c r="S19" t="str">
        <f t="shared" si="11"/>
        <v>Yes</v>
      </c>
      <c r="T19" t="str">
        <f t="shared" si="12"/>
        <v>Yes</v>
      </c>
      <c r="U19" s="10" t="str" cm="1">
        <f t="array" ref="U19">_xlfn.IFS(B19&lt;18.5,"Underweight",B19&lt;=24.9,"Normal weight",B19&lt;=29.99,"Over weight",B19&gt;=30,"Obesity")</f>
        <v>Obesity</v>
      </c>
      <c r="V19" t="str" cm="1">
        <f t="array" ref="V19">_xlfn.IFS(C19&lt;5.7,"Normal",C19&lt;=6.49,"Prediabetes",C19&gt;=6.5,"Diabetes")</f>
        <v>Diabetes</v>
      </c>
      <c r="W19" t="str">
        <f t="shared" si="13"/>
        <v>No</v>
      </c>
    </row>
    <row r="20" spans="1:23" x14ac:dyDescent="0.25">
      <c r="A20" t="s">
        <v>2354</v>
      </c>
      <c r="B20" s="11">
        <v>36.954999999999998</v>
      </c>
      <c r="C20" s="11">
        <v>4.72</v>
      </c>
      <c r="D20" t="s">
        <v>2382</v>
      </c>
      <c r="E20" t="s">
        <v>2380</v>
      </c>
      <c r="F20" t="s">
        <v>2380</v>
      </c>
      <c r="G20">
        <v>1</v>
      </c>
      <c r="H20" t="s">
        <v>2382</v>
      </c>
      <c r="I20" t="str">
        <f t="shared" si="1"/>
        <v>Id19</v>
      </c>
      <c r="J20" t="str">
        <f t="shared" si="2"/>
        <v>36.955</v>
      </c>
      <c r="K20" t="str">
        <f t="shared" si="3"/>
        <v>4.72</v>
      </c>
      <c r="L20" t="str">
        <f t="shared" si="4"/>
        <v>yes</v>
      </c>
      <c r="M20" t="str">
        <f t="shared" si="5"/>
        <v>No</v>
      </c>
      <c r="N20" t="str">
        <f t="shared" si="6"/>
        <v>No</v>
      </c>
      <c r="O20" t="str">
        <f t="shared" si="7"/>
        <v>1</v>
      </c>
      <c r="P20" t="str">
        <f t="shared" si="8"/>
        <v>yes</v>
      </c>
      <c r="Q20" s="10" t="str">
        <f t="shared" si="9"/>
        <v>1</v>
      </c>
      <c r="R20" t="str">
        <f t="shared" si="10"/>
        <v>Yes</v>
      </c>
      <c r="S20" t="str">
        <f t="shared" si="11"/>
        <v>Yes</v>
      </c>
      <c r="T20" t="str">
        <f t="shared" si="12"/>
        <v>Yes</v>
      </c>
      <c r="U20" s="10" t="str" cm="1">
        <f t="array" ref="U20">_xlfn.IFS(B20&lt;18.5,"Underweight",B20&lt;=24.9,"Normal weight",B20&lt;=29.99,"Over weight",B20&gt;=30,"Obesity")</f>
        <v>Obesity</v>
      </c>
      <c r="V20" t="str" cm="1">
        <f t="array" ref="V20">_xlfn.IFS(C20&lt;5.7,"Normal",C20&lt;=6.49,"Prediabetes",C20&gt;=6.5,"Diabetes")</f>
        <v>Normal</v>
      </c>
      <c r="W20" t="str">
        <f t="shared" si="13"/>
        <v>No</v>
      </c>
    </row>
    <row r="21" spans="1:23" x14ac:dyDescent="0.25">
      <c r="A21" t="s">
        <v>2353</v>
      </c>
      <c r="B21" s="11">
        <v>42.9</v>
      </c>
      <c r="C21" s="11">
        <v>11.41</v>
      </c>
      <c r="D21" t="s">
        <v>2380</v>
      </c>
      <c r="E21" t="s">
        <v>2380</v>
      </c>
      <c r="F21" t="s">
        <v>2380</v>
      </c>
      <c r="G21" t="s">
        <v>2381</v>
      </c>
      <c r="H21" t="s">
        <v>2382</v>
      </c>
      <c r="I21" t="str">
        <f t="shared" si="1"/>
        <v>Id20</v>
      </c>
      <c r="J21" t="str">
        <f t="shared" si="2"/>
        <v>42.9</v>
      </c>
      <c r="K21" t="str">
        <f t="shared" si="3"/>
        <v>11.41</v>
      </c>
      <c r="L21" t="str">
        <f t="shared" si="4"/>
        <v>No</v>
      </c>
      <c r="M21" t="str">
        <f t="shared" si="5"/>
        <v>No</v>
      </c>
      <c r="N21" t="str">
        <f t="shared" si="6"/>
        <v>No</v>
      </c>
      <c r="O21" t="str">
        <f t="shared" si="7"/>
        <v>No major surgery</v>
      </c>
      <c r="P21" t="str">
        <f t="shared" si="8"/>
        <v>yes</v>
      </c>
      <c r="Q21" s="10" t="str">
        <f t="shared" si="9"/>
        <v>0</v>
      </c>
      <c r="R21" t="str">
        <f t="shared" si="10"/>
        <v>No</v>
      </c>
      <c r="S21" t="str">
        <f t="shared" si="11"/>
        <v>Yes</v>
      </c>
      <c r="T21" t="str">
        <f t="shared" si="12"/>
        <v>Yes</v>
      </c>
      <c r="U21" s="10" t="str" cm="1">
        <f t="array" ref="U21">_xlfn.IFS(B21&lt;18.5,"Underweight",B21&lt;=24.9,"Normal weight",B21&lt;=29.99,"Over weight",B21&gt;=30,"Obesity")</f>
        <v>Obesity</v>
      </c>
      <c r="V21" t="str" cm="1">
        <f t="array" ref="V21">_xlfn.IFS(C21&lt;5.7,"Normal",C21&lt;=6.49,"Prediabetes",C21&gt;=6.5,"Diabetes")</f>
        <v>Diabetes</v>
      </c>
      <c r="W21" t="str">
        <f t="shared" si="13"/>
        <v>No</v>
      </c>
    </row>
    <row r="22" spans="1:23" x14ac:dyDescent="0.25">
      <c r="A22" t="s">
        <v>2352</v>
      </c>
      <c r="B22" s="11">
        <v>36.299999999999997</v>
      </c>
      <c r="C22" s="11">
        <v>11.5</v>
      </c>
      <c r="D22" t="s">
        <v>2382</v>
      </c>
      <c r="E22" t="s">
        <v>2380</v>
      </c>
      <c r="F22" t="s">
        <v>2380</v>
      </c>
      <c r="G22">
        <v>2</v>
      </c>
      <c r="H22" t="s">
        <v>2382</v>
      </c>
      <c r="I22" t="str">
        <f t="shared" si="1"/>
        <v>Id21</v>
      </c>
      <c r="J22" t="str">
        <f t="shared" si="2"/>
        <v>36.3</v>
      </c>
      <c r="K22" t="str">
        <f t="shared" si="3"/>
        <v>11.5</v>
      </c>
      <c r="L22" t="str">
        <f t="shared" si="4"/>
        <v>yes</v>
      </c>
      <c r="M22" t="str">
        <f t="shared" si="5"/>
        <v>No</v>
      </c>
      <c r="N22" t="str">
        <f t="shared" si="6"/>
        <v>No</v>
      </c>
      <c r="O22" t="str">
        <f t="shared" si="7"/>
        <v>2</v>
      </c>
      <c r="P22" t="str">
        <f t="shared" si="8"/>
        <v>yes</v>
      </c>
      <c r="Q22" s="10" t="str">
        <f t="shared" si="9"/>
        <v>2</v>
      </c>
      <c r="R22" t="str">
        <f t="shared" si="10"/>
        <v>Yes</v>
      </c>
      <c r="S22" t="str">
        <f t="shared" si="11"/>
        <v>Yes</v>
      </c>
      <c r="T22" t="str">
        <f t="shared" si="12"/>
        <v>Yes</v>
      </c>
      <c r="U22" s="10" t="str" cm="1">
        <f t="array" ref="U22">_xlfn.IFS(B22&lt;18.5,"Underweight",B22&lt;=24.9,"Normal weight",B22&lt;=29.99,"Over weight",B22&gt;=30,"Obesity")</f>
        <v>Obesity</v>
      </c>
      <c r="V22" t="str" cm="1">
        <f t="array" ref="V22">_xlfn.IFS(C22&lt;5.7,"Normal",C22&lt;=6.49,"Prediabetes",C22&gt;=6.5,"Diabetes")</f>
        <v>Diabetes</v>
      </c>
      <c r="W22" t="str">
        <f t="shared" si="13"/>
        <v>No</v>
      </c>
    </row>
    <row r="23" spans="1:23" x14ac:dyDescent="0.25">
      <c r="A23" t="s">
        <v>2351</v>
      </c>
      <c r="B23" s="11">
        <v>32.200000000000003</v>
      </c>
      <c r="C23" s="11">
        <v>6.22</v>
      </c>
      <c r="D23" t="s">
        <v>2382</v>
      </c>
      <c r="E23" t="s">
        <v>2380</v>
      </c>
      <c r="F23" t="s">
        <v>2380</v>
      </c>
      <c r="G23">
        <v>2</v>
      </c>
      <c r="H23" t="s">
        <v>2382</v>
      </c>
      <c r="I23" t="str">
        <f t="shared" si="1"/>
        <v>Id22</v>
      </c>
      <c r="J23" t="str">
        <f t="shared" si="2"/>
        <v>32.2</v>
      </c>
      <c r="K23" t="str">
        <f t="shared" si="3"/>
        <v>6.22</v>
      </c>
      <c r="L23" t="str">
        <f t="shared" si="4"/>
        <v>yes</v>
      </c>
      <c r="M23" t="str">
        <f t="shared" si="5"/>
        <v>No</v>
      </c>
      <c r="N23" t="str">
        <f t="shared" si="6"/>
        <v>No</v>
      </c>
      <c r="O23" t="str">
        <f t="shared" si="7"/>
        <v>2</v>
      </c>
      <c r="P23" t="str">
        <f t="shared" si="8"/>
        <v>yes</v>
      </c>
      <c r="Q23" s="10" t="str">
        <f t="shared" si="9"/>
        <v>2</v>
      </c>
      <c r="R23" t="str">
        <f t="shared" si="10"/>
        <v>Yes</v>
      </c>
      <c r="S23" t="str">
        <f t="shared" si="11"/>
        <v>Yes</v>
      </c>
      <c r="T23" t="str">
        <f t="shared" si="12"/>
        <v>Yes</v>
      </c>
      <c r="U23" s="10" t="str" cm="1">
        <f t="array" ref="U23">_xlfn.IFS(B23&lt;18.5,"Underweight",B23&lt;=24.9,"Normal weight",B23&lt;=29.99,"Over weight",B23&gt;=30,"Obesity")</f>
        <v>Obesity</v>
      </c>
      <c r="V23" t="str" cm="1">
        <f t="array" ref="V23">_xlfn.IFS(C23&lt;5.7,"Normal",C23&lt;=6.49,"Prediabetes",C23&gt;=6.5,"Diabetes")</f>
        <v>Prediabetes</v>
      </c>
      <c r="W23" t="str">
        <f t="shared" si="13"/>
        <v>No</v>
      </c>
    </row>
    <row r="24" spans="1:23" x14ac:dyDescent="0.25">
      <c r="A24" t="s">
        <v>2350</v>
      </c>
      <c r="B24" s="11">
        <v>31.3</v>
      </c>
      <c r="C24" s="11">
        <v>11.38</v>
      </c>
      <c r="D24" t="s">
        <v>2380</v>
      </c>
      <c r="E24" t="s">
        <v>2380</v>
      </c>
      <c r="F24" t="s">
        <v>2380</v>
      </c>
      <c r="G24">
        <v>3</v>
      </c>
      <c r="H24" t="s">
        <v>2382</v>
      </c>
      <c r="I24" t="str">
        <f t="shared" si="1"/>
        <v>Id23</v>
      </c>
      <c r="J24" t="str">
        <f t="shared" si="2"/>
        <v>31.3</v>
      </c>
      <c r="K24" t="str">
        <f t="shared" si="3"/>
        <v>11.38</v>
      </c>
      <c r="L24" t="str">
        <f t="shared" si="4"/>
        <v>No</v>
      </c>
      <c r="M24" t="str">
        <f t="shared" si="5"/>
        <v>No</v>
      </c>
      <c r="N24" t="str">
        <f t="shared" si="6"/>
        <v>No</v>
      </c>
      <c r="O24" t="str">
        <f t="shared" si="7"/>
        <v>3</v>
      </c>
      <c r="P24" t="str">
        <f t="shared" si="8"/>
        <v>yes</v>
      </c>
      <c r="Q24" s="10" t="str">
        <f t="shared" si="9"/>
        <v>3</v>
      </c>
      <c r="R24" t="str">
        <f t="shared" si="10"/>
        <v>No</v>
      </c>
      <c r="S24" t="str">
        <f t="shared" si="11"/>
        <v>Yes</v>
      </c>
      <c r="T24" t="str">
        <f t="shared" si="12"/>
        <v>Yes</v>
      </c>
      <c r="U24" s="10" t="str" cm="1">
        <f t="array" ref="U24">_xlfn.IFS(B24&lt;18.5,"Underweight",B24&lt;=24.9,"Normal weight",B24&lt;=29.99,"Over weight",B24&gt;=30,"Obesity")</f>
        <v>Obesity</v>
      </c>
      <c r="V24" t="str" cm="1">
        <f t="array" ref="V24">_xlfn.IFS(C24&lt;5.7,"Normal",C24&lt;=6.49,"Prediabetes",C24&gt;=6.5,"Diabetes")</f>
        <v>Diabetes</v>
      </c>
      <c r="W24" t="str">
        <f t="shared" si="13"/>
        <v>No</v>
      </c>
    </row>
    <row r="25" spans="1:23" x14ac:dyDescent="0.25">
      <c r="A25" t="s">
        <v>2349</v>
      </c>
      <c r="B25" s="11">
        <v>41.8</v>
      </c>
      <c r="C25" s="11">
        <v>7.89</v>
      </c>
      <c r="D25" t="s">
        <v>2382</v>
      </c>
      <c r="E25" t="s">
        <v>2380</v>
      </c>
      <c r="F25" t="s">
        <v>2380</v>
      </c>
      <c r="G25">
        <v>2</v>
      </c>
      <c r="H25" t="s">
        <v>2382</v>
      </c>
      <c r="I25" t="str">
        <f t="shared" si="1"/>
        <v>Id24</v>
      </c>
      <c r="J25" t="str">
        <f t="shared" si="2"/>
        <v>41.8</v>
      </c>
      <c r="K25" t="str">
        <f t="shared" si="3"/>
        <v>7.89</v>
      </c>
      <c r="L25" t="str">
        <f t="shared" si="4"/>
        <v>yes</v>
      </c>
      <c r="M25" t="str">
        <f t="shared" si="5"/>
        <v>No</v>
      </c>
      <c r="N25" t="str">
        <f t="shared" si="6"/>
        <v>No</v>
      </c>
      <c r="O25" t="str">
        <f t="shared" si="7"/>
        <v>2</v>
      </c>
      <c r="P25" t="str">
        <f t="shared" si="8"/>
        <v>yes</v>
      </c>
      <c r="Q25" s="10" t="str">
        <f t="shared" si="9"/>
        <v>2</v>
      </c>
      <c r="R25" t="str">
        <f t="shared" si="10"/>
        <v>Yes</v>
      </c>
      <c r="S25" t="str">
        <f t="shared" si="11"/>
        <v>Yes</v>
      </c>
      <c r="T25" t="str">
        <f t="shared" si="12"/>
        <v>Yes</v>
      </c>
      <c r="U25" s="10" t="str" cm="1">
        <f t="array" ref="U25">_xlfn.IFS(B25&lt;18.5,"Underweight",B25&lt;=24.9,"Normal weight",B25&lt;=29.99,"Over weight",B25&gt;=30,"Obesity")</f>
        <v>Obesity</v>
      </c>
      <c r="V25" t="str" cm="1">
        <f t="array" ref="V25">_xlfn.IFS(C25&lt;5.7,"Normal",C25&lt;=6.49,"Prediabetes",C25&gt;=6.5,"Diabetes")</f>
        <v>Diabetes</v>
      </c>
      <c r="W25" t="str">
        <f t="shared" si="13"/>
        <v>No</v>
      </c>
    </row>
    <row r="26" spans="1:23" x14ac:dyDescent="0.25">
      <c r="A26" t="s">
        <v>2348</v>
      </c>
      <c r="B26" s="11">
        <v>35.090000000000003</v>
      </c>
      <c r="C26" s="11">
        <v>4.38</v>
      </c>
      <c r="D26" t="s">
        <v>2382</v>
      </c>
      <c r="E26" t="s">
        <v>2380</v>
      </c>
      <c r="F26" t="s">
        <v>2380</v>
      </c>
      <c r="G26">
        <v>2</v>
      </c>
      <c r="H26" t="s">
        <v>2382</v>
      </c>
      <c r="I26" t="str">
        <f t="shared" si="1"/>
        <v>Id25</v>
      </c>
      <c r="J26" t="str">
        <f t="shared" si="2"/>
        <v>35.09</v>
      </c>
      <c r="K26" t="str">
        <f t="shared" si="3"/>
        <v>4.38</v>
      </c>
      <c r="L26" t="str">
        <f t="shared" si="4"/>
        <v>yes</v>
      </c>
      <c r="M26" t="str">
        <f t="shared" si="5"/>
        <v>No</v>
      </c>
      <c r="N26" t="str">
        <f t="shared" si="6"/>
        <v>No</v>
      </c>
      <c r="O26" t="str">
        <f t="shared" si="7"/>
        <v>2</v>
      </c>
      <c r="P26" t="str">
        <f t="shared" si="8"/>
        <v>yes</v>
      </c>
      <c r="Q26" s="10" t="str">
        <f t="shared" si="9"/>
        <v>2</v>
      </c>
      <c r="R26" t="str">
        <f t="shared" si="10"/>
        <v>Yes</v>
      </c>
      <c r="S26" t="str">
        <f t="shared" si="11"/>
        <v>Yes</v>
      </c>
      <c r="T26" t="str">
        <f t="shared" si="12"/>
        <v>Yes</v>
      </c>
      <c r="U26" s="10" t="str" cm="1">
        <f t="array" ref="U26">_xlfn.IFS(B26&lt;18.5,"Underweight",B26&lt;=24.9,"Normal weight",B26&lt;=29.99,"Over weight",B26&gt;=30,"Obesity")</f>
        <v>Obesity</v>
      </c>
      <c r="V26" t="str" cm="1">
        <f t="array" ref="V26">_xlfn.IFS(C26&lt;5.7,"Normal",C26&lt;=6.49,"Prediabetes",C26&gt;=6.5,"Diabetes")</f>
        <v>Normal</v>
      </c>
      <c r="W26" t="str">
        <f t="shared" si="13"/>
        <v>No</v>
      </c>
    </row>
    <row r="27" spans="1:23" x14ac:dyDescent="0.25">
      <c r="A27" t="s">
        <v>2347</v>
      </c>
      <c r="B27" s="11">
        <v>33.880000000000003</v>
      </c>
      <c r="C27" s="11">
        <v>7.01</v>
      </c>
      <c r="D27" t="s">
        <v>2380</v>
      </c>
      <c r="E27" t="s">
        <v>2380</v>
      </c>
      <c r="F27" t="s">
        <v>2380</v>
      </c>
      <c r="G27">
        <v>3</v>
      </c>
      <c r="H27" t="s">
        <v>2382</v>
      </c>
      <c r="I27" t="str">
        <f t="shared" si="1"/>
        <v>Id26</v>
      </c>
      <c r="J27" t="str">
        <f t="shared" si="2"/>
        <v>33.88</v>
      </c>
      <c r="K27" t="str">
        <f t="shared" si="3"/>
        <v>7.01</v>
      </c>
      <c r="L27" t="str">
        <f t="shared" si="4"/>
        <v>No</v>
      </c>
      <c r="M27" t="str">
        <f t="shared" si="5"/>
        <v>No</v>
      </c>
      <c r="N27" t="str">
        <f t="shared" si="6"/>
        <v>No</v>
      </c>
      <c r="O27" t="str">
        <f t="shared" si="7"/>
        <v>3</v>
      </c>
      <c r="P27" t="str">
        <f t="shared" si="8"/>
        <v>yes</v>
      </c>
      <c r="Q27" s="10" t="str">
        <f t="shared" si="9"/>
        <v>3</v>
      </c>
      <c r="R27" t="str">
        <f t="shared" si="10"/>
        <v>No</v>
      </c>
      <c r="S27" t="str">
        <f t="shared" si="11"/>
        <v>Yes</v>
      </c>
      <c r="T27" t="str">
        <f t="shared" si="12"/>
        <v>Yes</v>
      </c>
      <c r="U27" s="10" t="str" cm="1">
        <f t="array" ref="U27">_xlfn.IFS(B27&lt;18.5,"Underweight",B27&lt;=24.9,"Normal weight",B27&lt;=29.99,"Over weight",B27&gt;=30,"Obesity")</f>
        <v>Obesity</v>
      </c>
      <c r="V27" t="str" cm="1">
        <f t="array" ref="V27">_xlfn.IFS(C27&lt;5.7,"Normal",C27&lt;=6.49,"Prediabetes",C27&gt;=6.5,"Diabetes")</f>
        <v>Diabetes</v>
      </c>
      <c r="W27" t="str">
        <f t="shared" si="13"/>
        <v>No</v>
      </c>
    </row>
    <row r="28" spans="1:23" x14ac:dyDescent="0.25">
      <c r="A28" t="s">
        <v>2346</v>
      </c>
      <c r="B28" s="11">
        <v>30.875</v>
      </c>
      <c r="C28" s="11">
        <v>11.88</v>
      </c>
      <c r="D28" t="s">
        <v>2380</v>
      </c>
      <c r="E28" t="s">
        <v>2380</v>
      </c>
      <c r="F28" t="s">
        <v>2380</v>
      </c>
      <c r="G28" t="s">
        <v>2381</v>
      </c>
      <c r="H28" t="s">
        <v>2382</v>
      </c>
      <c r="I28" t="str">
        <f t="shared" si="1"/>
        <v>Id27</v>
      </c>
      <c r="J28" t="str">
        <f t="shared" si="2"/>
        <v>30.875</v>
      </c>
      <c r="K28" t="str">
        <f t="shared" si="3"/>
        <v>11.88</v>
      </c>
      <c r="L28" t="str">
        <f t="shared" si="4"/>
        <v>No</v>
      </c>
      <c r="M28" t="str">
        <f t="shared" si="5"/>
        <v>No</v>
      </c>
      <c r="N28" t="str">
        <f t="shared" si="6"/>
        <v>No</v>
      </c>
      <c r="O28" t="str">
        <f t="shared" si="7"/>
        <v>No major surgery</v>
      </c>
      <c r="P28" t="str">
        <f t="shared" si="8"/>
        <v>yes</v>
      </c>
      <c r="Q28" s="10" t="str">
        <f t="shared" si="9"/>
        <v>0</v>
      </c>
      <c r="R28" t="str">
        <f t="shared" si="10"/>
        <v>No</v>
      </c>
      <c r="S28" t="str">
        <f t="shared" si="11"/>
        <v>Yes</v>
      </c>
      <c r="T28" t="str">
        <f t="shared" si="12"/>
        <v>Yes</v>
      </c>
      <c r="U28" s="10" t="str" cm="1">
        <f t="array" ref="U28">_xlfn.IFS(B28&lt;18.5,"Underweight",B28&lt;=24.9,"Normal weight",B28&lt;=29.99,"Over weight",B28&gt;=30,"Obesity")</f>
        <v>Obesity</v>
      </c>
      <c r="V28" t="str" cm="1">
        <f t="array" ref="V28">_xlfn.IFS(C28&lt;5.7,"Normal",C28&lt;=6.49,"Prediabetes",C28&gt;=6.5,"Diabetes")</f>
        <v>Diabetes</v>
      </c>
      <c r="W28" t="str">
        <f t="shared" si="13"/>
        <v>No</v>
      </c>
    </row>
    <row r="29" spans="1:23" x14ac:dyDescent="0.25">
      <c r="A29" t="s">
        <v>2345</v>
      </c>
      <c r="B29" s="11">
        <v>36.86</v>
      </c>
      <c r="C29" s="11">
        <v>5.19</v>
      </c>
      <c r="D29" t="s">
        <v>2382</v>
      </c>
      <c r="E29" t="s">
        <v>2380</v>
      </c>
      <c r="F29" t="s">
        <v>2383</v>
      </c>
      <c r="G29">
        <v>1</v>
      </c>
      <c r="H29" t="s">
        <v>2382</v>
      </c>
      <c r="I29" t="str">
        <f t="shared" si="1"/>
        <v>Id28</v>
      </c>
      <c r="J29" t="str">
        <f t="shared" si="2"/>
        <v>36.86</v>
      </c>
      <c r="K29" t="str">
        <f t="shared" si="3"/>
        <v>5.19</v>
      </c>
      <c r="L29" t="str">
        <f t="shared" si="4"/>
        <v>yes</v>
      </c>
      <c r="M29" t="str">
        <f t="shared" si="5"/>
        <v>No</v>
      </c>
      <c r="N29" t="str">
        <f t="shared" si="6"/>
        <v>Yes</v>
      </c>
      <c r="O29" t="str">
        <f t="shared" si="7"/>
        <v>1</v>
      </c>
      <c r="P29" t="str">
        <f t="shared" si="8"/>
        <v>yes</v>
      </c>
      <c r="Q29" s="10" t="str">
        <f t="shared" si="9"/>
        <v>1</v>
      </c>
      <c r="R29" t="str">
        <f t="shared" si="10"/>
        <v>Yes</v>
      </c>
      <c r="S29" t="str">
        <f t="shared" si="11"/>
        <v>Yes</v>
      </c>
      <c r="T29" t="str">
        <f t="shared" si="12"/>
        <v>Yes</v>
      </c>
      <c r="U29" s="10" t="str" cm="1">
        <f t="array" ref="U29">_xlfn.IFS(B29&lt;18.5,"Underweight",B29&lt;=24.9,"Normal weight",B29&lt;=29.99,"Over weight",B29&gt;=30,"Obesity")</f>
        <v>Obesity</v>
      </c>
      <c r="V29" t="str" cm="1">
        <f t="array" ref="V29">_xlfn.IFS(C29&lt;5.7,"Normal",C29&lt;=6.49,"Prediabetes",C29&gt;=6.5,"Diabetes")</f>
        <v>Normal</v>
      </c>
      <c r="W29" t="str">
        <f t="shared" si="13"/>
        <v>No</v>
      </c>
    </row>
    <row r="30" spans="1:23" x14ac:dyDescent="0.25">
      <c r="A30" t="s">
        <v>2344</v>
      </c>
      <c r="B30" s="11">
        <v>35.86</v>
      </c>
      <c r="C30" s="11">
        <v>6.74</v>
      </c>
      <c r="D30" t="s">
        <v>2382</v>
      </c>
      <c r="E30" t="s">
        <v>2380</v>
      </c>
      <c r="F30" t="s">
        <v>2380</v>
      </c>
      <c r="G30">
        <v>2</v>
      </c>
      <c r="H30" t="s">
        <v>2382</v>
      </c>
      <c r="I30" t="str">
        <f t="shared" si="1"/>
        <v>Id29</v>
      </c>
      <c r="J30" t="str">
        <f t="shared" si="2"/>
        <v>35.86</v>
      </c>
      <c r="K30" t="str">
        <f t="shared" si="3"/>
        <v>6.74</v>
      </c>
      <c r="L30" t="str">
        <f t="shared" si="4"/>
        <v>yes</v>
      </c>
      <c r="M30" t="str">
        <f t="shared" si="5"/>
        <v>No</v>
      </c>
      <c r="N30" t="str">
        <f t="shared" si="6"/>
        <v>No</v>
      </c>
      <c r="O30" t="str">
        <f t="shared" si="7"/>
        <v>2</v>
      </c>
      <c r="P30" t="str">
        <f t="shared" si="8"/>
        <v>yes</v>
      </c>
      <c r="Q30" s="10" t="str">
        <f t="shared" si="9"/>
        <v>2</v>
      </c>
      <c r="R30" t="str">
        <f t="shared" si="10"/>
        <v>Yes</v>
      </c>
      <c r="S30" t="str">
        <f t="shared" si="11"/>
        <v>Yes</v>
      </c>
      <c r="T30" t="str">
        <f t="shared" si="12"/>
        <v>Yes</v>
      </c>
      <c r="U30" s="10" t="str" cm="1">
        <f t="array" ref="U30">_xlfn.IFS(B30&lt;18.5,"Underweight",B30&lt;=24.9,"Normal weight",B30&lt;=29.99,"Over weight",B30&gt;=30,"Obesity")</f>
        <v>Obesity</v>
      </c>
      <c r="V30" t="str" cm="1">
        <f t="array" ref="V30">_xlfn.IFS(C30&lt;5.7,"Normal",C30&lt;=6.49,"Prediabetes",C30&gt;=6.5,"Diabetes")</f>
        <v>Diabetes</v>
      </c>
      <c r="W30" t="str">
        <f t="shared" si="13"/>
        <v>No</v>
      </c>
    </row>
    <row r="31" spans="1:23" x14ac:dyDescent="0.25">
      <c r="A31" t="s">
        <v>2343</v>
      </c>
      <c r="B31" s="11">
        <v>37.049999999999997</v>
      </c>
      <c r="C31" s="11">
        <v>8.44</v>
      </c>
      <c r="D31" t="s">
        <v>2380</v>
      </c>
      <c r="E31" t="s">
        <v>2380</v>
      </c>
      <c r="F31" t="s">
        <v>2380</v>
      </c>
      <c r="G31" t="s">
        <v>2381</v>
      </c>
      <c r="H31" t="s">
        <v>2382</v>
      </c>
      <c r="I31" t="str">
        <f t="shared" si="1"/>
        <v>Id30</v>
      </c>
      <c r="J31" t="str">
        <f t="shared" si="2"/>
        <v>37.05</v>
      </c>
      <c r="K31" t="str">
        <f t="shared" si="3"/>
        <v>8.44</v>
      </c>
      <c r="L31" t="str">
        <f t="shared" si="4"/>
        <v>No</v>
      </c>
      <c r="M31" t="str">
        <f t="shared" si="5"/>
        <v>No</v>
      </c>
      <c r="N31" t="str">
        <f t="shared" si="6"/>
        <v>No</v>
      </c>
      <c r="O31" t="str">
        <f t="shared" si="7"/>
        <v>No major surgery</v>
      </c>
      <c r="P31" t="str">
        <f t="shared" si="8"/>
        <v>yes</v>
      </c>
      <c r="Q31" s="10" t="str">
        <f t="shared" si="9"/>
        <v>0</v>
      </c>
      <c r="R31" t="str">
        <f t="shared" si="10"/>
        <v>No</v>
      </c>
      <c r="S31" t="str">
        <f t="shared" si="11"/>
        <v>Yes</v>
      </c>
      <c r="T31" t="str">
        <f t="shared" si="12"/>
        <v>Yes</v>
      </c>
      <c r="U31" s="10" t="str" cm="1">
        <f t="array" ref="U31">_xlfn.IFS(B31&lt;18.5,"Underweight",B31&lt;=24.9,"Normal weight",B31&lt;=29.99,"Over weight",B31&gt;=30,"Obesity")</f>
        <v>Obesity</v>
      </c>
      <c r="V31" t="str" cm="1">
        <f t="array" ref="V31">_xlfn.IFS(C31&lt;5.7,"Normal",C31&lt;=6.49,"Prediabetes",C31&gt;=6.5,"Diabetes")</f>
        <v>Diabetes</v>
      </c>
      <c r="W31" t="str">
        <f t="shared" si="13"/>
        <v>No</v>
      </c>
    </row>
    <row r="32" spans="1:23" x14ac:dyDescent="0.25">
      <c r="A32" t="s">
        <v>2342</v>
      </c>
      <c r="B32" s="11">
        <v>43.89</v>
      </c>
      <c r="C32" s="11">
        <v>8.7100000000000009</v>
      </c>
      <c r="D32" t="s">
        <v>2380</v>
      </c>
      <c r="E32" t="s">
        <v>2380</v>
      </c>
      <c r="F32" t="s">
        <v>2380</v>
      </c>
      <c r="G32" t="s">
        <v>2381</v>
      </c>
      <c r="H32" t="s">
        <v>2382</v>
      </c>
      <c r="I32" t="str">
        <f t="shared" si="1"/>
        <v>Id31</v>
      </c>
      <c r="J32" t="str">
        <f t="shared" si="2"/>
        <v>43.89</v>
      </c>
      <c r="K32" t="str">
        <f t="shared" si="3"/>
        <v>8.71</v>
      </c>
      <c r="L32" t="str">
        <f t="shared" si="4"/>
        <v>No</v>
      </c>
      <c r="M32" t="str">
        <f t="shared" si="5"/>
        <v>No</v>
      </c>
      <c r="N32" t="str">
        <f t="shared" si="6"/>
        <v>No</v>
      </c>
      <c r="O32" t="str">
        <f t="shared" si="7"/>
        <v>No major surgery</v>
      </c>
      <c r="P32" t="str">
        <f t="shared" si="8"/>
        <v>yes</v>
      </c>
      <c r="Q32" s="10" t="str">
        <f t="shared" si="9"/>
        <v>0</v>
      </c>
      <c r="R32" t="str">
        <f t="shared" si="10"/>
        <v>No</v>
      </c>
      <c r="S32" t="str">
        <f t="shared" si="11"/>
        <v>Yes</v>
      </c>
      <c r="T32" t="str">
        <f t="shared" si="12"/>
        <v>Yes</v>
      </c>
      <c r="U32" s="10" t="str" cm="1">
        <f t="array" ref="U32">_xlfn.IFS(B32&lt;18.5,"Underweight",B32&lt;=24.9,"Normal weight",B32&lt;=29.99,"Over weight",B32&gt;=30,"Obesity")</f>
        <v>Obesity</v>
      </c>
      <c r="V32" t="str" cm="1">
        <f t="array" ref="V32">_xlfn.IFS(C32&lt;5.7,"Normal",C32&lt;=6.49,"Prediabetes",C32&gt;=6.5,"Diabetes")</f>
        <v>Diabetes</v>
      </c>
      <c r="W32" t="str">
        <f t="shared" si="13"/>
        <v>No</v>
      </c>
    </row>
    <row r="33" spans="1:23" x14ac:dyDescent="0.25">
      <c r="A33" t="s">
        <v>2341</v>
      </c>
      <c r="B33" s="11">
        <v>42.35</v>
      </c>
      <c r="C33" s="11">
        <v>5.08</v>
      </c>
      <c r="D33" t="s">
        <v>2382</v>
      </c>
      <c r="E33" t="s">
        <v>2380</v>
      </c>
      <c r="F33" t="s">
        <v>2380</v>
      </c>
      <c r="G33" t="s">
        <v>2381</v>
      </c>
      <c r="H33" t="s">
        <v>2382</v>
      </c>
      <c r="I33" t="str">
        <f t="shared" si="1"/>
        <v>Id32</v>
      </c>
      <c r="J33" t="str">
        <f t="shared" si="2"/>
        <v>42.35</v>
      </c>
      <c r="K33" t="str">
        <f t="shared" si="3"/>
        <v>5.08</v>
      </c>
      <c r="L33" t="str">
        <f t="shared" si="4"/>
        <v>yes</v>
      </c>
      <c r="M33" t="str">
        <f t="shared" si="5"/>
        <v>No</v>
      </c>
      <c r="N33" t="str">
        <f t="shared" si="6"/>
        <v>No</v>
      </c>
      <c r="O33" t="str">
        <f t="shared" si="7"/>
        <v>No major surgery</v>
      </c>
      <c r="P33" t="str">
        <f t="shared" si="8"/>
        <v>yes</v>
      </c>
      <c r="Q33" s="10" t="str">
        <f t="shared" si="9"/>
        <v>0</v>
      </c>
      <c r="R33" t="str">
        <f t="shared" si="10"/>
        <v>Yes</v>
      </c>
      <c r="S33" t="str">
        <f t="shared" si="11"/>
        <v>Yes</v>
      </c>
      <c r="T33" t="str">
        <f t="shared" si="12"/>
        <v>Yes</v>
      </c>
      <c r="U33" s="10" t="str" cm="1">
        <f t="array" ref="U33">_xlfn.IFS(B33&lt;18.5,"Underweight",B33&lt;=24.9,"Normal weight",B33&lt;=29.99,"Over weight",B33&gt;=30,"Obesity")</f>
        <v>Obesity</v>
      </c>
      <c r="V33" t="str" cm="1">
        <f t="array" ref="V33">_xlfn.IFS(C33&lt;5.7,"Normal",C33&lt;=6.49,"Prediabetes",C33&gt;=6.5,"Diabetes")</f>
        <v>Normal</v>
      </c>
      <c r="W33" t="str">
        <f t="shared" si="13"/>
        <v>No</v>
      </c>
    </row>
    <row r="34" spans="1:23" x14ac:dyDescent="0.25">
      <c r="A34" t="s">
        <v>2340</v>
      </c>
      <c r="B34" s="11">
        <v>31.35</v>
      </c>
      <c r="C34" s="11">
        <v>6.86</v>
      </c>
      <c r="D34" t="s">
        <v>2380</v>
      </c>
      <c r="E34" t="s">
        <v>2380</v>
      </c>
      <c r="F34" t="s">
        <v>2380</v>
      </c>
      <c r="G34" t="s">
        <v>2381</v>
      </c>
      <c r="H34" t="s">
        <v>2382</v>
      </c>
      <c r="I34" t="str">
        <f t="shared" si="1"/>
        <v>Id33</v>
      </c>
      <c r="J34" t="str">
        <f t="shared" si="2"/>
        <v>31.35</v>
      </c>
      <c r="K34" t="str">
        <f t="shared" si="3"/>
        <v>6.86</v>
      </c>
      <c r="L34" t="str">
        <f t="shared" si="4"/>
        <v>No</v>
      </c>
      <c r="M34" t="str">
        <f t="shared" si="5"/>
        <v>No</v>
      </c>
      <c r="N34" t="str">
        <f t="shared" si="6"/>
        <v>No</v>
      </c>
      <c r="O34" t="str">
        <f t="shared" si="7"/>
        <v>No major surgery</v>
      </c>
      <c r="P34" t="str">
        <f t="shared" si="8"/>
        <v>yes</v>
      </c>
      <c r="Q34" s="10" t="str">
        <f t="shared" si="9"/>
        <v>0</v>
      </c>
      <c r="R34" t="str">
        <f t="shared" si="10"/>
        <v>No</v>
      </c>
      <c r="S34" t="str">
        <f t="shared" si="11"/>
        <v>Yes</v>
      </c>
      <c r="T34" t="str">
        <f t="shared" si="12"/>
        <v>Yes</v>
      </c>
      <c r="U34" s="10" t="str" cm="1">
        <f t="array" ref="U34">_xlfn.IFS(B34&lt;18.5,"Underweight",B34&lt;=24.9,"Normal weight",B34&lt;=29.99,"Over weight",B34&gt;=30,"Obesity")</f>
        <v>Obesity</v>
      </c>
      <c r="V34" t="str" cm="1">
        <f t="array" ref="V34">_xlfn.IFS(C34&lt;5.7,"Normal",C34&lt;=6.49,"Prediabetes",C34&gt;=6.5,"Diabetes")</f>
        <v>Diabetes</v>
      </c>
      <c r="W34" t="str">
        <f t="shared" si="13"/>
        <v>No</v>
      </c>
    </row>
    <row r="35" spans="1:23" x14ac:dyDescent="0.25">
      <c r="A35" t="s">
        <v>2339</v>
      </c>
      <c r="B35" s="11">
        <v>47.6</v>
      </c>
      <c r="C35" s="11">
        <v>5.95</v>
      </c>
      <c r="D35" t="s">
        <v>2382</v>
      </c>
      <c r="E35" t="s">
        <v>2380</v>
      </c>
      <c r="F35" t="s">
        <v>2380</v>
      </c>
      <c r="G35" t="s">
        <v>2381</v>
      </c>
      <c r="H35" t="s">
        <v>2382</v>
      </c>
      <c r="I35" t="str">
        <f t="shared" si="1"/>
        <v>Id34</v>
      </c>
      <c r="J35" t="str">
        <f t="shared" si="2"/>
        <v>47.6</v>
      </c>
      <c r="K35" t="str">
        <f t="shared" si="3"/>
        <v>5.95</v>
      </c>
      <c r="L35" t="str">
        <f t="shared" si="4"/>
        <v>yes</v>
      </c>
      <c r="M35" t="str">
        <f t="shared" si="5"/>
        <v>No</v>
      </c>
      <c r="N35" t="str">
        <f t="shared" si="6"/>
        <v>No</v>
      </c>
      <c r="O35" t="str">
        <f t="shared" si="7"/>
        <v>No major surgery</v>
      </c>
      <c r="P35" t="str">
        <f t="shared" si="8"/>
        <v>yes</v>
      </c>
      <c r="Q35" s="10" t="str">
        <f t="shared" si="9"/>
        <v>0</v>
      </c>
      <c r="R35" t="str">
        <f t="shared" si="10"/>
        <v>Yes</v>
      </c>
      <c r="S35" t="str">
        <f t="shared" si="11"/>
        <v>Yes</v>
      </c>
      <c r="T35" t="str">
        <f t="shared" si="12"/>
        <v>Yes</v>
      </c>
      <c r="U35" s="10" t="str" cm="1">
        <f t="array" ref="U35">_xlfn.IFS(B35&lt;18.5,"Underweight",B35&lt;=24.9,"Normal weight",B35&lt;=29.99,"Over weight",B35&gt;=30,"Obesity")</f>
        <v>Obesity</v>
      </c>
      <c r="V35" t="str" cm="1">
        <f t="array" ref="V35">_xlfn.IFS(C35&lt;5.7,"Normal",C35&lt;=6.49,"Prediabetes",C35&gt;=6.5,"Diabetes")</f>
        <v>Prediabetes</v>
      </c>
      <c r="W35" t="str">
        <f t="shared" si="13"/>
        <v>No</v>
      </c>
    </row>
    <row r="36" spans="1:23" x14ac:dyDescent="0.25">
      <c r="A36" t="s">
        <v>2338</v>
      </c>
      <c r="B36" s="11">
        <v>46.2</v>
      </c>
      <c r="C36" s="11">
        <v>6.09</v>
      </c>
      <c r="D36" t="s">
        <v>2380</v>
      </c>
      <c r="E36" t="s">
        <v>2380</v>
      </c>
      <c r="F36" t="s">
        <v>2383</v>
      </c>
      <c r="G36">
        <v>1</v>
      </c>
      <c r="H36" t="s">
        <v>2382</v>
      </c>
      <c r="I36" t="str">
        <f t="shared" si="1"/>
        <v>Id35</v>
      </c>
      <c r="J36" t="str">
        <f t="shared" si="2"/>
        <v>46.2</v>
      </c>
      <c r="K36" t="str">
        <f t="shared" si="3"/>
        <v>6.09</v>
      </c>
      <c r="L36" t="str">
        <f t="shared" si="4"/>
        <v>No</v>
      </c>
      <c r="M36" t="str">
        <f t="shared" si="5"/>
        <v>No</v>
      </c>
      <c r="N36" t="str">
        <f t="shared" si="6"/>
        <v>Yes</v>
      </c>
      <c r="O36" t="str">
        <f t="shared" si="7"/>
        <v>1</v>
      </c>
      <c r="P36" t="str">
        <f t="shared" si="8"/>
        <v>yes</v>
      </c>
      <c r="Q36" s="10" t="str">
        <f t="shared" si="9"/>
        <v>1</v>
      </c>
      <c r="R36" t="str">
        <f t="shared" si="10"/>
        <v>No</v>
      </c>
      <c r="S36" t="str">
        <f t="shared" si="11"/>
        <v>Yes</v>
      </c>
      <c r="T36" t="str">
        <f t="shared" si="12"/>
        <v>Yes</v>
      </c>
      <c r="U36" s="10" t="str" cm="1">
        <f t="array" ref="U36">_xlfn.IFS(B36&lt;18.5,"Underweight",B36&lt;=24.9,"Normal weight",B36&lt;=29.99,"Over weight",B36&gt;=30,"Obesity")</f>
        <v>Obesity</v>
      </c>
      <c r="V36" t="str" cm="1">
        <f t="array" ref="V36">_xlfn.IFS(C36&lt;5.7,"Normal",C36&lt;=6.49,"Prediabetes",C36&gt;=6.5,"Diabetes")</f>
        <v>Prediabetes</v>
      </c>
      <c r="W36" t="str">
        <f t="shared" si="13"/>
        <v>No</v>
      </c>
    </row>
    <row r="37" spans="1:23" x14ac:dyDescent="0.25">
      <c r="A37" t="s">
        <v>2337</v>
      </c>
      <c r="B37" s="11">
        <v>32.015000000000001</v>
      </c>
      <c r="C37" s="11">
        <v>11.75</v>
      </c>
      <c r="D37" t="s">
        <v>2380</v>
      </c>
      <c r="E37" t="s">
        <v>2380</v>
      </c>
      <c r="F37" t="s">
        <v>2380</v>
      </c>
      <c r="G37" t="s">
        <v>2381</v>
      </c>
      <c r="H37" t="s">
        <v>2382</v>
      </c>
      <c r="I37" t="str">
        <f t="shared" si="1"/>
        <v>Id36</v>
      </c>
      <c r="J37" t="str">
        <f t="shared" si="2"/>
        <v>32.015</v>
      </c>
      <c r="K37" t="str">
        <f t="shared" si="3"/>
        <v>11.75</v>
      </c>
      <c r="L37" t="str">
        <f t="shared" si="4"/>
        <v>No</v>
      </c>
      <c r="M37" t="str">
        <f t="shared" si="5"/>
        <v>No</v>
      </c>
      <c r="N37" t="str">
        <f t="shared" si="6"/>
        <v>No</v>
      </c>
      <c r="O37" t="str">
        <f t="shared" si="7"/>
        <v>No major surgery</v>
      </c>
      <c r="P37" t="str">
        <f t="shared" si="8"/>
        <v>yes</v>
      </c>
      <c r="Q37" s="10" t="str">
        <f t="shared" si="9"/>
        <v>0</v>
      </c>
      <c r="R37" t="str">
        <f t="shared" si="10"/>
        <v>No</v>
      </c>
      <c r="S37" t="str">
        <f t="shared" si="11"/>
        <v>Yes</v>
      </c>
      <c r="T37" t="str">
        <f t="shared" si="12"/>
        <v>Yes</v>
      </c>
      <c r="U37" s="10" t="str" cm="1">
        <f t="array" ref="U37">_xlfn.IFS(B37&lt;18.5,"Underweight",B37&lt;=24.9,"Normal weight",B37&lt;=29.99,"Over weight",B37&gt;=30,"Obesity")</f>
        <v>Obesity</v>
      </c>
      <c r="V37" t="str" cm="1">
        <f t="array" ref="V37">_xlfn.IFS(C37&lt;5.7,"Normal",C37&lt;=6.49,"Prediabetes",C37&gt;=6.5,"Diabetes")</f>
        <v>Diabetes</v>
      </c>
      <c r="W37" t="str">
        <f t="shared" si="13"/>
        <v>No</v>
      </c>
    </row>
    <row r="38" spans="1:23" x14ac:dyDescent="0.25">
      <c r="A38" t="s">
        <v>2336</v>
      </c>
      <c r="B38" s="11">
        <v>40.564999999999998</v>
      </c>
      <c r="C38" s="11">
        <v>7.37</v>
      </c>
      <c r="D38" t="s">
        <v>2380</v>
      </c>
      <c r="E38" t="s">
        <v>2380</v>
      </c>
      <c r="F38" t="s">
        <v>2380</v>
      </c>
      <c r="G38" t="s">
        <v>2381</v>
      </c>
      <c r="H38" t="s">
        <v>2382</v>
      </c>
      <c r="I38" t="str">
        <f t="shared" si="1"/>
        <v>Id37</v>
      </c>
      <c r="J38" t="str">
        <f t="shared" si="2"/>
        <v>40.565</v>
      </c>
      <c r="K38" t="str">
        <f t="shared" si="3"/>
        <v>7.37</v>
      </c>
      <c r="L38" t="str">
        <f t="shared" si="4"/>
        <v>No</v>
      </c>
      <c r="M38" t="str">
        <f t="shared" si="5"/>
        <v>No</v>
      </c>
      <c r="N38" t="str">
        <f t="shared" si="6"/>
        <v>No</v>
      </c>
      <c r="O38" t="str">
        <f t="shared" si="7"/>
        <v>No major surgery</v>
      </c>
      <c r="P38" t="str">
        <f t="shared" si="8"/>
        <v>yes</v>
      </c>
      <c r="Q38" s="10" t="str">
        <f t="shared" si="9"/>
        <v>0</v>
      </c>
      <c r="R38" t="str">
        <f t="shared" si="10"/>
        <v>No</v>
      </c>
      <c r="S38" t="str">
        <f t="shared" si="11"/>
        <v>Yes</v>
      </c>
      <c r="T38" t="str">
        <f t="shared" si="12"/>
        <v>Yes</v>
      </c>
      <c r="U38" s="10" t="str" cm="1">
        <f t="array" ref="U38">_xlfn.IFS(B38&lt;18.5,"Underweight",B38&lt;=24.9,"Normal weight",B38&lt;=29.99,"Over weight",B38&gt;=30,"Obesity")</f>
        <v>Obesity</v>
      </c>
      <c r="V38" t="str" cm="1">
        <f t="array" ref="V38">_xlfn.IFS(C38&lt;5.7,"Normal",C38&lt;=6.49,"Prediabetes",C38&gt;=6.5,"Diabetes")</f>
        <v>Diabetes</v>
      </c>
      <c r="W38" t="str">
        <f t="shared" si="13"/>
        <v>No</v>
      </c>
    </row>
    <row r="39" spans="1:23" x14ac:dyDescent="0.25">
      <c r="A39" t="s">
        <v>2335</v>
      </c>
      <c r="B39" s="11">
        <v>32.450000000000003</v>
      </c>
      <c r="C39" s="11">
        <v>11.91</v>
      </c>
      <c r="D39" t="s">
        <v>2380</v>
      </c>
      <c r="E39" t="s">
        <v>2380</v>
      </c>
      <c r="F39" t="s">
        <v>2380</v>
      </c>
      <c r="G39" t="s">
        <v>2381</v>
      </c>
      <c r="H39" t="s">
        <v>2382</v>
      </c>
      <c r="I39" t="str">
        <f t="shared" si="1"/>
        <v>Id38</v>
      </c>
      <c r="J39" t="str">
        <f t="shared" si="2"/>
        <v>32.45</v>
      </c>
      <c r="K39" t="str">
        <f t="shared" si="3"/>
        <v>11.91</v>
      </c>
      <c r="L39" t="str">
        <f t="shared" si="4"/>
        <v>No</v>
      </c>
      <c r="M39" t="str">
        <f t="shared" si="5"/>
        <v>No</v>
      </c>
      <c r="N39" t="str">
        <f t="shared" si="6"/>
        <v>No</v>
      </c>
      <c r="O39" t="str">
        <f t="shared" si="7"/>
        <v>No major surgery</v>
      </c>
      <c r="P39" t="str">
        <f t="shared" si="8"/>
        <v>yes</v>
      </c>
      <c r="Q39" s="10" t="str">
        <f t="shared" si="9"/>
        <v>0</v>
      </c>
      <c r="R39" t="str">
        <f t="shared" si="10"/>
        <v>No</v>
      </c>
      <c r="S39" t="str">
        <f t="shared" si="11"/>
        <v>Yes</v>
      </c>
      <c r="T39" t="str">
        <f t="shared" si="12"/>
        <v>Yes</v>
      </c>
      <c r="U39" s="10" t="str" cm="1">
        <f t="array" ref="U39">_xlfn.IFS(B39&lt;18.5,"Underweight",B39&lt;=24.9,"Normal weight",B39&lt;=29.99,"Over weight",B39&gt;=30,"Obesity")</f>
        <v>Obesity</v>
      </c>
      <c r="V39" t="str" cm="1">
        <f t="array" ref="V39">_xlfn.IFS(C39&lt;5.7,"Normal",C39&lt;=6.49,"Prediabetes",C39&gt;=6.5,"Diabetes")</f>
        <v>Diabetes</v>
      </c>
      <c r="W39" t="str">
        <f t="shared" si="13"/>
        <v>No</v>
      </c>
    </row>
    <row r="40" spans="1:23" x14ac:dyDescent="0.25">
      <c r="A40" t="s">
        <v>2334</v>
      </c>
      <c r="B40" s="11">
        <v>34.96</v>
      </c>
      <c r="C40" s="11">
        <v>6.52</v>
      </c>
      <c r="D40" t="s">
        <v>2380</v>
      </c>
      <c r="E40" t="s">
        <v>2380</v>
      </c>
      <c r="F40" t="s">
        <v>2380</v>
      </c>
      <c r="G40" t="s">
        <v>2381</v>
      </c>
      <c r="H40" t="s">
        <v>2382</v>
      </c>
      <c r="I40" t="str">
        <f t="shared" si="1"/>
        <v>Id39</v>
      </c>
      <c r="J40" t="str">
        <f t="shared" si="2"/>
        <v>34.96</v>
      </c>
      <c r="K40" t="str">
        <f t="shared" si="3"/>
        <v>6.52</v>
      </c>
      <c r="L40" t="str">
        <f t="shared" si="4"/>
        <v>No</v>
      </c>
      <c r="M40" t="str">
        <f t="shared" si="5"/>
        <v>No</v>
      </c>
      <c r="N40" t="str">
        <f t="shared" si="6"/>
        <v>No</v>
      </c>
      <c r="O40" t="str">
        <f t="shared" si="7"/>
        <v>No major surgery</v>
      </c>
      <c r="P40" t="str">
        <f t="shared" si="8"/>
        <v>yes</v>
      </c>
      <c r="Q40" s="10" t="str">
        <f t="shared" si="9"/>
        <v>0</v>
      </c>
      <c r="R40" t="str">
        <f t="shared" si="10"/>
        <v>No</v>
      </c>
      <c r="S40" t="str">
        <f t="shared" si="11"/>
        <v>Yes</v>
      </c>
      <c r="T40" t="str">
        <f t="shared" si="12"/>
        <v>Yes</v>
      </c>
      <c r="U40" s="10" t="str" cm="1">
        <f t="array" ref="U40">_xlfn.IFS(B40&lt;18.5,"Underweight",B40&lt;=24.9,"Normal weight",B40&lt;=29.99,"Over weight",B40&gt;=30,"Obesity")</f>
        <v>Obesity</v>
      </c>
      <c r="V40" t="str" cm="1">
        <f t="array" ref="V40">_xlfn.IFS(C40&lt;5.7,"Normal",C40&lt;=6.49,"Prediabetes",C40&gt;=6.5,"Diabetes")</f>
        <v>Diabetes</v>
      </c>
      <c r="W40" t="str">
        <f t="shared" si="13"/>
        <v>No</v>
      </c>
    </row>
    <row r="41" spans="1:23" x14ac:dyDescent="0.25">
      <c r="A41" t="s">
        <v>2333</v>
      </c>
      <c r="B41" s="11">
        <v>35.5</v>
      </c>
      <c r="C41" s="11">
        <v>5.14</v>
      </c>
      <c r="D41" t="s">
        <v>2380</v>
      </c>
      <c r="E41" t="s">
        <v>2380</v>
      </c>
      <c r="F41" t="s">
        <v>2383</v>
      </c>
      <c r="G41">
        <v>1</v>
      </c>
      <c r="H41" t="s">
        <v>2382</v>
      </c>
      <c r="I41" t="str">
        <f t="shared" si="1"/>
        <v>Id40</v>
      </c>
      <c r="J41" t="str">
        <f t="shared" si="2"/>
        <v>35.5</v>
      </c>
      <c r="K41" t="str">
        <f t="shared" si="3"/>
        <v>5.14</v>
      </c>
      <c r="L41" t="str">
        <f t="shared" si="4"/>
        <v>No</v>
      </c>
      <c r="M41" t="str">
        <f t="shared" si="5"/>
        <v>No</v>
      </c>
      <c r="N41" t="str">
        <f t="shared" si="6"/>
        <v>Yes</v>
      </c>
      <c r="O41" t="str">
        <f t="shared" si="7"/>
        <v>1</v>
      </c>
      <c r="P41" t="str">
        <f t="shared" si="8"/>
        <v>yes</v>
      </c>
      <c r="Q41" s="10" t="str">
        <f t="shared" si="9"/>
        <v>1</v>
      </c>
      <c r="R41" t="str">
        <f t="shared" si="10"/>
        <v>No</v>
      </c>
      <c r="S41" t="str">
        <f t="shared" si="11"/>
        <v>Yes</v>
      </c>
      <c r="T41" t="str">
        <f t="shared" si="12"/>
        <v>Yes</v>
      </c>
      <c r="U41" s="10" t="str" cm="1">
        <f t="array" ref="U41">_xlfn.IFS(B41&lt;18.5,"Underweight",B41&lt;=24.9,"Normal weight",B41&lt;=29.99,"Over weight",B41&gt;=30,"Obesity")</f>
        <v>Obesity</v>
      </c>
      <c r="V41" t="str" cm="1">
        <f t="array" ref="V41">_xlfn.IFS(C41&lt;5.7,"Normal",C41&lt;=6.49,"Prediabetes",C41&gt;=6.5,"Diabetes")</f>
        <v>Normal</v>
      </c>
      <c r="W41" t="str">
        <f t="shared" si="13"/>
        <v>No</v>
      </c>
    </row>
    <row r="42" spans="1:23" x14ac:dyDescent="0.25">
      <c r="A42" t="s">
        <v>2332</v>
      </c>
      <c r="B42" s="11">
        <v>52.58</v>
      </c>
      <c r="C42" s="11">
        <v>4.1900000000000004</v>
      </c>
      <c r="D42" t="s">
        <v>2380</v>
      </c>
      <c r="E42" t="s">
        <v>2382</v>
      </c>
      <c r="F42" t="s">
        <v>2380</v>
      </c>
      <c r="G42">
        <v>1</v>
      </c>
      <c r="H42" t="s">
        <v>2382</v>
      </c>
      <c r="I42" t="str">
        <f t="shared" si="1"/>
        <v>Id41</v>
      </c>
      <c r="J42" t="str">
        <f t="shared" si="2"/>
        <v>52.58</v>
      </c>
      <c r="K42" t="str">
        <f t="shared" si="3"/>
        <v>4.19</v>
      </c>
      <c r="L42" t="str">
        <f t="shared" si="4"/>
        <v>No</v>
      </c>
      <c r="M42" t="str">
        <f t="shared" si="5"/>
        <v>yes</v>
      </c>
      <c r="N42" t="str">
        <f t="shared" si="6"/>
        <v>No</v>
      </c>
      <c r="O42" t="str">
        <f t="shared" si="7"/>
        <v>1</v>
      </c>
      <c r="P42" t="str">
        <f t="shared" si="8"/>
        <v>yes</v>
      </c>
      <c r="Q42" s="10" t="str">
        <f t="shared" si="9"/>
        <v>1</v>
      </c>
      <c r="R42" t="str">
        <f t="shared" si="10"/>
        <v>No</v>
      </c>
      <c r="S42" t="str">
        <f t="shared" si="11"/>
        <v>Yes</v>
      </c>
      <c r="T42" t="str">
        <f t="shared" si="12"/>
        <v>Yes</v>
      </c>
      <c r="U42" s="10" t="str" cm="1">
        <f t="array" ref="U42">_xlfn.IFS(B42&lt;18.5,"Underweight",B42&lt;=24.9,"Normal weight",B42&lt;=29.99,"Over weight",B42&gt;=30,"Obesity")</f>
        <v>Obesity</v>
      </c>
      <c r="V42" t="str" cm="1">
        <f t="array" ref="V42">_xlfn.IFS(C42&lt;5.7,"Normal",C42&lt;=6.49,"Prediabetes",C42&gt;=6.5,"Diabetes")</f>
        <v>Normal</v>
      </c>
      <c r="W42" t="str">
        <f t="shared" si="13"/>
        <v>Yes</v>
      </c>
    </row>
    <row r="43" spans="1:23" x14ac:dyDescent="0.25">
      <c r="A43" t="s">
        <v>2331</v>
      </c>
      <c r="B43" s="11">
        <v>35.200000000000003</v>
      </c>
      <c r="C43" s="11">
        <v>11.68</v>
      </c>
      <c r="D43" t="s">
        <v>2382</v>
      </c>
      <c r="E43" t="s">
        <v>2380</v>
      </c>
      <c r="F43" t="s">
        <v>2380</v>
      </c>
      <c r="G43" t="s">
        <v>2381</v>
      </c>
      <c r="H43" t="s">
        <v>2382</v>
      </c>
      <c r="I43" t="str">
        <f t="shared" si="1"/>
        <v>Id42</v>
      </c>
      <c r="J43" t="str">
        <f t="shared" si="2"/>
        <v>35.2</v>
      </c>
      <c r="K43" t="str">
        <f t="shared" si="3"/>
        <v>11.68</v>
      </c>
      <c r="L43" t="str">
        <f t="shared" si="4"/>
        <v>yes</v>
      </c>
      <c r="M43" t="str">
        <f t="shared" si="5"/>
        <v>No</v>
      </c>
      <c r="N43" t="str">
        <f t="shared" si="6"/>
        <v>No</v>
      </c>
      <c r="O43" t="str">
        <f t="shared" si="7"/>
        <v>No major surgery</v>
      </c>
      <c r="P43" t="str">
        <f t="shared" si="8"/>
        <v>yes</v>
      </c>
      <c r="Q43" s="10" t="str">
        <f t="shared" si="9"/>
        <v>0</v>
      </c>
      <c r="R43" t="str">
        <f t="shared" si="10"/>
        <v>Yes</v>
      </c>
      <c r="S43" t="str">
        <f t="shared" si="11"/>
        <v>Yes</v>
      </c>
      <c r="T43" t="str">
        <f t="shared" si="12"/>
        <v>Yes</v>
      </c>
      <c r="U43" s="10" t="str" cm="1">
        <f t="array" ref="U43">_xlfn.IFS(B43&lt;18.5,"Underweight",B43&lt;=24.9,"Normal weight",B43&lt;=29.99,"Over weight",B43&gt;=30,"Obesity")</f>
        <v>Obesity</v>
      </c>
      <c r="V43" t="str" cm="1">
        <f t="array" ref="V43">_xlfn.IFS(C43&lt;5.7,"Normal",C43&lt;=6.49,"Prediabetes",C43&gt;=6.5,"Diabetes")</f>
        <v>Diabetes</v>
      </c>
      <c r="W43" t="str">
        <f t="shared" si="13"/>
        <v>No</v>
      </c>
    </row>
    <row r="44" spans="1:23" x14ac:dyDescent="0.25">
      <c r="A44" t="s">
        <v>2330</v>
      </c>
      <c r="B44" s="11">
        <v>38.06</v>
      </c>
      <c r="C44" s="11">
        <v>6.98</v>
      </c>
      <c r="D44" t="s">
        <v>2380</v>
      </c>
      <c r="E44" t="s">
        <v>2380</v>
      </c>
      <c r="F44" t="s">
        <v>2380</v>
      </c>
      <c r="G44" t="s">
        <v>2381</v>
      </c>
      <c r="H44" t="s">
        <v>2382</v>
      </c>
      <c r="I44" t="str">
        <f t="shared" si="1"/>
        <v>Id43</v>
      </c>
      <c r="J44" t="str">
        <f t="shared" si="2"/>
        <v>38.06</v>
      </c>
      <c r="K44" t="str">
        <f t="shared" si="3"/>
        <v>6.98</v>
      </c>
      <c r="L44" t="str">
        <f t="shared" si="4"/>
        <v>No</v>
      </c>
      <c r="M44" t="str">
        <f t="shared" si="5"/>
        <v>No</v>
      </c>
      <c r="N44" t="str">
        <f t="shared" si="6"/>
        <v>No</v>
      </c>
      <c r="O44" t="str">
        <f t="shared" si="7"/>
        <v>No major surgery</v>
      </c>
      <c r="P44" t="str">
        <f t="shared" si="8"/>
        <v>yes</v>
      </c>
      <c r="Q44" s="10" t="str">
        <f t="shared" si="9"/>
        <v>0</v>
      </c>
      <c r="R44" t="str">
        <f t="shared" si="10"/>
        <v>No</v>
      </c>
      <c r="S44" t="str">
        <f t="shared" si="11"/>
        <v>Yes</v>
      </c>
      <c r="T44" t="str">
        <f t="shared" si="12"/>
        <v>Yes</v>
      </c>
      <c r="U44" s="10" t="str" cm="1">
        <f t="array" ref="U44">_xlfn.IFS(B44&lt;18.5,"Underweight",B44&lt;=24.9,"Normal weight",B44&lt;=29.99,"Over weight",B44&gt;=30,"Obesity")</f>
        <v>Obesity</v>
      </c>
      <c r="V44" t="str" cm="1">
        <f t="array" ref="V44">_xlfn.IFS(C44&lt;5.7,"Normal",C44&lt;=6.49,"Prediabetes",C44&gt;=6.5,"Diabetes")</f>
        <v>Diabetes</v>
      </c>
      <c r="W44" t="str">
        <f t="shared" si="13"/>
        <v>No</v>
      </c>
    </row>
    <row r="45" spans="1:23" x14ac:dyDescent="0.25">
      <c r="A45" t="s">
        <v>2329</v>
      </c>
      <c r="B45" s="11">
        <v>34.21</v>
      </c>
      <c r="C45" s="11">
        <v>8.34</v>
      </c>
      <c r="D45" t="s">
        <v>2380</v>
      </c>
      <c r="E45" t="s">
        <v>2380</v>
      </c>
      <c r="F45" t="s">
        <v>2380</v>
      </c>
      <c r="G45" t="s">
        <v>2381</v>
      </c>
      <c r="H45" t="s">
        <v>2382</v>
      </c>
      <c r="I45" t="str">
        <f t="shared" si="1"/>
        <v>Id44</v>
      </c>
      <c r="J45" t="str">
        <f t="shared" si="2"/>
        <v>34.21</v>
      </c>
      <c r="K45" t="str">
        <f t="shared" si="3"/>
        <v>8.34</v>
      </c>
      <c r="L45" t="str">
        <f t="shared" si="4"/>
        <v>No</v>
      </c>
      <c r="M45" t="str">
        <f t="shared" si="5"/>
        <v>No</v>
      </c>
      <c r="N45" t="str">
        <f t="shared" si="6"/>
        <v>No</v>
      </c>
      <c r="O45" t="str">
        <f t="shared" si="7"/>
        <v>No major surgery</v>
      </c>
      <c r="P45" t="str">
        <f t="shared" si="8"/>
        <v>yes</v>
      </c>
      <c r="Q45" s="10" t="str">
        <f t="shared" si="9"/>
        <v>0</v>
      </c>
      <c r="R45" t="str">
        <f t="shared" si="10"/>
        <v>No</v>
      </c>
      <c r="S45" t="str">
        <f t="shared" si="11"/>
        <v>Yes</v>
      </c>
      <c r="T45" t="str">
        <f t="shared" si="12"/>
        <v>Yes</v>
      </c>
      <c r="U45" s="10" t="str" cm="1">
        <f t="array" ref="U45">_xlfn.IFS(B45&lt;18.5,"Underweight",B45&lt;=24.9,"Normal weight",B45&lt;=29.99,"Over weight",B45&gt;=30,"Obesity")</f>
        <v>Obesity</v>
      </c>
      <c r="V45" t="str" cm="1">
        <f t="array" ref="V45">_xlfn.IFS(C45&lt;5.7,"Normal",C45&lt;=6.49,"Prediabetes",C45&gt;=6.5,"Diabetes")</f>
        <v>Diabetes</v>
      </c>
      <c r="W45" t="str">
        <f t="shared" si="13"/>
        <v>No</v>
      </c>
    </row>
    <row r="46" spans="1:23" x14ac:dyDescent="0.25">
      <c r="A46" t="s">
        <v>2328</v>
      </c>
      <c r="B46" s="11">
        <v>38.94</v>
      </c>
      <c r="C46" s="11">
        <v>8.49</v>
      </c>
      <c r="D46" t="s">
        <v>2382</v>
      </c>
      <c r="E46" t="s">
        <v>2380</v>
      </c>
      <c r="F46" t="s">
        <v>2380</v>
      </c>
      <c r="G46">
        <v>1</v>
      </c>
      <c r="H46" t="s">
        <v>2382</v>
      </c>
      <c r="I46" t="str">
        <f t="shared" si="1"/>
        <v>Id45</v>
      </c>
      <c r="J46" t="str">
        <f t="shared" si="2"/>
        <v>38.94</v>
      </c>
      <c r="K46" t="str">
        <f t="shared" si="3"/>
        <v>8.49</v>
      </c>
      <c r="L46" t="str">
        <f t="shared" si="4"/>
        <v>yes</v>
      </c>
      <c r="M46" t="str">
        <f t="shared" si="5"/>
        <v>No</v>
      </c>
      <c r="N46" t="str">
        <f t="shared" si="6"/>
        <v>No</v>
      </c>
      <c r="O46" t="str">
        <f t="shared" si="7"/>
        <v>1</v>
      </c>
      <c r="P46" t="str">
        <f t="shared" si="8"/>
        <v>yes</v>
      </c>
      <c r="Q46" s="10" t="str">
        <f t="shared" si="9"/>
        <v>1</v>
      </c>
      <c r="R46" t="str">
        <f t="shared" si="10"/>
        <v>Yes</v>
      </c>
      <c r="S46" t="str">
        <f t="shared" si="11"/>
        <v>Yes</v>
      </c>
      <c r="T46" t="str">
        <f t="shared" si="12"/>
        <v>Yes</v>
      </c>
      <c r="U46" s="10" t="str" cm="1">
        <f t="array" ref="U46">_xlfn.IFS(B46&lt;18.5,"Underweight",B46&lt;=24.9,"Normal weight",B46&lt;=29.99,"Over weight",B46&gt;=30,"Obesity")</f>
        <v>Obesity</v>
      </c>
      <c r="V46" t="str" cm="1">
        <f t="array" ref="V46">_xlfn.IFS(C46&lt;5.7,"Normal",C46&lt;=6.49,"Prediabetes",C46&gt;=6.5,"Diabetes")</f>
        <v>Diabetes</v>
      </c>
      <c r="W46" t="str">
        <f t="shared" si="13"/>
        <v>No</v>
      </c>
    </row>
    <row r="47" spans="1:23" x14ac:dyDescent="0.25">
      <c r="A47" t="s">
        <v>2327</v>
      </c>
      <c r="B47" s="11">
        <v>30.21</v>
      </c>
      <c r="C47" s="11">
        <v>5.34</v>
      </c>
      <c r="D47" t="s">
        <v>2382</v>
      </c>
      <c r="E47" t="s">
        <v>2380</v>
      </c>
      <c r="F47" t="s">
        <v>2380</v>
      </c>
      <c r="G47">
        <v>1</v>
      </c>
      <c r="H47" t="s">
        <v>2382</v>
      </c>
      <c r="I47" t="str">
        <f t="shared" si="1"/>
        <v>Id46</v>
      </c>
      <c r="J47" t="str">
        <f t="shared" si="2"/>
        <v>30.21</v>
      </c>
      <c r="K47" t="str">
        <f t="shared" si="3"/>
        <v>5.34</v>
      </c>
      <c r="L47" t="str">
        <f t="shared" si="4"/>
        <v>yes</v>
      </c>
      <c r="M47" t="str">
        <f t="shared" si="5"/>
        <v>No</v>
      </c>
      <c r="N47" t="str">
        <f t="shared" si="6"/>
        <v>No</v>
      </c>
      <c r="O47" t="str">
        <f t="shared" si="7"/>
        <v>1</v>
      </c>
      <c r="P47" t="str">
        <f t="shared" si="8"/>
        <v>yes</v>
      </c>
      <c r="Q47" s="10" t="str">
        <f t="shared" si="9"/>
        <v>1</v>
      </c>
      <c r="R47" t="str">
        <f t="shared" si="10"/>
        <v>Yes</v>
      </c>
      <c r="S47" t="str">
        <f t="shared" si="11"/>
        <v>Yes</v>
      </c>
      <c r="T47" t="str">
        <f t="shared" si="12"/>
        <v>Yes</v>
      </c>
      <c r="U47" s="10" t="str" cm="1">
        <f t="array" ref="U47">_xlfn.IFS(B47&lt;18.5,"Underweight",B47&lt;=24.9,"Normal weight",B47&lt;=29.99,"Over weight",B47&gt;=30,"Obesity")</f>
        <v>Obesity</v>
      </c>
      <c r="V47" t="str" cm="1">
        <f t="array" ref="V47">_xlfn.IFS(C47&lt;5.7,"Normal",C47&lt;=6.49,"Prediabetes",C47&gt;=6.5,"Diabetes")</f>
        <v>Normal</v>
      </c>
      <c r="W47" t="str">
        <f t="shared" si="13"/>
        <v>No</v>
      </c>
    </row>
    <row r="48" spans="1:23" x14ac:dyDescent="0.25">
      <c r="A48" t="s">
        <v>2326</v>
      </c>
      <c r="B48" s="11">
        <v>33.630000000000003</v>
      </c>
      <c r="C48" s="11">
        <v>4.43</v>
      </c>
      <c r="D48" t="s">
        <v>2382</v>
      </c>
      <c r="E48" t="s">
        <v>2380</v>
      </c>
      <c r="F48" t="s">
        <v>2380</v>
      </c>
      <c r="G48">
        <v>2</v>
      </c>
      <c r="H48" t="s">
        <v>2382</v>
      </c>
      <c r="I48" t="str">
        <f t="shared" si="1"/>
        <v>Id47</v>
      </c>
      <c r="J48" t="str">
        <f t="shared" si="2"/>
        <v>33.63</v>
      </c>
      <c r="K48" t="str">
        <f t="shared" si="3"/>
        <v>4.43</v>
      </c>
      <c r="L48" t="str">
        <f t="shared" si="4"/>
        <v>yes</v>
      </c>
      <c r="M48" t="str">
        <f t="shared" si="5"/>
        <v>No</v>
      </c>
      <c r="N48" t="str">
        <f t="shared" si="6"/>
        <v>No</v>
      </c>
      <c r="O48" t="str">
        <f t="shared" si="7"/>
        <v>2</v>
      </c>
      <c r="P48" t="str">
        <f t="shared" si="8"/>
        <v>yes</v>
      </c>
      <c r="Q48" s="10" t="str">
        <f t="shared" si="9"/>
        <v>2</v>
      </c>
      <c r="R48" t="str">
        <f t="shared" si="10"/>
        <v>Yes</v>
      </c>
      <c r="S48" t="str">
        <f t="shared" si="11"/>
        <v>Yes</v>
      </c>
      <c r="T48" t="str">
        <f t="shared" si="12"/>
        <v>Yes</v>
      </c>
      <c r="U48" s="10" t="str" cm="1">
        <f t="array" ref="U48">_xlfn.IFS(B48&lt;18.5,"Underweight",B48&lt;=24.9,"Normal weight",B48&lt;=29.99,"Over weight",B48&gt;=30,"Obesity")</f>
        <v>Obesity</v>
      </c>
      <c r="V48" t="str" cm="1">
        <f t="array" ref="V48">_xlfn.IFS(C48&lt;5.7,"Normal",C48&lt;=6.49,"Prediabetes",C48&gt;=6.5,"Diabetes")</f>
        <v>Normal</v>
      </c>
      <c r="W48" t="str">
        <f t="shared" si="13"/>
        <v>No</v>
      </c>
    </row>
    <row r="49" spans="1:23" x14ac:dyDescent="0.25">
      <c r="A49" t="s">
        <v>2325</v>
      </c>
      <c r="B49" s="11">
        <v>40.369999999999997</v>
      </c>
      <c r="C49" s="11">
        <v>4.47</v>
      </c>
      <c r="D49" t="s">
        <v>2380</v>
      </c>
      <c r="E49" t="s">
        <v>2380</v>
      </c>
      <c r="F49" t="s">
        <v>2380</v>
      </c>
      <c r="G49" t="s">
        <v>2381</v>
      </c>
      <c r="H49" t="s">
        <v>2382</v>
      </c>
      <c r="I49" t="str">
        <f t="shared" si="1"/>
        <v>Id48</v>
      </c>
      <c r="J49" t="str">
        <f t="shared" si="2"/>
        <v>40.37</v>
      </c>
      <c r="K49" t="str">
        <f t="shared" si="3"/>
        <v>4.47</v>
      </c>
      <c r="L49" t="str">
        <f t="shared" si="4"/>
        <v>No</v>
      </c>
      <c r="M49" t="str">
        <f t="shared" si="5"/>
        <v>No</v>
      </c>
      <c r="N49" t="str">
        <f t="shared" si="6"/>
        <v>No</v>
      </c>
      <c r="O49" t="str">
        <f t="shared" si="7"/>
        <v>No major surgery</v>
      </c>
      <c r="P49" t="str">
        <f t="shared" si="8"/>
        <v>yes</v>
      </c>
      <c r="Q49" s="10" t="str">
        <f t="shared" si="9"/>
        <v>0</v>
      </c>
      <c r="R49" t="str">
        <f t="shared" si="10"/>
        <v>No</v>
      </c>
      <c r="S49" t="str">
        <f t="shared" si="11"/>
        <v>Yes</v>
      </c>
      <c r="T49" t="str">
        <f t="shared" si="12"/>
        <v>Yes</v>
      </c>
      <c r="U49" s="10" t="str" cm="1">
        <f t="array" ref="U49">_xlfn.IFS(B49&lt;18.5,"Underweight",B49&lt;=24.9,"Normal weight",B49&lt;=29.99,"Over weight",B49&gt;=30,"Obesity")</f>
        <v>Obesity</v>
      </c>
      <c r="V49" t="str" cm="1">
        <f t="array" ref="V49">_xlfn.IFS(C49&lt;5.7,"Normal",C49&lt;=6.49,"Prediabetes",C49&gt;=6.5,"Diabetes")</f>
        <v>Normal</v>
      </c>
      <c r="W49" t="str">
        <f t="shared" si="13"/>
        <v>No</v>
      </c>
    </row>
    <row r="50" spans="1:23" x14ac:dyDescent="0.25">
      <c r="A50" t="s">
        <v>2324</v>
      </c>
      <c r="B50" s="11">
        <v>53.09</v>
      </c>
      <c r="C50" s="11">
        <v>4.82</v>
      </c>
      <c r="D50" t="s">
        <v>2382</v>
      </c>
      <c r="E50" t="s">
        <v>2380</v>
      </c>
      <c r="F50" t="s">
        <v>2380</v>
      </c>
      <c r="G50">
        <v>2</v>
      </c>
      <c r="H50" t="s">
        <v>2382</v>
      </c>
      <c r="I50" t="str">
        <f t="shared" si="1"/>
        <v>Id49</v>
      </c>
      <c r="J50" t="str">
        <f t="shared" si="2"/>
        <v>53.09</v>
      </c>
      <c r="K50" t="str">
        <f t="shared" si="3"/>
        <v>4.82</v>
      </c>
      <c r="L50" t="str">
        <f t="shared" si="4"/>
        <v>yes</v>
      </c>
      <c r="M50" t="str">
        <f t="shared" si="5"/>
        <v>No</v>
      </c>
      <c r="N50" t="str">
        <f t="shared" si="6"/>
        <v>No</v>
      </c>
      <c r="O50" t="str">
        <f t="shared" si="7"/>
        <v>2</v>
      </c>
      <c r="P50" t="str">
        <f t="shared" si="8"/>
        <v>yes</v>
      </c>
      <c r="Q50" s="10" t="str">
        <f t="shared" si="9"/>
        <v>2</v>
      </c>
      <c r="R50" t="str">
        <f t="shared" si="10"/>
        <v>Yes</v>
      </c>
      <c r="S50" t="str">
        <f t="shared" si="11"/>
        <v>Yes</v>
      </c>
      <c r="T50" t="str">
        <f t="shared" si="12"/>
        <v>Yes</v>
      </c>
      <c r="U50" s="10" t="str" cm="1">
        <f t="array" ref="U50">_xlfn.IFS(B50&lt;18.5,"Underweight",B50&lt;=24.9,"Normal weight",B50&lt;=29.99,"Over weight",B50&gt;=30,"Obesity")</f>
        <v>Obesity</v>
      </c>
      <c r="V50" t="str" cm="1">
        <f t="array" ref="V50">_xlfn.IFS(C50&lt;5.7,"Normal",C50&lt;=6.49,"Prediabetes",C50&gt;=6.5,"Diabetes")</f>
        <v>Normal</v>
      </c>
      <c r="W50" t="str">
        <f t="shared" si="13"/>
        <v>No</v>
      </c>
    </row>
    <row r="51" spans="1:23" x14ac:dyDescent="0.25">
      <c r="A51" t="s">
        <v>2323</v>
      </c>
      <c r="B51" s="11">
        <v>31.79</v>
      </c>
      <c r="C51" s="11">
        <v>5.51</v>
      </c>
      <c r="D51" t="s">
        <v>2382</v>
      </c>
      <c r="E51" t="s">
        <v>2380</v>
      </c>
      <c r="F51" t="s">
        <v>2380</v>
      </c>
      <c r="G51">
        <v>2</v>
      </c>
      <c r="H51" t="s">
        <v>2382</v>
      </c>
      <c r="I51" t="str">
        <f t="shared" si="1"/>
        <v>Id50</v>
      </c>
      <c r="J51" t="str">
        <f t="shared" si="2"/>
        <v>31.79</v>
      </c>
      <c r="K51" t="str">
        <f t="shared" si="3"/>
        <v>5.51</v>
      </c>
      <c r="L51" t="str">
        <f t="shared" si="4"/>
        <v>yes</v>
      </c>
      <c r="M51" t="str">
        <f t="shared" si="5"/>
        <v>No</v>
      </c>
      <c r="N51" t="str">
        <f t="shared" si="6"/>
        <v>No</v>
      </c>
      <c r="O51" t="str">
        <f t="shared" si="7"/>
        <v>2</v>
      </c>
      <c r="P51" t="str">
        <f t="shared" si="8"/>
        <v>yes</v>
      </c>
      <c r="Q51" s="10" t="str">
        <f t="shared" si="9"/>
        <v>2</v>
      </c>
      <c r="R51" t="str">
        <f t="shared" si="10"/>
        <v>Yes</v>
      </c>
      <c r="S51" t="str">
        <f t="shared" si="11"/>
        <v>Yes</v>
      </c>
      <c r="T51" t="str">
        <f t="shared" si="12"/>
        <v>Yes</v>
      </c>
      <c r="U51" s="10" t="str" cm="1">
        <f t="array" ref="U51">_xlfn.IFS(B51&lt;18.5,"Underweight",B51&lt;=24.9,"Normal weight",B51&lt;=29.99,"Over weight",B51&gt;=30,"Obesity")</f>
        <v>Obesity</v>
      </c>
      <c r="V51" t="str" cm="1">
        <f t="array" ref="V51">_xlfn.IFS(C51&lt;5.7,"Normal",C51&lt;=6.49,"Prediabetes",C51&gt;=6.5,"Diabetes")</f>
        <v>Normal</v>
      </c>
      <c r="W51" t="str">
        <f t="shared" si="13"/>
        <v>No</v>
      </c>
    </row>
    <row r="52" spans="1:23" x14ac:dyDescent="0.25">
      <c r="A52" t="s">
        <v>2322</v>
      </c>
      <c r="B52" s="11">
        <v>41.895000000000003</v>
      </c>
      <c r="C52" s="11">
        <v>10.87</v>
      </c>
      <c r="D52" t="s">
        <v>2382</v>
      </c>
      <c r="E52" t="s">
        <v>2380</v>
      </c>
      <c r="F52" t="s">
        <v>2380</v>
      </c>
      <c r="G52">
        <v>1</v>
      </c>
      <c r="H52" t="s">
        <v>2382</v>
      </c>
      <c r="I52" t="str">
        <f t="shared" si="1"/>
        <v>Id51</v>
      </c>
      <c r="J52" t="str">
        <f t="shared" si="2"/>
        <v>41.895</v>
      </c>
      <c r="K52" t="str">
        <f t="shared" si="3"/>
        <v>10.87</v>
      </c>
      <c r="L52" t="str">
        <f t="shared" si="4"/>
        <v>yes</v>
      </c>
      <c r="M52" t="str">
        <f t="shared" si="5"/>
        <v>No</v>
      </c>
      <c r="N52" t="str">
        <f t="shared" si="6"/>
        <v>No</v>
      </c>
      <c r="O52" t="str">
        <f t="shared" si="7"/>
        <v>1</v>
      </c>
      <c r="P52" t="str">
        <f t="shared" si="8"/>
        <v>yes</v>
      </c>
      <c r="Q52" s="10" t="str">
        <f t="shared" si="9"/>
        <v>1</v>
      </c>
      <c r="R52" t="str">
        <f t="shared" si="10"/>
        <v>Yes</v>
      </c>
      <c r="S52" t="str">
        <f t="shared" si="11"/>
        <v>Yes</v>
      </c>
      <c r="T52" t="str">
        <f t="shared" si="12"/>
        <v>Yes</v>
      </c>
      <c r="U52" s="10" t="str" cm="1">
        <f t="array" ref="U52">_xlfn.IFS(B52&lt;18.5,"Underweight",B52&lt;=24.9,"Normal weight",B52&lt;=29.99,"Over weight",B52&gt;=30,"Obesity")</f>
        <v>Obesity</v>
      </c>
      <c r="V52" t="str" cm="1">
        <f t="array" ref="V52">_xlfn.IFS(C52&lt;5.7,"Normal",C52&lt;=6.49,"Prediabetes",C52&gt;=6.5,"Diabetes")</f>
        <v>Diabetes</v>
      </c>
      <c r="W52" t="str">
        <f t="shared" si="13"/>
        <v>No</v>
      </c>
    </row>
    <row r="53" spans="1:23" x14ac:dyDescent="0.25">
      <c r="A53" t="s">
        <v>2321</v>
      </c>
      <c r="B53" s="11">
        <v>31.16</v>
      </c>
      <c r="C53" s="11">
        <v>9.34</v>
      </c>
      <c r="D53" t="s">
        <v>2380</v>
      </c>
      <c r="E53" t="s">
        <v>2380</v>
      </c>
      <c r="F53" t="s">
        <v>2380</v>
      </c>
      <c r="G53" t="s">
        <v>2381</v>
      </c>
      <c r="H53" t="s">
        <v>2382</v>
      </c>
      <c r="I53" t="str">
        <f t="shared" si="1"/>
        <v>Id52</v>
      </c>
      <c r="J53" t="str">
        <f t="shared" si="2"/>
        <v>31.16</v>
      </c>
      <c r="K53" t="str">
        <f t="shared" si="3"/>
        <v>9.34</v>
      </c>
      <c r="L53" t="str">
        <f t="shared" si="4"/>
        <v>No</v>
      </c>
      <c r="M53" t="str">
        <f t="shared" si="5"/>
        <v>No</v>
      </c>
      <c r="N53" t="str">
        <f t="shared" si="6"/>
        <v>No</v>
      </c>
      <c r="O53" t="str">
        <f t="shared" si="7"/>
        <v>No major surgery</v>
      </c>
      <c r="P53" t="str">
        <f t="shared" si="8"/>
        <v>yes</v>
      </c>
      <c r="Q53" s="10" t="str">
        <f t="shared" si="9"/>
        <v>0</v>
      </c>
      <c r="R53" t="str">
        <f t="shared" si="10"/>
        <v>No</v>
      </c>
      <c r="S53" t="str">
        <f t="shared" si="11"/>
        <v>Yes</v>
      </c>
      <c r="T53" t="str">
        <f t="shared" si="12"/>
        <v>Yes</v>
      </c>
      <c r="U53" s="10" t="str" cm="1">
        <f t="array" ref="U53">_xlfn.IFS(B53&lt;18.5,"Underweight",B53&lt;=24.9,"Normal weight",B53&lt;=29.99,"Over weight",B53&gt;=30,"Obesity")</f>
        <v>Obesity</v>
      </c>
      <c r="V53" t="str" cm="1">
        <f t="array" ref="V53">_xlfn.IFS(C53&lt;5.7,"Normal",C53&lt;=6.49,"Prediabetes",C53&gt;=6.5,"Diabetes")</f>
        <v>Diabetes</v>
      </c>
      <c r="W53" t="str">
        <f t="shared" si="13"/>
        <v>No</v>
      </c>
    </row>
    <row r="54" spans="1:23" x14ac:dyDescent="0.25">
      <c r="A54" t="s">
        <v>2320</v>
      </c>
      <c r="B54" s="11">
        <v>34.104999999999997</v>
      </c>
      <c r="C54" s="11">
        <v>5.03</v>
      </c>
      <c r="D54" t="s">
        <v>2382</v>
      </c>
      <c r="E54" t="s">
        <v>2380</v>
      </c>
      <c r="F54" t="s">
        <v>2383</v>
      </c>
      <c r="G54">
        <v>1</v>
      </c>
      <c r="H54" t="s">
        <v>2382</v>
      </c>
      <c r="I54" t="str">
        <f t="shared" si="1"/>
        <v>Id53</v>
      </c>
      <c r="J54" t="str">
        <f t="shared" si="2"/>
        <v>34.105</v>
      </c>
      <c r="K54" t="str">
        <f t="shared" si="3"/>
        <v>5.03</v>
      </c>
      <c r="L54" t="str">
        <f t="shared" si="4"/>
        <v>yes</v>
      </c>
      <c r="M54" t="str">
        <f t="shared" si="5"/>
        <v>No</v>
      </c>
      <c r="N54" t="str">
        <f t="shared" si="6"/>
        <v>Yes</v>
      </c>
      <c r="O54" t="str">
        <f t="shared" si="7"/>
        <v>1</v>
      </c>
      <c r="P54" t="str">
        <f t="shared" si="8"/>
        <v>yes</v>
      </c>
      <c r="Q54" s="10" t="str">
        <f t="shared" si="9"/>
        <v>1</v>
      </c>
      <c r="R54" t="str">
        <f t="shared" si="10"/>
        <v>Yes</v>
      </c>
      <c r="S54" t="str">
        <f t="shared" si="11"/>
        <v>Yes</v>
      </c>
      <c r="T54" t="str">
        <f t="shared" si="12"/>
        <v>Yes</v>
      </c>
      <c r="U54" s="10" t="str" cm="1">
        <f t="array" ref="U54">_xlfn.IFS(B54&lt;18.5,"Underweight",B54&lt;=24.9,"Normal weight",B54&lt;=29.99,"Over weight",B54&gt;=30,"Obesity")</f>
        <v>Obesity</v>
      </c>
      <c r="V54" t="str" cm="1">
        <f t="array" ref="V54">_xlfn.IFS(C54&lt;5.7,"Normal",C54&lt;=6.49,"Prediabetes",C54&gt;=6.5,"Diabetes")</f>
        <v>Normal</v>
      </c>
      <c r="W54" t="str">
        <f t="shared" si="13"/>
        <v>No</v>
      </c>
    </row>
    <row r="55" spans="1:23" x14ac:dyDescent="0.25">
      <c r="A55" t="s">
        <v>2319</v>
      </c>
      <c r="B55" s="11">
        <v>51.93</v>
      </c>
      <c r="C55" s="11">
        <v>11.05</v>
      </c>
      <c r="D55" t="s">
        <v>2380</v>
      </c>
      <c r="E55" t="s">
        <v>2380</v>
      </c>
      <c r="F55" t="s">
        <v>2380</v>
      </c>
      <c r="G55" t="s">
        <v>2381</v>
      </c>
      <c r="H55" t="s">
        <v>2382</v>
      </c>
      <c r="I55" t="str">
        <f t="shared" si="1"/>
        <v>Id54</v>
      </c>
      <c r="J55" t="str">
        <f t="shared" si="2"/>
        <v>51.93</v>
      </c>
      <c r="K55" t="str">
        <f t="shared" si="3"/>
        <v>11.05</v>
      </c>
      <c r="L55" t="str">
        <f t="shared" si="4"/>
        <v>No</v>
      </c>
      <c r="M55" t="str">
        <f t="shared" si="5"/>
        <v>No</v>
      </c>
      <c r="N55" t="str">
        <f t="shared" si="6"/>
        <v>No</v>
      </c>
      <c r="O55" t="str">
        <f t="shared" si="7"/>
        <v>No major surgery</v>
      </c>
      <c r="P55" t="str">
        <f t="shared" si="8"/>
        <v>yes</v>
      </c>
      <c r="Q55" s="10" t="str">
        <f t="shared" si="9"/>
        <v>0</v>
      </c>
      <c r="R55" t="str">
        <f t="shared" si="10"/>
        <v>No</v>
      </c>
      <c r="S55" t="str">
        <f t="shared" si="11"/>
        <v>Yes</v>
      </c>
      <c r="T55" t="str">
        <f t="shared" si="12"/>
        <v>Yes</v>
      </c>
      <c r="U55" s="10" t="str" cm="1">
        <f t="array" ref="U55">_xlfn.IFS(B55&lt;18.5,"Underweight",B55&lt;=24.9,"Normal weight",B55&lt;=29.99,"Over weight",B55&gt;=30,"Obesity")</f>
        <v>Obesity</v>
      </c>
      <c r="V55" t="str" cm="1">
        <f t="array" ref="V55">_xlfn.IFS(C55&lt;5.7,"Normal",C55&lt;=6.49,"Prediabetes",C55&gt;=6.5,"Diabetes")</f>
        <v>Diabetes</v>
      </c>
      <c r="W55" t="str">
        <f t="shared" si="13"/>
        <v>No</v>
      </c>
    </row>
    <row r="56" spans="1:23" x14ac:dyDescent="0.25">
      <c r="A56" t="s">
        <v>2318</v>
      </c>
      <c r="B56" s="11">
        <v>38.950000000000003</v>
      </c>
      <c r="C56" s="11">
        <v>11.95</v>
      </c>
      <c r="D56" t="s">
        <v>2380</v>
      </c>
      <c r="E56" t="s">
        <v>2380</v>
      </c>
      <c r="F56" t="s">
        <v>2380</v>
      </c>
      <c r="G56" t="s">
        <v>2381</v>
      </c>
      <c r="H56" t="s">
        <v>2382</v>
      </c>
      <c r="I56" t="str">
        <f t="shared" si="1"/>
        <v>Id55</v>
      </c>
      <c r="J56" t="str">
        <f t="shared" si="2"/>
        <v>38.95</v>
      </c>
      <c r="K56" t="str">
        <f t="shared" si="3"/>
        <v>11.95</v>
      </c>
      <c r="L56" t="str">
        <f t="shared" si="4"/>
        <v>No</v>
      </c>
      <c r="M56" t="str">
        <f t="shared" si="5"/>
        <v>No</v>
      </c>
      <c r="N56" t="str">
        <f t="shared" si="6"/>
        <v>No</v>
      </c>
      <c r="O56" t="str">
        <f t="shared" si="7"/>
        <v>No major surgery</v>
      </c>
      <c r="P56" t="str">
        <f t="shared" si="8"/>
        <v>yes</v>
      </c>
      <c r="Q56" s="10" t="str">
        <f t="shared" si="9"/>
        <v>0</v>
      </c>
      <c r="R56" t="str">
        <f t="shared" si="10"/>
        <v>No</v>
      </c>
      <c r="S56" t="str">
        <f t="shared" si="11"/>
        <v>Yes</v>
      </c>
      <c r="T56" t="str">
        <f t="shared" si="12"/>
        <v>Yes</v>
      </c>
      <c r="U56" s="10" t="str" cm="1">
        <f t="array" ref="U56">_xlfn.IFS(B56&lt;18.5,"Underweight",B56&lt;=24.9,"Normal weight",B56&lt;=29.99,"Over weight",B56&gt;=30,"Obesity")</f>
        <v>Obesity</v>
      </c>
      <c r="V56" t="str" cm="1">
        <f t="array" ref="V56">_xlfn.IFS(C56&lt;5.7,"Normal",C56&lt;=6.49,"Prediabetes",C56&gt;=6.5,"Diabetes")</f>
        <v>Diabetes</v>
      </c>
      <c r="W56" t="str">
        <f t="shared" si="13"/>
        <v>No</v>
      </c>
    </row>
    <row r="57" spans="1:23" x14ac:dyDescent="0.25">
      <c r="A57" t="s">
        <v>2317</v>
      </c>
      <c r="B57" s="11">
        <v>36.630000000000003</v>
      </c>
      <c r="C57" s="11">
        <v>7.72</v>
      </c>
      <c r="D57" t="s">
        <v>2382</v>
      </c>
      <c r="E57" t="s">
        <v>2380</v>
      </c>
      <c r="F57" t="s">
        <v>2380</v>
      </c>
      <c r="G57">
        <v>1</v>
      </c>
      <c r="H57" t="s">
        <v>2382</v>
      </c>
      <c r="I57" t="str">
        <f t="shared" si="1"/>
        <v>Id56</v>
      </c>
      <c r="J57" t="str">
        <f t="shared" si="2"/>
        <v>36.63</v>
      </c>
      <c r="K57" t="str">
        <f t="shared" si="3"/>
        <v>7.72</v>
      </c>
      <c r="L57" t="str">
        <f t="shared" si="4"/>
        <v>yes</v>
      </c>
      <c r="M57" t="str">
        <f t="shared" si="5"/>
        <v>No</v>
      </c>
      <c r="N57" t="str">
        <f t="shared" si="6"/>
        <v>No</v>
      </c>
      <c r="O57" t="str">
        <f t="shared" si="7"/>
        <v>1</v>
      </c>
      <c r="P57" t="str">
        <f t="shared" si="8"/>
        <v>yes</v>
      </c>
      <c r="Q57" s="10" t="str">
        <f t="shared" si="9"/>
        <v>1</v>
      </c>
      <c r="R57" t="str">
        <f t="shared" si="10"/>
        <v>Yes</v>
      </c>
      <c r="S57" t="str">
        <f t="shared" si="11"/>
        <v>Yes</v>
      </c>
      <c r="T57" t="str">
        <f t="shared" si="12"/>
        <v>Yes</v>
      </c>
      <c r="U57" s="10" t="str" cm="1">
        <f t="array" ref="U57">_xlfn.IFS(B57&lt;18.5,"Underweight",B57&lt;=24.9,"Normal weight",B57&lt;=29.99,"Over weight",B57&gt;=30,"Obesity")</f>
        <v>Obesity</v>
      </c>
      <c r="V57" t="str" cm="1">
        <f t="array" ref="V57">_xlfn.IFS(C57&lt;5.7,"Normal",C57&lt;=6.49,"Prediabetes",C57&gt;=6.5,"Diabetes")</f>
        <v>Diabetes</v>
      </c>
      <c r="W57" t="str">
        <f t="shared" si="13"/>
        <v>No</v>
      </c>
    </row>
    <row r="58" spans="1:23" x14ac:dyDescent="0.25">
      <c r="A58" t="s">
        <v>2316</v>
      </c>
      <c r="B58" s="11">
        <v>34.200000000000003</v>
      </c>
      <c r="C58" s="11">
        <v>5.75</v>
      </c>
      <c r="D58" t="s">
        <v>2380</v>
      </c>
      <c r="E58" t="s">
        <v>2380</v>
      </c>
      <c r="F58" t="s">
        <v>2380</v>
      </c>
      <c r="G58">
        <v>2</v>
      </c>
      <c r="H58" t="s">
        <v>2382</v>
      </c>
      <c r="I58" t="str">
        <f t="shared" si="1"/>
        <v>Id57</v>
      </c>
      <c r="J58" t="str">
        <f t="shared" si="2"/>
        <v>34.2</v>
      </c>
      <c r="K58" t="str">
        <f t="shared" si="3"/>
        <v>5.75</v>
      </c>
      <c r="L58" t="str">
        <f t="shared" si="4"/>
        <v>No</v>
      </c>
      <c r="M58" t="str">
        <f t="shared" si="5"/>
        <v>No</v>
      </c>
      <c r="N58" t="str">
        <f t="shared" si="6"/>
        <v>No</v>
      </c>
      <c r="O58" t="str">
        <f t="shared" si="7"/>
        <v>2</v>
      </c>
      <c r="P58" t="str">
        <f t="shared" si="8"/>
        <v>yes</v>
      </c>
      <c r="Q58" s="10" t="str">
        <f t="shared" si="9"/>
        <v>2</v>
      </c>
      <c r="R58" t="str">
        <f t="shared" si="10"/>
        <v>No</v>
      </c>
      <c r="S58" t="str">
        <f t="shared" si="11"/>
        <v>Yes</v>
      </c>
      <c r="T58" t="str">
        <f t="shared" si="12"/>
        <v>Yes</v>
      </c>
      <c r="U58" s="10" t="str" cm="1">
        <f t="array" ref="U58">_xlfn.IFS(B58&lt;18.5,"Underweight",B58&lt;=24.9,"Normal weight",B58&lt;=29.99,"Over weight",B58&gt;=30,"Obesity")</f>
        <v>Obesity</v>
      </c>
      <c r="V58" t="str" cm="1">
        <f t="array" ref="V58">_xlfn.IFS(C58&lt;5.7,"Normal",C58&lt;=6.49,"Prediabetes",C58&gt;=6.5,"Diabetes")</f>
        <v>Prediabetes</v>
      </c>
      <c r="W58" t="str">
        <f t="shared" si="13"/>
        <v>No</v>
      </c>
    </row>
    <row r="59" spans="1:23" x14ac:dyDescent="0.25">
      <c r="A59" t="s">
        <v>2315</v>
      </c>
      <c r="B59" s="11">
        <v>50.63</v>
      </c>
      <c r="C59" s="11">
        <v>11.89</v>
      </c>
      <c r="D59" t="s">
        <v>2380</v>
      </c>
      <c r="E59" t="s">
        <v>2380</v>
      </c>
      <c r="F59" t="s">
        <v>2380</v>
      </c>
      <c r="G59" t="s">
        <v>2381</v>
      </c>
      <c r="H59" t="s">
        <v>2382</v>
      </c>
      <c r="I59" t="str">
        <f t="shared" si="1"/>
        <v>Id58</v>
      </c>
      <c r="J59" t="str">
        <f t="shared" si="2"/>
        <v>50.63</v>
      </c>
      <c r="K59" t="str">
        <f t="shared" si="3"/>
        <v>11.89</v>
      </c>
      <c r="L59" t="str">
        <f t="shared" si="4"/>
        <v>No</v>
      </c>
      <c r="M59" t="str">
        <f t="shared" si="5"/>
        <v>No</v>
      </c>
      <c r="N59" t="str">
        <f t="shared" si="6"/>
        <v>No</v>
      </c>
      <c r="O59" t="str">
        <f t="shared" si="7"/>
        <v>No major surgery</v>
      </c>
      <c r="P59" t="str">
        <f t="shared" si="8"/>
        <v>yes</v>
      </c>
      <c r="Q59" s="10" t="str">
        <f t="shared" si="9"/>
        <v>0</v>
      </c>
      <c r="R59" t="str">
        <f t="shared" si="10"/>
        <v>No</v>
      </c>
      <c r="S59" t="str">
        <f t="shared" si="11"/>
        <v>Yes</v>
      </c>
      <c r="T59" t="str">
        <f t="shared" si="12"/>
        <v>Yes</v>
      </c>
      <c r="U59" s="10" t="str" cm="1">
        <f t="array" ref="U59">_xlfn.IFS(B59&lt;18.5,"Underweight",B59&lt;=24.9,"Normal weight",B59&lt;=29.99,"Over weight",B59&gt;=30,"Obesity")</f>
        <v>Obesity</v>
      </c>
      <c r="V59" t="str" cm="1">
        <f t="array" ref="V59">_xlfn.IFS(C59&lt;5.7,"Normal",C59&lt;=6.49,"Prediabetes",C59&gt;=6.5,"Diabetes")</f>
        <v>Diabetes</v>
      </c>
      <c r="W59" t="str">
        <f t="shared" si="13"/>
        <v>No</v>
      </c>
    </row>
    <row r="60" spans="1:23" x14ac:dyDescent="0.25">
      <c r="A60" t="s">
        <v>2314</v>
      </c>
      <c r="B60" s="11">
        <v>36.479999999999997</v>
      </c>
      <c r="C60" s="11">
        <v>6.2</v>
      </c>
      <c r="D60" t="s">
        <v>2380</v>
      </c>
      <c r="E60" t="s">
        <v>2380</v>
      </c>
      <c r="F60" t="s">
        <v>2380</v>
      </c>
      <c r="G60" t="s">
        <v>2381</v>
      </c>
      <c r="H60" t="s">
        <v>2382</v>
      </c>
      <c r="I60" t="str">
        <f t="shared" si="1"/>
        <v>Id59</v>
      </c>
      <c r="J60" t="str">
        <f t="shared" si="2"/>
        <v>36.48</v>
      </c>
      <c r="K60" t="str">
        <f t="shared" si="3"/>
        <v>6.2</v>
      </c>
      <c r="L60" t="str">
        <f t="shared" si="4"/>
        <v>No</v>
      </c>
      <c r="M60" t="str">
        <f t="shared" si="5"/>
        <v>No</v>
      </c>
      <c r="N60" t="str">
        <f t="shared" si="6"/>
        <v>No</v>
      </c>
      <c r="O60" t="str">
        <f t="shared" si="7"/>
        <v>No major surgery</v>
      </c>
      <c r="P60" t="str">
        <f t="shared" si="8"/>
        <v>yes</v>
      </c>
      <c r="Q60" s="10" t="str">
        <f t="shared" si="9"/>
        <v>0</v>
      </c>
      <c r="R60" t="str">
        <f t="shared" si="10"/>
        <v>No</v>
      </c>
      <c r="S60" t="str">
        <f t="shared" si="11"/>
        <v>Yes</v>
      </c>
      <c r="T60" t="str">
        <f t="shared" si="12"/>
        <v>Yes</v>
      </c>
      <c r="U60" s="10" t="str" cm="1">
        <f t="array" ref="U60">_xlfn.IFS(B60&lt;18.5,"Underweight",B60&lt;=24.9,"Normal weight",B60&lt;=29.99,"Over weight",B60&gt;=30,"Obesity")</f>
        <v>Obesity</v>
      </c>
      <c r="V60" t="str" cm="1">
        <f t="array" ref="V60">_xlfn.IFS(C60&lt;5.7,"Normal",C60&lt;=6.49,"Prediabetes",C60&gt;=6.5,"Diabetes")</f>
        <v>Prediabetes</v>
      </c>
      <c r="W60" t="str">
        <f t="shared" si="13"/>
        <v>No</v>
      </c>
    </row>
    <row r="61" spans="1:23" x14ac:dyDescent="0.25">
      <c r="A61" t="s">
        <v>2313</v>
      </c>
      <c r="B61" s="11">
        <v>54.82</v>
      </c>
      <c r="C61" s="11">
        <v>10.61</v>
      </c>
      <c r="D61" t="s">
        <v>2380</v>
      </c>
      <c r="E61" t="s">
        <v>2380</v>
      </c>
      <c r="F61" t="s">
        <v>2380</v>
      </c>
      <c r="G61" t="s">
        <v>2381</v>
      </c>
      <c r="H61" t="s">
        <v>2382</v>
      </c>
      <c r="I61" t="str">
        <f t="shared" si="1"/>
        <v>Id60</v>
      </c>
      <c r="J61" t="str">
        <f t="shared" si="2"/>
        <v>54.82</v>
      </c>
      <c r="K61" t="str">
        <f t="shared" si="3"/>
        <v>10.61</v>
      </c>
      <c r="L61" t="str">
        <f t="shared" si="4"/>
        <v>No</v>
      </c>
      <c r="M61" t="str">
        <f t="shared" si="5"/>
        <v>No</v>
      </c>
      <c r="N61" t="str">
        <f t="shared" si="6"/>
        <v>No</v>
      </c>
      <c r="O61" t="str">
        <f t="shared" si="7"/>
        <v>No major surgery</v>
      </c>
      <c r="P61" t="str">
        <f t="shared" si="8"/>
        <v>yes</v>
      </c>
      <c r="Q61" s="10" t="str">
        <f t="shared" si="9"/>
        <v>0</v>
      </c>
      <c r="R61" t="str">
        <f t="shared" si="10"/>
        <v>No</v>
      </c>
      <c r="S61" t="str">
        <f t="shared" si="11"/>
        <v>Yes</v>
      </c>
      <c r="T61" t="str">
        <f t="shared" si="12"/>
        <v>Yes</v>
      </c>
      <c r="U61" s="10" t="str" cm="1">
        <f t="array" ref="U61">_xlfn.IFS(B61&lt;18.5,"Underweight",B61&lt;=24.9,"Normal weight",B61&lt;=29.99,"Over weight",B61&gt;=30,"Obesity")</f>
        <v>Obesity</v>
      </c>
      <c r="V61" t="str" cm="1">
        <f t="array" ref="V61">_xlfn.IFS(C61&lt;5.7,"Normal",C61&lt;=6.49,"Prediabetes",C61&gt;=6.5,"Diabetes")</f>
        <v>Diabetes</v>
      </c>
      <c r="W61" t="str">
        <f t="shared" si="13"/>
        <v>No</v>
      </c>
    </row>
    <row r="62" spans="1:23" x14ac:dyDescent="0.25">
      <c r="A62" t="s">
        <v>2312</v>
      </c>
      <c r="B62" s="11">
        <v>38.06</v>
      </c>
      <c r="C62" s="11">
        <v>6.04</v>
      </c>
      <c r="D62" t="s">
        <v>2380</v>
      </c>
      <c r="E62" t="s">
        <v>2380</v>
      </c>
      <c r="F62" t="s">
        <v>2383</v>
      </c>
      <c r="G62">
        <v>1</v>
      </c>
      <c r="H62" t="s">
        <v>2382</v>
      </c>
      <c r="I62" t="str">
        <f t="shared" si="1"/>
        <v>Id61</v>
      </c>
      <c r="J62" t="str">
        <f t="shared" si="2"/>
        <v>38.06</v>
      </c>
      <c r="K62" t="str">
        <f t="shared" si="3"/>
        <v>6.04</v>
      </c>
      <c r="L62" t="str">
        <f t="shared" si="4"/>
        <v>No</v>
      </c>
      <c r="M62" t="str">
        <f t="shared" si="5"/>
        <v>No</v>
      </c>
      <c r="N62" t="str">
        <f t="shared" si="6"/>
        <v>Yes</v>
      </c>
      <c r="O62" t="str">
        <f t="shared" si="7"/>
        <v>1</v>
      </c>
      <c r="P62" t="str">
        <f t="shared" si="8"/>
        <v>yes</v>
      </c>
      <c r="Q62" s="10" t="str">
        <f t="shared" si="9"/>
        <v>1</v>
      </c>
      <c r="R62" t="str">
        <f t="shared" si="10"/>
        <v>No</v>
      </c>
      <c r="S62" t="str">
        <f t="shared" si="11"/>
        <v>Yes</v>
      </c>
      <c r="T62" t="str">
        <f t="shared" si="12"/>
        <v>Yes</v>
      </c>
      <c r="U62" s="10" t="str" cm="1">
        <f t="array" ref="U62">_xlfn.IFS(B62&lt;18.5,"Underweight",B62&lt;=24.9,"Normal weight",B62&lt;=29.99,"Over weight",B62&gt;=30,"Obesity")</f>
        <v>Obesity</v>
      </c>
      <c r="V62" t="str" cm="1">
        <f t="array" ref="V62">_xlfn.IFS(C62&lt;5.7,"Normal",C62&lt;=6.49,"Prediabetes",C62&gt;=6.5,"Diabetes")</f>
        <v>Prediabetes</v>
      </c>
      <c r="W62" t="str">
        <f t="shared" si="13"/>
        <v>No</v>
      </c>
    </row>
    <row r="63" spans="1:23" x14ac:dyDescent="0.25">
      <c r="A63" t="s">
        <v>2311</v>
      </c>
      <c r="B63" s="11">
        <v>51.48</v>
      </c>
      <c r="C63" s="11">
        <v>9.33</v>
      </c>
      <c r="D63" t="s">
        <v>2382</v>
      </c>
      <c r="E63" t="s">
        <v>2380</v>
      </c>
      <c r="F63" t="s">
        <v>2380</v>
      </c>
      <c r="G63" t="s">
        <v>2381</v>
      </c>
      <c r="H63" t="s">
        <v>2382</v>
      </c>
      <c r="I63" t="str">
        <f t="shared" si="1"/>
        <v>Id62</v>
      </c>
      <c r="J63" t="str">
        <f t="shared" si="2"/>
        <v>51.48</v>
      </c>
      <c r="K63" t="str">
        <f t="shared" si="3"/>
        <v>9.33</v>
      </c>
      <c r="L63" t="str">
        <f t="shared" si="4"/>
        <v>yes</v>
      </c>
      <c r="M63" t="str">
        <f t="shared" si="5"/>
        <v>No</v>
      </c>
      <c r="N63" t="str">
        <f t="shared" si="6"/>
        <v>No</v>
      </c>
      <c r="O63" t="str">
        <f t="shared" si="7"/>
        <v>No major surgery</v>
      </c>
      <c r="P63" t="str">
        <f t="shared" si="8"/>
        <v>yes</v>
      </c>
      <c r="Q63" s="10" t="str">
        <f t="shared" si="9"/>
        <v>0</v>
      </c>
      <c r="R63" t="str">
        <f t="shared" si="10"/>
        <v>Yes</v>
      </c>
      <c r="S63" t="str">
        <f t="shared" si="11"/>
        <v>Yes</v>
      </c>
      <c r="T63" t="str">
        <f t="shared" si="12"/>
        <v>Yes</v>
      </c>
      <c r="U63" s="10" t="str" cm="1">
        <f t="array" ref="U63">_xlfn.IFS(B63&lt;18.5,"Underweight",B63&lt;=24.9,"Normal weight",B63&lt;=29.99,"Over weight",B63&gt;=30,"Obesity")</f>
        <v>Obesity</v>
      </c>
      <c r="V63" t="str" cm="1">
        <f t="array" ref="V63">_xlfn.IFS(C63&lt;5.7,"Normal",C63&lt;=6.49,"Prediabetes",C63&gt;=6.5,"Diabetes")</f>
        <v>Diabetes</v>
      </c>
      <c r="W63" t="str">
        <f t="shared" si="13"/>
        <v>No</v>
      </c>
    </row>
    <row r="64" spans="1:23" x14ac:dyDescent="0.25">
      <c r="A64" t="s">
        <v>2310</v>
      </c>
      <c r="B64" s="11">
        <v>52.06</v>
      </c>
      <c r="C64" s="11">
        <v>11.47</v>
      </c>
      <c r="D64" t="s">
        <v>2380</v>
      </c>
      <c r="E64" t="s">
        <v>2380</v>
      </c>
      <c r="F64" t="s">
        <v>2380</v>
      </c>
      <c r="G64" t="s">
        <v>2381</v>
      </c>
      <c r="H64" t="s">
        <v>2382</v>
      </c>
      <c r="I64" t="str">
        <f t="shared" si="1"/>
        <v>Id63</v>
      </c>
      <c r="J64" t="str">
        <f t="shared" si="2"/>
        <v>52.06</v>
      </c>
      <c r="K64" t="str">
        <f t="shared" si="3"/>
        <v>11.47</v>
      </c>
      <c r="L64" t="str">
        <f t="shared" si="4"/>
        <v>No</v>
      </c>
      <c r="M64" t="str">
        <f t="shared" si="5"/>
        <v>No</v>
      </c>
      <c r="N64" t="str">
        <f t="shared" si="6"/>
        <v>No</v>
      </c>
      <c r="O64" t="str">
        <f t="shared" si="7"/>
        <v>No major surgery</v>
      </c>
      <c r="P64" t="str">
        <f t="shared" si="8"/>
        <v>yes</v>
      </c>
      <c r="Q64" s="10" t="str">
        <f t="shared" si="9"/>
        <v>0</v>
      </c>
      <c r="R64" t="str">
        <f t="shared" si="10"/>
        <v>No</v>
      </c>
      <c r="S64" t="str">
        <f t="shared" si="11"/>
        <v>Yes</v>
      </c>
      <c r="T64" t="str">
        <f t="shared" si="12"/>
        <v>Yes</v>
      </c>
      <c r="U64" s="10" t="str" cm="1">
        <f t="array" ref="U64">_xlfn.IFS(B64&lt;18.5,"Underweight",B64&lt;=24.9,"Normal weight",B64&lt;=29.99,"Over weight",B64&gt;=30,"Obesity")</f>
        <v>Obesity</v>
      </c>
      <c r="V64" t="str" cm="1">
        <f t="array" ref="V64">_xlfn.IFS(C64&lt;5.7,"Normal",C64&lt;=6.49,"Prediabetes",C64&gt;=6.5,"Diabetes")</f>
        <v>Diabetes</v>
      </c>
      <c r="W64" t="str">
        <f t="shared" si="13"/>
        <v>No</v>
      </c>
    </row>
    <row r="65" spans="1:23" x14ac:dyDescent="0.25">
      <c r="A65" t="s">
        <v>2309</v>
      </c>
      <c r="B65" s="11">
        <v>30.684999999999999</v>
      </c>
      <c r="C65" s="11">
        <v>7.02</v>
      </c>
      <c r="D65" t="s">
        <v>2382</v>
      </c>
      <c r="E65" t="s">
        <v>2380</v>
      </c>
      <c r="F65" t="s">
        <v>2380</v>
      </c>
      <c r="G65" t="s">
        <v>2381</v>
      </c>
      <c r="H65" t="s">
        <v>2382</v>
      </c>
      <c r="I65" t="str">
        <f t="shared" si="1"/>
        <v>Id64</v>
      </c>
      <c r="J65" t="str">
        <f t="shared" si="2"/>
        <v>30.685</v>
      </c>
      <c r="K65" t="str">
        <f t="shared" si="3"/>
        <v>7.02</v>
      </c>
      <c r="L65" t="str">
        <f t="shared" si="4"/>
        <v>yes</v>
      </c>
      <c r="M65" t="str">
        <f t="shared" si="5"/>
        <v>No</v>
      </c>
      <c r="N65" t="str">
        <f t="shared" si="6"/>
        <v>No</v>
      </c>
      <c r="O65" t="str">
        <f t="shared" si="7"/>
        <v>No major surgery</v>
      </c>
      <c r="P65" t="str">
        <f t="shared" si="8"/>
        <v>yes</v>
      </c>
      <c r="Q65" s="10" t="str">
        <f t="shared" si="9"/>
        <v>0</v>
      </c>
      <c r="R65" t="str">
        <f t="shared" si="10"/>
        <v>Yes</v>
      </c>
      <c r="S65" t="str">
        <f t="shared" si="11"/>
        <v>Yes</v>
      </c>
      <c r="T65" t="str">
        <f t="shared" si="12"/>
        <v>Yes</v>
      </c>
      <c r="U65" s="10" t="str" cm="1">
        <f t="array" ref="U65">_xlfn.IFS(B65&lt;18.5,"Underweight",B65&lt;=24.9,"Normal weight",B65&lt;=29.99,"Over weight",B65&gt;=30,"Obesity")</f>
        <v>Obesity</v>
      </c>
      <c r="V65" t="str" cm="1">
        <f t="array" ref="V65">_xlfn.IFS(C65&lt;5.7,"Normal",C65&lt;=6.49,"Prediabetes",C65&gt;=6.5,"Diabetes")</f>
        <v>Diabetes</v>
      </c>
      <c r="W65" t="str">
        <f t="shared" si="13"/>
        <v>No</v>
      </c>
    </row>
    <row r="66" spans="1:23" x14ac:dyDescent="0.25">
      <c r="A66" t="s">
        <v>2308</v>
      </c>
      <c r="B66" s="11">
        <v>36.08</v>
      </c>
      <c r="C66" s="11">
        <v>8.8000000000000007</v>
      </c>
      <c r="D66" t="s">
        <v>2382</v>
      </c>
      <c r="E66" t="s">
        <v>2380</v>
      </c>
      <c r="F66" t="s">
        <v>2380</v>
      </c>
      <c r="G66">
        <v>1</v>
      </c>
      <c r="H66" t="s">
        <v>2382</v>
      </c>
      <c r="I66" t="str">
        <f t="shared" si="1"/>
        <v>Id65</v>
      </c>
      <c r="J66" t="str">
        <f t="shared" si="2"/>
        <v>36.08</v>
      </c>
      <c r="K66" t="str">
        <f t="shared" si="3"/>
        <v>8.8</v>
      </c>
      <c r="L66" t="str">
        <f t="shared" si="4"/>
        <v>yes</v>
      </c>
      <c r="M66" t="str">
        <f t="shared" si="5"/>
        <v>No</v>
      </c>
      <c r="N66" t="str">
        <f t="shared" si="6"/>
        <v>No</v>
      </c>
      <c r="O66" t="str">
        <f t="shared" si="7"/>
        <v>1</v>
      </c>
      <c r="P66" t="str">
        <f t="shared" si="8"/>
        <v>yes</v>
      </c>
      <c r="Q66" s="10" t="str">
        <f t="shared" si="9"/>
        <v>1</v>
      </c>
      <c r="R66" t="str">
        <f t="shared" si="10"/>
        <v>Yes</v>
      </c>
      <c r="S66" t="str">
        <f t="shared" si="11"/>
        <v>Yes</v>
      </c>
      <c r="T66" t="str">
        <f t="shared" si="12"/>
        <v>Yes</v>
      </c>
      <c r="U66" s="10" t="str" cm="1">
        <f t="array" ref="U66">_xlfn.IFS(B66&lt;18.5,"Underweight",B66&lt;=24.9,"Normal weight",B66&lt;=29.99,"Over weight",B66&gt;=30,"Obesity")</f>
        <v>Obesity</v>
      </c>
      <c r="V66" t="str" cm="1">
        <f t="array" ref="V66">_xlfn.IFS(C66&lt;5.7,"Normal",C66&lt;=6.49,"Prediabetes",C66&gt;=6.5,"Diabetes")</f>
        <v>Diabetes</v>
      </c>
      <c r="W66" t="str">
        <f t="shared" si="13"/>
        <v>No</v>
      </c>
    </row>
    <row r="67" spans="1:23" x14ac:dyDescent="0.25">
      <c r="A67" t="s">
        <v>2307</v>
      </c>
      <c r="B67" s="11">
        <v>54.99</v>
      </c>
      <c r="C67" s="11">
        <v>8.68</v>
      </c>
      <c r="D67" t="s">
        <v>2380</v>
      </c>
      <c r="E67" t="s">
        <v>2380</v>
      </c>
      <c r="F67" t="s">
        <v>2380</v>
      </c>
      <c r="G67">
        <v>2</v>
      </c>
      <c r="H67" t="s">
        <v>2382</v>
      </c>
      <c r="I67" t="str">
        <f t="shared" ref="I67:I130" si="14">CLEAN(A67)</f>
        <v>Id66</v>
      </c>
      <c r="J67" t="str">
        <f t="shared" ref="J67:J130" si="15">CLEAN(B67)</f>
        <v>54.99</v>
      </c>
      <c r="K67" t="str">
        <f t="shared" ref="K67:K130" si="16">CLEAN(C67)</f>
        <v>8.68</v>
      </c>
      <c r="L67" t="str">
        <f t="shared" ref="L67:L130" si="17">CLEAN(D67)</f>
        <v>No</v>
      </c>
      <c r="M67" t="str">
        <f t="shared" ref="M67:M130" si="18">CLEAN(E67)</f>
        <v>No</v>
      </c>
      <c r="N67" t="str">
        <f t="shared" ref="N67:N130" si="19">CLEAN(F67)</f>
        <v>No</v>
      </c>
      <c r="O67" t="str">
        <f t="shared" ref="O67:O130" si="20">CLEAN(G67)</f>
        <v>2</v>
      </c>
      <c r="P67" t="str">
        <f t="shared" ref="P67:P130" si="21">CLEAN(H67)</f>
        <v>yes</v>
      </c>
      <c r="Q67" s="10" t="str">
        <f t="shared" ref="Q67:Q130" si="22">SUBSTITUTE(O67,"No major surgery",0)</f>
        <v>2</v>
      </c>
      <c r="R67" t="str">
        <f t="shared" ref="R67:R130" si="23">PROPER(L67)</f>
        <v>No</v>
      </c>
      <c r="S67" t="str">
        <f t="shared" ref="S67:S130" si="24">PROPER(P67)</f>
        <v>Yes</v>
      </c>
      <c r="T67" t="str">
        <f t="shared" ref="T67:T130" si="25">SUBSTITUTE(S67,"?","No")</f>
        <v>Yes</v>
      </c>
      <c r="U67" s="10" t="str" cm="1">
        <f t="array" ref="U67">_xlfn.IFS(B67&lt;18.5,"Underweight",B67&lt;=24.9,"Normal weight",B67&lt;=29.99,"Over weight",B67&gt;=30,"Obesity")</f>
        <v>Obesity</v>
      </c>
      <c r="V67" t="str" cm="1">
        <f t="array" ref="V67">_xlfn.IFS(C67&lt;5.7,"Normal",C67&lt;=6.49,"Prediabetes",C67&gt;=6.5,"Diabetes")</f>
        <v>Diabetes</v>
      </c>
      <c r="W67" t="str">
        <f t="shared" ref="W67:W130" si="26">PROPER(E67)</f>
        <v>No</v>
      </c>
    </row>
    <row r="68" spans="1:23" x14ac:dyDescent="0.25">
      <c r="A68" t="s">
        <v>2306</v>
      </c>
      <c r="B68" s="11">
        <v>35.97</v>
      </c>
      <c r="C68" s="11">
        <v>6.12</v>
      </c>
      <c r="D68" t="s">
        <v>2380</v>
      </c>
      <c r="E68" t="s">
        <v>2380</v>
      </c>
      <c r="F68" t="s">
        <v>2383</v>
      </c>
      <c r="G68">
        <v>1</v>
      </c>
      <c r="H68" t="s">
        <v>2382</v>
      </c>
      <c r="I68" t="str">
        <f t="shared" si="14"/>
        <v>Id67</v>
      </c>
      <c r="J68" t="str">
        <f t="shared" si="15"/>
        <v>35.97</v>
      </c>
      <c r="K68" t="str">
        <f t="shared" si="16"/>
        <v>6.12</v>
      </c>
      <c r="L68" t="str">
        <f t="shared" si="17"/>
        <v>No</v>
      </c>
      <c r="M68" t="str">
        <f t="shared" si="18"/>
        <v>No</v>
      </c>
      <c r="N68" t="str">
        <f t="shared" si="19"/>
        <v>Yes</v>
      </c>
      <c r="O68" t="str">
        <f t="shared" si="20"/>
        <v>1</v>
      </c>
      <c r="P68" t="str">
        <f t="shared" si="21"/>
        <v>yes</v>
      </c>
      <c r="Q68" s="10" t="str">
        <f t="shared" si="22"/>
        <v>1</v>
      </c>
      <c r="R68" t="str">
        <f t="shared" si="23"/>
        <v>No</v>
      </c>
      <c r="S68" t="str">
        <f t="shared" si="24"/>
        <v>Yes</v>
      </c>
      <c r="T68" t="str">
        <f t="shared" si="25"/>
        <v>Yes</v>
      </c>
      <c r="U68" s="10" t="str" cm="1">
        <f t="array" ref="U68">_xlfn.IFS(B68&lt;18.5,"Underweight",B68&lt;=24.9,"Normal weight",B68&lt;=29.99,"Over weight",B68&gt;=30,"Obesity")</f>
        <v>Obesity</v>
      </c>
      <c r="V68" t="str" cm="1">
        <f t="array" ref="V68">_xlfn.IFS(C68&lt;5.7,"Normal",C68&lt;=6.49,"Prediabetes",C68&gt;=6.5,"Diabetes")</f>
        <v>Prediabetes</v>
      </c>
      <c r="W68" t="str">
        <f t="shared" si="26"/>
        <v>No</v>
      </c>
    </row>
    <row r="69" spans="1:23" x14ac:dyDescent="0.25">
      <c r="A69" t="s">
        <v>2305</v>
      </c>
      <c r="B69" s="11">
        <v>45.54</v>
      </c>
      <c r="C69" s="11">
        <v>5.4</v>
      </c>
      <c r="D69" t="s">
        <v>2382</v>
      </c>
      <c r="E69" t="s">
        <v>2380</v>
      </c>
      <c r="F69" t="s">
        <v>2383</v>
      </c>
      <c r="G69">
        <v>1</v>
      </c>
      <c r="H69" t="s">
        <v>2382</v>
      </c>
      <c r="I69" t="str">
        <f t="shared" si="14"/>
        <v>Id68</v>
      </c>
      <c r="J69" t="str">
        <f t="shared" si="15"/>
        <v>45.54</v>
      </c>
      <c r="K69" t="str">
        <f t="shared" si="16"/>
        <v>5.4</v>
      </c>
      <c r="L69" t="str">
        <f t="shared" si="17"/>
        <v>yes</v>
      </c>
      <c r="M69" t="str">
        <f t="shared" si="18"/>
        <v>No</v>
      </c>
      <c r="N69" t="str">
        <f t="shared" si="19"/>
        <v>Yes</v>
      </c>
      <c r="O69" t="str">
        <f t="shared" si="20"/>
        <v>1</v>
      </c>
      <c r="P69" t="str">
        <f t="shared" si="21"/>
        <v>yes</v>
      </c>
      <c r="Q69" s="10" t="str">
        <f t="shared" si="22"/>
        <v>1</v>
      </c>
      <c r="R69" t="str">
        <f t="shared" si="23"/>
        <v>Yes</v>
      </c>
      <c r="S69" t="str">
        <f t="shared" si="24"/>
        <v>Yes</v>
      </c>
      <c r="T69" t="str">
        <f t="shared" si="25"/>
        <v>Yes</v>
      </c>
      <c r="U69" s="10" t="str" cm="1">
        <f t="array" ref="U69">_xlfn.IFS(B69&lt;18.5,"Underweight",B69&lt;=24.9,"Normal weight",B69&lt;=29.99,"Over weight",B69&gt;=30,"Obesity")</f>
        <v>Obesity</v>
      </c>
      <c r="V69" t="str" cm="1">
        <f t="array" ref="V69">_xlfn.IFS(C69&lt;5.7,"Normal",C69&lt;=6.49,"Prediabetes",C69&gt;=6.5,"Diabetes")</f>
        <v>Normal</v>
      </c>
      <c r="W69" t="str">
        <f t="shared" si="26"/>
        <v>No</v>
      </c>
    </row>
    <row r="70" spans="1:23" x14ac:dyDescent="0.25">
      <c r="A70" t="s">
        <v>2304</v>
      </c>
      <c r="B70" s="11">
        <v>35.53</v>
      </c>
      <c r="C70" s="11">
        <v>4.3600000000000003</v>
      </c>
      <c r="D70" t="s">
        <v>2382</v>
      </c>
      <c r="E70" t="s">
        <v>2380</v>
      </c>
      <c r="F70" t="s">
        <v>2380</v>
      </c>
      <c r="G70" t="s">
        <v>2381</v>
      </c>
      <c r="H70" t="s">
        <v>2382</v>
      </c>
      <c r="I70" t="str">
        <f t="shared" si="14"/>
        <v>Id69</v>
      </c>
      <c r="J70" t="str">
        <f t="shared" si="15"/>
        <v>35.53</v>
      </c>
      <c r="K70" t="str">
        <f t="shared" si="16"/>
        <v>4.36</v>
      </c>
      <c r="L70" t="str">
        <f t="shared" si="17"/>
        <v>yes</v>
      </c>
      <c r="M70" t="str">
        <f t="shared" si="18"/>
        <v>No</v>
      </c>
      <c r="N70" t="str">
        <f t="shared" si="19"/>
        <v>No</v>
      </c>
      <c r="O70" t="str">
        <f t="shared" si="20"/>
        <v>No major surgery</v>
      </c>
      <c r="P70" t="str">
        <f t="shared" si="21"/>
        <v>yes</v>
      </c>
      <c r="Q70" s="10" t="str">
        <f t="shared" si="22"/>
        <v>0</v>
      </c>
      <c r="R70" t="str">
        <f t="shared" si="23"/>
        <v>Yes</v>
      </c>
      <c r="S70" t="str">
        <f t="shared" si="24"/>
        <v>Yes</v>
      </c>
      <c r="T70" t="str">
        <f t="shared" si="25"/>
        <v>Yes</v>
      </c>
      <c r="U70" s="10" t="str" cm="1">
        <f t="array" ref="U70">_xlfn.IFS(B70&lt;18.5,"Underweight",B70&lt;=24.9,"Normal weight",B70&lt;=29.99,"Over weight",B70&gt;=30,"Obesity")</f>
        <v>Obesity</v>
      </c>
      <c r="V70" t="str" cm="1">
        <f t="array" ref="V70">_xlfn.IFS(C70&lt;5.7,"Normal",C70&lt;=6.49,"Prediabetes",C70&gt;=6.5,"Diabetes")</f>
        <v>Normal</v>
      </c>
      <c r="W70" t="str">
        <f t="shared" si="26"/>
        <v>No</v>
      </c>
    </row>
    <row r="71" spans="1:23" x14ac:dyDescent="0.25">
      <c r="A71" t="s">
        <v>2303</v>
      </c>
      <c r="B71" s="11">
        <v>30.8</v>
      </c>
      <c r="C71" s="11">
        <v>9.77</v>
      </c>
      <c r="D71" t="s">
        <v>2380</v>
      </c>
      <c r="E71" t="s">
        <v>2380</v>
      </c>
      <c r="F71" t="s">
        <v>2380</v>
      </c>
      <c r="G71" t="s">
        <v>2381</v>
      </c>
      <c r="H71" t="s">
        <v>2382</v>
      </c>
      <c r="I71" t="str">
        <f t="shared" si="14"/>
        <v>Id70</v>
      </c>
      <c r="J71" t="str">
        <f t="shared" si="15"/>
        <v>30.8</v>
      </c>
      <c r="K71" t="str">
        <f t="shared" si="16"/>
        <v>9.77</v>
      </c>
      <c r="L71" t="str">
        <f t="shared" si="17"/>
        <v>No</v>
      </c>
      <c r="M71" t="str">
        <f t="shared" si="18"/>
        <v>No</v>
      </c>
      <c r="N71" t="str">
        <f t="shared" si="19"/>
        <v>No</v>
      </c>
      <c r="O71" t="str">
        <f t="shared" si="20"/>
        <v>No major surgery</v>
      </c>
      <c r="P71" t="str">
        <f t="shared" si="21"/>
        <v>yes</v>
      </c>
      <c r="Q71" s="10" t="str">
        <f t="shared" si="22"/>
        <v>0</v>
      </c>
      <c r="R71" t="str">
        <f t="shared" si="23"/>
        <v>No</v>
      </c>
      <c r="S71" t="str">
        <f t="shared" si="24"/>
        <v>Yes</v>
      </c>
      <c r="T71" t="str">
        <f t="shared" si="25"/>
        <v>Yes</v>
      </c>
      <c r="U71" s="10" t="str" cm="1">
        <f t="array" ref="U71">_xlfn.IFS(B71&lt;18.5,"Underweight",B71&lt;=24.9,"Normal weight",B71&lt;=29.99,"Over weight",B71&gt;=30,"Obesity")</f>
        <v>Obesity</v>
      </c>
      <c r="V71" t="str" cm="1">
        <f t="array" ref="V71">_xlfn.IFS(C71&lt;5.7,"Normal",C71&lt;=6.49,"Prediabetes",C71&gt;=6.5,"Diabetes")</f>
        <v>Diabetes</v>
      </c>
      <c r="W71" t="str">
        <f t="shared" si="26"/>
        <v>No</v>
      </c>
    </row>
    <row r="72" spans="1:23" x14ac:dyDescent="0.25">
      <c r="A72" t="s">
        <v>2302</v>
      </c>
      <c r="B72" s="11">
        <v>38.39</v>
      </c>
      <c r="C72" s="11">
        <v>4.25</v>
      </c>
      <c r="D72" t="s">
        <v>2380</v>
      </c>
      <c r="E72" t="s">
        <v>2380</v>
      </c>
      <c r="F72" t="s">
        <v>2380</v>
      </c>
      <c r="G72">
        <v>1</v>
      </c>
      <c r="H72" t="s">
        <v>2382</v>
      </c>
      <c r="I72" t="str">
        <f t="shared" si="14"/>
        <v>Id71</v>
      </c>
      <c r="J72" t="str">
        <f t="shared" si="15"/>
        <v>38.39</v>
      </c>
      <c r="K72" t="str">
        <f t="shared" si="16"/>
        <v>4.25</v>
      </c>
      <c r="L72" t="str">
        <f t="shared" si="17"/>
        <v>No</v>
      </c>
      <c r="M72" t="str">
        <f t="shared" si="18"/>
        <v>No</v>
      </c>
      <c r="N72" t="str">
        <f t="shared" si="19"/>
        <v>No</v>
      </c>
      <c r="O72" t="str">
        <f t="shared" si="20"/>
        <v>1</v>
      </c>
      <c r="P72" t="str">
        <f t="shared" si="21"/>
        <v>yes</v>
      </c>
      <c r="Q72" s="10" t="str">
        <f t="shared" si="22"/>
        <v>1</v>
      </c>
      <c r="R72" t="str">
        <f t="shared" si="23"/>
        <v>No</v>
      </c>
      <c r="S72" t="str">
        <f t="shared" si="24"/>
        <v>Yes</v>
      </c>
      <c r="T72" t="str">
        <f t="shared" si="25"/>
        <v>Yes</v>
      </c>
      <c r="U72" s="10" t="str" cm="1">
        <f t="array" ref="U72">_xlfn.IFS(B72&lt;18.5,"Underweight",B72&lt;=24.9,"Normal weight",B72&lt;=29.99,"Over weight",B72&gt;=30,"Obesity")</f>
        <v>Obesity</v>
      </c>
      <c r="V72" t="str" cm="1">
        <f t="array" ref="V72">_xlfn.IFS(C72&lt;5.7,"Normal",C72&lt;=6.49,"Prediabetes",C72&gt;=6.5,"Diabetes")</f>
        <v>Normal</v>
      </c>
      <c r="W72" t="str">
        <f t="shared" si="26"/>
        <v>No</v>
      </c>
    </row>
    <row r="73" spans="1:23" x14ac:dyDescent="0.25">
      <c r="A73" t="s">
        <v>2301</v>
      </c>
      <c r="B73" s="11">
        <v>32.299999999999997</v>
      </c>
      <c r="C73" s="11">
        <v>4.76</v>
      </c>
      <c r="D73" t="s">
        <v>2380</v>
      </c>
      <c r="E73" t="s">
        <v>2380</v>
      </c>
      <c r="F73" t="s">
        <v>2380</v>
      </c>
      <c r="G73">
        <v>2</v>
      </c>
      <c r="H73" t="s">
        <v>2382</v>
      </c>
      <c r="I73" t="str">
        <f t="shared" si="14"/>
        <v>Id72</v>
      </c>
      <c r="J73" t="str">
        <f t="shared" si="15"/>
        <v>32.3</v>
      </c>
      <c r="K73" t="str">
        <f t="shared" si="16"/>
        <v>4.76</v>
      </c>
      <c r="L73" t="str">
        <f t="shared" si="17"/>
        <v>No</v>
      </c>
      <c r="M73" t="str">
        <f t="shared" si="18"/>
        <v>No</v>
      </c>
      <c r="N73" t="str">
        <f t="shared" si="19"/>
        <v>No</v>
      </c>
      <c r="O73" t="str">
        <f t="shared" si="20"/>
        <v>2</v>
      </c>
      <c r="P73" t="str">
        <f t="shared" si="21"/>
        <v>yes</v>
      </c>
      <c r="Q73" s="10" t="str">
        <f t="shared" si="22"/>
        <v>2</v>
      </c>
      <c r="R73" t="str">
        <f t="shared" si="23"/>
        <v>No</v>
      </c>
      <c r="S73" t="str">
        <f t="shared" si="24"/>
        <v>Yes</v>
      </c>
      <c r="T73" t="str">
        <f t="shared" si="25"/>
        <v>Yes</v>
      </c>
      <c r="U73" s="10" t="str" cm="1">
        <f t="array" ref="U73">_xlfn.IFS(B73&lt;18.5,"Underweight",B73&lt;=24.9,"Normal weight",B73&lt;=29.99,"Over weight",B73&gt;=30,"Obesity")</f>
        <v>Obesity</v>
      </c>
      <c r="V73" t="str" cm="1">
        <f t="array" ref="V73">_xlfn.IFS(C73&lt;5.7,"Normal",C73&lt;=6.49,"Prediabetes",C73&gt;=6.5,"Diabetes")</f>
        <v>Normal</v>
      </c>
      <c r="W73" t="str">
        <f t="shared" si="26"/>
        <v>No</v>
      </c>
    </row>
    <row r="74" spans="1:23" x14ac:dyDescent="0.25">
      <c r="A74" t="s">
        <v>2300</v>
      </c>
      <c r="B74" s="11">
        <v>48.8</v>
      </c>
      <c r="C74" s="11">
        <v>6.22</v>
      </c>
      <c r="D74" t="s">
        <v>2382</v>
      </c>
      <c r="E74" t="s">
        <v>2380</v>
      </c>
      <c r="F74" t="s">
        <v>2380</v>
      </c>
      <c r="G74">
        <v>2</v>
      </c>
      <c r="H74" t="s">
        <v>2382</v>
      </c>
      <c r="I74" t="str">
        <f t="shared" si="14"/>
        <v>Id73</v>
      </c>
      <c r="J74" t="str">
        <f t="shared" si="15"/>
        <v>48.8</v>
      </c>
      <c r="K74" t="str">
        <f t="shared" si="16"/>
        <v>6.22</v>
      </c>
      <c r="L74" t="str">
        <f t="shared" si="17"/>
        <v>yes</v>
      </c>
      <c r="M74" t="str">
        <f t="shared" si="18"/>
        <v>No</v>
      </c>
      <c r="N74" t="str">
        <f t="shared" si="19"/>
        <v>No</v>
      </c>
      <c r="O74" t="str">
        <f t="shared" si="20"/>
        <v>2</v>
      </c>
      <c r="P74" t="str">
        <f t="shared" si="21"/>
        <v>yes</v>
      </c>
      <c r="Q74" s="10" t="str">
        <f t="shared" si="22"/>
        <v>2</v>
      </c>
      <c r="R74" t="str">
        <f t="shared" si="23"/>
        <v>Yes</v>
      </c>
      <c r="S74" t="str">
        <f t="shared" si="24"/>
        <v>Yes</v>
      </c>
      <c r="T74" t="str">
        <f t="shared" si="25"/>
        <v>Yes</v>
      </c>
      <c r="U74" s="10" t="str" cm="1">
        <f t="array" ref="U74">_xlfn.IFS(B74&lt;18.5,"Underweight",B74&lt;=24.9,"Normal weight",B74&lt;=29.99,"Over weight",B74&gt;=30,"Obesity")</f>
        <v>Obesity</v>
      </c>
      <c r="V74" t="str" cm="1">
        <f t="array" ref="V74">_xlfn.IFS(C74&lt;5.7,"Normal",C74&lt;=6.49,"Prediabetes",C74&gt;=6.5,"Diabetes")</f>
        <v>Prediabetes</v>
      </c>
      <c r="W74" t="str">
        <f t="shared" si="26"/>
        <v>No</v>
      </c>
    </row>
    <row r="75" spans="1:23" x14ac:dyDescent="0.25">
      <c r="A75" t="s">
        <v>2299</v>
      </c>
      <c r="B75" s="11">
        <v>45.5</v>
      </c>
      <c r="C75" s="11">
        <v>7.96</v>
      </c>
      <c r="D75" t="s">
        <v>2380</v>
      </c>
      <c r="E75" t="s">
        <v>2380</v>
      </c>
      <c r="F75" t="s">
        <v>2380</v>
      </c>
      <c r="G75" t="s">
        <v>2381</v>
      </c>
      <c r="H75" t="s">
        <v>2382</v>
      </c>
      <c r="I75" t="str">
        <f t="shared" si="14"/>
        <v>Id74</v>
      </c>
      <c r="J75" t="str">
        <f t="shared" si="15"/>
        <v>45.5</v>
      </c>
      <c r="K75" t="str">
        <f t="shared" si="16"/>
        <v>7.96</v>
      </c>
      <c r="L75" t="str">
        <f t="shared" si="17"/>
        <v>No</v>
      </c>
      <c r="M75" t="str">
        <f t="shared" si="18"/>
        <v>No</v>
      </c>
      <c r="N75" t="str">
        <f t="shared" si="19"/>
        <v>No</v>
      </c>
      <c r="O75" t="str">
        <f t="shared" si="20"/>
        <v>No major surgery</v>
      </c>
      <c r="P75" t="str">
        <f t="shared" si="21"/>
        <v>yes</v>
      </c>
      <c r="Q75" s="10" t="str">
        <f t="shared" si="22"/>
        <v>0</v>
      </c>
      <c r="R75" t="str">
        <f t="shared" si="23"/>
        <v>No</v>
      </c>
      <c r="S75" t="str">
        <f t="shared" si="24"/>
        <v>Yes</v>
      </c>
      <c r="T75" t="str">
        <f t="shared" si="25"/>
        <v>Yes</v>
      </c>
      <c r="U75" s="10" t="str" cm="1">
        <f t="array" ref="U75">_xlfn.IFS(B75&lt;18.5,"Underweight",B75&lt;=24.9,"Normal weight",B75&lt;=29.99,"Over weight",B75&gt;=30,"Obesity")</f>
        <v>Obesity</v>
      </c>
      <c r="V75" t="str" cm="1">
        <f t="array" ref="V75">_xlfn.IFS(C75&lt;5.7,"Normal",C75&lt;=6.49,"Prediabetes",C75&gt;=6.5,"Diabetes")</f>
        <v>Diabetes</v>
      </c>
      <c r="W75" t="str">
        <f t="shared" si="26"/>
        <v>No</v>
      </c>
    </row>
    <row r="76" spans="1:23" x14ac:dyDescent="0.25">
      <c r="A76" t="s">
        <v>2298</v>
      </c>
      <c r="B76" s="11">
        <v>53.61</v>
      </c>
      <c r="C76" s="11">
        <v>10.92</v>
      </c>
      <c r="D76" t="s">
        <v>2382</v>
      </c>
      <c r="E76" t="s">
        <v>2380</v>
      </c>
      <c r="F76" t="s">
        <v>2380</v>
      </c>
      <c r="G76">
        <v>1</v>
      </c>
      <c r="H76" t="s">
        <v>2382</v>
      </c>
      <c r="I76" t="str">
        <f t="shared" si="14"/>
        <v>Id75</v>
      </c>
      <c r="J76" t="str">
        <f t="shared" si="15"/>
        <v>53.61</v>
      </c>
      <c r="K76" t="str">
        <f t="shared" si="16"/>
        <v>10.92</v>
      </c>
      <c r="L76" t="str">
        <f t="shared" si="17"/>
        <v>yes</v>
      </c>
      <c r="M76" t="str">
        <f t="shared" si="18"/>
        <v>No</v>
      </c>
      <c r="N76" t="str">
        <f t="shared" si="19"/>
        <v>No</v>
      </c>
      <c r="O76" t="str">
        <f t="shared" si="20"/>
        <v>1</v>
      </c>
      <c r="P76" t="str">
        <f t="shared" si="21"/>
        <v>yes</v>
      </c>
      <c r="Q76" s="10" t="str">
        <f t="shared" si="22"/>
        <v>1</v>
      </c>
      <c r="R76" t="str">
        <f t="shared" si="23"/>
        <v>Yes</v>
      </c>
      <c r="S76" t="str">
        <f t="shared" si="24"/>
        <v>Yes</v>
      </c>
      <c r="T76" t="str">
        <f t="shared" si="25"/>
        <v>Yes</v>
      </c>
      <c r="U76" s="10" t="str" cm="1">
        <f t="array" ref="U76">_xlfn.IFS(B76&lt;18.5,"Underweight",B76&lt;=24.9,"Normal weight",B76&lt;=29.99,"Over weight",B76&gt;=30,"Obesity")</f>
        <v>Obesity</v>
      </c>
      <c r="V76" t="str" cm="1">
        <f t="array" ref="V76">_xlfn.IFS(C76&lt;5.7,"Normal",C76&lt;=6.49,"Prediabetes",C76&gt;=6.5,"Diabetes")</f>
        <v>Diabetes</v>
      </c>
      <c r="W76" t="str">
        <f t="shared" si="26"/>
        <v>No</v>
      </c>
    </row>
    <row r="77" spans="1:23" x14ac:dyDescent="0.25">
      <c r="A77" t="s">
        <v>2297</v>
      </c>
      <c r="B77" s="11">
        <v>36.19</v>
      </c>
      <c r="C77" s="11">
        <v>11.51</v>
      </c>
      <c r="D77" t="s">
        <v>2382</v>
      </c>
      <c r="E77" t="s">
        <v>2380</v>
      </c>
      <c r="F77" t="s">
        <v>2380</v>
      </c>
      <c r="G77">
        <v>1</v>
      </c>
      <c r="H77" t="s">
        <v>2382</v>
      </c>
      <c r="I77" t="str">
        <f t="shared" si="14"/>
        <v>Id76</v>
      </c>
      <c r="J77" t="str">
        <f t="shared" si="15"/>
        <v>36.19</v>
      </c>
      <c r="K77" t="str">
        <f t="shared" si="16"/>
        <v>11.51</v>
      </c>
      <c r="L77" t="str">
        <f t="shared" si="17"/>
        <v>yes</v>
      </c>
      <c r="M77" t="str">
        <f t="shared" si="18"/>
        <v>No</v>
      </c>
      <c r="N77" t="str">
        <f t="shared" si="19"/>
        <v>No</v>
      </c>
      <c r="O77" t="str">
        <f t="shared" si="20"/>
        <v>1</v>
      </c>
      <c r="P77" t="str">
        <f t="shared" si="21"/>
        <v>yes</v>
      </c>
      <c r="Q77" s="10" t="str">
        <f t="shared" si="22"/>
        <v>1</v>
      </c>
      <c r="R77" t="str">
        <f t="shared" si="23"/>
        <v>Yes</v>
      </c>
      <c r="S77" t="str">
        <f t="shared" si="24"/>
        <v>Yes</v>
      </c>
      <c r="T77" t="str">
        <f t="shared" si="25"/>
        <v>Yes</v>
      </c>
      <c r="U77" s="10" t="str" cm="1">
        <f t="array" ref="U77">_xlfn.IFS(B77&lt;18.5,"Underweight",B77&lt;=24.9,"Normal weight",B77&lt;=29.99,"Over weight",B77&gt;=30,"Obesity")</f>
        <v>Obesity</v>
      </c>
      <c r="V77" t="str" cm="1">
        <f t="array" ref="V77">_xlfn.IFS(C77&lt;5.7,"Normal",C77&lt;=6.49,"Prediabetes",C77&gt;=6.5,"Diabetes")</f>
        <v>Diabetes</v>
      </c>
      <c r="W77" t="str">
        <f t="shared" si="26"/>
        <v>No</v>
      </c>
    </row>
    <row r="78" spans="1:23" x14ac:dyDescent="0.25">
      <c r="A78" t="s">
        <v>2296</v>
      </c>
      <c r="B78" s="11">
        <v>34.6</v>
      </c>
      <c r="C78" s="11">
        <v>5.99</v>
      </c>
      <c r="D78" t="s">
        <v>2382</v>
      </c>
      <c r="E78" t="s">
        <v>2380</v>
      </c>
      <c r="F78" t="s">
        <v>2380</v>
      </c>
      <c r="G78" t="s">
        <v>2381</v>
      </c>
      <c r="H78" t="s">
        <v>2382</v>
      </c>
      <c r="I78" t="str">
        <f t="shared" si="14"/>
        <v>Id77</v>
      </c>
      <c r="J78" t="str">
        <f t="shared" si="15"/>
        <v>34.6</v>
      </c>
      <c r="K78" t="str">
        <f t="shared" si="16"/>
        <v>5.99</v>
      </c>
      <c r="L78" t="str">
        <f t="shared" si="17"/>
        <v>yes</v>
      </c>
      <c r="M78" t="str">
        <f t="shared" si="18"/>
        <v>No</v>
      </c>
      <c r="N78" t="str">
        <f t="shared" si="19"/>
        <v>No</v>
      </c>
      <c r="O78" t="str">
        <f t="shared" si="20"/>
        <v>No major surgery</v>
      </c>
      <c r="P78" t="str">
        <f t="shared" si="21"/>
        <v>yes</v>
      </c>
      <c r="Q78" s="10" t="str">
        <f t="shared" si="22"/>
        <v>0</v>
      </c>
      <c r="R78" t="str">
        <f t="shared" si="23"/>
        <v>Yes</v>
      </c>
      <c r="S78" t="str">
        <f t="shared" si="24"/>
        <v>Yes</v>
      </c>
      <c r="T78" t="str">
        <f t="shared" si="25"/>
        <v>Yes</v>
      </c>
      <c r="U78" s="10" t="str" cm="1">
        <f t="array" ref="U78">_xlfn.IFS(B78&lt;18.5,"Underweight",B78&lt;=24.9,"Normal weight",B78&lt;=29.99,"Over weight",B78&gt;=30,"Obesity")</f>
        <v>Obesity</v>
      </c>
      <c r="V78" t="str" cm="1">
        <f t="array" ref="V78">_xlfn.IFS(C78&lt;5.7,"Normal",C78&lt;=6.49,"Prediabetes",C78&gt;=6.5,"Diabetes")</f>
        <v>Prediabetes</v>
      </c>
      <c r="W78" t="str">
        <f t="shared" si="26"/>
        <v>No</v>
      </c>
    </row>
    <row r="79" spans="1:23" x14ac:dyDescent="0.25">
      <c r="A79" t="s">
        <v>2295</v>
      </c>
      <c r="B79" s="11">
        <v>54.12</v>
      </c>
      <c r="C79" s="11">
        <v>11.57</v>
      </c>
      <c r="D79" t="s">
        <v>2380</v>
      </c>
      <c r="E79" t="s">
        <v>2380</v>
      </c>
      <c r="F79" t="s">
        <v>2380</v>
      </c>
      <c r="G79" t="s">
        <v>2381</v>
      </c>
      <c r="H79" t="s">
        <v>2382</v>
      </c>
      <c r="I79" t="str">
        <f t="shared" si="14"/>
        <v>Id78</v>
      </c>
      <c r="J79" t="str">
        <f t="shared" si="15"/>
        <v>54.12</v>
      </c>
      <c r="K79" t="str">
        <f t="shared" si="16"/>
        <v>11.57</v>
      </c>
      <c r="L79" t="str">
        <f t="shared" si="17"/>
        <v>No</v>
      </c>
      <c r="M79" t="str">
        <f t="shared" si="18"/>
        <v>No</v>
      </c>
      <c r="N79" t="str">
        <f t="shared" si="19"/>
        <v>No</v>
      </c>
      <c r="O79" t="str">
        <f t="shared" si="20"/>
        <v>No major surgery</v>
      </c>
      <c r="P79" t="str">
        <f t="shared" si="21"/>
        <v>yes</v>
      </c>
      <c r="Q79" s="10" t="str">
        <f t="shared" si="22"/>
        <v>0</v>
      </c>
      <c r="R79" t="str">
        <f t="shared" si="23"/>
        <v>No</v>
      </c>
      <c r="S79" t="str">
        <f t="shared" si="24"/>
        <v>Yes</v>
      </c>
      <c r="T79" t="str">
        <f t="shared" si="25"/>
        <v>Yes</v>
      </c>
      <c r="U79" s="10" t="str" cm="1">
        <f t="array" ref="U79">_xlfn.IFS(B79&lt;18.5,"Underweight",B79&lt;=24.9,"Normal weight",B79&lt;=29.99,"Over weight",B79&gt;=30,"Obesity")</f>
        <v>Obesity</v>
      </c>
      <c r="V79" t="str" cm="1">
        <f t="array" ref="V79">_xlfn.IFS(C79&lt;5.7,"Normal",C79&lt;=6.49,"Prediabetes",C79&gt;=6.5,"Diabetes")</f>
        <v>Diabetes</v>
      </c>
      <c r="W79" t="str">
        <f t="shared" si="26"/>
        <v>No</v>
      </c>
    </row>
    <row r="80" spans="1:23" x14ac:dyDescent="0.25">
      <c r="A80" t="s">
        <v>2294</v>
      </c>
      <c r="B80" s="11">
        <v>48.82</v>
      </c>
      <c r="C80" s="11">
        <v>6.67</v>
      </c>
      <c r="D80" t="s">
        <v>2382</v>
      </c>
      <c r="E80" t="s">
        <v>2380</v>
      </c>
      <c r="F80" t="s">
        <v>2380</v>
      </c>
      <c r="G80" t="s">
        <v>2381</v>
      </c>
      <c r="H80" t="s">
        <v>2382</v>
      </c>
      <c r="I80" t="str">
        <f t="shared" si="14"/>
        <v>Id79</v>
      </c>
      <c r="J80" t="str">
        <f t="shared" si="15"/>
        <v>48.82</v>
      </c>
      <c r="K80" t="str">
        <f t="shared" si="16"/>
        <v>6.67</v>
      </c>
      <c r="L80" t="str">
        <f t="shared" si="17"/>
        <v>yes</v>
      </c>
      <c r="M80" t="str">
        <f t="shared" si="18"/>
        <v>No</v>
      </c>
      <c r="N80" t="str">
        <f t="shared" si="19"/>
        <v>No</v>
      </c>
      <c r="O80" t="str">
        <f t="shared" si="20"/>
        <v>No major surgery</v>
      </c>
      <c r="P80" t="str">
        <f t="shared" si="21"/>
        <v>yes</v>
      </c>
      <c r="Q80" s="10" t="str">
        <f t="shared" si="22"/>
        <v>0</v>
      </c>
      <c r="R80" t="str">
        <f t="shared" si="23"/>
        <v>Yes</v>
      </c>
      <c r="S80" t="str">
        <f t="shared" si="24"/>
        <v>Yes</v>
      </c>
      <c r="T80" t="str">
        <f t="shared" si="25"/>
        <v>Yes</v>
      </c>
      <c r="U80" s="10" t="str" cm="1">
        <f t="array" ref="U80">_xlfn.IFS(B80&lt;18.5,"Underweight",B80&lt;=24.9,"Normal weight",B80&lt;=29.99,"Over weight",B80&gt;=30,"Obesity")</f>
        <v>Obesity</v>
      </c>
      <c r="V80" t="str" cm="1">
        <f t="array" ref="V80">_xlfn.IFS(C80&lt;5.7,"Normal",C80&lt;=6.49,"Prediabetes",C80&gt;=6.5,"Diabetes")</f>
        <v>Diabetes</v>
      </c>
      <c r="W80" t="str">
        <f t="shared" si="26"/>
        <v>No</v>
      </c>
    </row>
    <row r="81" spans="1:23" x14ac:dyDescent="0.25">
      <c r="A81" t="s">
        <v>2293</v>
      </c>
      <c r="B81" s="11">
        <v>51.01</v>
      </c>
      <c r="C81" s="11">
        <v>9.1999999999999993</v>
      </c>
      <c r="D81" t="s">
        <v>2380</v>
      </c>
      <c r="E81" t="s">
        <v>2380</v>
      </c>
      <c r="F81" t="s">
        <v>2380</v>
      </c>
      <c r="G81" t="s">
        <v>2381</v>
      </c>
      <c r="H81" t="s">
        <v>2382</v>
      </c>
      <c r="I81" t="str">
        <f t="shared" si="14"/>
        <v>Id80</v>
      </c>
      <c r="J81" t="str">
        <f t="shared" si="15"/>
        <v>51.01</v>
      </c>
      <c r="K81" t="str">
        <f t="shared" si="16"/>
        <v>9.2</v>
      </c>
      <c r="L81" t="str">
        <f t="shared" si="17"/>
        <v>No</v>
      </c>
      <c r="M81" t="str">
        <f t="shared" si="18"/>
        <v>No</v>
      </c>
      <c r="N81" t="str">
        <f t="shared" si="19"/>
        <v>No</v>
      </c>
      <c r="O81" t="str">
        <f t="shared" si="20"/>
        <v>No major surgery</v>
      </c>
      <c r="P81" t="str">
        <f t="shared" si="21"/>
        <v>yes</v>
      </c>
      <c r="Q81" s="10" t="str">
        <f t="shared" si="22"/>
        <v>0</v>
      </c>
      <c r="R81" t="str">
        <f t="shared" si="23"/>
        <v>No</v>
      </c>
      <c r="S81" t="str">
        <f t="shared" si="24"/>
        <v>Yes</v>
      </c>
      <c r="T81" t="str">
        <f t="shared" si="25"/>
        <v>Yes</v>
      </c>
      <c r="U81" s="10" t="str" cm="1">
        <f t="array" ref="U81">_xlfn.IFS(B81&lt;18.5,"Underweight",B81&lt;=24.9,"Normal weight",B81&lt;=29.99,"Over weight",B81&gt;=30,"Obesity")</f>
        <v>Obesity</v>
      </c>
      <c r="V81" t="str" cm="1">
        <f t="array" ref="V81">_xlfn.IFS(C81&lt;5.7,"Normal",C81&lt;=6.49,"Prediabetes",C81&gt;=6.5,"Diabetes")</f>
        <v>Diabetes</v>
      </c>
      <c r="W81" t="str">
        <f t="shared" si="26"/>
        <v>No</v>
      </c>
    </row>
    <row r="82" spans="1:23" x14ac:dyDescent="0.25">
      <c r="A82" t="s">
        <v>2292</v>
      </c>
      <c r="B82" s="11">
        <v>45.65</v>
      </c>
      <c r="C82" s="11">
        <v>5.1100000000000003</v>
      </c>
      <c r="D82" t="s">
        <v>2382</v>
      </c>
      <c r="E82" t="s">
        <v>2380</v>
      </c>
      <c r="F82" t="s">
        <v>2380</v>
      </c>
      <c r="G82">
        <v>1</v>
      </c>
      <c r="H82" t="s">
        <v>2382</v>
      </c>
      <c r="I82" t="str">
        <f t="shared" si="14"/>
        <v>Id81</v>
      </c>
      <c r="J82" t="str">
        <f t="shared" si="15"/>
        <v>45.65</v>
      </c>
      <c r="K82" t="str">
        <f t="shared" si="16"/>
        <v>5.11</v>
      </c>
      <c r="L82" t="str">
        <f t="shared" si="17"/>
        <v>yes</v>
      </c>
      <c r="M82" t="str">
        <f t="shared" si="18"/>
        <v>No</v>
      </c>
      <c r="N82" t="str">
        <f t="shared" si="19"/>
        <v>No</v>
      </c>
      <c r="O82" t="str">
        <f t="shared" si="20"/>
        <v>1</v>
      </c>
      <c r="P82" t="str">
        <f t="shared" si="21"/>
        <v>yes</v>
      </c>
      <c r="Q82" s="10" t="str">
        <f t="shared" si="22"/>
        <v>1</v>
      </c>
      <c r="R82" t="str">
        <f t="shared" si="23"/>
        <v>Yes</v>
      </c>
      <c r="S82" t="str">
        <f t="shared" si="24"/>
        <v>Yes</v>
      </c>
      <c r="T82" t="str">
        <f t="shared" si="25"/>
        <v>Yes</v>
      </c>
      <c r="U82" s="10" t="str" cm="1">
        <f t="array" ref="U82">_xlfn.IFS(B82&lt;18.5,"Underweight",B82&lt;=24.9,"Normal weight",B82&lt;=29.99,"Over weight",B82&gt;=30,"Obesity")</f>
        <v>Obesity</v>
      </c>
      <c r="V82" t="str" cm="1">
        <f t="array" ref="V82">_xlfn.IFS(C82&lt;5.7,"Normal",C82&lt;=6.49,"Prediabetes",C82&gt;=6.5,"Diabetes")</f>
        <v>Normal</v>
      </c>
      <c r="W82" t="str">
        <f t="shared" si="26"/>
        <v>No</v>
      </c>
    </row>
    <row r="83" spans="1:23" x14ac:dyDescent="0.25">
      <c r="A83" t="s">
        <v>2291</v>
      </c>
      <c r="B83" s="11">
        <v>52.9</v>
      </c>
      <c r="C83" s="11">
        <v>5.34</v>
      </c>
      <c r="D83" t="s">
        <v>2380</v>
      </c>
      <c r="E83" t="s">
        <v>2380</v>
      </c>
      <c r="F83" t="s">
        <v>2380</v>
      </c>
      <c r="G83" t="s">
        <v>2381</v>
      </c>
      <c r="H83" t="s">
        <v>2382</v>
      </c>
      <c r="I83" t="str">
        <f t="shared" si="14"/>
        <v>Id82</v>
      </c>
      <c r="J83" t="str">
        <f t="shared" si="15"/>
        <v>52.9</v>
      </c>
      <c r="K83" t="str">
        <f t="shared" si="16"/>
        <v>5.34</v>
      </c>
      <c r="L83" t="str">
        <f t="shared" si="17"/>
        <v>No</v>
      </c>
      <c r="M83" t="str">
        <f t="shared" si="18"/>
        <v>No</v>
      </c>
      <c r="N83" t="str">
        <f t="shared" si="19"/>
        <v>No</v>
      </c>
      <c r="O83" t="str">
        <f t="shared" si="20"/>
        <v>No major surgery</v>
      </c>
      <c r="P83" t="str">
        <f t="shared" si="21"/>
        <v>yes</v>
      </c>
      <c r="Q83" s="10" t="str">
        <f t="shared" si="22"/>
        <v>0</v>
      </c>
      <c r="R83" t="str">
        <f t="shared" si="23"/>
        <v>No</v>
      </c>
      <c r="S83" t="str">
        <f t="shared" si="24"/>
        <v>Yes</v>
      </c>
      <c r="T83" t="str">
        <f t="shared" si="25"/>
        <v>Yes</v>
      </c>
      <c r="U83" s="10" t="str" cm="1">
        <f t="array" ref="U83">_xlfn.IFS(B83&lt;18.5,"Underweight",B83&lt;=24.9,"Normal weight",B83&lt;=29.99,"Over weight",B83&gt;=30,"Obesity")</f>
        <v>Obesity</v>
      </c>
      <c r="V83" t="str" cm="1">
        <f t="array" ref="V83">_xlfn.IFS(C83&lt;5.7,"Normal",C83&lt;=6.49,"Prediabetes",C83&gt;=6.5,"Diabetes")</f>
        <v>Normal</v>
      </c>
      <c r="W83" t="str">
        <f t="shared" si="26"/>
        <v>No</v>
      </c>
    </row>
    <row r="84" spans="1:23" x14ac:dyDescent="0.25">
      <c r="A84" t="s">
        <v>2290</v>
      </c>
      <c r="B84" s="11">
        <v>45.41</v>
      </c>
      <c r="C84" s="11">
        <v>4.03</v>
      </c>
      <c r="D84" t="s">
        <v>2382</v>
      </c>
      <c r="E84" t="s">
        <v>2380</v>
      </c>
      <c r="F84" t="s">
        <v>2380</v>
      </c>
      <c r="G84">
        <v>1</v>
      </c>
      <c r="H84" t="s">
        <v>2382</v>
      </c>
      <c r="I84" t="str">
        <f t="shared" si="14"/>
        <v>Id83</v>
      </c>
      <c r="J84" t="str">
        <f t="shared" si="15"/>
        <v>45.41</v>
      </c>
      <c r="K84" t="str">
        <f t="shared" si="16"/>
        <v>4.03</v>
      </c>
      <c r="L84" t="str">
        <f t="shared" si="17"/>
        <v>yes</v>
      </c>
      <c r="M84" t="str">
        <f t="shared" si="18"/>
        <v>No</v>
      </c>
      <c r="N84" t="str">
        <f t="shared" si="19"/>
        <v>No</v>
      </c>
      <c r="O84" t="str">
        <f t="shared" si="20"/>
        <v>1</v>
      </c>
      <c r="P84" t="str">
        <f t="shared" si="21"/>
        <v>yes</v>
      </c>
      <c r="Q84" s="10" t="str">
        <f t="shared" si="22"/>
        <v>1</v>
      </c>
      <c r="R84" t="str">
        <f t="shared" si="23"/>
        <v>Yes</v>
      </c>
      <c r="S84" t="str">
        <f t="shared" si="24"/>
        <v>Yes</v>
      </c>
      <c r="T84" t="str">
        <f t="shared" si="25"/>
        <v>Yes</v>
      </c>
      <c r="U84" s="10" t="str" cm="1">
        <f t="array" ref="U84">_xlfn.IFS(B84&lt;18.5,"Underweight",B84&lt;=24.9,"Normal weight",B84&lt;=29.99,"Over weight",B84&gt;=30,"Obesity")</f>
        <v>Obesity</v>
      </c>
      <c r="V84" t="str" cm="1">
        <f t="array" ref="V84">_xlfn.IFS(C84&lt;5.7,"Normal",C84&lt;=6.49,"Prediabetes",C84&gt;=6.5,"Diabetes")</f>
        <v>Normal</v>
      </c>
      <c r="W84" t="str">
        <f t="shared" si="26"/>
        <v>No</v>
      </c>
    </row>
    <row r="85" spans="1:23" x14ac:dyDescent="0.25">
      <c r="A85" t="s">
        <v>2289</v>
      </c>
      <c r="B85" s="11">
        <v>49.41</v>
      </c>
      <c r="C85" s="11">
        <v>4.2300000000000004</v>
      </c>
      <c r="D85" t="s">
        <v>2382</v>
      </c>
      <c r="E85" t="s">
        <v>2380</v>
      </c>
      <c r="F85" t="s">
        <v>2383</v>
      </c>
      <c r="G85">
        <v>1</v>
      </c>
      <c r="H85" t="s">
        <v>2382</v>
      </c>
      <c r="I85" t="str">
        <f t="shared" si="14"/>
        <v>Id84</v>
      </c>
      <c r="J85" t="str">
        <f t="shared" si="15"/>
        <v>49.41</v>
      </c>
      <c r="K85" t="str">
        <f t="shared" si="16"/>
        <v>4.23</v>
      </c>
      <c r="L85" t="str">
        <f t="shared" si="17"/>
        <v>yes</v>
      </c>
      <c r="M85" t="str">
        <f t="shared" si="18"/>
        <v>No</v>
      </c>
      <c r="N85" t="str">
        <f t="shared" si="19"/>
        <v>Yes</v>
      </c>
      <c r="O85" t="str">
        <f t="shared" si="20"/>
        <v>1</v>
      </c>
      <c r="P85" t="str">
        <f t="shared" si="21"/>
        <v>yes</v>
      </c>
      <c r="Q85" s="10" t="str">
        <f t="shared" si="22"/>
        <v>1</v>
      </c>
      <c r="R85" t="str">
        <f t="shared" si="23"/>
        <v>Yes</v>
      </c>
      <c r="S85" t="str">
        <f t="shared" si="24"/>
        <v>Yes</v>
      </c>
      <c r="T85" t="str">
        <f t="shared" si="25"/>
        <v>Yes</v>
      </c>
      <c r="U85" s="10" t="str" cm="1">
        <f t="array" ref="U85">_xlfn.IFS(B85&lt;18.5,"Underweight",B85&lt;=24.9,"Normal weight",B85&lt;=29.99,"Over weight",B85&gt;=30,"Obesity")</f>
        <v>Obesity</v>
      </c>
      <c r="V85" t="str" cm="1">
        <f t="array" ref="V85">_xlfn.IFS(C85&lt;5.7,"Normal",C85&lt;=6.49,"Prediabetes",C85&gt;=6.5,"Diabetes")</f>
        <v>Normal</v>
      </c>
      <c r="W85" t="str">
        <f t="shared" si="26"/>
        <v>No</v>
      </c>
    </row>
    <row r="86" spans="1:23" x14ac:dyDescent="0.25">
      <c r="A86" t="s">
        <v>2288</v>
      </c>
      <c r="B86" s="11">
        <v>31.824999999999999</v>
      </c>
      <c r="C86" s="11">
        <v>4.0599999999999996</v>
      </c>
      <c r="D86" t="s">
        <v>2380</v>
      </c>
      <c r="E86" t="s">
        <v>2380</v>
      </c>
      <c r="F86" t="s">
        <v>2380</v>
      </c>
      <c r="G86">
        <v>2</v>
      </c>
      <c r="H86" t="s">
        <v>2382</v>
      </c>
      <c r="I86" t="str">
        <f t="shared" si="14"/>
        <v>Id85</v>
      </c>
      <c r="J86" t="str">
        <f t="shared" si="15"/>
        <v>31.825</v>
      </c>
      <c r="K86" t="str">
        <f t="shared" si="16"/>
        <v>4.06</v>
      </c>
      <c r="L86" t="str">
        <f t="shared" si="17"/>
        <v>No</v>
      </c>
      <c r="M86" t="str">
        <f t="shared" si="18"/>
        <v>No</v>
      </c>
      <c r="N86" t="str">
        <f t="shared" si="19"/>
        <v>No</v>
      </c>
      <c r="O86" t="str">
        <f t="shared" si="20"/>
        <v>2</v>
      </c>
      <c r="P86" t="str">
        <f t="shared" si="21"/>
        <v>yes</v>
      </c>
      <c r="Q86" s="10" t="str">
        <f t="shared" si="22"/>
        <v>2</v>
      </c>
      <c r="R86" t="str">
        <f t="shared" si="23"/>
        <v>No</v>
      </c>
      <c r="S86" t="str">
        <f t="shared" si="24"/>
        <v>Yes</v>
      </c>
      <c r="T86" t="str">
        <f t="shared" si="25"/>
        <v>Yes</v>
      </c>
      <c r="U86" s="10" t="str" cm="1">
        <f t="array" ref="U86">_xlfn.IFS(B86&lt;18.5,"Underweight",B86&lt;=24.9,"Normal weight",B86&lt;=29.99,"Over weight",B86&gt;=30,"Obesity")</f>
        <v>Obesity</v>
      </c>
      <c r="V86" t="str" cm="1">
        <f t="array" ref="V86">_xlfn.IFS(C86&lt;5.7,"Normal",C86&lt;=6.49,"Prediabetes",C86&gt;=6.5,"Diabetes")</f>
        <v>Normal</v>
      </c>
      <c r="W86" t="str">
        <f t="shared" si="26"/>
        <v>No</v>
      </c>
    </row>
    <row r="87" spans="1:23" x14ac:dyDescent="0.25">
      <c r="A87" t="s">
        <v>2287</v>
      </c>
      <c r="B87" s="11">
        <v>51.28</v>
      </c>
      <c r="C87" s="11">
        <v>4.68</v>
      </c>
      <c r="D87" t="s">
        <v>2380</v>
      </c>
      <c r="E87" t="s">
        <v>2380</v>
      </c>
      <c r="F87" t="s">
        <v>2380</v>
      </c>
      <c r="G87">
        <v>2</v>
      </c>
      <c r="H87" t="s">
        <v>2382</v>
      </c>
      <c r="I87" t="str">
        <f t="shared" si="14"/>
        <v>Id86</v>
      </c>
      <c r="J87" t="str">
        <f t="shared" si="15"/>
        <v>51.28</v>
      </c>
      <c r="K87" t="str">
        <f t="shared" si="16"/>
        <v>4.68</v>
      </c>
      <c r="L87" t="str">
        <f t="shared" si="17"/>
        <v>No</v>
      </c>
      <c r="M87" t="str">
        <f t="shared" si="18"/>
        <v>No</v>
      </c>
      <c r="N87" t="str">
        <f t="shared" si="19"/>
        <v>No</v>
      </c>
      <c r="O87" t="str">
        <f t="shared" si="20"/>
        <v>2</v>
      </c>
      <c r="P87" t="str">
        <f t="shared" si="21"/>
        <v>yes</v>
      </c>
      <c r="Q87" s="10" t="str">
        <f t="shared" si="22"/>
        <v>2</v>
      </c>
      <c r="R87" t="str">
        <f t="shared" si="23"/>
        <v>No</v>
      </c>
      <c r="S87" t="str">
        <f t="shared" si="24"/>
        <v>Yes</v>
      </c>
      <c r="T87" t="str">
        <f t="shared" si="25"/>
        <v>Yes</v>
      </c>
      <c r="U87" s="10" t="str" cm="1">
        <f t="array" ref="U87">_xlfn.IFS(B87&lt;18.5,"Underweight",B87&lt;=24.9,"Normal weight",B87&lt;=29.99,"Over weight",B87&gt;=30,"Obesity")</f>
        <v>Obesity</v>
      </c>
      <c r="V87" t="str" cm="1">
        <f t="array" ref="V87">_xlfn.IFS(C87&lt;5.7,"Normal",C87&lt;=6.49,"Prediabetes",C87&gt;=6.5,"Diabetes")</f>
        <v>Normal</v>
      </c>
      <c r="W87" t="str">
        <f t="shared" si="26"/>
        <v>No</v>
      </c>
    </row>
    <row r="88" spans="1:23" x14ac:dyDescent="0.25">
      <c r="A88" t="s">
        <v>2286</v>
      </c>
      <c r="B88" s="11">
        <v>34.96</v>
      </c>
      <c r="C88" s="11">
        <v>4.34</v>
      </c>
      <c r="D88" t="s">
        <v>2380</v>
      </c>
      <c r="E88" t="s">
        <v>2380</v>
      </c>
      <c r="F88" t="s">
        <v>2383</v>
      </c>
      <c r="G88">
        <v>1</v>
      </c>
      <c r="H88" t="s">
        <v>2382</v>
      </c>
      <c r="I88" t="str">
        <f t="shared" si="14"/>
        <v>Id87</v>
      </c>
      <c r="J88" t="str">
        <f t="shared" si="15"/>
        <v>34.96</v>
      </c>
      <c r="K88" t="str">
        <f t="shared" si="16"/>
        <v>4.34</v>
      </c>
      <c r="L88" t="str">
        <f t="shared" si="17"/>
        <v>No</v>
      </c>
      <c r="M88" t="str">
        <f t="shared" si="18"/>
        <v>No</v>
      </c>
      <c r="N88" t="str">
        <f t="shared" si="19"/>
        <v>Yes</v>
      </c>
      <c r="O88" t="str">
        <f t="shared" si="20"/>
        <v>1</v>
      </c>
      <c r="P88" t="str">
        <f t="shared" si="21"/>
        <v>yes</v>
      </c>
      <c r="Q88" s="10" t="str">
        <f t="shared" si="22"/>
        <v>1</v>
      </c>
      <c r="R88" t="str">
        <f t="shared" si="23"/>
        <v>No</v>
      </c>
      <c r="S88" t="str">
        <f t="shared" si="24"/>
        <v>Yes</v>
      </c>
      <c r="T88" t="str">
        <f t="shared" si="25"/>
        <v>Yes</v>
      </c>
      <c r="U88" s="10" t="str" cm="1">
        <f t="array" ref="U88">_xlfn.IFS(B88&lt;18.5,"Underweight",B88&lt;=24.9,"Normal weight",B88&lt;=29.99,"Over weight",B88&gt;=30,"Obesity")</f>
        <v>Obesity</v>
      </c>
      <c r="V88" t="str" cm="1">
        <f t="array" ref="V88">_xlfn.IFS(C88&lt;5.7,"Normal",C88&lt;=6.49,"Prediabetes",C88&gt;=6.5,"Diabetes")</f>
        <v>Normal</v>
      </c>
      <c r="W88" t="str">
        <f t="shared" si="26"/>
        <v>No</v>
      </c>
    </row>
    <row r="89" spans="1:23" x14ac:dyDescent="0.25">
      <c r="A89" t="s">
        <v>2285</v>
      </c>
      <c r="B89" s="11">
        <v>33.11</v>
      </c>
      <c r="C89" s="11">
        <v>10.51</v>
      </c>
      <c r="D89" t="s">
        <v>2380</v>
      </c>
      <c r="E89" t="s">
        <v>2380</v>
      </c>
      <c r="F89" t="s">
        <v>2380</v>
      </c>
      <c r="G89" t="s">
        <v>2381</v>
      </c>
      <c r="H89" t="s">
        <v>2382</v>
      </c>
      <c r="I89" t="str">
        <f t="shared" si="14"/>
        <v>Id88</v>
      </c>
      <c r="J89" t="str">
        <f t="shared" si="15"/>
        <v>33.11</v>
      </c>
      <c r="K89" t="str">
        <f t="shared" si="16"/>
        <v>10.51</v>
      </c>
      <c r="L89" t="str">
        <f t="shared" si="17"/>
        <v>No</v>
      </c>
      <c r="M89" t="str">
        <f t="shared" si="18"/>
        <v>No</v>
      </c>
      <c r="N89" t="str">
        <f t="shared" si="19"/>
        <v>No</v>
      </c>
      <c r="O89" t="str">
        <f t="shared" si="20"/>
        <v>No major surgery</v>
      </c>
      <c r="P89" t="str">
        <f t="shared" si="21"/>
        <v>yes</v>
      </c>
      <c r="Q89" s="10" t="str">
        <f t="shared" si="22"/>
        <v>0</v>
      </c>
      <c r="R89" t="str">
        <f t="shared" si="23"/>
        <v>No</v>
      </c>
      <c r="S89" t="str">
        <f t="shared" si="24"/>
        <v>Yes</v>
      </c>
      <c r="T89" t="str">
        <f t="shared" si="25"/>
        <v>Yes</v>
      </c>
      <c r="U89" s="10" t="str" cm="1">
        <f t="array" ref="U89">_xlfn.IFS(B89&lt;18.5,"Underweight",B89&lt;=24.9,"Normal weight",B89&lt;=29.99,"Over weight",B89&gt;=30,"Obesity")</f>
        <v>Obesity</v>
      </c>
      <c r="V89" t="str" cm="1">
        <f t="array" ref="V89">_xlfn.IFS(C89&lt;5.7,"Normal",C89&lt;=6.49,"Prediabetes",C89&gt;=6.5,"Diabetes")</f>
        <v>Diabetes</v>
      </c>
      <c r="W89" t="str">
        <f t="shared" si="26"/>
        <v>No</v>
      </c>
    </row>
    <row r="90" spans="1:23" x14ac:dyDescent="0.25">
      <c r="A90" t="s">
        <v>2284</v>
      </c>
      <c r="B90" s="11">
        <v>54.74</v>
      </c>
      <c r="C90" s="11">
        <v>5.84</v>
      </c>
      <c r="D90" t="s">
        <v>2382</v>
      </c>
      <c r="E90" t="s">
        <v>2380</v>
      </c>
      <c r="F90" t="s">
        <v>2383</v>
      </c>
      <c r="G90">
        <v>1</v>
      </c>
      <c r="H90" t="s">
        <v>2382</v>
      </c>
      <c r="I90" t="str">
        <f t="shared" si="14"/>
        <v>Id89</v>
      </c>
      <c r="J90" t="str">
        <f t="shared" si="15"/>
        <v>54.74</v>
      </c>
      <c r="K90" t="str">
        <f t="shared" si="16"/>
        <v>5.84</v>
      </c>
      <c r="L90" t="str">
        <f t="shared" si="17"/>
        <v>yes</v>
      </c>
      <c r="M90" t="str">
        <f t="shared" si="18"/>
        <v>No</v>
      </c>
      <c r="N90" t="str">
        <f t="shared" si="19"/>
        <v>Yes</v>
      </c>
      <c r="O90" t="str">
        <f t="shared" si="20"/>
        <v>1</v>
      </c>
      <c r="P90" t="str">
        <f t="shared" si="21"/>
        <v>yes</v>
      </c>
      <c r="Q90" s="10" t="str">
        <f t="shared" si="22"/>
        <v>1</v>
      </c>
      <c r="R90" t="str">
        <f t="shared" si="23"/>
        <v>Yes</v>
      </c>
      <c r="S90" t="str">
        <f t="shared" si="24"/>
        <v>Yes</v>
      </c>
      <c r="T90" t="str">
        <f t="shared" si="25"/>
        <v>Yes</v>
      </c>
      <c r="U90" s="10" t="str" cm="1">
        <f t="array" ref="U90">_xlfn.IFS(B90&lt;18.5,"Underweight",B90&lt;=24.9,"Normal weight",B90&lt;=29.99,"Over weight",B90&gt;=30,"Obesity")</f>
        <v>Obesity</v>
      </c>
      <c r="V90" t="str" cm="1">
        <f t="array" ref="V90">_xlfn.IFS(C90&lt;5.7,"Normal",C90&lt;=6.49,"Prediabetes",C90&gt;=6.5,"Diabetes")</f>
        <v>Prediabetes</v>
      </c>
      <c r="W90" t="str">
        <f t="shared" si="26"/>
        <v>No</v>
      </c>
    </row>
    <row r="91" spans="1:23" x14ac:dyDescent="0.25">
      <c r="A91" t="s">
        <v>2283</v>
      </c>
      <c r="B91" s="11">
        <v>32.56</v>
      </c>
      <c r="C91" s="11">
        <v>5.41</v>
      </c>
      <c r="D91" t="s">
        <v>2380</v>
      </c>
      <c r="E91" t="s">
        <v>2380</v>
      </c>
      <c r="F91" t="s">
        <v>2383</v>
      </c>
      <c r="G91">
        <v>1</v>
      </c>
      <c r="H91" t="s">
        <v>2382</v>
      </c>
      <c r="I91" t="str">
        <f t="shared" si="14"/>
        <v>Id90</v>
      </c>
      <c r="J91" t="str">
        <f t="shared" si="15"/>
        <v>32.56</v>
      </c>
      <c r="K91" t="str">
        <f t="shared" si="16"/>
        <v>5.41</v>
      </c>
      <c r="L91" t="str">
        <f t="shared" si="17"/>
        <v>No</v>
      </c>
      <c r="M91" t="str">
        <f t="shared" si="18"/>
        <v>No</v>
      </c>
      <c r="N91" t="str">
        <f t="shared" si="19"/>
        <v>Yes</v>
      </c>
      <c r="O91" t="str">
        <f t="shared" si="20"/>
        <v>1</v>
      </c>
      <c r="P91" t="str">
        <f t="shared" si="21"/>
        <v>yes</v>
      </c>
      <c r="Q91" s="10" t="str">
        <f t="shared" si="22"/>
        <v>1</v>
      </c>
      <c r="R91" t="str">
        <f t="shared" si="23"/>
        <v>No</v>
      </c>
      <c r="S91" t="str">
        <f t="shared" si="24"/>
        <v>Yes</v>
      </c>
      <c r="T91" t="str">
        <f t="shared" si="25"/>
        <v>Yes</v>
      </c>
      <c r="U91" s="10" t="str" cm="1">
        <f t="array" ref="U91">_xlfn.IFS(B91&lt;18.5,"Underweight",B91&lt;=24.9,"Normal weight",B91&lt;=29.99,"Over weight",B91&gt;=30,"Obesity")</f>
        <v>Obesity</v>
      </c>
      <c r="V91" t="str" cm="1">
        <f t="array" ref="V91">_xlfn.IFS(C91&lt;5.7,"Normal",C91&lt;=6.49,"Prediabetes",C91&gt;=6.5,"Diabetes")</f>
        <v>Normal</v>
      </c>
      <c r="W91" t="str">
        <f t="shared" si="26"/>
        <v>No</v>
      </c>
    </row>
    <row r="92" spans="1:23" x14ac:dyDescent="0.25">
      <c r="A92" t="s">
        <v>2282</v>
      </c>
      <c r="B92" s="11">
        <v>39.049999999999997</v>
      </c>
      <c r="C92" s="11">
        <v>6.06</v>
      </c>
      <c r="D92" t="s">
        <v>2380</v>
      </c>
      <c r="E92" t="s">
        <v>2380</v>
      </c>
      <c r="F92" t="s">
        <v>2380</v>
      </c>
      <c r="G92">
        <v>1</v>
      </c>
      <c r="H92" t="s">
        <v>2382</v>
      </c>
      <c r="I92" t="str">
        <f t="shared" si="14"/>
        <v>Id91</v>
      </c>
      <c r="J92" t="str">
        <f t="shared" si="15"/>
        <v>39.05</v>
      </c>
      <c r="K92" t="str">
        <f t="shared" si="16"/>
        <v>6.06</v>
      </c>
      <c r="L92" t="str">
        <f t="shared" si="17"/>
        <v>No</v>
      </c>
      <c r="M92" t="str">
        <f t="shared" si="18"/>
        <v>No</v>
      </c>
      <c r="N92" t="str">
        <f t="shared" si="19"/>
        <v>No</v>
      </c>
      <c r="O92" t="str">
        <f t="shared" si="20"/>
        <v>1</v>
      </c>
      <c r="P92" t="str">
        <f t="shared" si="21"/>
        <v>yes</v>
      </c>
      <c r="Q92" s="10" t="str">
        <f t="shared" si="22"/>
        <v>1</v>
      </c>
      <c r="R92" t="str">
        <f t="shared" si="23"/>
        <v>No</v>
      </c>
      <c r="S92" t="str">
        <f t="shared" si="24"/>
        <v>Yes</v>
      </c>
      <c r="T92" t="str">
        <f t="shared" si="25"/>
        <v>Yes</v>
      </c>
      <c r="U92" s="10" t="str" cm="1">
        <f t="array" ref="U92">_xlfn.IFS(B92&lt;18.5,"Underweight",B92&lt;=24.9,"Normal weight",B92&lt;=29.99,"Over weight",B92&gt;=30,"Obesity")</f>
        <v>Obesity</v>
      </c>
      <c r="V92" t="str" cm="1">
        <f t="array" ref="V92">_xlfn.IFS(C92&lt;5.7,"Normal",C92&lt;=6.49,"Prediabetes",C92&gt;=6.5,"Diabetes")</f>
        <v>Prediabetes</v>
      </c>
      <c r="W92" t="str">
        <f t="shared" si="26"/>
        <v>No</v>
      </c>
    </row>
    <row r="93" spans="1:23" x14ac:dyDescent="0.25">
      <c r="A93" t="s">
        <v>2281</v>
      </c>
      <c r="B93" s="11">
        <v>42.75</v>
      </c>
      <c r="C93" s="11">
        <v>4.22</v>
      </c>
      <c r="D93" t="s">
        <v>2380</v>
      </c>
      <c r="E93" t="s">
        <v>2380</v>
      </c>
      <c r="F93" t="s">
        <v>2380</v>
      </c>
      <c r="G93" t="s">
        <v>2381</v>
      </c>
      <c r="H93" t="s">
        <v>2382</v>
      </c>
      <c r="I93" t="str">
        <f t="shared" si="14"/>
        <v>Id92</v>
      </c>
      <c r="J93" t="str">
        <f t="shared" si="15"/>
        <v>42.75</v>
      </c>
      <c r="K93" t="str">
        <f t="shared" si="16"/>
        <v>4.22</v>
      </c>
      <c r="L93" t="str">
        <f t="shared" si="17"/>
        <v>No</v>
      </c>
      <c r="M93" t="str">
        <f t="shared" si="18"/>
        <v>No</v>
      </c>
      <c r="N93" t="str">
        <f t="shared" si="19"/>
        <v>No</v>
      </c>
      <c r="O93" t="str">
        <f t="shared" si="20"/>
        <v>No major surgery</v>
      </c>
      <c r="P93" t="str">
        <f t="shared" si="21"/>
        <v>yes</v>
      </c>
      <c r="Q93" s="10" t="str">
        <f t="shared" si="22"/>
        <v>0</v>
      </c>
      <c r="R93" t="str">
        <f t="shared" si="23"/>
        <v>No</v>
      </c>
      <c r="S93" t="str">
        <f t="shared" si="24"/>
        <v>Yes</v>
      </c>
      <c r="T93" t="str">
        <f t="shared" si="25"/>
        <v>Yes</v>
      </c>
      <c r="U93" s="10" t="str" cm="1">
        <f t="array" ref="U93">_xlfn.IFS(B93&lt;18.5,"Underweight",B93&lt;=24.9,"Normal weight",B93&lt;=29.99,"Over weight",B93&gt;=30,"Obesity")</f>
        <v>Obesity</v>
      </c>
      <c r="V93" t="str" cm="1">
        <f t="array" ref="V93">_xlfn.IFS(C93&lt;5.7,"Normal",C93&lt;=6.49,"Prediabetes",C93&gt;=6.5,"Diabetes")</f>
        <v>Normal</v>
      </c>
      <c r="W93" t="str">
        <f t="shared" si="26"/>
        <v>No</v>
      </c>
    </row>
    <row r="94" spans="1:23" x14ac:dyDescent="0.25">
      <c r="A94" t="s">
        <v>2280</v>
      </c>
      <c r="B94" s="11">
        <v>50.58</v>
      </c>
      <c r="C94" s="11">
        <v>5.12</v>
      </c>
      <c r="D94" t="s">
        <v>2380</v>
      </c>
      <c r="E94" t="s">
        <v>2380</v>
      </c>
      <c r="F94" t="s">
        <v>2380</v>
      </c>
      <c r="G94">
        <v>2</v>
      </c>
      <c r="H94" t="s">
        <v>2382</v>
      </c>
      <c r="I94" t="str">
        <f t="shared" si="14"/>
        <v>Id93</v>
      </c>
      <c r="J94" t="str">
        <f t="shared" si="15"/>
        <v>50.58</v>
      </c>
      <c r="K94" t="str">
        <f t="shared" si="16"/>
        <v>5.12</v>
      </c>
      <c r="L94" t="str">
        <f t="shared" si="17"/>
        <v>No</v>
      </c>
      <c r="M94" t="str">
        <f t="shared" si="18"/>
        <v>No</v>
      </c>
      <c r="N94" t="str">
        <f t="shared" si="19"/>
        <v>No</v>
      </c>
      <c r="O94" t="str">
        <f t="shared" si="20"/>
        <v>2</v>
      </c>
      <c r="P94" t="str">
        <f t="shared" si="21"/>
        <v>yes</v>
      </c>
      <c r="Q94" s="10" t="str">
        <f t="shared" si="22"/>
        <v>2</v>
      </c>
      <c r="R94" t="str">
        <f t="shared" si="23"/>
        <v>No</v>
      </c>
      <c r="S94" t="str">
        <f t="shared" si="24"/>
        <v>Yes</v>
      </c>
      <c r="T94" t="str">
        <f t="shared" si="25"/>
        <v>Yes</v>
      </c>
      <c r="U94" s="10" t="str" cm="1">
        <f t="array" ref="U94">_xlfn.IFS(B94&lt;18.5,"Underweight",B94&lt;=24.9,"Normal weight",B94&lt;=29.99,"Over weight",B94&gt;=30,"Obesity")</f>
        <v>Obesity</v>
      </c>
      <c r="V94" t="str" cm="1">
        <f t="array" ref="V94">_xlfn.IFS(C94&lt;5.7,"Normal",C94&lt;=6.49,"Prediabetes",C94&gt;=6.5,"Diabetes")</f>
        <v>Normal</v>
      </c>
      <c r="W94" t="str">
        <f t="shared" si="26"/>
        <v>No</v>
      </c>
    </row>
    <row r="95" spans="1:23" x14ac:dyDescent="0.25">
      <c r="A95" t="s">
        <v>2279</v>
      </c>
      <c r="B95" s="11">
        <v>30.495000000000001</v>
      </c>
      <c r="C95" s="11">
        <v>4.57</v>
      </c>
      <c r="D95" t="s">
        <v>2382</v>
      </c>
      <c r="E95" t="s">
        <v>2380</v>
      </c>
      <c r="F95" t="s">
        <v>2380</v>
      </c>
      <c r="G95" t="s">
        <v>2381</v>
      </c>
      <c r="H95" t="s">
        <v>2382</v>
      </c>
      <c r="I95" t="str">
        <f t="shared" si="14"/>
        <v>Id94</v>
      </c>
      <c r="J95" t="str">
        <f t="shared" si="15"/>
        <v>30.495</v>
      </c>
      <c r="K95" t="str">
        <f t="shared" si="16"/>
        <v>4.57</v>
      </c>
      <c r="L95" t="str">
        <f t="shared" si="17"/>
        <v>yes</v>
      </c>
      <c r="M95" t="str">
        <f t="shared" si="18"/>
        <v>No</v>
      </c>
      <c r="N95" t="str">
        <f t="shared" si="19"/>
        <v>No</v>
      </c>
      <c r="O95" t="str">
        <f t="shared" si="20"/>
        <v>No major surgery</v>
      </c>
      <c r="P95" t="str">
        <f t="shared" si="21"/>
        <v>yes</v>
      </c>
      <c r="Q95" s="10" t="str">
        <f t="shared" si="22"/>
        <v>0</v>
      </c>
      <c r="R95" t="str">
        <f t="shared" si="23"/>
        <v>Yes</v>
      </c>
      <c r="S95" t="str">
        <f t="shared" si="24"/>
        <v>Yes</v>
      </c>
      <c r="T95" t="str">
        <f t="shared" si="25"/>
        <v>Yes</v>
      </c>
      <c r="U95" s="10" t="str" cm="1">
        <f t="array" ref="U95">_xlfn.IFS(B95&lt;18.5,"Underweight",B95&lt;=24.9,"Normal weight",B95&lt;=29.99,"Over weight",B95&gt;=30,"Obesity")</f>
        <v>Obesity</v>
      </c>
      <c r="V95" t="str" cm="1">
        <f t="array" ref="V95">_xlfn.IFS(C95&lt;5.7,"Normal",C95&lt;=6.49,"Prediabetes",C95&gt;=6.5,"Diabetes")</f>
        <v>Normal</v>
      </c>
      <c r="W95" t="str">
        <f t="shared" si="26"/>
        <v>No</v>
      </c>
    </row>
    <row r="96" spans="1:23" x14ac:dyDescent="0.25">
      <c r="A96" t="s">
        <v>2278</v>
      </c>
      <c r="B96" s="11">
        <v>48.31</v>
      </c>
      <c r="C96" s="11">
        <v>9.58</v>
      </c>
      <c r="D96" t="s">
        <v>2382</v>
      </c>
      <c r="E96" t="s">
        <v>2380</v>
      </c>
      <c r="F96" t="s">
        <v>2380</v>
      </c>
      <c r="G96">
        <v>2</v>
      </c>
      <c r="H96" t="s">
        <v>2382</v>
      </c>
      <c r="I96" t="str">
        <f t="shared" si="14"/>
        <v>Id95</v>
      </c>
      <c r="J96" t="str">
        <f t="shared" si="15"/>
        <v>48.31</v>
      </c>
      <c r="K96" t="str">
        <f t="shared" si="16"/>
        <v>9.58</v>
      </c>
      <c r="L96" t="str">
        <f t="shared" si="17"/>
        <v>yes</v>
      </c>
      <c r="M96" t="str">
        <f t="shared" si="18"/>
        <v>No</v>
      </c>
      <c r="N96" t="str">
        <f t="shared" si="19"/>
        <v>No</v>
      </c>
      <c r="O96" t="str">
        <f t="shared" si="20"/>
        <v>2</v>
      </c>
      <c r="P96" t="str">
        <f t="shared" si="21"/>
        <v>yes</v>
      </c>
      <c r="Q96" s="10" t="str">
        <f t="shared" si="22"/>
        <v>2</v>
      </c>
      <c r="R96" t="str">
        <f t="shared" si="23"/>
        <v>Yes</v>
      </c>
      <c r="S96" t="str">
        <f t="shared" si="24"/>
        <v>Yes</v>
      </c>
      <c r="T96" t="str">
        <f t="shared" si="25"/>
        <v>Yes</v>
      </c>
      <c r="U96" s="10" t="str" cm="1">
        <f t="array" ref="U96">_xlfn.IFS(B96&lt;18.5,"Underweight",B96&lt;=24.9,"Normal weight",B96&lt;=29.99,"Over weight",B96&gt;=30,"Obesity")</f>
        <v>Obesity</v>
      </c>
      <c r="V96" t="str" cm="1">
        <f t="array" ref="V96">_xlfn.IFS(C96&lt;5.7,"Normal",C96&lt;=6.49,"Prediabetes",C96&gt;=6.5,"Diabetes")</f>
        <v>Diabetes</v>
      </c>
      <c r="W96" t="str">
        <f t="shared" si="26"/>
        <v>No</v>
      </c>
    </row>
    <row r="97" spans="1:23" x14ac:dyDescent="0.25">
      <c r="A97" t="s">
        <v>2277</v>
      </c>
      <c r="B97" s="11">
        <v>48.99</v>
      </c>
      <c r="C97" s="11">
        <v>9.7799999999999994</v>
      </c>
      <c r="D97" t="s">
        <v>2382</v>
      </c>
      <c r="E97" t="s">
        <v>2380</v>
      </c>
      <c r="F97" t="s">
        <v>2380</v>
      </c>
      <c r="G97">
        <v>1</v>
      </c>
      <c r="H97" t="s">
        <v>2382</v>
      </c>
      <c r="I97" t="str">
        <f t="shared" si="14"/>
        <v>Id96</v>
      </c>
      <c r="J97" t="str">
        <f t="shared" si="15"/>
        <v>48.99</v>
      </c>
      <c r="K97" t="str">
        <f t="shared" si="16"/>
        <v>9.78</v>
      </c>
      <c r="L97" t="str">
        <f t="shared" si="17"/>
        <v>yes</v>
      </c>
      <c r="M97" t="str">
        <f t="shared" si="18"/>
        <v>No</v>
      </c>
      <c r="N97" t="str">
        <f t="shared" si="19"/>
        <v>No</v>
      </c>
      <c r="O97" t="str">
        <f t="shared" si="20"/>
        <v>1</v>
      </c>
      <c r="P97" t="str">
        <f t="shared" si="21"/>
        <v>yes</v>
      </c>
      <c r="Q97" s="10" t="str">
        <f t="shared" si="22"/>
        <v>1</v>
      </c>
      <c r="R97" t="str">
        <f t="shared" si="23"/>
        <v>Yes</v>
      </c>
      <c r="S97" t="str">
        <f t="shared" si="24"/>
        <v>Yes</v>
      </c>
      <c r="T97" t="str">
        <f t="shared" si="25"/>
        <v>Yes</v>
      </c>
      <c r="U97" s="10" t="str" cm="1">
        <f t="array" ref="U97">_xlfn.IFS(B97&lt;18.5,"Underweight",B97&lt;=24.9,"Normal weight",B97&lt;=29.99,"Over weight",B97&gt;=30,"Obesity")</f>
        <v>Obesity</v>
      </c>
      <c r="V97" t="str" cm="1">
        <f t="array" ref="V97">_xlfn.IFS(C97&lt;5.7,"Normal",C97&lt;=6.49,"Prediabetes",C97&gt;=6.5,"Diabetes")</f>
        <v>Diabetes</v>
      </c>
      <c r="W97" t="str">
        <f t="shared" si="26"/>
        <v>No</v>
      </c>
    </row>
    <row r="98" spans="1:23" x14ac:dyDescent="0.25">
      <c r="A98" t="s">
        <v>2276</v>
      </c>
      <c r="B98" s="11">
        <v>38.39</v>
      </c>
      <c r="C98" s="11">
        <v>4.1100000000000003</v>
      </c>
      <c r="D98" t="s">
        <v>2382</v>
      </c>
      <c r="E98" t="s">
        <v>2380</v>
      </c>
      <c r="F98" t="s">
        <v>2380</v>
      </c>
      <c r="G98" t="s">
        <v>2381</v>
      </c>
      <c r="H98" t="s">
        <v>2382</v>
      </c>
      <c r="I98" t="str">
        <f t="shared" si="14"/>
        <v>Id97</v>
      </c>
      <c r="J98" t="str">
        <f t="shared" si="15"/>
        <v>38.39</v>
      </c>
      <c r="K98" t="str">
        <f t="shared" si="16"/>
        <v>4.11</v>
      </c>
      <c r="L98" t="str">
        <f t="shared" si="17"/>
        <v>yes</v>
      </c>
      <c r="M98" t="str">
        <f t="shared" si="18"/>
        <v>No</v>
      </c>
      <c r="N98" t="str">
        <f t="shared" si="19"/>
        <v>No</v>
      </c>
      <c r="O98" t="str">
        <f t="shared" si="20"/>
        <v>No major surgery</v>
      </c>
      <c r="P98" t="str">
        <f t="shared" si="21"/>
        <v>yes</v>
      </c>
      <c r="Q98" s="10" t="str">
        <f t="shared" si="22"/>
        <v>0</v>
      </c>
      <c r="R98" t="str">
        <f t="shared" si="23"/>
        <v>Yes</v>
      </c>
      <c r="S98" t="str">
        <f t="shared" si="24"/>
        <v>Yes</v>
      </c>
      <c r="T98" t="str">
        <f t="shared" si="25"/>
        <v>Yes</v>
      </c>
      <c r="U98" s="10" t="str" cm="1">
        <f t="array" ref="U98">_xlfn.IFS(B98&lt;18.5,"Underweight",B98&lt;=24.9,"Normal weight",B98&lt;=29.99,"Over weight",B98&gt;=30,"Obesity")</f>
        <v>Obesity</v>
      </c>
      <c r="V98" t="str" cm="1">
        <f t="array" ref="V98">_xlfn.IFS(C98&lt;5.7,"Normal",C98&lt;=6.49,"Prediabetes",C98&gt;=6.5,"Diabetes")</f>
        <v>Normal</v>
      </c>
      <c r="W98" t="str">
        <f t="shared" si="26"/>
        <v>No</v>
      </c>
    </row>
    <row r="99" spans="1:23" x14ac:dyDescent="0.25">
      <c r="A99" t="s">
        <v>2275</v>
      </c>
      <c r="B99" s="11">
        <v>44.34</v>
      </c>
      <c r="C99" s="11">
        <v>4.0199999999999996</v>
      </c>
      <c r="D99" t="s">
        <v>2382</v>
      </c>
      <c r="E99" t="s">
        <v>2380</v>
      </c>
      <c r="F99" t="s">
        <v>2380</v>
      </c>
      <c r="G99">
        <v>2</v>
      </c>
      <c r="H99" t="s">
        <v>2382</v>
      </c>
      <c r="I99" t="str">
        <f t="shared" si="14"/>
        <v>Id98</v>
      </c>
      <c r="J99" t="str">
        <f t="shared" si="15"/>
        <v>44.34</v>
      </c>
      <c r="K99" t="str">
        <f t="shared" si="16"/>
        <v>4.02</v>
      </c>
      <c r="L99" t="str">
        <f t="shared" si="17"/>
        <v>yes</v>
      </c>
      <c r="M99" t="str">
        <f t="shared" si="18"/>
        <v>No</v>
      </c>
      <c r="N99" t="str">
        <f t="shared" si="19"/>
        <v>No</v>
      </c>
      <c r="O99" t="str">
        <f t="shared" si="20"/>
        <v>2</v>
      </c>
      <c r="P99" t="str">
        <f t="shared" si="21"/>
        <v>yes</v>
      </c>
      <c r="Q99" s="10" t="str">
        <f t="shared" si="22"/>
        <v>2</v>
      </c>
      <c r="R99" t="str">
        <f t="shared" si="23"/>
        <v>Yes</v>
      </c>
      <c r="S99" t="str">
        <f t="shared" si="24"/>
        <v>Yes</v>
      </c>
      <c r="T99" t="str">
        <f t="shared" si="25"/>
        <v>Yes</v>
      </c>
      <c r="U99" s="10" t="str" cm="1">
        <f t="array" ref="U99">_xlfn.IFS(B99&lt;18.5,"Underweight",B99&lt;=24.9,"Normal weight",B99&lt;=29.99,"Over weight",B99&gt;=30,"Obesity")</f>
        <v>Obesity</v>
      </c>
      <c r="V99" t="str" cm="1">
        <f t="array" ref="V99">_xlfn.IFS(C99&lt;5.7,"Normal",C99&lt;=6.49,"Prediabetes",C99&gt;=6.5,"Diabetes")</f>
        <v>Normal</v>
      </c>
      <c r="W99" t="str">
        <f t="shared" si="26"/>
        <v>No</v>
      </c>
    </row>
    <row r="100" spans="1:23" x14ac:dyDescent="0.25">
      <c r="A100" t="s">
        <v>2274</v>
      </c>
      <c r="B100" s="11">
        <v>41.51</v>
      </c>
      <c r="C100" s="11">
        <v>6.92</v>
      </c>
      <c r="D100" t="s">
        <v>2380</v>
      </c>
      <c r="E100" t="s">
        <v>2380</v>
      </c>
      <c r="F100" t="s">
        <v>2380</v>
      </c>
      <c r="G100" t="s">
        <v>2381</v>
      </c>
      <c r="H100" t="s">
        <v>2382</v>
      </c>
      <c r="I100" t="str">
        <f t="shared" si="14"/>
        <v>Id99</v>
      </c>
      <c r="J100" t="str">
        <f t="shared" si="15"/>
        <v>41.51</v>
      </c>
      <c r="K100" t="str">
        <f t="shared" si="16"/>
        <v>6.92</v>
      </c>
      <c r="L100" t="str">
        <f t="shared" si="17"/>
        <v>No</v>
      </c>
      <c r="M100" t="str">
        <f t="shared" si="18"/>
        <v>No</v>
      </c>
      <c r="N100" t="str">
        <f t="shared" si="19"/>
        <v>No</v>
      </c>
      <c r="O100" t="str">
        <f t="shared" si="20"/>
        <v>No major surgery</v>
      </c>
      <c r="P100" t="str">
        <f t="shared" si="21"/>
        <v>yes</v>
      </c>
      <c r="Q100" s="10" t="str">
        <f t="shared" si="22"/>
        <v>0</v>
      </c>
      <c r="R100" t="str">
        <f t="shared" si="23"/>
        <v>No</v>
      </c>
      <c r="S100" t="str">
        <f t="shared" si="24"/>
        <v>Yes</v>
      </c>
      <c r="T100" t="str">
        <f t="shared" si="25"/>
        <v>Yes</v>
      </c>
      <c r="U100" s="10" t="str" cm="1">
        <f t="array" ref="U100">_xlfn.IFS(B100&lt;18.5,"Underweight",B100&lt;=24.9,"Normal weight",B100&lt;=29.99,"Over weight",B100&gt;=30,"Obesity")</f>
        <v>Obesity</v>
      </c>
      <c r="V100" t="str" cm="1">
        <f t="array" ref="V100">_xlfn.IFS(C100&lt;5.7,"Normal",C100&lt;=6.49,"Prediabetes",C100&gt;=6.5,"Diabetes")</f>
        <v>Diabetes</v>
      </c>
      <c r="W100" t="str">
        <f t="shared" si="26"/>
        <v>No</v>
      </c>
    </row>
    <row r="101" spans="1:23" x14ac:dyDescent="0.25">
      <c r="A101" t="s">
        <v>2273</v>
      </c>
      <c r="B101" s="11">
        <v>48.2</v>
      </c>
      <c r="C101" s="11">
        <v>4.84</v>
      </c>
      <c r="D101" t="s">
        <v>2380</v>
      </c>
      <c r="E101" t="s">
        <v>2380</v>
      </c>
      <c r="F101" t="s">
        <v>2380</v>
      </c>
      <c r="G101" t="s">
        <v>2381</v>
      </c>
      <c r="H101" t="s">
        <v>2382</v>
      </c>
      <c r="I101" t="str">
        <f t="shared" si="14"/>
        <v>Id100</v>
      </c>
      <c r="J101" t="str">
        <f t="shared" si="15"/>
        <v>48.2</v>
      </c>
      <c r="K101" t="str">
        <f t="shared" si="16"/>
        <v>4.84</v>
      </c>
      <c r="L101" t="str">
        <f t="shared" si="17"/>
        <v>No</v>
      </c>
      <c r="M101" t="str">
        <f t="shared" si="18"/>
        <v>No</v>
      </c>
      <c r="N101" t="str">
        <f t="shared" si="19"/>
        <v>No</v>
      </c>
      <c r="O101" t="str">
        <f t="shared" si="20"/>
        <v>No major surgery</v>
      </c>
      <c r="P101" t="str">
        <f t="shared" si="21"/>
        <v>yes</v>
      </c>
      <c r="Q101" s="10" t="str">
        <f t="shared" si="22"/>
        <v>0</v>
      </c>
      <c r="R101" t="str">
        <f t="shared" si="23"/>
        <v>No</v>
      </c>
      <c r="S101" t="str">
        <f t="shared" si="24"/>
        <v>Yes</v>
      </c>
      <c r="T101" t="str">
        <f t="shared" si="25"/>
        <v>Yes</v>
      </c>
      <c r="U101" s="10" t="str" cm="1">
        <f t="array" ref="U101">_xlfn.IFS(B101&lt;18.5,"Underweight",B101&lt;=24.9,"Normal weight",B101&lt;=29.99,"Over weight",B101&gt;=30,"Obesity")</f>
        <v>Obesity</v>
      </c>
      <c r="V101" t="str" cm="1">
        <f t="array" ref="V101">_xlfn.IFS(C101&lt;5.7,"Normal",C101&lt;=6.49,"Prediabetes",C101&gt;=6.5,"Diabetes")</f>
        <v>Normal</v>
      </c>
      <c r="W101" t="str">
        <f t="shared" si="26"/>
        <v>No</v>
      </c>
    </row>
    <row r="102" spans="1:23" x14ac:dyDescent="0.25">
      <c r="A102" t="s">
        <v>2272</v>
      </c>
      <c r="B102" s="11">
        <v>35.75</v>
      </c>
      <c r="C102" s="11">
        <v>8</v>
      </c>
      <c r="D102" t="s">
        <v>2382</v>
      </c>
      <c r="E102" t="s">
        <v>2380</v>
      </c>
      <c r="F102" t="s">
        <v>2380</v>
      </c>
      <c r="G102" t="s">
        <v>2381</v>
      </c>
      <c r="H102" t="s">
        <v>2382</v>
      </c>
      <c r="I102" t="str">
        <f t="shared" si="14"/>
        <v>Id101</v>
      </c>
      <c r="J102" t="str">
        <f t="shared" si="15"/>
        <v>35.75</v>
      </c>
      <c r="K102" t="str">
        <f t="shared" si="16"/>
        <v>8</v>
      </c>
      <c r="L102" t="str">
        <f t="shared" si="17"/>
        <v>yes</v>
      </c>
      <c r="M102" t="str">
        <f t="shared" si="18"/>
        <v>No</v>
      </c>
      <c r="N102" t="str">
        <f t="shared" si="19"/>
        <v>No</v>
      </c>
      <c r="O102" t="str">
        <f t="shared" si="20"/>
        <v>No major surgery</v>
      </c>
      <c r="P102" t="str">
        <f t="shared" si="21"/>
        <v>yes</v>
      </c>
      <c r="Q102" s="10" t="str">
        <f t="shared" si="22"/>
        <v>0</v>
      </c>
      <c r="R102" t="str">
        <f t="shared" si="23"/>
        <v>Yes</v>
      </c>
      <c r="S102" t="str">
        <f t="shared" si="24"/>
        <v>Yes</v>
      </c>
      <c r="T102" t="str">
        <f t="shared" si="25"/>
        <v>Yes</v>
      </c>
      <c r="U102" s="10" t="str" cm="1">
        <f t="array" ref="U102">_xlfn.IFS(B102&lt;18.5,"Underweight",B102&lt;=24.9,"Normal weight",B102&lt;=29.99,"Over weight",B102&gt;=30,"Obesity")</f>
        <v>Obesity</v>
      </c>
      <c r="V102" t="str" cm="1">
        <f t="array" ref="V102">_xlfn.IFS(C102&lt;5.7,"Normal",C102&lt;=6.49,"Prediabetes",C102&gt;=6.5,"Diabetes")</f>
        <v>Diabetes</v>
      </c>
      <c r="W102" t="str">
        <f t="shared" si="26"/>
        <v>No</v>
      </c>
    </row>
    <row r="103" spans="1:23" x14ac:dyDescent="0.25">
      <c r="A103" t="s">
        <v>2271</v>
      </c>
      <c r="B103" s="11">
        <v>53.81</v>
      </c>
      <c r="C103" s="11">
        <v>8.77</v>
      </c>
      <c r="D103" t="s">
        <v>2382</v>
      </c>
      <c r="E103" t="s">
        <v>2380</v>
      </c>
      <c r="F103" t="s">
        <v>2380</v>
      </c>
      <c r="G103" t="s">
        <v>2381</v>
      </c>
      <c r="H103" t="s">
        <v>2382</v>
      </c>
      <c r="I103" t="str">
        <f t="shared" si="14"/>
        <v>Id102</v>
      </c>
      <c r="J103" t="str">
        <f t="shared" si="15"/>
        <v>53.81</v>
      </c>
      <c r="K103" t="str">
        <f t="shared" si="16"/>
        <v>8.77</v>
      </c>
      <c r="L103" t="str">
        <f t="shared" si="17"/>
        <v>yes</v>
      </c>
      <c r="M103" t="str">
        <f t="shared" si="18"/>
        <v>No</v>
      </c>
      <c r="N103" t="str">
        <f t="shared" si="19"/>
        <v>No</v>
      </c>
      <c r="O103" t="str">
        <f t="shared" si="20"/>
        <v>No major surgery</v>
      </c>
      <c r="P103" t="str">
        <f t="shared" si="21"/>
        <v>yes</v>
      </c>
      <c r="Q103" s="10" t="str">
        <f t="shared" si="22"/>
        <v>0</v>
      </c>
      <c r="R103" t="str">
        <f t="shared" si="23"/>
        <v>Yes</v>
      </c>
      <c r="S103" t="str">
        <f t="shared" si="24"/>
        <v>Yes</v>
      </c>
      <c r="T103" t="str">
        <f t="shared" si="25"/>
        <v>Yes</v>
      </c>
      <c r="U103" s="10" t="str" cm="1">
        <f t="array" ref="U103">_xlfn.IFS(B103&lt;18.5,"Underweight",B103&lt;=24.9,"Normal weight",B103&lt;=29.99,"Over weight",B103&gt;=30,"Obesity")</f>
        <v>Obesity</v>
      </c>
      <c r="V103" t="str" cm="1">
        <f t="array" ref="V103">_xlfn.IFS(C103&lt;5.7,"Normal",C103&lt;=6.49,"Prediabetes",C103&gt;=6.5,"Diabetes")</f>
        <v>Diabetes</v>
      </c>
      <c r="W103" t="str">
        <f t="shared" si="26"/>
        <v>No</v>
      </c>
    </row>
    <row r="104" spans="1:23" x14ac:dyDescent="0.25">
      <c r="A104" t="s">
        <v>2270</v>
      </c>
      <c r="B104" s="11">
        <v>49.48</v>
      </c>
      <c r="C104" s="11">
        <v>4.96</v>
      </c>
      <c r="D104" t="s">
        <v>2380</v>
      </c>
      <c r="E104" t="s">
        <v>2380</v>
      </c>
      <c r="F104" t="s">
        <v>2383</v>
      </c>
      <c r="G104">
        <v>1</v>
      </c>
      <c r="H104" t="s">
        <v>2382</v>
      </c>
      <c r="I104" t="str">
        <f t="shared" si="14"/>
        <v>Id103</v>
      </c>
      <c r="J104" t="str">
        <f t="shared" si="15"/>
        <v>49.48</v>
      </c>
      <c r="K104" t="str">
        <f t="shared" si="16"/>
        <v>4.96</v>
      </c>
      <c r="L104" t="str">
        <f t="shared" si="17"/>
        <v>No</v>
      </c>
      <c r="M104" t="str">
        <f t="shared" si="18"/>
        <v>No</v>
      </c>
      <c r="N104" t="str">
        <f t="shared" si="19"/>
        <v>Yes</v>
      </c>
      <c r="O104" t="str">
        <f t="shared" si="20"/>
        <v>1</v>
      </c>
      <c r="P104" t="str">
        <f t="shared" si="21"/>
        <v>yes</v>
      </c>
      <c r="Q104" s="10" t="str">
        <f t="shared" si="22"/>
        <v>1</v>
      </c>
      <c r="R104" t="str">
        <f t="shared" si="23"/>
        <v>No</v>
      </c>
      <c r="S104" t="str">
        <f t="shared" si="24"/>
        <v>Yes</v>
      </c>
      <c r="T104" t="str">
        <f t="shared" si="25"/>
        <v>Yes</v>
      </c>
      <c r="U104" s="10" t="str" cm="1">
        <f t="array" ref="U104">_xlfn.IFS(B104&lt;18.5,"Underweight",B104&lt;=24.9,"Normal weight",B104&lt;=29.99,"Over weight",B104&gt;=30,"Obesity")</f>
        <v>Obesity</v>
      </c>
      <c r="V104" t="str" cm="1">
        <f t="array" ref="V104">_xlfn.IFS(C104&lt;5.7,"Normal",C104&lt;=6.49,"Prediabetes",C104&gt;=6.5,"Diabetes")</f>
        <v>Normal</v>
      </c>
      <c r="W104" t="str">
        <f t="shared" si="26"/>
        <v>No</v>
      </c>
    </row>
    <row r="105" spans="1:23" x14ac:dyDescent="0.25">
      <c r="A105" t="s">
        <v>2269</v>
      </c>
      <c r="B105" s="11">
        <v>34.1</v>
      </c>
      <c r="C105" s="11">
        <v>4.43</v>
      </c>
      <c r="D105" t="s">
        <v>2382</v>
      </c>
      <c r="E105" t="s">
        <v>2380</v>
      </c>
      <c r="F105" t="s">
        <v>2380</v>
      </c>
      <c r="G105" t="s">
        <v>2381</v>
      </c>
      <c r="H105" t="s">
        <v>2382</v>
      </c>
      <c r="I105" t="str">
        <f t="shared" si="14"/>
        <v>Id104</v>
      </c>
      <c r="J105" t="str">
        <f t="shared" si="15"/>
        <v>34.1</v>
      </c>
      <c r="K105" t="str">
        <f t="shared" si="16"/>
        <v>4.43</v>
      </c>
      <c r="L105" t="str">
        <f t="shared" si="17"/>
        <v>yes</v>
      </c>
      <c r="M105" t="str">
        <f t="shared" si="18"/>
        <v>No</v>
      </c>
      <c r="N105" t="str">
        <f t="shared" si="19"/>
        <v>No</v>
      </c>
      <c r="O105" t="str">
        <f t="shared" si="20"/>
        <v>No major surgery</v>
      </c>
      <c r="P105" t="str">
        <f t="shared" si="21"/>
        <v>yes</v>
      </c>
      <c r="Q105" s="10" t="str">
        <f t="shared" si="22"/>
        <v>0</v>
      </c>
      <c r="R105" t="str">
        <f t="shared" si="23"/>
        <v>Yes</v>
      </c>
      <c r="S105" t="str">
        <f t="shared" si="24"/>
        <v>Yes</v>
      </c>
      <c r="T105" t="str">
        <f t="shared" si="25"/>
        <v>Yes</v>
      </c>
      <c r="U105" s="10" t="str" cm="1">
        <f t="array" ref="U105">_xlfn.IFS(B105&lt;18.5,"Underweight",B105&lt;=24.9,"Normal weight",B105&lt;=29.99,"Over weight",B105&gt;=30,"Obesity")</f>
        <v>Obesity</v>
      </c>
      <c r="V105" t="str" cm="1">
        <f t="array" ref="V105">_xlfn.IFS(C105&lt;5.7,"Normal",C105&lt;=6.49,"Prediabetes",C105&gt;=6.5,"Diabetes")</f>
        <v>Normal</v>
      </c>
      <c r="W105" t="str">
        <f t="shared" si="26"/>
        <v>No</v>
      </c>
    </row>
    <row r="106" spans="1:23" x14ac:dyDescent="0.25">
      <c r="A106" t="s">
        <v>2268</v>
      </c>
      <c r="B106" s="11">
        <v>35.299999999999997</v>
      </c>
      <c r="C106" s="11">
        <v>5.82</v>
      </c>
      <c r="D106" t="s">
        <v>2382</v>
      </c>
      <c r="E106" t="s">
        <v>2380</v>
      </c>
      <c r="F106" t="s">
        <v>2383</v>
      </c>
      <c r="G106">
        <v>1</v>
      </c>
      <c r="H106" t="s">
        <v>2382</v>
      </c>
      <c r="I106" t="str">
        <f t="shared" si="14"/>
        <v>Id105</v>
      </c>
      <c r="J106" t="str">
        <f t="shared" si="15"/>
        <v>35.3</v>
      </c>
      <c r="K106" t="str">
        <f t="shared" si="16"/>
        <v>5.82</v>
      </c>
      <c r="L106" t="str">
        <f t="shared" si="17"/>
        <v>yes</v>
      </c>
      <c r="M106" t="str">
        <f t="shared" si="18"/>
        <v>No</v>
      </c>
      <c r="N106" t="str">
        <f t="shared" si="19"/>
        <v>Yes</v>
      </c>
      <c r="O106" t="str">
        <f t="shared" si="20"/>
        <v>1</v>
      </c>
      <c r="P106" t="str">
        <f t="shared" si="21"/>
        <v>yes</v>
      </c>
      <c r="Q106" s="10" t="str">
        <f t="shared" si="22"/>
        <v>1</v>
      </c>
      <c r="R106" t="str">
        <f t="shared" si="23"/>
        <v>Yes</v>
      </c>
      <c r="S106" t="str">
        <f t="shared" si="24"/>
        <v>Yes</v>
      </c>
      <c r="T106" t="str">
        <f t="shared" si="25"/>
        <v>Yes</v>
      </c>
      <c r="U106" s="10" t="str" cm="1">
        <f t="array" ref="U106">_xlfn.IFS(B106&lt;18.5,"Underweight",B106&lt;=24.9,"Normal weight",B106&lt;=29.99,"Over weight",B106&gt;=30,"Obesity")</f>
        <v>Obesity</v>
      </c>
      <c r="V106" t="str" cm="1">
        <f t="array" ref="V106">_xlfn.IFS(C106&lt;5.7,"Normal",C106&lt;=6.49,"Prediabetes",C106&gt;=6.5,"Diabetes")</f>
        <v>Prediabetes</v>
      </c>
      <c r="W106" t="str">
        <f t="shared" si="26"/>
        <v>No</v>
      </c>
    </row>
    <row r="107" spans="1:23" x14ac:dyDescent="0.25">
      <c r="A107" t="s">
        <v>2267</v>
      </c>
      <c r="B107" s="11">
        <v>43.83</v>
      </c>
      <c r="C107" s="11">
        <v>6.03</v>
      </c>
      <c r="D107" t="s">
        <v>2382</v>
      </c>
      <c r="E107" t="s">
        <v>2380</v>
      </c>
      <c r="F107" t="s">
        <v>2380</v>
      </c>
      <c r="G107">
        <v>2</v>
      </c>
      <c r="H107" t="s">
        <v>2382</v>
      </c>
      <c r="I107" t="str">
        <f t="shared" si="14"/>
        <v>Id106</v>
      </c>
      <c r="J107" t="str">
        <f t="shared" si="15"/>
        <v>43.83</v>
      </c>
      <c r="K107" t="str">
        <f t="shared" si="16"/>
        <v>6.03</v>
      </c>
      <c r="L107" t="str">
        <f t="shared" si="17"/>
        <v>yes</v>
      </c>
      <c r="M107" t="str">
        <f t="shared" si="18"/>
        <v>No</v>
      </c>
      <c r="N107" t="str">
        <f t="shared" si="19"/>
        <v>No</v>
      </c>
      <c r="O107" t="str">
        <f t="shared" si="20"/>
        <v>2</v>
      </c>
      <c r="P107" t="str">
        <f t="shared" si="21"/>
        <v>yes</v>
      </c>
      <c r="Q107" s="10" t="str">
        <f t="shared" si="22"/>
        <v>2</v>
      </c>
      <c r="R107" t="str">
        <f t="shared" si="23"/>
        <v>Yes</v>
      </c>
      <c r="S107" t="str">
        <f t="shared" si="24"/>
        <v>Yes</v>
      </c>
      <c r="T107" t="str">
        <f t="shared" si="25"/>
        <v>Yes</v>
      </c>
      <c r="U107" s="10" t="str" cm="1">
        <f t="array" ref="U107">_xlfn.IFS(B107&lt;18.5,"Underweight",B107&lt;=24.9,"Normal weight",B107&lt;=29.99,"Over weight",B107&gt;=30,"Obesity")</f>
        <v>Obesity</v>
      </c>
      <c r="V107" t="str" cm="1">
        <f t="array" ref="V107">_xlfn.IFS(C107&lt;5.7,"Normal",C107&lt;=6.49,"Prediabetes",C107&gt;=6.5,"Diabetes")</f>
        <v>Prediabetes</v>
      </c>
      <c r="W107" t="str">
        <f t="shared" si="26"/>
        <v>No</v>
      </c>
    </row>
    <row r="108" spans="1:23" x14ac:dyDescent="0.25">
      <c r="A108" t="s">
        <v>2266</v>
      </c>
      <c r="B108" s="11">
        <v>50.07</v>
      </c>
      <c r="C108" s="11">
        <v>9.27</v>
      </c>
      <c r="D108" t="s">
        <v>2380</v>
      </c>
      <c r="E108" t="s">
        <v>2380</v>
      </c>
      <c r="F108" t="s">
        <v>2380</v>
      </c>
      <c r="G108" t="s">
        <v>2381</v>
      </c>
      <c r="H108" t="s">
        <v>2382</v>
      </c>
      <c r="I108" t="str">
        <f t="shared" si="14"/>
        <v>Id107</v>
      </c>
      <c r="J108" t="str">
        <f t="shared" si="15"/>
        <v>50.07</v>
      </c>
      <c r="K108" t="str">
        <f t="shared" si="16"/>
        <v>9.27</v>
      </c>
      <c r="L108" t="str">
        <f t="shared" si="17"/>
        <v>No</v>
      </c>
      <c r="M108" t="str">
        <f t="shared" si="18"/>
        <v>No</v>
      </c>
      <c r="N108" t="str">
        <f t="shared" si="19"/>
        <v>No</v>
      </c>
      <c r="O108" t="str">
        <f t="shared" si="20"/>
        <v>No major surgery</v>
      </c>
      <c r="P108" t="str">
        <f t="shared" si="21"/>
        <v>yes</v>
      </c>
      <c r="Q108" s="10" t="str">
        <f t="shared" si="22"/>
        <v>0</v>
      </c>
      <c r="R108" t="str">
        <f t="shared" si="23"/>
        <v>No</v>
      </c>
      <c r="S108" t="str">
        <f t="shared" si="24"/>
        <v>Yes</v>
      </c>
      <c r="T108" t="str">
        <f t="shared" si="25"/>
        <v>Yes</v>
      </c>
      <c r="U108" s="10" t="str" cm="1">
        <f t="array" ref="U108">_xlfn.IFS(B108&lt;18.5,"Underweight",B108&lt;=24.9,"Normal weight",B108&lt;=29.99,"Over weight",B108&gt;=30,"Obesity")</f>
        <v>Obesity</v>
      </c>
      <c r="V108" t="str" cm="1">
        <f t="array" ref="V108">_xlfn.IFS(C108&lt;5.7,"Normal",C108&lt;=6.49,"Prediabetes",C108&gt;=6.5,"Diabetes")</f>
        <v>Diabetes</v>
      </c>
      <c r="W108" t="str">
        <f t="shared" si="26"/>
        <v>No</v>
      </c>
    </row>
    <row r="109" spans="1:23" x14ac:dyDescent="0.25">
      <c r="A109" t="s">
        <v>2265</v>
      </c>
      <c r="B109" s="11">
        <v>32.774999999999999</v>
      </c>
      <c r="C109" s="11">
        <v>5.53</v>
      </c>
      <c r="D109" t="s">
        <v>2380</v>
      </c>
      <c r="E109" t="s">
        <v>2380</v>
      </c>
      <c r="F109" t="s">
        <v>2380</v>
      </c>
      <c r="G109" t="s">
        <v>2381</v>
      </c>
      <c r="H109" t="s">
        <v>2382</v>
      </c>
      <c r="I109" t="str">
        <f t="shared" si="14"/>
        <v>Id108</v>
      </c>
      <c r="J109" t="str">
        <f t="shared" si="15"/>
        <v>32.775</v>
      </c>
      <c r="K109" t="str">
        <f t="shared" si="16"/>
        <v>5.53</v>
      </c>
      <c r="L109" t="str">
        <f t="shared" si="17"/>
        <v>No</v>
      </c>
      <c r="M109" t="str">
        <f t="shared" si="18"/>
        <v>No</v>
      </c>
      <c r="N109" t="str">
        <f t="shared" si="19"/>
        <v>No</v>
      </c>
      <c r="O109" t="str">
        <f t="shared" si="20"/>
        <v>No major surgery</v>
      </c>
      <c r="P109" t="str">
        <f t="shared" si="21"/>
        <v>yes</v>
      </c>
      <c r="Q109" s="10" t="str">
        <f t="shared" si="22"/>
        <v>0</v>
      </c>
      <c r="R109" t="str">
        <f t="shared" si="23"/>
        <v>No</v>
      </c>
      <c r="S109" t="str">
        <f t="shared" si="24"/>
        <v>Yes</v>
      </c>
      <c r="T109" t="str">
        <f t="shared" si="25"/>
        <v>Yes</v>
      </c>
      <c r="U109" s="10" t="str" cm="1">
        <f t="array" ref="U109">_xlfn.IFS(B109&lt;18.5,"Underweight",B109&lt;=24.9,"Normal weight",B109&lt;=29.99,"Over weight",B109&gt;=30,"Obesity")</f>
        <v>Obesity</v>
      </c>
      <c r="V109" t="str" cm="1">
        <f t="array" ref="V109">_xlfn.IFS(C109&lt;5.7,"Normal",C109&lt;=6.49,"Prediabetes",C109&gt;=6.5,"Diabetes")</f>
        <v>Normal</v>
      </c>
      <c r="W109" t="str">
        <f t="shared" si="26"/>
        <v>No</v>
      </c>
    </row>
    <row r="110" spans="1:23" x14ac:dyDescent="0.25">
      <c r="A110" t="s">
        <v>2264</v>
      </c>
      <c r="B110" s="11">
        <v>34.104999999999997</v>
      </c>
      <c r="C110" s="11">
        <v>5.07</v>
      </c>
      <c r="D110" t="s">
        <v>2380</v>
      </c>
      <c r="E110" t="s">
        <v>2380</v>
      </c>
      <c r="F110" t="s">
        <v>2380</v>
      </c>
      <c r="G110">
        <v>1</v>
      </c>
      <c r="H110" t="s">
        <v>2382</v>
      </c>
      <c r="I110" t="str">
        <f t="shared" si="14"/>
        <v>Id109</v>
      </c>
      <c r="J110" t="str">
        <f t="shared" si="15"/>
        <v>34.105</v>
      </c>
      <c r="K110" t="str">
        <f t="shared" si="16"/>
        <v>5.07</v>
      </c>
      <c r="L110" t="str">
        <f t="shared" si="17"/>
        <v>No</v>
      </c>
      <c r="M110" t="str">
        <f t="shared" si="18"/>
        <v>No</v>
      </c>
      <c r="N110" t="str">
        <f t="shared" si="19"/>
        <v>No</v>
      </c>
      <c r="O110" t="str">
        <f t="shared" si="20"/>
        <v>1</v>
      </c>
      <c r="P110" t="str">
        <f t="shared" si="21"/>
        <v>yes</v>
      </c>
      <c r="Q110" s="10" t="str">
        <f t="shared" si="22"/>
        <v>1</v>
      </c>
      <c r="R110" t="str">
        <f t="shared" si="23"/>
        <v>No</v>
      </c>
      <c r="S110" t="str">
        <f t="shared" si="24"/>
        <v>Yes</v>
      </c>
      <c r="T110" t="str">
        <f t="shared" si="25"/>
        <v>Yes</v>
      </c>
      <c r="U110" s="10" t="str" cm="1">
        <f t="array" ref="U110">_xlfn.IFS(B110&lt;18.5,"Underweight",B110&lt;=24.9,"Normal weight",B110&lt;=29.99,"Over weight",B110&gt;=30,"Obesity")</f>
        <v>Obesity</v>
      </c>
      <c r="V110" t="str" cm="1">
        <f t="array" ref="V110">_xlfn.IFS(C110&lt;5.7,"Normal",C110&lt;=6.49,"Prediabetes",C110&gt;=6.5,"Diabetes")</f>
        <v>Normal</v>
      </c>
      <c r="W110" t="str">
        <f t="shared" si="26"/>
        <v>No</v>
      </c>
    </row>
    <row r="111" spans="1:23" x14ac:dyDescent="0.25">
      <c r="A111" t="s">
        <v>2263</v>
      </c>
      <c r="B111" s="11">
        <v>48.93</v>
      </c>
      <c r="C111" s="11">
        <v>11.17</v>
      </c>
      <c r="D111" t="s">
        <v>2382</v>
      </c>
      <c r="E111" t="s">
        <v>2380</v>
      </c>
      <c r="F111" t="s">
        <v>2380</v>
      </c>
      <c r="G111">
        <v>1</v>
      </c>
      <c r="H111" t="s">
        <v>2382</v>
      </c>
      <c r="I111" t="str">
        <f t="shared" si="14"/>
        <v>Id110</v>
      </c>
      <c r="J111" t="str">
        <f t="shared" si="15"/>
        <v>48.93</v>
      </c>
      <c r="K111" t="str">
        <f t="shared" si="16"/>
        <v>11.17</v>
      </c>
      <c r="L111" t="str">
        <f t="shared" si="17"/>
        <v>yes</v>
      </c>
      <c r="M111" t="str">
        <f t="shared" si="18"/>
        <v>No</v>
      </c>
      <c r="N111" t="str">
        <f t="shared" si="19"/>
        <v>No</v>
      </c>
      <c r="O111" t="str">
        <f t="shared" si="20"/>
        <v>1</v>
      </c>
      <c r="P111" t="str">
        <f t="shared" si="21"/>
        <v>yes</v>
      </c>
      <c r="Q111" s="10" t="str">
        <f t="shared" si="22"/>
        <v>1</v>
      </c>
      <c r="R111" t="str">
        <f t="shared" si="23"/>
        <v>Yes</v>
      </c>
      <c r="S111" t="str">
        <f t="shared" si="24"/>
        <v>Yes</v>
      </c>
      <c r="T111" t="str">
        <f t="shared" si="25"/>
        <v>Yes</v>
      </c>
      <c r="U111" s="10" t="str" cm="1">
        <f t="array" ref="U111">_xlfn.IFS(B111&lt;18.5,"Underweight",B111&lt;=24.9,"Normal weight",B111&lt;=29.99,"Over weight",B111&gt;=30,"Obesity")</f>
        <v>Obesity</v>
      </c>
      <c r="V111" t="str" cm="1">
        <f t="array" ref="V111">_xlfn.IFS(C111&lt;5.7,"Normal",C111&lt;=6.49,"Prediabetes",C111&gt;=6.5,"Diabetes")</f>
        <v>Diabetes</v>
      </c>
      <c r="W111" t="str">
        <f t="shared" si="26"/>
        <v>No</v>
      </c>
    </row>
    <row r="112" spans="1:23" x14ac:dyDescent="0.25">
      <c r="A112" t="s">
        <v>2262</v>
      </c>
      <c r="B112" s="11">
        <v>37.07</v>
      </c>
      <c r="C112" s="11">
        <v>6.14</v>
      </c>
      <c r="D112" t="s">
        <v>2382</v>
      </c>
      <c r="E112" t="s">
        <v>2380</v>
      </c>
      <c r="F112" t="s">
        <v>2380</v>
      </c>
      <c r="G112" t="s">
        <v>2381</v>
      </c>
      <c r="H112" t="s">
        <v>2382</v>
      </c>
      <c r="I112" t="str">
        <f t="shared" si="14"/>
        <v>Id111</v>
      </c>
      <c r="J112" t="str">
        <f t="shared" si="15"/>
        <v>37.07</v>
      </c>
      <c r="K112" t="str">
        <f t="shared" si="16"/>
        <v>6.14</v>
      </c>
      <c r="L112" t="str">
        <f t="shared" si="17"/>
        <v>yes</v>
      </c>
      <c r="M112" t="str">
        <f t="shared" si="18"/>
        <v>No</v>
      </c>
      <c r="N112" t="str">
        <f t="shared" si="19"/>
        <v>No</v>
      </c>
      <c r="O112" t="str">
        <f t="shared" si="20"/>
        <v>No major surgery</v>
      </c>
      <c r="P112" t="str">
        <f t="shared" si="21"/>
        <v>yes</v>
      </c>
      <c r="Q112" s="10" t="str">
        <f t="shared" si="22"/>
        <v>0</v>
      </c>
      <c r="R112" t="str">
        <f t="shared" si="23"/>
        <v>Yes</v>
      </c>
      <c r="S112" t="str">
        <f t="shared" si="24"/>
        <v>Yes</v>
      </c>
      <c r="T112" t="str">
        <f t="shared" si="25"/>
        <v>Yes</v>
      </c>
      <c r="U112" s="10" t="str" cm="1">
        <f t="array" ref="U112">_xlfn.IFS(B112&lt;18.5,"Underweight",B112&lt;=24.9,"Normal weight",B112&lt;=29.99,"Over weight",B112&gt;=30,"Obesity")</f>
        <v>Obesity</v>
      </c>
      <c r="V112" t="str" cm="1">
        <f t="array" ref="V112">_xlfn.IFS(C112&lt;5.7,"Normal",C112&lt;=6.49,"Prediabetes",C112&gt;=6.5,"Diabetes")</f>
        <v>Prediabetes</v>
      </c>
      <c r="W112" t="str">
        <f t="shared" si="26"/>
        <v>No</v>
      </c>
    </row>
    <row r="113" spans="1:23" x14ac:dyDescent="0.25">
      <c r="A113" t="s">
        <v>2261</v>
      </c>
      <c r="B113" s="11">
        <v>51.51</v>
      </c>
      <c r="C113" s="11">
        <v>6.26</v>
      </c>
      <c r="D113" t="s">
        <v>2382</v>
      </c>
      <c r="E113" t="s">
        <v>2380</v>
      </c>
      <c r="F113" t="s">
        <v>2383</v>
      </c>
      <c r="G113">
        <v>1</v>
      </c>
      <c r="H113" t="s">
        <v>2382</v>
      </c>
      <c r="I113" t="str">
        <f t="shared" si="14"/>
        <v>Id112</v>
      </c>
      <c r="J113" t="str">
        <f t="shared" si="15"/>
        <v>51.51</v>
      </c>
      <c r="K113" t="str">
        <f t="shared" si="16"/>
        <v>6.26</v>
      </c>
      <c r="L113" t="str">
        <f t="shared" si="17"/>
        <v>yes</v>
      </c>
      <c r="M113" t="str">
        <f t="shared" si="18"/>
        <v>No</v>
      </c>
      <c r="N113" t="str">
        <f t="shared" si="19"/>
        <v>Yes</v>
      </c>
      <c r="O113" t="str">
        <f t="shared" si="20"/>
        <v>1</v>
      </c>
      <c r="P113" t="str">
        <f t="shared" si="21"/>
        <v>yes</v>
      </c>
      <c r="Q113" s="10" t="str">
        <f t="shared" si="22"/>
        <v>1</v>
      </c>
      <c r="R113" t="str">
        <f t="shared" si="23"/>
        <v>Yes</v>
      </c>
      <c r="S113" t="str">
        <f t="shared" si="24"/>
        <v>Yes</v>
      </c>
      <c r="T113" t="str">
        <f t="shared" si="25"/>
        <v>Yes</v>
      </c>
      <c r="U113" s="10" t="str" cm="1">
        <f t="array" ref="U113">_xlfn.IFS(B113&lt;18.5,"Underweight",B113&lt;=24.9,"Normal weight",B113&lt;=29.99,"Over weight",B113&gt;=30,"Obesity")</f>
        <v>Obesity</v>
      </c>
      <c r="V113" t="str" cm="1">
        <f t="array" ref="V113">_xlfn.IFS(C113&lt;5.7,"Normal",C113&lt;=6.49,"Prediabetes",C113&gt;=6.5,"Diabetes")</f>
        <v>Prediabetes</v>
      </c>
      <c r="W113" t="str">
        <f t="shared" si="26"/>
        <v>No</v>
      </c>
    </row>
    <row r="114" spans="1:23" x14ac:dyDescent="0.25">
      <c r="A114" t="s">
        <v>2260</v>
      </c>
      <c r="B114" s="11">
        <v>34.799999999999997</v>
      </c>
      <c r="C114" s="11">
        <v>4.72</v>
      </c>
      <c r="D114" t="s">
        <v>2382</v>
      </c>
      <c r="E114" t="s">
        <v>2380</v>
      </c>
      <c r="F114" t="s">
        <v>2380</v>
      </c>
      <c r="G114" t="s">
        <v>2381</v>
      </c>
      <c r="H114" t="s">
        <v>2382</v>
      </c>
      <c r="I114" t="str">
        <f t="shared" si="14"/>
        <v>Id113</v>
      </c>
      <c r="J114" t="str">
        <f t="shared" si="15"/>
        <v>34.8</v>
      </c>
      <c r="K114" t="str">
        <f t="shared" si="16"/>
        <v>4.72</v>
      </c>
      <c r="L114" t="str">
        <f t="shared" si="17"/>
        <v>yes</v>
      </c>
      <c r="M114" t="str">
        <f t="shared" si="18"/>
        <v>No</v>
      </c>
      <c r="N114" t="str">
        <f t="shared" si="19"/>
        <v>No</v>
      </c>
      <c r="O114" t="str">
        <f t="shared" si="20"/>
        <v>No major surgery</v>
      </c>
      <c r="P114" t="str">
        <f t="shared" si="21"/>
        <v>yes</v>
      </c>
      <c r="Q114" s="10" t="str">
        <f t="shared" si="22"/>
        <v>0</v>
      </c>
      <c r="R114" t="str">
        <f t="shared" si="23"/>
        <v>Yes</v>
      </c>
      <c r="S114" t="str">
        <f t="shared" si="24"/>
        <v>Yes</v>
      </c>
      <c r="T114" t="str">
        <f t="shared" si="25"/>
        <v>Yes</v>
      </c>
      <c r="U114" s="10" t="str" cm="1">
        <f t="array" ref="U114">_xlfn.IFS(B114&lt;18.5,"Underweight",B114&lt;=24.9,"Normal weight",B114&lt;=29.99,"Over weight",B114&gt;=30,"Obesity")</f>
        <v>Obesity</v>
      </c>
      <c r="V114" t="str" cm="1">
        <f t="array" ref="V114">_xlfn.IFS(C114&lt;5.7,"Normal",C114&lt;=6.49,"Prediabetes",C114&gt;=6.5,"Diabetes")</f>
        <v>Normal</v>
      </c>
      <c r="W114" t="str">
        <f t="shared" si="26"/>
        <v>No</v>
      </c>
    </row>
    <row r="115" spans="1:23" x14ac:dyDescent="0.25">
      <c r="A115" t="s">
        <v>2259</v>
      </c>
      <c r="B115" s="11">
        <v>36.67</v>
      </c>
      <c r="C115" s="11">
        <v>5.18</v>
      </c>
      <c r="D115" t="s">
        <v>2380</v>
      </c>
      <c r="E115" t="s">
        <v>2380</v>
      </c>
      <c r="F115" t="s">
        <v>2380</v>
      </c>
      <c r="G115">
        <v>1</v>
      </c>
      <c r="H115" t="s">
        <v>2382</v>
      </c>
      <c r="I115" t="str">
        <f t="shared" si="14"/>
        <v>Id114</v>
      </c>
      <c r="J115" t="str">
        <f t="shared" si="15"/>
        <v>36.67</v>
      </c>
      <c r="K115" t="str">
        <f t="shared" si="16"/>
        <v>5.18</v>
      </c>
      <c r="L115" t="str">
        <f t="shared" si="17"/>
        <v>No</v>
      </c>
      <c r="M115" t="str">
        <f t="shared" si="18"/>
        <v>No</v>
      </c>
      <c r="N115" t="str">
        <f t="shared" si="19"/>
        <v>No</v>
      </c>
      <c r="O115" t="str">
        <f t="shared" si="20"/>
        <v>1</v>
      </c>
      <c r="P115" t="str">
        <f t="shared" si="21"/>
        <v>yes</v>
      </c>
      <c r="Q115" s="10" t="str">
        <f t="shared" si="22"/>
        <v>1</v>
      </c>
      <c r="R115" t="str">
        <f t="shared" si="23"/>
        <v>No</v>
      </c>
      <c r="S115" t="str">
        <f t="shared" si="24"/>
        <v>Yes</v>
      </c>
      <c r="T115" t="str">
        <f t="shared" si="25"/>
        <v>Yes</v>
      </c>
      <c r="U115" s="10" t="str" cm="1">
        <f t="array" ref="U115">_xlfn.IFS(B115&lt;18.5,"Underweight",B115&lt;=24.9,"Normal weight",B115&lt;=29.99,"Over weight",B115&gt;=30,"Obesity")</f>
        <v>Obesity</v>
      </c>
      <c r="V115" t="str" cm="1">
        <f t="array" ref="V115">_xlfn.IFS(C115&lt;5.7,"Normal",C115&lt;=6.49,"Prediabetes",C115&gt;=6.5,"Diabetes")</f>
        <v>Normal</v>
      </c>
      <c r="W115" t="str">
        <f t="shared" si="26"/>
        <v>No</v>
      </c>
    </row>
    <row r="116" spans="1:23" x14ac:dyDescent="0.25">
      <c r="A116" t="s">
        <v>2258</v>
      </c>
      <c r="B116" s="11">
        <v>30.9</v>
      </c>
      <c r="C116" s="11">
        <v>9.4</v>
      </c>
      <c r="D116" t="s">
        <v>2380</v>
      </c>
      <c r="E116" t="s">
        <v>2380</v>
      </c>
      <c r="F116" t="s">
        <v>2380</v>
      </c>
      <c r="G116">
        <v>2</v>
      </c>
      <c r="H116" t="s">
        <v>2382</v>
      </c>
      <c r="I116" t="str">
        <f t="shared" si="14"/>
        <v>Id115</v>
      </c>
      <c r="J116" t="str">
        <f t="shared" si="15"/>
        <v>30.9</v>
      </c>
      <c r="K116" t="str">
        <f t="shared" si="16"/>
        <v>9.4</v>
      </c>
      <c r="L116" t="str">
        <f t="shared" si="17"/>
        <v>No</v>
      </c>
      <c r="M116" t="str">
        <f t="shared" si="18"/>
        <v>No</v>
      </c>
      <c r="N116" t="str">
        <f t="shared" si="19"/>
        <v>No</v>
      </c>
      <c r="O116" t="str">
        <f t="shared" si="20"/>
        <v>2</v>
      </c>
      <c r="P116" t="str">
        <f t="shared" si="21"/>
        <v>yes</v>
      </c>
      <c r="Q116" s="10" t="str">
        <f t="shared" si="22"/>
        <v>2</v>
      </c>
      <c r="R116" t="str">
        <f t="shared" si="23"/>
        <v>No</v>
      </c>
      <c r="S116" t="str">
        <f t="shared" si="24"/>
        <v>Yes</v>
      </c>
      <c r="T116" t="str">
        <f t="shared" si="25"/>
        <v>Yes</v>
      </c>
      <c r="U116" s="10" t="str" cm="1">
        <f t="array" ref="U116">_xlfn.IFS(B116&lt;18.5,"Underweight",B116&lt;=24.9,"Normal weight",B116&lt;=29.99,"Over weight",B116&gt;=30,"Obesity")</f>
        <v>Obesity</v>
      </c>
      <c r="V116" t="str" cm="1">
        <f t="array" ref="V116">_xlfn.IFS(C116&lt;5.7,"Normal",C116&lt;=6.49,"Prediabetes",C116&gt;=6.5,"Diabetes")</f>
        <v>Diabetes</v>
      </c>
      <c r="W116" t="str">
        <f t="shared" si="26"/>
        <v>No</v>
      </c>
    </row>
    <row r="117" spans="1:23" x14ac:dyDescent="0.25">
      <c r="A117" t="s">
        <v>2257</v>
      </c>
      <c r="B117" s="11">
        <v>30.495000000000001</v>
      </c>
      <c r="C117" s="11">
        <v>6.29</v>
      </c>
      <c r="D117" t="s">
        <v>2380</v>
      </c>
      <c r="E117" t="s">
        <v>2380</v>
      </c>
      <c r="F117" t="s">
        <v>2380</v>
      </c>
      <c r="G117" t="s">
        <v>2381</v>
      </c>
      <c r="H117" t="s">
        <v>2382</v>
      </c>
      <c r="I117" t="str">
        <f t="shared" si="14"/>
        <v>Id116</v>
      </c>
      <c r="J117" t="str">
        <f t="shared" si="15"/>
        <v>30.495</v>
      </c>
      <c r="K117" t="str">
        <f t="shared" si="16"/>
        <v>6.29</v>
      </c>
      <c r="L117" t="str">
        <f t="shared" si="17"/>
        <v>No</v>
      </c>
      <c r="M117" t="str">
        <f t="shared" si="18"/>
        <v>No</v>
      </c>
      <c r="N117" t="str">
        <f t="shared" si="19"/>
        <v>No</v>
      </c>
      <c r="O117" t="str">
        <f t="shared" si="20"/>
        <v>No major surgery</v>
      </c>
      <c r="P117" t="str">
        <f t="shared" si="21"/>
        <v>yes</v>
      </c>
      <c r="Q117" s="10" t="str">
        <f t="shared" si="22"/>
        <v>0</v>
      </c>
      <c r="R117" t="str">
        <f t="shared" si="23"/>
        <v>No</v>
      </c>
      <c r="S117" t="str">
        <f t="shared" si="24"/>
        <v>Yes</v>
      </c>
      <c r="T117" t="str">
        <f t="shared" si="25"/>
        <v>Yes</v>
      </c>
      <c r="U117" s="10" t="str" cm="1">
        <f t="array" ref="U117">_xlfn.IFS(B117&lt;18.5,"Underweight",B117&lt;=24.9,"Normal weight",B117&lt;=29.99,"Over weight",B117&gt;=30,"Obesity")</f>
        <v>Obesity</v>
      </c>
      <c r="V117" t="str" cm="1">
        <f t="array" ref="V117">_xlfn.IFS(C117&lt;5.7,"Normal",C117&lt;=6.49,"Prediabetes",C117&gt;=6.5,"Diabetes")</f>
        <v>Prediabetes</v>
      </c>
      <c r="W117" t="str">
        <f t="shared" si="26"/>
        <v>No</v>
      </c>
    </row>
    <row r="118" spans="1:23" x14ac:dyDescent="0.25">
      <c r="A118" t="s">
        <v>2256</v>
      </c>
      <c r="B118" s="11">
        <v>44.88</v>
      </c>
      <c r="C118" s="11">
        <v>6.04</v>
      </c>
      <c r="D118" t="s">
        <v>2380</v>
      </c>
      <c r="E118" t="s">
        <v>2380</v>
      </c>
      <c r="F118" t="s">
        <v>2383</v>
      </c>
      <c r="G118">
        <v>1</v>
      </c>
      <c r="H118" t="s">
        <v>2382</v>
      </c>
      <c r="I118" t="str">
        <f t="shared" si="14"/>
        <v>Id117</v>
      </c>
      <c r="J118" t="str">
        <f t="shared" si="15"/>
        <v>44.88</v>
      </c>
      <c r="K118" t="str">
        <f t="shared" si="16"/>
        <v>6.04</v>
      </c>
      <c r="L118" t="str">
        <f t="shared" si="17"/>
        <v>No</v>
      </c>
      <c r="M118" t="str">
        <f t="shared" si="18"/>
        <v>No</v>
      </c>
      <c r="N118" t="str">
        <f t="shared" si="19"/>
        <v>Yes</v>
      </c>
      <c r="O118" t="str">
        <f t="shared" si="20"/>
        <v>1</v>
      </c>
      <c r="P118" t="str">
        <f t="shared" si="21"/>
        <v>yes</v>
      </c>
      <c r="Q118" s="10" t="str">
        <f t="shared" si="22"/>
        <v>1</v>
      </c>
      <c r="R118" t="str">
        <f t="shared" si="23"/>
        <v>No</v>
      </c>
      <c r="S118" t="str">
        <f t="shared" si="24"/>
        <v>Yes</v>
      </c>
      <c r="T118" t="str">
        <f t="shared" si="25"/>
        <v>Yes</v>
      </c>
      <c r="U118" s="10" t="str" cm="1">
        <f t="array" ref="U118">_xlfn.IFS(B118&lt;18.5,"Underweight",B118&lt;=24.9,"Normal weight",B118&lt;=29.99,"Over weight",B118&gt;=30,"Obesity")</f>
        <v>Obesity</v>
      </c>
      <c r="V118" t="str" cm="1">
        <f t="array" ref="V118">_xlfn.IFS(C118&lt;5.7,"Normal",C118&lt;=6.49,"Prediabetes",C118&gt;=6.5,"Diabetes")</f>
        <v>Prediabetes</v>
      </c>
      <c r="W118" t="str">
        <f t="shared" si="26"/>
        <v>No</v>
      </c>
    </row>
    <row r="119" spans="1:23" x14ac:dyDescent="0.25">
      <c r="A119" t="s">
        <v>2255</v>
      </c>
      <c r="B119" s="11">
        <v>44.32</v>
      </c>
      <c r="C119" s="11">
        <v>10.55</v>
      </c>
      <c r="D119" t="s">
        <v>2380</v>
      </c>
      <c r="E119" t="s">
        <v>2380</v>
      </c>
      <c r="F119" t="s">
        <v>2380</v>
      </c>
      <c r="G119" t="s">
        <v>2381</v>
      </c>
      <c r="H119" t="s">
        <v>2382</v>
      </c>
      <c r="I119" t="str">
        <f t="shared" si="14"/>
        <v>Id118</v>
      </c>
      <c r="J119" t="str">
        <f t="shared" si="15"/>
        <v>44.32</v>
      </c>
      <c r="K119" t="str">
        <f t="shared" si="16"/>
        <v>10.55</v>
      </c>
      <c r="L119" t="str">
        <f t="shared" si="17"/>
        <v>No</v>
      </c>
      <c r="M119" t="str">
        <f t="shared" si="18"/>
        <v>No</v>
      </c>
      <c r="N119" t="str">
        <f t="shared" si="19"/>
        <v>No</v>
      </c>
      <c r="O119" t="str">
        <f t="shared" si="20"/>
        <v>No major surgery</v>
      </c>
      <c r="P119" t="str">
        <f t="shared" si="21"/>
        <v>yes</v>
      </c>
      <c r="Q119" s="10" t="str">
        <f t="shared" si="22"/>
        <v>0</v>
      </c>
      <c r="R119" t="str">
        <f t="shared" si="23"/>
        <v>No</v>
      </c>
      <c r="S119" t="str">
        <f t="shared" si="24"/>
        <v>Yes</v>
      </c>
      <c r="T119" t="str">
        <f t="shared" si="25"/>
        <v>Yes</v>
      </c>
      <c r="U119" s="10" t="str" cm="1">
        <f t="array" ref="U119">_xlfn.IFS(B119&lt;18.5,"Underweight",B119&lt;=24.9,"Normal weight",B119&lt;=29.99,"Over weight",B119&gt;=30,"Obesity")</f>
        <v>Obesity</v>
      </c>
      <c r="V119" t="str" cm="1">
        <f t="array" ref="V119">_xlfn.IFS(C119&lt;5.7,"Normal",C119&lt;=6.49,"Prediabetes",C119&gt;=6.5,"Diabetes")</f>
        <v>Diabetes</v>
      </c>
      <c r="W119" t="str">
        <f t="shared" si="26"/>
        <v>No</v>
      </c>
    </row>
    <row r="120" spans="1:23" x14ac:dyDescent="0.25">
      <c r="A120" t="s">
        <v>2254</v>
      </c>
      <c r="B120" s="11">
        <v>46.39</v>
      </c>
      <c r="C120" s="11">
        <v>5.09</v>
      </c>
      <c r="D120" t="s">
        <v>2380</v>
      </c>
      <c r="E120" t="s">
        <v>2380</v>
      </c>
      <c r="F120" t="s">
        <v>2380</v>
      </c>
      <c r="G120" t="s">
        <v>2381</v>
      </c>
      <c r="H120" t="s">
        <v>2382</v>
      </c>
      <c r="I120" t="str">
        <f t="shared" si="14"/>
        <v>Id119</v>
      </c>
      <c r="J120" t="str">
        <f t="shared" si="15"/>
        <v>46.39</v>
      </c>
      <c r="K120" t="str">
        <f t="shared" si="16"/>
        <v>5.09</v>
      </c>
      <c r="L120" t="str">
        <f t="shared" si="17"/>
        <v>No</v>
      </c>
      <c r="M120" t="str">
        <f t="shared" si="18"/>
        <v>No</v>
      </c>
      <c r="N120" t="str">
        <f t="shared" si="19"/>
        <v>No</v>
      </c>
      <c r="O120" t="str">
        <f t="shared" si="20"/>
        <v>No major surgery</v>
      </c>
      <c r="P120" t="str">
        <f t="shared" si="21"/>
        <v>yes</v>
      </c>
      <c r="Q120" s="10" t="str">
        <f t="shared" si="22"/>
        <v>0</v>
      </c>
      <c r="R120" t="str">
        <f t="shared" si="23"/>
        <v>No</v>
      </c>
      <c r="S120" t="str">
        <f t="shared" si="24"/>
        <v>Yes</v>
      </c>
      <c r="T120" t="str">
        <f t="shared" si="25"/>
        <v>Yes</v>
      </c>
      <c r="U120" s="10" t="str" cm="1">
        <f t="array" ref="U120">_xlfn.IFS(B120&lt;18.5,"Underweight",B120&lt;=24.9,"Normal weight",B120&lt;=29.99,"Over weight",B120&gt;=30,"Obesity")</f>
        <v>Obesity</v>
      </c>
      <c r="V120" t="str" cm="1">
        <f t="array" ref="V120">_xlfn.IFS(C120&lt;5.7,"Normal",C120&lt;=6.49,"Prediabetes",C120&gt;=6.5,"Diabetes")</f>
        <v>Normal</v>
      </c>
      <c r="W120" t="str">
        <f t="shared" si="26"/>
        <v>No</v>
      </c>
    </row>
    <row r="121" spans="1:23" x14ac:dyDescent="0.25">
      <c r="A121" t="s">
        <v>2253</v>
      </c>
      <c r="B121" s="11">
        <v>42.13</v>
      </c>
      <c r="C121" s="11">
        <v>5.2</v>
      </c>
      <c r="D121" t="s">
        <v>2382</v>
      </c>
      <c r="E121" t="s">
        <v>2380</v>
      </c>
      <c r="F121" t="s">
        <v>2380</v>
      </c>
      <c r="G121">
        <v>1</v>
      </c>
      <c r="H121" t="s">
        <v>2382</v>
      </c>
      <c r="I121" t="str">
        <f t="shared" si="14"/>
        <v>Id120</v>
      </c>
      <c r="J121" t="str">
        <f t="shared" si="15"/>
        <v>42.13</v>
      </c>
      <c r="K121" t="str">
        <f t="shared" si="16"/>
        <v>5.2</v>
      </c>
      <c r="L121" t="str">
        <f t="shared" si="17"/>
        <v>yes</v>
      </c>
      <c r="M121" t="str">
        <f t="shared" si="18"/>
        <v>No</v>
      </c>
      <c r="N121" t="str">
        <f t="shared" si="19"/>
        <v>No</v>
      </c>
      <c r="O121" t="str">
        <f t="shared" si="20"/>
        <v>1</v>
      </c>
      <c r="P121" t="str">
        <f t="shared" si="21"/>
        <v>yes</v>
      </c>
      <c r="Q121" s="10" t="str">
        <f t="shared" si="22"/>
        <v>1</v>
      </c>
      <c r="R121" t="str">
        <f t="shared" si="23"/>
        <v>Yes</v>
      </c>
      <c r="S121" t="str">
        <f t="shared" si="24"/>
        <v>Yes</v>
      </c>
      <c r="T121" t="str">
        <f t="shared" si="25"/>
        <v>Yes</v>
      </c>
      <c r="U121" s="10" t="str" cm="1">
        <f t="array" ref="U121">_xlfn.IFS(B121&lt;18.5,"Underweight",B121&lt;=24.9,"Normal weight",B121&lt;=29.99,"Over weight",B121&gt;=30,"Obesity")</f>
        <v>Obesity</v>
      </c>
      <c r="V121" t="str" cm="1">
        <f t="array" ref="V121">_xlfn.IFS(C121&lt;5.7,"Normal",C121&lt;=6.49,"Prediabetes",C121&gt;=6.5,"Diabetes")</f>
        <v>Normal</v>
      </c>
      <c r="W121" t="str">
        <f t="shared" si="26"/>
        <v>No</v>
      </c>
    </row>
    <row r="122" spans="1:23" x14ac:dyDescent="0.25">
      <c r="A122" t="s">
        <v>2252</v>
      </c>
      <c r="B122" s="11">
        <v>30.78</v>
      </c>
      <c r="C122" s="11">
        <v>8.4499999999999993</v>
      </c>
      <c r="D122" t="s">
        <v>2382</v>
      </c>
      <c r="E122" t="s">
        <v>2380</v>
      </c>
      <c r="F122" t="s">
        <v>2380</v>
      </c>
      <c r="G122" t="s">
        <v>2381</v>
      </c>
      <c r="H122" t="s">
        <v>2382</v>
      </c>
      <c r="I122" t="str">
        <f t="shared" si="14"/>
        <v>Id121</v>
      </c>
      <c r="J122" t="str">
        <f t="shared" si="15"/>
        <v>30.78</v>
      </c>
      <c r="K122" t="str">
        <f t="shared" si="16"/>
        <v>8.45</v>
      </c>
      <c r="L122" t="str">
        <f t="shared" si="17"/>
        <v>yes</v>
      </c>
      <c r="M122" t="str">
        <f t="shared" si="18"/>
        <v>No</v>
      </c>
      <c r="N122" t="str">
        <f t="shared" si="19"/>
        <v>No</v>
      </c>
      <c r="O122" t="str">
        <f t="shared" si="20"/>
        <v>No major surgery</v>
      </c>
      <c r="P122" t="str">
        <f t="shared" si="21"/>
        <v>yes</v>
      </c>
      <c r="Q122" s="10" t="str">
        <f t="shared" si="22"/>
        <v>0</v>
      </c>
      <c r="R122" t="str">
        <f t="shared" si="23"/>
        <v>Yes</v>
      </c>
      <c r="S122" t="str">
        <f t="shared" si="24"/>
        <v>Yes</v>
      </c>
      <c r="T122" t="str">
        <f t="shared" si="25"/>
        <v>Yes</v>
      </c>
      <c r="U122" s="10" t="str" cm="1">
        <f t="array" ref="U122">_xlfn.IFS(B122&lt;18.5,"Underweight",B122&lt;=24.9,"Normal weight",B122&lt;=29.99,"Over weight",B122&gt;=30,"Obesity")</f>
        <v>Obesity</v>
      </c>
      <c r="V122" t="str" cm="1">
        <f t="array" ref="V122">_xlfn.IFS(C122&lt;5.7,"Normal",C122&lt;=6.49,"Prediabetes",C122&gt;=6.5,"Diabetes")</f>
        <v>Diabetes</v>
      </c>
      <c r="W122" t="str">
        <f t="shared" si="26"/>
        <v>No</v>
      </c>
    </row>
    <row r="123" spans="1:23" x14ac:dyDescent="0.25">
      <c r="A123" t="s">
        <v>2251</v>
      </c>
      <c r="B123" s="11">
        <v>31.35</v>
      </c>
      <c r="C123" s="11">
        <v>9.5399999999999991</v>
      </c>
      <c r="D123" t="s">
        <v>2380</v>
      </c>
      <c r="E123" t="s">
        <v>2380</v>
      </c>
      <c r="F123" t="s">
        <v>2380</v>
      </c>
      <c r="G123" t="s">
        <v>2381</v>
      </c>
      <c r="H123" t="s">
        <v>2382</v>
      </c>
      <c r="I123" t="str">
        <f t="shared" si="14"/>
        <v>Id122</v>
      </c>
      <c r="J123" t="str">
        <f t="shared" si="15"/>
        <v>31.35</v>
      </c>
      <c r="K123" t="str">
        <f t="shared" si="16"/>
        <v>9.54</v>
      </c>
      <c r="L123" t="str">
        <f t="shared" si="17"/>
        <v>No</v>
      </c>
      <c r="M123" t="str">
        <f t="shared" si="18"/>
        <v>No</v>
      </c>
      <c r="N123" t="str">
        <f t="shared" si="19"/>
        <v>No</v>
      </c>
      <c r="O123" t="str">
        <f t="shared" si="20"/>
        <v>No major surgery</v>
      </c>
      <c r="P123" t="str">
        <f t="shared" si="21"/>
        <v>yes</v>
      </c>
      <c r="Q123" s="10" t="str">
        <f t="shared" si="22"/>
        <v>0</v>
      </c>
      <c r="R123" t="str">
        <f t="shared" si="23"/>
        <v>No</v>
      </c>
      <c r="S123" t="str">
        <f t="shared" si="24"/>
        <v>Yes</v>
      </c>
      <c r="T123" t="str">
        <f t="shared" si="25"/>
        <v>Yes</v>
      </c>
      <c r="U123" s="10" t="str" cm="1">
        <f t="array" ref="U123">_xlfn.IFS(B123&lt;18.5,"Underweight",B123&lt;=24.9,"Normal weight",B123&lt;=29.99,"Over weight",B123&gt;=30,"Obesity")</f>
        <v>Obesity</v>
      </c>
      <c r="V123" t="str" cm="1">
        <f t="array" ref="V123">_xlfn.IFS(C123&lt;5.7,"Normal",C123&lt;=6.49,"Prediabetes",C123&gt;=6.5,"Diabetes")</f>
        <v>Diabetes</v>
      </c>
      <c r="W123" t="str">
        <f t="shared" si="26"/>
        <v>No</v>
      </c>
    </row>
    <row r="124" spans="1:23" x14ac:dyDescent="0.25">
      <c r="A124" t="s">
        <v>2250</v>
      </c>
      <c r="B124" s="11">
        <v>41.46</v>
      </c>
      <c r="C124" s="11">
        <v>4.99</v>
      </c>
      <c r="D124" t="s">
        <v>2382</v>
      </c>
      <c r="E124" t="s">
        <v>2380</v>
      </c>
      <c r="F124" t="s">
        <v>2380</v>
      </c>
      <c r="G124">
        <v>2</v>
      </c>
      <c r="H124" t="s">
        <v>2382</v>
      </c>
      <c r="I124" t="str">
        <f t="shared" si="14"/>
        <v>Id123</v>
      </c>
      <c r="J124" t="str">
        <f t="shared" si="15"/>
        <v>41.46</v>
      </c>
      <c r="K124" t="str">
        <f t="shared" si="16"/>
        <v>4.99</v>
      </c>
      <c r="L124" t="str">
        <f t="shared" si="17"/>
        <v>yes</v>
      </c>
      <c r="M124" t="str">
        <f t="shared" si="18"/>
        <v>No</v>
      </c>
      <c r="N124" t="str">
        <f t="shared" si="19"/>
        <v>No</v>
      </c>
      <c r="O124" t="str">
        <f t="shared" si="20"/>
        <v>2</v>
      </c>
      <c r="P124" t="str">
        <f t="shared" si="21"/>
        <v>yes</v>
      </c>
      <c r="Q124" s="10" t="str">
        <f t="shared" si="22"/>
        <v>2</v>
      </c>
      <c r="R124" t="str">
        <f t="shared" si="23"/>
        <v>Yes</v>
      </c>
      <c r="S124" t="str">
        <f t="shared" si="24"/>
        <v>Yes</v>
      </c>
      <c r="T124" t="str">
        <f t="shared" si="25"/>
        <v>Yes</v>
      </c>
      <c r="U124" s="10" t="str" cm="1">
        <f t="array" ref="U124">_xlfn.IFS(B124&lt;18.5,"Underweight",B124&lt;=24.9,"Normal weight",B124&lt;=29.99,"Over weight",B124&gt;=30,"Obesity")</f>
        <v>Obesity</v>
      </c>
      <c r="V124" t="str" cm="1">
        <f t="array" ref="V124">_xlfn.IFS(C124&lt;5.7,"Normal",C124&lt;=6.49,"Prediabetes",C124&gt;=6.5,"Diabetes")</f>
        <v>Normal</v>
      </c>
      <c r="W124" t="str">
        <f t="shared" si="26"/>
        <v>No</v>
      </c>
    </row>
    <row r="125" spans="1:23" x14ac:dyDescent="0.25">
      <c r="A125" t="s">
        <v>2249</v>
      </c>
      <c r="B125" s="11">
        <v>48</v>
      </c>
      <c r="C125" s="11">
        <v>10.54</v>
      </c>
      <c r="D125" t="s">
        <v>2380</v>
      </c>
      <c r="E125" t="s">
        <v>2380</v>
      </c>
      <c r="F125" t="s">
        <v>2380</v>
      </c>
      <c r="G125" t="s">
        <v>2381</v>
      </c>
      <c r="H125" t="s">
        <v>2382</v>
      </c>
      <c r="I125" t="str">
        <f t="shared" si="14"/>
        <v>Id124</v>
      </c>
      <c r="J125" t="str">
        <f t="shared" si="15"/>
        <v>48</v>
      </c>
      <c r="K125" t="str">
        <f t="shared" si="16"/>
        <v>10.54</v>
      </c>
      <c r="L125" t="str">
        <f t="shared" si="17"/>
        <v>No</v>
      </c>
      <c r="M125" t="str">
        <f t="shared" si="18"/>
        <v>No</v>
      </c>
      <c r="N125" t="str">
        <f t="shared" si="19"/>
        <v>No</v>
      </c>
      <c r="O125" t="str">
        <f t="shared" si="20"/>
        <v>No major surgery</v>
      </c>
      <c r="P125" t="str">
        <f t="shared" si="21"/>
        <v>yes</v>
      </c>
      <c r="Q125" s="10" t="str">
        <f t="shared" si="22"/>
        <v>0</v>
      </c>
      <c r="R125" t="str">
        <f t="shared" si="23"/>
        <v>No</v>
      </c>
      <c r="S125" t="str">
        <f t="shared" si="24"/>
        <v>Yes</v>
      </c>
      <c r="T125" t="str">
        <f t="shared" si="25"/>
        <v>Yes</v>
      </c>
      <c r="U125" s="10" t="str" cm="1">
        <f t="array" ref="U125">_xlfn.IFS(B125&lt;18.5,"Underweight",B125&lt;=24.9,"Normal weight",B125&lt;=29.99,"Over weight",B125&gt;=30,"Obesity")</f>
        <v>Obesity</v>
      </c>
      <c r="V125" t="str" cm="1">
        <f t="array" ref="V125">_xlfn.IFS(C125&lt;5.7,"Normal",C125&lt;=6.49,"Prediabetes",C125&gt;=6.5,"Diabetes")</f>
        <v>Diabetes</v>
      </c>
      <c r="W125" t="str">
        <f t="shared" si="26"/>
        <v>No</v>
      </c>
    </row>
    <row r="126" spans="1:23" x14ac:dyDescent="0.25">
      <c r="A126" t="s">
        <v>2248</v>
      </c>
      <c r="B126" s="11">
        <v>49.13</v>
      </c>
      <c r="C126" s="11">
        <v>4.54</v>
      </c>
      <c r="D126" t="s">
        <v>2380</v>
      </c>
      <c r="E126" t="s">
        <v>2380</v>
      </c>
      <c r="F126" t="s">
        <v>2380</v>
      </c>
      <c r="G126" t="s">
        <v>2381</v>
      </c>
      <c r="H126" t="s">
        <v>2382</v>
      </c>
      <c r="I126" t="str">
        <f t="shared" si="14"/>
        <v>Id125</v>
      </c>
      <c r="J126" t="str">
        <f t="shared" si="15"/>
        <v>49.13</v>
      </c>
      <c r="K126" t="str">
        <f t="shared" si="16"/>
        <v>4.54</v>
      </c>
      <c r="L126" t="str">
        <f t="shared" si="17"/>
        <v>No</v>
      </c>
      <c r="M126" t="str">
        <f t="shared" si="18"/>
        <v>No</v>
      </c>
      <c r="N126" t="str">
        <f t="shared" si="19"/>
        <v>No</v>
      </c>
      <c r="O126" t="str">
        <f t="shared" si="20"/>
        <v>No major surgery</v>
      </c>
      <c r="P126" t="str">
        <f t="shared" si="21"/>
        <v>yes</v>
      </c>
      <c r="Q126" s="10" t="str">
        <f t="shared" si="22"/>
        <v>0</v>
      </c>
      <c r="R126" t="str">
        <f t="shared" si="23"/>
        <v>No</v>
      </c>
      <c r="S126" t="str">
        <f t="shared" si="24"/>
        <v>Yes</v>
      </c>
      <c r="T126" t="str">
        <f t="shared" si="25"/>
        <v>Yes</v>
      </c>
      <c r="U126" s="10" t="str" cm="1">
        <f t="array" ref="U126">_xlfn.IFS(B126&lt;18.5,"Underweight",B126&lt;=24.9,"Normal weight",B126&lt;=29.99,"Over weight",B126&gt;=30,"Obesity")</f>
        <v>Obesity</v>
      </c>
      <c r="V126" t="str" cm="1">
        <f t="array" ref="V126">_xlfn.IFS(C126&lt;5.7,"Normal",C126&lt;=6.49,"Prediabetes",C126&gt;=6.5,"Diabetes")</f>
        <v>Normal</v>
      </c>
      <c r="W126" t="str">
        <f t="shared" si="26"/>
        <v>No</v>
      </c>
    </row>
    <row r="127" spans="1:23" x14ac:dyDescent="0.25">
      <c r="A127" t="s">
        <v>2247</v>
      </c>
      <c r="B127" s="11">
        <v>37.799999999999997</v>
      </c>
      <c r="C127" s="11">
        <v>6.29</v>
      </c>
      <c r="D127" t="s">
        <v>2380</v>
      </c>
      <c r="E127" t="s">
        <v>2380</v>
      </c>
      <c r="F127" t="s">
        <v>2380</v>
      </c>
      <c r="G127">
        <v>1</v>
      </c>
      <c r="H127" t="s">
        <v>2382</v>
      </c>
      <c r="I127" t="str">
        <f t="shared" si="14"/>
        <v>Id126</v>
      </c>
      <c r="J127" t="str">
        <f t="shared" si="15"/>
        <v>37.8</v>
      </c>
      <c r="K127" t="str">
        <f t="shared" si="16"/>
        <v>6.29</v>
      </c>
      <c r="L127" t="str">
        <f t="shared" si="17"/>
        <v>No</v>
      </c>
      <c r="M127" t="str">
        <f t="shared" si="18"/>
        <v>No</v>
      </c>
      <c r="N127" t="str">
        <f t="shared" si="19"/>
        <v>No</v>
      </c>
      <c r="O127" t="str">
        <f t="shared" si="20"/>
        <v>1</v>
      </c>
      <c r="P127" t="str">
        <f t="shared" si="21"/>
        <v>yes</v>
      </c>
      <c r="Q127" s="10" t="str">
        <f t="shared" si="22"/>
        <v>1</v>
      </c>
      <c r="R127" t="str">
        <f t="shared" si="23"/>
        <v>No</v>
      </c>
      <c r="S127" t="str">
        <f t="shared" si="24"/>
        <v>Yes</v>
      </c>
      <c r="T127" t="str">
        <f t="shared" si="25"/>
        <v>Yes</v>
      </c>
      <c r="U127" s="10" t="str" cm="1">
        <f t="array" ref="U127">_xlfn.IFS(B127&lt;18.5,"Underweight",B127&lt;=24.9,"Normal weight",B127&lt;=29.99,"Over weight",B127&gt;=30,"Obesity")</f>
        <v>Obesity</v>
      </c>
      <c r="V127" t="str" cm="1">
        <f t="array" ref="V127">_xlfn.IFS(C127&lt;5.7,"Normal",C127&lt;=6.49,"Prediabetes",C127&gt;=6.5,"Diabetes")</f>
        <v>Prediabetes</v>
      </c>
      <c r="W127" t="str">
        <f t="shared" si="26"/>
        <v>No</v>
      </c>
    </row>
    <row r="128" spans="1:23" x14ac:dyDescent="0.25">
      <c r="A128" t="s">
        <v>2246</v>
      </c>
      <c r="B128" s="11">
        <v>38.299999999999997</v>
      </c>
      <c r="C128" s="11">
        <v>9.51</v>
      </c>
      <c r="D128" t="s">
        <v>2380</v>
      </c>
      <c r="E128" t="s">
        <v>2380</v>
      </c>
      <c r="F128" t="s">
        <v>2380</v>
      </c>
      <c r="G128" t="s">
        <v>2381</v>
      </c>
      <c r="H128" t="s">
        <v>2382</v>
      </c>
      <c r="I128" t="str">
        <f t="shared" si="14"/>
        <v>Id127</v>
      </c>
      <c r="J128" t="str">
        <f t="shared" si="15"/>
        <v>38.3</v>
      </c>
      <c r="K128" t="str">
        <f t="shared" si="16"/>
        <v>9.51</v>
      </c>
      <c r="L128" t="str">
        <f t="shared" si="17"/>
        <v>No</v>
      </c>
      <c r="M128" t="str">
        <f t="shared" si="18"/>
        <v>No</v>
      </c>
      <c r="N128" t="str">
        <f t="shared" si="19"/>
        <v>No</v>
      </c>
      <c r="O128" t="str">
        <f t="shared" si="20"/>
        <v>No major surgery</v>
      </c>
      <c r="P128" t="str">
        <f t="shared" si="21"/>
        <v>yes</v>
      </c>
      <c r="Q128" s="10" t="str">
        <f t="shared" si="22"/>
        <v>0</v>
      </c>
      <c r="R128" t="str">
        <f t="shared" si="23"/>
        <v>No</v>
      </c>
      <c r="S128" t="str">
        <f t="shared" si="24"/>
        <v>Yes</v>
      </c>
      <c r="T128" t="str">
        <f t="shared" si="25"/>
        <v>Yes</v>
      </c>
      <c r="U128" s="10" t="str" cm="1">
        <f t="array" ref="U128">_xlfn.IFS(B128&lt;18.5,"Underweight",B128&lt;=24.9,"Normal weight",B128&lt;=29.99,"Over weight",B128&gt;=30,"Obesity")</f>
        <v>Obesity</v>
      </c>
      <c r="V128" t="str" cm="1">
        <f t="array" ref="V128">_xlfn.IFS(C128&lt;5.7,"Normal",C128&lt;=6.49,"Prediabetes",C128&gt;=6.5,"Diabetes")</f>
        <v>Diabetes</v>
      </c>
      <c r="W128" t="str">
        <f t="shared" si="26"/>
        <v>No</v>
      </c>
    </row>
    <row r="129" spans="1:23" x14ac:dyDescent="0.25">
      <c r="A129" t="s">
        <v>2245</v>
      </c>
      <c r="B129" s="11">
        <v>32.774999999999999</v>
      </c>
      <c r="C129" s="11">
        <v>4.72</v>
      </c>
      <c r="D129" t="s">
        <v>2380</v>
      </c>
      <c r="E129" t="s">
        <v>2380</v>
      </c>
      <c r="F129" t="s">
        <v>2380</v>
      </c>
      <c r="G129" t="s">
        <v>2381</v>
      </c>
      <c r="H129" t="s">
        <v>2382</v>
      </c>
      <c r="I129" t="str">
        <f t="shared" si="14"/>
        <v>Id128</v>
      </c>
      <c r="J129" t="str">
        <f t="shared" si="15"/>
        <v>32.775</v>
      </c>
      <c r="K129" t="str">
        <f t="shared" si="16"/>
        <v>4.72</v>
      </c>
      <c r="L129" t="str">
        <f t="shared" si="17"/>
        <v>No</v>
      </c>
      <c r="M129" t="str">
        <f t="shared" si="18"/>
        <v>No</v>
      </c>
      <c r="N129" t="str">
        <f t="shared" si="19"/>
        <v>No</v>
      </c>
      <c r="O129" t="str">
        <f t="shared" si="20"/>
        <v>No major surgery</v>
      </c>
      <c r="P129" t="str">
        <f t="shared" si="21"/>
        <v>yes</v>
      </c>
      <c r="Q129" s="10" t="str">
        <f t="shared" si="22"/>
        <v>0</v>
      </c>
      <c r="R129" t="str">
        <f t="shared" si="23"/>
        <v>No</v>
      </c>
      <c r="S129" t="str">
        <f t="shared" si="24"/>
        <v>Yes</v>
      </c>
      <c r="T129" t="str">
        <f t="shared" si="25"/>
        <v>Yes</v>
      </c>
      <c r="U129" s="10" t="str" cm="1">
        <f t="array" ref="U129">_xlfn.IFS(B129&lt;18.5,"Underweight",B129&lt;=24.9,"Normal weight",B129&lt;=29.99,"Over weight",B129&gt;=30,"Obesity")</f>
        <v>Obesity</v>
      </c>
      <c r="V129" t="str" cm="1">
        <f t="array" ref="V129">_xlfn.IFS(C129&lt;5.7,"Normal",C129&lt;=6.49,"Prediabetes",C129&gt;=6.5,"Diabetes")</f>
        <v>Normal</v>
      </c>
      <c r="W129" t="str">
        <f t="shared" si="26"/>
        <v>No</v>
      </c>
    </row>
    <row r="130" spans="1:23" x14ac:dyDescent="0.25">
      <c r="A130" t="s">
        <v>2244</v>
      </c>
      <c r="B130" s="11">
        <v>34.200000000000003</v>
      </c>
      <c r="C130" s="11">
        <v>5.91</v>
      </c>
      <c r="D130" t="s">
        <v>2382</v>
      </c>
      <c r="E130" t="s">
        <v>2380</v>
      </c>
      <c r="F130" t="s">
        <v>2380</v>
      </c>
      <c r="G130" t="s">
        <v>2381</v>
      </c>
      <c r="H130" t="s">
        <v>2382</v>
      </c>
      <c r="I130" t="str">
        <f t="shared" si="14"/>
        <v>Id129</v>
      </c>
      <c r="J130" t="str">
        <f t="shared" si="15"/>
        <v>34.2</v>
      </c>
      <c r="K130" t="str">
        <f t="shared" si="16"/>
        <v>5.91</v>
      </c>
      <c r="L130" t="str">
        <f t="shared" si="17"/>
        <v>yes</v>
      </c>
      <c r="M130" t="str">
        <f t="shared" si="18"/>
        <v>No</v>
      </c>
      <c r="N130" t="str">
        <f t="shared" si="19"/>
        <v>No</v>
      </c>
      <c r="O130" t="str">
        <f t="shared" si="20"/>
        <v>No major surgery</v>
      </c>
      <c r="P130" t="str">
        <f t="shared" si="21"/>
        <v>yes</v>
      </c>
      <c r="Q130" s="10" t="str">
        <f t="shared" si="22"/>
        <v>0</v>
      </c>
      <c r="R130" t="str">
        <f t="shared" si="23"/>
        <v>Yes</v>
      </c>
      <c r="S130" t="str">
        <f t="shared" si="24"/>
        <v>Yes</v>
      </c>
      <c r="T130" t="str">
        <f t="shared" si="25"/>
        <v>Yes</v>
      </c>
      <c r="U130" s="10" t="str" cm="1">
        <f t="array" ref="U130">_xlfn.IFS(B130&lt;18.5,"Underweight",B130&lt;=24.9,"Normal weight",B130&lt;=29.99,"Over weight",B130&gt;=30,"Obesity")</f>
        <v>Obesity</v>
      </c>
      <c r="V130" t="str" cm="1">
        <f t="array" ref="V130">_xlfn.IFS(C130&lt;5.7,"Normal",C130&lt;=6.49,"Prediabetes",C130&gt;=6.5,"Diabetes")</f>
        <v>Prediabetes</v>
      </c>
      <c r="W130" t="str">
        <f t="shared" si="26"/>
        <v>No</v>
      </c>
    </row>
    <row r="131" spans="1:23" x14ac:dyDescent="0.25">
      <c r="A131" t="s">
        <v>2243</v>
      </c>
      <c r="B131" s="11">
        <v>30.2</v>
      </c>
      <c r="C131" s="11">
        <v>9.58</v>
      </c>
      <c r="D131" t="s">
        <v>2380</v>
      </c>
      <c r="E131" t="s">
        <v>2380</v>
      </c>
      <c r="F131" t="s">
        <v>2380</v>
      </c>
      <c r="G131" t="s">
        <v>2381</v>
      </c>
      <c r="H131" t="s">
        <v>2382</v>
      </c>
      <c r="I131" t="str">
        <f t="shared" ref="I131:I194" si="27">CLEAN(A131)</f>
        <v>Id130</v>
      </c>
      <c r="J131" t="str">
        <f t="shared" ref="J131:J194" si="28">CLEAN(B131)</f>
        <v>30.2</v>
      </c>
      <c r="K131" t="str">
        <f t="shared" ref="K131:K194" si="29">CLEAN(C131)</f>
        <v>9.58</v>
      </c>
      <c r="L131" t="str">
        <f t="shared" ref="L131:L194" si="30">CLEAN(D131)</f>
        <v>No</v>
      </c>
      <c r="M131" t="str">
        <f t="shared" ref="M131:M194" si="31">CLEAN(E131)</f>
        <v>No</v>
      </c>
      <c r="N131" t="str">
        <f t="shared" ref="N131:N194" si="32">CLEAN(F131)</f>
        <v>No</v>
      </c>
      <c r="O131" t="str">
        <f t="shared" ref="O131:O194" si="33">CLEAN(G131)</f>
        <v>No major surgery</v>
      </c>
      <c r="P131" t="str">
        <f t="shared" ref="P131:P194" si="34">CLEAN(H131)</f>
        <v>yes</v>
      </c>
      <c r="Q131" s="10" t="str">
        <f t="shared" ref="Q131:Q194" si="35">SUBSTITUTE(O131,"No major surgery",0)</f>
        <v>0</v>
      </c>
      <c r="R131" t="str">
        <f t="shared" ref="R131:R194" si="36">PROPER(L131)</f>
        <v>No</v>
      </c>
      <c r="S131" t="str">
        <f t="shared" ref="S131:S194" si="37">PROPER(P131)</f>
        <v>Yes</v>
      </c>
      <c r="T131" t="str">
        <f t="shared" ref="T131:T194" si="38">SUBSTITUTE(S131,"?","No")</f>
        <v>Yes</v>
      </c>
      <c r="U131" s="10" t="str" cm="1">
        <f t="array" ref="U131">_xlfn.IFS(B131&lt;18.5,"Underweight",B131&lt;=24.9,"Normal weight",B131&lt;=29.99,"Over weight",B131&gt;=30,"Obesity")</f>
        <v>Obesity</v>
      </c>
      <c r="V131" t="str" cm="1">
        <f t="array" ref="V131">_xlfn.IFS(C131&lt;5.7,"Normal",C131&lt;=6.49,"Prediabetes",C131&gt;=6.5,"Diabetes")</f>
        <v>Diabetes</v>
      </c>
      <c r="W131" t="str">
        <f t="shared" ref="W131:W194" si="39">PROPER(E131)</f>
        <v>No</v>
      </c>
    </row>
    <row r="132" spans="1:23" x14ac:dyDescent="0.25">
      <c r="A132" t="s">
        <v>2242</v>
      </c>
      <c r="B132" s="11">
        <v>48.32</v>
      </c>
      <c r="C132" s="11">
        <v>5.77</v>
      </c>
      <c r="D132" t="s">
        <v>2380</v>
      </c>
      <c r="E132" t="s">
        <v>2380</v>
      </c>
      <c r="F132" t="s">
        <v>2380</v>
      </c>
      <c r="G132" t="s">
        <v>2381</v>
      </c>
      <c r="H132" t="s">
        <v>2382</v>
      </c>
      <c r="I132" t="str">
        <f t="shared" si="27"/>
        <v>Id131</v>
      </c>
      <c r="J132" t="str">
        <f t="shared" si="28"/>
        <v>48.32</v>
      </c>
      <c r="K132" t="str">
        <f t="shared" si="29"/>
        <v>5.77</v>
      </c>
      <c r="L132" t="str">
        <f t="shared" si="30"/>
        <v>No</v>
      </c>
      <c r="M132" t="str">
        <f t="shared" si="31"/>
        <v>No</v>
      </c>
      <c r="N132" t="str">
        <f t="shared" si="32"/>
        <v>No</v>
      </c>
      <c r="O132" t="str">
        <f t="shared" si="33"/>
        <v>No major surgery</v>
      </c>
      <c r="P132" t="str">
        <f t="shared" si="34"/>
        <v>yes</v>
      </c>
      <c r="Q132" s="10" t="str">
        <f t="shared" si="35"/>
        <v>0</v>
      </c>
      <c r="R132" t="str">
        <f t="shared" si="36"/>
        <v>No</v>
      </c>
      <c r="S132" t="str">
        <f t="shared" si="37"/>
        <v>Yes</v>
      </c>
      <c r="T132" t="str">
        <f t="shared" si="38"/>
        <v>Yes</v>
      </c>
      <c r="U132" s="10" t="str" cm="1">
        <f t="array" ref="U132">_xlfn.IFS(B132&lt;18.5,"Underweight",B132&lt;=24.9,"Normal weight",B132&lt;=29.99,"Over weight",B132&gt;=30,"Obesity")</f>
        <v>Obesity</v>
      </c>
      <c r="V132" t="str" cm="1">
        <f t="array" ref="V132">_xlfn.IFS(C132&lt;5.7,"Normal",C132&lt;=6.49,"Prediabetes",C132&gt;=6.5,"Diabetes")</f>
        <v>Prediabetes</v>
      </c>
      <c r="W132" t="str">
        <f t="shared" si="39"/>
        <v>No</v>
      </c>
    </row>
    <row r="133" spans="1:23" x14ac:dyDescent="0.25">
      <c r="A133" t="s">
        <v>2241</v>
      </c>
      <c r="B133" s="11">
        <v>44.86</v>
      </c>
      <c r="C133" s="11">
        <v>4.38</v>
      </c>
      <c r="D133" t="s">
        <v>2382</v>
      </c>
      <c r="E133" t="s">
        <v>2380</v>
      </c>
      <c r="F133" t="s">
        <v>2380</v>
      </c>
      <c r="G133" t="s">
        <v>2381</v>
      </c>
      <c r="H133" t="s">
        <v>2382</v>
      </c>
      <c r="I133" t="str">
        <f t="shared" si="27"/>
        <v>Id132</v>
      </c>
      <c r="J133" t="str">
        <f t="shared" si="28"/>
        <v>44.86</v>
      </c>
      <c r="K133" t="str">
        <f t="shared" si="29"/>
        <v>4.38</v>
      </c>
      <c r="L133" t="str">
        <f t="shared" si="30"/>
        <v>yes</v>
      </c>
      <c r="M133" t="str">
        <f t="shared" si="31"/>
        <v>No</v>
      </c>
      <c r="N133" t="str">
        <f t="shared" si="32"/>
        <v>No</v>
      </c>
      <c r="O133" t="str">
        <f t="shared" si="33"/>
        <v>No major surgery</v>
      </c>
      <c r="P133" t="str">
        <f t="shared" si="34"/>
        <v>yes</v>
      </c>
      <c r="Q133" s="10" t="str">
        <f t="shared" si="35"/>
        <v>0</v>
      </c>
      <c r="R133" t="str">
        <f t="shared" si="36"/>
        <v>Yes</v>
      </c>
      <c r="S133" t="str">
        <f t="shared" si="37"/>
        <v>Yes</v>
      </c>
      <c r="T133" t="str">
        <f t="shared" si="38"/>
        <v>Yes</v>
      </c>
      <c r="U133" s="10" t="str" cm="1">
        <f t="array" ref="U133">_xlfn.IFS(B133&lt;18.5,"Underweight",B133&lt;=24.9,"Normal weight",B133&lt;=29.99,"Over weight",B133&gt;=30,"Obesity")</f>
        <v>Obesity</v>
      </c>
      <c r="V133" t="str" cm="1">
        <f t="array" ref="V133">_xlfn.IFS(C133&lt;5.7,"Normal",C133&lt;=6.49,"Prediabetes",C133&gt;=6.5,"Diabetes")</f>
        <v>Normal</v>
      </c>
      <c r="W133" t="str">
        <f t="shared" si="39"/>
        <v>No</v>
      </c>
    </row>
    <row r="134" spans="1:23" x14ac:dyDescent="0.25">
      <c r="A134" t="s">
        <v>2240</v>
      </c>
      <c r="B134" s="11">
        <v>52.15</v>
      </c>
      <c r="C134" s="11">
        <v>5.65</v>
      </c>
      <c r="D134" t="s">
        <v>2380</v>
      </c>
      <c r="E134" t="s">
        <v>2380</v>
      </c>
      <c r="F134" t="s">
        <v>2380</v>
      </c>
      <c r="G134">
        <v>1</v>
      </c>
      <c r="H134" t="s">
        <v>2382</v>
      </c>
      <c r="I134" t="str">
        <f t="shared" si="27"/>
        <v>Id133</v>
      </c>
      <c r="J134" t="str">
        <f t="shared" si="28"/>
        <v>52.15</v>
      </c>
      <c r="K134" t="str">
        <f t="shared" si="29"/>
        <v>5.65</v>
      </c>
      <c r="L134" t="str">
        <f t="shared" si="30"/>
        <v>No</v>
      </c>
      <c r="M134" t="str">
        <f t="shared" si="31"/>
        <v>No</v>
      </c>
      <c r="N134" t="str">
        <f t="shared" si="32"/>
        <v>No</v>
      </c>
      <c r="O134" t="str">
        <f t="shared" si="33"/>
        <v>1</v>
      </c>
      <c r="P134" t="str">
        <f t="shared" si="34"/>
        <v>yes</v>
      </c>
      <c r="Q134" s="10" t="str">
        <f t="shared" si="35"/>
        <v>1</v>
      </c>
      <c r="R134" t="str">
        <f t="shared" si="36"/>
        <v>No</v>
      </c>
      <c r="S134" t="str">
        <f t="shared" si="37"/>
        <v>Yes</v>
      </c>
      <c r="T134" t="str">
        <f t="shared" si="38"/>
        <v>Yes</v>
      </c>
      <c r="U134" s="10" t="str" cm="1">
        <f t="array" ref="U134">_xlfn.IFS(B134&lt;18.5,"Underweight",B134&lt;=24.9,"Normal weight",B134&lt;=29.99,"Over weight",B134&gt;=30,"Obesity")</f>
        <v>Obesity</v>
      </c>
      <c r="V134" t="str" cm="1">
        <f t="array" ref="V134">_xlfn.IFS(C134&lt;5.7,"Normal",C134&lt;=6.49,"Prediabetes",C134&gt;=6.5,"Diabetes")</f>
        <v>Normal</v>
      </c>
      <c r="W134" t="str">
        <f t="shared" si="39"/>
        <v>No</v>
      </c>
    </row>
    <row r="135" spans="1:23" x14ac:dyDescent="0.25">
      <c r="A135" t="s">
        <v>2239</v>
      </c>
      <c r="B135" s="11">
        <v>41.12</v>
      </c>
      <c r="C135" s="11">
        <v>7.54</v>
      </c>
      <c r="D135" t="s">
        <v>2382</v>
      </c>
      <c r="E135" t="s">
        <v>2380</v>
      </c>
      <c r="F135" t="s">
        <v>2380</v>
      </c>
      <c r="G135" t="s">
        <v>2381</v>
      </c>
      <c r="H135" t="s">
        <v>2382</v>
      </c>
      <c r="I135" t="str">
        <f t="shared" si="27"/>
        <v>Id134</v>
      </c>
      <c r="J135" t="str">
        <f t="shared" si="28"/>
        <v>41.12</v>
      </c>
      <c r="K135" t="str">
        <f t="shared" si="29"/>
        <v>7.54</v>
      </c>
      <c r="L135" t="str">
        <f t="shared" si="30"/>
        <v>yes</v>
      </c>
      <c r="M135" t="str">
        <f t="shared" si="31"/>
        <v>No</v>
      </c>
      <c r="N135" t="str">
        <f t="shared" si="32"/>
        <v>No</v>
      </c>
      <c r="O135" t="str">
        <f t="shared" si="33"/>
        <v>No major surgery</v>
      </c>
      <c r="P135" t="str">
        <f t="shared" si="34"/>
        <v>yes</v>
      </c>
      <c r="Q135" s="10" t="str">
        <f t="shared" si="35"/>
        <v>0</v>
      </c>
      <c r="R135" t="str">
        <f t="shared" si="36"/>
        <v>Yes</v>
      </c>
      <c r="S135" t="str">
        <f t="shared" si="37"/>
        <v>Yes</v>
      </c>
      <c r="T135" t="str">
        <f t="shared" si="38"/>
        <v>Yes</v>
      </c>
      <c r="U135" s="10" t="str" cm="1">
        <f t="array" ref="U135">_xlfn.IFS(B135&lt;18.5,"Underweight",B135&lt;=24.9,"Normal weight",B135&lt;=29.99,"Over weight",B135&gt;=30,"Obesity")</f>
        <v>Obesity</v>
      </c>
      <c r="V135" t="str" cm="1">
        <f t="array" ref="V135">_xlfn.IFS(C135&lt;5.7,"Normal",C135&lt;=6.49,"Prediabetes",C135&gt;=6.5,"Diabetes")</f>
        <v>Diabetes</v>
      </c>
      <c r="W135" t="str">
        <f t="shared" si="39"/>
        <v>No</v>
      </c>
    </row>
    <row r="136" spans="1:23" x14ac:dyDescent="0.25">
      <c r="A136" t="s">
        <v>2238</v>
      </c>
      <c r="B136" s="11">
        <v>38.39</v>
      </c>
      <c r="C136" s="11">
        <v>5.1100000000000003</v>
      </c>
      <c r="D136" t="s">
        <v>2382</v>
      </c>
      <c r="E136" t="s">
        <v>2380</v>
      </c>
      <c r="F136" t="s">
        <v>2380</v>
      </c>
      <c r="G136">
        <v>1</v>
      </c>
      <c r="H136" t="s">
        <v>2382</v>
      </c>
      <c r="I136" t="str">
        <f t="shared" si="27"/>
        <v>Id135</v>
      </c>
      <c r="J136" t="str">
        <f t="shared" si="28"/>
        <v>38.39</v>
      </c>
      <c r="K136" t="str">
        <f t="shared" si="29"/>
        <v>5.11</v>
      </c>
      <c r="L136" t="str">
        <f t="shared" si="30"/>
        <v>yes</v>
      </c>
      <c r="M136" t="str">
        <f t="shared" si="31"/>
        <v>No</v>
      </c>
      <c r="N136" t="str">
        <f t="shared" si="32"/>
        <v>No</v>
      </c>
      <c r="O136" t="str">
        <f t="shared" si="33"/>
        <v>1</v>
      </c>
      <c r="P136" t="str">
        <f t="shared" si="34"/>
        <v>yes</v>
      </c>
      <c r="Q136" s="10" t="str">
        <f t="shared" si="35"/>
        <v>1</v>
      </c>
      <c r="R136" t="str">
        <f t="shared" si="36"/>
        <v>Yes</v>
      </c>
      <c r="S136" t="str">
        <f t="shared" si="37"/>
        <v>Yes</v>
      </c>
      <c r="T136" t="str">
        <f t="shared" si="38"/>
        <v>Yes</v>
      </c>
      <c r="U136" s="10" t="str" cm="1">
        <f t="array" ref="U136">_xlfn.IFS(B136&lt;18.5,"Underweight",B136&lt;=24.9,"Normal weight",B136&lt;=29.99,"Over weight",B136&gt;=30,"Obesity")</f>
        <v>Obesity</v>
      </c>
      <c r="V136" t="str" cm="1">
        <f t="array" ref="V136">_xlfn.IFS(C136&lt;5.7,"Normal",C136&lt;=6.49,"Prediabetes",C136&gt;=6.5,"Diabetes")</f>
        <v>Normal</v>
      </c>
      <c r="W136" t="str">
        <f t="shared" si="39"/>
        <v>No</v>
      </c>
    </row>
    <row r="137" spans="1:23" x14ac:dyDescent="0.25">
      <c r="A137" t="s">
        <v>2237</v>
      </c>
      <c r="B137" s="11">
        <v>46.85</v>
      </c>
      <c r="C137" s="11">
        <v>4.25</v>
      </c>
      <c r="D137" t="s">
        <v>2380</v>
      </c>
      <c r="E137" t="s">
        <v>2380</v>
      </c>
      <c r="F137" t="s">
        <v>2383</v>
      </c>
      <c r="G137">
        <v>1</v>
      </c>
      <c r="H137" t="s">
        <v>2382</v>
      </c>
      <c r="I137" t="str">
        <f t="shared" si="27"/>
        <v>Id136</v>
      </c>
      <c r="J137" t="str">
        <f t="shared" si="28"/>
        <v>46.85</v>
      </c>
      <c r="K137" t="str">
        <f t="shared" si="29"/>
        <v>4.25</v>
      </c>
      <c r="L137" t="str">
        <f t="shared" si="30"/>
        <v>No</v>
      </c>
      <c r="M137" t="str">
        <f t="shared" si="31"/>
        <v>No</v>
      </c>
      <c r="N137" t="str">
        <f t="shared" si="32"/>
        <v>Yes</v>
      </c>
      <c r="O137" t="str">
        <f t="shared" si="33"/>
        <v>1</v>
      </c>
      <c r="P137" t="str">
        <f t="shared" si="34"/>
        <v>yes</v>
      </c>
      <c r="Q137" s="10" t="str">
        <f t="shared" si="35"/>
        <v>1</v>
      </c>
      <c r="R137" t="str">
        <f t="shared" si="36"/>
        <v>No</v>
      </c>
      <c r="S137" t="str">
        <f t="shared" si="37"/>
        <v>Yes</v>
      </c>
      <c r="T137" t="str">
        <f t="shared" si="38"/>
        <v>Yes</v>
      </c>
      <c r="U137" s="10" t="str" cm="1">
        <f t="array" ref="U137">_xlfn.IFS(B137&lt;18.5,"Underweight",B137&lt;=24.9,"Normal weight",B137&lt;=29.99,"Over weight",B137&gt;=30,"Obesity")</f>
        <v>Obesity</v>
      </c>
      <c r="V137" t="str" cm="1">
        <f t="array" ref="V137">_xlfn.IFS(C137&lt;5.7,"Normal",C137&lt;=6.49,"Prediabetes",C137&gt;=6.5,"Diabetes")</f>
        <v>Normal</v>
      </c>
      <c r="W137" t="str">
        <f t="shared" si="39"/>
        <v>No</v>
      </c>
    </row>
    <row r="138" spans="1:23" x14ac:dyDescent="0.25">
      <c r="A138" t="s">
        <v>2236</v>
      </c>
      <c r="B138" s="11">
        <v>42.24</v>
      </c>
      <c r="C138" s="11">
        <v>5.55</v>
      </c>
      <c r="D138" t="s">
        <v>2380</v>
      </c>
      <c r="E138" t="s">
        <v>2382</v>
      </c>
      <c r="F138" t="s">
        <v>2380</v>
      </c>
      <c r="G138">
        <v>1</v>
      </c>
      <c r="H138" t="s">
        <v>2382</v>
      </c>
      <c r="I138" t="str">
        <f t="shared" si="27"/>
        <v>Id137</v>
      </c>
      <c r="J138" t="str">
        <f t="shared" si="28"/>
        <v>42.24</v>
      </c>
      <c r="K138" t="str">
        <f t="shared" si="29"/>
        <v>5.55</v>
      </c>
      <c r="L138" t="str">
        <f t="shared" si="30"/>
        <v>No</v>
      </c>
      <c r="M138" t="str">
        <f t="shared" si="31"/>
        <v>yes</v>
      </c>
      <c r="N138" t="str">
        <f t="shared" si="32"/>
        <v>No</v>
      </c>
      <c r="O138" t="str">
        <f t="shared" si="33"/>
        <v>1</v>
      </c>
      <c r="P138" t="str">
        <f t="shared" si="34"/>
        <v>yes</v>
      </c>
      <c r="Q138" s="10" t="str">
        <f t="shared" si="35"/>
        <v>1</v>
      </c>
      <c r="R138" t="str">
        <f t="shared" si="36"/>
        <v>No</v>
      </c>
      <c r="S138" t="str">
        <f t="shared" si="37"/>
        <v>Yes</v>
      </c>
      <c r="T138" t="str">
        <f t="shared" si="38"/>
        <v>Yes</v>
      </c>
      <c r="U138" s="10" t="str" cm="1">
        <f t="array" ref="U138">_xlfn.IFS(B138&lt;18.5,"Underweight",B138&lt;=24.9,"Normal weight",B138&lt;=29.99,"Over weight",B138&gt;=30,"Obesity")</f>
        <v>Obesity</v>
      </c>
      <c r="V138" t="str" cm="1">
        <f t="array" ref="V138">_xlfn.IFS(C138&lt;5.7,"Normal",C138&lt;=6.49,"Prediabetes",C138&gt;=6.5,"Diabetes")</f>
        <v>Normal</v>
      </c>
      <c r="W138" t="str">
        <f t="shared" si="39"/>
        <v>Yes</v>
      </c>
    </row>
    <row r="139" spans="1:23" x14ac:dyDescent="0.25">
      <c r="A139" t="s">
        <v>2235</v>
      </c>
      <c r="B139" s="11">
        <v>34.39</v>
      </c>
      <c r="C139" s="11">
        <v>5.78</v>
      </c>
      <c r="D139" t="s">
        <v>2380</v>
      </c>
      <c r="E139" t="s">
        <v>2380</v>
      </c>
      <c r="F139" t="s">
        <v>2380</v>
      </c>
      <c r="G139" t="s">
        <v>2381</v>
      </c>
      <c r="H139" t="s">
        <v>2382</v>
      </c>
      <c r="I139" t="str">
        <f t="shared" si="27"/>
        <v>Id138</v>
      </c>
      <c r="J139" t="str">
        <f t="shared" si="28"/>
        <v>34.39</v>
      </c>
      <c r="K139" t="str">
        <f t="shared" si="29"/>
        <v>5.78</v>
      </c>
      <c r="L139" t="str">
        <f t="shared" si="30"/>
        <v>No</v>
      </c>
      <c r="M139" t="str">
        <f t="shared" si="31"/>
        <v>No</v>
      </c>
      <c r="N139" t="str">
        <f t="shared" si="32"/>
        <v>No</v>
      </c>
      <c r="O139" t="str">
        <f t="shared" si="33"/>
        <v>No major surgery</v>
      </c>
      <c r="P139" t="str">
        <f t="shared" si="34"/>
        <v>yes</v>
      </c>
      <c r="Q139" s="10" t="str">
        <f t="shared" si="35"/>
        <v>0</v>
      </c>
      <c r="R139" t="str">
        <f t="shared" si="36"/>
        <v>No</v>
      </c>
      <c r="S139" t="str">
        <f t="shared" si="37"/>
        <v>Yes</v>
      </c>
      <c r="T139" t="str">
        <f t="shared" si="38"/>
        <v>Yes</v>
      </c>
      <c r="U139" s="10" t="str" cm="1">
        <f t="array" ref="U139">_xlfn.IFS(B139&lt;18.5,"Underweight",B139&lt;=24.9,"Normal weight",B139&lt;=29.99,"Over weight",B139&gt;=30,"Obesity")</f>
        <v>Obesity</v>
      </c>
      <c r="V139" t="str" cm="1">
        <f t="array" ref="V139">_xlfn.IFS(C139&lt;5.7,"Normal",C139&lt;=6.49,"Prediabetes",C139&gt;=6.5,"Diabetes")</f>
        <v>Prediabetes</v>
      </c>
      <c r="W139" t="str">
        <f t="shared" si="39"/>
        <v>No</v>
      </c>
    </row>
    <row r="140" spans="1:23" x14ac:dyDescent="0.25">
      <c r="A140" t="s">
        <v>2234</v>
      </c>
      <c r="B140" s="11">
        <v>42.89</v>
      </c>
      <c r="C140" s="11">
        <v>5.28</v>
      </c>
      <c r="D140" t="s">
        <v>2382</v>
      </c>
      <c r="E140" t="s">
        <v>2380</v>
      </c>
      <c r="F140" t="s">
        <v>2380</v>
      </c>
      <c r="G140" t="s">
        <v>2381</v>
      </c>
      <c r="H140" t="s">
        <v>2382</v>
      </c>
      <c r="I140" t="str">
        <f t="shared" si="27"/>
        <v>Id139</v>
      </c>
      <c r="J140" t="str">
        <f t="shared" si="28"/>
        <v>42.89</v>
      </c>
      <c r="K140" t="str">
        <f t="shared" si="29"/>
        <v>5.28</v>
      </c>
      <c r="L140" t="str">
        <f t="shared" si="30"/>
        <v>yes</v>
      </c>
      <c r="M140" t="str">
        <f t="shared" si="31"/>
        <v>No</v>
      </c>
      <c r="N140" t="str">
        <f t="shared" si="32"/>
        <v>No</v>
      </c>
      <c r="O140" t="str">
        <f t="shared" si="33"/>
        <v>No major surgery</v>
      </c>
      <c r="P140" t="str">
        <f t="shared" si="34"/>
        <v>yes</v>
      </c>
      <c r="Q140" s="10" t="str">
        <f t="shared" si="35"/>
        <v>0</v>
      </c>
      <c r="R140" t="str">
        <f t="shared" si="36"/>
        <v>Yes</v>
      </c>
      <c r="S140" t="str">
        <f t="shared" si="37"/>
        <v>Yes</v>
      </c>
      <c r="T140" t="str">
        <f t="shared" si="38"/>
        <v>Yes</v>
      </c>
      <c r="U140" s="10" t="str" cm="1">
        <f t="array" ref="U140">_xlfn.IFS(B140&lt;18.5,"Underweight",B140&lt;=24.9,"Normal weight",B140&lt;=29.99,"Over weight",B140&gt;=30,"Obesity")</f>
        <v>Obesity</v>
      </c>
      <c r="V140" t="str" cm="1">
        <f t="array" ref="V140">_xlfn.IFS(C140&lt;5.7,"Normal",C140&lt;=6.49,"Prediabetes",C140&gt;=6.5,"Diabetes")</f>
        <v>Normal</v>
      </c>
      <c r="W140" t="str">
        <f t="shared" si="39"/>
        <v>No</v>
      </c>
    </row>
    <row r="141" spans="1:23" x14ac:dyDescent="0.25">
      <c r="A141" t="s">
        <v>2233</v>
      </c>
      <c r="B141" s="11">
        <v>36.299999999999997</v>
      </c>
      <c r="C141" s="11">
        <v>5.39</v>
      </c>
      <c r="D141" t="s">
        <v>2380</v>
      </c>
      <c r="E141" t="s">
        <v>2380</v>
      </c>
      <c r="F141" t="s">
        <v>2380</v>
      </c>
      <c r="G141" t="s">
        <v>2381</v>
      </c>
      <c r="H141" t="s">
        <v>2382</v>
      </c>
      <c r="I141" t="str">
        <f t="shared" si="27"/>
        <v>Id140</v>
      </c>
      <c r="J141" t="str">
        <f t="shared" si="28"/>
        <v>36.3</v>
      </c>
      <c r="K141" t="str">
        <f t="shared" si="29"/>
        <v>5.39</v>
      </c>
      <c r="L141" t="str">
        <f t="shared" si="30"/>
        <v>No</v>
      </c>
      <c r="M141" t="str">
        <f t="shared" si="31"/>
        <v>No</v>
      </c>
      <c r="N141" t="str">
        <f t="shared" si="32"/>
        <v>No</v>
      </c>
      <c r="O141" t="str">
        <f t="shared" si="33"/>
        <v>No major surgery</v>
      </c>
      <c r="P141" t="str">
        <f t="shared" si="34"/>
        <v>yes</v>
      </c>
      <c r="Q141" s="10" t="str">
        <f t="shared" si="35"/>
        <v>0</v>
      </c>
      <c r="R141" t="str">
        <f t="shared" si="36"/>
        <v>No</v>
      </c>
      <c r="S141" t="str">
        <f t="shared" si="37"/>
        <v>Yes</v>
      </c>
      <c r="T141" t="str">
        <f t="shared" si="38"/>
        <v>Yes</v>
      </c>
      <c r="U141" s="10" t="str" cm="1">
        <f t="array" ref="U141">_xlfn.IFS(B141&lt;18.5,"Underweight",B141&lt;=24.9,"Normal weight",B141&lt;=29.99,"Over weight",B141&gt;=30,"Obesity")</f>
        <v>Obesity</v>
      </c>
      <c r="V141" t="str" cm="1">
        <f t="array" ref="V141">_xlfn.IFS(C141&lt;5.7,"Normal",C141&lt;=6.49,"Prediabetes",C141&gt;=6.5,"Diabetes")</f>
        <v>Normal</v>
      </c>
      <c r="W141" t="str">
        <f t="shared" si="39"/>
        <v>No</v>
      </c>
    </row>
    <row r="142" spans="1:23" x14ac:dyDescent="0.25">
      <c r="A142" t="s">
        <v>2232</v>
      </c>
      <c r="B142" s="11">
        <v>35.200000000000003</v>
      </c>
      <c r="C142" s="11">
        <v>8.01</v>
      </c>
      <c r="D142" t="s">
        <v>2382</v>
      </c>
      <c r="E142" t="s">
        <v>2380</v>
      </c>
      <c r="F142" t="s">
        <v>2380</v>
      </c>
      <c r="G142">
        <v>1</v>
      </c>
      <c r="H142" t="s">
        <v>2382</v>
      </c>
      <c r="I142" t="str">
        <f t="shared" si="27"/>
        <v>Id141</v>
      </c>
      <c r="J142" t="str">
        <f t="shared" si="28"/>
        <v>35.2</v>
      </c>
      <c r="K142" t="str">
        <f t="shared" si="29"/>
        <v>8.01</v>
      </c>
      <c r="L142" t="str">
        <f t="shared" si="30"/>
        <v>yes</v>
      </c>
      <c r="M142" t="str">
        <f t="shared" si="31"/>
        <v>No</v>
      </c>
      <c r="N142" t="str">
        <f t="shared" si="32"/>
        <v>No</v>
      </c>
      <c r="O142" t="str">
        <f t="shared" si="33"/>
        <v>1</v>
      </c>
      <c r="P142" t="str">
        <f t="shared" si="34"/>
        <v>yes</v>
      </c>
      <c r="Q142" s="10" t="str">
        <f t="shared" si="35"/>
        <v>1</v>
      </c>
      <c r="R142" t="str">
        <f t="shared" si="36"/>
        <v>Yes</v>
      </c>
      <c r="S142" t="str">
        <f t="shared" si="37"/>
        <v>Yes</v>
      </c>
      <c r="T142" t="str">
        <f t="shared" si="38"/>
        <v>Yes</v>
      </c>
      <c r="U142" s="10" t="str" cm="1">
        <f t="array" ref="U142">_xlfn.IFS(B142&lt;18.5,"Underweight",B142&lt;=24.9,"Normal weight",B142&lt;=29.99,"Over weight",B142&gt;=30,"Obesity")</f>
        <v>Obesity</v>
      </c>
      <c r="V142" t="str" cm="1">
        <f t="array" ref="V142">_xlfn.IFS(C142&lt;5.7,"Normal",C142&lt;=6.49,"Prediabetes",C142&gt;=6.5,"Diabetes")</f>
        <v>Diabetes</v>
      </c>
      <c r="W142" t="str">
        <f t="shared" si="39"/>
        <v>No</v>
      </c>
    </row>
    <row r="143" spans="1:23" x14ac:dyDescent="0.25">
      <c r="A143" t="s">
        <v>2231</v>
      </c>
      <c r="B143" s="11">
        <v>53.62</v>
      </c>
      <c r="C143" s="11">
        <v>5.21</v>
      </c>
      <c r="D143" t="s">
        <v>2380</v>
      </c>
      <c r="E143" t="s">
        <v>2380</v>
      </c>
      <c r="F143" t="s">
        <v>2380</v>
      </c>
      <c r="G143" t="s">
        <v>2381</v>
      </c>
      <c r="H143" t="s">
        <v>2382</v>
      </c>
      <c r="I143" t="str">
        <f t="shared" si="27"/>
        <v>Id142</v>
      </c>
      <c r="J143" t="str">
        <f t="shared" si="28"/>
        <v>53.62</v>
      </c>
      <c r="K143" t="str">
        <f t="shared" si="29"/>
        <v>5.21</v>
      </c>
      <c r="L143" t="str">
        <f t="shared" si="30"/>
        <v>No</v>
      </c>
      <c r="M143" t="str">
        <f t="shared" si="31"/>
        <v>No</v>
      </c>
      <c r="N143" t="str">
        <f t="shared" si="32"/>
        <v>No</v>
      </c>
      <c r="O143" t="str">
        <f t="shared" si="33"/>
        <v>No major surgery</v>
      </c>
      <c r="P143" t="str">
        <f t="shared" si="34"/>
        <v>yes</v>
      </c>
      <c r="Q143" s="10" t="str">
        <f t="shared" si="35"/>
        <v>0</v>
      </c>
      <c r="R143" t="str">
        <f t="shared" si="36"/>
        <v>No</v>
      </c>
      <c r="S143" t="str">
        <f t="shared" si="37"/>
        <v>Yes</v>
      </c>
      <c r="T143" t="str">
        <f t="shared" si="38"/>
        <v>Yes</v>
      </c>
      <c r="U143" s="10" t="str" cm="1">
        <f t="array" ref="U143">_xlfn.IFS(B143&lt;18.5,"Underweight",B143&lt;=24.9,"Normal weight",B143&lt;=29.99,"Over weight",B143&gt;=30,"Obesity")</f>
        <v>Obesity</v>
      </c>
      <c r="V143" t="str" cm="1">
        <f t="array" ref="V143">_xlfn.IFS(C143&lt;5.7,"Normal",C143&lt;=6.49,"Prediabetes",C143&gt;=6.5,"Diabetes")</f>
        <v>Normal</v>
      </c>
      <c r="W143" t="str">
        <f t="shared" si="39"/>
        <v>No</v>
      </c>
    </row>
    <row r="144" spans="1:23" x14ac:dyDescent="0.25">
      <c r="A144" t="s">
        <v>2230</v>
      </c>
      <c r="B144" s="11">
        <v>36.67</v>
      </c>
      <c r="C144" s="11">
        <v>6.27</v>
      </c>
      <c r="D144" t="s">
        <v>2380</v>
      </c>
      <c r="E144" t="s">
        <v>2380</v>
      </c>
      <c r="F144" t="s">
        <v>2380</v>
      </c>
      <c r="G144" t="s">
        <v>2381</v>
      </c>
      <c r="H144" t="s">
        <v>2382</v>
      </c>
      <c r="I144" t="str">
        <f t="shared" si="27"/>
        <v>Id143</v>
      </c>
      <c r="J144" t="str">
        <f t="shared" si="28"/>
        <v>36.67</v>
      </c>
      <c r="K144" t="str">
        <f t="shared" si="29"/>
        <v>6.27</v>
      </c>
      <c r="L144" t="str">
        <f t="shared" si="30"/>
        <v>No</v>
      </c>
      <c r="M144" t="str">
        <f t="shared" si="31"/>
        <v>No</v>
      </c>
      <c r="N144" t="str">
        <f t="shared" si="32"/>
        <v>No</v>
      </c>
      <c r="O144" t="str">
        <f t="shared" si="33"/>
        <v>No major surgery</v>
      </c>
      <c r="P144" t="str">
        <f t="shared" si="34"/>
        <v>yes</v>
      </c>
      <c r="Q144" s="10" t="str">
        <f t="shared" si="35"/>
        <v>0</v>
      </c>
      <c r="R144" t="str">
        <f t="shared" si="36"/>
        <v>No</v>
      </c>
      <c r="S144" t="str">
        <f t="shared" si="37"/>
        <v>Yes</v>
      </c>
      <c r="T144" t="str">
        <f t="shared" si="38"/>
        <v>Yes</v>
      </c>
      <c r="U144" s="10" t="str" cm="1">
        <f t="array" ref="U144">_xlfn.IFS(B144&lt;18.5,"Underweight",B144&lt;=24.9,"Normal weight",B144&lt;=29.99,"Over weight",B144&gt;=30,"Obesity")</f>
        <v>Obesity</v>
      </c>
      <c r="V144" t="str" cm="1">
        <f t="array" ref="V144">_xlfn.IFS(C144&lt;5.7,"Normal",C144&lt;=6.49,"Prediabetes",C144&gt;=6.5,"Diabetes")</f>
        <v>Prediabetes</v>
      </c>
      <c r="W144" t="str">
        <f t="shared" si="39"/>
        <v>No</v>
      </c>
    </row>
    <row r="145" spans="1:23" x14ac:dyDescent="0.25">
      <c r="A145" t="s">
        <v>2229</v>
      </c>
      <c r="B145" s="11">
        <v>33.4</v>
      </c>
      <c r="C145" s="11">
        <v>10.73</v>
      </c>
      <c r="D145" t="s">
        <v>2382</v>
      </c>
      <c r="E145" t="s">
        <v>2380</v>
      </c>
      <c r="F145" t="s">
        <v>2380</v>
      </c>
      <c r="G145">
        <v>1</v>
      </c>
      <c r="H145" t="s">
        <v>2382</v>
      </c>
      <c r="I145" t="str">
        <f t="shared" si="27"/>
        <v>Id144</v>
      </c>
      <c r="J145" t="str">
        <f t="shared" si="28"/>
        <v>33.4</v>
      </c>
      <c r="K145" t="str">
        <f t="shared" si="29"/>
        <v>10.73</v>
      </c>
      <c r="L145" t="str">
        <f t="shared" si="30"/>
        <v>yes</v>
      </c>
      <c r="M145" t="str">
        <f t="shared" si="31"/>
        <v>No</v>
      </c>
      <c r="N145" t="str">
        <f t="shared" si="32"/>
        <v>No</v>
      </c>
      <c r="O145" t="str">
        <f t="shared" si="33"/>
        <v>1</v>
      </c>
      <c r="P145" t="str">
        <f t="shared" si="34"/>
        <v>yes</v>
      </c>
      <c r="Q145" s="10" t="str">
        <f t="shared" si="35"/>
        <v>1</v>
      </c>
      <c r="R145" t="str">
        <f t="shared" si="36"/>
        <v>Yes</v>
      </c>
      <c r="S145" t="str">
        <f t="shared" si="37"/>
        <v>Yes</v>
      </c>
      <c r="T145" t="str">
        <f t="shared" si="38"/>
        <v>Yes</v>
      </c>
      <c r="U145" s="10" t="str" cm="1">
        <f t="array" ref="U145">_xlfn.IFS(B145&lt;18.5,"Underweight",B145&lt;=24.9,"Normal weight",B145&lt;=29.99,"Over weight",B145&gt;=30,"Obesity")</f>
        <v>Obesity</v>
      </c>
      <c r="V145" t="str" cm="1">
        <f t="array" ref="V145">_xlfn.IFS(C145&lt;5.7,"Normal",C145&lt;=6.49,"Prediabetes",C145&gt;=6.5,"Diabetes")</f>
        <v>Diabetes</v>
      </c>
      <c r="W145" t="str">
        <f t="shared" si="39"/>
        <v>No</v>
      </c>
    </row>
    <row r="146" spans="1:23" x14ac:dyDescent="0.25">
      <c r="A146" t="s">
        <v>2228</v>
      </c>
      <c r="B146" s="11">
        <v>42.71</v>
      </c>
      <c r="C146" s="11">
        <v>10.52</v>
      </c>
      <c r="D146" t="s">
        <v>2380</v>
      </c>
      <c r="E146" t="s">
        <v>2380</v>
      </c>
      <c r="F146" t="s">
        <v>2380</v>
      </c>
      <c r="G146" t="s">
        <v>2381</v>
      </c>
      <c r="H146" t="s">
        <v>2382</v>
      </c>
      <c r="I146" t="str">
        <f t="shared" si="27"/>
        <v>Id145</v>
      </c>
      <c r="J146" t="str">
        <f t="shared" si="28"/>
        <v>42.71</v>
      </c>
      <c r="K146" t="str">
        <f t="shared" si="29"/>
        <v>10.52</v>
      </c>
      <c r="L146" t="str">
        <f t="shared" si="30"/>
        <v>No</v>
      </c>
      <c r="M146" t="str">
        <f t="shared" si="31"/>
        <v>No</v>
      </c>
      <c r="N146" t="str">
        <f t="shared" si="32"/>
        <v>No</v>
      </c>
      <c r="O146" t="str">
        <f t="shared" si="33"/>
        <v>No major surgery</v>
      </c>
      <c r="P146" t="str">
        <f t="shared" si="34"/>
        <v>yes</v>
      </c>
      <c r="Q146" s="10" t="str">
        <f t="shared" si="35"/>
        <v>0</v>
      </c>
      <c r="R146" t="str">
        <f t="shared" si="36"/>
        <v>No</v>
      </c>
      <c r="S146" t="str">
        <f t="shared" si="37"/>
        <v>Yes</v>
      </c>
      <c r="T146" t="str">
        <f t="shared" si="38"/>
        <v>Yes</v>
      </c>
      <c r="U146" s="10" t="str" cm="1">
        <f t="array" ref="U146">_xlfn.IFS(B146&lt;18.5,"Underweight",B146&lt;=24.9,"Normal weight",B146&lt;=29.99,"Over weight",B146&gt;=30,"Obesity")</f>
        <v>Obesity</v>
      </c>
      <c r="V146" t="str" cm="1">
        <f t="array" ref="V146">_xlfn.IFS(C146&lt;5.7,"Normal",C146&lt;=6.49,"Prediabetes",C146&gt;=6.5,"Diabetes")</f>
        <v>Diabetes</v>
      </c>
      <c r="W146" t="str">
        <f t="shared" si="39"/>
        <v>No</v>
      </c>
    </row>
    <row r="147" spans="1:23" x14ac:dyDescent="0.25">
      <c r="A147" t="s">
        <v>2227</v>
      </c>
      <c r="B147" s="11">
        <v>41.52</v>
      </c>
      <c r="C147" s="11">
        <v>11.82</v>
      </c>
      <c r="D147" t="s">
        <v>2382</v>
      </c>
      <c r="E147" t="s">
        <v>2380</v>
      </c>
      <c r="F147" t="s">
        <v>2380</v>
      </c>
      <c r="G147">
        <v>2</v>
      </c>
      <c r="H147" t="s">
        <v>2382</v>
      </c>
      <c r="I147" t="str">
        <f t="shared" si="27"/>
        <v>Id146</v>
      </c>
      <c r="J147" t="str">
        <f t="shared" si="28"/>
        <v>41.52</v>
      </c>
      <c r="K147" t="str">
        <f t="shared" si="29"/>
        <v>11.82</v>
      </c>
      <c r="L147" t="str">
        <f t="shared" si="30"/>
        <v>yes</v>
      </c>
      <c r="M147" t="str">
        <f t="shared" si="31"/>
        <v>No</v>
      </c>
      <c r="N147" t="str">
        <f t="shared" si="32"/>
        <v>No</v>
      </c>
      <c r="O147" t="str">
        <f t="shared" si="33"/>
        <v>2</v>
      </c>
      <c r="P147" t="str">
        <f t="shared" si="34"/>
        <v>yes</v>
      </c>
      <c r="Q147" s="10" t="str">
        <f t="shared" si="35"/>
        <v>2</v>
      </c>
      <c r="R147" t="str">
        <f t="shared" si="36"/>
        <v>Yes</v>
      </c>
      <c r="S147" t="str">
        <f t="shared" si="37"/>
        <v>Yes</v>
      </c>
      <c r="T147" t="str">
        <f t="shared" si="38"/>
        <v>Yes</v>
      </c>
      <c r="U147" s="10" t="str" cm="1">
        <f t="array" ref="U147">_xlfn.IFS(B147&lt;18.5,"Underweight",B147&lt;=24.9,"Normal weight",B147&lt;=29.99,"Over weight",B147&gt;=30,"Obesity")</f>
        <v>Obesity</v>
      </c>
      <c r="V147" t="str" cm="1">
        <f t="array" ref="V147">_xlfn.IFS(C147&lt;5.7,"Normal",C147&lt;=6.49,"Prediabetes",C147&gt;=6.5,"Diabetes")</f>
        <v>Diabetes</v>
      </c>
      <c r="W147" t="str">
        <f t="shared" si="39"/>
        <v>No</v>
      </c>
    </row>
    <row r="148" spans="1:23" x14ac:dyDescent="0.25">
      <c r="A148" t="s">
        <v>2226</v>
      </c>
      <c r="B148" s="11">
        <v>39.4</v>
      </c>
      <c r="C148" s="11">
        <v>6.76</v>
      </c>
      <c r="D148" t="s">
        <v>2380</v>
      </c>
      <c r="E148" t="s">
        <v>2380</v>
      </c>
      <c r="F148" t="s">
        <v>2380</v>
      </c>
      <c r="G148" t="s">
        <v>2381</v>
      </c>
      <c r="H148" t="s">
        <v>2382</v>
      </c>
      <c r="I148" t="str">
        <f t="shared" si="27"/>
        <v>Id147</v>
      </c>
      <c r="J148" t="str">
        <f t="shared" si="28"/>
        <v>39.4</v>
      </c>
      <c r="K148" t="str">
        <f t="shared" si="29"/>
        <v>6.76</v>
      </c>
      <c r="L148" t="str">
        <f t="shared" si="30"/>
        <v>No</v>
      </c>
      <c r="M148" t="str">
        <f t="shared" si="31"/>
        <v>No</v>
      </c>
      <c r="N148" t="str">
        <f t="shared" si="32"/>
        <v>No</v>
      </c>
      <c r="O148" t="str">
        <f t="shared" si="33"/>
        <v>No major surgery</v>
      </c>
      <c r="P148" t="str">
        <f t="shared" si="34"/>
        <v>yes</v>
      </c>
      <c r="Q148" s="10" t="str">
        <f t="shared" si="35"/>
        <v>0</v>
      </c>
      <c r="R148" t="str">
        <f t="shared" si="36"/>
        <v>No</v>
      </c>
      <c r="S148" t="str">
        <f t="shared" si="37"/>
        <v>Yes</v>
      </c>
      <c r="T148" t="str">
        <f t="shared" si="38"/>
        <v>Yes</v>
      </c>
      <c r="U148" s="10" t="str" cm="1">
        <f t="array" ref="U148">_xlfn.IFS(B148&lt;18.5,"Underweight",B148&lt;=24.9,"Normal weight",B148&lt;=29.99,"Over weight",B148&gt;=30,"Obesity")</f>
        <v>Obesity</v>
      </c>
      <c r="V148" t="str" cm="1">
        <f t="array" ref="V148">_xlfn.IFS(C148&lt;5.7,"Normal",C148&lt;=6.49,"Prediabetes",C148&gt;=6.5,"Diabetes")</f>
        <v>Diabetes</v>
      </c>
      <c r="W148" t="str">
        <f t="shared" si="39"/>
        <v>No</v>
      </c>
    </row>
    <row r="149" spans="1:23" x14ac:dyDescent="0.25">
      <c r="A149" t="s">
        <v>2225</v>
      </c>
      <c r="B149" s="11">
        <v>46.45</v>
      </c>
      <c r="C149" s="11">
        <v>5.62</v>
      </c>
      <c r="D149" t="s">
        <v>2380</v>
      </c>
      <c r="E149" t="s">
        <v>2380</v>
      </c>
      <c r="F149" t="s">
        <v>2380</v>
      </c>
      <c r="G149" t="s">
        <v>2381</v>
      </c>
      <c r="H149" t="s">
        <v>2382</v>
      </c>
      <c r="I149" t="str">
        <f t="shared" si="27"/>
        <v>Id148</v>
      </c>
      <c r="J149" t="str">
        <f t="shared" si="28"/>
        <v>46.45</v>
      </c>
      <c r="K149" t="str">
        <f t="shared" si="29"/>
        <v>5.62</v>
      </c>
      <c r="L149" t="str">
        <f t="shared" si="30"/>
        <v>No</v>
      </c>
      <c r="M149" t="str">
        <f t="shared" si="31"/>
        <v>No</v>
      </c>
      <c r="N149" t="str">
        <f t="shared" si="32"/>
        <v>No</v>
      </c>
      <c r="O149" t="str">
        <f t="shared" si="33"/>
        <v>No major surgery</v>
      </c>
      <c r="P149" t="str">
        <f t="shared" si="34"/>
        <v>yes</v>
      </c>
      <c r="Q149" s="10" t="str">
        <f t="shared" si="35"/>
        <v>0</v>
      </c>
      <c r="R149" t="str">
        <f t="shared" si="36"/>
        <v>No</v>
      </c>
      <c r="S149" t="str">
        <f t="shared" si="37"/>
        <v>Yes</v>
      </c>
      <c r="T149" t="str">
        <f t="shared" si="38"/>
        <v>Yes</v>
      </c>
      <c r="U149" s="10" t="str" cm="1">
        <f t="array" ref="U149">_xlfn.IFS(B149&lt;18.5,"Underweight",B149&lt;=24.9,"Normal weight",B149&lt;=29.99,"Over weight",B149&gt;=30,"Obesity")</f>
        <v>Obesity</v>
      </c>
      <c r="V149" t="str" cm="1">
        <f t="array" ref="V149">_xlfn.IFS(C149&lt;5.7,"Normal",C149&lt;=6.49,"Prediabetes",C149&gt;=6.5,"Diabetes")</f>
        <v>Normal</v>
      </c>
      <c r="W149" t="str">
        <f t="shared" si="39"/>
        <v>No</v>
      </c>
    </row>
    <row r="150" spans="1:23" x14ac:dyDescent="0.25">
      <c r="A150" t="s">
        <v>2224</v>
      </c>
      <c r="B150" s="11">
        <v>35.75</v>
      </c>
      <c r="C150" s="11">
        <v>4.1900000000000004</v>
      </c>
      <c r="D150" t="s">
        <v>2380</v>
      </c>
      <c r="E150" t="s">
        <v>2380</v>
      </c>
      <c r="F150" t="s">
        <v>2380</v>
      </c>
      <c r="G150" t="s">
        <v>2381</v>
      </c>
      <c r="H150" t="s">
        <v>2382</v>
      </c>
      <c r="I150" t="str">
        <f t="shared" si="27"/>
        <v>Id149</v>
      </c>
      <c r="J150" t="str">
        <f t="shared" si="28"/>
        <v>35.75</v>
      </c>
      <c r="K150" t="str">
        <f t="shared" si="29"/>
        <v>4.19</v>
      </c>
      <c r="L150" t="str">
        <f t="shared" si="30"/>
        <v>No</v>
      </c>
      <c r="M150" t="str">
        <f t="shared" si="31"/>
        <v>No</v>
      </c>
      <c r="N150" t="str">
        <f t="shared" si="32"/>
        <v>No</v>
      </c>
      <c r="O150" t="str">
        <f t="shared" si="33"/>
        <v>No major surgery</v>
      </c>
      <c r="P150" t="str">
        <f t="shared" si="34"/>
        <v>yes</v>
      </c>
      <c r="Q150" s="10" t="str">
        <f t="shared" si="35"/>
        <v>0</v>
      </c>
      <c r="R150" t="str">
        <f t="shared" si="36"/>
        <v>No</v>
      </c>
      <c r="S150" t="str">
        <f t="shared" si="37"/>
        <v>Yes</v>
      </c>
      <c r="T150" t="str">
        <f t="shared" si="38"/>
        <v>Yes</v>
      </c>
      <c r="U150" s="10" t="str" cm="1">
        <f t="array" ref="U150">_xlfn.IFS(B150&lt;18.5,"Underweight",B150&lt;=24.9,"Normal weight",B150&lt;=29.99,"Over weight",B150&gt;=30,"Obesity")</f>
        <v>Obesity</v>
      </c>
      <c r="V150" t="str" cm="1">
        <f t="array" ref="V150">_xlfn.IFS(C150&lt;5.7,"Normal",C150&lt;=6.49,"Prediabetes",C150&gt;=6.5,"Diabetes")</f>
        <v>Normal</v>
      </c>
      <c r="W150" t="str">
        <f t="shared" si="39"/>
        <v>No</v>
      </c>
    </row>
    <row r="151" spans="1:23" x14ac:dyDescent="0.25">
      <c r="A151" t="s">
        <v>2223</v>
      </c>
      <c r="B151" s="11">
        <v>26.07</v>
      </c>
      <c r="C151" s="11">
        <v>5.32</v>
      </c>
      <c r="D151" t="s">
        <v>2380</v>
      </c>
      <c r="E151" t="s">
        <v>2380</v>
      </c>
      <c r="F151" t="s">
        <v>2380</v>
      </c>
      <c r="G151" t="s">
        <v>2381</v>
      </c>
      <c r="H151" t="s">
        <v>2382</v>
      </c>
      <c r="I151" t="str">
        <f t="shared" si="27"/>
        <v>Id150</v>
      </c>
      <c r="J151" t="str">
        <f t="shared" si="28"/>
        <v>26.07</v>
      </c>
      <c r="K151" t="str">
        <f t="shared" si="29"/>
        <v>5.32</v>
      </c>
      <c r="L151" t="str">
        <f t="shared" si="30"/>
        <v>No</v>
      </c>
      <c r="M151" t="str">
        <f t="shared" si="31"/>
        <v>No</v>
      </c>
      <c r="N151" t="str">
        <f t="shared" si="32"/>
        <v>No</v>
      </c>
      <c r="O151" t="str">
        <f t="shared" si="33"/>
        <v>No major surgery</v>
      </c>
      <c r="P151" t="str">
        <f t="shared" si="34"/>
        <v>yes</v>
      </c>
      <c r="Q151" s="10" t="str">
        <f t="shared" si="35"/>
        <v>0</v>
      </c>
      <c r="R151" t="str">
        <f t="shared" si="36"/>
        <v>No</v>
      </c>
      <c r="S151" t="str">
        <f t="shared" si="37"/>
        <v>Yes</v>
      </c>
      <c r="T151" t="str">
        <f t="shared" si="38"/>
        <v>Yes</v>
      </c>
      <c r="U151" s="10" t="str" cm="1">
        <f t="array" ref="U151">_xlfn.IFS(B151&lt;18.5,"Underweight",B151&lt;=24.9,"Normal weight",B151&lt;=29.99,"Over weight",B151&gt;=30,"Obesity")</f>
        <v>Over weight</v>
      </c>
      <c r="V151" t="str" cm="1">
        <f t="array" ref="V151">_xlfn.IFS(C151&lt;5.7,"Normal",C151&lt;=6.49,"Prediabetes",C151&gt;=6.5,"Diabetes")</f>
        <v>Normal</v>
      </c>
      <c r="W151" t="str">
        <f t="shared" si="39"/>
        <v>No</v>
      </c>
    </row>
    <row r="152" spans="1:23" x14ac:dyDescent="0.25">
      <c r="A152" t="s">
        <v>2222</v>
      </c>
      <c r="B152" s="11">
        <v>36.54</v>
      </c>
      <c r="C152" s="11">
        <v>4.46</v>
      </c>
      <c r="D152" t="s">
        <v>2382</v>
      </c>
      <c r="E152" t="s">
        <v>2380</v>
      </c>
      <c r="F152" t="s">
        <v>2380</v>
      </c>
      <c r="G152">
        <v>1</v>
      </c>
      <c r="H152" t="s">
        <v>2382</v>
      </c>
      <c r="I152" t="str">
        <f t="shared" si="27"/>
        <v>Id151</v>
      </c>
      <c r="J152" t="str">
        <f t="shared" si="28"/>
        <v>36.54</v>
      </c>
      <c r="K152" t="str">
        <f t="shared" si="29"/>
        <v>4.46</v>
      </c>
      <c r="L152" t="str">
        <f t="shared" si="30"/>
        <v>yes</v>
      </c>
      <c r="M152" t="str">
        <f t="shared" si="31"/>
        <v>No</v>
      </c>
      <c r="N152" t="str">
        <f t="shared" si="32"/>
        <v>No</v>
      </c>
      <c r="O152" t="str">
        <f t="shared" si="33"/>
        <v>1</v>
      </c>
      <c r="P152" t="str">
        <f t="shared" si="34"/>
        <v>yes</v>
      </c>
      <c r="Q152" s="10" t="str">
        <f t="shared" si="35"/>
        <v>1</v>
      </c>
      <c r="R152" t="str">
        <f t="shared" si="36"/>
        <v>Yes</v>
      </c>
      <c r="S152" t="str">
        <f t="shared" si="37"/>
        <v>Yes</v>
      </c>
      <c r="T152" t="str">
        <f t="shared" si="38"/>
        <v>Yes</v>
      </c>
      <c r="U152" s="10" t="str" cm="1">
        <f t="array" ref="U152">_xlfn.IFS(B152&lt;18.5,"Underweight",B152&lt;=24.9,"Normal weight",B152&lt;=29.99,"Over weight",B152&gt;=30,"Obesity")</f>
        <v>Obesity</v>
      </c>
      <c r="V152" t="str" cm="1">
        <f t="array" ref="V152">_xlfn.IFS(C152&lt;5.7,"Normal",C152&lt;=6.49,"Prediabetes",C152&gt;=6.5,"Diabetes")</f>
        <v>Normal</v>
      </c>
      <c r="W152" t="str">
        <f t="shared" si="39"/>
        <v>No</v>
      </c>
    </row>
    <row r="153" spans="1:23" x14ac:dyDescent="0.25">
      <c r="A153" t="s">
        <v>2221</v>
      </c>
      <c r="B153" s="11">
        <v>51.64</v>
      </c>
      <c r="C153" s="11">
        <v>5.65</v>
      </c>
      <c r="D153" t="s">
        <v>2380</v>
      </c>
      <c r="E153" t="s">
        <v>2380</v>
      </c>
      <c r="F153" t="s">
        <v>2380</v>
      </c>
      <c r="G153" t="s">
        <v>2381</v>
      </c>
      <c r="H153" t="s">
        <v>2382</v>
      </c>
      <c r="I153" t="str">
        <f t="shared" si="27"/>
        <v>Id152</v>
      </c>
      <c r="J153" t="str">
        <f t="shared" si="28"/>
        <v>51.64</v>
      </c>
      <c r="K153" t="str">
        <f t="shared" si="29"/>
        <v>5.65</v>
      </c>
      <c r="L153" t="str">
        <f t="shared" si="30"/>
        <v>No</v>
      </c>
      <c r="M153" t="str">
        <f t="shared" si="31"/>
        <v>No</v>
      </c>
      <c r="N153" t="str">
        <f t="shared" si="32"/>
        <v>No</v>
      </c>
      <c r="O153" t="str">
        <f t="shared" si="33"/>
        <v>No major surgery</v>
      </c>
      <c r="P153" t="str">
        <f t="shared" si="34"/>
        <v>yes</v>
      </c>
      <c r="Q153" s="10" t="str">
        <f t="shared" si="35"/>
        <v>0</v>
      </c>
      <c r="R153" t="str">
        <f t="shared" si="36"/>
        <v>No</v>
      </c>
      <c r="S153" t="str">
        <f t="shared" si="37"/>
        <v>Yes</v>
      </c>
      <c r="T153" t="str">
        <f t="shared" si="38"/>
        <v>Yes</v>
      </c>
      <c r="U153" s="10" t="str" cm="1">
        <f t="array" ref="U153">_xlfn.IFS(B153&lt;18.5,"Underweight",B153&lt;=24.9,"Normal weight",B153&lt;=29.99,"Over weight",B153&gt;=30,"Obesity")</f>
        <v>Obesity</v>
      </c>
      <c r="V153" t="str" cm="1">
        <f t="array" ref="V153">_xlfn.IFS(C153&lt;5.7,"Normal",C153&lt;=6.49,"Prediabetes",C153&gt;=6.5,"Diabetes")</f>
        <v>Normal</v>
      </c>
      <c r="W153" t="str">
        <f t="shared" si="39"/>
        <v>No</v>
      </c>
    </row>
    <row r="154" spans="1:23" x14ac:dyDescent="0.25">
      <c r="A154" t="s">
        <v>2220</v>
      </c>
      <c r="B154" s="11">
        <v>42.83</v>
      </c>
      <c r="C154" s="11">
        <v>6.04</v>
      </c>
      <c r="D154" t="s">
        <v>2380</v>
      </c>
      <c r="E154" t="s">
        <v>2380</v>
      </c>
      <c r="F154" t="s">
        <v>2380</v>
      </c>
      <c r="G154">
        <v>2</v>
      </c>
      <c r="H154" t="s">
        <v>2382</v>
      </c>
      <c r="I154" t="str">
        <f t="shared" si="27"/>
        <v>Id153</v>
      </c>
      <c r="J154" t="str">
        <f t="shared" si="28"/>
        <v>42.83</v>
      </c>
      <c r="K154" t="str">
        <f t="shared" si="29"/>
        <v>6.04</v>
      </c>
      <c r="L154" t="str">
        <f t="shared" si="30"/>
        <v>No</v>
      </c>
      <c r="M154" t="str">
        <f t="shared" si="31"/>
        <v>No</v>
      </c>
      <c r="N154" t="str">
        <f t="shared" si="32"/>
        <v>No</v>
      </c>
      <c r="O154" t="str">
        <f t="shared" si="33"/>
        <v>2</v>
      </c>
      <c r="P154" t="str">
        <f t="shared" si="34"/>
        <v>yes</v>
      </c>
      <c r="Q154" s="10" t="str">
        <f t="shared" si="35"/>
        <v>2</v>
      </c>
      <c r="R154" t="str">
        <f t="shared" si="36"/>
        <v>No</v>
      </c>
      <c r="S154" t="str">
        <f t="shared" si="37"/>
        <v>Yes</v>
      </c>
      <c r="T154" t="str">
        <f t="shared" si="38"/>
        <v>Yes</v>
      </c>
      <c r="U154" s="10" t="str" cm="1">
        <f t="array" ref="U154">_xlfn.IFS(B154&lt;18.5,"Underweight",B154&lt;=24.9,"Normal weight",B154&lt;=29.99,"Over weight",B154&gt;=30,"Obesity")</f>
        <v>Obesity</v>
      </c>
      <c r="V154" t="str" cm="1">
        <f t="array" ref="V154">_xlfn.IFS(C154&lt;5.7,"Normal",C154&lt;=6.49,"Prediabetes",C154&gt;=6.5,"Diabetes")</f>
        <v>Prediabetes</v>
      </c>
      <c r="W154" t="str">
        <f t="shared" si="39"/>
        <v>No</v>
      </c>
    </row>
    <row r="155" spans="1:23" x14ac:dyDescent="0.25">
      <c r="A155" t="s">
        <v>2219</v>
      </c>
      <c r="B155" s="11">
        <v>40.15</v>
      </c>
      <c r="C155" s="11">
        <v>5.76</v>
      </c>
      <c r="D155" t="s">
        <v>2380</v>
      </c>
      <c r="E155" t="s">
        <v>2380</v>
      </c>
      <c r="F155" t="s">
        <v>2380</v>
      </c>
      <c r="G155">
        <v>1</v>
      </c>
      <c r="H155" t="s">
        <v>2382</v>
      </c>
      <c r="I155" t="str">
        <f t="shared" si="27"/>
        <v>Id154</v>
      </c>
      <c r="J155" t="str">
        <f t="shared" si="28"/>
        <v>40.15</v>
      </c>
      <c r="K155" t="str">
        <f t="shared" si="29"/>
        <v>5.76</v>
      </c>
      <c r="L155" t="str">
        <f t="shared" si="30"/>
        <v>No</v>
      </c>
      <c r="M155" t="str">
        <f t="shared" si="31"/>
        <v>No</v>
      </c>
      <c r="N155" t="str">
        <f t="shared" si="32"/>
        <v>No</v>
      </c>
      <c r="O155" t="str">
        <f t="shared" si="33"/>
        <v>1</v>
      </c>
      <c r="P155" t="str">
        <f t="shared" si="34"/>
        <v>yes</v>
      </c>
      <c r="Q155" s="10" t="str">
        <f t="shared" si="35"/>
        <v>1</v>
      </c>
      <c r="R155" t="str">
        <f t="shared" si="36"/>
        <v>No</v>
      </c>
      <c r="S155" t="str">
        <f t="shared" si="37"/>
        <v>Yes</v>
      </c>
      <c r="T155" t="str">
        <f t="shared" si="38"/>
        <v>Yes</v>
      </c>
      <c r="U155" s="10" t="str" cm="1">
        <f t="array" ref="U155">_xlfn.IFS(B155&lt;18.5,"Underweight",B155&lt;=24.9,"Normal weight",B155&lt;=29.99,"Over weight",B155&gt;=30,"Obesity")</f>
        <v>Obesity</v>
      </c>
      <c r="V155" t="str" cm="1">
        <f t="array" ref="V155">_xlfn.IFS(C155&lt;5.7,"Normal",C155&lt;=6.49,"Prediabetes",C155&gt;=6.5,"Diabetes")</f>
        <v>Prediabetes</v>
      </c>
      <c r="W155" t="str">
        <f t="shared" si="39"/>
        <v>No</v>
      </c>
    </row>
    <row r="156" spans="1:23" x14ac:dyDescent="0.25">
      <c r="A156" t="s">
        <v>2218</v>
      </c>
      <c r="B156" s="11">
        <v>27.8</v>
      </c>
      <c r="C156" s="11">
        <v>4.3600000000000003</v>
      </c>
      <c r="D156" t="s">
        <v>2380</v>
      </c>
      <c r="E156" t="s">
        <v>2380</v>
      </c>
      <c r="F156" t="s">
        <v>2383</v>
      </c>
      <c r="G156">
        <v>1</v>
      </c>
      <c r="H156" t="s">
        <v>2382</v>
      </c>
      <c r="I156" t="str">
        <f t="shared" si="27"/>
        <v>Id155</v>
      </c>
      <c r="J156" t="str">
        <f t="shared" si="28"/>
        <v>27.8</v>
      </c>
      <c r="K156" t="str">
        <f t="shared" si="29"/>
        <v>4.36</v>
      </c>
      <c r="L156" t="str">
        <f t="shared" si="30"/>
        <v>No</v>
      </c>
      <c r="M156" t="str">
        <f t="shared" si="31"/>
        <v>No</v>
      </c>
      <c r="N156" t="str">
        <f t="shared" si="32"/>
        <v>Yes</v>
      </c>
      <c r="O156" t="str">
        <f t="shared" si="33"/>
        <v>1</v>
      </c>
      <c r="P156" t="str">
        <f t="shared" si="34"/>
        <v>yes</v>
      </c>
      <c r="Q156" s="10" t="str">
        <f t="shared" si="35"/>
        <v>1</v>
      </c>
      <c r="R156" t="str">
        <f t="shared" si="36"/>
        <v>No</v>
      </c>
      <c r="S156" t="str">
        <f t="shared" si="37"/>
        <v>Yes</v>
      </c>
      <c r="T156" t="str">
        <f t="shared" si="38"/>
        <v>Yes</v>
      </c>
      <c r="U156" s="10" t="str" cm="1">
        <f t="array" ref="U156">_xlfn.IFS(B156&lt;18.5,"Underweight",B156&lt;=24.9,"Normal weight",B156&lt;=29.99,"Over weight",B156&gt;=30,"Obesity")</f>
        <v>Over weight</v>
      </c>
      <c r="V156" t="str" cm="1">
        <f t="array" ref="V156">_xlfn.IFS(C156&lt;5.7,"Normal",C156&lt;=6.49,"Prediabetes",C156&gt;=6.5,"Diabetes")</f>
        <v>Normal</v>
      </c>
      <c r="W156" t="str">
        <f t="shared" si="39"/>
        <v>No</v>
      </c>
    </row>
    <row r="157" spans="1:23" x14ac:dyDescent="0.25">
      <c r="A157" t="s">
        <v>2217</v>
      </c>
      <c r="B157" s="11">
        <v>45.81</v>
      </c>
      <c r="C157" s="11">
        <v>4.76</v>
      </c>
      <c r="D157" t="s">
        <v>2382</v>
      </c>
      <c r="E157" t="s">
        <v>2380</v>
      </c>
      <c r="F157" t="s">
        <v>2383</v>
      </c>
      <c r="G157">
        <v>1</v>
      </c>
      <c r="H157" t="s">
        <v>2382</v>
      </c>
      <c r="I157" t="str">
        <f t="shared" si="27"/>
        <v>Id156</v>
      </c>
      <c r="J157" t="str">
        <f t="shared" si="28"/>
        <v>45.81</v>
      </c>
      <c r="K157" t="str">
        <f t="shared" si="29"/>
        <v>4.76</v>
      </c>
      <c r="L157" t="str">
        <f t="shared" si="30"/>
        <v>yes</v>
      </c>
      <c r="M157" t="str">
        <f t="shared" si="31"/>
        <v>No</v>
      </c>
      <c r="N157" t="str">
        <f t="shared" si="32"/>
        <v>Yes</v>
      </c>
      <c r="O157" t="str">
        <f t="shared" si="33"/>
        <v>1</v>
      </c>
      <c r="P157" t="str">
        <f t="shared" si="34"/>
        <v>yes</v>
      </c>
      <c r="Q157" s="10" t="str">
        <f t="shared" si="35"/>
        <v>1</v>
      </c>
      <c r="R157" t="str">
        <f t="shared" si="36"/>
        <v>Yes</v>
      </c>
      <c r="S157" t="str">
        <f t="shared" si="37"/>
        <v>Yes</v>
      </c>
      <c r="T157" t="str">
        <f t="shared" si="38"/>
        <v>Yes</v>
      </c>
      <c r="U157" s="10" t="str" cm="1">
        <f t="array" ref="U157">_xlfn.IFS(B157&lt;18.5,"Underweight",B157&lt;=24.9,"Normal weight",B157&lt;=29.99,"Over weight",B157&gt;=30,"Obesity")</f>
        <v>Obesity</v>
      </c>
      <c r="V157" t="str" cm="1">
        <f t="array" ref="V157">_xlfn.IFS(C157&lt;5.7,"Normal",C157&lt;=6.49,"Prediabetes",C157&gt;=6.5,"Diabetes")</f>
        <v>Normal</v>
      </c>
      <c r="W157" t="str">
        <f t="shared" si="39"/>
        <v>No</v>
      </c>
    </row>
    <row r="158" spans="1:23" x14ac:dyDescent="0.25">
      <c r="A158" t="s">
        <v>2216</v>
      </c>
      <c r="B158" s="11">
        <v>34.43</v>
      </c>
      <c r="C158" s="11">
        <v>10.82</v>
      </c>
      <c r="D158" t="s">
        <v>2382</v>
      </c>
      <c r="E158" t="s">
        <v>2380</v>
      </c>
      <c r="F158" t="s">
        <v>2380</v>
      </c>
      <c r="G158">
        <v>1</v>
      </c>
      <c r="H158" t="s">
        <v>2382</v>
      </c>
      <c r="I158" t="str">
        <f t="shared" si="27"/>
        <v>Id157</v>
      </c>
      <c r="J158" t="str">
        <f t="shared" si="28"/>
        <v>34.43</v>
      </c>
      <c r="K158" t="str">
        <f t="shared" si="29"/>
        <v>10.82</v>
      </c>
      <c r="L158" t="str">
        <f t="shared" si="30"/>
        <v>yes</v>
      </c>
      <c r="M158" t="str">
        <f t="shared" si="31"/>
        <v>No</v>
      </c>
      <c r="N158" t="str">
        <f t="shared" si="32"/>
        <v>No</v>
      </c>
      <c r="O158" t="str">
        <f t="shared" si="33"/>
        <v>1</v>
      </c>
      <c r="P158" t="str">
        <f t="shared" si="34"/>
        <v>yes</v>
      </c>
      <c r="Q158" s="10" t="str">
        <f t="shared" si="35"/>
        <v>1</v>
      </c>
      <c r="R158" t="str">
        <f t="shared" si="36"/>
        <v>Yes</v>
      </c>
      <c r="S158" t="str">
        <f t="shared" si="37"/>
        <v>Yes</v>
      </c>
      <c r="T158" t="str">
        <f t="shared" si="38"/>
        <v>Yes</v>
      </c>
      <c r="U158" s="10" t="str" cm="1">
        <f t="array" ref="U158">_xlfn.IFS(B158&lt;18.5,"Underweight",B158&lt;=24.9,"Normal weight",B158&lt;=29.99,"Over weight",B158&gt;=30,"Obesity")</f>
        <v>Obesity</v>
      </c>
      <c r="V158" t="str" cm="1">
        <f t="array" ref="V158">_xlfn.IFS(C158&lt;5.7,"Normal",C158&lt;=6.49,"Prediabetes",C158&gt;=6.5,"Diabetes")</f>
        <v>Diabetes</v>
      </c>
      <c r="W158" t="str">
        <f t="shared" si="39"/>
        <v>No</v>
      </c>
    </row>
    <row r="159" spans="1:23" x14ac:dyDescent="0.25">
      <c r="A159" t="s">
        <v>2215</v>
      </c>
      <c r="B159" s="11">
        <v>41.33</v>
      </c>
      <c r="C159" s="11">
        <v>4.01</v>
      </c>
      <c r="D159" t="s">
        <v>2382</v>
      </c>
      <c r="E159" t="s">
        <v>2380</v>
      </c>
      <c r="F159" t="s">
        <v>2380</v>
      </c>
      <c r="G159" t="s">
        <v>2381</v>
      </c>
      <c r="H159" t="s">
        <v>2382</v>
      </c>
      <c r="I159" t="str">
        <f t="shared" si="27"/>
        <v>Id158</v>
      </c>
      <c r="J159" t="str">
        <f t="shared" si="28"/>
        <v>41.33</v>
      </c>
      <c r="K159" t="str">
        <f t="shared" si="29"/>
        <v>4.01</v>
      </c>
      <c r="L159" t="str">
        <f t="shared" si="30"/>
        <v>yes</v>
      </c>
      <c r="M159" t="str">
        <f t="shared" si="31"/>
        <v>No</v>
      </c>
      <c r="N159" t="str">
        <f t="shared" si="32"/>
        <v>No</v>
      </c>
      <c r="O159" t="str">
        <f t="shared" si="33"/>
        <v>No major surgery</v>
      </c>
      <c r="P159" t="str">
        <f t="shared" si="34"/>
        <v>yes</v>
      </c>
      <c r="Q159" s="10" t="str">
        <f t="shared" si="35"/>
        <v>0</v>
      </c>
      <c r="R159" t="str">
        <f t="shared" si="36"/>
        <v>Yes</v>
      </c>
      <c r="S159" t="str">
        <f t="shared" si="37"/>
        <v>Yes</v>
      </c>
      <c r="T159" t="str">
        <f t="shared" si="38"/>
        <v>Yes</v>
      </c>
      <c r="U159" s="10" t="str" cm="1">
        <f t="array" ref="U159">_xlfn.IFS(B159&lt;18.5,"Underweight",B159&lt;=24.9,"Normal weight",B159&lt;=29.99,"Over weight",B159&gt;=30,"Obesity")</f>
        <v>Obesity</v>
      </c>
      <c r="V159" t="str" cm="1">
        <f t="array" ref="V159">_xlfn.IFS(C159&lt;5.7,"Normal",C159&lt;=6.49,"Prediabetes",C159&gt;=6.5,"Diabetes")</f>
        <v>Normal</v>
      </c>
      <c r="W159" t="str">
        <f t="shared" si="39"/>
        <v>No</v>
      </c>
    </row>
    <row r="160" spans="1:23" x14ac:dyDescent="0.25">
      <c r="A160" t="s">
        <v>2214</v>
      </c>
      <c r="B160" s="11">
        <v>31.92</v>
      </c>
      <c r="C160" s="11">
        <v>5.12</v>
      </c>
      <c r="D160" t="s">
        <v>2382</v>
      </c>
      <c r="E160" t="s">
        <v>2380</v>
      </c>
      <c r="F160" t="s">
        <v>2380</v>
      </c>
      <c r="G160">
        <v>1</v>
      </c>
      <c r="H160" t="s">
        <v>2382</v>
      </c>
      <c r="I160" t="str">
        <f t="shared" si="27"/>
        <v>Id159</v>
      </c>
      <c r="J160" t="str">
        <f t="shared" si="28"/>
        <v>31.92</v>
      </c>
      <c r="K160" t="str">
        <f t="shared" si="29"/>
        <v>5.12</v>
      </c>
      <c r="L160" t="str">
        <f t="shared" si="30"/>
        <v>yes</v>
      </c>
      <c r="M160" t="str">
        <f t="shared" si="31"/>
        <v>No</v>
      </c>
      <c r="N160" t="str">
        <f t="shared" si="32"/>
        <v>No</v>
      </c>
      <c r="O160" t="str">
        <f t="shared" si="33"/>
        <v>1</v>
      </c>
      <c r="P160" t="str">
        <f t="shared" si="34"/>
        <v>yes</v>
      </c>
      <c r="Q160" s="10" t="str">
        <f t="shared" si="35"/>
        <v>1</v>
      </c>
      <c r="R160" t="str">
        <f t="shared" si="36"/>
        <v>Yes</v>
      </c>
      <c r="S160" t="str">
        <f t="shared" si="37"/>
        <v>Yes</v>
      </c>
      <c r="T160" t="str">
        <f t="shared" si="38"/>
        <v>Yes</v>
      </c>
      <c r="U160" s="10" t="str" cm="1">
        <f t="array" ref="U160">_xlfn.IFS(B160&lt;18.5,"Underweight",B160&lt;=24.9,"Normal weight",B160&lt;=29.99,"Over weight",B160&gt;=30,"Obesity")</f>
        <v>Obesity</v>
      </c>
      <c r="V160" t="str" cm="1">
        <f t="array" ref="V160">_xlfn.IFS(C160&lt;5.7,"Normal",C160&lt;=6.49,"Prediabetes",C160&gt;=6.5,"Diabetes")</f>
        <v>Normal</v>
      </c>
      <c r="W160" t="str">
        <f t="shared" si="39"/>
        <v>No</v>
      </c>
    </row>
    <row r="161" spans="1:23" x14ac:dyDescent="0.25">
      <c r="A161" t="s">
        <v>2213</v>
      </c>
      <c r="B161" s="11">
        <v>39.799999999999997</v>
      </c>
      <c r="C161" s="11">
        <v>10.54</v>
      </c>
      <c r="D161" t="s">
        <v>2382</v>
      </c>
      <c r="E161" t="s">
        <v>2380</v>
      </c>
      <c r="F161" t="s">
        <v>2380</v>
      </c>
      <c r="G161">
        <v>2</v>
      </c>
      <c r="H161" t="s">
        <v>2382</v>
      </c>
      <c r="I161" t="str">
        <f t="shared" si="27"/>
        <v>Id160</v>
      </c>
      <c r="J161" t="str">
        <f t="shared" si="28"/>
        <v>39.8</v>
      </c>
      <c r="K161" t="str">
        <f t="shared" si="29"/>
        <v>10.54</v>
      </c>
      <c r="L161" t="str">
        <f t="shared" si="30"/>
        <v>yes</v>
      </c>
      <c r="M161" t="str">
        <f t="shared" si="31"/>
        <v>No</v>
      </c>
      <c r="N161" t="str">
        <f t="shared" si="32"/>
        <v>No</v>
      </c>
      <c r="O161" t="str">
        <f t="shared" si="33"/>
        <v>2</v>
      </c>
      <c r="P161" t="str">
        <f t="shared" si="34"/>
        <v>yes</v>
      </c>
      <c r="Q161" s="10" t="str">
        <f t="shared" si="35"/>
        <v>2</v>
      </c>
      <c r="R161" t="str">
        <f t="shared" si="36"/>
        <v>Yes</v>
      </c>
      <c r="S161" t="str">
        <f t="shared" si="37"/>
        <v>Yes</v>
      </c>
      <c r="T161" t="str">
        <f t="shared" si="38"/>
        <v>Yes</v>
      </c>
      <c r="U161" s="10" t="str" cm="1">
        <f t="array" ref="U161">_xlfn.IFS(B161&lt;18.5,"Underweight",B161&lt;=24.9,"Normal weight",B161&lt;=29.99,"Over weight",B161&gt;=30,"Obesity")</f>
        <v>Obesity</v>
      </c>
      <c r="V161" t="str" cm="1">
        <f t="array" ref="V161">_xlfn.IFS(C161&lt;5.7,"Normal",C161&lt;=6.49,"Prediabetes",C161&gt;=6.5,"Diabetes")</f>
        <v>Diabetes</v>
      </c>
      <c r="W161" t="str">
        <f t="shared" si="39"/>
        <v>No</v>
      </c>
    </row>
    <row r="162" spans="1:23" x14ac:dyDescent="0.25">
      <c r="A162" t="s">
        <v>2212</v>
      </c>
      <c r="B162" s="11">
        <v>42.82</v>
      </c>
      <c r="C162" s="11">
        <v>4.21</v>
      </c>
      <c r="D162" t="s">
        <v>2380</v>
      </c>
      <c r="E162" t="s">
        <v>2380</v>
      </c>
      <c r="F162" t="s">
        <v>2380</v>
      </c>
      <c r="G162" t="s">
        <v>2381</v>
      </c>
      <c r="H162" t="s">
        <v>2382</v>
      </c>
      <c r="I162" t="str">
        <f t="shared" si="27"/>
        <v>Id161</v>
      </c>
      <c r="J162" t="str">
        <f t="shared" si="28"/>
        <v>42.82</v>
      </c>
      <c r="K162" t="str">
        <f t="shared" si="29"/>
        <v>4.21</v>
      </c>
      <c r="L162" t="str">
        <f t="shared" si="30"/>
        <v>No</v>
      </c>
      <c r="M162" t="str">
        <f t="shared" si="31"/>
        <v>No</v>
      </c>
      <c r="N162" t="str">
        <f t="shared" si="32"/>
        <v>No</v>
      </c>
      <c r="O162" t="str">
        <f t="shared" si="33"/>
        <v>No major surgery</v>
      </c>
      <c r="P162" t="str">
        <f t="shared" si="34"/>
        <v>yes</v>
      </c>
      <c r="Q162" s="10" t="str">
        <f t="shared" si="35"/>
        <v>0</v>
      </c>
      <c r="R162" t="str">
        <f t="shared" si="36"/>
        <v>No</v>
      </c>
      <c r="S162" t="str">
        <f t="shared" si="37"/>
        <v>Yes</v>
      </c>
      <c r="T162" t="str">
        <f t="shared" si="38"/>
        <v>Yes</v>
      </c>
      <c r="U162" s="10" t="str" cm="1">
        <f t="array" ref="U162">_xlfn.IFS(B162&lt;18.5,"Underweight",B162&lt;=24.9,"Normal weight",B162&lt;=29.99,"Over weight",B162&gt;=30,"Obesity")</f>
        <v>Obesity</v>
      </c>
      <c r="V162" t="str" cm="1">
        <f t="array" ref="V162">_xlfn.IFS(C162&lt;5.7,"Normal",C162&lt;=6.49,"Prediabetes",C162&gt;=6.5,"Diabetes")</f>
        <v>Normal</v>
      </c>
      <c r="W162" t="str">
        <f t="shared" si="39"/>
        <v>No</v>
      </c>
    </row>
    <row r="163" spans="1:23" x14ac:dyDescent="0.25">
      <c r="A163" t="s">
        <v>2211</v>
      </c>
      <c r="B163" s="11">
        <v>33.630000000000003</v>
      </c>
      <c r="C163" s="11">
        <v>5.42</v>
      </c>
      <c r="D163" t="s">
        <v>2380</v>
      </c>
      <c r="E163" t="s">
        <v>2380</v>
      </c>
      <c r="F163" t="s">
        <v>2380</v>
      </c>
      <c r="G163" t="s">
        <v>2381</v>
      </c>
      <c r="H163" t="s">
        <v>2382</v>
      </c>
      <c r="I163" t="str">
        <f t="shared" si="27"/>
        <v>Id162</v>
      </c>
      <c r="J163" t="str">
        <f t="shared" si="28"/>
        <v>33.63</v>
      </c>
      <c r="K163" t="str">
        <f t="shared" si="29"/>
        <v>5.42</v>
      </c>
      <c r="L163" t="str">
        <f t="shared" si="30"/>
        <v>No</v>
      </c>
      <c r="M163" t="str">
        <f t="shared" si="31"/>
        <v>No</v>
      </c>
      <c r="N163" t="str">
        <f t="shared" si="32"/>
        <v>No</v>
      </c>
      <c r="O163" t="str">
        <f t="shared" si="33"/>
        <v>No major surgery</v>
      </c>
      <c r="P163" t="str">
        <f t="shared" si="34"/>
        <v>yes</v>
      </c>
      <c r="Q163" s="10" t="str">
        <f t="shared" si="35"/>
        <v>0</v>
      </c>
      <c r="R163" t="str">
        <f t="shared" si="36"/>
        <v>No</v>
      </c>
      <c r="S163" t="str">
        <f t="shared" si="37"/>
        <v>Yes</v>
      </c>
      <c r="T163" t="str">
        <f t="shared" si="38"/>
        <v>Yes</v>
      </c>
      <c r="U163" s="10" t="str" cm="1">
        <f t="array" ref="U163">_xlfn.IFS(B163&lt;18.5,"Underweight",B163&lt;=24.9,"Normal weight",B163&lt;=29.99,"Over weight",B163&gt;=30,"Obesity")</f>
        <v>Obesity</v>
      </c>
      <c r="V163" t="str" cm="1">
        <f t="array" ref="V163">_xlfn.IFS(C163&lt;5.7,"Normal",C163&lt;=6.49,"Prediabetes",C163&gt;=6.5,"Diabetes")</f>
        <v>Normal</v>
      </c>
      <c r="W163" t="str">
        <f t="shared" si="39"/>
        <v>No</v>
      </c>
    </row>
    <row r="164" spans="1:23" x14ac:dyDescent="0.25">
      <c r="A164" t="s">
        <v>2210</v>
      </c>
      <c r="B164" s="11">
        <v>37.07</v>
      </c>
      <c r="C164" s="11">
        <v>4.28</v>
      </c>
      <c r="D164" t="s">
        <v>2380</v>
      </c>
      <c r="E164" t="s">
        <v>2382</v>
      </c>
      <c r="F164" t="s">
        <v>2380</v>
      </c>
      <c r="G164">
        <v>1</v>
      </c>
      <c r="H164" t="s">
        <v>2382</v>
      </c>
      <c r="I164" t="str">
        <f t="shared" si="27"/>
        <v>Id163</v>
      </c>
      <c r="J164" t="str">
        <f t="shared" si="28"/>
        <v>37.07</v>
      </c>
      <c r="K164" t="str">
        <f t="shared" si="29"/>
        <v>4.28</v>
      </c>
      <c r="L164" t="str">
        <f t="shared" si="30"/>
        <v>No</v>
      </c>
      <c r="M164" t="str">
        <f t="shared" si="31"/>
        <v>yes</v>
      </c>
      <c r="N164" t="str">
        <f t="shared" si="32"/>
        <v>No</v>
      </c>
      <c r="O164" t="str">
        <f t="shared" si="33"/>
        <v>1</v>
      </c>
      <c r="P164" t="str">
        <f t="shared" si="34"/>
        <v>yes</v>
      </c>
      <c r="Q164" s="10" t="str">
        <f t="shared" si="35"/>
        <v>1</v>
      </c>
      <c r="R164" t="str">
        <f t="shared" si="36"/>
        <v>No</v>
      </c>
      <c r="S164" t="str">
        <f t="shared" si="37"/>
        <v>Yes</v>
      </c>
      <c r="T164" t="str">
        <f t="shared" si="38"/>
        <v>Yes</v>
      </c>
      <c r="U164" s="10" t="str" cm="1">
        <f t="array" ref="U164">_xlfn.IFS(B164&lt;18.5,"Underweight",B164&lt;=24.9,"Normal weight",B164&lt;=29.99,"Over weight",B164&gt;=30,"Obesity")</f>
        <v>Obesity</v>
      </c>
      <c r="V164" t="str" cm="1">
        <f t="array" ref="V164">_xlfn.IFS(C164&lt;5.7,"Normal",C164&lt;=6.49,"Prediabetes",C164&gt;=6.5,"Diabetes")</f>
        <v>Normal</v>
      </c>
      <c r="W164" t="str">
        <f t="shared" si="39"/>
        <v>Yes</v>
      </c>
    </row>
    <row r="165" spans="1:23" x14ac:dyDescent="0.25">
      <c r="A165" t="s">
        <v>2209</v>
      </c>
      <c r="B165" s="11">
        <v>35.625</v>
      </c>
      <c r="C165" s="11">
        <v>8.9</v>
      </c>
      <c r="D165" t="s">
        <v>2380</v>
      </c>
      <c r="E165" t="s">
        <v>2380</v>
      </c>
      <c r="F165" t="s">
        <v>2380</v>
      </c>
      <c r="G165" t="s">
        <v>2381</v>
      </c>
      <c r="H165" t="s">
        <v>2382</v>
      </c>
      <c r="I165" t="str">
        <f t="shared" si="27"/>
        <v>Id164</v>
      </c>
      <c r="J165" t="str">
        <f t="shared" si="28"/>
        <v>35.625</v>
      </c>
      <c r="K165" t="str">
        <f t="shared" si="29"/>
        <v>8.9</v>
      </c>
      <c r="L165" t="str">
        <f t="shared" si="30"/>
        <v>No</v>
      </c>
      <c r="M165" t="str">
        <f t="shared" si="31"/>
        <v>No</v>
      </c>
      <c r="N165" t="str">
        <f t="shared" si="32"/>
        <v>No</v>
      </c>
      <c r="O165" t="str">
        <f t="shared" si="33"/>
        <v>No major surgery</v>
      </c>
      <c r="P165" t="str">
        <f t="shared" si="34"/>
        <v>yes</v>
      </c>
      <c r="Q165" s="10" t="str">
        <f t="shared" si="35"/>
        <v>0</v>
      </c>
      <c r="R165" t="str">
        <f t="shared" si="36"/>
        <v>No</v>
      </c>
      <c r="S165" t="str">
        <f t="shared" si="37"/>
        <v>Yes</v>
      </c>
      <c r="T165" t="str">
        <f t="shared" si="38"/>
        <v>Yes</v>
      </c>
      <c r="U165" s="10" t="str" cm="1">
        <f t="array" ref="U165">_xlfn.IFS(B165&lt;18.5,"Underweight",B165&lt;=24.9,"Normal weight",B165&lt;=29.99,"Over weight",B165&gt;=30,"Obesity")</f>
        <v>Obesity</v>
      </c>
      <c r="V165" t="str" cm="1">
        <f t="array" ref="V165">_xlfn.IFS(C165&lt;5.7,"Normal",C165&lt;=6.49,"Prediabetes",C165&gt;=6.5,"Diabetes")</f>
        <v>Diabetes</v>
      </c>
      <c r="W165" t="str">
        <f t="shared" si="39"/>
        <v>No</v>
      </c>
    </row>
    <row r="166" spans="1:23" x14ac:dyDescent="0.25">
      <c r="A166" t="s">
        <v>2208</v>
      </c>
      <c r="B166" s="11">
        <v>42.69</v>
      </c>
      <c r="C166" s="11">
        <v>4.8899999999999997</v>
      </c>
      <c r="D166" t="s">
        <v>2380</v>
      </c>
      <c r="E166" t="s">
        <v>2380</v>
      </c>
      <c r="F166" t="s">
        <v>2383</v>
      </c>
      <c r="G166">
        <v>1</v>
      </c>
      <c r="H166" t="s">
        <v>2382</v>
      </c>
      <c r="I166" t="str">
        <f t="shared" si="27"/>
        <v>Id165</v>
      </c>
      <c r="J166" t="str">
        <f t="shared" si="28"/>
        <v>42.69</v>
      </c>
      <c r="K166" t="str">
        <f t="shared" si="29"/>
        <v>4.89</v>
      </c>
      <c r="L166" t="str">
        <f t="shared" si="30"/>
        <v>No</v>
      </c>
      <c r="M166" t="str">
        <f t="shared" si="31"/>
        <v>No</v>
      </c>
      <c r="N166" t="str">
        <f t="shared" si="32"/>
        <v>Yes</v>
      </c>
      <c r="O166" t="str">
        <f t="shared" si="33"/>
        <v>1</v>
      </c>
      <c r="P166" t="str">
        <f t="shared" si="34"/>
        <v>yes</v>
      </c>
      <c r="Q166" s="10" t="str">
        <f t="shared" si="35"/>
        <v>1</v>
      </c>
      <c r="R166" t="str">
        <f t="shared" si="36"/>
        <v>No</v>
      </c>
      <c r="S166" t="str">
        <f t="shared" si="37"/>
        <v>Yes</v>
      </c>
      <c r="T166" t="str">
        <f t="shared" si="38"/>
        <v>Yes</v>
      </c>
      <c r="U166" s="10" t="str" cm="1">
        <f t="array" ref="U166">_xlfn.IFS(B166&lt;18.5,"Underweight",B166&lt;=24.9,"Normal weight",B166&lt;=29.99,"Over weight",B166&gt;=30,"Obesity")</f>
        <v>Obesity</v>
      </c>
      <c r="V166" t="str" cm="1">
        <f t="array" ref="V166">_xlfn.IFS(C166&lt;5.7,"Normal",C166&lt;=6.49,"Prediabetes",C166&gt;=6.5,"Diabetes")</f>
        <v>Normal</v>
      </c>
      <c r="W166" t="str">
        <f t="shared" si="39"/>
        <v>No</v>
      </c>
    </row>
    <row r="167" spans="1:23" x14ac:dyDescent="0.25">
      <c r="A167" t="s">
        <v>2207</v>
      </c>
      <c r="B167" s="11">
        <v>37.869999999999997</v>
      </c>
      <c r="C167" s="11">
        <v>4.29</v>
      </c>
      <c r="D167" t="s">
        <v>2382</v>
      </c>
      <c r="E167" t="s">
        <v>2380</v>
      </c>
      <c r="F167" t="s">
        <v>2383</v>
      </c>
      <c r="G167">
        <v>1</v>
      </c>
      <c r="H167" t="s">
        <v>2382</v>
      </c>
      <c r="I167" t="str">
        <f t="shared" si="27"/>
        <v>Id166</v>
      </c>
      <c r="J167" t="str">
        <f t="shared" si="28"/>
        <v>37.87</v>
      </c>
      <c r="K167" t="str">
        <f t="shared" si="29"/>
        <v>4.29</v>
      </c>
      <c r="L167" t="str">
        <f t="shared" si="30"/>
        <v>yes</v>
      </c>
      <c r="M167" t="str">
        <f t="shared" si="31"/>
        <v>No</v>
      </c>
      <c r="N167" t="str">
        <f t="shared" si="32"/>
        <v>Yes</v>
      </c>
      <c r="O167" t="str">
        <f t="shared" si="33"/>
        <v>1</v>
      </c>
      <c r="P167" t="str">
        <f t="shared" si="34"/>
        <v>yes</v>
      </c>
      <c r="Q167" s="10" t="str">
        <f t="shared" si="35"/>
        <v>1</v>
      </c>
      <c r="R167" t="str">
        <f t="shared" si="36"/>
        <v>Yes</v>
      </c>
      <c r="S167" t="str">
        <f t="shared" si="37"/>
        <v>Yes</v>
      </c>
      <c r="T167" t="str">
        <f t="shared" si="38"/>
        <v>Yes</v>
      </c>
      <c r="U167" s="10" t="str" cm="1">
        <f t="array" ref="U167">_xlfn.IFS(B167&lt;18.5,"Underweight",B167&lt;=24.9,"Normal weight",B167&lt;=29.99,"Over weight",B167&gt;=30,"Obesity")</f>
        <v>Obesity</v>
      </c>
      <c r="V167" t="str" cm="1">
        <f t="array" ref="V167">_xlfn.IFS(C167&lt;5.7,"Normal",C167&lt;=6.49,"Prediabetes",C167&gt;=6.5,"Diabetes")</f>
        <v>Normal</v>
      </c>
      <c r="W167" t="str">
        <f t="shared" si="39"/>
        <v>No</v>
      </c>
    </row>
    <row r="168" spans="1:23" x14ac:dyDescent="0.25">
      <c r="A168" t="s">
        <v>2206</v>
      </c>
      <c r="B168" s="11">
        <v>40.61</v>
      </c>
      <c r="C168" s="11">
        <v>8</v>
      </c>
      <c r="D168" t="s">
        <v>2382</v>
      </c>
      <c r="E168" t="s">
        <v>2380</v>
      </c>
      <c r="F168" t="s">
        <v>2380</v>
      </c>
      <c r="G168">
        <v>1</v>
      </c>
      <c r="H168" t="s">
        <v>2382</v>
      </c>
      <c r="I168" t="str">
        <f t="shared" si="27"/>
        <v>Id167</v>
      </c>
      <c r="J168" t="str">
        <f t="shared" si="28"/>
        <v>40.61</v>
      </c>
      <c r="K168" t="str">
        <f t="shared" si="29"/>
        <v>8</v>
      </c>
      <c r="L168" t="str">
        <f t="shared" si="30"/>
        <v>yes</v>
      </c>
      <c r="M168" t="str">
        <f t="shared" si="31"/>
        <v>No</v>
      </c>
      <c r="N168" t="str">
        <f t="shared" si="32"/>
        <v>No</v>
      </c>
      <c r="O168" t="str">
        <f t="shared" si="33"/>
        <v>1</v>
      </c>
      <c r="P168" t="str">
        <f t="shared" si="34"/>
        <v>yes</v>
      </c>
      <c r="Q168" s="10" t="str">
        <f t="shared" si="35"/>
        <v>1</v>
      </c>
      <c r="R168" t="str">
        <f t="shared" si="36"/>
        <v>Yes</v>
      </c>
      <c r="S168" t="str">
        <f t="shared" si="37"/>
        <v>Yes</v>
      </c>
      <c r="T168" t="str">
        <f t="shared" si="38"/>
        <v>Yes</v>
      </c>
      <c r="U168" s="10" t="str" cm="1">
        <f t="array" ref="U168">_xlfn.IFS(B168&lt;18.5,"Underweight",B168&lt;=24.9,"Normal weight",B168&lt;=29.99,"Over weight",B168&gt;=30,"Obesity")</f>
        <v>Obesity</v>
      </c>
      <c r="V168" t="str" cm="1">
        <f t="array" ref="V168">_xlfn.IFS(C168&lt;5.7,"Normal",C168&lt;=6.49,"Prediabetes",C168&gt;=6.5,"Diabetes")</f>
        <v>Diabetes</v>
      </c>
      <c r="W168" t="str">
        <f t="shared" si="39"/>
        <v>No</v>
      </c>
    </row>
    <row r="169" spans="1:23" x14ac:dyDescent="0.25">
      <c r="A169" t="s">
        <v>2205</v>
      </c>
      <c r="B169" s="11">
        <v>30.78</v>
      </c>
      <c r="C169" s="11">
        <v>4.67</v>
      </c>
      <c r="D169" t="s">
        <v>2382</v>
      </c>
      <c r="E169" t="s">
        <v>2380</v>
      </c>
      <c r="F169" t="s">
        <v>2380</v>
      </c>
      <c r="G169" t="s">
        <v>2381</v>
      </c>
      <c r="H169" t="s">
        <v>2382</v>
      </c>
      <c r="I169" t="str">
        <f t="shared" si="27"/>
        <v>Id168</v>
      </c>
      <c r="J169" t="str">
        <f t="shared" si="28"/>
        <v>30.78</v>
      </c>
      <c r="K169" t="str">
        <f t="shared" si="29"/>
        <v>4.67</v>
      </c>
      <c r="L169" t="str">
        <f t="shared" si="30"/>
        <v>yes</v>
      </c>
      <c r="M169" t="str">
        <f t="shared" si="31"/>
        <v>No</v>
      </c>
      <c r="N169" t="str">
        <f t="shared" si="32"/>
        <v>No</v>
      </c>
      <c r="O169" t="str">
        <f t="shared" si="33"/>
        <v>No major surgery</v>
      </c>
      <c r="P169" t="str">
        <f t="shared" si="34"/>
        <v>yes</v>
      </c>
      <c r="Q169" s="10" t="str">
        <f t="shared" si="35"/>
        <v>0</v>
      </c>
      <c r="R169" t="str">
        <f t="shared" si="36"/>
        <v>Yes</v>
      </c>
      <c r="S169" t="str">
        <f t="shared" si="37"/>
        <v>Yes</v>
      </c>
      <c r="T169" t="str">
        <f t="shared" si="38"/>
        <v>Yes</v>
      </c>
      <c r="U169" s="10" t="str" cm="1">
        <f t="array" ref="U169">_xlfn.IFS(B169&lt;18.5,"Underweight",B169&lt;=24.9,"Normal weight",B169&lt;=29.99,"Over weight",B169&gt;=30,"Obesity")</f>
        <v>Obesity</v>
      </c>
      <c r="V169" t="str" cm="1">
        <f t="array" ref="V169">_xlfn.IFS(C169&lt;5.7,"Normal",C169&lt;=6.49,"Prediabetes",C169&gt;=6.5,"Diabetes")</f>
        <v>Normal</v>
      </c>
      <c r="W169" t="str">
        <f t="shared" si="39"/>
        <v>No</v>
      </c>
    </row>
    <row r="170" spans="1:23" x14ac:dyDescent="0.25">
      <c r="A170" t="s">
        <v>2204</v>
      </c>
      <c r="B170" s="11">
        <v>49.49</v>
      </c>
      <c r="C170" s="11">
        <v>4.5</v>
      </c>
      <c r="D170" t="s">
        <v>2380</v>
      </c>
      <c r="E170" t="s">
        <v>2380</v>
      </c>
      <c r="F170" t="s">
        <v>2380</v>
      </c>
      <c r="G170" t="s">
        <v>2381</v>
      </c>
      <c r="H170" t="s">
        <v>2382</v>
      </c>
      <c r="I170" t="str">
        <f t="shared" si="27"/>
        <v>Id169</v>
      </c>
      <c r="J170" t="str">
        <f t="shared" si="28"/>
        <v>49.49</v>
      </c>
      <c r="K170" t="str">
        <f t="shared" si="29"/>
        <v>4.5</v>
      </c>
      <c r="L170" t="str">
        <f t="shared" si="30"/>
        <v>No</v>
      </c>
      <c r="M170" t="str">
        <f t="shared" si="31"/>
        <v>No</v>
      </c>
      <c r="N170" t="str">
        <f t="shared" si="32"/>
        <v>No</v>
      </c>
      <c r="O170" t="str">
        <f t="shared" si="33"/>
        <v>No major surgery</v>
      </c>
      <c r="P170" t="str">
        <f t="shared" si="34"/>
        <v>yes</v>
      </c>
      <c r="Q170" s="10" t="str">
        <f t="shared" si="35"/>
        <v>0</v>
      </c>
      <c r="R170" t="str">
        <f t="shared" si="36"/>
        <v>No</v>
      </c>
      <c r="S170" t="str">
        <f t="shared" si="37"/>
        <v>Yes</v>
      </c>
      <c r="T170" t="str">
        <f t="shared" si="38"/>
        <v>Yes</v>
      </c>
      <c r="U170" s="10" t="str" cm="1">
        <f t="array" ref="U170">_xlfn.IFS(B170&lt;18.5,"Underweight",B170&lt;=24.9,"Normal weight",B170&lt;=29.99,"Over weight",B170&gt;=30,"Obesity")</f>
        <v>Obesity</v>
      </c>
      <c r="V170" t="str" cm="1">
        <f t="array" ref="V170">_xlfn.IFS(C170&lt;5.7,"Normal",C170&lt;=6.49,"Prediabetes",C170&gt;=6.5,"Diabetes")</f>
        <v>Normal</v>
      </c>
      <c r="W170" t="str">
        <f t="shared" si="39"/>
        <v>No</v>
      </c>
    </row>
    <row r="171" spans="1:23" x14ac:dyDescent="0.25">
      <c r="A171" t="s">
        <v>2203</v>
      </c>
      <c r="B171" s="11">
        <v>37.619999999999997</v>
      </c>
      <c r="C171" s="11">
        <v>6.32</v>
      </c>
      <c r="D171" t="s">
        <v>2382</v>
      </c>
      <c r="E171" t="s">
        <v>2382</v>
      </c>
      <c r="F171" t="s">
        <v>2380</v>
      </c>
      <c r="G171">
        <v>2</v>
      </c>
      <c r="H171" t="s">
        <v>2382</v>
      </c>
      <c r="I171" t="str">
        <f t="shared" si="27"/>
        <v>Id170</v>
      </c>
      <c r="J171" t="str">
        <f t="shared" si="28"/>
        <v>37.62</v>
      </c>
      <c r="K171" t="str">
        <f t="shared" si="29"/>
        <v>6.32</v>
      </c>
      <c r="L171" t="str">
        <f t="shared" si="30"/>
        <v>yes</v>
      </c>
      <c r="M171" t="str">
        <f t="shared" si="31"/>
        <v>yes</v>
      </c>
      <c r="N171" t="str">
        <f t="shared" si="32"/>
        <v>No</v>
      </c>
      <c r="O171" t="str">
        <f t="shared" si="33"/>
        <v>2</v>
      </c>
      <c r="P171" t="str">
        <f t="shared" si="34"/>
        <v>yes</v>
      </c>
      <c r="Q171" s="10" t="str">
        <f t="shared" si="35"/>
        <v>2</v>
      </c>
      <c r="R171" t="str">
        <f t="shared" si="36"/>
        <v>Yes</v>
      </c>
      <c r="S171" t="str">
        <f t="shared" si="37"/>
        <v>Yes</v>
      </c>
      <c r="T171" t="str">
        <f t="shared" si="38"/>
        <v>Yes</v>
      </c>
      <c r="U171" s="10" t="str" cm="1">
        <f t="array" ref="U171">_xlfn.IFS(B171&lt;18.5,"Underweight",B171&lt;=24.9,"Normal weight",B171&lt;=29.99,"Over weight",B171&gt;=30,"Obesity")</f>
        <v>Obesity</v>
      </c>
      <c r="V171" t="str" cm="1">
        <f t="array" ref="V171">_xlfn.IFS(C171&lt;5.7,"Normal",C171&lt;=6.49,"Prediabetes",C171&gt;=6.5,"Diabetes")</f>
        <v>Prediabetes</v>
      </c>
      <c r="W171" t="str">
        <f t="shared" si="39"/>
        <v>Yes</v>
      </c>
    </row>
    <row r="172" spans="1:23" x14ac:dyDescent="0.25">
      <c r="A172" t="s">
        <v>2202</v>
      </c>
      <c r="B172" s="11">
        <v>36.08</v>
      </c>
      <c r="C172" s="11">
        <v>6.1</v>
      </c>
      <c r="D172" t="s">
        <v>2382</v>
      </c>
      <c r="E172" t="s">
        <v>2380</v>
      </c>
      <c r="F172" t="s">
        <v>2380</v>
      </c>
      <c r="G172">
        <v>1</v>
      </c>
      <c r="H172" t="s">
        <v>2382</v>
      </c>
      <c r="I172" t="str">
        <f t="shared" si="27"/>
        <v>Id171</v>
      </c>
      <c r="J172" t="str">
        <f t="shared" si="28"/>
        <v>36.08</v>
      </c>
      <c r="K172" t="str">
        <f t="shared" si="29"/>
        <v>6.1</v>
      </c>
      <c r="L172" t="str">
        <f t="shared" si="30"/>
        <v>yes</v>
      </c>
      <c r="M172" t="str">
        <f t="shared" si="31"/>
        <v>No</v>
      </c>
      <c r="N172" t="str">
        <f t="shared" si="32"/>
        <v>No</v>
      </c>
      <c r="O172" t="str">
        <f t="shared" si="33"/>
        <v>1</v>
      </c>
      <c r="P172" t="str">
        <f t="shared" si="34"/>
        <v>yes</v>
      </c>
      <c r="Q172" s="10" t="str">
        <f t="shared" si="35"/>
        <v>1</v>
      </c>
      <c r="R172" t="str">
        <f t="shared" si="36"/>
        <v>Yes</v>
      </c>
      <c r="S172" t="str">
        <f t="shared" si="37"/>
        <v>Yes</v>
      </c>
      <c r="T172" t="str">
        <f t="shared" si="38"/>
        <v>Yes</v>
      </c>
      <c r="U172" s="10" t="str" cm="1">
        <f t="array" ref="U172">_xlfn.IFS(B172&lt;18.5,"Underweight",B172&lt;=24.9,"Normal weight",B172&lt;=29.99,"Over weight",B172&gt;=30,"Obesity")</f>
        <v>Obesity</v>
      </c>
      <c r="V172" t="str" cm="1">
        <f t="array" ref="V172">_xlfn.IFS(C172&lt;5.7,"Normal",C172&lt;=6.49,"Prediabetes",C172&gt;=6.5,"Diabetes")</f>
        <v>Prediabetes</v>
      </c>
      <c r="W172" t="str">
        <f t="shared" si="39"/>
        <v>No</v>
      </c>
    </row>
    <row r="173" spans="1:23" x14ac:dyDescent="0.25">
      <c r="A173" t="s">
        <v>2201</v>
      </c>
      <c r="B173" s="11">
        <v>33.5</v>
      </c>
      <c r="C173" s="11">
        <v>5.4</v>
      </c>
      <c r="D173" t="s">
        <v>2380</v>
      </c>
      <c r="E173" t="s">
        <v>2380</v>
      </c>
      <c r="F173" t="s">
        <v>2380</v>
      </c>
      <c r="G173" t="s">
        <v>2381</v>
      </c>
      <c r="H173" t="s">
        <v>2382</v>
      </c>
      <c r="I173" t="str">
        <f t="shared" si="27"/>
        <v>Id172</v>
      </c>
      <c r="J173" t="str">
        <f t="shared" si="28"/>
        <v>33.5</v>
      </c>
      <c r="K173" t="str">
        <f t="shared" si="29"/>
        <v>5.4</v>
      </c>
      <c r="L173" t="str">
        <f t="shared" si="30"/>
        <v>No</v>
      </c>
      <c r="M173" t="str">
        <f t="shared" si="31"/>
        <v>No</v>
      </c>
      <c r="N173" t="str">
        <f t="shared" si="32"/>
        <v>No</v>
      </c>
      <c r="O173" t="str">
        <f t="shared" si="33"/>
        <v>No major surgery</v>
      </c>
      <c r="P173" t="str">
        <f t="shared" si="34"/>
        <v>yes</v>
      </c>
      <c r="Q173" s="10" t="str">
        <f t="shared" si="35"/>
        <v>0</v>
      </c>
      <c r="R173" t="str">
        <f t="shared" si="36"/>
        <v>No</v>
      </c>
      <c r="S173" t="str">
        <f t="shared" si="37"/>
        <v>Yes</v>
      </c>
      <c r="T173" t="str">
        <f t="shared" si="38"/>
        <v>Yes</v>
      </c>
      <c r="U173" s="10" t="str" cm="1">
        <f t="array" ref="U173">_xlfn.IFS(B173&lt;18.5,"Underweight",B173&lt;=24.9,"Normal weight",B173&lt;=29.99,"Over weight",B173&gt;=30,"Obesity")</f>
        <v>Obesity</v>
      </c>
      <c r="V173" t="str" cm="1">
        <f t="array" ref="V173">_xlfn.IFS(C173&lt;5.7,"Normal",C173&lt;=6.49,"Prediabetes",C173&gt;=6.5,"Diabetes")</f>
        <v>Normal</v>
      </c>
      <c r="W173" t="str">
        <f t="shared" si="39"/>
        <v>No</v>
      </c>
    </row>
    <row r="174" spans="1:23" x14ac:dyDescent="0.25">
      <c r="A174" t="s">
        <v>2200</v>
      </c>
      <c r="B174" s="11">
        <v>47.46</v>
      </c>
      <c r="C174" s="11">
        <v>6.24</v>
      </c>
      <c r="D174" t="s">
        <v>2382</v>
      </c>
      <c r="E174" t="s">
        <v>2380</v>
      </c>
      <c r="F174" t="s">
        <v>2380</v>
      </c>
      <c r="G174">
        <v>1</v>
      </c>
      <c r="H174" t="s">
        <v>2382</v>
      </c>
      <c r="I174" t="str">
        <f t="shared" si="27"/>
        <v>Id173</v>
      </c>
      <c r="J174" t="str">
        <f t="shared" si="28"/>
        <v>47.46</v>
      </c>
      <c r="K174" t="str">
        <f t="shared" si="29"/>
        <v>6.24</v>
      </c>
      <c r="L174" t="str">
        <f t="shared" si="30"/>
        <v>yes</v>
      </c>
      <c r="M174" t="str">
        <f t="shared" si="31"/>
        <v>No</v>
      </c>
      <c r="N174" t="str">
        <f t="shared" si="32"/>
        <v>No</v>
      </c>
      <c r="O174" t="str">
        <f t="shared" si="33"/>
        <v>1</v>
      </c>
      <c r="P174" t="str">
        <f t="shared" si="34"/>
        <v>yes</v>
      </c>
      <c r="Q174" s="10" t="str">
        <f t="shared" si="35"/>
        <v>1</v>
      </c>
      <c r="R174" t="str">
        <f t="shared" si="36"/>
        <v>Yes</v>
      </c>
      <c r="S174" t="str">
        <f t="shared" si="37"/>
        <v>Yes</v>
      </c>
      <c r="T174" t="str">
        <f t="shared" si="38"/>
        <v>Yes</v>
      </c>
      <c r="U174" s="10" t="str" cm="1">
        <f t="array" ref="U174">_xlfn.IFS(B174&lt;18.5,"Underweight",B174&lt;=24.9,"Normal weight",B174&lt;=29.99,"Over weight",B174&gt;=30,"Obesity")</f>
        <v>Obesity</v>
      </c>
      <c r="V174" t="str" cm="1">
        <f t="array" ref="V174">_xlfn.IFS(C174&lt;5.7,"Normal",C174&lt;=6.49,"Prediabetes",C174&gt;=6.5,"Diabetes")</f>
        <v>Prediabetes</v>
      </c>
      <c r="W174" t="str">
        <f t="shared" si="39"/>
        <v>No</v>
      </c>
    </row>
    <row r="175" spans="1:23" x14ac:dyDescent="0.25">
      <c r="A175" t="s">
        <v>2199</v>
      </c>
      <c r="B175" s="11">
        <v>49.24</v>
      </c>
      <c r="C175" s="11">
        <v>4.45</v>
      </c>
      <c r="D175" t="s">
        <v>2380</v>
      </c>
      <c r="E175" t="s">
        <v>2380</v>
      </c>
      <c r="F175" t="s">
        <v>2380</v>
      </c>
      <c r="G175" t="s">
        <v>2381</v>
      </c>
      <c r="H175" t="s">
        <v>2382</v>
      </c>
      <c r="I175" t="str">
        <f t="shared" si="27"/>
        <v>Id174</v>
      </c>
      <c r="J175" t="str">
        <f t="shared" si="28"/>
        <v>49.24</v>
      </c>
      <c r="K175" t="str">
        <f t="shared" si="29"/>
        <v>4.45</v>
      </c>
      <c r="L175" t="str">
        <f t="shared" si="30"/>
        <v>No</v>
      </c>
      <c r="M175" t="str">
        <f t="shared" si="31"/>
        <v>No</v>
      </c>
      <c r="N175" t="str">
        <f t="shared" si="32"/>
        <v>No</v>
      </c>
      <c r="O175" t="str">
        <f t="shared" si="33"/>
        <v>No major surgery</v>
      </c>
      <c r="P175" t="str">
        <f t="shared" si="34"/>
        <v>yes</v>
      </c>
      <c r="Q175" s="10" t="str">
        <f t="shared" si="35"/>
        <v>0</v>
      </c>
      <c r="R175" t="str">
        <f t="shared" si="36"/>
        <v>No</v>
      </c>
      <c r="S175" t="str">
        <f t="shared" si="37"/>
        <v>Yes</v>
      </c>
      <c r="T175" t="str">
        <f t="shared" si="38"/>
        <v>Yes</v>
      </c>
      <c r="U175" s="10" t="str" cm="1">
        <f t="array" ref="U175">_xlfn.IFS(B175&lt;18.5,"Underweight",B175&lt;=24.9,"Normal weight",B175&lt;=29.99,"Over weight",B175&gt;=30,"Obesity")</f>
        <v>Obesity</v>
      </c>
      <c r="V175" t="str" cm="1">
        <f t="array" ref="V175">_xlfn.IFS(C175&lt;5.7,"Normal",C175&lt;=6.49,"Prediabetes",C175&gt;=6.5,"Diabetes")</f>
        <v>Normal</v>
      </c>
      <c r="W175" t="str">
        <f t="shared" si="39"/>
        <v>No</v>
      </c>
    </row>
    <row r="176" spans="1:23" x14ac:dyDescent="0.25">
      <c r="A176" t="s">
        <v>2198</v>
      </c>
      <c r="B176" s="11">
        <v>54.4</v>
      </c>
      <c r="C176" s="11">
        <v>5.22</v>
      </c>
      <c r="D176" t="s">
        <v>2380</v>
      </c>
      <c r="E176" t="s">
        <v>2380</v>
      </c>
      <c r="F176" t="s">
        <v>2380</v>
      </c>
      <c r="G176">
        <v>1</v>
      </c>
      <c r="H176" t="s">
        <v>2382</v>
      </c>
      <c r="I176" t="str">
        <f t="shared" si="27"/>
        <v>Id175</v>
      </c>
      <c r="J176" t="str">
        <f t="shared" si="28"/>
        <v>54.4</v>
      </c>
      <c r="K176" t="str">
        <f t="shared" si="29"/>
        <v>5.22</v>
      </c>
      <c r="L176" t="str">
        <f t="shared" si="30"/>
        <v>No</v>
      </c>
      <c r="M176" t="str">
        <f t="shared" si="31"/>
        <v>No</v>
      </c>
      <c r="N176" t="str">
        <f t="shared" si="32"/>
        <v>No</v>
      </c>
      <c r="O176" t="str">
        <f t="shared" si="33"/>
        <v>1</v>
      </c>
      <c r="P176" t="str">
        <f t="shared" si="34"/>
        <v>yes</v>
      </c>
      <c r="Q176" s="10" t="str">
        <f t="shared" si="35"/>
        <v>1</v>
      </c>
      <c r="R176" t="str">
        <f t="shared" si="36"/>
        <v>No</v>
      </c>
      <c r="S176" t="str">
        <f t="shared" si="37"/>
        <v>Yes</v>
      </c>
      <c r="T176" t="str">
        <f t="shared" si="38"/>
        <v>Yes</v>
      </c>
      <c r="U176" s="10" t="str" cm="1">
        <f t="array" ref="U176">_xlfn.IFS(B176&lt;18.5,"Underweight",B176&lt;=24.9,"Normal weight",B176&lt;=29.99,"Over weight",B176&gt;=30,"Obesity")</f>
        <v>Obesity</v>
      </c>
      <c r="V176" t="str" cm="1">
        <f t="array" ref="V176">_xlfn.IFS(C176&lt;5.7,"Normal",C176&lt;=6.49,"Prediabetes",C176&gt;=6.5,"Diabetes")</f>
        <v>Normal</v>
      </c>
      <c r="W176" t="str">
        <f t="shared" si="39"/>
        <v>No</v>
      </c>
    </row>
    <row r="177" spans="1:23" x14ac:dyDescent="0.25">
      <c r="A177" t="s">
        <v>2197</v>
      </c>
      <c r="B177" s="11">
        <v>35.53</v>
      </c>
      <c r="C177" s="11">
        <v>4.6100000000000003</v>
      </c>
      <c r="D177" t="s">
        <v>2380</v>
      </c>
      <c r="E177" t="s">
        <v>2380</v>
      </c>
      <c r="F177" t="s">
        <v>2380</v>
      </c>
      <c r="G177">
        <v>1</v>
      </c>
      <c r="H177" t="s">
        <v>2382</v>
      </c>
      <c r="I177" t="str">
        <f t="shared" si="27"/>
        <v>Id176</v>
      </c>
      <c r="J177" t="str">
        <f t="shared" si="28"/>
        <v>35.53</v>
      </c>
      <c r="K177" t="str">
        <f t="shared" si="29"/>
        <v>4.61</v>
      </c>
      <c r="L177" t="str">
        <f t="shared" si="30"/>
        <v>No</v>
      </c>
      <c r="M177" t="str">
        <f t="shared" si="31"/>
        <v>No</v>
      </c>
      <c r="N177" t="str">
        <f t="shared" si="32"/>
        <v>No</v>
      </c>
      <c r="O177" t="str">
        <f t="shared" si="33"/>
        <v>1</v>
      </c>
      <c r="P177" t="str">
        <f t="shared" si="34"/>
        <v>yes</v>
      </c>
      <c r="Q177" s="10" t="str">
        <f t="shared" si="35"/>
        <v>1</v>
      </c>
      <c r="R177" t="str">
        <f t="shared" si="36"/>
        <v>No</v>
      </c>
      <c r="S177" t="str">
        <f t="shared" si="37"/>
        <v>Yes</v>
      </c>
      <c r="T177" t="str">
        <f t="shared" si="38"/>
        <v>Yes</v>
      </c>
      <c r="U177" s="10" t="str" cm="1">
        <f t="array" ref="U177">_xlfn.IFS(B177&lt;18.5,"Underweight",B177&lt;=24.9,"Normal weight",B177&lt;=29.99,"Over weight",B177&gt;=30,"Obesity")</f>
        <v>Obesity</v>
      </c>
      <c r="V177" t="str" cm="1">
        <f t="array" ref="V177">_xlfn.IFS(C177&lt;5.7,"Normal",C177&lt;=6.49,"Prediabetes",C177&gt;=6.5,"Diabetes")</f>
        <v>Normal</v>
      </c>
      <c r="W177" t="str">
        <f t="shared" si="39"/>
        <v>No</v>
      </c>
    </row>
    <row r="178" spans="1:23" x14ac:dyDescent="0.25">
      <c r="A178" t="s">
        <v>2196</v>
      </c>
      <c r="B178" s="11">
        <v>39.729999999999997</v>
      </c>
      <c r="C178" s="11">
        <v>6.24</v>
      </c>
      <c r="D178" t="s">
        <v>2380</v>
      </c>
      <c r="E178" t="s">
        <v>2380</v>
      </c>
      <c r="F178" t="s">
        <v>2380</v>
      </c>
      <c r="G178" t="s">
        <v>2381</v>
      </c>
      <c r="H178" t="s">
        <v>2382</v>
      </c>
      <c r="I178" t="str">
        <f t="shared" si="27"/>
        <v>Id177</v>
      </c>
      <c r="J178" t="str">
        <f t="shared" si="28"/>
        <v>39.73</v>
      </c>
      <c r="K178" t="str">
        <f t="shared" si="29"/>
        <v>6.24</v>
      </c>
      <c r="L178" t="str">
        <f t="shared" si="30"/>
        <v>No</v>
      </c>
      <c r="M178" t="str">
        <f t="shared" si="31"/>
        <v>No</v>
      </c>
      <c r="N178" t="str">
        <f t="shared" si="32"/>
        <v>No</v>
      </c>
      <c r="O178" t="str">
        <f t="shared" si="33"/>
        <v>No major surgery</v>
      </c>
      <c r="P178" t="str">
        <f t="shared" si="34"/>
        <v>yes</v>
      </c>
      <c r="Q178" s="10" t="str">
        <f t="shared" si="35"/>
        <v>0</v>
      </c>
      <c r="R178" t="str">
        <f t="shared" si="36"/>
        <v>No</v>
      </c>
      <c r="S178" t="str">
        <f t="shared" si="37"/>
        <v>Yes</v>
      </c>
      <c r="T178" t="str">
        <f t="shared" si="38"/>
        <v>Yes</v>
      </c>
      <c r="U178" s="10" t="str" cm="1">
        <f t="array" ref="U178">_xlfn.IFS(B178&lt;18.5,"Underweight",B178&lt;=24.9,"Normal weight",B178&lt;=29.99,"Over weight",B178&gt;=30,"Obesity")</f>
        <v>Obesity</v>
      </c>
      <c r="V178" t="str" cm="1">
        <f t="array" ref="V178">_xlfn.IFS(C178&lt;5.7,"Normal",C178&lt;=6.49,"Prediabetes",C178&gt;=6.5,"Diabetes")</f>
        <v>Prediabetes</v>
      </c>
      <c r="W178" t="str">
        <f t="shared" si="39"/>
        <v>No</v>
      </c>
    </row>
    <row r="179" spans="1:23" x14ac:dyDescent="0.25">
      <c r="A179" t="s">
        <v>2195</v>
      </c>
      <c r="B179" s="11">
        <v>35.68</v>
      </c>
      <c r="C179" s="11">
        <v>10.039999999999999</v>
      </c>
      <c r="D179" t="s">
        <v>2380</v>
      </c>
      <c r="E179" t="s">
        <v>2380</v>
      </c>
      <c r="F179" t="s">
        <v>2380</v>
      </c>
      <c r="G179" t="s">
        <v>2381</v>
      </c>
      <c r="H179" t="s">
        <v>2382</v>
      </c>
      <c r="I179" t="str">
        <f t="shared" si="27"/>
        <v>Id178</v>
      </c>
      <c r="J179" t="str">
        <f t="shared" si="28"/>
        <v>35.68</v>
      </c>
      <c r="K179" t="str">
        <f t="shared" si="29"/>
        <v>10.04</v>
      </c>
      <c r="L179" t="str">
        <f t="shared" si="30"/>
        <v>No</v>
      </c>
      <c r="M179" t="str">
        <f t="shared" si="31"/>
        <v>No</v>
      </c>
      <c r="N179" t="str">
        <f t="shared" si="32"/>
        <v>No</v>
      </c>
      <c r="O179" t="str">
        <f t="shared" si="33"/>
        <v>No major surgery</v>
      </c>
      <c r="P179" t="str">
        <f t="shared" si="34"/>
        <v>yes</v>
      </c>
      <c r="Q179" s="10" t="str">
        <f t="shared" si="35"/>
        <v>0</v>
      </c>
      <c r="R179" t="str">
        <f t="shared" si="36"/>
        <v>No</v>
      </c>
      <c r="S179" t="str">
        <f t="shared" si="37"/>
        <v>Yes</v>
      </c>
      <c r="T179" t="str">
        <f t="shared" si="38"/>
        <v>Yes</v>
      </c>
      <c r="U179" s="10" t="str" cm="1">
        <f t="array" ref="U179">_xlfn.IFS(B179&lt;18.5,"Underweight",B179&lt;=24.9,"Normal weight",B179&lt;=29.99,"Over weight",B179&gt;=30,"Obesity")</f>
        <v>Obesity</v>
      </c>
      <c r="V179" t="str" cm="1">
        <f t="array" ref="V179">_xlfn.IFS(C179&lt;5.7,"Normal",C179&lt;=6.49,"Prediabetes",C179&gt;=6.5,"Diabetes")</f>
        <v>Diabetes</v>
      </c>
      <c r="W179" t="str">
        <f t="shared" si="39"/>
        <v>No</v>
      </c>
    </row>
    <row r="180" spans="1:23" x14ac:dyDescent="0.25">
      <c r="A180" t="s">
        <v>2194</v>
      </c>
      <c r="B180" s="11">
        <v>48.86</v>
      </c>
      <c r="C180" s="11">
        <v>6.09</v>
      </c>
      <c r="D180" t="s">
        <v>2380</v>
      </c>
      <c r="E180" t="s">
        <v>2380</v>
      </c>
      <c r="F180" t="s">
        <v>2380</v>
      </c>
      <c r="G180" t="s">
        <v>2381</v>
      </c>
      <c r="H180" t="s">
        <v>2382</v>
      </c>
      <c r="I180" t="str">
        <f t="shared" si="27"/>
        <v>Id179</v>
      </c>
      <c r="J180" t="str">
        <f t="shared" si="28"/>
        <v>48.86</v>
      </c>
      <c r="K180" t="str">
        <f t="shared" si="29"/>
        <v>6.09</v>
      </c>
      <c r="L180" t="str">
        <f t="shared" si="30"/>
        <v>No</v>
      </c>
      <c r="M180" t="str">
        <f t="shared" si="31"/>
        <v>No</v>
      </c>
      <c r="N180" t="str">
        <f t="shared" si="32"/>
        <v>No</v>
      </c>
      <c r="O180" t="str">
        <f t="shared" si="33"/>
        <v>No major surgery</v>
      </c>
      <c r="P180" t="str">
        <f t="shared" si="34"/>
        <v>yes</v>
      </c>
      <c r="Q180" s="10" t="str">
        <f t="shared" si="35"/>
        <v>0</v>
      </c>
      <c r="R180" t="str">
        <f t="shared" si="36"/>
        <v>No</v>
      </c>
      <c r="S180" t="str">
        <f t="shared" si="37"/>
        <v>Yes</v>
      </c>
      <c r="T180" t="str">
        <f t="shared" si="38"/>
        <v>Yes</v>
      </c>
      <c r="U180" s="10" t="str" cm="1">
        <f t="array" ref="U180">_xlfn.IFS(B180&lt;18.5,"Underweight",B180&lt;=24.9,"Normal weight",B180&lt;=29.99,"Over weight",B180&gt;=30,"Obesity")</f>
        <v>Obesity</v>
      </c>
      <c r="V180" t="str" cm="1">
        <f t="array" ref="V180">_xlfn.IFS(C180&lt;5.7,"Normal",C180&lt;=6.49,"Prediabetes",C180&gt;=6.5,"Diabetes")</f>
        <v>Prediabetes</v>
      </c>
      <c r="W180" t="str">
        <f t="shared" si="39"/>
        <v>No</v>
      </c>
    </row>
    <row r="181" spans="1:23" x14ac:dyDescent="0.25">
      <c r="A181" t="s">
        <v>2193</v>
      </c>
      <c r="B181" s="11">
        <v>34.799999999999997</v>
      </c>
      <c r="C181" s="11">
        <v>11.4</v>
      </c>
      <c r="D181" t="s">
        <v>2382</v>
      </c>
      <c r="E181" t="s">
        <v>2380</v>
      </c>
      <c r="F181" t="s">
        <v>2383</v>
      </c>
      <c r="G181">
        <v>1</v>
      </c>
      <c r="H181" t="s">
        <v>2380</v>
      </c>
      <c r="I181" t="str">
        <f t="shared" si="27"/>
        <v>Id180</v>
      </c>
      <c r="J181" t="str">
        <f t="shared" si="28"/>
        <v>34.8</v>
      </c>
      <c r="K181" t="str">
        <f t="shared" si="29"/>
        <v>11.4</v>
      </c>
      <c r="L181" t="str">
        <f t="shared" si="30"/>
        <v>yes</v>
      </c>
      <c r="M181" t="str">
        <f t="shared" si="31"/>
        <v>No</v>
      </c>
      <c r="N181" t="str">
        <f t="shared" si="32"/>
        <v>Yes</v>
      </c>
      <c r="O181" t="str">
        <f t="shared" si="33"/>
        <v>1</v>
      </c>
      <c r="P181" t="str">
        <f t="shared" si="34"/>
        <v>No</v>
      </c>
      <c r="Q181" s="10" t="str">
        <f t="shared" si="35"/>
        <v>1</v>
      </c>
      <c r="R181" t="str">
        <f t="shared" si="36"/>
        <v>Yes</v>
      </c>
      <c r="S181" t="str">
        <f t="shared" si="37"/>
        <v>No</v>
      </c>
      <c r="T181" t="str">
        <f t="shared" si="38"/>
        <v>No</v>
      </c>
      <c r="U181" s="10" t="str" cm="1">
        <f t="array" ref="U181">_xlfn.IFS(B181&lt;18.5,"Underweight",B181&lt;=24.9,"Normal weight",B181&lt;=29.99,"Over weight",B181&gt;=30,"Obesity")</f>
        <v>Obesity</v>
      </c>
      <c r="V181" t="str" cm="1">
        <f t="array" ref="V181">_xlfn.IFS(C181&lt;5.7,"Normal",C181&lt;=6.49,"Prediabetes",C181&gt;=6.5,"Diabetes")</f>
        <v>Diabetes</v>
      </c>
      <c r="W181" t="str">
        <f t="shared" si="39"/>
        <v>No</v>
      </c>
    </row>
    <row r="182" spans="1:23" x14ac:dyDescent="0.25">
      <c r="A182" t="s">
        <v>2192</v>
      </c>
      <c r="B182" s="11">
        <v>32.49</v>
      </c>
      <c r="C182" s="11">
        <v>4.29</v>
      </c>
      <c r="D182" t="s">
        <v>2380</v>
      </c>
      <c r="E182" t="s">
        <v>2380</v>
      </c>
      <c r="F182" t="s">
        <v>2383</v>
      </c>
      <c r="G182">
        <v>1</v>
      </c>
      <c r="H182" t="s">
        <v>2382</v>
      </c>
      <c r="I182" t="str">
        <f t="shared" si="27"/>
        <v>Id181</v>
      </c>
      <c r="J182" t="str">
        <f t="shared" si="28"/>
        <v>32.49</v>
      </c>
      <c r="K182" t="str">
        <f t="shared" si="29"/>
        <v>4.29</v>
      </c>
      <c r="L182" t="str">
        <f t="shared" si="30"/>
        <v>No</v>
      </c>
      <c r="M182" t="str">
        <f t="shared" si="31"/>
        <v>No</v>
      </c>
      <c r="N182" t="str">
        <f t="shared" si="32"/>
        <v>Yes</v>
      </c>
      <c r="O182" t="str">
        <f t="shared" si="33"/>
        <v>1</v>
      </c>
      <c r="P182" t="str">
        <f t="shared" si="34"/>
        <v>yes</v>
      </c>
      <c r="Q182" s="10" t="str">
        <f t="shared" si="35"/>
        <v>1</v>
      </c>
      <c r="R182" t="str">
        <f t="shared" si="36"/>
        <v>No</v>
      </c>
      <c r="S182" t="str">
        <f t="shared" si="37"/>
        <v>Yes</v>
      </c>
      <c r="T182" t="str">
        <f t="shared" si="38"/>
        <v>Yes</v>
      </c>
      <c r="U182" s="10" t="str" cm="1">
        <f t="array" ref="U182">_xlfn.IFS(B182&lt;18.5,"Underweight",B182&lt;=24.9,"Normal weight",B182&lt;=29.99,"Over weight",B182&gt;=30,"Obesity")</f>
        <v>Obesity</v>
      </c>
      <c r="V182" t="str" cm="1">
        <f t="array" ref="V182">_xlfn.IFS(C182&lt;5.7,"Normal",C182&lt;=6.49,"Prediabetes",C182&gt;=6.5,"Diabetes")</f>
        <v>Normal</v>
      </c>
      <c r="W182" t="str">
        <f t="shared" si="39"/>
        <v>No</v>
      </c>
    </row>
    <row r="183" spans="1:23" x14ac:dyDescent="0.25">
      <c r="A183" t="s">
        <v>2191</v>
      </c>
      <c r="B183" s="11">
        <v>39</v>
      </c>
      <c r="C183" s="11">
        <v>5.7</v>
      </c>
      <c r="D183" t="s">
        <v>2380</v>
      </c>
      <c r="E183" t="s">
        <v>2380</v>
      </c>
      <c r="F183" t="s">
        <v>2380</v>
      </c>
      <c r="G183">
        <v>2</v>
      </c>
      <c r="H183" t="s">
        <v>2382</v>
      </c>
      <c r="I183" t="str">
        <f t="shared" si="27"/>
        <v>Id182</v>
      </c>
      <c r="J183" t="str">
        <f t="shared" si="28"/>
        <v>39</v>
      </c>
      <c r="K183" t="str">
        <f t="shared" si="29"/>
        <v>5.7</v>
      </c>
      <c r="L183" t="str">
        <f t="shared" si="30"/>
        <v>No</v>
      </c>
      <c r="M183" t="str">
        <f t="shared" si="31"/>
        <v>No</v>
      </c>
      <c r="N183" t="str">
        <f t="shared" si="32"/>
        <v>No</v>
      </c>
      <c r="O183" t="str">
        <f t="shared" si="33"/>
        <v>2</v>
      </c>
      <c r="P183" t="str">
        <f t="shared" si="34"/>
        <v>yes</v>
      </c>
      <c r="Q183" s="10" t="str">
        <f t="shared" si="35"/>
        <v>2</v>
      </c>
      <c r="R183" t="str">
        <f t="shared" si="36"/>
        <v>No</v>
      </c>
      <c r="S183" t="str">
        <f t="shared" si="37"/>
        <v>Yes</v>
      </c>
      <c r="T183" t="str">
        <f t="shared" si="38"/>
        <v>Yes</v>
      </c>
      <c r="U183" s="10" t="str" cm="1">
        <f t="array" ref="U183">_xlfn.IFS(B183&lt;18.5,"Underweight",B183&lt;=24.9,"Normal weight",B183&lt;=29.99,"Over weight",B183&gt;=30,"Obesity")</f>
        <v>Obesity</v>
      </c>
      <c r="V183" t="str" cm="1">
        <f t="array" ref="V183">_xlfn.IFS(C183&lt;5.7,"Normal",C183&lt;=6.49,"Prediabetes",C183&gt;=6.5,"Diabetes")</f>
        <v>Prediabetes</v>
      </c>
      <c r="W183" t="str">
        <f t="shared" si="39"/>
        <v>No</v>
      </c>
    </row>
    <row r="184" spans="1:23" x14ac:dyDescent="0.25">
      <c r="A184" t="s">
        <v>2190</v>
      </c>
      <c r="B184" s="11">
        <v>35.299999999999997</v>
      </c>
      <c r="C184" s="11">
        <v>6.09</v>
      </c>
      <c r="D184" t="s">
        <v>2380</v>
      </c>
      <c r="E184" t="s">
        <v>2380</v>
      </c>
      <c r="F184" t="s">
        <v>2380</v>
      </c>
      <c r="G184">
        <v>1</v>
      </c>
      <c r="H184" t="s">
        <v>2382</v>
      </c>
      <c r="I184" t="str">
        <f t="shared" si="27"/>
        <v>Id183</v>
      </c>
      <c r="J184" t="str">
        <f t="shared" si="28"/>
        <v>35.3</v>
      </c>
      <c r="K184" t="str">
        <f t="shared" si="29"/>
        <v>6.09</v>
      </c>
      <c r="L184" t="str">
        <f t="shared" si="30"/>
        <v>No</v>
      </c>
      <c r="M184" t="str">
        <f t="shared" si="31"/>
        <v>No</v>
      </c>
      <c r="N184" t="str">
        <f t="shared" si="32"/>
        <v>No</v>
      </c>
      <c r="O184" t="str">
        <f t="shared" si="33"/>
        <v>1</v>
      </c>
      <c r="P184" t="str">
        <f t="shared" si="34"/>
        <v>yes</v>
      </c>
      <c r="Q184" s="10" t="str">
        <f t="shared" si="35"/>
        <v>1</v>
      </c>
      <c r="R184" t="str">
        <f t="shared" si="36"/>
        <v>No</v>
      </c>
      <c r="S184" t="str">
        <f t="shared" si="37"/>
        <v>Yes</v>
      </c>
      <c r="T184" t="str">
        <f t="shared" si="38"/>
        <v>Yes</v>
      </c>
      <c r="U184" s="10" t="str" cm="1">
        <f t="array" ref="U184">_xlfn.IFS(B184&lt;18.5,"Underweight",B184&lt;=24.9,"Normal weight",B184&lt;=29.99,"Over weight",B184&gt;=30,"Obesity")</f>
        <v>Obesity</v>
      </c>
      <c r="V184" t="str" cm="1">
        <f t="array" ref="V184">_xlfn.IFS(C184&lt;5.7,"Normal",C184&lt;=6.49,"Prediabetes",C184&gt;=6.5,"Diabetes")</f>
        <v>Prediabetes</v>
      </c>
      <c r="W184" t="str">
        <f t="shared" si="39"/>
        <v>No</v>
      </c>
    </row>
    <row r="185" spans="1:23" x14ac:dyDescent="0.25">
      <c r="A185" t="s">
        <v>2189</v>
      </c>
      <c r="B185" s="11">
        <v>33.42</v>
      </c>
      <c r="C185" s="11">
        <v>10.67</v>
      </c>
      <c r="D185" t="s">
        <v>2380</v>
      </c>
      <c r="E185" t="s">
        <v>2380</v>
      </c>
      <c r="F185" t="s">
        <v>2380</v>
      </c>
      <c r="G185" t="s">
        <v>2381</v>
      </c>
      <c r="H185" t="s">
        <v>2382</v>
      </c>
      <c r="I185" t="str">
        <f t="shared" si="27"/>
        <v>Id184</v>
      </c>
      <c r="J185" t="str">
        <f t="shared" si="28"/>
        <v>33.42</v>
      </c>
      <c r="K185" t="str">
        <f t="shared" si="29"/>
        <v>10.67</v>
      </c>
      <c r="L185" t="str">
        <f t="shared" si="30"/>
        <v>No</v>
      </c>
      <c r="M185" t="str">
        <f t="shared" si="31"/>
        <v>No</v>
      </c>
      <c r="N185" t="str">
        <f t="shared" si="32"/>
        <v>No</v>
      </c>
      <c r="O185" t="str">
        <f t="shared" si="33"/>
        <v>No major surgery</v>
      </c>
      <c r="P185" t="str">
        <f t="shared" si="34"/>
        <v>yes</v>
      </c>
      <c r="Q185" s="10" t="str">
        <f t="shared" si="35"/>
        <v>0</v>
      </c>
      <c r="R185" t="str">
        <f t="shared" si="36"/>
        <v>No</v>
      </c>
      <c r="S185" t="str">
        <f t="shared" si="37"/>
        <v>Yes</v>
      </c>
      <c r="T185" t="str">
        <f t="shared" si="38"/>
        <v>Yes</v>
      </c>
      <c r="U185" s="10" t="str" cm="1">
        <f t="array" ref="U185">_xlfn.IFS(B185&lt;18.5,"Underweight",B185&lt;=24.9,"Normal weight",B185&lt;=29.99,"Over weight",B185&gt;=30,"Obesity")</f>
        <v>Obesity</v>
      </c>
      <c r="V185" t="str" cm="1">
        <f t="array" ref="V185">_xlfn.IFS(C185&lt;5.7,"Normal",C185&lt;=6.49,"Prediabetes",C185&gt;=6.5,"Diabetes")</f>
        <v>Diabetes</v>
      </c>
      <c r="W185" t="str">
        <f t="shared" si="39"/>
        <v>No</v>
      </c>
    </row>
    <row r="186" spans="1:23" x14ac:dyDescent="0.25">
      <c r="A186" t="s">
        <v>2188</v>
      </c>
      <c r="B186" s="11">
        <v>37.18</v>
      </c>
      <c r="C186" s="11">
        <v>6.75</v>
      </c>
      <c r="D186" t="s">
        <v>2382</v>
      </c>
      <c r="E186" t="s">
        <v>2380</v>
      </c>
      <c r="F186" t="s">
        <v>2380</v>
      </c>
      <c r="G186">
        <v>2</v>
      </c>
      <c r="H186" t="s">
        <v>2382</v>
      </c>
      <c r="I186" t="str">
        <f t="shared" si="27"/>
        <v>Id185</v>
      </c>
      <c r="J186" t="str">
        <f t="shared" si="28"/>
        <v>37.18</v>
      </c>
      <c r="K186" t="str">
        <f t="shared" si="29"/>
        <v>6.75</v>
      </c>
      <c r="L186" t="str">
        <f t="shared" si="30"/>
        <v>yes</v>
      </c>
      <c r="M186" t="str">
        <f t="shared" si="31"/>
        <v>No</v>
      </c>
      <c r="N186" t="str">
        <f t="shared" si="32"/>
        <v>No</v>
      </c>
      <c r="O186" t="str">
        <f t="shared" si="33"/>
        <v>2</v>
      </c>
      <c r="P186" t="str">
        <f t="shared" si="34"/>
        <v>yes</v>
      </c>
      <c r="Q186" s="10" t="str">
        <f t="shared" si="35"/>
        <v>2</v>
      </c>
      <c r="R186" t="str">
        <f t="shared" si="36"/>
        <v>Yes</v>
      </c>
      <c r="S186" t="str">
        <f t="shared" si="37"/>
        <v>Yes</v>
      </c>
      <c r="T186" t="str">
        <f t="shared" si="38"/>
        <v>Yes</v>
      </c>
      <c r="U186" s="10" t="str" cm="1">
        <f t="array" ref="U186">_xlfn.IFS(B186&lt;18.5,"Underweight",B186&lt;=24.9,"Normal weight",B186&lt;=29.99,"Over weight",B186&gt;=30,"Obesity")</f>
        <v>Obesity</v>
      </c>
      <c r="V186" t="str" cm="1">
        <f t="array" ref="V186">_xlfn.IFS(C186&lt;5.7,"Normal",C186&lt;=6.49,"Prediabetes",C186&gt;=6.5,"Diabetes")</f>
        <v>Diabetes</v>
      </c>
      <c r="W186" t="str">
        <f t="shared" si="39"/>
        <v>No</v>
      </c>
    </row>
    <row r="187" spans="1:23" x14ac:dyDescent="0.25">
      <c r="A187" t="s">
        <v>2187</v>
      </c>
      <c r="B187" s="11">
        <v>33.33</v>
      </c>
      <c r="C187" s="11">
        <v>9.26</v>
      </c>
      <c r="D187" t="s">
        <v>2382</v>
      </c>
      <c r="E187" t="s">
        <v>2380</v>
      </c>
      <c r="F187" t="s">
        <v>2380</v>
      </c>
      <c r="G187">
        <v>2</v>
      </c>
      <c r="H187" t="s">
        <v>2380</v>
      </c>
      <c r="I187" t="str">
        <f t="shared" si="27"/>
        <v>Id186</v>
      </c>
      <c r="J187" t="str">
        <f t="shared" si="28"/>
        <v>33.33</v>
      </c>
      <c r="K187" t="str">
        <f t="shared" si="29"/>
        <v>9.26</v>
      </c>
      <c r="L187" t="str">
        <f t="shared" si="30"/>
        <v>yes</v>
      </c>
      <c r="M187" t="str">
        <f t="shared" si="31"/>
        <v>No</v>
      </c>
      <c r="N187" t="str">
        <f t="shared" si="32"/>
        <v>No</v>
      </c>
      <c r="O187" t="str">
        <f t="shared" si="33"/>
        <v>2</v>
      </c>
      <c r="P187" t="str">
        <f t="shared" si="34"/>
        <v>No</v>
      </c>
      <c r="Q187" s="10" t="str">
        <f t="shared" si="35"/>
        <v>2</v>
      </c>
      <c r="R187" t="str">
        <f t="shared" si="36"/>
        <v>Yes</v>
      </c>
      <c r="S187" t="str">
        <f t="shared" si="37"/>
        <v>No</v>
      </c>
      <c r="T187" t="str">
        <f t="shared" si="38"/>
        <v>No</v>
      </c>
      <c r="U187" s="10" t="str" cm="1">
        <f t="array" ref="U187">_xlfn.IFS(B187&lt;18.5,"Underweight",B187&lt;=24.9,"Normal weight",B187&lt;=29.99,"Over weight",B187&gt;=30,"Obesity")</f>
        <v>Obesity</v>
      </c>
      <c r="V187" t="str" cm="1">
        <f t="array" ref="V187">_xlfn.IFS(C187&lt;5.7,"Normal",C187&lt;=6.49,"Prediabetes",C187&gt;=6.5,"Diabetes")</f>
        <v>Diabetes</v>
      </c>
      <c r="W187" t="str">
        <f t="shared" si="39"/>
        <v>No</v>
      </c>
    </row>
    <row r="188" spans="1:23" x14ac:dyDescent="0.25">
      <c r="A188" t="s">
        <v>2186</v>
      </c>
      <c r="B188" s="11">
        <v>53.21</v>
      </c>
      <c r="C188" s="11">
        <v>4.2699999999999996</v>
      </c>
      <c r="D188" t="s">
        <v>2380</v>
      </c>
      <c r="E188" t="s">
        <v>2380</v>
      </c>
      <c r="F188" t="s">
        <v>2380</v>
      </c>
      <c r="G188">
        <v>1</v>
      </c>
      <c r="H188" t="s">
        <v>2382</v>
      </c>
      <c r="I188" t="str">
        <f t="shared" si="27"/>
        <v>Id187</v>
      </c>
      <c r="J188" t="str">
        <f t="shared" si="28"/>
        <v>53.21</v>
      </c>
      <c r="K188" t="str">
        <f t="shared" si="29"/>
        <v>4.27</v>
      </c>
      <c r="L188" t="str">
        <f t="shared" si="30"/>
        <v>No</v>
      </c>
      <c r="M188" t="str">
        <f t="shared" si="31"/>
        <v>No</v>
      </c>
      <c r="N188" t="str">
        <f t="shared" si="32"/>
        <v>No</v>
      </c>
      <c r="O188" t="str">
        <f t="shared" si="33"/>
        <v>1</v>
      </c>
      <c r="P188" t="str">
        <f t="shared" si="34"/>
        <v>yes</v>
      </c>
      <c r="Q188" s="10" t="str">
        <f t="shared" si="35"/>
        <v>1</v>
      </c>
      <c r="R188" t="str">
        <f t="shared" si="36"/>
        <v>No</v>
      </c>
      <c r="S188" t="str">
        <f t="shared" si="37"/>
        <v>Yes</v>
      </c>
      <c r="T188" t="str">
        <f t="shared" si="38"/>
        <v>Yes</v>
      </c>
      <c r="U188" s="10" t="str" cm="1">
        <f t="array" ref="U188">_xlfn.IFS(B188&lt;18.5,"Underweight",B188&lt;=24.9,"Normal weight",B188&lt;=29.99,"Over weight",B188&gt;=30,"Obesity")</f>
        <v>Obesity</v>
      </c>
      <c r="V188" t="str" cm="1">
        <f t="array" ref="V188">_xlfn.IFS(C188&lt;5.7,"Normal",C188&lt;=6.49,"Prediabetes",C188&gt;=6.5,"Diabetes")</f>
        <v>Normal</v>
      </c>
      <c r="W188" t="str">
        <f t="shared" si="39"/>
        <v>No</v>
      </c>
    </row>
    <row r="189" spans="1:23" x14ac:dyDescent="0.25">
      <c r="A189" t="s">
        <v>2185</v>
      </c>
      <c r="B189" s="11">
        <v>38.729999999999997</v>
      </c>
      <c r="C189" s="11">
        <v>11.51</v>
      </c>
      <c r="D189" t="s">
        <v>2380</v>
      </c>
      <c r="E189" t="s">
        <v>2380</v>
      </c>
      <c r="F189" t="s">
        <v>2380</v>
      </c>
      <c r="G189">
        <v>2</v>
      </c>
      <c r="H189" t="s">
        <v>2382</v>
      </c>
      <c r="I189" t="str">
        <f t="shared" si="27"/>
        <v>Id188</v>
      </c>
      <c r="J189" t="str">
        <f t="shared" si="28"/>
        <v>38.73</v>
      </c>
      <c r="K189" t="str">
        <f t="shared" si="29"/>
        <v>11.51</v>
      </c>
      <c r="L189" t="str">
        <f t="shared" si="30"/>
        <v>No</v>
      </c>
      <c r="M189" t="str">
        <f t="shared" si="31"/>
        <v>No</v>
      </c>
      <c r="N189" t="str">
        <f t="shared" si="32"/>
        <v>No</v>
      </c>
      <c r="O189" t="str">
        <f t="shared" si="33"/>
        <v>2</v>
      </c>
      <c r="P189" t="str">
        <f t="shared" si="34"/>
        <v>yes</v>
      </c>
      <c r="Q189" s="10" t="str">
        <f t="shared" si="35"/>
        <v>2</v>
      </c>
      <c r="R189" t="str">
        <f t="shared" si="36"/>
        <v>No</v>
      </c>
      <c r="S189" t="str">
        <f t="shared" si="37"/>
        <v>Yes</v>
      </c>
      <c r="T189" t="str">
        <f t="shared" si="38"/>
        <v>Yes</v>
      </c>
      <c r="U189" s="10" t="str" cm="1">
        <f t="array" ref="U189">_xlfn.IFS(B189&lt;18.5,"Underweight",B189&lt;=24.9,"Normal weight",B189&lt;=29.99,"Over weight",B189&gt;=30,"Obesity")</f>
        <v>Obesity</v>
      </c>
      <c r="V189" t="str" cm="1">
        <f t="array" ref="V189">_xlfn.IFS(C189&lt;5.7,"Normal",C189&lt;=6.49,"Prediabetes",C189&gt;=6.5,"Diabetes")</f>
        <v>Diabetes</v>
      </c>
      <c r="W189" t="str">
        <f t="shared" si="39"/>
        <v>No</v>
      </c>
    </row>
    <row r="190" spans="1:23" x14ac:dyDescent="0.25">
      <c r="A190" t="s">
        <v>2184</v>
      </c>
      <c r="B190" s="11">
        <v>29.73</v>
      </c>
      <c r="C190" s="11">
        <v>7.22</v>
      </c>
      <c r="D190" t="s">
        <v>2380</v>
      </c>
      <c r="E190" t="s">
        <v>2380</v>
      </c>
      <c r="F190" t="s">
        <v>2380</v>
      </c>
      <c r="G190" t="s">
        <v>2381</v>
      </c>
      <c r="H190" t="s">
        <v>2382</v>
      </c>
      <c r="I190" t="str">
        <f t="shared" si="27"/>
        <v>Id189</v>
      </c>
      <c r="J190" t="str">
        <f t="shared" si="28"/>
        <v>29.73</v>
      </c>
      <c r="K190" t="str">
        <f t="shared" si="29"/>
        <v>7.22</v>
      </c>
      <c r="L190" t="str">
        <f t="shared" si="30"/>
        <v>No</v>
      </c>
      <c r="M190" t="str">
        <f t="shared" si="31"/>
        <v>No</v>
      </c>
      <c r="N190" t="str">
        <f t="shared" si="32"/>
        <v>No</v>
      </c>
      <c r="O190" t="str">
        <f t="shared" si="33"/>
        <v>No major surgery</v>
      </c>
      <c r="P190" t="str">
        <f t="shared" si="34"/>
        <v>yes</v>
      </c>
      <c r="Q190" s="10" t="str">
        <f t="shared" si="35"/>
        <v>0</v>
      </c>
      <c r="R190" t="str">
        <f t="shared" si="36"/>
        <v>No</v>
      </c>
      <c r="S190" t="str">
        <f t="shared" si="37"/>
        <v>Yes</v>
      </c>
      <c r="T190" t="str">
        <f t="shared" si="38"/>
        <v>Yes</v>
      </c>
      <c r="U190" s="10" t="str" cm="1">
        <f t="array" ref="U190">_xlfn.IFS(B190&lt;18.5,"Underweight",B190&lt;=24.9,"Normal weight",B190&lt;=29.99,"Over weight",B190&gt;=30,"Obesity")</f>
        <v>Over weight</v>
      </c>
      <c r="V190" t="str" cm="1">
        <f t="array" ref="V190">_xlfn.IFS(C190&lt;5.7,"Normal",C190&lt;=6.49,"Prediabetes",C190&gt;=6.5,"Diabetes")</f>
        <v>Diabetes</v>
      </c>
      <c r="W190" t="str">
        <f t="shared" si="39"/>
        <v>No</v>
      </c>
    </row>
    <row r="191" spans="1:23" x14ac:dyDescent="0.25">
      <c r="A191" t="s">
        <v>2183</v>
      </c>
      <c r="B191" s="11">
        <v>34.700000000000003</v>
      </c>
      <c r="C191" s="11">
        <v>4.37</v>
      </c>
      <c r="D191" t="s">
        <v>2380</v>
      </c>
      <c r="E191" t="s">
        <v>2380</v>
      </c>
      <c r="F191" t="s">
        <v>2383</v>
      </c>
      <c r="G191">
        <v>1</v>
      </c>
      <c r="H191" t="s">
        <v>2382</v>
      </c>
      <c r="I191" t="str">
        <f t="shared" si="27"/>
        <v>Id190</v>
      </c>
      <c r="J191" t="str">
        <f t="shared" si="28"/>
        <v>34.7</v>
      </c>
      <c r="K191" t="str">
        <f t="shared" si="29"/>
        <v>4.37</v>
      </c>
      <c r="L191" t="str">
        <f t="shared" si="30"/>
        <v>No</v>
      </c>
      <c r="M191" t="str">
        <f t="shared" si="31"/>
        <v>No</v>
      </c>
      <c r="N191" t="str">
        <f t="shared" si="32"/>
        <v>Yes</v>
      </c>
      <c r="O191" t="str">
        <f t="shared" si="33"/>
        <v>1</v>
      </c>
      <c r="P191" t="str">
        <f t="shared" si="34"/>
        <v>yes</v>
      </c>
      <c r="Q191" s="10" t="str">
        <f t="shared" si="35"/>
        <v>1</v>
      </c>
      <c r="R191" t="str">
        <f t="shared" si="36"/>
        <v>No</v>
      </c>
      <c r="S191" t="str">
        <f t="shared" si="37"/>
        <v>Yes</v>
      </c>
      <c r="T191" t="str">
        <f t="shared" si="38"/>
        <v>Yes</v>
      </c>
      <c r="U191" s="10" t="str" cm="1">
        <f t="array" ref="U191">_xlfn.IFS(B191&lt;18.5,"Underweight",B191&lt;=24.9,"Normal weight",B191&lt;=29.99,"Over weight",B191&gt;=30,"Obesity")</f>
        <v>Obesity</v>
      </c>
      <c r="V191" t="str" cm="1">
        <f t="array" ref="V191">_xlfn.IFS(C191&lt;5.7,"Normal",C191&lt;=6.49,"Prediabetes",C191&gt;=6.5,"Diabetes")</f>
        <v>Normal</v>
      </c>
      <c r="W191" t="str">
        <f t="shared" si="39"/>
        <v>No</v>
      </c>
    </row>
    <row r="192" spans="1:23" x14ac:dyDescent="0.25">
      <c r="A192" t="s">
        <v>2182</v>
      </c>
      <c r="B192" s="11">
        <v>38.28</v>
      </c>
      <c r="C192" s="11">
        <v>11.56</v>
      </c>
      <c r="D192" t="s">
        <v>2382</v>
      </c>
      <c r="E192" t="s">
        <v>2380</v>
      </c>
      <c r="F192" t="s">
        <v>2380</v>
      </c>
      <c r="G192">
        <v>1</v>
      </c>
      <c r="H192" t="s">
        <v>2382</v>
      </c>
      <c r="I192" t="str">
        <f t="shared" si="27"/>
        <v>Id191</v>
      </c>
      <c r="J192" t="str">
        <f t="shared" si="28"/>
        <v>38.28</v>
      </c>
      <c r="K192" t="str">
        <f t="shared" si="29"/>
        <v>11.56</v>
      </c>
      <c r="L192" t="str">
        <f t="shared" si="30"/>
        <v>yes</v>
      </c>
      <c r="M192" t="str">
        <f t="shared" si="31"/>
        <v>No</v>
      </c>
      <c r="N192" t="str">
        <f t="shared" si="32"/>
        <v>No</v>
      </c>
      <c r="O192" t="str">
        <f t="shared" si="33"/>
        <v>1</v>
      </c>
      <c r="P192" t="str">
        <f t="shared" si="34"/>
        <v>yes</v>
      </c>
      <c r="Q192" s="10" t="str">
        <f t="shared" si="35"/>
        <v>1</v>
      </c>
      <c r="R192" t="str">
        <f t="shared" si="36"/>
        <v>Yes</v>
      </c>
      <c r="S192" t="str">
        <f t="shared" si="37"/>
        <v>Yes</v>
      </c>
      <c r="T192" t="str">
        <f t="shared" si="38"/>
        <v>Yes</v>
      </c>
      <c r="U192" s="10" t="str" cm="1">
        <f t="array" ref="U192">_xlfn.IFS(B192&lt;18.5,"Underweight",B192&lt;=24.9,"Normal weight",B192&lt;=29.99,"Over weight",B192&gt;=30,"Obesity")</f>
        <v>Obesity</v>
      </c>
      <c r="V192" t="str" cm="1">
        <f t="array" ref="V192">_xlfn.IFS(C192&lt;5.7,"Normal",C192&lt;=6.49,"Prediabetes",C192&gt;=6.5,"Diabetes")</f>
        <v>Diabetes</v>
      </c>
      <c r="W192" t="str">
        <f t="shared" si="39"/>
        <v>No</v>
      </c>
    </row>
    <row r="193" spans="1:23" x14ac:dyDescent="0.25">
      <c r="A193" t="s">
        <v>2181</v>
      </c>
      <c r="B193" s="11">
        <v>33.57</v>
      </c>
      <c r="C193" s="11">
        <v>8.82</v>
      </c>
      <c r="D193" t="s">
        <v>2382</v>
      </c>
      <c r="E193" t="s">
        <v>2380</v>
      </c>
      <c r="F193" t="s">
        <v>2380</v>
      </c>
      <c r="G193" t="s">
        <v>2381</v>
      </c>
      <c r="H193" t="s">
        <v>2382</v>
      </c>
      <c r="I193" t="str">
        <f t="shared" si="27"/>
        <v>Id192</v>
      </c>
      <c r="J193" t="str">
        <f t="shared" si="28"/>
        <v>33.57</v>
      </c>
      <c r="K193" t="str">
        <f t="shared" si="29"/>
        <v>8.82</v>
      </c>
      <c r="L193" t="str">
        <f t="shared" si="30"/>
        <v>yes</v>
      </c>
      <c r="M193" t="str">
        <f t="shared" si="31"/>
        <v>No</v>
      </c>
      <c r="N193" t="str">
        <f t="shared" si="32"/>
        <v>No</v>
      </c>
      <c r="O193" t="str">
        <f t="shared" si="33"/>
        <v>No major surgery</v>
      </c>
      <c r="P193" t="str">
        <f t="shared" si="34"/>
        <v>yes</v>
      </c>
      <c r="Q193" s="10" t="str">
        <f t="shared" si="35"/>
        <v>0</v>
      </c>
      <c r="R193" t="str">
        <f t="shared" si="36"/>
        <v>Yes</v>
      </c>
      <c r="S193" t="str">
        <f t="shared" si="37"/>
        <v>Yes</v>
      </c>
      <c r="T193" t="str">
        <f t="shared" si="38"/>
        <v>Yes</v>
      </c>
      <c r="U193" s="10" t="str" cm="1">
        <f t="array" ref="U193">_xlfn.IFS(B193&lt;18.5,"Underweight",B193&lt;=24.9,"Normal weight",B193&lt;=29.99,"Over weight",B193&gt;=30,"Obesity")</f>
        <v>Obesity</v>
      </c>
      <c r="V193" t="str" cm="1">
        <f t="array" ref="V193">_xlfn.IFS(C193&lt;5.7,"Normal",C193&lt;=6.49,"Prediabetes",C193&gt;=6.5,"Diabetes")</f>
        <v>Diabetes</v>
      </c>
      <c r="W193" t="str">
        <f t="shared" si="39"/>
        <v>No</v>
      </c>
    </row>
    <row r="194" spans="1:23" x14ac:dyDescent="0.25">
      <c r="A194" t="s">
        <v>2180</v>
      </c>
      <c r="B194" s="11">
        <v>52.06</v>
      </c>
      <c r="C194" s="11">
        <v>4.6900000000000004</v>
      </c>
      <c r="D194" t="s">
        <v>2380</v>
      </c>
      <c r="E194" t="s">
        <v>2380</v>
      </c>
      <c r="F194" t="s">
        <v>2380</v>
      </c>
      <c r="G194">
        <v>1</v>
      </c>
      <c r="H194" t="s">
        <v>2382</v>
      </c>
      <c r="I194" t="str">
        <f t="shared" si="27"/>
        <v>Id193</v>
      </c>
      <c r="J194" t="str">
        <f t="shared" si="28"/>
        <v>52.06</v>
      </c>
      <c r="K194" t="str">
        <f t="shared" si="29"/>
        <v>4.69</v>
      </c>
      <c r="L194" t="str">
        <f t="shared" si="30"/>
        <v>No</v>
      </c>
      <c r="M194" t="str">
        <f t="shared" si="31"/>
        <v>No</v>
      </c>
      <c r="N194" t="str">
        <f t="shared" si="32"/>
        <v>No</v>
      </c>
      <c r="O194" t="str">
        <f t="shared" si="33"/>
        <v>1</v>
      </c>
      <c r="P194" t="str">
        <f t="shared" si="34"/>
        <v>yes</v>
      </c>
      <c r="Q194" s="10" t="str">
        <f t="shared" si="35"/>
        <v>1</v>
      </c>
      <c r="R194" t="str">
        <f t="shared" si="36"/>
        <v>No</v>
      </c>
      <c r="S194" t="str">
        <f t="shared" si="37"/>
        <v>Yes</v>
      </c>
      <c r="T194" t="str">
        <f t="shared" si="38"/>
        <v>Yes</v>
      </c>
      <c r="U194" s="10" t="str" cm="1">
        <f t="array" ref="U194">_xlfn.IFS(B194&lt;18.5,"Underweight",B194&lt;=24.9,"Normal weight",B194&lt;=29.99,"Over weight",B194&gt;=30,"Obesity")</f>
        <v>Obesity</v>
      </c>
      <c r="V194" t="str" cm="1">
        <f t="array" ref="V194">_xlfn.IFS(C194&lt;5.7,"Normal",C194&lt;=6.49,"Prediabetes",C194&gt;=6.5,"Diabetes")</f>
        <v>Normal</v>
      </c>
      <c r="W194" t="str">
        <f t="shared" si="39"/>
        <v>No</v>
      </c>
    </row>
    <row r="195" spans="1:23" x14ac:dyDescent="0.25">
      <c r="A195" t="s">
        <v>2179</v>
      </c>
      <c r="B195" s="11">
        <v>38.17</v>
      </c>
      <c r="C195" s="11">
        <v>4.53</v>
      </c>
      <c r="D195" t="s">
        <v>2380</v>
      </c>
      <c r="E195" t="s">
        <v>2382</v>
      </c>
      <c r="F195" t="s">
        <v>2380</v>
      </c>
      <c r="G195">
        <v>1</v>
      </c>
      <c r="H195" t="s">
        <v>2382</v>
      </c>
      <c r="I195" t="str">
        <f t="shared" ref="I195:I258" si="40">CLEAN(A195)</f>
        <v>Id194</v>
      </c>
      <c r="J195" t="str">
        <f t="shared" ref="J195:J258" si="41">CLEAN(B195)</f>
        <v>38.17</v>
      </c>
      <c r="K195" t="str">
        <f t="shared" ref="K195:K258" si="42">CLEAN(C195)</f>
        <v>4.53</v>
      </c>
      <c r="L195" t="str">
        <f t="shared" ref="L195:L258" si="43">CLEAN(D195)</f>
        <v>No</v>
      </c>
      <c r="M195" t="str">
        <f t="shared" ref="M195:M258" si="44">CLEAN(E195)</f>
        <v>yes</v>
      </c>
      <c r="N195" t="str">
        <f t="shared" ref="N195:N258" si="45">CLEAN(F195)</f>
        <v>No</v>
      </c>
      <c r="O195" t="str">
        <f t="shared" ref="O195:O258" si="46">CLEAN(G195)</f>
        <v>1</v>
      </c>
      <c r="P195" t="str">
        <f t="shared" ref="P195:P258" si="47">CLEAN(H195)</f>
        <v>yes</v>
      </c>
      <c r="Q195" s="10" t="str">
        <f t="shared" ref="Q195:Q258" si="48">SUBSTITUTE(O195,"No major surgery",0)</f>
        <v>1</v>
      </c>
      <c r="R195" t="str">
        <f t="shared" ref="R195:R258" si="49">PROPER(L195)</f>
        <v>No</v>
      </c>
      <c r="S195" t="str">
        <f t="shared" ref="S195:S258" si="50">PROPER(P195)</f>
        <v>Yes</v>
      </c>
      <c r="T195" t="str">
        <f t="shared" ref="T195:T258" si="51">SUBSTITUTE(S195,"?","No")</f>
        <v>Yes</v>
      </c>
      <c r="U195" s="10" t="str" cm="1">
        <f t="array" ref="U195">_xlfn.IFS(B195&lt;18.5,"Underweight",B195&lt;=24.9,"Normal weight",B195&lt;=29.99,"Over weight",B195&gt;=30,"Obesity")</f>
        <v>Obesity</v>
      </c>
      <c r="V195" t="str" cm="1">
        <f t="array" ref="V195">_xlfn.IFS(C195&lt;5.7,"Normal",C195&lt;=6.49,"Prediabetes",C195&gt;=6.5,"Diabetes")</f>
        <v>Normal</v>
      </c>
      <c r="W195" t="str">
        <f t="shared" ref="W195:W258" si="52">PROPER(E195)</f>
        <v>Yes</v>
      </c>
    </row>
    <row r="196" spans="1:23" x14ac:dyDescent="0.25">
      <c r="A196" t="s">
        <v>2178</v>
      </c>
      <c r="B196" s="11">
        <v>36.954999999999998</v>
      </c>
      <c r="C196" s="11">
        <v>5.84</v>
      </c>
      <c r="D196" t="s">
        <v>2380</v>
      </c>
      <c r="E196" t="s">
        <v>2380</v>
      </c>
      <c r="F196" t="s">
        <v>2383</v>
      </c>
      <c r="G196">
        <v>1</v>
      </c>
      <c r="H196" t="s">
        <v>2382</v>
      </c>
      <c r="I196" t="str">
        <f t="shared" si="40"/>
        <v>Id195</v>
      </c>
      <c r="J196" t="str">
        <f t="shared" si="41"/>
        <v>36.955</v>
      </c>
      <c r="K196" t="str">
        <f t="shared" si="42"/>
        <v>5.84</v>
      </c>
      <c r="L196" t="str">
        <f t="shared" si="43"/>
        <v>No</v>
      </c>
      <c r="M196" t="str">
        <f t="shared" si="44"/>
        <v>No</v>
      </c>
      <c r="N196" t="str">
        <f t="shared" si="45"/>
        <v>Yes</v>
      </c>
      <c r="O196" t="str">
        <f t="shared" si="46"/>
        <v>1</v>
      </c>
      <c r="P196" t="str">
        <f t="shared" si="47"/>
        <v>yes</v>
      </c>
      <c r="Q196" s="10" t="str">
        <f t="shared" si="48"/>
        <v>1</v>
      </c>
      <c r="R196" t="str">
        <f t="shared" si="49"/>
        <v>No</v>
      </c>
      <c r="S196" t="str">
        <f t="shared" si="50"/>
        <v>Yes</v>
      </c>
      <c r="T196" t="str">
        <f t="shared" si="51"/>
        <v>Yes</v>
      </c>
      <c r="U196" s="10" t="str" cm="1">
        <f t="array" ref="U196">_xlfn.IFS(B196&lt;18.5,"Underweight",B196&lt;=24.9,"Normal weight",B196&lt;=29.99,"Over weight",B196&gt;=30,"Obesity")</f>
        <v>Obesity</v>
      </c>
      <c r="V196" t="str" cm="1">
        <f t="array" ref="V196">_xlfn.IFS(C196&lt;5.7,"Normal",C196&lt;=6.49,"Prediabetes",C196&gt;=6.5,"Diabetes")</f>
        <v>Prediabetes</v>
      </c>
      <c r="W196" t="str">
        <f t="shared" si="52"/>
        <v>No</v>
      </c>
    </row>
    <row r="197" spans="1:23" x14ac:dyDescent="0.25">
      <c r="A197" t="s">
        <v>2177</v>
      </c>
      <c r="B197" s="11">
        <v>34.4</v>
      </c>
      <c r="C197" s="11">
        <v>4.9000000000000004</v>
      </c>
      <c r="D197" t="s">
        <v>2380</v>
      </c>
      <c r="E197" t="s">
        <v>2380</v>
      </c>
      <c r="F197" t="s">
        <v>2383</v>
      </c>
      <c r="G197">
        <v>1</v>
      </c>
      <c r="H197" t="s">
        <v>2382</v>
      </c>
      <c r="I197" t="str">
        <f t="shared" si="40"/>
        <v>Id196</v>
      </c>
      <c r="J197" t="str">
        <f t="shared" si="41"/>
        <v>34.4</v>
      </c>
      <c r="K197" t="str">
        <f t="shared" si="42"/>
        <v>4.9</v>
      </c>
      <c r="L197" t="str">
        <f t="shared" si="43"/>
        <v>No</v>
      </c>
      <c r="M197" t="str">
        <f t="shared" si="44"/>
        <v>No</v>
      </c>
      <c r="N197" t="str">
        <f t="shared" si="45"/>
        <v>Yes</v>
      </c>
      <c r="O197" t="str">
        <f t="shared" si="46"/>
        <v>1</v>
      </c>
      <c r="P197" t="str">
        <f t="shared" si="47"/>
        <v>yes</v>
      </c>
      <c r="Q197" s="10" t="str">
        <f t="shared" si="48"/>
        <v>1</v>
      </c>
      <c r="R197" t="str">
        <f t="shared" si="49"/>
        <v>No</v>
      </c>
      <c r="S197" t="str">
        <f t="shared" si="50"/>
        <v>Yes</v>
      </c>
      <c r="T197" t="str">
        <f t="shared" si="51"/>
        <v>Yes</v>
      </c>
      <c r="U197" s="10" t="str" cm="1">
        <f t="array" ref="U197">_xlfn.IFS(B197&lt;18.5,"Underweight",B197&lt;=24.9,"Normal weight",B197&lt;=29.99,"Over weight",B197&gt;=30,"Obesity")</f>
        <v>Obesity</v>
      </c>
      <c r="V197" t="str" cm="1">
        <f t="array" ref="V197">_xlfn.IFS(C197&lt;5.7,"Normal",C197&lt;=6.49,"Prediabetes",C197&gt;=6.5,"Diabetes")</f>
        <v>Normal</v>
      </c>
      <c r="W197" t="str">
        <f t="shared" si="52"/>
        <v>No</v>
      </c>
    </row>
    <row r="198" spans="1:23" x14ac:dyDescent="0.25">
      <c r="A198" t="s">
        <v>2176</v>
      </c>
      <c r="B198" s="11">
        <v>31.73</v>
      </c>
      <c r="C198" s="11">
        <v>4.3</v>
      </c>
      <c r="D198" t="s">
        <v>2380</v>
      </c>
      <c r="E198" t="s">
        <v>2380</v>
      </c>
      <c r="F198" t="s">
        <v>2380</v>
      </c>
      <c r="G198" t="s">
        <v>2381</v>
      </c>
      <c r="H198" t="s">
        <v>2382</v>
      </c>
      <c r="I198" t="str">
        <f t="shared" si="40"/>
        <v>Id197</v>
      </c>
      <c r="J198" t="str">
        <f t="shared" si="41"/>
        <v>31.73</v>
      </c>
      <c r="K198" t="str">
        <f t="shared" si="42"/>
        <v>4.3</v>
      </c>
      <c r="L198" t="str">
        <f t="shared" si="43"/>
        <v>No</v>
      </c>
      <c r="M198" t="str">
        <f t="shared" si="44"/>
        <v>No</v>
      </c>
      <c r="N198" t="str">
        <f t="shared" si="45"/>
        <v>No</v>
      </c>
      <c r="O198" t="str">
        <f t="shared" si="46"/>
        <v>No major surgery</v>
      </c>
      <c r="P198" t="str">
        <f t="shared" si="47"/>
        <v>yes</v>
      </c>
      <c r="Q198" s="10" t="str">
        <f t="shared" si="48"/>
        <v>0</v>
      </c>
      <c r="R198" t="str">
        <f t="shared" si="49"/>
        <v>No</v>
      </c>
      <c r="S198" t="str">
        <f t="shared" si="50"/>
        <v>Yes</v>
      </c>
      <c r="T198" t="str">
        <f t="shared" si="51"/>
        <v>Yes</v>
      </c>
      <c r="U198" s="10" t="str" cm="1">
        <f t="array" ref="U198">_xlfn.IFS(B198&lt;18.5,"Underweight",B198&lt;=24.9,"Normal weight",B198&lt;=29.99,"Over weight",B198&gt;=30,"Obesity")</f>
        <v>Obesity</v>
      </c>
      <c r="V198" t="str" cm="1">
        <f t="array" ref="V198">_xlfn.IFS(C198&lt;5.7,"Normal",C198&lt;=6.49,"Prediabetes",C198&gt;=6.5,"Diabetes")</f>
        <v>Normal</v>
      </c>
      <c r="W198" t="str">
        <f t="shared" si="52"/>
        <v>No</v>
      </c>
    </row>
    <row r="199" spans="1:23" x14ac:dyDescent="0.25">
      <c r="A199" t="s">
        <v>2175</v>
      </c>
      <c r="B199" s="11">
        <v>36.64</v>
      </c>
      <c r="C199" s="11">
        <v>11.34</v>
      </c>
      <c r="D199" t="s">
        <v>2380</v>
      </c>
      <c r="E199" t="s">
        <v>2380</v>
      </c>
      <c r="F199" t="s">
        <v>2380</v>
      </c>
      <c r="G199" t="s">
        <v>2381</v>
      </c>
      <c r="H199" t="s">
        <v>2382</v>
      </c>
      <c r="I199" t="str">
        <f t="shared" si="40"/>
        <v>Id198</v>
      </c>
      <c r="J199" t="str">
        <f t="shared" si="41"/>
        <v>36.64</v>
      </c>
      <c r="K199" t="str">
        <f t="shared" si="42"/>
        <v>11.34</v>
      </c>
      <c r="L199" t="str">
        <f t="shared" si="43"/>
        <v>No</v>
      </c>
      <c r="M199" t="str">
        <f t="shared" si="44"/>
        <v>No</v>
      </c>
      <c r="N199" t="str">
        <f t="shared" si="45"/>
        <v>No</v>
      </c>
      <c r="O199" t="str">
        <f t="shared" si="46"/>
        <v>No major surgery</v>
      </c>
      <c r="P199" t="str">
        <f t="shared" si="47"/>
        <v>yes</v>
      </c>
      <c r="Q199" s="10" t="str">
        <f t="shared" si="48"/>
        <v>0</v>
      </c>
      <c r="R199" t="str">
        <f t="shared" si="49"/>
        <v>No</v>
      </c>
      <c r="S199" t="str">
        <f t="shared" si="50"/>
        <v>Yes</v>
      </c>
      <c r="T199" t="str">
        <f t="shared" si="51"/>
        <v>Yes</v>
      </c>
      <c r="U199" s="10" t="str" cm="1">
        <f t="array" ref="U199">_xlfn.IFS(B199&lt;18.5,"Underweight",B199&lt;=24.9,"Normal weight",B199&lt;=29.99,"Over weight",B199&gt;=30,"Obesity")</f>
        <v>Obesity</v>
      </c>
      <c r="V199" t="str" cm="1">
        <f t="array" ref="V199">_xlfn.IFS(C199&lt;5.7,"Normal",C199&lt;=6.49,"Prediabetes",C199&gt;=6.5,"Diabetes")</f>
        <v>Diabetes</v>
      </c>
      <c r="W199" t="str">
        <f t="shared" si="52"/>
        <v>No</v>
      </c>
    </row>
    <row r="200" spans="1:23" x14ac:dyDescent="0.25">
      <c r="A200" t="s">
        <v>2174</v>
      </c>
      <c r="B200" s="11">
        <v>36.85</v>
      </c>
      <c r="C200" s="11">
        <v>5.88</v>
      </c>
      <c r="D200" t="s">
        <v>2380</v>
      </c>
      <c r="E200" t="s">
        <v>2382</v>
      </c>
      <c r="F200" t="s">
        <v>2380</v>
      </c>
      <c r="G200">
        <v>1</v>
      </c>
      <c r="H200" t="s">
        <v>2382</v>
      </c>
      <c r="I200" t="str">
        <f t="shared" si="40"/>
        <v>Id199</v>
      </c>
      <c r="J200" t="str">
        <f t="shared" si="41"/>
        <v>36.85</v>
      </c>
      <c r="K200" t="str">
        <f t="shared" si="42"/>
        <v>5.88</v>
      </c>
      <c r="L200" t="str">
        <f t="shared" si="43"/>
        <v>No</v>
      </c>
      <c r="M200" t="str">
        <f t="shared" si="44"/>
        <v>yes</v>
      </c>
      <c r="N200" t="str">
        <f t="shared" si="45"/>
        <v>No</v>
      </c>
      <c r="O200" t="str">
        <f t="shared" si="46"/>
        <v>1</v>
      </c>
      <c r="P200" t="str">
        <f t="shared" si="47"/>
        <v>yes</v>
      </c>
      <c r="Q200" s="10" t="str">
        <f t="shared" si="48"/>
        <v>1</v>
      </c>
      <c r="R200" t="str">
        <f t="shared" si="49"/>
        <v>No</v>
      </c>
      <c r="S200" t="str">
        <f t="shared" si="50"/>
        <v>Yes</v>
      </c>
      <c r="T200" t="str">
        <f t="shared" si="51"/>
        <v>Yes</v>
      </c>
      <c r="U200" s="10" t="str" cm="1">
        <f t="array" ref="U200">_xlfn.IFS(B200&lt;18.5,"Underweight",B200&lt;=24.9,"Normal weight",B200&lt;=29.99,"Over weight",B200&gt;=30,"Obesity")</f>
        <v>Obesity</v>
      </c>
      <c r="V200" t="str" cm="1">
        <f t="array" ref="V200">_xlfn.IFS(C200&lt;5.7,"Normal",C200&lt;=6.49,"Prediabetes",C200&gt;=6.5,"Diabetes")</f>
        <v>Prediabetes</v>
      </c>
      <c r="W200" t="str">
        <f t="shared" si="52"/>
        <v>Yes</v>
      </c>
    </row>
    <row r="201" spans="1:23" x14ac:dyDescent="0.25">
      <c r="A201" t="s">
        <v>2173</v>
      </c>
      <c r="B201" s="11">
        <v>33.33</v>
      </c>
      <c r="C201" s="11">
        <v>5.01</v>
      </c>
      <c r="D201" t="s">
        <v>2382</v>
      </c>
      <c r="E201" t="s">
        <v>2380</v>
      </c>
      <c r="F201" t="s">
        <v>2383</v>
      </c>
      <c r="G201">
        <v>1</v>
      </c>
      <c r="H201" t="s">
        <v>2382</v>
      </c>
      <c r="I201" t="str">
        <f t="shared" si="40"/>
        <v>Id200</v>
      </c>
      <c r="J201" t="str">
        <f t="shared" si="41"/>
        <v>33.33</v>
      </c>
      <c r="K201" t="str">
        <f t="shared" si="42"/>
        <v>5.01</v>
      </c>
      <c r="L201" t="str">
        <f t="shared" si="43"/>
        <v>yes</v>
      </c>
      <c r="M201" t="str">
        <f t="shared" si="44"/>
        <v>No</v>
      </c>
      <c r="N201" t="str">
        <f t="shared" si="45"/>
        <v>Yes</v>
      </c>
      <c r="O201" t="str">
        <f t="shared" si="46"/>
        <v>1</v>
      </c>
      <c r="P201" t="str">
        <f t="shared" si="47"/>
        <v>yes</v>
      </c>
      <c r="Q201" s="10" t="str">
        <f t="shared" si="48"/>
        <v>1</v>
      </c>
      <c r="R201" t="str">
        <f t="shared" si="49"/>
        <v>Yes</v>
      </c>
      <c r="S201" t="str">
        <f t="shared" si="50"/>
        <v>Yes</v>
      </c>
      <c r="T201" t="str">
        <f t="shared" si="51"/>
        <v>Yes</v>
      </c>
      <c r="U201" s="10" t="str" cm="1">
        <f t="array" ref="U201">_xlfn.IFS(B201&lt;18.5,"Underweight",B201&lt;=24.9,"Normal weight",B201&lt;=29.99,"Over weight",B201&gt;=30,"Obesity")</f>
        <v>Obesity</v>
      </c>
      <c r="V201" t="str" cm="1">
        <f t="array" ref="V201">_xlfn.IFS(C201&lt;5.7,"Normal",C201&lt;=6.49,"Prediabetes",C201&gt;=6.5,"Diabetes")</f>
        <v>Normal</v>
      </c>
      <c r="W201" t="str">
        <f t="shared" si="52"/>
        <v>No</v>
      </c>
    </row>
    <row r="202" spans="1:23" x14ac:dyDescent="0.25">
      <c r="A202" t="s">
        <v>2172</v>
      </c>
      <c r="B202" s="11">
        <v>39.14</v>
      </c>
      <c r="C202" s="11">
        <v>4.4000000000000004</v>
      </c>
      <c r="D202" t="s">
        <v>2380</v>
      </c>
      <c r="E202" t="s">
        <v>2380</v>
      </c>
      <c r="F202" t="s">
        <v>2383</v>
      </c>
      <c r="G202">
        <v>1</v>
      </c>
      <c r="H202" t="s">
        <v>2382</v>
      </c>
      <c r="I202" t="str">
        <f t="shared" si="40"/>
        <v>Id201</v>
      </c>
      <c r="J202" t="str">
        <f t="shared" si="41"/>
        <v>39.14</v>
      </c>
      <c r="K202" t="str">
        <f t="shared" si="42"/>
        <v>4.4</v>
      </c>
      <c r="L202" t="str">
        <f t="shared" si="43"/>
        <v>No</v>
      </c>
      <c r="M202" t="str">
        <f t="shared" si="44"/>
        <v>No</v>
      </c>
      <c r="N202" t="str">
        <f t="shared" si="45"/>
        <v>Yes</v>
      </c>
      <c r="O202" t="str">
        <f t="shared" si="46"/>
        <v>1</v>
      </c>
      <c r="P202" t="str">
        <f t="shared" si="47"/>
        <v>yes</v>
      </c>
      <c r="Q202" s="10" t="str">
        <f t="shared" si="48"/>
        <v>1</v>
      </c>
      <c r="R202" t="str">
        <f t="shared" si="49"/>
        <v>No</v>
      </c>
      <c r="S202" t="str">
        <f t="shared" si="50"/>
        <v>Yes</v>
      </c>
      <c r="T202" t="str">
        <f t="shared" si="51"/>
        <v>Yes</v>
      </c>
      <c r="U202" s="10" t="str" cm="1">
        <f t="array" ref="U202">_xlfn.IFS(B202&lt;18.5,"Underweight",B202&lt;=24.9,"Normal weight",B202&lt;=29.99,"Over weight",B202&gt;=30,"Obesity")</f>
        <v>Obesity</v>
      </c>
      <c r="V202" t="str" cm="1">
        <f t="array" ref="V202">_xlfn.IFS(C202&lt;5.7,"Normal",C202&lt;=6.49,"Prediabetes",C202&gt;=6.5,"Diabetes")</f>
        <v>Normal</v>
      </c>
      <c r="W202" t="str">
        <f t="shared" si="52"/>
        <v>No</v>
      </c>
    </row>
    <row r="203" spans="1:23" x14ac:dyDescent="0.25">
      <c r="A203" t="s">
        <v>2171</v>
      </c>
      <c r="B203" s="11">
        <v>32.9</v>
      </c>
      <c r="C203" s="11">
        <v>6.26</v>
      </c>
      <c r="D203" t="s">
        <v>2382</v>
      </c>
      <c r="E203" t="s">
        <v>2380</v>
      </c>
      <c r="F203" t="s">
        <v>2380</v>
      </c>
      <c r="G203" t="s">
        <v>2381</v>
      </c>
      <c r="H203" t="s">
        <v>2382</v>
      </c>
      <c r="I203" t="str">
        <f t="shared" si="40"/>
        <v>Id202</v>
      </c>
      <c r="J203" t="str">
        <f t="shared" si="41"/>
        <v>32.9</v>
      </c>
      <c r="K203" t="str">
        <f t="shared" si="42"/>
        <v>6.26</v>
      </c>
      <c r="L203" t="str">
        <f t="shared" si="43"/>
        <v>yes</v>
      </c>
      <c r="M203" t="str">
        <f t="shared" si="44"/>
        <v>No</v>
      </c>
      <c r="N203" t="str">
        <f t="shared" si="45"/>
        <v>No</v>
      </c>
      <c r="O203" t="str">
        <f t="shared" si="46"/>
        <v>No major surgery</v>
      </c>
      <c r="P203" t="str">
        <f t="shared" si="47"/>
        <v>yes</v>
      </c>
      <c r="Q203" s="10" t="str">
        <f t="shared" si="48"/>
        <v>0</v>
      </c>
      <c r="R203" t="str">
        <f t="shared" si="49"/>
        <v>Yes</v>
      </c>
      <c r="S203" t="str">
        <f t="shared" si="50"/>
        <v>Yes</v>
      </c>
      <c r="T203" t="str">
        <f t="shared" si="51"/>
        <v>Yes</v>
      </c>
      <c r="U203" s="10" t="str" cm="1">
        <f t="array" ref="U203">_xlfn.IFS(B203&lt;18.5,"Underweight",B203&lt;=24.9,"Normal weight",B203&lt;=29.99,"Over weight",B203&gt;=30,"Obesity")</f>
        <v>Obesity</v>
      </c>
      <c r="V203" t="str" cm="1">
        <f t="array" ref="V203">_xlfn.IFS(C203&lt;5.7,"Normal",C203&lt;=6.49,"Prediabetes",C203&gt;=6.5,"Diabetes")</f>
        <v>Prediabetes</v>
      </c>
      <c r="W203" t="str">
        <f t="shared" si="52"/>
        <v>No</v>
      </c>
    </row>
    <row r="204" spans="1:23" x14ac:dyDescent="0.25">
      <c r="A204" t="s">
        <v>2170</v>
      </c>
      <c r="B204" s="11">
        <v>29.78</v>
      </c>
      <c r="C204" s="11">
        <v>10.27</v>
      </c>
      <c r="D204" t="s">
        <v>2382</v>
      </c>
      <c r="E204" t="s">
        <v>2380</v>
      </c>
      <c r="F204" t="s">
        <v>2383</v>
      </c>
      <c r="G204">
        <v>1</v>
      </c>
      <c r="H204" t="s">
        <v>2382</v>
      </c>
      <c r="I204" t="str">
        <f t="shared" si="40"/>
        <v>Id203</v>
      </c>
      <c r="J204" t="str">
        <f t="shared" si="41"/>
        <v>29.78</v>
      </c>
      <c r="K204" t="str">
        <f t="shared" si="42"/>
        <v>10.27</v>
      </c>
      <c r="L204" t="str">
        <f t="shared" si="43"/>
        <v>yes</v>
      </c>
      <c r="M204" t="str">
        <f t="shared" si="44"/>
        <v>No</v>
      </c>
      <c r="N204" t="str">
        <f t="shared" si="45"/>
        <v>Yes</v>
      </c>
      <c r="O204" t="str">
        <f t="shared" si="46"/>
        <v>1</v>
      </c>
      <c r="P204" t="str">
        <f t="shared" si="47"/>
        <v>yes</v>
      </c>
      <c r="Q204" s="10" t="str">
        <f t="shared" si="48"/>
        <v>1</v>
      </c>
      <c r="R204" t="str">
        <f t="shared" si="49"/>
        <v>Yes</v>
      </c>
      <c r="S204" t="str">
        <f t="shared" si="50"/>
        <v>Yes</v>
      </c>
      <c r="T204" t="str">
        <f t="shared" si="51"/>
        <v>Yes</v>
      </c>
      <c r="U204" s="10" t="str" cm="1">
        <f t="array" ref="U204">_xlfn.IFS(B204&lt;18.5,"Underweight",B204&lt;=24.9,"Normal weight",B204&lt;=29.99,"Over weight",B204&gt;=30,"Obesity")</f>
        <v>Over weight</v>
      </c>
      <c r="V204" t="str" cm="1">
        <f t="array" ref="V204">_xlfn.IFS(C204&lt;5.7,"Normal",C204&lt;=6.49,"Prediabetes",C204&gt;=6.5,"Diabetes")</f>
        <v>Diabetes</v>
      </c>
      <c r="W204" t="str">
        <f t="shared" si="52"/>
        <v>No</v>
      </c>
    </row>
    <row r="205" spans="1:23" x14ac:dyDescent="0.25">
      <c r="A205" t="s">
        <v>2169</v>
      </c>
      <c r="B205" s="11">
        <v>32.78</v>
      </c>
      <c r="C205" s="11">
        <v>5.27</v>
      </c>
      <c r="D205" t="s">
        <v>2380</v>
      </c>
      <c r="E205" t="s">
        <v>2380</v>
      </c>
      <c r="F205" t="s">
        <v>2380</v>
      </c>
      <c r="G205" t="s">
        <v>2381</v>
      </c>
      <c r="H205" t="s">
        <v>2382</v>
      </c>
      <c r="I205" t="str">
        <f t="shared" si="40"/>
        <v>Id204</v>
      </c>
      <c r="J205" t="str">
        <f t="shared" si="41"/>
        <v>32.78</v>
      </c>
      <c r="K205" t="str">
        <f t="shared" si="42"/>
        <v>5.27</v>
      </c>
      <c r="L205" t="str">
        <f t="shared" si="43"/>
        <v>No</v>
      </c>
      <c r="M205" t="str">
        <f t="shared" si="44"/>
        <v>No</v>
      </c>
      <c r="N205" t="str">
        <f t="shared" si="45"/>
        <v>No</v>
      </c>
      <c r="O205" t="str">
        <f t="shared" si="46"/>
        <v>No major surgery</v>
      </c>
      <c r="P205" t="str">
        <f t="shared" si="47"/>
        <v>yes</v>
      </c>
      <c r="Q205" s="10" t="str">
        <f t="shared" si="48"/>
        <v>0</v>
      </c>
      <c r="R205" t="str">
        <f t="shared" si="49"/>
        <v>No</v>
      </c>
      <c r="S205" t="str">
        <f t="shared" si="50"/>
        <v>Yes</v>
      </c>
      <c r="T205" t="str">
        <f t="shared" si="51"/>
        <v>Yes</v>
      </c>
      <c r="U205" s="10" t="str" cm="1">
        <f t="array" ref="U205">_xlfn.IFS(B205&lt;18.5,"Underweight",B205&lt;=24.9,"Normal weight",B205&lt;=29.99,"Over weight",B205&gt;=30,"Obesity")</f>
        <v>Obesity</v>
      </c>
      <c r="V205" t="str" cm="1">
        <f t="array" ref="V205">_xlfn.IFS(C205&lt;5.7,"Normal",C205&lt;=6.49,"Prediabetes",C205&gt;=6.5,"Diabetes")</f>
        <v>Normal</v>
      </c>
      <c r="W205" t="str">
        <f t="shared" si="52"/>
        <v>No</v>
      </c>
    </row>
    <row r="206" spans="1:23" x14ac:dyDescent="0.25">
      <c r="A206" t="s">
        <v>2168</v>
      </c>
      <c r="B206" s="11">
        <v>41.65</v>
      </c>
      <c r="C206" s="11">
        <v>10.73</v>
      </c>
      <c r="D206" t="s">
        <v>2382</v>
      </c>
      <c r="E206" t="s">
        <v>2380</v>
      </c>
      <c r="F206" t="s">
        <v>2380</v>
      </c>
      <c r="G206" t="s">
        <v>2381</v>
      </c>
      <c r="H206" t="s">
        <v>2382</v>
      </c>
      <c r="I206" t="str">
        <f t="shared" si="40"/>
        <v>Id205</v>
      </c>
      <c r="J206" t="str">
        <f t="shared" si="41"/>
        <v>41.65</v>
      </c>
      <c r="K206" t="str">
        <f t="shared" si="42"/>
        <v>10.73</v>
      </c>
      <c r="L206" t="str">
        <f t="shared" si="43"/>
        <v>yes</v>
      </c>
      <c r="M206" t="str">
        <f t="shared" si="44"/>
        <v>No</v>
      </c>
      <c r="N206" t="str">
        <f t="shared" si="45"/>
        <v>No</v>
      </c>
      <c r="O206" t="str">
        <f t="shared" si="46"/>
        <v>No major surgery</v>
      </c>
      <c r="P206" t="str">
        <f t="shared" si="47"/>
        <v>yes</v>
      </c>
      <c r="Q206" s="10" t="str">
        <f t="shared" si="48"/>
        <v>0</v>
      </c>
      <c r="R206" t="str">
        <f t="shared" si="49"/>
        <v>Yes</v>
      </c>
      <c r="S206" t="str">
        <f t="shared" si="50"/>
        <v>Yes</v>
      </c>
      <c r="T206" t="str">
        <f t="shared" si="51"/>
        <v>Yes</v>
      </c>
      <c r="U206" s="10" t="str" cm="1">
        <f t="array" ref="U206">_xlfn.IFS(B206&lt;18.5,"Underweight",B206&lt;=24.9,"Normal weight",B206&lt;=29.99,"Over weight",B206&gt;=30,"Obesity")</f>
        <v>Obesity</v>
      </c>
      <c r="V206" t="str" cm="1">
        <f t="array" ref="V206">_xlfn.IFS(C206&lt;5.7,"Normal",C206&lt;=6.49,"Prediabetes",C206&gt;=6.5,"Diabetes")</f>
        <v>Diabetes</v>
      </c>
      <c r="W206" t="str">
        <f t="shared" si="52"/>
        <v>No</v>
      </c>
    </row>
    <row r="207" spans="1:23" x14ac:dyDescent="0.25">
      <c r="A207" t="s">
        <v>2167</v>
      </c>
      <c r="B207" s="11">
        <v>50.79</v>
      </c>
      <c r="C207" s="11">
        <v>4.45</v>
      </c>
      <c r="D207" t="s">
        <v>2380</v>
      </c>
      <c r="E207" t="s">
        <v>2380</v>
      </c>
      <c r="F207" t="s">
        <v>2380</v>
      </c>
      <c r="G207">
        <v>1</v>
      </c>
      <c r="H207" t="s">
        <v>2382</v>
      </c>
      <c r="I207" t="str">
        <f t="shared" si="40"/>
        <v>Id206</v>
      </c>
      <c r="J207" t="str">
        <f t="shared" si="41"/>
        <v>50.79</v>
      </c>
      <c r="K207" t="str">
        <f t="shared" si="42"/>
        <v>4.45</v>
      </c>
      <c r="L207" t="str">
        <f t="shared" si="43"/>
        <v>No</v>
      </c>
      <c r="M207" t="str">
        <f t="shared" si="44"/>
        <v>No</v>
      </c>
      <c r="N207" t="str">
        <f t="shared" si="45"/>
        <v>No</v>
      </c>
      <c r="O207" t="str">
        <f t="shared" si="46"/>
        <v>1</v>
      </c>
      <c r="P207" t="str">
        <f t="shared" si="47"/>
        <v>yes</v>
      </c>
      <c r="Q207" s="10" t="str">
        <f t="shared" si="48"/>
        <v>1</v>
      </c>
      <c r="R207" t="str">
        <f t="shared" si="49"/>
        <v>No</v>
      </c>
      <c r="S207" t="str">
        <f t="shared" si="50"/>
        <v>Yes</v>
      </c>
      <c r="T207" t="str">
        <f t="shared" si="51"/>
        <v>Yes</v>
      </c>
      <c r="U207" s="10" t="str" cm="1">
        <f t="array" ref="U207">_xlfn.IFS(B207&lt;18.5,"Underweight",B207&lt;=24.9,"Normal weight",B207&lt;=29.99,"Over weight",B207&gt;=30,"Obesity")</f>
        <v>Obesity</v>
      </c>
      <c r="V207" t="str" cm="1">
        <f t="array" ref="V207">_xlfn.IFS(C207&lt;5.7,"Normal",C207&lt;=6.49,"Prediabetes",C207&gt;=6.5,"Diabetes")</f>
        <v>Normal</v>
      </c>
      <c r="W207" t="str">
        <f t="shared" si="52"/>
        <v>No</v>
      </c>
    </row>
    <row r="208" spans="1:23" x14ac:dyDescent="0.25">
      <c r="A208" t="s">
        <v>2166</v>
      </c>
      <c r="B208" s="11">
        <v>35.43</v>
      </c>
      <c r="C208" s="11">
        <v>5.25</v>
      </c>
      <c r="D208" t="s">
        <v>2382</v>
      </c>
      <c r="E208" t="s">
        <v>2380</v>
      </c>
      <c r="F208" t="s">
        <v>2380</v>
      </c>
      <c r="G208" t="s">
        <v>2381</v>
      </c>
      <c r="H208" t="s">
        <v>2382</v>
      </c>
      <c r="I208" t="str">
        <f t="shared" si="40"/>
        <v>Id207</v>
      </c>
      <c r="J208" t="str">
        <f t="shared" si="41"/>
        <v>35.43</v>
      </c>
      <c r="K208" t="str">
        <f t="shared" si="42"/>
        <v>5.25</v>
      </c>
      <c r="L208" t="str">
        <f t="shared" si="43"/>
        <v>yes</v>
      </c>
      <c r="M208" t="str">
        <f t="shared" si="44"/>
        <v>No</v>
      </c>
      <c r="N208" t="str">
        <f t="shared" si="45"/>
        <v>No</v>
      </c>
      <c r="O208" t="str">
        <f t="shared" si="46"/>
        <v>No major surgery</v>
      </c>
      <c r="P208" t="str">
        <f t="shared" si="47"/>
        <v>yes</v>
      </c>
      <c r="Q208" s="10" t="str">
        <f t="shared" si="48"/>
        <v>0</v>
      </c>
      <c r="R208" t="str">
        <f t="shared" si="49"/>
        <v>Yes</v>
      </c>
      <c r="S208" t="str">
        <f t="shared" si="50"/>
        <v>Yes</v>
      </c>
      <c r="T208" t="str">
        <f t="shared" si="51"/>
        <v>Yes</v>
      </c>
      <c r="U208" s="10" t="str" cm="1">
        <f t="array" ref="U208">_xlfn.IFS(B208&lt;18.5,"Underweight",B208&lt;=24.9,"Normal weight",B208&lt;=29.99,"Over weight",B208&gt;=30,"Obesity")</f>
        <v>Obesity</v>
      </c>
      <c r="V208" t="str" cm="1">
        <f t="array" ref="V208">_xlfn.IFS(C208&lt;5.7,"Normal",C208&lt;=6.49,"Prediabetes",C208&gt;=6.5,"Diabetes")</f>
        <v>Normal</v>
      </c>
      <c r="W208" t="str">
        <f t="shared" si="52"/>
        <v>No</v>
      </c>
    </row>
    <row r="209" spans="1:23" x14ac:dyDescent="0.25">
      <c r="A209" t="s">
        <v>2165</v>
      </c>
      <c r="B209" s="11">
        <v>35.25</v>
      </c>
      <c r="C209" s="11">
        <v>9.51</v>
      </c>
      <c r="D209" t="s">
        <v>2380</v>
      </c>
      <c r="E209" t="s">
        <v>2380</v>
      </c>
      <c r="F209" t="s">
        <v>2380</v>
      </c>
      <c r="G209" t="s">
        <v>2381</v>
      </c>
      <c r="H209" t="s">
        <v>2382</v>
      </c>
      <c r="I209" t="str">
        <f t="shared" si="40"/>
        <v>Id208</v>
      </c>
      <c r="J209" t="str">
        <f t="shared" si="41"/>
        <v>35.25</v>
      </c>
      <c r="K209" t="str">
        <f t="shared" si="42"/>
        <v>9.51</v>
      </c>
      <c r="L209" t="str">
        <f t="shared" si="43"/>
        <v>No</v>
      </c>
      <c r="M209" t="str">
        <f t="shared" si="44"/>
        <v>No</v>
      </c>
      <c r="N209" t="str">
        <f t="shared" si="45"/>
        <v>No</v>
      </c>
      <c r="O209" t="str">
        <f t="shared" si="46"/>
        <v>No major surgery</v>
      </c>
      <c r="P209" t="str">
        <f t="shared" si="47"/>
        <v>yes</v>
      </c>
      <c r="Q209" s="10" t="str">
        <f t="shared" si="48"/>
        <v>0</v>
      </c>
      <c r="R209" t="str">
        <f t="shared" si="49"/>
        <v>No</v>
      </c>
      <c r="S209" t="str">
        <f t="shared" si="50"/>
        <v>Yes</v>
      </c>
      <c r="T209" t="str">
        <f t="shared" si="51"/>
        <v>Yes</v>
      </c>
      <c r="U209" s="10" t="str" cm="1">
        <f t="array" ref="U209">_xlfn.IFS(B209&lt;18.5,"Underweight",B209&lt;=24.9,"Normal weight",B209&lt;=29.99,"Over weight",B209&gt;=30,"Obesity")</f>
        <v>Obesity</v>
      </c>
      <c r="V209" t="str" cm="1">
        <f t="array" ref="V209">_xlfn.IFS(C209&lt;5.7,"Normal",C209&lt;=6.49,"Prediabetes",C209&gt;=6.5,"Diabetes")</f>
        <v>Diabetes</v>
      </c>
      <c r="W209" t="str">
        <f t="shared" si="52"/>
        <v>No</v>
      </c>
    </row>
    <row r="210" spans="1:23" x14ac:dyDescent="0.25">
      <c r="A210" t="s">
        <v>2164</v>
      </c>
      <c r="B210" s="11">
        <v>36.85</v>
      </c>
      <c r="C210" s="11">
        <v>11.12</v>
      </c>
      <c r="D210" t="s">
        <v>2380</v>
      </c>
      <c r="E210" t="s">
        <v>2380</v>
      </c>
      <c r="F210" t="s">
        <v>2380</v>
      </c>
      <c r="G210" t="s">
        <v>2381</v>
      </c>
      <c r="H210" t="s">
        <v>2382</v>
      </c>
      <c r="I210" t="str">
        <f t="shared" si="40"/>
        <v>Id209</v>
      </c>
      <c r="J210" t="str">
        <f t="shared" si="41"/>
        <v>36.85</v>
      </c>
      <c r="K210" t="str">
        <f t="shared" si="42"/>
        <v>11.12</v>
      </c>
      <c r="L210" t="str">
        <f t="shared" si="43"/>
        <v>No</v>
      </c>
      <c r="M210" t="str">
        <f t="shared" si="44"/>
        <v>No</v>
      </c>
      <c r="N210" t="str">
        <f t="shared" si="45"/>
        <v>No</v>
      </c>
      <c r="O210" t="str">
        <f t="shared" si="46"/>
        <v>No major surgery</v>
      </c>
      <c r="P210" t="str">
        <f t="shared" si="47"/>
        <v>yes</v>
      </c>
      <c r="Q210" s="10" t="str">
        <f t="shared" si="48"/>
        <v>0</v>
      </c>
      <c r="R210" t="str">
        <f t="shared" si="49"/>
        <v>No</v>
      </c>
      <c r="S210" t="str">
        <f t="shared" si="50"/>
        <v>Yes</v>
      </c>
      <c r="T210" t="str">
        <f t="shared" si="51"/>
        <v>Yes</v>
      </c>
      <c r="U210" s="10" t="str" cm="1">
        <f t="array" ref="U210">_xlfn.IFS(B210&lt;18.5,"Underweight",B210&lt;=24.9,"Normal weight",B210&lt;=29.99,"Over weight",B210&gt;=30,"Obesity")</f>
        <v>Obesity</v>
      </c>
      <c r="V210" t="str" cm="1">
        <f t="array" ref="V210">_xlfn.IFS(C210&lt;5.7,"Normal",C210&lt;=6.49,"Prediabetes",C210&gt;=6.5,"Diabetes")</f>
        <v>Diabetes</v>
      </c>
      <c r="W210" t="str">
        <f t="shared" si="52"/>
        <v>No</v>
      </c>
    </row>
    <row r="211" spans="1:23" x14ac:dyDescent="0.25">
      <c r="A211" t="s">
        <v>2163</v>
      </c>
      <c r="B211" s="11">
        <v>31.02</v>
      </c>
      <c r="C211" s="11">
        <v>4.5599999999999996</v>
      </c>
      <c r="D211" t="s">
        <v>2380</v>
      </c>
      <c r="E211" t="s">
        <v>2382</v>
      </c>
      <c r="F211" t="s">
        <v>2380</v>
      </c>
      <c r="G211">
        <v>1</v>
      </c>
      <c r="H211" t="s">
        <v>2382</v>
      </c>
      <c r="I211" t="str">
        <f t="shared" si="40"/>
        <v>Id210</v>
      </c>
      <c r="J211" t="str">
        <f t="shared" si="41"/>
        <v>31.02</v>
      </c>
      <c r="K211" t="str">
        <f t="shared" si="42"/>
        <v>4.56</v>
      </c>
      <c r="L211" t="str">
        <f t="shared" si="43"/>
        <v>No</v>
      </c>
      <c r="M211" t="str">
        <f t="shared" si="44"/>
        <v>yes</v>
      </c>
      <c r="N211" t="str">
        <f t="shared" si="45"/>
        <v>No</v>
      </c>
      <c r="O211" t="str">
        <f t="shared" si="46"/>
        <v>1</v>
      </c>
      <c r="P211" t="str">
        <f t="shared" si="47"/>
        <v>yes</v>
      </c>
      <c r="Q211" s="10" t="str">
        <f t="shared" si="48"/>
        <v>1</v>
      </c>
      <c r="R211" t="str">
        <f t="shared" si="49"/>
        <v>No</v>
      </c>
      <c r="S211" t="str">
        <f t="shared" si="50"/>
        <v>Yes</v>
      </c>
      <c r="T211" t="str">
        <f t="shared" si="51"/>
        <v>Yes</v>
      </c>
      <c r="U211" s="10" t="str" cm="1">
        <f t="array" ref="U211">_xlfn.IFS(B211&lt;18.5,"Underweight",B211&lt;=24.9,"Normal weight",B211&lt;=29.99,"Over weight",B211&gt;=30,"Obesity")</f>
        <v>Obesity</v>
      </c>
      <c r="V211" t="str" cm="1">
        <f t="array" ref="V211">_xlfn.IFS(C211&lt;5.7,"Normal",C211&lt;=6.49,"Prediabetes",C211&gt;=6.5,"Diabetes")</f>
        <v>Normal</v>
      </c>
      <c r="W211" t="str">
        <f t="shared" si="52"/>
        <v>Yes</v>
      </c>
    </row>
    <row r="212" spans="1:23" x14ac:dyDescent="0.25">
      <c r="A212" t="s">
        <v>2162</v>
      </c>
      <c r="B212" s="11">
        <v>35.6</v>
      </c>
      <c r="C212" s="11">
        <v>4.0199999999999996</v>
      </c>
      <c r="D212" t="s">
        <v>2382</v>
      </c>
      <c r="E212" t="s">
        <v>2382</v>
      </c>
      <c r="F212" t="s">
        <v>2380</v>
      </c>
      <c r="G212">
        <v>2</v>
      </c>
      <c r="H212" t="s">
        <v>2382</v>
      </c>
      <c r="I212" t="str">
        <f t="shared" si="40"/>
        <v>Id211</v>
      </c>
      <c r="J212" t="str">
        <f t="shared" si="41"/>
        <v>35.6</v>
      </c>
      <c r="K212" t="str">
        <f t="shared" si="42"/>
        <v>4.02</v>
      </c>
      <c r="L212" t="str">
        <f t="shared" si="43"/>
        <v>yes</v>
      </c>
      <c r="M212" t="str">
        <f t="shared" si="44"/>
        <v>yes</v>
      </c>
      <c r="N212" t="str">
        <f t="shared" si="45"/>
        <v>No</v>
      </c>
      <c r="O212" t="str">
        <f t="shared" si="46"/>
        <v>2</v>
      </c>
      <c r="P212" t="str">
        <f t="shared" si="47"/>
        <v>yes</v>
      </c>
      <c r="Q212" s="10" t="str">
        <f t="shared" si="48"/>
        <v>2</v>
      </c>
      <c r="R212" t="str">
        <f t="shared" si="49"/>
        <v>Yes</v>
      </c>
      <c r="S212" t="str">
        <f t="shared" si="50"/>
        <v>Yes</v>
      </c>
      <c r="T212" t="str">
        <f t="shared" si="51"/>
        <v>Yes</v>
      </c>
      <c r="U212" s="10" t="str" cm="1">
        <f t="array" ref="U212">_xlfn.IFS(B212&lt;18.5,"Underweight",B212&lt;=24.9,"Normal weight",B212&lt;=29.99,"Over weight",B212&gt;=30,"Obesity")</f>
        <v>Obesity</v>
      </c>
      <c r="V212" t="str" cm="1">
        <f t="array" ref="V212">_xlfn.IFS(C212&lt;5.7,"Normal",C212&lt;=6.49,"Prediabetes",C212&gt;=6.5,"Diabetes")</f>
        <v>Normal</v>
      </c>
      <c r="W212" t="str">
        <f t="shared" si="52"/>
        <v>Yes</v>
      </c>
    </row>
    <row r="213" spans="1:23" x14ac:dyDescent="0.25">
      <c r="A213" t="s">
        <v>2161</v>
      </c>
      <c r="B213" s="11">
        <v>34.39</v>
      </c>
      <c r="C213" s="11">
        <v>8.7200000000000006</v>
      </c>
      <c r="D213" t="s">
        <v>2380</v>
      </c>
      <c r="E213" t="s">
        <v>2380</v>
      </c>
      <c r="F213" t="s">
        <v>2380</v>
      </c>
      <c r="G213" t="s">
        <v>2381</v>
      </c>
      <c r="H213" t="s">
        <v>2382</v>
      </c>
      <c r="I213" t="str">
        <f t="shared" si="40"/>
        <v>Id212</v>
      </c>
      <c r="J213" t="str">
        <f t="shared" si="41"/>
        <v>34.39</v>
      </c>
      <c r="K213" t="str">
        <f t="shared" si="42"/>
        <v>8.72</v>
      </c>
      <c r="L213" t="str">
        <f t="shared" si="43"/>
        <v>No</v>
      </c>
      <c r="M213" t="str">
        <f t="shared" si="44"/>
        <v>No</v>
      </c>
      <c r="N213" t="str">
        <f t="shared" si="45"/>
        <v>No</v>
      </c>
      <c r="O213" t="str">
        <f t="shared" si="46"/>
        <v>No major surgery</v>
      </c>
      <c r="P213" t="str">
        <f t="shared" si="47"/>
        <v>yes</v>
      </c>
      <c r="Q213" s="10" t="str">
        <f t="shared" si="48"/>
        <v>0</v>
      </c>
      <c r="R213" t="str">
        <f t="shared" si="49"/>
        <v>No</v>
      </c>
      <c r="S213" t="str">
        <f t="shared" si="50"/>
        <v>Yes</v>
      </c>
      <c r="T213" t="str">
        <f t="shared" si="51"/>
        <v>Yes</v>
      </c>
      <c r="U213" s="10" t="str" cm="1">
        <f t="array" ref="U213">_xlfn.IFS(B213&lt;18.5,"Underweight",B213&lt;=24.9,"Normal weight",B213&lt;=29.99,"Over weight",B213&gt;=30,"Obesity")</f>
        <v>Obesity</v>
      </c>
      <c r="V213" t="str" cm="1">
        <f t="array" ref="V213">_xlfn.IFS(C213&lt;5.7,"Normal",C213&lt;=6.49,"Prediabetes",C213&gt;=6.5,"Diabetes")</f>
        <v>Diabetes</v>
      </c>
      <c r="W213" t="str">
        <f t="shared" si="52"/>
        <v>No</v>
      </c>
    </row>
    <row r="214" spans="1:23" x14ac:dyDescent="0.25">
      <c r="A214" t="s">
        <v>2160</v>
      </c>
      <c r="B214" s="11">
        <v>29.06</v>
      </c>
      <c r="C214" s="11">
        <v>6.25</v>
      </c>
      <c r="D214" t="s">
        <v>2382</v>
      </c>
      <c r="E214" t="s">
        <v>2380</v>
      </c>
      <c r="F214" t="s">
        <v>2380</v>
      </c>
      <c r="G214">
        <v>1</v>
      </c>
      <c r="H214" t="s">
        <v>2382</v>
      </c>
      <c r="I214" t="str">
        <f t="shared" si="40"/>
        <v>Id213</v>
      </c>
      <c r="J214" t="str">
        <f t="shared" si="41"/>
        <v>29.06</v>
      </c>
      <c r="K214" t="str">
        <f t="shared" si="42"/>
        <v>6.25</v>
      </c>
      <c r="L214" t="str">
        <f t="shared" si="43"/>
        <v>yes</v>
      </c>
      <c r="M214" t="str">
        <f t="shared" si="44"/>
        <v>No</v>
      </c>
      <c r="N214" t="str">
        <f t="shared" si="45"/>
        <v>No</v>
      </c>
      <c r="O214" t="str">
        <f t="shared" si="46"/>
        <v>1</v>
      </c>
      <c r="P214" t="str">
        <f t="shared" si="47"/>
        <v>yes</v>
      </c>
      <c r="Q214" s="10" t="str">
        <f t="shared" si="48"/>
        <v>1</v>
      </c>
      <c r="R214" t="str">
        <f t="shared" si="49"/>
        <v>Yes</v>
      </c>
      <c r="S214" t="str">
        <f t="shared" si="50"/>
        <v>Yes</v>
      </c>
      <c r="T214" t="str">
        <f t="shared" si="51"/>
        <v>Yes</v>
      </c>
      <c r="U214" s="10" t="str" cm="1">
        <f t="array" ref="U214">_xlfn.IFS(B214&lt;18.5,"Underweight",B214&lt;=24.9,"Normal weight",B214&lt;=29.99,"Over weight",B214&gt;=30,"Obesity")</f>
        <v>Over weight</v>
      </c>
      <c r="V214" t="str" cm="1">
        <f t="array" ref="V214">_xlfn.IFS(C214&lt;5.7,"Normal",C214&lt;=6.49,"Prediabetes",C214&gt;=6.5,"Diabetes")</f>
        <v>Prediabetes</v>
      </c>
      <c r="W214" t="str">
        <f t="shared" si="52"/>
        <v>No</v>
      </c>
    </row>
    <row r="215" spans="1:23" x14ac:dyDescent="0.25">
      <c r="A215" t="s">
        <v>2159</v>
      </c>
      <c r="B215" s="11">
        <v>35.799999999999997</v>
      </c>
      <c r="C215" s="11">
        <v>7.32</v>
      </c>
      <c r="D215" t="s">
        <v>2380</v>
      </c>
      <c r="E215" t="s">
        <v>2380</v>
      </c>
      <c r="F215" t="s">
        <v>2380</v>
      </c>
      <c r="G215">
        <v>2</v>
      </c>
      <c r="H215" t="s">
        <v>2382</v>
      </c>
      <c r="I215" t="str">
        <f t="shared" si="40"/>
        <v>Id214</v>
      </c>
      <c r="J215" t="str">
        <f t="shared" si="41"/>
        <v>35.8</v>
      </c>
      <c r="K215" t="str">
        <f t="shared" si="42"/>
        <v>7.32</v>
      </c>
      <c r="L215" t="str">
        <f t="shared" si="43"/>
        <v>No</v>
      </c>
      <c r="M215" t="str">
        <f t="shared" si="44"/>
        <v>No</v>
      </c>
      <c r="N215" t="str">
        <f t="shared" si="45"/>
        <v>No</v>
      </c>
      <c r="O215" t="str">
        <f t="shared" si="46"/>
        <v>2</v>
      </c>
      <c r="P215" t="str">
        <f t="shared" si="47"/>
        <v>yes</v>
      </c>
      <c r="Q215" s="10" t="str">
        <f t="shared" si="48"/>
        <v>2</v>
      </c>
      <c r="R215" t="str">
        <f t="shared" si="49"/>
        <v>No</v>
      </c>
      <c r="S215" t="str">
        <f t="shared" si="50"/>
        <v>Yes</v>
      </c>
      <c r="T215" t="str">
        <f t="shared" si="51"/>
        <v>Yes</v>
      </c>
      <c r="U215" s="10" t="str" cm="1">
        <f t="array" ref="U215">_xlfn.IFS(B215&lt;18.5,"Underweight",B215&lt;=24.9,"Normal weight",B215&lt;=29.99,"Over weight",B215&gt;=30,"Obesity")</f>
        <v>Obesity</v>
      </c>
      <c r="V215" t="str" cm="1">
        <f t="array" ref="V215">_xlfn.IFS(C215&lt;5.7,"Normal",C215&lt;=6.49,"Prediabetes",C215&gt;=6.5,"Diabetes")</f>
        <v>Diabetes</v>
      </c>
      <c r="W215" t="str">
        <f t="shared" si="52"/>
        <v>No</v>
      </c>
    </row>
    <row r="216" spans="1:23" x14ac:dyDescent="0.25">
      <c r="A216" t="s">
        <v>2158</v>
      </c>
      <c r="B216" s="11">
        <v>49.8</v>
      </c>
      <c r="C216" s="11">
        <v>4.24</v>
      </c>
      <c r="D216" t="s">
        <v>2380</v>
      </c>
      <c r="E216" t="s">
        <v>2380</v>
      </c>
      <c r="F216" t="s">
        <v>2380</v>
      </c>
      <c r="G216">
        <v>1</v>
      </c>
      <c r="H216" t="s">
        <v>2382</v>
      </c>
      <c r="I216" t="str">
        <f t="shared" si="40"/>
        <v>Id215</v>
      </c>
      <c r="J216" t="str">
        <f t="shared" si="41"/>
        <v>49.8</v>
      </c>
      <c r="K216" t="str">
        <f t="shared" si="42"/>
        <v>4.24</v>
      </c>
      <c r="L216" t="str">
        <f t="shared" si="43"/>
        <v>No</v>
      </c>
      <c r="M216" t="str">
        <f t="shared" si="44"/>
        <v>No</v>
      </c>
      <c r="N216" t="str">
        <f t="shared" si="45"/>
        <v>No</v>
      </c>
      <c r="O216" t="str">
        <f t="shared" si="46"/>
        <v>1</v>
      </c>
      <c r="P216" t="str">
        <f t="shared" si="47"/>
        <v>yes</v>
      </c>
      <c r="Q216" s="10" t="str">
        <f t="shared" si="48"/>
        <v>1</v>
      </c>
      <c r="R216" t="str">
        <f t="shared" si="49"/>
        <v>No</v>
      </c>
      <c r="S216" t="str">
        <f t="shared" si="50"/>
        <v>Yes</v>
      </c>
      <c r="T216" t="str">
        <f t="shared" si="51"/>
        <v>Yes</v>
      </c>
      <c r="U216" s="10" t="str" cm="1">
        <f t="array" ref="U216">_xlfn.IFS(B216&lt;18.5,"Underweight",B216&lt;=24.9,"Normal weight",B216&lt;=29.99,"Over weight",B216&gt;=30,"Obesity")</f>
        <v>Obesity</v>
      </c>
      <c r="V216" t="str" cm="1">
        <f t="array" ref="V216">_xlfn.IFS(C216&lt;5.7,"Normal",C216&lt;=6.49,"Prediabetes",C216&gt;=6.5,"Diabetes")</f>
        <v>Normal</v>
      </c>
      <c r="W216" t="str">
        <f t="shared" si="52"/>
        <v>No</v>
      </c>
    </row>
    <row r="217" spans="1:23" x14ac:dyDescent="0.25">
      <c r="A217" t="s">
        <v>2157</v>
      </c>
      <c r="B217" s="11">
        <v>35.71</v>
      </c>
      <c r="C217" s="11">
        <v>6.84</v>
      </c>
      <c r="D217" t="s">
        <v>2380</v>
      </c>
      <c r="E217" t="s">
        <v>2380</v>
      </c>
      <c r="F217" t="s">
        <v>2380</v>
      </c>
      <c r="G217">
        <v>2</v>
      </c>
      <c r="H217" t="s">
        <v>2382</v>
      </c>
      <c r="I217" t="str">
        <f t="shared" si="40"/>
        <v>Id216</v>
      </c>
      <c r="J217" t="str">
        <f t="shared" si="41"/>
        <v>35.71</v>
      </c>
      <c r="K217" t="str">
        <f t="shared" si="42"/>
        <v>6.84</v>
      </c>
      <c r="L217" t="str">
        <f t="shared" si="43"/>
        <v>No</v>
      </c>
      <c r="M217" t="str">
        <f t="shared" si="44"/>
        <v>No</v>
      </c>
      <c r="N217" t="str">
        <f t="shared" si="45"/>
        <v>No</v>
      </c>
      <c r="O217" t="str">
        <f t="shared" si="46"/>
        <v>2</v>
      </c>
      <c r="P217" t="str">
        <f t="shared" si="47"/>
        <v>yes</v>
      </c>
      <c r="Q217" s="10" t="str">
        <f t="shared" si="48"/>
        <v>2</v>
      </c>
      <c r="R217" t="str">
        <f t="shared" si="49"/>
        <v>No</v>
      </c>
      <c r="S217" t="str">
        <f t="shared" si="50"/>
        <v>Yes</v>
      </c>
      <c r="T217" t="str">
        <f t="shared" si="51"/>
        <v>Yes</v>
      </c>
      <c r="U217" s="10" t="str" cm="1">
        <f t="array" ref="U217">_xlfn.IFS(B217&lt;18.5,"Underweight",B217&lt;=24.9,"Normal weight",B217&lt;=29.99,"Over weight",B217&gt;=30,"Obesity")</f>
        <v>Obesity</v>
      </c>
      <c r="V217" t="str" cm="1">
        <f t="array" ref="V217">_xlfn.IFS(C217&lt;5.7,"Normal",C217&lt;=6.49,"Prediabetes",C217&gt;=6.5,"Diabetes")</f>
        <v>Diabetes</v>
      </c>
      <c r="W217" t="str">
        <f t="shared" si="52"/>
        <v>No</v>
      </c>
    </row>
    <row r="218" spans="1:23" x14ac:dyDescent="0.25">
      <c r="A218" t="s">
        <v>2156</v>
      </c>
      <c r="B218" s="11">
        <v>30.8</v>
      </c>
      <c r="C218" s="11">
        <v>5.23</v>
      </c>
      <c r="D218" t="s">
        <v>2382</v>
      </c>
      <c r="E218" t="s">
        <v>2380</v>
      </c>
      <c r="F218" t="s">
        <v>2380</v>
      </c>
      <c r="G218">
        <v>1</v>
      </c>
      <c r="H218" t="s">
        <v>2382</v>
      </c>
      <c r="I218" t="str">
        <f t="shared" si="40"/>
        <v>Id217</v>
      </c>
      <c r="J218" t="str">
        <f t="shared" si="41"/>
        <v>30.8</v>
      </c>
      <c r="K218" t="str">
        <f t="shared" si="42"/>
        <v>5.23</v>
      </c>
      <c r="L218" t="str">
        <f t="shared" si="43"/>
        <v>yes</v>
      </c>
      <c r="M218" t="str">
        <f t="shared" si="44"/>
        <v>No</v>
      </c>
      <c r="N218" t="str">
        <f t="shared" si="45"/>
        <v>No</v>
      </c>
      <c r="O218" t="str">
        <f t="shared" si="46"/>
        <v>1</v>
      </c>
      <c r="P218" t="str">
        <f t="shared" si="47"/>
        <v>yes</v>
      </c>
      <c r="Q218" s="10" t="str">
        <f t="shared" si="48"/>
        <v>1</v>
      </c>
      <c r="R218" t="str">
        <f t="shared" si="49"/>
        <v>Yes</v>
      </c>
      <c r="S218" t="str">
        <f t="shared" si="50"/>
        <v>Yes</v>
      </c>
      <c r="T218" t="str">
        <f t="shared" si="51"/>
        <v>Yes</v>
      </c>
      <c r="U218" s="10" t="str" cm="1">
        <f t="array" ref="U218">_xlfn.IFS(B218&lt;18.5,"Underweight",B218&lt;=24.9,"Normal weight",B218&lt;=29.99,"Over weight",B218&gt;=30,"Obesity")</f>
        <v>Obesity</v>
      </c>
      <c r="V218" t="str" cm="1">
        <f t="array" ref="V218">_xlfn.IFS(C218&lt;5.7,"Normal",C218&lt;=6.49,"Prediabetes",C218&gt;=6.5,"Diabetes")</f>
        <v>Normal</v>
      </c>
      <c r="W218" t="str">
        <f t="shared" si="52"/>
        <v>No</v>
      </c>
    </row>
    <row r="219" spans="1:23" x14ac:dyDescent="0.25">
      <c r="A219" t="s">
        <v>2155</v>
      </c>
      <c r="B219" s="11">
        <v>33.69</v>
      </c>
      <c r="C219" s="11">
        <v>9.68</v>
      </c>
      <c r="D219" t="s">
        <v>2380</v>
      </c>
      <c r="E219" t="s">
        <v>2380</v>
      </c>
      <c r="F219" t="s">
        <v>2380</v>
      </c>
      <c r="G219" t="s">
        <v>2381</v>
      </c>
      <c r="H219" t="s">
        <v>2382</v>
      </c>
      <c r="I219" t="str">
        <f t="shared" si="40"/>
        <v>Id218</v>
      </c>
      <c r="J219" t="str">
        <f t="shared" si="41"/>
        <v>33.69</v>
      </c>
      <c r="K219" t="str">
        <f t="shared" si="42"/>
        <v>9.68</v>
      </c>
      <c r="L219" t="str">
        <f t="shared" si="43"/>
        <v>No</v>
      </c>
      <c r="M219" t="str">
        <f t="shared" si="44"/>
        <v>No</v>
      </c>
      <c r="N219" t="str">
        <f t="shared" si="45"/>
        <v>No</v>
      </c>
      <c r="O219" t="str">
        <f t="shared" si="46"/>
        <v>No major surgery</v>
      </c>
      <c r="P219" t="str">
        <f t="shared" si="47"/>
        <v>yes</v>
      </c>
      <c r="Q219" s="10" t="str">
        <f t="shared" si="48"/>
        <v>0</v>
      </c>
      <c r="R219" t="str">
        <f t="shared" si="49"/>
        <v>No</v>
      </c>
      <c r="S219" t="str">
        <f t="shared" si="50"/>
        <v>Yes</v>
      </c>
      <c r="T219" t="str">
        <f t="shared" si="51"/>
        <v>Yes</v>
      </c>
      <c r="U219" s="10" t="str" cm="1">
        <f t="array" ref="U219">_xlfn.IFS(B219&lt;18.5,"Underweight",B219&lt;=24.9,"Normal weight",B219&lt;=29.99,"Over weight",B219&gt;=30,"Obesity")</f>
        <v>Obesity</v>
      </c>
      <c r="V219" t="str" cm="1">
        <f t="array" ref="V219">_xlfn.IFS(C219&lt;5.7,"Normal",C219&lt;=6.49,"Prediabetes",C219&gt;=6.5,"Diabetes")</f>
        <v>Diabetes</v>
      </c>
      <c r="W219" t="str">
        <f t="shared" si="52"/>
        <v>No</v>
      </c>
    </row>
    <row r="220" spans="1:23" x14ac:dyDescent="0.25">
      <c r="A220" t="s">
        <v>2154</v>
      </c>
      <c r="B220" s="11">
        <v>42.27</v>
      </c>
      <c r="C220" s="11">
        <v>6.05</v>
      </c>
      <c r="D220" t="s">
        <v>2382</v>
      </c>
      <c r="E220" t="s">
        <v>2380</v>
      </c>
      <c r="F220" t="s">
        <v>2380</v>
      </c>
      <c r="G220">
        <v>1</v>
      </c>
      <c r="H220" t="s">
        <v>2382</v>
      </c>
      <c r="I220" t="str">
        <f t="shared" si="40"/>
        <v>Id219</v>
      </c>
      <c r="J220" t="str">
        <f t="shared" si="41"/>
        <v>42.27</v>
      </c>
      <c r="K220" t="str">
        <f t="shared" si="42"/>
        <v>6.05</v>
      </c>
      <c r="L220" t="str">
        <f t="shared" si="43"/>
        <v>yes</v>
      </c>
      <c r="M220" t="str">
        <f t="shared" si="44"/>
        <v>No</v>
      </c>
      <c r="N220" t="str">
        <f t="shared" si="45"/>
        <v>No</v>
      </c>
      <c r="O220" t="str">
        <f t="shared" si="46"/>
        <v>1</v>
      </c>
      <c r="P220" t="str">
        <f t="shared" si="47"/>
        <v>yes</v>
      </c>
      <c r="Q220" s="10" t="str">
        <f t="shared" si="48"/>
        <v>1</v>
      </c>
      <c r="R220" t="str">
        <f t="shared" si="49"/>
        <v>Yes</v>
      </c>
      <c r="S220" t="str">
        <f t="shared" si="50"/>
        <v>Yes</v>
      </c>
      <c r="T220" t="str">
        <f t="shared" si="51"/>
        <v>Yes</v>
      </c>
      <c r="U220" s="10" t="str" cm="1">
        <f t="array" ref="U220">_xlfn.IFS(B220&lt;18.5,"Underweight",B220&lt;=24.9,"Normal weight",B220&lt;=29.99,"Over weight",B220&gt;=30,"Obesity")</f>
        <v>Obesity</v>
      </c>
      <c r="V220" t="str" cm="1">
        <f t="array" ref="V220">_xlfn.IFS(C220&lt;5.7,"Normal",C220&lt;=6.49,"Prediabetes",C220&gt;=6.5,"Diabetes")</f>
        <v>Prediabetes</v>
      </c>
      <c r="W220" t="str">
        <f t="shared" si="52"/>
        <v>No</v>
      </c>
    </row>
    <row r="221" spans="1:23" x14ac:dyDescent="0.25">
      <c r="A221" t="s">
        <v>2153</v>
      </c>
      <c r="B221" s="11">
        <v>53.25</v>
      </c>
      <c r="C221" s="11">
        <v>6.11</v>
      </c>
      <c r="D221" t="s">
        <v>2382</v>
      </c>
      <c r="E221" t="s">
        <v>2380</v>
      </c>
      <c r="F221" t="s">
        <v>2383</v>
      </c>
      <c r="G221">
        <v>1</v>
      </c>
      <c r="H221" t="s">
        <v>2382</v>
      </c>
      <c r="I221" t="str">
        <f t="shared" si="40"/>
        <v>Id220</v>
      </c>
      <c r="J221" t="str">
        <f t="shared" si="41"/>
        <v>53.25</v>
      </c>
      <c r="K221" t="str">
        <f t="shared" si="42"/>
        <v>6.11</v>
      </c>
      <c r="L221" t="str">
        <f t="shared" si="43"/>
        <v>yes</v>
      </c>
      <c r="M221" t="str">
        <f t="shared" si="44"/>
        <v>No</v>
      </c>
      <c r="N221" t="str">
        <f t="shared" si="45"/>
        <v>Yes</v>
      </c>
      <c r="O221" t="str">
        <f t="shared" si="46"/>
        <v>1</v>
      </c>
      <c r="P221" t="str">
        <f t="shared" si="47"/>
        <v>yes</v>
      </c>
      <c r="Q221" s="10" t="str">
        <f t="shared" si="48"/>
        <v>1</v>
      </c>
      <c r="R221" t="str">
        <f t="shared" si="49"/>
        <v>Yes</v>
      </c>
      <c r="S221" t="str">
        <f t="shared" si="50"/>
        <v>Yes</v>
      </c>
      <c r="T221" t="str">
        <f t="shared" si="51"/>
        <v>Yes</v>
      </c>
      <c r="U221" s="10" t="str" cm="1">
        <f t="array" ref="U221">_xlfn.IFS(B221&lt;18.5,"Underweight",B221&lt;=24.9,"Normal weight",B221&lt;=29.99,"Over weight",B221&gt;=30,"Obesity")</f>
        <v>Obesity</v>
      </c>
      <c r="V221" t="str" cm="1">
        <f t="array" ref="V221">_xlfn.IFS(C221&lt;5.7,"Normal",C221&lt;=6.49,"Prediabetes",C221&gt;=6.5,"Diabetes")</f>
        <v>Prediabetes</v>
      </c>
      <c r="W221" t="str">
        <f t="shared" si="52"/>
        <v>No</v>
      </c>
    </row>
    <row r="222" spans="1:23" x14ac:dyDescent="0.25">
      <c r="A222" t="s">
        <v>2152</v>
      </c>
      <c r="B222" s="11">
        <v>26.8</v>
      </c>
      <c r="C222" s="11">
        <v>10.93</v>
      </c>
      <c r="D222" t="s">
        <v>2382</v>
      </c>
      <c r="E222" t="s">
        <v>2380</v>
      </c>
      <c r="F222" t="s">
        <v>2380</v>
      </c>
      <c r="G222" t="s">
        <v>2381</v>
      </c>
      <c r="H222" t="s">
        <v>2380</v>
      </c>
      <c r="I222" t="str">
        <f t="shared" si="40"/>
        <v>Id221</v>
      </c>
      <c r="J222" t="str">
        <f t="shared" si="41"/>
        <v>26.8</v>
      </c>
      <c r="K222" t="str">
        <f t="shared" si="42"/>
        <v>10.93</v>
      </c>
      <c r="L222" t="str">
        <f t="shared" si="43"/>
        <v>yes</v>
      </c>
      <c r="M222" t="str">
        <f t="shared" si="44"/>
        <v>No</v>
      </c>
      <c r="N222" t="str">
        <f t="shared" si="45"/>
        <v>No</v>
      </c>
      <c r="O222" t="str">
        <f t="shared" si="46"/>
        <v>No major surgery</v>
      </c>
      <c r="P222" t="str">
        <f t="shared" si="47"/>
        <v>No</v>
      </c>
      <c r="Q222" s="10" t="str">
        <f t="shared" si="48"/>
        <v>0</v>
      </c>
      <c r="R222" t="str">
        <f t="shared" si="49"/>
        <v>Yes</v>
      </c>
      <c r="S222" t="str">
        <f t="shared" si="50"/>
        <v>No</v>
      </c>
      <c r="T222" t="str">
        <f t="shared" si="51"/>
        <v>No</v>
      </c>
      <c r="U222" s="10" t="str" cm="1">
        <f t="array" ref="U222">_xlfn.IFS(B222&lt;18.5,"Underweight",B222&lt;=24.9,"Normal weight",B222&lt;=29.99,"Over weight",B222&gt;=30,"Obesity")</f>
        <v>Over weight</v>
      </c>
      <c r="V222" t="str" cm="1">
        <f t="array" ref="V222">_xlfn.IFS(C222&lt;5.7,"Normal",C222&lt;=6.49,"Prediabetes",C222&gt;=6.5,"Diabetes")</f>
        <v>Diabetes</v>
      </c>
      <c r="W222" t="str">
        <f t="shared" si="52"/>
        <v>No</v>
      </c>
    </row>
    <row r="223" spans="1:23" x14ac:dyDescent="0.25">
      <c r="A223" t="s">
        <v>2151</v>
      </c>
      <c r="B223" s="11">
        <v>28.5</v>
      </c>
      <c r="C223" s="11">
        <v>5.12</v>
      </c>
      <c r="D223" t="s">
        <v>2380</v>
      </c>
      <c r="E223" t="s">
        <v>2380</v>
      </c>
      <c r="F223" t="s">
        <v>2380</v>
      </c>
      <c r="G223">
        <v>1</v>
      </c>
      <c r="H223" t="s">
        <v>2382</v>
      </c>
      <c r="I223" t="str">
        <f t="shared" si="40"/>
        <v>Id222</v>
      </c>
      <c r="J223" t="str">
        <f t="shared" si="41"/>
        <v>28.5</v>
      </c>
      <c r="K223" t="str">
        <f t="shared" si="42"/>
        <v>5.12</v>
      </c>
      <c r="L223" t="str">
        <f t="shared" si="43"/>
        <v>No</v>
      </c>
      <c r="M223" t="str">
        <f t="shared" si="44"/>
        <v>No</v>
      </c>
      <c r="N223" t="str">
        <f t="shared" si="45"/>
        <v>No</v>
      </c>
      <c r="O223" t="str">
        <f t="shared" si="46"/>
        <v>1</v>
      </c>
      <c r="P223" t="str">
        <f t="shared" si="47"/>
        <v>yes</v>
      </c>
      <c r="Q223" s="10" t="str">
        <f t="shared" si="48"/>
        <v>1</v>
      </c>
      <c r="R223" t="str">
        <f t="shared" si="49"/>
        <v>No</v>
      </c>
      <c r="S223" t="str">
        <f t="shared" si="50"/>
        <v>Yes</v>
      </c>
      <c r="T223" t="str">
        <f t="shared" si="51"/>
        <v>Yes</v>
      </c>
      <c r="U223" s="10" t="str" cm="1">
        <f t="array" ref="U223">_xlfn.IFS(B223&lt;18.5,"Underweight",B223&lt;=24.9,"Normal weight",B223&lt;=29.99,"Over weight",B223&gt;=30,"Obesity")</f>
        <v>Over weight</v>
      </c>
      <c r="V223" t="str" cm="1">
        <f t="array" ref="V223">_xlfn.IFS(C223&lt;5.7,"Normal",C223&lt;=6.49,"Prediabetes",C223&gt;=6.5,"Diabetes")</f>
        <v>Normal</v>
      </c>
      <c r="W223" t="str">
        <f t="shared" si="52"/>
        <v>No</v>
      </c>
    </row>
    <row r="224" spans="1:23" x14ac:dyDescent="0.25">
      <c r="A224" t="s">
        <v>2150</v>
      </c>
      <c r="B224" s="11">
        <v>22.895</v>
      </c>
      <c r="C224" s="11">
        <v>5.72</v>
      </c>
      <c r="D224" t="s">
        <v>2380</v>
      </c>
      <c r="E224" t="s">
        <v>2380</v>
      </c>
      <c r="F224" t="s">
        <v>2380</v>
      </c>
      <c r="G224" t="s">
        <v>2381</v>
      </c>
      <c r="H224" t="s">
        <v>2382</v>
      </c>
      <c r="I224" t="str">
        <f t="shared" si="40"/>
        <v>Id223</v>
      </c>
      <c r="J224" t="str">
        <f t="shared" si="41"/>
        <v>22.895</v>
      </c>
      <c r="K224" t="str">
        <f t="shared" si="42"/>
        <v>5.72</v>
      </c>
      <c r="L224" t="str">
        <f t="shared" si="43"/>
        <v>No</v>
      </c>
      <c r="M224" t="str">
        <f t="shared" si="44"/>
        <v>No</v>
      </c>
      <c r="N224" t="str">
        <f t="shared" si="45"/>
        <v>No</v>
      </c>
      <c r="O224" t="str">
        <f t="shared" si="46"/>
        <v>No major surgery</v>
      </c>
      <c r="P224" t="str">
        <f t="shared" si="47"/>
        <v>yes</v>
      </c>
      <c r="Q224" s="10" t="str">
        <f t="shared" si="48"/>
        <v>0</v>
      </c>
      <c r="R224" t="str">
        <f t="shared" si="49"/>
        <v>No</v>
      </c>
      <c r="S224" t="str">
        <f t="shared" si="50"/>
        <v>Yes</v>
      </c>
      <c r="T224" t="str">
        <f t="shared" si="51"/>
        <v>Yes</v>
      </c>
      <c r="U224" s="10" t="str" cm="1">
        <f t="array" ref="U224">_xlfn.IFS(B224&lt;18.5,"Underweight",B224&lt;=24.9,"Normal weight",B224&lt;=29.99,"Over weight",B224&gt;=30,"Obesity")</f>
        <v>Normal weight</v>
      </c>
      <c r="V224" t="str" cm="1">
        <f t="array" ref="V224">_xlfn.IFS(C224&lt;5.7,"Normal",C224&lt;=6.49,"Prediabetes",C224&gt;=6.5,"Diabetes")</f>
        <v>Prediabetes</v>
      </c>
      <c r="W224" t="str">
        <f t="shared" si="52"/>
        <v>No</v>
      </c>
    </row>
    <row r="225" spans="1:23" x14ac:dyDescent="0.25">
      <c r="A225" t="s">
        <v>2149</v>
      </c>
      <c r="B225" s="11">
        <v>34.06</v>
      </c>
      <c r="C225" s="11">
        <v>11.83</v>
      </c>
      <c r="D225" t="s">
        <v>2382</v>
      </c>
      <c r="E225" t="s">
        <v>2380</v>
      </c>
      <c r="F225" t="s">
        <v>2380</v>
      </c>
      <c r="G225">
        <v>1</v>
      </c>
      <c r="H225" t="s">
        <v>2382</v>
      </c>
      <c r="I225" t="str">
        <f t="shared" si="40"/>
        <v>Id224</v>
      </c>
      <c r="J225" t="str">
        <f t="shared" si="41"/>
        <v>34.06</v>
      </c>
      <c r="K225" t="str">
        <f t="shared" si="42"/>
        <v>11.83</v>
      </c>
      <c r="L225" t="str">
        <f t="shared" si="43"/>
        <v>yes</v>
      </c>
      <c r="M225" t="str">
        <f t="shared" si="44"/>
        <v>No</v>
      </c>
      <c r="N225" t="str">
        <f t="shared" si="45"/>
        <v>No</v>
      </c>
      <c r="O225" t="str">
        <f t="shared" si="46"/>
        <v>1</v>
      </c>
      <c r="P225" t="str">
        <f t="shared" si="47"/>
        <v>yes</v>
      </c>
      <c r="Q225" s="10" t="str">
        <f t="shared" si="48"/>
        <v>1</v>
      </c>
      <c r="R225" t="str">
        <f t="shared" si="49"/>
        <v>Yes</v>
      </c>
      <c r="S225" t="str">
        <f t="shared" si="50"/>
        <v>Yes</v>
      </c>
      <c r="T225" t="str">
        <f t="shared" si="51"/>
        <v>Yes</v>
      </c>
      <c r="U225" s="10" t="str" cm="1">
        <f t="array" ref="U225">_xlfn.IFS(B225&lt;18.5,"Underweight",B225&lt;=24.9,"Normal weight",B225&lt;=29.99,"Over weight",B225&gt;=30,"Obesity")</f>
        <v>Obesity</v>
      </c>
      <c r="V225" t="str" cm="1">
        <f t="array" ref="V225">_xlfn.IFS(C225&lt;5.7,"Normal",C225&lt;=6.49,"Prediabetes",C225&gt;=6.5,"Diabetes")</f>
        <v>Diabetes</v>
      </c>
      <c r="W225" t="str">
        <f t="shared" si="52"/>
        <v>No</v>
      </c>
    </row>
    <row r="226" spans="1:23" x14ac:dyDescent="0.25">
      <c r="A226" t="s">
        <v>2148</v>
      </c>
      <c r="B226" s="11">
        <v>36.409999999999997</v>
      </c>
      <c r="C226" s="11">
        <v>4.55</v>
      </c>
      <c r="D226" t="s">
        <v>2380</v>
      </c>
      <c r="E226" t="s">
        <v>2380</v>
      </c>
      <c r="F226" t="s">
        <v>2380</v>
      </c>
      <c r="G226" t="s">
        <v>2381</v>
      </c>
      <c r="H226" t="s">
        <v>2382</v>
      </c>
      <c r="I226" t="str">
        <f t="shared" si="40"/>
        <v>Id225</v>
      </c>
      <c r="J226" t="str">
        <f t="shared" si="41"/>
        <v>36.41</v>
      </c>
      <c r="K226" t="str">
        <f t="shared" si="42"/>
        <v>4.55</v>
      </c>
      <c r="L226" t="str">
        <f t="shared" si="43"/>
        <v>No</v>
      </c>
      <c r="M226" t="str">
        <f t="shared" si="44"/>
        <v>No</v>
      </c>
      <c r="N226" t="str">
        <f t="shared" si="45"/>
        <v>No</v>
      </c>
      <c r="O226" t="str">
        <f t="shared" si="46"/>
        <v>No major surgery</v>
      </c>
      <c r="P226" t="str">
        <f t="shared" si="47"/>
        <v>yes</v>
      </c>
      <c r="Q226" s="10" t="str">
        <f t="shared" si="48"/>
        <v>0</v>
      </c>
      <c r="R226" t="str">
        <f t="shared" si="49"/>
        <v>No</v>
      </c>
      <c r="S226" t="str">
        <f t="shared" si="50"/>
        <v>Yes</v>
      </c>
      <c r="T226" t="str">
        <f t="shared" si="51"/>
        <v>Yes</v>
      </c>
      <c r="U226" s="10" t="str" cm="1">
        <f t="array" ref="U226">_xlfn.IFS(B226&lt;18.5,"Underweight",B226&lt;=24.9,"Normal weight",B226&lt;=29.99,"Over weight",B226&gt;=30,"Obesity")</f>
        <v>Obesity</v>
      </c>
      <c r="V226" t="str" cm="1">
        <f t="array" ref="V226">_xlfn.IFS(C226&lt;5.7,"Normal",C226&lt;=6.49,"Prediabetes",C226&gt;=6.5,"Diabetes")</f>
        <v>Normal</v>
      </c>
      <c r="W226" t="str">
        <f t="shared" si="52"/>
        <v>No</v>
      </c>
    </row>
    <row r="227" spans="1:23" x14ac:dyDescent="0.25">
      <c r="A227" t="s">
        <v>2147</v>
      </c>
      <c r="B227" s="11">
        <v>52.3</v>
      </c>
      <c r="C227" s="11">
        <v>4.87</v>
      </c>
      <c r="D227" t="s">
        <v>2382</v>
      </c>
      <c r="E227" t="s">
        <v>2380</v>
      </c>
      <c r="F227" t="s">
        <v>2383</v>
      </c>
      <c r="G227">
        <v>1</v>
      </c>
      <c r="H227" t="s">
        <v>2382</v>
      </c>
      <c r="I227" t="str">
        <f t="shared" si="40"/>
        <v>Id226</v>
      </c>
      <c r="J227" t="str">
        <f t="shared" si="41"/>
        <v>52.3</v>
      </c>
      <c r="K227" t="str">
        <f t="shared" si="42"/>
        <v>4.87</v>
      </c>
      <c r="L227" t="str">
        <f t="shared" si="43"/>
        <v>yes</v>
      </c>
      <c r="M227" t="str">
        <f t="shared" si="44"/>
        <v>No</v>
      </c>
      <c r="N227" t="str">
        <f t="shared" si="45"/>
        <v>Yes</v>
      </c>
      <c r="O227" t="str">
        <f t="shared" si="46"/>
        <v>1</v>
      </c>
      <c r="P227" t="str">
        <f t="shared" si="47"/>
        <v>yes</v>
      </c>
      <c r="Q227" s="10" t="str">
        <f t="shared" si="48"/>
        <v>1</v>
      </c>
      <c r="R227" t="str">
        <f t="shared" si="49"/>
        <v>Yes</v>
      </c>
      <c r="S227" t="str">
        <f t="shared" si="50"/>
        <v>Yes</v>
      </c>
      <c r="T227" t="str">
        <f t="shared" si="51"/>
        <v>Yes</v>
      </c>
      <c r="U227" s="10" t="str" cm="1">
        <f t="array" ref="U227">_xlfn.IFS(B227&lt;18.5,"Underweight",B227&lt;=24.9,"Normal weight",B227&lt;=29.99,"Over weight",B227&gt;=30,"Obesity")</f>
        <v>Obesity</v>
      </c>
      <c r="V227" t="str" cm="1">
        <f t="array" ref="V227">_xlfn.IFS(C227&lt;5.7,"Normal",C227&lt;=6.49,"Prediabetes",C227&gt;=6.5,"Diabetes")</f>
        <v>Normal</v>
      </c>
      <c r="W227" t="str">
        <f t="shared" si="52"/>
        <v>No</v>
      </c>
    </row>
    <row r="228" spans="1:23" x14ac:dyDescent="0.25">
      <c r="A228" t="s">
        <v>2146</v>
      </c>
      <c r="B228" s="11">
        <v>52.66</v>
      </c>
      <c r="C228" s="11">
        <v>4.45</v>
      </c>
      <c r="D228" t="s">
        <v>2380</v>
      </c>
      <c r="E228" t="s">
        <v>2380</v>
      </c>
      <c r="F228" t="s">
        <v>2380</v>
      </c>
      <c r="G228">
        <v>1</v>
      </c>
      <c r="H228" t="s">
        <v>2382</v>
      </c>
      <c r="I228" t="str">
        <f t="shared" si="40"/>
        <v>Id227</v>
      </c>
      <c r="J228" t="str">
        <f t="shared" si="41"/>
        <v>52.66</v>
      </c>
      <c r="K228" t="str">
        <f t="shared" si="42"/>
        <v>4.45</v>
      </c>
      <c r="L228" t="str">
        <f t="shared" si="43"/>
        <v>No</v>
      </c>
      <c r="M228" t="str">
        <f t="shared" si="44"/>
        <v>No</v>
      </c>
      <c r="N228" t="str">
        <f t="shared" si="45"/>
        <v>No</v>
      </c>
      <c r="O228" t="str">
        <f t="shared" si="46"/>
        <v>1</v>
      </c>
      <c r="P228" t="str">
        <f t="shared" si="47"/>
        <v>yes</v>
      </c>
      <c r="Q228" s="10" t="str">
        <f t="shared" si="48"/>
        <v>1</v>
      </c>
      <c r="R228" t="str">
        <f t="shared" si="49"/>
        <v>No</v>
      </c>
      <c r="S228" t="str">
        <f t="shared" si="50"/>
        <v>Yes</v>
      </c>
      <c r="T228" t="str">
        <f t="shared" si="51"/>
        <v>Yes</v>
      </c>
      <c r="U228" s="10" t="str" cm="1">
        <f t="array" ref="U228">_xlfn.IFS(B228&lt;18.5,"Underweight",B228&lt;=24.9,"Normal weight",B228&lt;=29.99,"Over weight",B228&gt;=30,"Obesity")</f>
        <v>Obesity</v>
      </c>
      <c r="V228" t="str" cm="1">
        <f t="array" ref="V228">_xlfn.IFS(C228&lt;5.7,"Normal",C228&lt;=6.49,"Prediabetes",C228&gt;=6.5,"Diabetes")</f>
        <v>Normal</v>
      </c>
      <c r="W228" t="str">
        <f t="shared" si="52"/>
        <v>No</v>
      </c>
    </row>
    <row r="229" spans="1:23" x14ac:dyDescent="0.25">
      <c r="A229" t="s">
        <v>2145</v>
      </c>
      <c r="B229" s="11">
        <v>29.57</v>
      </c>
      <c r="C229" s="11">
        <v>9.42</v>
      </c>
      <c r="D229" t="s">
        <v>2382</v>
      </c>
      <c r="E229" t="s">
        <v>2380</v>
      </c>
      <c r="F229" t="s">
        <v>2380</v>
      </c>
      <c r="G229" t="s">
        <v>2381</v>
      </c>
      <c r="H229" t="s">
        <v>2382</v>
      </c>
      <c r="I229" t="str">
        <f t="shared" si="40"/>
        <v>Id228</v>
      </c>
      <c r="J229" t="str">
        <f t="shared" si="41"/>
        <v>29.57</v>
      </c>
      <c r="K229" t="str">
        <f t="shared" si="42"/>
        <v>9.42</v>
      </c>
      <c r="L229" t="str">
        <f t="shared" si="43"/>
        <v>yes</v>
      </c>
      <c r="M229" t="str">
        <f t="shared" si="44"/>
        <v>No</v>
      </c>
      <c r="N229" t="str">
        <f t="shared" si="45"/>
        <v>No</v>
      </c>
      <c r="O229" t="str">
        <f t="shared" si="46"/>
        <v>No major surgery</v>
      </c>
      <c r="P229" t="str">
        <f t="shared" si="47"/>
        <v>yes</v>
      </c>
      <c r="Q229" s="10" t="str">
        <f t="shared" si="48"/>
        <v>0</v>
      </c>
      <c r="R229" t="str">
        <f t="shared" si="49"/>
        <v>Yes</v>
      </c>
      <c r="S229" t="str">
        <f t="shared" si="50"/>
        <v>Yes</v>
      </c>
      <c r="T229" t="str">
        <f t="shared" si="51"/>
        <v>Yes</v>
      </c>
      <c r="U229" s="10" t="str" cm="1">
        <f t="array" ref="U229">_xlfn.IFS(B229&lt;18.5,"Underweight",B229&lt;=24.9,"Normal weight",B229&lt;=29.99,"Over weight",B229&gt;=30,"Obesity")</f>
        <v>Over weight</v>
      </c>
      <c r="V229" t="str" cm="1">
        <f t="array" ref="V229">_xlfn.IFS(C229&lt;5.7,"Normal",C229&lt;=6.49,"Prediabetes",C229&gt;=6.5,"Diabetes")</f>
        <v>Diabetes</v>
      </c>
      <c r="W229" t="str">
        <f t="shared" si="52"/>
        <v>No</v>
      </c>
    </row>
    <row r="230" spans="1:23" x14ac:dyDescent="0.25">
      <c r="A230" t="s">
        <v>2144</v>
      </c>
      <c r="B230" s="11">
        <v>36.99</v>
      </c>
      <c r="C230" s="11">
        <v>5.37</v>
      </c>
      <c r="D230" t="s">
        <v>2382</v>
      </c>
      <c r="E230" t="s">
        <v>2380</v>
      </c>
      <c r="F230" t="s">
        <v>2383</v>
      </c>
      <c r="G230">
        <v>1</v>
      </c>
      <c r="H230" t="s">
        <v>2382</v>
      </c>
      <c r="I230" t="str">
        <f t="shared" si="40"/>
        <v>Id229</v>
      </c>
      <c r="J230" t="str">
        <f t="shared" si="41"/>
        <v>36.99</v>
      </c>
      <c r="K230" t="str">
        <f t="shared" si="42"/>
        <v>5.37</v>
      </c>
      <c r="L230" t="str">
        <f t="shared" si="43"/>
        <v>yes</v>
      </c>
      <c r="M230" t="str">
        <f t="shared" si="44"/>
        <v>No</v>
      </c>
      <c r="N230" t="str">
        <f t="shared" si="45"/>
        <v>Yes</v>
      </c>
      <c r="O230" t="str">
        <f t="shared" si="46"/>
        <v>1</v>
      </c>
      <c r="P230" t="str">
        <f t="shared" si="47"/>
        <v>yes</v>
      </c>
      <c r="Q230" s="10" t="str">
        <f t="shared" si="48"/>
        <v>1</v>
      </c>
      <c r="R230" t="str">
        <f t="shared" si="49"/>
        <v>Yes</v>
      </c>
      <c r="S230" t="str">
        <f t="shared" si="50"/>
        <v>Yes</v>
      </c>
      <c r="T230" t="str">
        <f t="shared" si="51"/>
        <v>Yes</v>
      </c>
      <c r="U230" s="10" t="str" cm="1">
        <f t="array" ref="U230">_xlfn.IFS(B230&lt;18.5,"Underweight",B230&lt;=24.9,"Normal weight",B230&lt;=29.99,"Over weight",B230&gt;=30,"Obesity")</f>
        <v>Obesity</v>
      </c>
      <c r="V230" t="str" cm="1">
        <f t="array" ref="V230">_xlfn.IFS(C230&lt;5.7,"Normal",C230&lt;=6.49,"Prediabetes",C230&gt;=6.5,"Diabetes")</f>
        <v>Normal</v>
      </c>
      <c r="W230" t="str">
        <f t="shared" si="52"/>
        <v>No</v>
      </c>
    </row>
    <row r="231" spans="1:23" x14ac:dyDescent="0.25">
      <c r="A231" t="s">
        <v>2143</v>
      </c>
      <c r="B231" s="11">
        <v>31.4</v>
      </c>
      <c r="C231" s="11">
        <v>4.5999999999999996</v>
      </c>
      <c r="D231" t="s">
        <v>2382</v>
      </c>
      <c r="E231" t="s">
        <v>2380</v>
      </c>
      <c r="F231" t="s">
        <v>2380</v>
      </c>
      <c r="G231">
        <v>1</v>
      </c>
      <c r="H231" t="s">
        <v>2382</v>
      </c>
      <c r="I231" t="str">
        <f t="shared" si="40"/>
        <v>Id230</v>
      </c>
      <c r="J231" t="str">
        <f t="shared" si="41"/>
        <v>31.4</v>
      </c>
      <c r="K231" t="str">
        <f t="shared" si="42"/>
        <v>4.6</v>
      </c>
      <c r="L231" t="str">
        <f t="shared" si="43"/>
        <v>yes</v>
      </c>
      <c r="M231" t="str">
        <f t="shared" si="44"/>
        <v>No</v>
      </c>
      <c r="N231" t="str">
        <f t="shared" si="45"/>
        <v>No</v>
      </c>
      <c r="O231" t="str">
        <f t="shared" si="46"/>
        <v>1</v>
      </c>
      <c r="P231" t="str">
        <f t="shared" si="47"/>
        <v>yes</v>
      </c>
      <c r="Q231" s="10" t="str">
        <f t="shared" si="48"/>
        <v>1</v>
      </c>
      <c r="R231" t="str">
        <f t="shared" si="49"/>
        <v>Yes</v>
      </c>
      <c r="S231" t="str">
        <f t="shared" si="50"/>
        <v>Yes</v>
      </c>
      <c r="T231" t="str">
        <f t="shared" si="51"/>
        <v>Yes</v>
      </c>
      <c r="U231" s="10" t="str" cm="1">
        <f t="array" ref="U231">_xlfn.IFS(B231&lt;18.5,"Underweight",B231&lt;=24.9,"Normal weight",B231&lt;=29.99,"Over weight",B231&gt;=30,"Obesity")</f>
        <v>Obesity</v>
      </c>
      <c r="V231" t="str" cm="1">
        <f t="array" ref="V231">_xlfn.IFS(C231&lt;5.7,"Normal",C231&lt;=6.49,"Prediabetes",C231&gt;=6.5,"Diabetes")</f>
        <v>Normal</v>
      </c>
      <c r="W231" t="str">
        <f t="shared" si="52"/>
        <v>No</v>
      </c>
    </row>
    <row r="232" spans="1:23" x14ac:dyDescent="0.25">
      <c r="A232" t="s">
        <v>2142</v>
      </c>
      <c r="B232" s="11">
        <v>34.9</v>
      </c>
      <c r="C232" s="11">
        <v>6.22</v>
      </c>
      <c r="D232" t="s">
        <v>2380</v>
      </c>
      <c r="E232" t="s">
        <v>2380</v>
      </c>
      <c r="F232" t="s">
        <v>2383</v>
      </c>
      <c r="G232">
        <v>1</v>
      </c>
      <c r="H232" t="s">
        <v>2382</v>
      </c>
      <c r="I232" t="str">
        <f t="shared" si="40"/>
        <v>Id231</v>
      </c>
      <c r="J232" t="str">
        <f t="shared" si="41"/>
        <v>34.9</v>
      </c>
      <c r="K232" t="str">
        <f t="shared" si="42"/>
        <v>6.22</v>
      </c>
      <c r="L232" t="str">
        <f t="shared" si="43"/>
        <v>No</v>
      </c>
      <c r="M232" t="str">
        <f t="shared" si="44"/>
        <v>No</v>
      </c>
      <c r="N232" t="str">
        <f t="shared" si="45"/>
        <v>Yes</v>
      </c>
      <c r="O232" t="str">
        <f t="shared" si="46"/>
        <v>1</v>
      </c>
      <c r="P232" t="str">
        <f t="shared" si="47"/>
        <v>yes</v>
      </c>
      <c r="Q232" s="10" t="str">
        <f t="shared" si="48"/>
        <v>1</v>
      </c>
      <c r="R232" t="str">
        <f t="shared" si="49"/>
        <v>No</v>
      </c>
      <c r="S232" t="str">
        <f t="shared" si="50"/>
        <v>Yes</v>
      </c>
      <c r="T232" t="str">
        <f t="shared" si="51"/>
        <v>Yes</v>
      </c>
      <c r="U232" s="10" t="str" cm="1">
        <f t="array" ref="U232">_xlfn.IFS(B232&lt;18.5,"Underweight",B232&lt;=24.9,"Normal weight",B232&lt;=29.99,"Over weight",B232&gt;=30,"Obesity")</f>
        <v>Obesity</v>
      </c>
      <c r="V232" t="str" cm="1">
        <f t="array" ref="V232">_xlfn.IFS(C232&lt;5.7,"Normal",C232&lt;=6.49,"Prediabetes",C232&gt;=6.5,"Diabetes")</f>
        <v>Prediabetes</v>
      </c>
      <c r="W232" t="str">
        <f t="shared" si="52"/>
        <v>No</v>
      </c>
    </row>
    <row r="233" spans="1:23" x14ac:dyDescent="0.25">
      <c r="A233" t="s">
        <v>2141</v>
      </c>
      <c r="B233" s="11">
        <v>31.13</v>
      </c>
      <c r="C233" s="11">
        <v>4.5199999999999996</v>
      </c>
      <c r="D233" t="s">
        <v>2382</v>
      </c>
      <c r="E233" t="s">
        <v>2380</v>
      </c>
      <c r="F233" t="s">
        <v>2380</v>
      </c>
      <c r="G233">
        <v>1</v>
      </c>
      <c r="H233" t="s">
        <v>2382</v>
      </c>
      <c r="I233" t="str">
        <f t="shared" si="40"/>
        <v>Id232</v>
      </c>
      <c r="J233" t="str">
        <f t="shared" si="41"/>
        <v>31.13</v>
      </c>
      <c r="K233" t="str">
        <f t="shared" si="42"/>
        <v>4.52</v>
      </c>
      <c r="L233" t="str">
        <f t="shared" si="43"/>
        <v>yes</v>
      </c>
      <c r="M233" t="str">
        <f t="shared" si="44"/>
        <v>No</v>
      </c>
      <c r="N233" t="str">
        <f t="shared" si="45"/>
        <v>No</v>
      </c>
      <c r="O233" t="str">
        <f t="shared" si="46"/>
        <v>1</v>
      </c>
      <c r="P233" t="str">
        <f t="shared" si="47"/>
        <v>yes</v>
      </c>
      <c r="Q233" s="10" t="str">
        <f t="shared" si="48"/>
        <v>1</v>
      </c>
      <c r="R233" t="str">
        <f t="shared" si="49"/>
        <v>Yes</v>
      </c>
      <c r="S233" t="str">
        <f t="shared" si="50"/>
        <v>Yes</v>
      </c>
      <c r="T233" t="str">
        <f t="shared" si="51"/>
        <v>Yes</v>
      </c>
      <c r="U233" s="10" t="str" cm="1">
        <f t="array" ref="U233">_xlfn.IFS(B233&lt;18.5,"Underweight",B233&lt;=24.9,"Normal weight",B233&lt;=29.99,"Over weight",B233&gt;=30,"Obesity")</f>
        <v>Obesity</v>
      </c>
      <c r="V233" t="str" cm="1">
        <f t="array" ref="V233">_xlfn.IFS(C233&lt;5.7,"Normal",C233&lt;=6.49,"Prediabetes",C233&gt;=6.5,"Diabetes")</f>
        <v>Normal</v>
      </c>
      <c r="W233" t="str">
        <f t="shared" si="52"/>
        <v>No</v>
      </c>
    </row>
    <row r="234" spans="1:23" x14ac:dyDescent="0.25">
      <c r="A234" t="s">
        <v>2140</v>
      </c>
      <c r="B234" s="11">
        <v>34.799999999999997</v>
      </c>
      <c r="C234" s="11">
        <v>6.18</v>
      </c>
      <c r="D234" t="s">
        <v>2380</v>
      </c>
      <c r="E234" t="s">
        <v>2380</v>
      </c>
      <c r="F234" t="s">
        <v>2383</v>
      </c>
      <c r="G234">
        <v>1</v>
      </c>
      <c r="H234" t="s">
        <v>2382</v>
      </c>
      <c r="I234" t="str">
        <f t="shared" si="40"/>
        <v>Id233</v>
      </c>
      <c r="J234" t="str">
        <f t="shared" si="41"/>
        <v>34.8</v>
      </c>
      <c r="K234" t="str">
        <f t="shared" si="42"/>
        <v>6.18</v>
      </c>
      <c r="L234" t="str">
        <f t="shared" si="43"/>
        <v>No</v>
      </c>
      <c r="M234" t="str">
        <f t="shared" si="44"/>
        <v>No</v>
      </c>
      <c r="N234" t="str">
        <f t="shared" si="45"/>
        <v>Yes</v>
      </c>
      <c r="O234" t="str">
        <f t="shared" si="46"/>
        <v>1</v>
      </c>
      <c r="P234" t="str">
        <f t="shared" si="47"/>
        <v>yes</v>
      </c>
      <c r="Q234" s="10" t="str">
        <f t="shared" si="48"/>
        <v>1</v>
      </c>
      <c r="R234" t="str">
        <f t="shared" si="49"/>
        <v>No</v>
      </c>
      <c r="S234" t="str">
        <f t="shared" si="50"/>
        <v>Yes</v>
      </c>
      <c r="T234" t="str">
        <f t="shared" si="51"/>
        <v>Yes</v>
      </c>
      <c r="U234" s="10" t="str" cm="1">
        <f t="array" ref="U234">_xlfn.IFS(B234&lt;18.5,"Underweight",B234&lt;=24.9,"Normal weight",B234&lt;=29.99,"Over weight",B234&gt;=30,"Obesity")</f>
        <v>Obesity</v>
      </c>
      <c r="V234" t="str" cm="1">
        <f t="array" ref="V234">_xlfn.IFS(C234&lt;5.7,"Normal",C234&lt;=6.49,"Prediabetes",C234&gt;=6.5,"Diabetes")</f>
        <v>Prediabetes</v>
      </c>
      <c r="W234" t="str">
        <f t="shared" si="52"/>
        <v>No</v>
      </c>
    </row>
    <row r="235" spans="1:23" x14ac:dyDescent="0.25">
      <c r="A235" t="s">
        <v>2139</v>
      </c>
      <c r="B235" s="11">
        <v>31.68</v>
      </c>
      <c r="C235" s="11">
        <v>4.4000000000000004</v>
      </c>
      <c r="D235" t="s">
        <v>2380</v>
      </c>
      <c r="E235" t="s">
        <v>2380</v>
      </c>
      <c r="F235" t="s">
        <v>2380</v>
      </c>
      <c r="G235" t="s">
        <v>2381</v>
      </c>
      <c r="H235" t="s">
        <v>2382</v>
      </c>
      <c r="I235" t="str">
        <f t="shared" si="40"/>
        <v>Id234</v>
      </c>
      <c r="J235" t="str">
        <f t="shared" si="41"/>
        <v>31.68</v>
      </c>
      <c r="K235" t="str">
        <f t="shared" si="42"/>
        <v>4.4</v>
      </c>
      <c r="L235" t="str">
        <f t="shared" si="43"/>
        <v>No</v>
      </c>
      <c r="M235" t="str">
        <f t="shared" si="44"/>
        <v>No</v>
      </c>
      <c r="N235" t="str">
        <f t="shared" si="45"/>
        <v>No</v>
      </c>
      <c r="O235" t="str">
        <f t="shared" si="46"/>
        <v>No major surgery</v>
      </c>
      <c r="P235" t="str">
        <f t="shared" si="47"/>
        <v>yes</v>
      </c>
      <c r="Q235" s="10" t="str">
        <f t="shared" si="48"/>
        <v>0</v>
      </c>
      <c r="R235" t="str">
        <f t="shared" si="49"/>
        <v>No</v>
      </c>
      <c r="S235" t="str">
        <f t="shared" si="50"/>
        <v>Yes</v>
      </c>
      <c r="T235" t="str">
        <f t="shared" si="51"/>
        <v>Yes</v>
      </c>
      <c r="U235" s="10" t="str" cm="1">
        <f t="array" ref="U235">_xlfn.IFS(B235&lt;18.5,"Underweight",B235&lt;=24.9,"Normal weight",B235&lt;=29.99,"Over weight",B235&gt;=30,"Obesity")</f>
        <v>Obesity</v>
      </c>
      <c r="V235" t="str" cm="1">
        <f t="array" ref="V235">_xlfn.IFS(C235&lt;5.7,"Normal",C235&lt;=6.49,"Prediabetes",C235&gt;=6.5,"Diabetes")</f>
        <v>Normal</v>
      </c>
      <c r="W235" t="str">
        <f t="shared" si="52"/>
        <v>No</v>
      </c>
    </row>
    <row r="236" spans="1:23" x14ac:dyDescent="0.25">
      <c r="A236" t="s">
        <v>2138</v>
      </c>
      <c r="B236" s="11">
        <v>33.534999999999997</v>
      </c>
      <c r="C236" s="11">
        <v>6.23</v>
      </c>
      <c r="D236" t="s">
        <v>2380</v>
      </c>
      <c r="E236" t="s">
        <v>2382</v>
      </c>
      <c r="F236" t="s">
        <v>2380</v>
      </c>
      <c r="G236">
        <v>1</v>
      </c>
      <c r="H236" t="s">
        <v>2382</v>
      </c>
      <c r="I236" t="str">
        <f t="shared" si="40"/>
        <v>Id235</v>
      </c>
      <c r="J236" t="str">
        <f t="shared" si="41"/>
        <v>33.535</v>
      </c>
      <c r="K236" t="str">
        <f t="shared" si="42"/>
        <v>6.23</v>
      </c>
      <c r="L236" t="str">
        <f t="shared" si="43"/>
        <v>No</v>
      </c>
      <c r="M236" t="str">
        <f t="shared" si="44"/>
        <v>yes</v>
      </c>
      <c r="N236" t="str">
        <f t="shared" si="45"/>
        <v>No</v>
      </c>
      <c r="O236" t="str">
        <f t="shared" si="46"/>
        <v>1</v>
      </c>
      <c r="P236" t="str">
        <f t="shared" si="47"/>
        <v>yes</v>
      </c>
      <c r="Q236" s="10" t="str">
        <f t="shared" si="48"/>
        <v>1</v>
      </c>
      <c r="R236" t="str">
        <f t="shared" si="49"/>
        <v>No</v>
      </c>
      <c r="S236" t="str">
        <f t="shared" si="50"/>
        <v>Yes</v>
      </c>
      <c r="T236" t="str">
        <f t="shared" si="51"/>
        <v>Yes</v>
      </c>
      <c r="U236" s="10" t="str" cm="1">
        <f t="array" ref="U236">_xlfn.IFS(B236&lt;18.5,"Underweight",B236&lt;=24.9,"Normal weight",B236&lt;=29.99,"Over weight",B236&gt;=30,"Obesity")</f>
        <v>Obesity</v>
      </c>
      <c r="V236" t="str" cm="1">
        <f t="array" ref="V236">_xlfn.IFS(C236&lt;5.7,"Normal",C236&lt;=6.49,"Prediabetes",C236&gt;=6.5,"Diabetes")</f>
        <v>Prediabetes</v>
      </c>
      <c r="W236" t="str">
        <f t="shared" si="52"/>
        <v>Yes</v>
      </c>
    </row>
    <row r="237" spans="1:23" x14ac:dyDescent="0.25">
      <c r="A237" t="s">
        <v>2137</v>
      </c>
      <c r="B237" s="11">
        <v>31.92</v>
      </c>
      <c r="C237" s="11">
        <v>5.33</v>
      </c>
      <c r="D237" t="s">
        <v>2382</v>
      </c>
      <c r="E237" t="s">
        <v>2380</v>
      </c>
      <c r="F237" t="s">
        <v>2380</v>
      </c>
      <c r="G237" t="s">
        <v>2381</v>
      </c>
      <c r="H237" t="s">
        <v>2382</v>
      </c>
      <c r="I237" t="str">
        <f t="shared" si="40"/>
        <v>Id236</v>
      </c>
      <c r="J237" t="str">
        <f t="shared" si="41"/>
        <v>31.92</v>
      </c>
      <c r="K237" t="str">
        <f t="shared" si="42"/>
        <v>5.33</v>
      </c>
      <c r="L237" t="str">
        <f t="shared" si="43"/>
        <v>yes</v>
      </c>
      <c r="M237" t="str">
        <f t="shared" si="44"/>
        <v>No</v>
      </c>
      <c r="N237" t="str">
        <f t="shared" si="45"/>
        <v>No</v>
      </c>
      <c r="O237" t="str">
        <f t="shared" si="46"/>
        <v>No major surgery</v>
      </c>
      <c r="P237" t="str">
        <f t="shared" si="47"/>
        <v>yes</v>
      </c>
      <c r="Q237" s="10" t="str">
        <f t="shared" si="48"/>
        <v>0</v>
      </c>
      <c r="R237" t="str">
        <f t="shared" si="49"/>
        <v>Yes</v>
      </c>
      <c r="S237" t="str">
        <f t="shared" si="50"/>
        <v>Yes</v>
      </c>
      <c r="T237" t="str">
        <f t="shared" si="51"/>
        <v>Yes</v>
      </c>
      <c r="U237" s="10" t="str" cm="1">
        <f t="array" ref="U237">_xlfn.IFS(B237&lt;18.5,"Underweight",B237&lt;=24.9,"Normal weight",B237&lt;=29.99,"Over weight",B237&gt;=30,"Obesity")</f>
        <v>Obesity</v>
      </c>
      <c r="V237" t="str" cm="1">
        <f t="array" ref="V237">_xlfn.IFS(C237&lt;5.7,"Normal",C237&lt;=6.49,"Prediabetes",C237&gt;=6.5,"Diabetes")</f>
        <v>Normal</v>
      </c>
      <c r="W237" t="str">
        <f t="shared" si="52"/>
        <v>No</v>
      </c>
    </row>
    <row r="238" spans="1:23" x14ac:dyDescent="0.25">
      <c r="A238" t="s">
        <v>2136</v>
      </c>
      <c r="B238" s="11">
        <v>32.700000000000003</v>
      </c>
      <c r="C238" s="11">
        <v>4.09</v>
      </c>
      <c r="D238" t="s">
        <v>2380</v>
      </c>
      <c r="E238" t="s">
        <v>2380</v>
      </c>
      <c r="F238" t="s">
        <v>2380</v>
      </c>
      <c r="G238">
        <v>1</v>
      </c>
      <c r="H238" t="s">
        <v>2382</v>
      </c>
      <c r="I238" t="str">
        <f t="shared" si="40"/>
        <v>Id237</v>
      </c>
      <c r="J238" t="str">
        <f t="shared" si="41"/>
        <v>32.7</v>
      </c>
      <c r="K238" t="str">
        <f t="shared" si="42"/>
        <v>4.09</v>
      </c>
      <c r="L238" t="str">
        <f t="shared" si="43"/>
        <v>No</v>
      </c>
      <c r="M238" t="str">
        <f t="shared" si="44"/>
        <v>No</v>
      </c>
      <c r="N238" t="str">
        <f t="shared" si="45"/>
        <v>No</v>
      </c>
      <c r="O238" t="str">
        <f t="shared" si="46"/>
        <v>1</v>
      </c>
      <c r="P238" t="str">
        <f t="shared" si="47"/>
        <v>yes</v>
      </c>
      <c r="Q238" s="10" t="str">
        <f t="shared" si="48"/>
        <v>1</v>
      </c>
      <c r="R238" t="str">
        <f t="shared" si="49"/>
        <v>No</v>
      </c>
      <c r="S238" t="str">
        <f t="shared" si="50"/>
        <v>Yes</v>
      </c>
      <c r="T238" t="str">
        <f t="shared" si="51"/>
        <v>Yes</v>
      </c>
      <c r="U238" s="10" t="str" cm="1">
        <f t="array" ref="U238">_xlfn.IFS(B238&lt;18.5,"Underweight",B238&lt;=24.9,"Normal weight",B238&lt;=29.99,"Over weight",B238&gt;=30,"Obesity")</f>
        <v>Obesity</v>
      </c>
      <c r="V238" t="str" cm="1">
        <f t="array" ref="V238">_xlfn.IFS(C238&lt;5.7,"Normal",C238&lt;=6.49,"Prediabetes",C238&gt;=6.5,"Diabetes")</f>
        <v>Normal</v>
      </c>
      <c r="W238" t="str">
        <f t="shared" si="52"/>
        <v>No</v>
      </c>
    </row>
    <row r="239" spans="1:23" x14ac:dyDescent="0.25">
      <c r="A239" t="s">
        <v>2135</v>
      </c>
      <c r="B239" s="11">
        <v>41.25</v>
      </c>
      <c r="C239" s="11">
        <v>5.19</v>
      </c>
      <c r="D239" t="s">
        <v>2380</v>
      </c>
      <c r="E239" t="s">
        <v>2380</v>
      </c>
      <c r="F239" t="s">
        <v>2380</v>
      </c>
      <c r="G239" t="s">
        <v>2381</v>
      </c>
      <c r="H239" t="s">
        <v>2382</v>
      </c>
      <c r="I239" t="str">
        <f t="shared" si="40"/>
        <v>Id238</v>
      </c>
      <c r="J239" t="str">
        <f t="shared" si="41"/>
        <v>41.25</v>
      </c>
      <c r="K239" t="str">
        <f t="shared" si="42"/>
        <v>5.19</v>
      </c>
      <c r="L239" t="str">
        <f t="shared" si="43"/>
        <v>No</v>
      </c>
      <c r="M239" t="str">
        <f t="shared" si="44"/>
        <v>No</v>
      </c>
      <c r="N239" t="str">
        <f t="shared" si="45"/>
        <v>No</v>
      </c>
      <c r="O239" t="str">
        <f t="shared" si="46"/>
        <v>No major surgery</v>
      </c>
      <c r="P239" t="str">
        <f t="shared" si="47"/>
        <v>yes</v>
      </c>
      <c r="Q239" s="10" t="str">
        <f t="shared" si="48"/>
        <v>0</v>
      </c>
      <c r="R239" t="str">
        <f t="shared" si="49"/>
        <v>No</v>
      </c>
      <c r="S239" t="str">
        <f t="shared" si="50"/>
        <v>Yes</v>
      </c>
      <c r="T239" t="str">
        <f t="shared" si="51"/>
        <v>Yes</v>
      </c>
      <c r="U239" s="10" t="str" cm="1">
        <f t="array" ref="U239">_xlfn.IFS(B239&lt;18.5,"Underweight",B239&lt;=24.9,"Normal weight",B239&lt;=29.99,"Over weight",B239&gt;=30,"Obesity")</f>
        <v>Obesity</v>
      </c>
      <c r="V239" t="str" cm="1">
        <f t="array" ref="V239">_xlfn.IFS(C239&lt;5.7,"Normal",C239&lt;=6.49,"Prediabetes",C239&gt;=6.5,"Diabetes")</f>
        <v>Normal</v>
      </c>
      <c r="W239" t="str">
        <f t="shared" si="52"/>
        <v>No</v>
      </c>
    </row>
    <row r="240" spans="1:23" x14ac:dyDescent="0.25">
      <c r="A240" t="s">
        <v>2134</v>
      </c>
      <c r="B240" s="11">
        <v>33.11</v>
      </c>
      <c r="C240" s="11">
        <v>4.12</v>
      </c>
      <c r="D240" t="s">
        <v>2380</v>
      </c>
      <c r="E240" t="s">
        <v>2380</v>
      </c>
      <c r="F240" t="s">
        <v>2383</v>
      </c>
      <c r="G240">
        <v>1</v>
      </c>
      <c r="H240" t="s">
        <v>2382</v>
      </c>
      <c r="I240" t="str">
        <f t="shared" si="40"/>
        <v>Id239</v>
      </c>
      <c r="J240" t="str">
        <f t="shared" si="41"/>
        <v>33.11</v>
      </c>
      <c r="K240" t="str">
        <f t="shared" si="42"/>
        <v>4.12</v>
      </c>
      <c r="L240" t="str">
        <f t="shared" si="43"/>
        <v>No</v>
      </c>
      <c r="M240" t="str">
        <f t="shared" si="44"/>
        <v>No</v>
      </c>
      <c r="N240" t="str">
        <f t="shared" si="45"/>
        <v>Yes</v>
      </c>
      <c r="O240" t="str">
        <f t="shared" si="46"/>
        <v>1</v>
      </c>
      <c r="P240" t="str">
        <f t="shared" si="47"/>
        <v>yes</v>
      </c>
      <c r="Q240" s="10" t="str">
        <f t="shared" si="48"/>
        <v>1</v>
      </c>
      <c r="R240" t="str">
        <f t="shared" si="49"/>
        <v>No</v>
      </c>
      <c r="S240" t="str">
        <f t="shared" si="50"/>
        <v>Yes</v>
      </c>
      <c r="T240" t="str">
        <f t="shared" si="51"/>
        <v>Yes</v>
      </c>
      <c r="U240" s="10" t="str" cm="1">
        <f t="array" ref="U240">_xlfn.IFS(B240&lt;18.5,"Underweight",B240&lt;=24.9,"Normal weight",B240&lt;=29.99,"Over weight",B240&gt;=30,"Obesity")</f>
        <v>Obesity</v>
      </c>
      <c r="V240" t="str" cm="1">
        <f t="array" ref="V240">_xlfn.IFS(C240&lt;5.7,"Normal",C240&lt;=6.49,"Prediabetes",C240&gt;=6.5,"Diabetes")</f>
        <v>Normal</v>
      </c>
      <c r="W240" t="str">
        <f t="shared" si="52"/>
        <v>No</v>
      </c>
    </row>
    <row r="241" spans="1:23" x14ac:dyDescent="0.25">
      <c r="A241" t="s">
        <v>2133</v>
      </c>
      <c r="B241" s="11">
        <v>36.159999999999997</v>
      </c>
      <c r="C241" s="11">
        <v>5.0999999999999996</v>
      </c>
      <c r="D241" t="s">
        <v>2380</v>
      </c>
      <c r="E241" t="s">
        <v>2380</v>
      </c>
      <c r="F241" t="s">
        <v>2380</v>
      </c>
      <c r="G241">
        <v>1</v>
      </c>
      <c r="H241" t="s">
        <v>2382</v>
      </c>
      <c r="I241" t="str">
        <f t="shared" si="40"/>
        <v>Id240</v>
      </c>
      <c r="J241" t="str">
        <f t="shared" si="41"/>
        <v>36.16</v>
      </c>
      <c r="K241" t="str">
        <f t="shared" si="42"/>
        <v>5.1</v>
      </c>
      <c r="L241" t="str">
        <f t="shared" si="43"/>
        <v>No</v>
      </c>
      <c r="M241" t="str">
        <f t="shared" si="44"/>
        <v>No</v>
      </c>
      <c r="N241" t="str">
        <f t="shared" si="45"/>
        <v>No</v>
      </c>
      <c r="O241" t="str">
        <f t="shared" si="46"/>
        <v>1</v>
      </c>
      <c r="P241" t="str">
        <f t="shared" si="47"/>
        <v>yes</v>
      </c>
      <c r="Q241" s="10" t="str">
        <f t="shared" si="48"/>
        <v>1</v>
      </c>
      <c r="R241" t="str">
        <f t="shared" si="49"/>
        <v>No</v>
      </c>
      <c r="S241" t="str">
        <f t="shared" si="50"/>
        <v>Yes</v>
      </c>
      <c r="T241" t="str">
        <f t="shared" si="51"/>
        <v>Yes</v>
      </c>
      <c r="U241" s="10" t="str" cm="1">
        <f t="array" ref="U241">_xlfn.IFS(B241&lt;18.5,"Underweight",B241&lt;=24.9,"Normal weight",B241&lt;=29.99,"Over weight",B241&gt;=30,"Obesity")</f>
        <v>Obesity</v>
      </c>
      <c r="V241" t="str" cm="1">
        <f t="array" ref="V241">_xlfn.IFS(C241&lt;5.7,"Normal",C241&lt;=6.49,"Prediabetes",C241&gt;=6.5,"Diabetes")</f>
        <v>Normal</v>
      </c>
      <c r="W241" t="str">
        <f t="shared" si="52"/>
        <v>No</v>
      </c>
    </row>
    <row r="242" spans="1:23" x14ac:dyDescent="0.25">
      <c r="A242" t="s">
        <v>2132</v>
      </c>
      <c r="B242" s="11">
        <v>33.72</v>
      </c>
      <c r="C242" s="11">
        <v>6.21</v>
      </c>
      <c r="D242" t="s">
        <v>2382</v>
      </c>
      <c r="E242" t="s">
        <v>2380</v>
      </c>
      <c r="F242" t="s">
        <v>2383</v>
      </c>
      <c r="G242">
        <v>1</v>
      </c>
      <c r="H242" t="s">
        <v>2382</v>
      </c>
      <c r="I242" t="str">
        <f t="shared" si="40"/>
        <v>Id241</v>
      </c>
      <c r="J242" t="str">
        <f t="shared" si="41"/>
        <v>33.72</v>
      </c>
      <c r="K242" t="str">
        <f t="shared" si="42"/>
        <v>6.21</v>
      </c>
      <c r="L242" t="str">
        <f t="shared" si="43"/>
        <v>yes</v>
      </c>
      <c r="M242" t="str">
        <f t="shared" si="44"/>
        <v>No</v>
      </c>
      <c r="N242" t="str">
        <f t="shared" si="45"/>
        <v>Yes</v>
      </c>
      <c r="O242" t="str">
        <f t="shared" si="46"/>
        <v>1</v>
      </c>
      <c r="P242" t="str">
        <f t="shared" si="47"/>
        <v>yes</v>
      </c>
      <c r="Q242" s="10" t="str">
        <f t="shared" si="48"/>
        <v>1</v>
      </c>
      <c r="R242" t="str">
        <f t="shared" si="49"/>
        <v>Yes</v>
      </c>
      <c r="S242" t="str">
        <f t="shared" si="50"/>
        <v>Yes</v>
      </c>
      <c r="T242" t="str">
        <f t="shared" si="51"/>
        <v>Yes</v>
      </c>
      <c r="U242" s="10" t="str" cm="1">
        <f t="array" ref="U242">_xlfn.IFS(B242&lt;18.5,"Underweight",B242&lt;=24.9,"Normal weight",B242&lt;=29.99,"Over weight",B242&gt;=30,"Obesity")</f>
        <v>Obesity</v>
      </c>
      <c r="V242" t="str" cm="1">
        <f t="array" ref="V242">_xlfn.IFS(C242&lt;5.7,"Normal",C242&lt;=6.49,"Prediabetes",C242&gt;=6.5,"Diabetes")</f>
        <v>Prediabetes</v>
      </c>
      <c r="W242" t="str">
        <f t="shared" si="52"/>
        <v>No</v>
      </c>
    </row>
    <row r="243" spans="1:23" x14ac:dyDescent="0.25">
      <c r="A243" t="s">
        <v>2130</v>
      </c>
      <c r="B243" s="11">
        <v>37.74</v>
      </c>
      <c r="C243" s="11">
        <v>9.5299999999999994</v>
      </c>
      <c r="D243" t="s">
        <v>2382</v>
      </c>
      <c r="E243" t="s">
        <v>2380</v>
      </c>
      <c r="F243" t="s">
        <v>2380</v>
      </c>
      <c r="G243">
        <v>1</v>
      </c>
      <c r="H243" t="s">
        <v>2382</v>
      </c>
      <c r="I243" t="str">
        <f t="shared" si="40"/>
        <v>Id242</v>
      </c>
      <c r="J243" t="str">
        <f t="shared" si="41"/>
        <v>37.74</v>
      </c>
      <c r="K243" t="str">
        <f t="shared" si="42"/>
        <v>9.53</v>
      </c>
      <c r="L243" t="str">
        <f t="shared" si="43"/>
        <v>yes</v>
      </c>
      <c r="M243" t="str">
        <f t="shared" si="44"/>
        <v>No</v>
      </c>
      <c r="N243" t="str">
        <f t="shared" si="45"/>
        <v>No</v>
      </c>
      <c r="O243" t="str">
        <f t="shared" si="46"/>
        <v>1</v>
      </c>
      <c r="P243" t="str">
        <f t="shared" si="47"/>
        <v>yes</v>
      </c>
      <c r="Q243" s="10" t="str">
        <f t="shared" si="48"/>
        <v>1</v>
      </c>
      <c r="R243" t="str">
        <f t="shared" si="49"/>
        <v>Yes</v>
      </c>
      <c r="S243" t="str">
        <f t="shared" si="50"/>
        <v>Yes</v>
      </c>
      <c r="T243" t="str">
        <f t="shared" si="51"/>
        <v>Yes</v>
      </c>
      <c r="U243" s="10" t="str" cm="1">
        <f t="array" ref="U243">_xlfn.IFS(B243&lt;18.5,"Underweight",B243&lt;=24.9,"Normal weight",B243&lt;=29.99,"Over weight",B243&gt;=30,"Obesity")</f>
        <v>Obesity</v>
      </c>
      <c r="V243" t="str" cm="1">
        <f t="array" ref="V243">_xlfn.IFS(C243&lt;5.7,"Normal",C243&lt;=6.49,"Prediabetes",C243&gt;=6.5,"Diabetes")</f>
        <v>Diabetes</v>
      </c>
      <c r="W243" t="str">
        <f t="shared" si="52"/>
        <v>No</v>
      </c>
    </row>
    <row r="244" spans="1:23" x14ac:dyDescent="0.25">
      <c r="A244" t="s">
        <v>2129</v>
      </c>
      <c r="B244" s="11">
        <v>48.75</v>
      </c>
      <c r="C244" s="11">
        <v>4.6399999999999997</v>
      </c>
      <c r="D244" t="s">
        <v>2382</v>
      </c>
      <c r="E244" t="s">
        <v>2380</v>
      </c>
      <c r="F244" t="s">
        <v>2380</v>
      </c>
      <c r="G244">
        <v>1</v>
      </c>
      <c r="H244" t="s">
        <v>2382</v>
      </c>
      <c r="I244" t="str">
        <f t="shared" si="40"/>
        <v>Id243</v>
      </c>
      <c r="J244" t="str">
        <f t="shared" si="41"/>
        <v>48.75</v>
      </c>
      <c r="K244" t="str">
        <f t="shared" si="42"/>
        <v>4.64</v>
      </c>
      <c r="L244" t="str">
        <f t="shared" si="43"/>
        <v>yes</v>
      </c>
      <c r="M244" t="str">
        <f t="shared" si="44"/>
        <v>No</v>
      </c>
      <c r="N244" t="str">
        <f t="shared" si="45"/>
        <v>No</v>
      </c>
      <c r="O244" t="str">
        <f t="shared" si="46"/>
        <v>1</v>
      </c>
      <c r="P244" t="str">
        <f t="shared" si="47"/>
        <v>yes</v>
      </c>
      <c r="Q244" s="10" t="str">
        <f t="shared" si="48"/>
        <v>1</v>
      </c>
      <c r="R244" t="str">
        <f t="shared" si="49"/>
        <v>Yes</v>
      </c>
      <c r="S244" t="str">
        <f t="shared" si="50"/>
        <v>Yes</v>
      </c>
      <c r="T244" t="str">
        <f t="shared" si="51"/>
        <v>Yes</v>
      </c>
      <c r="U244" s="10" t="str" cm="1">
        <f t="array" ref="U244">_xlfn.IFS(B244&lt;18.5,"Underweight",B244&lt;=24.9,"Normal weight",B244&lt;=29.99,"Over weight",B244&gt;=30,"Obesity")</f>
        <v>Obesity</v>
      </c>
      <c r="V244" t="str" cm="1">
        <f t="array" ref="V244">_xlfn.IFS(C244&lt;5.7,"Normal",C244&lt;=6.49,"Prediabetes",C244&gt;=6.5,"Diabetes")</f>
        <v>Normal</v>
      </c>
      <c r="W244" t="str">
        <f t="shared" si="52"/>
        <v>No</v>
      </c>
    </row>
    <row r="245" spans="1:23" x14ac:dyDescent="0.25">
      <c r="A245" t="s">
        <v>2128</v>
      </c>
      <c r="B245" s="11">
        <v>31.065000000000001</v>
      </c>
      <c r="C245" s="11">
        <v>5.05</v>
      </c>
      <c r="D245" t="s">
        <v>2380</v>
      </c>
      <c r="E245" t="s">
        <v>2380</v>
      </c>
      <c r="F245" t="s">
        <v>2380</v>
      </c>
      <c r="G245">
        <v>1</v>
      </c>
      <c r="H245" t="s">
        <v>2382</v>
      </c>
      <c r="I245" t="str">
        <f t="shared" si="40"/>
        <v>Id244</v>
      </c>
      <c r="J245" t="str">
        <f t="shared" si="41"/>
        <v>31.065</v>
      </c>
      <c r="K245" t="str">
        <f t="shared" si="42"/>
        <v>5.05</v>
      </c>
      <c r="L245" t="str">
        <f t="shared" si="43"/>
        <v>No</v>
      </c>
      <c r="M245" t="str">
        <f t="shared" si="44"/>
        <v>No</v>
      </c>
      <c r="N245" t="str">
        <f t="shared" si="45"/>
        <v>No</v>
      </c>
      <c r="O245" t="str">
        <f t="shared" si="46"/>
        <v>1</v>
      </c>
      <c r="P245" t="str">
        <f t="shared" si="47"/>
        <v>yes</v>
      </c>
      <c r="Q245" s="10" t="str">
        <f t="shared" si="48"/>
        <v>1</v>
      </c>
      <c r="R245" t="str">
        <f t="shared" si="49"/>
        <v>No</v>
      </c>
      <c r="S245" t="str">
        <f t="shared" si="50"/>
        <v>Yes</v>
      </c>
      <c r="T245" t="str">
        <f t="shared" si="51"/>
        <v>Yes</v>
      </c>
      <c r="U245" s="10" t="str" cm="1">
        <f t="array" ref="U245">_xlfn.IFS(B245&lt;18.5,"Underweight",B245&lt;=24.9,"Normal weight",B245&lt;=29.99,"Over weight",B245&gt;=30,"Obesity")</f>
        <v>Obesity</v>
      </c>
      <c r="V245" t="str" cm="1">
        <f t="array" ref="V245">_xlfn.IFS(C245&lt;5.7,"Normal",C245&lt;=6.49,"Prediabetes",C245&gt;=6.5,"Diabetes")</f>
        <v>Normal</v>
      </c>
      <c r="W245" t="str">
        <f t="shared" si="52"/>
        <v>No</v>
      </c>
    </row>
    <row r="246" spans="1:23" x14ac:dyDescent="0.25">
      <c r="A246" t="s">
        <v>2127</v>
      </c>
      <c r="B246" s="11">
        <v>23.55</v>
      </c>
      <c r="C246" s="11">
        <v>10.38</v>
      </c>
      <c r="D246" t="s">
        <v>2380</v>
      </c>
      <c r="E246" t="s">
        <v>2380</v>
      </c>
      <c r="F246" t="s">
        <v>2380</v>
      </c>
      <c r="G246" t="s">
        <v>2381</v>
      </c>
      <c r="H246" t="s">
        <v>2382</v>
      </c>
      <c r="I246" t="str">
        <f t="shared" si="40"/>
        <v>Id245</v>
      </c>
      <c r="J246" t="str">
        <f t="shared" si="41"/>
        <v>23.55</v>
      </c>
      <c r="K246" t="str">
        <f t="shared" si="42"/>
        <v>10.38</v>
      </c>
      <c r="L246" t="str">
        <f t="shared" si="43"/>
        <v>No</v>
      </c>
      <c r="M246" t="str">
        <f t="shared" si="44"/>
        <v>No</v>
      </c>
      <c r="N246" t="str">
        <f t="shared" si="45"/>
        <v>No</v>
      </c>
      <c r="O246" t="str">
        <f t="shared" si="46"/>
        <v>No major surgery</v>
      </c>
      <c r="P246" t="str">
        <f t="shared" si="47"/>
        <v>yes</v>
      </c>
      <c r="Q246" s="10" t="str">
        <f t="shared" si="48"/>
        <v>0</v>
      </c>
      <c r="R246" t="str">
        <f t="shared" si="49"/>
        <v>No</v>
      </c>
      <c r="S246" t="str">
        <f t="shared" si="50"/>
        <v>Yes</v>
      </c>
      <c r="T246" t="str">
        <f t="shared" si="51"/>
        <v>Yes</v>
      </c>
      <c r="U246" s="10" t="str" cm="1">
        <f t="array" ref="U246">_xlfn.IFS(B246&lt;18.5,"Underweight",B246&lt;=24.9,"Normal weight",B246&lt;=29.99,"Over weight",B246&gt;=30,"Obesity")</f>
        <v>Normal weight</v>
      </c>
      <c r="V246" t="str" cm="1">
        <f t="array" ref="V246">_xlfn.IFS(C246&lt;5.7,"Normal",C246&lt;=6.49,"Prediabetes",C246&gt;=6.5,"Diabetes")</f>
        <v>Diabetes</v>
      </c>
      <c r="W246" t="str">
        <f t="shared" si="52"/>
        <v>No</v>
      </c>
    </row>
    <row r="247" spans="1:23" x14ac:dyDescent="0.25">
      <c r="A247" t="s">
        <v>2126</v>
      </c>
      <c r="B247" s="11">
        <v>30.18</v>
      </c>
      <c r="C247" s="11">
        <v>8.31</v>
      </c>
      <c r="D247" t="s">
        <v>2382</v>
      </c>
      <c r="E247" t="s">
        <v>2380</v>
      </c>
      <c r="F247" t="s">
        <v>2380</v>
      </c>
      <c r="G247">
        <v>1</v>
      </c>
      <c r="H247" t="s">
        <v>2382</v>
      </c>
      <c r="I247" t="str">
        <f t="shared" si="40"/>
        <v>Id246</v>
      </c>
      <c r="J247" t="str">
        <f t="shared" si="41"/>
        <v>30.18</v>
      </c>
      <c r="K247" t="str">
        <f t="shared" si="42"/>
        <v>8.31</v>
      </c>
      <c r="L247" t="str">
        <f t="shared" si="43"/>
        <v>yes</v>
      </c>
      <c r="M247" t="str">
        <f t="shared" si="44"/>
        <v>No</v>
      </c>
      <c r="N247" t="str">
        <f t="shared" si="45"/>
        <v>No</v>
      </c>
      <c r="O247" t="str">
        <f t="shared" si="46"/>
        <v>1</v>
      </c>
      <c r="P247" t="str">
        <f t="shared" si="47"/>
        <v>yes</v>
      </c>
      <c r="Q247" s="10" t="str">
        <f t="shared" si="48"/>
        <v>1</v>
      </c>
      <c r="R247" t="str">
        <f t="shared" si="49"/>
        <v>Yes</v>
      </c>
      <c r="S247" t="str">
        <f t="shared" si="50"/>
        <v>Yes</v>
      </c>
      <c r="T247" t="str">
        <f t="shared" si="51"/>
        <v>Yes</v>
      </c>
      <c r="U247" s="10" t="str" cm="1">
        <f t="array" ref="U247">_xlfn.IFS(B247&lt;18.5,"Underweight",B247&lt;=24.9,"Normal weight",B247&lt;=29.99,"Over weight",B247&gt;=30,"Obesity")</f>
        <v>Obesity</v>
      </c>
      <c r="V247" t="str" cm="1">
        <f t="array" ref="V247">_xlfn.IFS(C247&lt;5.7,"Normal",C247&lt;=6.49,"Prediabetes",C247&gt;=6.5,"Diabetes")</f>
        <v>Diabetes</v>
      </c>
      <c r="W247" t="str">
        <f t="shared" si="52"/>
        <v>No</v>
      </c>
    </row>
    <row r="248" spans="1:23" x14ac:dyDescent="0.25">
      <c r="A248" t="s">
        <v>2125</v>
      </c>
      <c r="B248" s="11">
        <v>29.94</v>
      </c>
      <c r="C248" s="11">
        <v>7.59</v>
      </c>
      <c r="D248" t="s">
        <v>2380</v>
      </c>
      <c r="E248" t="s">
        <v>2380</v>
      </c>
      <c r="F248" t="s">
        <v>2380</v>
      </c>
      <c r="G248" t="s">
        <v>2381</v>
      </c>
      <c r="H248" t="s">
        <v>2382</v>
      </c>
      <c r="I248" t="str">
        <f t="shared" si="40"/>
        <v>Id247</v>
      </c>
      <c r="J248" t="str">
        <f t="shared" si="41"/>
        <v>29.94</v>
      </c>
      <c r="K248" t="str">
        <f t="shared" si="42"/>
        <v>7.59</v>
      </c>
      <c r="L248" t="str">
        <f t="shared" si="43"/>
        <v>No</v>
      </c>
      <c r="M248" t="str">
        <f t="shared" si="44"/>
        <v>No</v>
      </c>
      <c r="N248" t="str">
        <f t="shared" si="45"/>
        <v>No</v>
      </c>
      <c r="O248" t="str">
        <f t="shared" si="46"/>
        <v>No major surgery</v>
      </c>
      <c r="P248" t="str">
        <f t="shared" si="47"/>
        <v>yes</v>
      </c>
      <c r="Q248" s="10" t="str">
        <f t="shared" si="48"/>
        <v>0</v>
      </c>
      <c r="R248" t="str">
        <f t="shared" si="49"/>
        <v>No</v>
      </c>
      <c r="S248" t="str">
        <f t="shared" si="50"/>
        <v>Yes</v>
      </c>
      <c r="T248" t="str">
        <f t="shared" si="51"/>
        <v>Yes</v>
      </c>
      <c r="U248" s="10" t="str" cm="1">
        <f t="array" ref="U248">_xlfn.IFS(B248&lt;18.5,"Underweight",B248&lt;=24.9,"Normal weight",B248&lt;=29.99,"Over weight",B248&gt;=30,"Obesity")</f>
        <v>Over weight</v>
      </c>
      <c r="V248" t="str" cm="1">
        <f t="array" ref="V248">_xlfn.IFS(C248&lt;5.7,"Normal",C248&lt;=6.49,"Prediabetes",C248&gt;=6.5,"Diabetes")</f>
        <v>Diabetes</v>
      </c>
      <c r="W248" t="str">
        <f t="shared" si="52"/>
        <v>No</v>
      </c>
    </row>
    <row r="249" spans="1:23" x14ac:dyDescent="0.25">
      <c r="A249" t="s">
        <v>2124</v>
      </c>
      <c r="B249" s="11">
        <v>31.4</v>
      </c>
      <c r="C249" s="11">
        <v>5.49</v>
      </c>
      <c r="D249" t="s">
        <v>2380</v>
      </c>
      <c r="E249" t="s">
        <v>2380</v>
      </c>
      <c r="F249" t="s">
        <v>2380</v>
      </c>
      <c r="G249" t="s">
        <v>2381</v>
      </c>
      <c r="H249" t="s">
        <v>2382</v>
      </c>
      <c r="I249" t="str">
        <f t="shared" si="40"/>
        <v>Id248</v>
      </c>
      <c r="J249" t="str">
        <f t="shared" si="41"/>
        <v>31.4</v>
      </c>
      <c r="K249" t="str">
        <f t="shared" si="42"/>
        <v>5.49</v>
      </c>
      <c r="L249" t="str">
        <f t="shared" si="43"/>
        <v>No</v>
      </c>
      <c r="M249" t="str">
        <f t="shared" si="44"/>
        <v>No</v>
      </c>
      <c r="N249" t="str">
        <f t="shared" si="45"/>
        <v>No</v>
      </c>
      <c r="O249" t="str">
        <f t="shared" si="46"/>
        <v>No major surgery</v>
      </c>
      <c r="P249" t="str">
        <f t="shared" si="47"/>
        <v>yes</v>
      </c>
      <c r="Q249" s="10" t="str">
        <f t="shared" si="48"/>
        <v>0</v>
      </c>
      <c r="R249" t="str">
        <f t="shared" si="49"/>
        <v>No</v>
      </c>
      <c r="S249" t="str">
        <f t="shared" si="50"/>
        <v>Yes</v>
      </c>
      <c r="T249" t="str">
        <f t="shared" si="51"/>
        <v>Yes</v>
      </c>
      <c r="U249" s="10" t="str" cm="1">
        <f t="array" ref="U249">_xlfn.IFS(B249&lt;18.5,"Underweight",B249&lt;=24.9,"Normal weight",B249&lt;=29.99,"Over weight",B249&gt;=30,"Obesity")</f>
        <v>Obesity</v>
      </c>
      <c r="V249" t="str" cm="1">
        <f t="array" ref="V249">_xlfn.IFS(C249&lt;5.7,"Normal",C249&lt;=6.49,"Prediabetes",C249&gt;=6.5,"Diabetes")</f>
        <v>Normal</v>
      </c>
      <c r="W249" t="str">
        <f t="shared" si="52"/>
        <v>No</v>
      </c>
    </row>
    <row r="250" spans="1:23" x14ac:dyDescent="0.25">
      <c r="A250" t="s">
        <v>2123</v>
      </c>
      <c r="B250" s="11">
        <v>53.06</v>
      </c>
      <c r="C250" s="11">
        <v>11.68</v>
      </c>
      <c r="D250" t="s">
        <v>2380</v>
      </c>
      <c r="E250" t="s">
        <v>2380</v>
      </c>
      <c r="F250" t="s">
        <v>2380</v>
      </c>
      <c r="G250" t="s">
        <v>2381</v>
      </c>
      <c r="H250" t="s">
        <v>2382</v>
      </c>
      <c r="I250" t="str">
        <f t="shared" si="40"/>
        <v>Id249</v>
      </c>
      <c r="J250" t="str">
        <f t="shared" si="41"/>
        <v>53.06</v>
      </c>
      <c r="K250" t="str">
        <f t="shared" si="42"/>
        <v>11.68</v>
      </c>
      <c r="L250" t="str">
        <f t="shared" si="43"/>
        <v>No</v>
      </c>
      <c r="M250" t="str">
        <f t="shared" si="44"/>
        <v>No</v>
      </c>
      <c r="N250" t="str">
        <f t="shared" si="45"/>
        <v>No</v>
      </c>
      <c r="O250" t="str">
        <f t="shared" si="46"/>
        <v>No major surgery</v>
      </c>
      <c r="P250" t="str">
        <f t="shared" si="47"/>
        <v>yes</v>
      </c>
      <c r="Q250" s="10" t="str">
        <f t="shared" si="48"/>
        <v>0</v>
      </c>
      <c r="R250" t="str">
        <f t="shared" si="49"/>
        <v>No</v>
      </c>
      <c r="S250" t="str">
        <f t="shared" si="50"/>
        <v>Yes</v>
      </c>
      <c r="T250" t="str">
        <f t="shared" si="51"/>
        <v>Yes</v>
      </c>
      <c r="U250" s="10" t="str" cm="1">
        <f t="array" ref="U250">_xlfn.IFS(B250&lt;18.5,"Underweight",B250&lt;=24.9,"Normal weight",B250&lt;=29.99,"Over weight",B250&gt;=30,"Obesity")</f>
        <v>Obesity</v>
      </c>
      <c r="V250" t="str" cm="1">
        <f t="array" ref="V250">_xlfn.IFS(C250&lt;5.7,"Normal",C250&lt;=6.49,"Prediabetes",C250&gt;=6.5,"Diabetes")</f>
        <v>Diabetes</v>
      </c>
      <c r="W250" t="str">
        <f t="shared" si="52"/>
        <v>No</v>
      </c>
    </row>
    <row r="251" spans="1:23" x14ac:dyDescent="0.25">
      <c r="A251" t="s">
        <v>2122</v>
      </c>
      <c r="B251" s="11">
        <v>30.25</v>
      </c>
      <c r="C251" s="11">
        <v>4.1900000000000004</v>
      </c>
      <c r="D251" t="s">
        <v>2380</v>
      </c>
      <c r="E251" t="s">
        <v>2380</v>
      </c>
      <c r="F251" t="s">
        <v>2380</v>
      </c>
      <c r="G251">
        <v>2</v>
      </c>
      <c r="H251" t="s">
        <v>2382</v>
      </c>
      <c r="I251" t="str">
        <f t="shared" si="40"/>
        <v>Id250</v>
      </c>
      <c r="J251" t="str">
        <f t="shared" si="41"/>
        <v>30.25</v>
      </c>
      <c r="K251" t="str">
        <f t="shared" si="42"/>
        <v>4.19</v>
      </c>
      <c r="L251" t="str">
        <f t="shared" si="43"/>
        <v>No</v>
      </c>
      <c r="M251" t="str">
        <f t="shared" si="44"/>
        <v>No</v>
      </c>
      <c r="N251" t="str">
        <f t="shared" si="45"/>
        <v>No</v>
      </c>
      <c r="O251" t="str">
        <f t="shared" si="46"/>
        <v>2</v>
      </c>
      <c r="P251" t="str">
        <f t="shared" si="47"/>
        <v>yes</v>
      </c>
      <c r="Q251" s="10" t="str">
        <f t="shared" si="48"/>
        <v>2</v>
      </c>
      <c r="R251" t="str">
        <f t="shared" si="49"/>
        <v>No</v>
      </c>
      <c r="S251" t="str">
        <f t="shared" si="50"/>
        <v>Yes</v>
      </c>
      <c r="T251" t="str">
        <f t="shared" si="51"/>
        <v>Yes</v>
      </c>
      <c r="U251" s="10" t="str" cm="1">
        <f t="array" ref="U251">_xlfn.IFS(B251&lt;18.5,"Underweight",B251&lt;=24.9,"Normal weight",B251&lt;=29.99,"Over weight",B251&gt;=30,"Obesity")</f>
        <v>Obesity</v>
      </c>
      <c r="V251" t="str" cm="1">
        <f t="array" ref="V251">_xlfn.IFS(C251&lt;5.7,"Normal",C251&lt;=6.49,"Prediabetes",C251&gt;=6.5,"Diabetes")</f>
        <v>Normal</v>
      </c>
      <c r="W251" t="str">
        <f t="shared" si="52"/>
        <v>No</v>
      </c>
    </row>
    <row r="252" spans="1:23" x14ac:dyDescent="0.25">
      <c r="A252" t="s">
        <v>2121</v>
      </c>
      <c r="B252" s="11">
        <v>46.68</v>
      </c>
      <c r="C252" s="11">
        <v>4.01</v>
      </c>
      <c r="D252" t="s">
        <v>2380</v>
      </c>
      <c r="E252" t="s">
        <v>2380</v>
      </c>
      <c r="F252" t="s">
        <v>2380</v>
      </c>
      <c r="G252" t="s">
        <v>2381</v>
      </c>
      <c r="H252" t="s">
        <v>2382</v>
      </c>
      <c r="I252" t="str">
        <f t="shared" si="40"/>
        <v>Id251</v>
      </c>
      <c r="J252" t="str">
        <f t="shared" si="41"/>
        <v>46.68</v>
      </c>
      <c r="K252" t="str">
        <f t="shared" si="42"/>
        <v>4.01</v>
      </c>
      <c r="L252" t="str">
        <f t="shared" si="43"/>
        <v>No</v>
      </c>
      <c r="M252" t="str">
        <f t="shared" si="44"/>
        <v>No</v>
      </c>
      <c r="N252" t="str">
        <f t="shared" si="45"/>
        <v>No</v>
      </c>
      <c r="O252" t="str">
        <f t="shared" si="46"/>
        <v>No major surgery</v>
      </c>
      <c r="P252" t="str">
        <f t="shared" si="47"/>
        <v>yes</v>
      </c>
      <c r="Q252" s="10" t="str">
        <f t="shared" si="48"/>
        <v>0</v>
      </c>
      <c r="R252" t="str">
        <f t="shared" si="49"/>
        <v>No</v>
      </c>
      <c r="S252" t="str">
        <f t="shared" si="50"/>
        <v>Yes</v>
      </c>
      <c r="T252" t="str">
        <f t="shared" si="51"/>
        <v>Yes</v>
      </c>
      <c r="U252" s="10" t="str" cm="1">
        <f t="array" ref="U252">_xlfn.IFS(B252&lt;18.5,"Underweight",B252&lt;=24.9,"Normal weight",B252&lt;=29.99,"Over weight",B252&gt;=30,"Obesity")</f>
        <v>Obesity</v>
      </c>
      <c r="V252" t="str" cm="1">
        <f t="array" ref="V252">_xlfn.IFS(C252&lt;5.7,"Normal",C252&lt;=6.49,"Prediabetes",C252&gt;=6.5,"Diabetes")</f>
        <v>Normal</v>
      </c>
      <c r="W252" t="str">
        <f t="shared" si="52"/>
        <v>No</v>
      </c>
    </row>
    <row r="253" spans="1:23" x14ac:dyDescent="0.25">
      <c r="A253" t="s">
        <v>2120</v>
      </c>
      <c r="B253" s="11">
        <v>30.4</v>
      </c>
      <c r="C253" s="11">
        <v>5.91</v>
      </c>
      <c r="D253" t="s">
        <v>2380</v>
      </c>
      <c r="E253" t="s">
        <v>2382</v>
      </c>
      <c r="F253" t="s">
        <v>2380</v>
      </c>
      <c r="G253">
        <v>2</v>
      </c>
      <c r="H253" t="s">
        <v>2382</v>
      </c>
      <c r="I253" t="str">
        <f t="shared" si="40"/>
        <v>Id252</v>
      </c>
      <c r="J253" t="str">
        <f t="shared" si="41"/>
        <v>30.4</v>
      </c>
      <c r="K253" t="str">
        <f t="shared" si="42"/>
        <v>5.91</v>
      </c>
      <c r="L253" t="str">
        <f t="shared" si="43"/>
        <v>No</v>
      </c>
      <c r="M253" t="str">
        <f t="shared" si="44"/>
        <v>yes</v>
      </c>
      <c r="N253" t="str">
        <f t="shared" si="45"/>
        <v>No</v>
      </c>
      <c r="O253" t="str">
        <f t="shared" si="46"/>
        <v>2</v>
      </c>
      <c r="P253" t="str">
        <f t="shared" si="47"/>
        <v>yes</v>
      </c>
      <c r="Q253" s="10" t="str">
        <f t="shared" si="48"/>
        <v>2</v>
      </c>
      <c r="R253" t="str">
        <f t="shared" si="49"/>
        <v>No</v>
      </c>
      <c r="S253" t="str">
        <f t="shared" si="50"/>
        <v>Yes</v>
      </c>
      <c r="T253" t="str">
        <f t="shared" si="51"/>
        <v>Yes</v>
      </c>
      <c r="U253" s="10" t="str" cm="1">
        <f t="array" ref="U253">_xlfn.IFS(B253&lt;18.5,"Underweight",B253&lt;=24.9,"Normal weight",B253&lt;=29.99,"Over weight",B253&gt;=30,"Obesity")</f>
        <v>Obesity</v>
      </c>
      <c r="V253" t="str" cm="1">
        <f t="array" ref="V253">_xlfn.IFS(C253&lt;5.7,"Normal",C253&lt;=6.49,"Prediabetes",C253&gt;=6.5,"Diabetes")</f>
        <v>Prediabetes</v>
      </c>
      <c r="W253" t="str">
        <f t="shared" si="52"/>
        <v>Yes</v>
      </c>
    </row>
    <row r="254" spans="1:23" x14ac:dyDescent="0.25">
      <c r="A254" t="s">
        <v>2119</v>
      </c>
      <c r="B254" s="11">
        <v>30.2</v>
      </c>
      <c r="C254" s="11">
        <v>4.47</v>
      </c>
      <c r="D254" t="s">
        <v>2382</v>
      </c>
      <c r="E254" t="s">
        <v>2380</v>
      </c>
      <c r="F254" t="s">
        <v>2383</v>
      </c>
      <c r="G254">
        <v>1</v>
      </c>
      <c r="H254" t="s">
        <v>2382</v>
      </c>
      <c r="I254" t="str">
        <f t="shared" si="40"/>
        <v>Id253</v>
      </c>
      <c r="J254" t="str">
        <f t="shared" si="41"/>
        <v>30.2</v>
      </c>
      <c r="K254" t="str">
        <f t="shared" si="42"/>
        <v>4.47</v>
      </c>
      <c r="L254" t="str">
        <f t="shared" si="43"/>
        <v>yes</v>
      </c>
      <c r="M254" t="str">
        <f t="shared" si="44"/>
        <v>No</v>
      </c>
      <c r="N254" t="str">
        <f t="shared" si="45"/>
        <v>Yes</v>
      </c>
      <c r="O254" t="str">
        <f t="shared" si="46"/>
        <v>1</v>
      </c>
      <c r="P254" t="str">
        <f t="shared" si="47"/>
        <v>yes</v>
      </c>
      <c r="Q254" s="10" t="str">
        <f t="shared" si="48"/>
        <v>1</v>
      </c>
      <c r="R254" t="str">
        <f t="shared" si="49"/>
        <v>Yes</v>
      </c>
      <c r="S254" t="str">
        <f t="shared" si="50"/>
        <v>Yes</v>
      </c>
      <c r="T254" t="str">
        <f t="shared" si="51"/>
        <v>Yes</v>
      </c>
      <c r="U254" s="10" t="str" cm="1">
        <f t="array" ref="U254">_xlfn.IFS(B254&lt;18.5,"Underweight",B254&lt;=24.9,"Normal weight",B254&lt;=29.99,"Over weight",B254&gt;=30,"Obesity")</f>
        <v>Obesity</v>
      </c>
      <c r="V254" t="str" cm="1">
        <f t="array" ref="V254">_xlfn.IFS(C254&lt;5.7,"Normal",C254&lt;=6.49,"Prediabetes",C254&gt;=6.5,"Diabetes")</f>
        <v>Normal</v>
      </c>
      <c r="W254" t="str">
        <f t="shared" si="52"/>
        <v>No</v>
      </c>
    </row>
    <row r="255" spans="1:23" x14ac:dyDescent="0.25">
      <c r="A255" t="s">
        <v>2118</v>
      </c>
      <c r="B255" s="11">
        <v>51.18</v>
      </c>
      <c r="C255" s="11">
        <v>4.5599999999999996</v>
      </c>
      <c r="D255" t="s">
        <v>2382</v>
      </c>
      <c r="E255" t="s">
        <v>2382</v>
      </c>
      <c r="F255" t="s">
        <v>2380</v>
      </c>
      <c r="G255">
        <v>2</v>
      </c>
      <c r="H255" t="s">
        <v>2382</v>
      </c>
      <c r="I255" t="str">
        <f t="shared" si="40"/>
        <v>Id254</v>
      </c>
      <c r="J255" t="str">
        <f t="shared" si="41"/>
        <v>51.18</v>
      </c>
      <c r="K255" t="str">
        <f t="shared" si="42"/>
        <v>4.56</v>
      </c>
      <c r="L255" t="str">
        <f t="shared" si="43"/>
        <v>yes</v>
      </c>
      <c r="M255" t="str">
        <f t="shared" si="44"/>
        <v>yes</v>
      </c>
      <c r="N255" t="str">
        <f t="shared" si="45"/>
        <v>No</v>
      </c>
      <c r="O255" t="str">
        <f t="shared" si="46"/>
        <v>2</v>
      </c>
      <c r="P255" t="str">
        <f t="shared" si="47"/>
        <v>yes</v>
      </c>
      <c r="Q255" s="10" t="str">
        <f t="shared" si="48"/>
        <v>2</v>
      </c>
      <c r="R255" t="str">
        <f t="shared" si="49"/>
        <v>Yes</v>
      </c>
      <c r="S255" t="str">
        <f t="shared" si="50"/>
        <v>Yes</v>
      </c>
      <c r="T255" t="str">
        <f t="shared" si="51"/>
        <v>Yes</v>
      </c>
      <c r="U255" s="10" t="str" cm="1">
        <f t="array" ref="U255">_xlfn.IFS(B255&lt;18.5,"Underweight",B255&lt;=24.9,"Normal weight",B255&lt;=29.99,"Over weight",B255&gt;=30,"Obesity")</f>
        <v>Obesity</v>
      </c>
      <c r="V255" t="str" cm="1">
        <f t="array" ref="V255">_xlfn.IFS(C255&lt;5.7,"Normal",C255&lt;=6.49,"Prediabetes",C255&gt;=6.5,"Diabetes")</f>
        <v>Normal</v>
      </c>
      <c r="W255" t="str">
        <f t="shared" si="52"/>
        <v>Yes</v>
      </c>
    </row>
    <row r="256" spans="1:23" x14ac:dyDescent="0.25">
      <c r="A256" t="s">
        <v>2117</v>
      </c>
      <c r="B256" s="11">
        <v>22.18</v>
      </c>
      <c r="C256" s="11">
        <v>9.9</v>
      </c>
      <c r="D256" t="s">
        <v>2380</v>
      </c>
      <c r="E256" t="s">
        <v>2380</v>
      </c>
      <c r="F256" t="s">
        <v>2380</v>
      </c>
      <c r="G256" t="s">
        <v>2381</v>
      </c>
      <c r="H256" t="s">
        <v>2382</v>
      </c>
      <c r="I256" t="str">
        <f t="shared" si="40"/>
        <v>Id255</v>
      </c>
      <c r="J256" t="str">
        <f t="shared" si="41"/>
        <v>22.18</v>
      </c>
      <c r="K256" t="str">
        <f t="shared" si="42"/>
        <v>9.9</v>
      </c>
      <c r="L256" t="str">
        <f t="shared" si="43"/>
        <v>No</v>
      </c>
      <c r="M256" t="str">
        <f t="shared" si="44"/>
        <v>No</v>
      </c>
      <c r="N256" t="str">
        <f t="shared" si="45"/>
        <v>No</v>
      </c>
      <c r="O256" t="str">
        <f t="shared" si="46"/>
        <v>No major surgery</v>
      </c>
      <c r="P256" t="str">
        <f t="shared" si="47"/>
        <v>yes</v>
      </c>
      <c r="Q256" s="10" t="str">
        <f t="shared" si="48"/>
        <v>0</v>
      </c>
      <c r="R256" t="str">
        <f t="shared" si="49"/>
        <v>No</v>
      </c>
      <c r="S256" t="str">
        <f t="shared" si="50"/>
        <v>Yes</v>
      </c>
      <c r="T256" t="str">
        <f t="shared" si="51"/>
        <v>Yes</v>
      </c>
      <c r="U256" s="10" t="str" cm="1">
        <f t="array" ref="U256">_xlfn.IFS(B256&lt;18.5,"Underweight",B256&lt;=24.9,"Normal weight",B256&lt;=29.99,"Over weight",B256&gt;=30,"Obesity")</f>
        <v>Normal weight</v>
      </c>
      <c r="V256" t="str" cm="1">
        <f t="array" ref="V256">_xlfn.IFS(C256&lt;5.7,"Normal",C256&lt;=6.49,"Prediabetes",C256&gt;=6.5,"Diabetes")</f>
        <v>Diabetes</v>
      </c>
      <c r="W256" t="str">
        <f t="shared" si="52"/>
        <v>No</v>
      </c>
    </row>
    <row r="257" spans="1:23" x14ac:dyDescent="0.25">
      <c r="A257" t="s">
        <v>2116</v>
      </c>
      <c r="B257" s="11">
        <v>31.92</v>
      </c>
      <c r="C257" s="11">
        <v>5.1100000000000003</v>
      </c>
      <c r="D257" t="s">
        <v>2380</v>
      </c>
      <c r="E257" t="s">
        <v>2380</v>
      </c>
      <c r="F257" t="s">
        <v>2383</v>
      </c>
      <c r="G257">
        <v>1</v>
      </c>
      <c r="H257" t="s">
        <v>2382</v>
      </c>
      <c r="I257" t="str">
        <f t="shared" si="40"/>
        <v>Id256</v>
      </c>
      <c r="J257" t="str">
        <f t="shared" si="41"/>
        <v>31.92</v>
      </c>
      <c r="K257" t="str">
        <f t="shared" si="42"/>
        <v>5.11</v>
      </c>
      <c r="L257" t="str">
        <f t="shared" si="43"/>
        <v>No</v>
      </c>
      <c r="M257" t="str">
        <f t="shared" si="44"/>
        <v>No</v>
      </c>
      <c r="N257" t="str">
        <f t="shared" si="45"/>
        <v>Yes</v>
      </c>
      <c r="O257" t="str">
        <f t="shared" si="46"/>
        <v>1</v>
      </c>
      <c r="P257" t="str">
        <f t="shared" si="47"/>
        <v>yes</v>
      </c>
      <c r="Q257" s="10" t="str">
        <f t="shared" si="48"/>
        <v>1</v>
      </c>
      <c r="R257" t="str">
        <f t="shared" si="49"/>
        <v>No</v>
      </c>
      <c r="S257" t="str">
        <f t="shared" si="50"/>
        <v>Yes</v>
      </c>
      <c r="T257" t="str">
        <f t="shared" si="51"/>
        <v>Yes</v>
      </c>
      <c r="U257" s="10" t="str" cm="1">
        <f t="array" ref="U257">_xlfn.IFS(B257&lt;18.5,"Underweight",B257&lt;=24.9,"Normal weight",B257&lt;=29.99,"Over weight",B257&gt;=30,"Obesity")</f>
        <v>Obesity</v>
      </c>
      <c r="V257" t="str" cm="1">
        <f t="array" ref="V257">_xlfn.IFS(C257&lt;5.7,"Normal",C257&lt;=6.49,"Prediabetes",C257&gt;=6.5,"Diabetes")</f>
        <v>Normal</v>
      </c>
      <c r="W257" t="str">
        <f t="shared" si="52"/>
        <v>No</v>
      </c>
    </row>
    <row r="258" spans="1:23" x14ac:dyDescent="0.25">
      <c r="A258" t="s">
        <v>2115</v>
      </c>
      <c r="B258" s="11">
        <v>31.73</v>
      </c>
      <c r="C258" s="11">
        <v>5.73</v>
      </c>
      <c r="D258" t="s">
        <v>2380</v>
      </c>
      <c r="E258" t="s">
        <v>2382</v>
      </c>
      <c r="F258" t="s">
        <v>2380</v>
      </c>
      <c r="G258">
        <v>1</v>
      </c>
      <c r="H258" t="s">
        <v>2382</v>
      </c>
      <c r="I258" t="str">
        <f t="shared" si="40"/>
        <v>Id257</v>
      </c>
      <c r="J258" t="str">
        <f t="shared" si="41"/>
        <v>31.73</v>
      </c>
      <c r="K258" t="str">
        <f t="shared" si="42"/>
        <v>5.73</v>
      </c>
      <c r="L258" t="str">
        <f t="shared" si="43"/>
        <v>No</v>
      </c>
      <c r="M258" t="str">
        <f t="shared" si="44"/>
        <v>yes</v>
      </c>
      <c r="N258" t="str">
        <f t="shared" si="45"/>
        <v>No</v>
      </c>
      <c r="O258" t="str">
        <f t="shared" si="46"/>
        <v>1</v>
      </c>
      <c r="P258" t="str">
        <f t="shared" si="47"/>
        <v>yes</v>
      </c>
      <c r="Q258" s="10" t="str">
        <f t="shared" si="48"/>
        <v>1</v>
      </c>
      <c r="R258" t="str">
        <f t="shared" si="49"/>
        <v>No</v>
      </c>
      <c r="S258" t="str">
        <f t="shared" si="50"/>
        <v>Yes</v>
      </c>
      <c r="T258" t="str">
        <f t="shared" si="51"/>
        <v>Yes</v>
      </c>
      <c r="U258" s="10" t="str" cm="1">
        <f t="array" ref="U258">_xlfn.IFS(B258&lt;18.5,"Underweight",B258&lt;=24.9,"Normal weight",B258&lt;=29.99,"Over weight",B258&gt;=30,"Obesity")</f>
        <v>Obesity</v>
      </c>
      <c r="V258" t="str" cm="1">
        <f t="array" ref="V258">_xlfn.IFS(C258&lt;5.7,"Normal",C258&lt;=6.49,"Prediabetes",C258&gt;=6.5,"Diabetes")</f>
        <v>Prediabetes</v>
      </c>
      <c r="W258" t="str">
        <f t="shared" si="52"/>
        <v>Yes</v>
      </c>
    </row>
    <row r="259" spans="1:23" x14ac:dyDescent="0.25">
      <c r="A259" t="s">
        <v>2114</v>
      </c>
      <c r="B259" s="11">
        <v>45.52</v>
      </c>
      <c r="C259" s="11">
        <v>6.04</v>
      </c>
      <c r="D259" t="s">
        <v>2380</v>
      </c>
      <c r="E259" t="s">
        <v>2380</v>
      </c>
      <c r="F259" t="s">
        <v>2383</v>
      </c>
      <c r="G259">
        <v>1</v>
      </c>
      <c r="H259" t="s">
        <v>2382</v>
      </c>
      <c r="I259" t="str">
        <f t="shared" ref="I259:I322" si="53">CLEAN(A259)</f>
        <v>Id258</v>
      </c>
      <c r="J259" t="str">
        <f t="shared" ref="J259:J322" si="54">CLEAN(B259)</f>
        <v>45.52</v>
      </c>
      <c r="K259" t="str">
        <f t="shared" ref="K259:K322" si="55">CLEAN(C259)</f>
        <v>6.04</v>
      </c>
      <c r="L259" t="str">
        <f t="shared" ref="L259:L322" si="56">CLEAN(D259)</f>
        <v>No</v>
      </c>
      <c r="M259" t="str">
        <f t="shared" ref="M259:M322" si="57">CLEAN(E259)</f>
        <v>No</v>
      </c>
      <c r="N259" t="str">
        <f t="shared" ref="N259:N322" si="58">CLEAN(F259)</f>
        <v>Yes</v>
      </c>
      <c r="O259" t="str">
        <f t="shared" ref="O259:O322" si="59">CLEAN(G259)</f>
        <v>1</v>
      </c>
      <c r="P259" t="str">
        <f t="shared" ref="P259:P322" si="60">CLEAN(H259)</f>
        <v>yes</v>
      </c>
      <c r="Q259" s="10" t="str">
        <f t="shared" ref="Q259:Q322" si="61">SUBSTITUTE(O259,"No major surgery",0)</f>
        <v>1</v>
      </c>
      <c r="R259" t="str">
        <f t="shared" ref="R259:R322" si="62">PROPER(L259)</f>
        <v>No</v>
      </c>
      <c r="S259" t="str">
        <f t="shared" ref="S259:S322" si="63">PROPER(P259)</f>
        <v>Yes</v>
      </c>
      <c r="T259" t="str">
        <f t="shared" ref="T259:T322" si="64">SUBSTITUTE(S259,"?","No")</f>
        <v>Yes</v>
      </c>
      <c r="U259" s="10" t="str" cm="1">
        <f t="array" ref="U259">_xlfn.IFS(B259&lt;18.5,"Underweight",B259&lt;=24.9,"Normal weight",B259&lt;=29.99,"Over weight",B259&gt;=30,"Obesity")</f>
        <v>Obesity</v>
      </c>
      <c r="V259" t="str" cm="1">
        <f t="array" ref="V259">_xlfn.IFS(C259&lt;5.7,"Normal",C259&lt;=6.49,"Prediabetes",C259&gt;=6.5,"Diabetes")</f>
        <v>Prediabetes</v>
      </c>
      <c r="W259" t="str">
        <f t="shared" ref="W259:W322" si="65">PROPER(E259)</f>
        <v>No</v>
      </c>
    </row>
    <row r="260" spans="1:23" x14ac:dyDescent="0.25">
      <c r="A260" t="s">
        <v>2113</v>
      </c>
      <c r="B260" s="11">
        <v>52.81</v>
      </c>
      <c r="C260" s="11">
        <v>5.19</v>
      </c>
      <c r="D260" t="s">
        <v>2380</v>
      </c>
      <c r="E260" t="s">
        <v>2380</v>
      </c>
      <c r="F260" t="s">
        <v>2383</v>
      </c>
      <c r="G260">
        <v>1</v>
      </c>
      <c r="H260" t="s">
        <v>2382</v>
      </c>
      <c r="I260" t="str">
        <f t="shared" si="53"/>
        <v>Id259</v>
      </c>
      <c r="J260" t="str">
        <f t="shared" si="54"/>
        <v>52.81</v>
      </c>
      <c r="K260" t="str">
        <f t="shared" si="55"/>
        <v>5.19</v>
      </c>
      <c r="L260" t="str">
        <f t="shared" si="56"/>
        <v>No</v>
      </c>
      <c r="M260" t="str">
        <f t="shared" si="57"/>
        <v>No</v>
      </c>
      <c r="N260" t="str">
        <f t="shared" si="58"/>
        <v>Yes</v>
      </c>
      <c r="O260" t="str">
        <f t="shared" si="59"/>
        <v>1</v>
      </c>
      <c r="P260" t="str">
        <f t="shared" si="60"/>
        <v>yes</v>
      </c>
      <c r="Q260" s="10" t="str">
        <f t="shared" si="61"/>
        <v>1</v>
      </c>
      <c r="R260" t="str">
        <f t="shared" si="62"/>
        <v>No</v>
      </c>
      <c r="S260" t="str">
        <f t="shared" si="63"/>
        <v>Yes</v>
      </c>
      <c r="T260" t="str">
        <f t="shared" si="64"/>
        <v>Yes</v>
      </c>
      <c r="U260" s="10" t="str" cm="1">
        <f t="array" ref="U260">_xlfn.IFS(B260&lt;18.5,"Underweight",B260&lt;=24.9,"Normal weight",B260&lt;=29.99,"Over weight",B260&gt;=30,"Obesity")</f>
        <v>Obesity</v>
      </c>
      <c r="V260" t="str" cm="1">
        <f t="array" ref="V260">_xlfn.IFS(C260&lt;5.7,"Normal",C260&lt;=6.49,"Prediabetes",C260&gt;=6.5,"Diabetes")</f>
        <v>Normal</v>
      </c>
      <c r="W260" t="str">
        <f t="shared" si="65"/>
        <v>No</v>
      </c>
    </row>
    <row r="261" spans="1:23" x14ac:dyDescent="0.25">
      <c r="A261" t="s">
        <v>2112</v>
      </c>
      <c r="B261" s="11">
        <v>33.58</v>
      </c>
      <c r="C261" s="11">
        <v>5.56</v>
      </c>
      <c r="D261" t="s">
        <v>2380</v>
      </c>
      <c r="E261" t="s">
        <v>2380</v>
      </c>
      <c r="F261" t="s">
        <v>2380</v>
      </c>
      <c r="G261">
        <v>1</v>
      </c>
      <c r="H261" t="s">
        <v>2382</v>
      </c>
      <c r="I261" t="str">
        <f t="shared" si="53"/>
        <v>Id260</v>
      </c>
      <c r="J261" t="str">
        <f t="shared" si="54"/>
        <v>33.58</v>
      </c>
      <c r="K261" t="str">
        <f t="shared" si="55"/>
        <v>5.56</v>
      </c>
      <c r="L261" t="str">
        <f t="shared" si="56"/>
        <v>No</v>
      </c>
      <c r="M261" t="str">
        <f t="shared" si="57"/>
        <v>No</v>
      </c>
      <c r="N261" t="str">
        <f t="shared" si="58"/>
        <v>No</v>
      </c>
      <c r="O261" t="str">
        <f t="shared" si="59"/>
        <v>1</v>
      </c>
      <c r="P261" t="str">
        <f t="shared" si="60"/>
        <v>yes</v>
      </c>
      <c r="Q261" s="10" t="str">
        <f t="shared" si="61"/>
        <v>1</v>
      </c>
      <c r="R261" t="str">
        <f t="shared" si="62"/>
        <v>No</v>
      </c>
      <c r="S261" t="str">
        <f t="shared" si="63"/>
        <v>Yes</v>
      </c>
      <c r="T261" t="str">
        <f t="shared" si="64"/>
        <v>Yes</v>
      </c>
      <c r="U261" s="10" t="str" cm="1">
        <f t="array" ref="U261">_xlfn.IFS(B261&lt;18.5,"Underweight",B261&lt;=24.9,"Normal weight",B261&lt;=29.99,"Over weight",B261&gt;=30,"Obesity")</f>
        <v>Obesity</v>
      </c>
      <c r="V261" t="str" cm="1">
        <f t="array" ref="V261">_xlfn.IFS(C261&lt;5.7,"Normal",C261&lt;=6.49,"Prediabetes",C261&gt;=6.5,"Diabetes")</f>
        <v>Normal</v>
      </c>
      <c r="W261" t="str">
        <f t="shared" si="65"/>
        <v>No</v>
      </c>
    </row>
    <row r="262" spans="1:23" x14ac:dyDescent="0.25">
      <c r="A262" t="s">
        <v>2111</v>
      </c>
      <c r="B262" s="11">
        <v>30.684999999999999</v>
      </c>
      <c r="C262" s="11">
        <v>8.23</v>
      </c>
      <c r="D262" t="s">
        <v>2380</v>
      </c>
      <c r="E262" t="s">
        <v>2380</v>
      </c>
      <c r="F262" t="s">
        <v>2380</v>
      </c>
      <c r="G262" t="s">
        <v>2381</v>
      </c>
      <c r="H262" t="s">
        <v>2382</v>
      </c>
      <c r="I262" t="str">
        <f t="shared" si="53"/>
        <v>Id261</v>
      </c>
      <c r="J262" t="str">
        <f t="shared" si="54"/>
        <v>30.685</v>
      </c>
      <c r="K262" t="str">
        <f t="shared" si="55"/>
        <v>8.23</v>
      </c>
      <c r="L262" t="str">
        <f t="shared" si="56"/>
        <v>No</v>
      </c>
      <c r="M262" t="str">
        <f t="shared" si="57"/>
        <v>No</v>
      </c>
      <c r="N262" t="str">
        <f t="shared" si="58"/>
        <v>No</v>
      </c>
      <c r="O262" t="str">
        <f t="shared" si="59"/>
        <v>No major surgery</v>
      </c>
      <c r="P262" t="str">
        <f t="shared" si="60"/>
        <v>yes</v>
      </c>
      <c r="Q262" s="10" t="str">
        <f t="shared" si="61"/>
        <v>0</v>
      </c>
      <c r="R262" t="str">
        <f t="shared" si="62"/>
        <v>No</v>
      </c>
      <c r="S262" t="str">
        <f t="shared" si="63"/>
        <v>Yes</v>
      </c>
      <c r="T262" t="str">
        <f t="shared" si="64"/>
        <v>Yes</v>
      </c>
      <c r="U262" s="10" t="str" cm="1">
        <f t="array" ref="U262">_xlfn.IFS(B262&lt;18.5,"Underweight",B262&lt;=24.9,"Normal weight",B262&lt;=29.99,"Over weight",B262&gt;=30,"Obesity")</f>
        <v>Obesity</v>
      </c>
      <c r="V262" t="str" cm="1">
        <f t="array" ref="V262">_xlfn.IFS(C262&lt;5.7,"Normal",C262&lt;=6.49,"Prediabetes",C262&gt;=6.5,"Diabetes")</f>
        <v>Diabetes</v>
      </c>
      <c r="W262" t="str">
        <f t="shared" si="65"/>
        <v>No</v>
      </c>
    </row>
    <row r="263" spans="1:23" x14ac:dyDescent="0.25">
      <c r="A263" t="s">
        <v>2110</v>
      </c>
      <c r="B263" s="11">
        <v>37.524999999999999</v>
      </c>
      <c r="C263" s="11">
        <v>9.0299999999999994</v>
      </c>
      <c r="D263" t="s">
        <v>2382</v>
      </c>
      <c r="E263" t="s">
        <v>2380</v>
      </c>
      <c r="F263" t="s">
        <v>2380</v>
      </c>
      <c r="G263">
        <v>2</v>
      </c>
      <c r="H263" t="s">
        <v>2380</v>
      </c>
      <c r="I263" t="str">
        <f t="shared" si="53"/>
        <v>Id262</v>
      </c>
      <c r="J263" t="str">
        <f t="shared" si="54"/>
        <v>37.525</v>
      </c>
      <c r="K263" t="str">
        <f t="shared" si="55"/>
        <v>9.03</v>
      </c>
      <c r="L263" t="str">
        <f t="shared" si="56"/>
        <v>yes</v>
      </c>
      <c r="M263" t="str">
        <f t="shared" si="57"/>
        <v>No</v>
      </c>
      <c r="N263" t="str">
        <f t="shared" si="58"/>
        <v>No</v>
      </c>
      <c r="O263" t="str">
        <f t="shared" si="59"/>
        <v>2</v>
      </c>
      <c r="P263" t="str">
        <f t="shared" si="60"/>
        <v>No</v>
      </c>
      <c r="Q263" s="10" t="str">
        <f t="shared" si="61"/>
        <v>2</v>
      </c>
      <c r="R263" t="str">
        <f t="shared" si="62"/>
        <v>Yes</v>
      </c>
      <c r="S263" t="str">
        <f t="shared" si="63"/>
        <v>No</v>
      </c>
      <c r="T263" t="str">
        <f t="shared" si="64"/>
        <v>No</v>
      </c>
      <c r="U263" s="10" t="str" cm="1">
        <f t="array" ref="U263">_xlfn.IFS(B263&lt;18.5,"Underweight",B263&lt;=24.9,"Normal weight",B263&lt;=29.99,"Over weight",B263&gt;=30,"Obesity")</f>
        <v>Obesity</v>
      </c>
      <c r="V263" t="str" cm="1">
        <f t="array" ref="V263">_xlfn.IFS(C263&lt;5.7,"Normal",C263&lt;=6.49,"Prediabetes",C263&gt;=6.5,"Diabetes")</f>
        <v>Diabetes</v>
      </c>
      <c r="W263" t="str">
        <f t="shared" si="65"/>
        <v>No</v>
      </c>
    </row>
    <row r="264" spans="1:23" x14ac:dyDescent="0.25">
      <c r="A264" t="s">
        <v>2109</v>
      </c>
      <c r="B264" s="11">
        <v>34.5</v>
      </c>
      <c r="C264" s="11">
        <v>4.07</v>
      </c>
      <c r="D264" t="s">
        <v>2382</v>
      </c>
      <c r="E264" t="s">
        <v>2380</v>
      </c>
      <c r="F264" t="s">
        <v>2380</v>
      </c>
      <c r="G264" t="s">
        <v>2381</v>
      </c>
      <c r="H264" t="s">
        <v>2382</v>
      </c>
      <c r="I264" t="str">
        <f t="shared" si="53"/>
        <v>Id263</v>
      </c>
      <c r="J264" t="str">
        <f t="shared" si="54"/>
        <v>34.5</v>
      </c>
      <c r="K264" t="str">
        <f t="shared" si="55"/>
        <v>4.07</v>
      </c>
      <c r="L264" t="str">
        <f t="shared" si="56"/>
        <v>yes</v>
      </c>
      <c r="M264" t="str">
        <f t="shared" si="57"/>
        <v>No</v>
      </c>
      <c r="N264" t="str">
        <f t="shared" si="58"/>
        <v>No</v>
      </c>
      <c r="O264" t="str">
        <f t="shared" si="59"/>
        <v>No major surgery</v>
      </c>
      <c r="P264" t="str">
        <f t="shared" si="60"/>
        <v>yes</v>
      </c>
      <c r="Q264" s="10" t="str">
        <f t="shared" si="61"/>
        <v>0</v>
      </c>
      <c r="R264" t="str">
        <f t="shared" si="62"/>
        <v>Yes</v>
      </c>
      <c r="S264" t="str">
        <f t="shared" si="63"/>
        <v>Yes</v>
      </c>
      <c r="T264" t="str">
        <f t="shared" si="64"/>
        <v>Yes</v>
      </c>
      <c r="U264" s="10" t="str" cm="1">
        <f t="array" ref="U264">_xlfn.IFS(B264&lt;18.5,"Underweight",B264&lt;=24.9,"Normal weight",B264&lt;=29.99,"Over weight",B264&gt;=30,"Obesity")</f>
        <v>Obesity</v>
      </c>
      <c r="V264" t="str" cm="1">
        <f t="array" ref="V264">_xlfn.IFS(C264&lt;5.7,"Normal",C264&lt;=6.49,"Prediabetes",C264&gt;=6.5,"Diabetes")</f>
        <v>Normal</v>
      </c>
      <c r="W264" t="str">
        <f t="shared" si="65"/>
        <v>No</v>
      </c>
    </row>
    <row r="265" spans="1:23" x14ac:dyDescent="0.25">
      <c r="A265" t="s">
        <v>2108</v>
      </c>
      <c r="B265" s="11">
        <v>28.16</v>
      </c>
      <c r="C265" s="11">
        <v>5.77</v>
      </c>
      <c r="D265" t="s">
        <v>2380</v>
      </c>
      <c r="E265" t="s">
        <v>2380</v>
      </c>
      <c r="F265" t="s">
        <v>2380</v>
      </c>
      <c r="G265">
        <v>2</v>
      </c>
      <c r="H265" t="s">
        <v>2382</v>
      </c>
      <c r="I265" t="str">
        <f t="shared" si="53"/>
        <v>Id264</v>
      </c>
      <c r="J265" t="str">
        <f t="shared" si="54"/>
        <v>28.16</v>
      </c>
      <c r="K265" t="str">
        <f t="shared" si="55"/>
        <v>5.77</v>
      </c>
      <c r="L265" t="str">
        <f t="shared" si="56"/>
        <v>No</v>
      </c>
      <c r="M265" t="str">
        <f t="shared" si="57"/>
        <v>No</v>
      </c>
      <c r="N265" t="str">
        <f t="shared" si="58"/>
        <v>No</v>
      </c>
      <c r="O265" t="str">
        <f t="shared" si="59"/>
        <v>2</v>
      </c>
      <c r="P265" t="str">
        <f t="shared" si="60"/>
        <v>yes</v>
      </c>
      <c r="Q265" s="10" t="str">
        <f t="shared" si="61"/>
        <v>2</v>
      </c>
      <c r="R265" t="str">
        <f t="shared" si="62"/>
        <v>No</v>
      </c>
      <c r="S265" t="str">
        <f t="shared" si="63"/>
        <v>Yes</v>
      </c>
      <c r="T265" t="str">
        <f t="shared" si="64"/>
        <v>Yes</v>
      </c>
      <c r="U265" s="10" t="str" cm="1">
        <f t="array" ref="U265">_xlfn.IFS(B265&lt;18.5,"Underweight",B265&lt;=24.9,"Normal weight",B265&lt;=29.99,"Over weight",B265&gt;=30,"Obesity")</f>
        <v>Over weight</v>
      </c>
      <c r="V265" t="str" cm="1">
        <f t="array" ref="V265">_xlfn.IFS(C265&lt;5.7,"Normal",C265&lt;=6.49,"Prediabetes",C265&gt;=6.5,"Diabetes")</f>
        <v>Prediabetes</v>
      </c>
      <c r="W265" t="str">
        <f t="shared" si="65"/>
        <v>No</v>
      </c>
    </row>
    <row r="266" spans="1:23" x14ac:dyDescent="0.25">
      <c r="A266" t="s">
        <v>2107</v>
      </c>
      <c r="B266" s="11">
        <v>30.02</v>
      </c>
      <c r="C266" s="11">
        <v>5.98</v>
      </c>
      <c r="D266" t="s">
        <v>2380</v>
      </c>
      <c r="E266" t="s">
        <v>2380</v>
      </c>
      <c r="F266" t="s">
        <v>2383</v>
      </c>
      <c r="G266">
        <v>1</v>
      </c>
      <c r="H266" t="s">
        <v>2382</v>
      </c>
      <c r="I266" t="str">
        <f t="shared" si="53"/>
        <v>Id265</v>
      </c>
      <c r="J266" t="str">
        <f t="shared" si="54"/>
        <v>30.02</v>
      </c>
      <c r="K266" t="str">
        <f t="shared" si="55"/>
        <v>5.98</v>
      </c>
      <c r="L266" t="str">
        <f t="shared" si="56"/>
        <v>No</v>
      </c>
      <c r="M266" t="str">
        <f t="shared" si="57"/>
        <v>No</v>
      </c>
      <c r="N266" t="str">
        <f t="shared" si="58"/>
        <v>Yes</v>
      </c>
      <c r="O266" t="str">
        <f t="shared" si="59"/>
        <v>1</v>
      </c>
      <c r="P266" t="str">
        <f t="shared" si="60"/>
        <v>yes</v>
      </c>
      <c r="Q266" s="10" t="str">
        <f t="shared" si="61"/>
        <v>1</v>
      </c>
      <c r="R266" t="str">
        <f t="shared" si="62"/>
        <v>No</v>
      </c>
      <c r="S266" t="str">
        <f t="shared" si="63"/>
        <v>Yes</v>
      </c>
      <c r="T266" t="str">
        <f t="shared" si="64"/>
        <v>Yes</v>
      </c>
      <c r="U266" s="10" t="str" cm="1">
        <f t="array" ref="U266">_xlfn.IFS(B266&lt;18.5,"Underweight",B266&lt;=24.9,"Normal weight",B266&lt;=29.99,"Over weight",B266&gt;=30,"Obesity")</f>
        <v>Obesity</v>
      </c>
      <c r="V266" t="str" cm="1">
        <f t="array" ref="V266">_xlfn.IFS(C266&lt;5.7,"Normal",C266&lt;=6.49,"Prediabetes",C266&gt;=6.5,"Diabetes")</f>
        <v>Prediabetes</v>
      </c>
      <c r="W266" t="str">
        <f t="shared" si="65"/>
        <v>No</v>
      </c>
    </row>
    <row r="267" spans="1:23" x14ac:dyDescent="0.25">
      <c r="A267" t="s">
        <v>2106</v>
      </c>
      <c r="B267" s="11">
        <v>37.82</v>
      </c>
      <c r="C267" s="11">
        <v>6.01</v>
      </c>
      <c r="D267" t="s">
        <v>2380</v>
      </c>
      <c r="E267" t="s">
        <v>2380</v>
      </c>
      <c r="F267" t="s">
        <v>2380</v>
      </c>
      <c r="G267" t="s">
        <v>2381</v>
      </c>
      <c r="H267" t="s">
        <v>2382</v>
      </c>
      <c r="I267" t="str">
        <f t="shared" si="53"/>
        <v>Id266</v>
      </c>
      <c r="J267" t="str">
        <f t="shared" si="54"/>
        <v>37.82</v>
      </c>
      <c r="K267" t="str">
        <f t="shared" si="55"/>
        <v>6.01</v>
      </c>
      <c r="L267" t="str">
        <f t="shared" si="56"/>
        <v>No</v>
      </c>
      <c r="M267" t="str">
        <f t="shared" si="57"/>
        <v>No</v>
      </c>
      <c r="N267" t="str">
        <f t="shared" si="58"/>
        <v>No</v>
      </c>
      <c r="O267" t="str">
        <f t="shared" si="59"/>
        <v>No major surgery</v>
      </c>
      <c r="P267" t="str">
        <f t="shared" si="60"/>
        <v>yes</v>
      </c>
      <c r="Q267" s="10" t="str">
        <f t="shared" si="61"/>
        <v>0</v>
      </c>
      <c r="R267" t="str">
        <f t="shared" si="62"/>
        <v>No</v>
      </c>
      <c r="S267" t="str">
        <f t="shared" si="63"/>
        <v>Yes</v>
      </c>
      <c r="T267" t="str">
        <f t="shared" si="64"/>
        <v>Yes</v>
      </c>
      <c r="U267" s="10" t="str" cm="1">
        <f t="array" ref="U267">_xlfn.IFS(B267&lt;18.5,"Underweight",B267&lt;=24.9,"Normal weight",B267&lt;=29.99,"Over weight",B267&gt;=30,"Obesity")</f>
        <v>Obesity</v>
      </c>
      <c r="V267" t="str" cm="1">
        <f t="array" ref="V267">_xlfn.IFS(C267&lt;5.7,"Normal",C267&lt;=6.49,"Prediabetes",C267&gt;=6.5,"Diabetes")</f>
        <v>Prediabetes</v>
      </c>
      <c r="W267" t="str">
        <f t="shared" si="65"/>
        <v>No</v>
      </c>
    </row>
    <row r="268" spans="1:23" x14ac:dyDescent="0.25">
      <c r="A268" t="s">
        <v>2105</v>
      </c>
      <c r="B268" s="11">
        <v>33.14</v>
      </c>
      <c r="C268" s="11">
        <v>5.67</v>
      </c>
      <c r="D268" t="s">
        <v>2382</v>
      </c>
      <c r="E268" t="s">
        <v>2380</v>
      </c>
      <c r="F268" t="s">
        <v>2380</v>
      </c>
      <c r="G268" t="s">
        <v>2381</v>
      </c>
      <c r="H268" t="s">
        <v>2382</v>
      </c>
      <c r="I268" t="str">
        <f t="shared" si="53"/>
        <v>Id267</v>
      </c>
      <c r="J268" t="str">
        <f t="shared" si="54"/>
        <v>33.14</v>
      </c>
      <c r="K268" t="str">
        <f t="shared" si="55"/>
        <v>5.67</v>
      </c>
      <c r="L268" t="str">
        <f t="shared" si="56"/>
        <v>yes</v>
      </c>
      <c r="M268" t="str">
        <f t="shared" si="57"/>
        <v>No</v>
      </c>
      <c r="N268" t="str">
        <f t="shared" si="58"/>
        <v>No</v>
      </c>
      <c r="O268" t="str">
        <f t="shared" si="59"/>
        <v>No major surgery</v>
      </c>
      <c r="P268" t="str">
        <f t="shared" si="60"/>
        <v>yes</v>
      </c>
      <c r="Q268" s="10" t="str">
        <f t="shared" si="61"/>
        <v>0</v>
      </c>
      <c r="R268" t="str">
        <f t="shared" si="62"/>
        <v>Yes</v>
      </c>
      <c r="S268" t="str">
        <f t="shared" si="63"/>
        <v>Yes</v>
      </c>
      <c r="T268" t="str">
        <f t="shared" si="64"/>
        <v>Yes</v>
      </c>
      <c r="U268" s="10" t="str" cm="1">
        <f t="array" ref="U268">_xlfn.IFS(B268&lt;18.5,"Underweight",B268&lt;=24.9,"Normal weight",B268&lt;=29.99,"Over weight",B268&gt;=30,"Obesity")</f>
        <v>Obesity</v>
      </c>
      <c r="V268" t="str" cm="1">
        <f t="array" ref="V268">_xlfn.IFS(C268&lt;5.7,"Normal",C268&lt;=6.49,"Prediabetes",C268&gt;=6.5,"Diabetes")</f>
        <v>Normal</v>
      </c>
      <c r="W268" t="str">
        <f t="shared" si="65"/>
        <v>No</v>
      </c>
    </row>
    <row r="269" spans="1:23" x14ac:dyDescent="0.25">
      <c r="A269" t="s">
        <v>2104</v>
      </c>
      <c r="B269" s="11">
        <v>25.14</v>
      </c>
      <c r="C269" s="11">
        <v>6.02</v>
      </c>
      <c r="D269" t="s">
        <v>2382</v>
      </c>
      <c r="E269" t="s">
        <v>2380</v>
      </c>
      <c r="F269" t="s">
        <v>2383</v>
      </c>
      <c r="G269">
        <v>1</v>
      </c>
      <c r="H269" t="s">
        <v>2382</v>
      </c>
      <c r="I269" t="str">
        <f t="shared" si="53"/>
        <v>Id268</v>
      </c>
      <c r="J269" t="str">
        <f t="shared" si="54"/>
        <v>25.14</v>
      </c>
      <c r="K269" t="str">
        <f t="shared" si="55"/>
        <v>6.02</v>
      </c>
      <c r="L269" t="str">
        <f t="shared" si="56"/>
        <v>yes</v>
      </c>
      <c r="M269" t="str">
        <f t="shared" si="57"/>
        <v>No</v>
      </c>
      <c r="N269" t="str">
        <f t="shared" si="58"/>
        <v>Yes</v>
      </c>
      <c r="O269" t="str">
        <f t="shared" si="59"/>
        <v>1</v>
      </c>
      <c r="P269" t="str">
        <f t="shared" si="60"/>
        <v>yes</v>
      </c>
      <c r="Q269" s="10" t="str">
        <f t="shared" si="61"/>
        <v>1</v>
      </c>
      <c r="R269" t="str">
        <f t="shared" si="62"/>
        <v>Yes</v>
      </c>
      <c r="S269" t="str">
        <f t="shared" si="63"/>
        <v>Yes</v>
      </c>
      <c r="T269" t="str">
        <f t="shared" si="64"/>
        <v>Yes</v>
      </c>
      <c r="U269" s="10" t="str" cm="1">
        <f t="array" ref="U269">_xlfn.IFS(B269&lt;18.5,"Underweight",B269&lt;=24.9,"Normal weight",B269&lt;=29.99,"Over weight",B269&gt;=30,"Obesity")</f>
        <v>Over weight</v>
      </c>
      <c r="V269" t="str" cm="1">
        <f t="array" ref="V269">_xlfn.IFS(C269&lt;5.7,"Normal",C269&lt;=6.49,"Prediabetes",C269&gt;=6.5,"Diabetes")</f>
        <v>Prediabetes</v>
      </c>
      <c r="W269" t="str">
        <f t="shared" si="65"/>
        <v>No</v>
      </c>
    </row>
    <row r="270" spans="1:23" x14ac:dyDescent="0.25">
      <c r="A270" t="s">
        <v>2103</v>
      </c>
      <c r="B270" s="11">
        <v>20.18</v>
      </c>
      <c r="C270" s="11">
        <v>11.19</v>
      </c>
      <c r="D270" t="s">
        <v>2380</v>
      </c>
      <c r="E270" t="s">
        <v>2380</v>
      </c>
      <c r="F270" t="s">
        <v>2380</v>
      </c>
      <c r="G270" t="s">
        <v>2381</v>
      </c>
      <c r="H270" t="s">
        <v>2382</v>
      </c>
      <c r="I270" t="str">
        <f t="shared" si="53"/>
        <v>Id269</v>
      </c>
      <c r="J270" t="str">
        <f t="shared" si="54"/>
        <v>20.18</v>
      </c>
      <c r="K270" t="str">
        <f t="shared" si="55"/>
        <v>11.19</v>
      </c>
      <c r="L270" t="str">
        <f t="shared" si="56"/>
        <v>No</v>
      </c>
      <c r="M270" t="str">
        <f t="shared" si="57"/>
        <v>No</v>
      </c>
      <c r="N270" t="str">
        <f t="shared" si="58"/>
        <v>No</v>
      </c>
      <c r="O270" t="str">
        <f t="shared" si="59"/>
        <v>No major surgery</v>
      </c>
      <c r="P270" t="str">
        <f t="shared" si="60"/>
        <v>yes</v>
      </c>
      <c r="Q270" s="10" t="str">
        <f t="shared" si="61"/>
        <v>0</v>
      </c>
      <c r="R270" t="str">
        <f t="shared" si="62"/>
        <v>No</v>
      </c>
      <c r="S270" t="str">
        <f t="shared" si="63"/>
        <v>Yes</v>
      </c>
      <c r="T270" t="str">
        <f t="shared" si="64"/>
        <v>Yes</v>
      </c>
      <c r="U270" s="10" t="str" cm="1">
        <f t="array" ref="U270">_xlfn.IFS(B270&lt;18.5,"Underweight",B270&lt;=24.9,"Normal weight",B270&lt;=29.99,"Over weight",B270&gt;=30,"Obesity")</f>
        <v>Normal weight</v>
      </c>
      <c r="V270" t="str" cm="1">
        <f t="array" ref="V270">_xlfn.IFS(C270&lt;5.7,"Normal",C270&lt;=6.49,"Prediabetes",C270&gt;=6.5,"Diabetes")</f>
        <v>Diabetes</v>
      </c>
      <c r="W270" t="str">
        <f t="shared" si="65"/>
        <v>No</v>
      </c>
    </row>
    <row r="271" spans="1:23" x14ac:dyDescent="0.25">
      <c r="A271" t="s">
        <v>2102</v>
      </c>
      <c r="B271" s="11">
        <v>44.36</v>
      </c>
      <c r="C271" s="11">
        <v>5.1100000000000003</v>
      </c>
      <c r="D271" t="s">
        <v>2380</v>
      </c>
      <c r="E271" t="s">
        <v>2380</v>
      </c>
      <c r="F271" t="s">
        <v>2380</v>
      </c>
      <c r="G271" t="s">
        <v>2381</v>
      </c>
      <c r="H271" t="s">
        <v>2382</v>
      </c>
      <c r="I271" t="str">
        <f t="shared" si="53"/>
        <v>Id270</v>
      </c>
      <c r="J271" t="str">
        <f t="shared" si="54"/>
        <v>44.36</v>
      </c>
      <c r="K271" t="str">
        <f t="shared" si="55"/>
        <v>5.11</v>
      </c>
      <c r="L271" t="str">
        <f t="shared" si="56"/>
        <v>No</v>
      </c>
      <c r="M271" t="str">
        <f t="shared" si="57"/>
        <v>No</v>
      </c>
      <c r="N271" t="str">
        <f t="shared" si="58"/>
        <v>No</v>
      </c>
      <c r="O271" t="str">
        <f t="shared" si="59"/>
        <v>No major surgery</v>
      </c>
      <c r="P271" t="str">
        <f t="shared" si="60"/>
        <v>yes</v>
      </c>
      <c r="Q271" s="10" t="str">
        <f t="shared" si="61"/>
        <v>0</v>
      </c>
      <c r="R271" t="str">
        <f t="shared" si="62"/>
        <v>No</v>
      </c>
      <c r="S271" t="str">
        <f t="shared" si="63"/>
        <v>Yes</v>
      </c>
      <c r="T271" t="str">
        <f t="shared" si="64"/>
        <v>Yes</v>
      </c>
      <c r="U271" s="10" t="str" cm="1">
        <f t="array" ref="U271">_xlfn.IFS(B271&lt;18.5,"Underweight",B271&lt;=24.9,"Normal weight",B271&lt;=29.99,"Over weight",B271&gt;=30,"Obesity")</f>
        <v>Obesity</v>
      </c>
      <c r="V271" t="str" cm="1">
        <f t="array" ref="V271">_xlfn.IFS(C271&lt;5.7,"Normal",C271&lt;=6.49,"Prediabetes",C271&gt;=6.5,"Diabetes")</f>
        <v>Normal</v>
      </c>
      <c r="W271" t="str">
        <f t="shared" si="65"/>
        <v>No</v>
      </c>
    </row>
    <row r="272" spans="1:23" x14ac:dyDescent="0.25">
      <c r="A272" t="s">
        <v>2101</v>
      </c>
      <c r="B272" s="11">
        <v>23.82</v>
      </c>
      <c r="C272" s="11">
        <v>10.85</v>
      </c>
      <c r="D272" t="s">
        <v>2382</v>
      </c>
      <c r="E272" t="s">
        <v>2380</v>
      </c>
      <c r="F272" t="s">
        <v>2380</v>
      </c>
      <c r="G272" t="s">
        <v>2381</v>
      </c>
      <c r="H272" t="s">
        <v>2382</v>
      </c>
      <c r="I272" t="str">
        <f t="shared" si="53"/>
        <v>Id271</v>
      </c>
      <c r="J272" t="str">
        <f t="shared" si="54"/>
        <v>23.82</v>
      </c>
      <c r="K272" t="str">
        <f t="shared" si="55"/>
        <v>10.85</v>
      </c>
      <c r="L272" t="str">
        <f t="shared" si="56"/>
        <v>yes</v>
      </c>
      <c r="M272" t="str">
        <f t="shared" si="57"/>
        <v>No</v>
      </c>
      <c r="N272" t="str">
        <f t="shared" si="58"/>
        <v>No</v>
      </c>
      <c r="O272" t="str">
        <f t="shared" si="59"/>
        <v>No major surgery</v>
      </c>
      <c r="P272" t="str">
        <f t="shared" si="60"/>
        <v>yes</v>
      </c>
      <c r="Q272" s="10" t="str">
        <f t="shared" si="61"/>
        <v>0</v>
      </c>
      <c r="R272" t="str">
        <f t="shared" si="62"/>
        <v>Yes</v>
      </c>
      <c r="S272" t="str">
        <f t="shared" si="63"/>
        <v>Yes</v>
      </c>
      <c r="T272" t="str">
        <f t="shared" si="64"/>
        <v>Yes</v>
      </c>
      <c r="U272" s="10" t="str" cm="1">
        <f t="array" ref="U272">_xlfn.IFS(B272&lt;18.5,"Underweight",B272&lt;=24.9,"Normal weight",B272&lt;=29.99,"Over weight",B272&gt;=30,"Obesity")</f>
        <v>Normal weight</v>
      </c>
      <c r="V272" t="str" cm="1">
        <f t="array" ref="V272">_xlfn.IFS(C272&lt;5.7,"Normal",C272&lt;=6.49,"Prediabetes",C272&gt;=6.5,"Diabetes")</f>
        <v>Diabetes</v>
      </c>
      <c r="W272" t="str">
        <f t="shared" si="65"/>
        <v>No</v>
      </c>
    </row>
    <row r="273" spans="1:23" x14ac:dyDescent="0.25">
      <c r="A273" t="s">
        <v>2100</v>
      </c>
      <c r="B273" s="11">
        <v>45</v>
      </c>
      <c r="C273" s="11">
        <v>5.24</v>
      </c>
      <c r="D273" t="s">
        <v>2382</v>
      </c>
      <c r="E273" t="s">
        <v>2380</v>
      </c>
      <c r="F273" t="s">
        <v>2380</v>
      </c>
      <c r="G273">
        <v>1</v>
      </c>
      <c r="H273" t="s">
        <v>2382</v>
      </c>
      <c r="I273" t="str">
        <f t="shared" si="53"/>
        <v>Id272</v>
      </c>
      <c r="J273" t="str">
        <f t="shared" si="54"/>
        <v>45</v>
      </c>
      <c r="K273" t="str">
        <f t="shared" si="55"/>
        <v>5.24</v>
      </c>
      <c r="L273" t="str">
        <f t="shared" si="56"/>
        <v>yes</v>
      </c>
      <c r="M273" t="str">
        <f t="shared" si="57"/>
        <v>No</v>
      </c>
      <c r="N273" t="str">
        <f t="shared" si="58"/>
        <v>No</v>
      </c>
      <c r="O273" t="str">
        <f t="shared" si="59"/>
        <v>1</v>
      </c>
      <c r="P273" t="str">
        <f t="shared" si="60"/>
        <v>yes</v>
      </c>
      <c r="Q273" s="10" t="str">
        <f t="shared" si="61"/>
        <v>1</v>
      </c>
      <c r="R273" t="str">
        <f t="shared" si="62"/>
        <v>Yes</v>
      </c>
      <c r="S273" t="str">
        <f t="shared" si="63"/>
        <v>Yes</v>
      </c>
      <c r="T273" t="str">
        <f t="shared" si="64"/>
        <v>Yes</v>
      </c>
      <c r="U273" s="10" t="str" cm="1">
        <f t="array" ref="U273">_xlfn.IFS(B273&lt;18.5,"Underweight",B273&lt;=24.9,"Normal weight",B273&lt;=29.99,"Over weight",B273&gt;=30,"Obesity")</f>
        <v>Obesity</v>
      </c>
      <c r="V273" t="str" cm="1">
        <f t="array" ref="V273">_xlfn.IFS(C273&lt;5.7,"Normal",C273&lt;=6.49,"Prediabetes",C273&gt;=6.5,"Diabetes")</f>
        <v>Normal</v>
      </c>
      <c r="W273" t="str">
        <f t="shared" si="65"/>
        <v>No</v>
      </c>
    </row>
    <row r="274" spans="1:23" x14ac:dyDescent="0.25">
      <c r="A274" t="s">
        <v>2099</v>
      </c>
      <c r="B274" s="11">
        <v>26.62</v>
      </c>
      <c r="C274" s="11">
        <v>10.08</v>
      </c>
      <c r="D274" t="s">
        <v>2380</v>
      </c>
      <c r="E274" t="s">
        <v>2380</v>
      </c>
      <c r="F274" t="s">
        <v>2380</v>
      </c>
      <c r="G274" t="s">
        <v>2381</v>
      </c>
      <c r="H274" t="s">
        <v>2382</v>
      </c>
      <c r="I274" t="str">
        <f t="shared" si="53"/>
        <v>Id273</v>
      </c>
      <c r="J274" t="str">
        <f t="shared" si="54"/>
        <v>26.62</v>
      </c>
      <c r="K274" t="str">
        <f t="shared" si="55"/>
        <v>10.08</v>
      </c>
      <c r="L274" t="str">
        <f t="shared" si="56"/>
        <v>No</v>
      </c>
      <c r="M274" t="str">
        <f t="shared" si="57"/>
        <v>No</v>
      </c>
      <c r="N274" t="str">
        <f t="shared" si="58"/>
        <v>No</v>
      </c>
      <c r="O274" t="str">
        <f t="shared" si="59"/>
        <v>No major surgery</v>
      </c>
      <c r="P274" t="str">
        <f t="shared" si="60"/>
        <v>yes</v>
      </c>
      <c r="Q274" s="10" t="str">
        <f t="shared" si="61"/>
        <v>0</v>
      </c>
      <c r="R274" t="str">
        <f t="shared" si="62"/>
        <v>No</v>
      </c>
      <c r="S274" t="str">
        <f t="shared" si="63"/>
        <v>Yes</v>
      </c>
      <c r="T274" t="str">
        <f t="shared" si="64"/>
        <v>Yes</v>
      </c>
      <c r="U274" s="10" t="str" cm="1">
        <f t="array" ref="U274">_xlfn.IFS(B274&lt;18.5,"Underweight",B274&lt;=24.9,"Normal weight",B274&lt;=29.99,"Over weight",B274&gt;=30,"Obesity")</f>
        <v>Over weight</v>
      </c>
      <c r="V274" t="str" cm="1">
        <f t="array" ref="V274">_xlfn.IFS(C274&lt;5.7,"Normal",C274&lt;=6.49,"Prediabetes",C274&gt;=6.5,"Diabetes")</f>
        <v>Diabetes</v>
      </c>
      <c r="W274" t="str">
        <f t="shared" si="65"/>
        <v>No</v>
      </c>
    </row>
    <row r="275" spans="1:23" x14ac:dyDescent="0.25">
      <c r="A275" t="s">
        <v>2098</v>
      </c>
      <c r="B275" s="11">
        <v>32.67</v>
      </c>
      <c r="C275" s="11">
        <v>10.97</v>
      </c>
      <c r="D275" t="s">
        <v>2382</v>
      </c>
      <c r="E275" t="s">
        <v>2380</v>
      </c>
      <c r="F275" t="s">
        <v>2380</v>
      </c>
      <c r="G275" t="s">
        <v>2381</v>
      </c>
      <c r="H275" t="s">
        <v>2382</v>
      </c>
      <c r="I275" t="str">
        <f t="shared" si="53"/>
        <v>Id274</v>
      </c>
      <c r="J275" t="str">
        <f t="shared" si="54"/>
        <v>32.67</v>
      </c>
      <c r="K275" t="str">
        <f t="shared" si="55"/>
        <v>10.97</v>
      </c>
      <c r="L275" t="str">
        <f t="shared" si="56"/>
        <v>yes</v>
      </c>
      <c r="M275" t="str">
        <f t="shared" si="57"/>
        <v>No</v>
      </c>
      <c r="N275" t="str">
        <f t="shared" si="58"/>
        <v>No</v>
      </c>
      <c r="O275" t="str">
        <f t="shared" si="59"/>
        <v>No major surgery</v>
      </c>
      <c r="P275" t="str">
        <f t="shared" si="60"/>
        <v>yes</v>
      </c>
      <c r="Q275" s="10" t="str">
        <f t="shared" si="61"/>
        <v>0</v>
      </c>
      <c r="R275" t="str">
        <f t="shared" si="62"/>
        <v>Yes</v>
      </c>
      <c r="S275" t="str">
        <f t="shared" si="63"/>
        <v>Yes</v>
      </c>
      <c r="T275" t="str">
        <f t="shared" si="64"/>
        <v>Yes</v>
      </c>
      <c r="U275" s="10" t="str" cm="1">
        <f t="array" ref="U275">_xlfn.IFS(B275&lt;18.5,"Underweight",B275&lt;=24.9,"Normal weight",B275&lt;=29.99,"Over weight",B275&gt;=30,"Obesity")</f>
        <v>Obesity</v>
      </c>
      <c r="V275" t="str" cm="1">
        <f t="array" ref="V275">_xlfn.IFS(C275&lt;5.7,"Normal",C275&lt;=6.49,"Prediabetes",C275&gt;=6.5,"Diabetes")</f>
        <v>Diabetes</v>
      </c>
      <c r="W275" t="str">
        <f t="shared" si="65"/>
        <v>No</v>
      </c>
    </row>
    <row r="276" spans="1:23" x14ac:dyDescent="0.25">
      <c r="A276" t="s">
        <v>2097</v>
      </c>
      <c r="B276" s="11">
        <v>44.44</v>
      </c>
      <c r="C276" s="11">
        <v>4.9000000000000004</v>
      </c>
      <c r="D276" t="s">
        <v>2382</v>
      </c>
      <c r="E276" t="s">
        <v>2380</v>
      </c>
      <c r="F276" t="s">
        <v>2380</v>
      </c>
      <c r="G276">
        <v>1</v>
      </c>
      <c r="H276" t="s">
        <v>2382</v>
      </c>
      <c r="I276" t="str">
        <f t="shared" si="53"/>
        <v>Id275</v>
      </c>
      <c r="J276" t="str">
        <f t="shared" si="54"/>
        <v>44.44</v>
      </c>
      <c r="K276" t="str">
        <f t="shared" si="55"/>
        <v>4.9</v>
      </c>
      <c r="L276" t="str">
        <f t="shared" si="56"/>
        <v>yes</v>
      </c>
      <c r="M276" t="str">
        <f t="shared" si="57"/>
        <v>No</v>
      </c>
      <c r="N276" t="str">
        <f t="shared" si="58"/>
        <v>No</v>
      </c>
      <c r="O276" t="str">
        <f t="shared" si="59"/>
        <v>1</v>
      </c>
      <c r="P276" t="str">
        <f t="shared" si="60"/>
        <v>yes</v>
      </c>
      <c r="Q276" s="10" t="str">
        <f t="shared" si="61"/>
        <v>1</v>
      </c>
      <c r="R276" t="str">
        <f t="shared" si="62"/>
        <v>Yes</v>
      </c>
      <c r="S276" t="str">
        <f t="shared" si="63"/>
        <v>Yes</v>
      </c>
      <c r="T276" t="str">
        <f t="shared" si="64"/>
        <v>Yes</v>
      </c>
      <c r="U276" s="10" t="str" cm="1">
        <f t="array" ref="U276">_xlfn.IFS(B276&lt;18.5,"Underweight",B276&lt;=24.9,"Normal weight",B276&lt;=29.99,"Over weight",B276&gt;=30,"Obesity")</f>
        <v>Obesity</v>
      </c>
      <c r="V276" t="str" cm="1">
        <f t="array" ref="V276">_xlfn.IFS(C276&lt;5.7,"Normal",C276&lt;=6.49,"Prediabetes",C276&gt;=6.5,"Diabetes")</f>
        <v>Normal</v>
      </c>
      <c r="W276" t="str">
        <f t="shared" si="65"/>
        <v>No</v>
      </c>
    </row>
    <row r="277" spans="1:23" x14ac:dyDescent="0.25">
      <c r="A277" t="s">
        <v>2096</v>
      </c>
      <c r="B277" s="11">
        <v>28.31</v>
      </c>
      <c r="C277" s="11">
        <v>5.33</v>
      </c>
      <c r="D277" t="s">
        <v>2380</v>
      </c>
      <c r="E277" t="s">
        <v>2380</v>
      </c>
      <c r="F277" t="s">
        <v>2380</v>
      </c>
      <c r="G277" t="s">
        <v>2381</v>
      </c>
      <c r="H277" t="s">
        <v>2382</v>
      </c>
      <c r="I277" t="str">
        <f t="shared" si="53"/>
        <v>Id276</v>
      </c>
      <c r="J277" t="str">
        <f t="shared" si="54"/>
        <v>28.31</v>
      </c>
      <c r="K277" t="str">
        <f t="shared" si="55"/>
        <v>5.33</v>
      </c>
      <c r="L277" t="str">
        <f t="shared" si="56"/>
        <v>No</v>
      </c>
      <c r="M277" t="str">
        <f t="shared" si="57"/>
        <v>No</v>
      </c>
      <c r="N277" t="str">
        <f t="shared" si="58"/>
        <v>No</v>
      </c>
      <c r="O277" t="str">
        <f t="shared" si="59"/>
        <v>No major surgery</v>
      </c>
      <c r="P277" t="str">
        <f t="shared" si="60"/>
        <v>yes</v>
      </c>
      <c r="Q277" s="10" t="str">
        <f t="shared" si="61"/>
        <v>0</v>
      </c>
      <c r="R277" t="str">
        <f t="shared" si="62"/>
        <v>No</v>
      </c>
      <c r="S277" t="str">
        <f t="shared" si="63"/>
        <v>Yes</v>
      </c>
      <c r="T277" t="str">
        <f t="shared" si="64"/>
        <v>Yes</v>
      </c>
      <c r="U277" s="10" t="str" cm="1">
        <f t="array" ref="U277">_xlfn.IFS(B277&lt;18.5,"Underweight",B277&lt;=24.9,"Normal weight",B277&lt;=29.99,"Over weight",B277&gt;=30,"Obesity")</f>
        <v>Over weight</v>
      </c>
      <c r="V277" t="str" cm="1">
        <f t="array" ref="V277">_xlfn.IFS(C277&lt;5.7,"Normal",C277&lt;=6.49,"Prediabetes",C277&gt;=6.5,"Diabetes")</f>
        <v>Normal</v>
      </c>
      <c r="W277" t="str">
        <f t="shared" si="65"/>
        <v>No</v>
      </c>
    </row>
    <row r="278" spans="1:23" x14ac:dyDescent="0.25">
      <c r="A278" t="s">
        <v>2095</v>
      </c>
      <c r="B278" s="11">
        <v>25.05</v>
      </c>
      <c r="C278" s="11">
        <v>4.6100000000000003</v>
      </c>
      <c r="D278" t="s">
        <v>2380</v>
      </c>
      <c r="E278" t="s">
        <v>2380</v>
      </c>
      <c r="F278" t="s">
        <v>2380</v>
      </c>
      <c r="G278">
        <v>2</v>
      </c>
      <c r="H278" t="s">
        <v>2382</v>
      </c>
      <c r="I278" t="str">
        <f t="shared" si="53"/>
        <v>Id277</v>
      </c>
      <c r="J278" t="str">
        <f t="shared" si="54"/>
        <v>25.05</v>
      </c>
      <c r="K278" t="str">
        <f t="shared" si="55"/>
        <v>4.61</v>
      </c>
      <c r="L278" t="str">
        <f t="shared" si="56"/>
        <v>No</v>
      </c>
      <c r="M278" t="str">
        <f t="shared" si="57"/>
        <v>No</v>
      </c>
      <c r="N278" t="str">
        <f t="shared" si="58"/>
        <v>No</v>
      </c>
      <c r="O278" t="str">
        <f t="shared" si="59"/>
        <v>2</v>
      </c>
      <c r="P278" t="str">
        <f t="shared" si="60"/>
        <v>yes</v>
      </c>
      <c r="Q278" s="10" t="str">
        <f t="shared" si="61"/>
        <v>2</v>
      </c>
      <c r="R278" t="str">
        <f t="shared" si="62"/>
        <v>No</v>
      </c>
      <c r="S278" t="str">
        <f t="shared" si="63"/>
        <v>Yes</v>
      </c>
      <c r="T278" t="str">
        <f t="shared" si="64"/>
        <v>Yes</v>
      </c>
      <c r="U278" s="10" t="str" cm="1">
        <f t="array" ref="U278">_xlfn.IFS(B278&lt;18.5,"Underweight",B278&lt;=24.9,"Normal weight",B278&lt;=29.99,"Over weight",B278&gt;=30,"Obesity")</f>
        <v>Over weight</v>
      </c>
      <c r="V278" t="str" cm="1">
        <f t="array" ref="V278">_xlfn.IFS(C278&lt;5.7,"Normal",C278&lt;=6.49,"Prediabetes",C278&gt;=6.5,"Diabetes")</f>
        <v>Normal</v>
      </c>
      <c r="W278" t="str">
        <f t="shared" si="65"/>
        <v>No</v>
      </c>
    </row>
    <row r="279" spans="1:23" x14ac:dyDescent="0.25">
      <c r="A279" t="s">
        <v>2094</v>
      </c>
      <c r="B279" s="11">
        <v>28.34</v>
      </c>
      <c r="C279" s="11">
        <v>8.18</v>
      </c>
      <c r="D279" t="s">
        <v>2380</v>
      </c>
      <c r="E279" t="s">
        <v>2380</v>
      </c>
      <c r="F279" t="s">
        <v>2380</v>
      </c>
      <c r="G279" t="s">
        <v>2381</v>
      </c>
      <c r="H279" t="s">
        <v>2382</v>
      </c>
      <c r="I279" t="str">
        <f t="shared" si="53"/>
        <v>Id278</v>
      </c>
      <c r="J279" t="str">
        <f t="shared" si="54"/>
        <v>28.34</v>
      </c>
      <c r="K279" t="str">
        <f t="shared" si="55"/>
        <v>8.18</v>
      </c>
      <c r="L279" t="str">
        <f t="shared" si="56"/>
        <v>No</v>
      </c>
      <c r="M279" t="str">
        <f t="shared" si="57"/>
        <v>No</v>
      </c>
      <c r="N279" t="str">
        <f t="shared" si="58"/>
        <v>No</v>
      </c>
      <c r="O279" t="str">
        <f t="shared" si="59"/>
        <v>No major surgery</v>
      </c>
      <c r="P279" t="str">
        <f t="shared" si="60"/>
        <v>yes</v>
      </c>
      <c r="Q279" s="10" t="str">
        <f t="shared" si="61"/>
        <v>0</v>
      </c>
      <c r="R279" t="str">
        <f t="shared" si="62"/>
        <v>No</v>
      </c>
      <c r="S279" t="str">
        <f t="shared" si="63"/>
        <v>Yes</v>
      </c>
      <c r="T279" t="str">
        <f t="shared" si="64"/>
        <v>Yes</v>
      </c>
      <c r="U279" s="10" t="str" cm="1">
        <f t="array" ref="U279">_xlfn.IFS(B279&lt;18.5,"Underweight",B279&lt;=24.9,"Normal weight",B279&lt;=29.99,"Over weight",B279&gt;=30,"Obesity")</f>
        <v>Over weight</v>
      </c>
      <c r="V279" t="str" cm="1">
        <f t="array" ref="V279">_xlfn.IFS(C279&lt;5.7,"Normal",C279&lt;=6.49,"Prediabetes",C279&gt;=6.5,"Diabetes")</f>
        <v>Diabetes</v>
      </c>
      <c r="W279" t="str">
        <f t="shared" si="65"/>
        <v>No</v>
      </c>
    </row>
    <row r="280" spans="1:23" x14ac:dyDescent="0.25">
      <c r="A280" t="s">
        <v>2093</v>
      </c>
      <c r="B280" s="11">
        <v>17.765000000000001</v>
      </c>
      <c r="C280" s="11">
        <v>5.62</v>
      </c>
      <c r="D280" t="s">
        <v>2380</v>
      </c>
      <c r="E280" t="s">
        <v>2380</v>
      </c>
      <c r="F280" t="s">
        <v>2380</v>
      </c>
      <c r="G280" t="s">
        <v>2381</v>
      </c>
      <c r="H280" t="s">
        <v>2382</v>
      </c>
      <c r="I280" t="str">
        <f t="shared" si="53"/>
        <v>Id279</v>
      </c>
      <c r="J280" t="str">
        <f t="shared" si="54"/>
        <v>17.765</v>
      </c>
      <c r="K280" t="str">
        <f t="shared" si="55"/>
        <v>5.62</v>
      </c>
      <c r="L280" t="str">
        <f t="shared" si="56"/>
        <v>No</v>
      </c>
      <c r="M280" t="str">
        <f t="shared" si="57"/>
        <v>No</v>
      </c>
      <c r="N280" t="str">
        <f t="shared" si="58"/>
        <v>No</v>
      </c>
      <c r="O280" t="str">
        <f t="shared" si="59"/>
        <v>No major surgery</v>
      </c>
      <c r="P280" t="str">
        <f t="shared" si="60"/>
        <v>yes</v>
      </c>
      <c r="Q280" s="10" t="str">
        <f t="shared" si="61"/>
        <v>0</v>
      </c>
      <c r="R280" t="str">
        <f t="shared" si="62"/>
        <v>No</v>
      </c>
      <c r="S280" t="str">
        <f t="shared" si="63"/>
        <v>Yes</v>
      </c>
      <c r="T280" t="str">
        <f t="shared" si="64"/>
        <v>Yes</v>
      </c>
      <c r="U280" s="10" t="str" cm="1">
        <f t="array" ref="U280">_xlfn.IFS(B280&lt;18.5,"Underweight",B280&lt;=24.9,"Normal weight",B280&lt;=29.99,"Over weight",B280&gt;=30,"Obesity")</f>
        <v>Underweight</v>
      </c>
      <c r="V280" t="str" cm="1">
        <f t="array" ref="V280">_xlfn.IFS(C280&lt;5.7,"Normal",C280&lt;=6.49,"Prediabetes",C280&gt;=6.5,"Diabetes")</f>
        <v>Normal</v>
      </c>
      <c r="W280" t="str">
        <f t="shared" si="65"/>
        <v>No</v>
      </c>
    </row>
    <row r="281" spans="1:23" x14ac:dyDescent="0.25">
      <c r="A281" t="s">
        <v>2092</v>
      </c>
      <c r="B281" s="11">
        <v>36.119999999999997</v>
      </c>
      <c r="C281" s="11">
        <v>5.82</v>
      </c>
      <c r="D281" t="s">
        <v>2380</v>
      </c>
      <c r="E281" t="s">
        <v>2380</v>
      </c>
      <c r="F281" t="s">
        <v>2380</v>
      </c>
      <c r="G281" t="s">
        <v>2381</v>
      </c>
      <c r="H281" t="s">
        <v>2382</v>
      </c>
      <c r="I281" t="str">
        <f t="shared" si="53"/>
        <v>Id280</v>
      </c>
      <c r="J281" t="str">
        <f t="shared" si="54"/>
        <v>36.12</v>
      </c>
      <c r="K281" t="str">
        <f t="shared" si="55"/>
        <v>5.82</v>
      </c>
      <c r="L281" t="str">
        <f t="shared" si="56"/>
        <v>No</v>
      </c>
      <c r="M281" t="str">
        <f t="shared" si="57"/>
        <v>No</v>
      </c>
      <c r="N281" t="str">
        <f t="shared" si="58"/>
        <v>No</v>
      </c>
      <c r="O281" t="str">
        <f t="shared" si="59"/>
        <v>No major surgery</v>
      </c>
      <c r="P281" t="str">
        <f t="shared" si="60"/>
        <v>yes</v>
      </c>
      <c r="Q281" s="10" t="str">
        <f t="shared" si="61"/>
        <v>0</v>
      </c>
      <c r="R281" t="str">
        <f t="shared" si="62"/>
        <v>No</v>
      </c>
      <c r="S281" t="str">
        <f t="shared" si="63"/>
        <v>Yes</v>
      </c>
      <c r="T281" t="str">
        <f t="shared" si="64"/>
        <v>Yes</v>
      </c>
      <c r="U281" s="10" t="str" cm="1">
        <f t="array" ref="U281">_xlfn.IFS(B281&lt;18.5,"Underweight",B281&lt;=24.9,"Normal weight",B281&lt;=29.99,"Over weight",B281&gt;=30,"Obesity")</f>
        <v>Obesity</v>
      </c>
      <c r="V281" t="str" cm="1">
        <f t="array" ref="V281">_xlfn.IFS(C281&lt;5.7,"Normal",C281&lt;=6.49,"Prediabetes",C281&gt;=6.5,"Diabetes")</f>
        <v>Prediabetes</v>
      </c>
      <c r="W281" t="str">
        <f t="shared" si="65"/>
        <v>No</v>
      </c>
    </row>
    <row r="282" spans="1:23" x14ac:dyDescent="0.25">
      <c r="A282" t="s">
        <v>2091</v>
      </c>
      <c r="B282" s="11">
        <v>23.19</v>
      </c>
      <c r="C282" s="11">
        <v>7.66</v>
      </c>
      <c r="D282" t="s">
        <v>2380</v>
      </c>
      <c r="E282" t="s">
        <v>2380</v>
      </c>
      <c r="F282" t="s">
        <v>2380</v>
      </c>
      <c r="G282" t="s">
        <v>2381</v>
      </c>
      <c r="H282" t="s">
        <v>2382</v>
      </c>
      <c r="I282" t="str">
        <f t="shared" si="53"/>
        <v>Id281</v>
      </c>
      <c r="J282" t="str">
        <f t="shared" si="54"/>
        <v>23.19</v>
      </c>
      <c r="K282" t="str">
        <f t="shared" si="55"/>
        <v>7.66</v>
      </c>
      <c r="L282" t="str">
        <f t="shared" si="56"/>
        <v>No</v>
      </c>
      <c r="M282" t="str">
        <f t="shared" si="57"/>
        <v>No</v>
      </c>
      <c r="N282" t="str">
        <f t="shared" si="58"/>
        <v>No</v>
      </c>
      <c r="O282" t="str">
        <f t="shared" si="59"/>
        <v>No major surgery</v>
      </c>
      <c r="P282" t="str">
        <f t="shared" si="60"/>
        <v>yes</v>
      </c>
      <c r="Q282" s="10" t="str">
        <f t="shared" si="61"/>
        <v>0</v>
      </c>
      <c r="R282" t="str">
        <f t="shared" si="62"/>
        <v>No</v>
      </c>
      <c r="S282" t="str">
        <f t="shared" si="63"/>
        <v>Yes</v>
      </c>
      <c r="T282" t="str">
        <f t="shared" si="64"/>
        <v>Yes</v>
      </c>
      <c r="U282" s="10" t="str" cm="1">
        <f t="array" ref="U282">_xlfn.IFS(B282&lt;18.5,"Underweight",B282&lt;=24.9,"Normal weight",B282&lt;=29.99,"Over weight",B282&gt;=30,"Obesity")</f>
        <v>Normal weight</v>
      </c>
      <c r="V282" t="str" cm="1">
        <f t="array" ref="V282">_xlfn.IFS(C282&lt;5.7,"Normal",C282&lt;=6.49,"Prediabetes",C282&gt;=6.5,"Diabetes")</f>
        <v>Diabetes</v>
      </c>
      <c r="W282" t="str">
        <f t="shared" si="65"/>
        <v>No</v>
      </c>
    </row>
    <row r="283" spans="1:23" x14ac:dyDescent="0.25">
      <c r="A283" t="s">
        <v>2090</v>
      </c>
      <c r="B283" s="11">
        <v>35.99</v>
      </c>
      <c r="C283" s="11">
        <v>4.2300000000000004</v>
      </c>
      <c r="D283" t="s">
        <v>2380</v>
      </c>
      <c r="E283" t="s">
        <v>2380</v>
      </c>
      <c r="F283" t="s">
        <v>2380</v>
      </c>
      <c r="G283" t="s">
        <v>2381</v>
      </c>
      <c r="H283" t="s">
        <v>2382</v>
      </c>
      <c r="I283" t="str">
        <f t="shared" si="53"/>
        <v>Id282</v>
      </c>
      <c r="J283" t="str">
        <f t="shared" si="54"/>
        <v>35.99</v>
      </c>
      <c r="K283" t="str">
        <f t="shared" si="55"/>
        <v>4.23</v>
      </c>
      <c r="L283" t="str">
        <f t="shared" si="56"/>
        <v>No</v>
      </c>
      <c r="M283" t="str">
        <f t="shared" si="57"/>
        <v>No</v>
      </c>
      <c r="N283" t="str">
        <f t="shared" si="58"/>
        <v>No</v>
      </c>
      <c r="O283" t="str">
        <f t="shared" si="59"/>
        <v>No major surgery</v>
      </c>
      <c r="P283" t="str">
        <f t="shared" si="60"/>
        <v>yes</v>
      </c>
      <c r="Q283" s="10" t="str">
        <f t="shared" si="61"/>
        <v>0</v>
      </c>
      <c r="R283" t="str">
        <f t="shared" si="62"/>
        <v>No</v>
      </c>
      <c r="S283" t="str">
        <f t="shared" si="63"/>
        <v>Yes</v>
      </c>
      <c r="T283" t="str">
        <f t="shared" si="64"/>
        <v>Yes</v>
      </c>
      <c r="U283" s="10" t="str" cm="1">
        <f t="array" ref="U283">_xlfn.IFS(B283&lt;18.5,"Underweight",B283&lt;=24.9,"Normal weight",B283&lt;=29.99,"Over weight",B283&gt;=30,"Obesity")</f>
        <v>Obesity</v>
      </c>
      <c r="V283" t="str" cm="1">
        <f t="array" ref="V283">_xlfn.IFS(C283&lt;5.7,"Normal",C283&lt;=6.49,"Prediabetes",C283&gt;=6.5,"Diabetes")</f>
        <v>Normal</v>
      </c>
      <c r="W283" t="str">
        <f t="shared" si="65"/>
        <v>No</v>
      </c>
    </row>
    <row r="284" spans="1:23" x14ac:dyDescent="0.25">
      <c r="A284" t="s">
        <v>2089</v>
      </c>
      <c r="B284" s="11">
        <v>30.25</v>
      </c>
      <c r="C284" s="11">
        <v>5.58</v>
      </c>
      <c r="D284" t="s">
        <v>2380</v>
      </c>
      <c r="E284" t="s">
        <v>2380</v>
      </c>
      <c r="F284" t="s">
        <v>2383</v>
      </c>
      <c r="G284">
        <v>1</v>
      </c>
      <c r="H284" t="s">
        <v>2382</v>
      </c>
      <c r="I284" t="str">
        <f t="shared" si="53"/>
        <v>Id283</v>
      </c>
      <c r="J284" t="str">
        <f t="shared" si="54"/>
        <v>30.25</v>
      </c>
      <c r="K284" t="str">
        <f t="shared" si="55"/>
        <v>5.58</v>
      </c>
      <c r="L284" t="str">
        <f t="shared" si="56"/>
        <v>No</v>
      </c>
      <c r="M284" t="str">
        <f t="shared" si="57"/>
        <v>No</v>
      </c>
      <c r="N284" t="str">
        <f t="shared" si="58"/>
        <v>Yes</v>
      </c>
      <c r="O284" t="str">
        <f t="shared" si="59"/>
        <v>1</v>
      </c>
      <c r="P284" t="str">
        <f t="shared" si="60"/>
        <v>yes</v>
      </c>
      <c r="Q284" s="10" t="str">
        <f t="shared" si="61"/>
        <v>1</v>
      </c>
      <c r="R284" t="str">
        <f t="shared" si="62"/>
        <v>No</v>
      </c>
      <c r="S284" t="str">
        <f t="shared" si="63"/>
        <v>Yes</v>
      </c>
      <c r="T284" t="str">
        <f t="shared" si="64"/>
        <v>Yes</v>
      </c>
      <c r="U284" s="10" t="str" cm="1">
        <f t="array" ref="U284">_xlfn.IFS(B284&lt;18.5,"Underweight",B284&lt;=24.9,"Normal weight",B284&lt;=29.99,"Over weight",B284&gt;=30,"Obesity")</f>
        <v>Obesity</v>
      </c>
      <c r="V284" t="str" cm="1">
        <f t="array" ref="V284">_xlfn.IFS(C284&lt;5.7,"Normal",C284&lt;=6.49,"Prediabetes",C284&gt;=6.5,"Diabetes")</f>
        <v>Normal</v>
      </c>
      <c r="W284" t="str">
        <f t="shared" si="65"/>
        <v>No</v>
      </c>
    </row>
    <row r="285" spans="1:23" x14ac:dyDescent="0.25">
      <c r="A285" t="s">
        <v>2088</v>
      </c>
      <c r="B285" s="11">
        <v>26.24</v>
      </c>
      <c r="C285" s="11">
        <v>6.26</v>
      </c>
      <c r="D285" t="s">
        <v>2382</v>
      </c>
      <c r="E285" t="s">
        <v>2380</v>
      </c>
      <c r="F285" t="s">
        <v>2380</v>
      </c>
      <c r="G285" t="s">
        <v>2381</v>
      </c>
      <c r="H285" t="s">
        <v>2382</v>
      </c>
      <c r="I285" t="str">
        <f t="shared" si="53"/>
        <v>Id284</v>
      </c>
      <c r="J285" t="str">
        <f t="shared" si="54"/>
        <v>26.24</v>
      </c>
      <c r="K285" t="str">
        <f t="shared" si="55"/>
        <v>6.26</v>
      </c>
      <c r="L285" t="str">
        <f t="shared" si="56"/>
        <v>yes</v>
      </c>
      <c r="M285" t="str">
        <f t="shared" si="57"/>
        <v>No</v>
      </c>
      <c r="N285" t="str">
        <f t="shared" si="58"/>
        <v>No</v>
      </c>
      <c r="O285" t="str">
        <f t="shared" si="59"/>
        <v>No major surgery</v>
      </c>
      <c r="P285" t="str">
        <f t="shared" si="60"/>
        <v>yes</v>
      </c>
      <c r="Q285" s="10" t="str">
        <f t="shared" si="61"/>
        <v>0</v>
      </c>
      <c r="R285" t="str">
        <f t="shared" si="62"/>
        <v>Yes</v>
      </c>
      <c r="S285" t="str">
        <f t="shared" si="63"/>
        <v>Yes</v>
      </c>
      <c r="T285" t="str">
        <f t="shared" si="64"/>
        <v>Yes</v>
      </c>
      <c r="U285" s="10" t="str" cm="1">
        <f t="array" ref="U285">_xlfn.IFS(B285&lt;18.5,"Underweight",B285&lt;=24.9,"Normal weight",B285&lt;=29.99,"Over weight",B285&gt;=30,"Obesity")</f>
        <v>Over weight</v>
      </c>
      <c r="V285" t="str" cm="1">
        <f t="array" ref="V285">_xlfn.IFS(C285&lt;5.7,"Normal",C285&lt;=6.49,"Prediabetes",C285&gt;=6.5,"Diabetes")</f>
        <v>Prediabetes</v>
      </c>
      <c r="W285" t="str">
        <f t="shared" si="65"/>
        <v>No</v>
      </c>
    </row>
    <row r="286" spans="1:23" x14ac:dyDescent="0.25">
      <c r="A286" t="s">
        <v>2087</v>
      </c>
      <c r="B286" s="11">
        <v>31.36</v>
      </c>
      <c r="C286" s="11">
        <v>10.6</v>
      </c>
      <c r="D286" t="s">
        <v>2382</v>
      </c>
      <c r="E286" t="s">
        <v>2380</v>
      </c>
      <c r="F286" t="s">
        <v>2380</v>
      </c>
      <c r="G286" t="s">
        <v>2381</v>
      </c>
      <c r="H286" t="s">
        <v>2382</v>
      </c>
      <c r="I286" t="str">
        <f t="shared" si="53"/>
        <v>Id285</v>
      </c>
      <c r="J286" t="str">
        <f t="shared" si="54"/>
        <v>31.36</v>
      </c>
      <c r="K286" t="str">
        <f t="shared" si="55"/>
        <v>10.6</v>
      </c>
      <c r="L286" t="str">
        <f t="shared" si="56"/>
        <v>yes</v>
      </c>
      <c r="M286" t="str">
        <f t="shared" si="57"/>
        <v>No</v>
      </c>
      <c r="N286" t="str">
        <f t="shared" si="58"/>
        <v>No</v>
      </c>
      <c r="O286" t="str">
        <f t="shared" si="59"/>
        <v>No major surgery</v>
      </c>
      <c r="P286" t="str">
        <f t="shared" si="60"/>
        <v>yes</v>
      </c>
      <c r="Q286" s="10" t="str">
        <f t="shared" si="61"/>
        <v>0</v>
      </c>
      <c r="R286" t="str">
        <f t="shared" si="62"/>
        <v>Yes</v>
      </c>
      <c r="S286" t="str">
        <f t="shared" si="63"/>
        <v>Yes</v>
      </c>
      <c r="T286" t="str">
        <f t="shared" si="64"/>
        <v>Yes</v>
      </c>
      <c r="U286" s="10" t="str" cm="1">
        <f t="array" ref="U286">_xlfn.IFS(B286&lt;18.5,"Underweight",B286&lt;=24.9,"Normal weight",B286&lt;=29.99,"Over weight",B286&gt;=30,"Obesity")</f>
        <v>Obesity</v>
      </c>
      <c r="V286" t="str" cm="1">
        <f t="array" ref="V286">_xlfn.IFS(C286&lt;5.7,"Normal",C286&lt;=6.49,"Prediabetes",C286&gt;=6.5,"Diabetes")</f>
        <v>Diabetes</v>
      </c>
      <c r="W286" t="str">
        <f t="shared" si="65"/>
        <v>No</v>
      </c>
    </row>
    <row r="287" spans="1:23" x14ac:dyDescent="0.25">
      <c r="A287" t="s">
        <v>2086</v>
      </c>
      <c r="B287" s="11">
        <v>25.69</v>
      </c>
      <c r="C287" s="11">
        <v>4.78</v>
      </c>
      <c r="D287" t="s">
        <v>2382</v>
      </c>
      <c r="E287" t="s">
        <v>2380</v>
      </c>
      <c r="F287" t="s">
        <v>2380</v>
      </c>
      <c r="G287" t="s">
        <v>2381</v>
      </c>
      <c r="H287" t="s">
        <v>2382</v>
      </c>
      <c r="I287" t="str">
        <f t="shared" si="53"/>
        <v>Id286</v>
      </c>
      <c r="J287" t="str">
        <f t="shared" si="54"/>
        <v>25.69</v>
      </c>
      <c r="K287" t="str">
        <f t="shared" si="55"/>
        <v>4.78</v>
      </c>
      <c r="L287" t="str">
        <f t="shared" si="56"/>
        <v>yes</v>
      </c>
      <c r="M287" t="str">
        <f t="shared" si="57"/>
        <v>No</v>
      </c>
      <c r="N287" t="str">
        <f t="shared" si="58"/>
        <v>No</v>
      </c>
      <c r="O287" t="str">
        <f t="shared" si="59"/>
        <v>No major surgery</v>
      </c>
      <c r="P287" t="str">
        <f t="shared" si="60"/>
        <v>yes</v>
      </c>
      <c r="Q287" s="10" t="str">
        <f t="shared" si="61"/>
        <v>0</v>
      </c>
      <c r="R287" t="str">
        <f t="shared" si="62"/>
        <v>Yes</v>
      </c>
      <c r="S287" t="str">
        <f t="shared" si="63"/>
        <v>Yes</v>
      </c>
      <c r="T287" t="str">
        <f t="shared" si="64"/>
        <v>Yes</v>
      </c>
      <c r="U287" s="10" t="str" cm="1">
        <f t="array" ref="U287">_xlfn.IFS(B287&lt;18.5,"Underweight",B287&lt;=24.9,"Normal weight",B287&lt;=29.99,"Over weight",B287&gt;=30,"Obesity")</f>
        <v>Over weight</v>
      </c>
      <c r="V287" t="str" cm="1">
        <f t="array" ref="V287">_xlfn.IFS(C287&lt;5.7,"Normal",C287&lt;=6.49,"Prediabetes",C287&gt;=6.5,"Diabetes")</f>
        <v>Normal</v>
      </c>
      <c r="W287" t="str">
        <f t="shared" si="65"/>
        <v>No</v>
      </c>
    </row>
    <row r="288" spans="1:23" x14ac:dyDescent="0.25">
      <c r="A288" t="s">
        <v>2085</v>
      </c>
      <c r="B288" s="11">
        <v>25.46</v>
      </c>
      <c r="C288" s="11">
        <v>6.03</v>
      </c>
      <c r="D288" t="s">
        <v>2380</v>
      </c>
      <c r="E288" t="s">
        <v>2380</v>
      </c>
      <c r="F288" t="s">
        <v>2380</v>
      </c>
      <c r="G288">
        <v>2</v>
      </c>
      <c r="H288" t="s">
        <v>2382</v>
      </c>
      <c r="I288" t="str">
        <f t="shared" si="53"/>
        <v>Id287</v>
      </c>
      <c r="J288" t="str">
        <f t="shared" si="54"/>
        <v>25.46</v>
      </c>
      <c r="K288" t="str">
        <f t="shared" si="55"/>
        <v>6.03</v>
      </c>
      <c r="L288" t="str">
        <f t="shared" si="56"/>
        <v>No</v>
      </c>
      <c r="M288" t="str">
        <f t="shared" si="57"/>
        <v>No</v>
      </c>
      <c r="N288" t="str">
        <f t="shared" si="58"/>
        <v>No</v>
      </c>
      <c r="O288" t="str">
        <f t="shared" si="59"/>
        <v>2</v>
      </c>
      <c r="P288" t="str">
        <f t="shared" si="60"/>
        <v>yes</v>
      </c>
      <c r="Q288" s="10" t="str">
        <f t="shared" si="61"/>
        <v>2</v>
      </c>
      <c r="R288" t="str">
        <f t="shared" si="62"/>
        <v>No</v>
      </c>
      <c r="S288" t="str">
        <f t="shared" si="63"/>
        <v>Yes</v>
      </c>
      <c r="T288" t="str">
        <f t="shared" si="64"/>
        <v>Yes</v>
      </c>
      <c r="U288" s="10" t="str" cm="1">
        <f t="array" ref="U288">_xlfn.IFS(B288&lt;18.5,"Underweight",B288&lt;=24.9,"Normal weight",B288&lt;=29.99,"Over weight",B288&gt;=30,"Obesity")</f>
        <v>Over weight</v>
      </c>
      <c r="V288" t="str" cm="1">
        <f t="array" ref="V288">_xlfn.IFS(C288&lt;5.7,"Normal",C288&lt;=6.49,"Prediabetes",C288&gt;=6.5,"Diabetes")</f>
        <v>Prediabetes</v>
      </c>
      <c r="W288" t="str">
        <f t="shared" si="65"/>
        <v>No</v>
      </c>
    </row>
    <row r="289" spans="1:23" x14ac:dyDescent="0.25">
      <c r="A289" t="s">
        <v>2084</v>
      </c>
      <c r="B289" s="11">
        <v>31.83</v>
      </c>
      <c r="C289" s="11">
        <v>11.55</v>
      </c>
      <c r="D289" t="s">
        <v>2382</v>
      </c>
      <c r="E289" t="s">
        <v>2380</v>
      </c>
      <c r="F289" t="s">
        <v>2380</v>
      </c>
      <c r="G289">
        <v>1</v>
      </c>
      <c r="H289" t="s">
        <v>2382</v>
      </c>
      <c r="I289" t="str">
        <f t="shared" si="53"/>
        <v>Id288</v>
      </c>
      <c r="J289" t="str">
        <f t="shared" si="54"/>
        <v>31.83</v>
      </c>
      <c r="K289" t="str">
        <f t="shared" si="55"/>
        <v>11.55</v>
      </c>
      <c r="L289" t="str">
        <f t="shared" si="56"/>
        <v>yes</v>
      </c>
      <c r="M289" t="str">
        <f t="shared" si="57"/>
        <v>No</v>
      </c>
      <c r="N289" t="str">
        <f t="shared" si="58"/>
        <v>No</v>
      </c>
      <c r="O289" t="str">
        <f t="shared" si="59"/>
        <v>1</v>
      </c>
      <c r="P289" t="str">
        <f t="shared" si="60"/>
        <v>yes</v>
      </c>
      <c r="Q289" s="10" t="str">
        <f t="shared" si="61"/>
        <v>1</v>
      </c>
      <c r="R289" t="str">
        <f t="shared" si="62"/>
        <v>Yes</v>
      </c>
      <c r="S289" t="str">
        <f t="shared" si="63"/>
        <v>Yes</v>
      </c>
      <c r="T289" t="str">
        <f t="shared" si="64"/>
        <v>Yes</v>
      </c>
      <c r="U289" s="10" t="str" cm="1">
        <f t="array" ref="U289">_xlfn.IFS(B289&lt;18.5,"Underweight",B289&lt;=24.9,"Normal weight",B289&lt;=29.99,"Over weight",B289&gt;=30,"Obesity")</f>
        <v>Obesity</v>
      </c>
      <c r="V289" t="str" cm="1">
        <f t="array" ref="V289">_xlfn.IFS(C289&lt;5.7,"Normal",C289&lt;=6.49,"Prediabetes",C289&gt;=6.5,"Diabetes")</f>
        <v>Diabetes</v>
      </c>
      <c r="W289" t="str">
        <f t="shared" si="65"/>
        <v>No</v>
      </c>
    </row>
    <row r="290" spans="1:23" x14ac:dyDescent="0.25">
      <c r="A290" t="s">
        <v>2083</v>
      </c>
      <c r="B290" s="11">
        <v>24.43</v>
      </c>
      <c r="C290" s="11">
        <v>7.59</v>
      </c>
      <c r="D290" t="s">
        <v>2382</v>
      </c>
      <c r="E290" t="s">
        <v>2380</v>
      </c>
      <c r="F290" t="s">
        <v>2380</v>
      </c>
      <c r="G290">
        <v>1</v>
      </c>
      <c r="H290" t="s">
        <v>2382</v>
      </c>
      <c r="I290" t="str">
        <f t="shared" si="53"/>
        <v>Id289</v>
      </c>
      <c r="J290" t="str">
        <f t="shared" si="54"/>
        <v>24.43</v>
      </c>
      <c r="K290" t="str">
        <f t="shared" si="55"/>
        <v>7.59</v>
      </c>
      <c r="L290" t="str">
        <f t="shared" si="56"/>
        <v>yes</v>
      </c>
      <c r="M290" t="str">
        <f t="shared" si="57"/>
        <v>No</v>
      </c>
      <c r="N290" t="str">
        <f t="shared" si="58"/>
        <v>No</v>
      </c>
      <c r="O290" t="str">
        <f t="shared" si="59"/>
        <v>1</v>
      </c>
      <c r="P290" t="str">
        <f t="shared" si="60"/>
        <v>yes</v>
      </c>
      <c r="Q290" s="10" t="str">
        <f t="shared" si="61"/>
        <v>1</v>
      </c>
      <c r="R290" t="str">
        <f t="shared" si="62"/>
        <v>Yes</v>
      </c>
      <c r="S290" t="str">
        <f t="shared" si="63"/>
        <v>Yes</v>
      </c>
      <c r="T290" t="str">
        <f t="shared" si="64"/>
        <v>Yes</v>
      </c>
      <c r="U290" s="10" t="str" cm="1">
        <f t="array" ref="U290">_xlfn.IFS(B290&lt;18.5,"Underweight",B290&lt;=24.9,"Normal weight",B290&lt;=29.99,"Over weight",B290&gt;=30,"Obesity")</f>
        <v>Normal weight</v>
      </c>
      <c r="V290" t="str" cm="1">
        <f t="array" ref="V290">_xlfn.IFS(C290&lt;5.7,"Normal",C290&lt;=6.49,"Prediabetes",C290&gt;=6.5,"Diabetes")</f>
        <v>Diabetes</v>
      </c>
      <c r="W290" t="str">
        <f t="shared" si="65"/>
        <v>No</v>
      </c>
    </row>
    <row r="291" spans="1:23" x14ac:dyDescent="0.25">
      <c r="A291" t="s">
        <v>2082</v>
      </c>
      <c r="B291" s="11">
        <v>41.9</v>
      </c>
      <c r="C291" s="11">
        <v>4.26</v>
      </c>
      <c r="D291" t="s">
        <v>2380</v>
      </c>
      <c r="E291" t="s">
        <v>2380</v>
      </c>
      <c r="F291" t="s">
        <v>2380</v>
      </c>
      <c r="G291" t="s">
        <v>2381</v>
      </c>
      <c r="H291" t="s">
        <v>2382</v>
      </c>
      <c r="I291" t="str">
        <f t="shared" si="53"/>
        <v>Id290</v>
      </c>
      <c r="J291" t="str">
        <f t="shared" si="54"/>
        <v>41.9</v>
      </c>
      <c r="K291" t="str">
        <f t="shared" si="55"/>
        <v>4.26</v>
      </c>
      <c r="L291" t="str">
        <f t="shared" si="56"/>
        <v>No</v>
      </c>
      <c r="M291" t="str">
        <f t="shared" si="57"/>
        <v>No</v>
      </c>
      <c r="N291" t="str">
        <f t="shared" si="58"/>
        <v>No</v>
      </c>
      <c r="O291" t="str">
        <f t="shared" si="59"/>
        <v>No major surgery</v>
      </c>
      <c r="P291" t="str">
        <f t="shared" si="60"/>
        <v>yes</v>
      </c>
      <c r="Q291" s="10" t="str">
        <f t="shared" si="61"/>
        <v>0</v>
      </c>
      <c r="R291" t="str">
        <f t="shared" si="62"/>
        <v>No</v>
      </c>
      <c r="S291" t="str">
        <f t="shared" si="63"/>
        <v>Yes</v>
      </c>
      <c r="T291" t="str">
        <f t="shared" si="64"/>
        <v>Yes</v>
      </c>
      <c r="U291" s="10" t="str" cm="1">
        <f t="array" ref="U291">_xlfn.IFS(B291&lt;18.5,"Underweight",B291&lt;=24.9,"Normal weight",B291&lt;=29.99,"Over weight",B291&gt;=30,"Obesity")</f>
        <v>Obesity</v>
      </c>
      <c r="V291" t="str" cm="1">
        <f t="array" ref="V291">_xlfn.IFS(C291&lt;5.7,"Normal",C291&lt;=6.49,"Prediabetes",C291&gt;=6.5,"Diabetes")</f>
        <v>Normal</v>
      </c>
      <c r="W291" t="str">
        <f t="shared" si="65"/>
        <v>No</v>
      </c>
    </row>
    <row r="292" spans="1:23" x14ac:dyDescent="0.25">
      <c r="A292" t="s">
        <v>2081</v>
      </c>
      <c r="B292" s="11">
        <v>22.88</v>
      </c>
      <c r="C292" s="11">
        <v>5.9</v>
      </c>
      <c r="D292" t="s">
        <v>2382</v>
      </c>
      <c r="E292" t="s">
        <v>2380</v>
      </c>
      <c r="F292" t="s">
        <v>2383</v>
      </c>
      <c r="G292">
        <v>1</v>
      </c>
      <c r="H292" t="s">
        <v>2382</v>
      </c>
      <c r="I292" t="str">
        <f t="shared" si="53"/>
        <v>Id291</v>
      </c>
      <c r="J292" t="str">
        <f t="shared" si="54"/>
        <v>22.88</v>
      </c>
      <c r="K292" t="str">
        <f t="shared" si="55"/>
        <v>5.9</v>
      </c>
      <c r="L292" t="str">
        <f t="shared" si="56"/>
        <v>yes</v>
      </c>
      <c r="M292" t="str">
        <f t="shared" si="57"/>
        <v>No</v>
      </c>
      <c r="N292" t="str">
        <f t="shared" si="58"/>
        <v>Yes</v>
      </c>
      <c r="O292" t="str">
        <f t="shared" si="59"/>
        <v>1</v>
      </c>
      <c r="P292" t="str">
        <f t="shared" si="60"/>
        <v>yes</v>
      </c>
      <c r="Q292" s="10" t="str">
        <f t="shared" si="61"/>
        <v>1</v>
      </c>
      <c r="R292" t="str">
        <f t="shared" si="62"/>
        <v>Yes</v>
      </c>
      <c r="S292" t="str">
        <f t="shared" si="63"/>
        <v>Yes</v>
      </c>
      <c r="T292" t="str">
        <f t="shared" si="64"/>
        <v>Yes</v>
      </c>
      <c r="U292" s="10" t="str" cm="1">
        <f t="array" ref="U292">_xlfn.IFS(B292&lt;18.5,"Underweight",B292&lt;=24.9,"Normal weight",B292&lt;=29.99,"Over weight",B292&gt;=30,"Obesity")</f>
        <v>Normal weight</v>
      </c>
      <c r="V292" t="str" cm="1">
        <f t="array" ref="V292">_xlfn.IFS(C292&lt;5.7,"Normal",C292&lt;=6.49,"Prediabetes",C292&gt;=6.5,"Diabetes")</f>
        <v>Prediabetes</v>
      </c>
      <c r="W292" t="str">
        <f t="shared" si="65"/>
        <v>No</v>
      </c>
    </row>
    <row r="293" spans="1:23" x14ac:dyDescent="0.25">
      <c r="A293" t="s">
        <v>2080</v>
      </c>
      <c r="B293" s="11">
        <v>29.734999999999999</v>
      </c>
      <c r="C293" s="11">
        <v>7.79</v>
      </c>
      <c r="D293" t="s">
        <v>2380</v>
      </c>
      <c r="E293" t="s">
        <v>2380</v>
      </c>
      <c r="F293" t="s">
        <v>2380</v>
      </c>
      <c r="G293" t="s">
        <v>2381</v>
      </c>
      <c r="H293" t="s">
        <v>2380</v>
      </c>
      <c r="I293" t="str">
        <f t="shared" si="53"/>
        <v>Id292</v>
      </c>
      <c r="J293" t="str">
        <f t="shared" si="54"/>
        <v>29.735</v>
      </c>
      <c r="K293" t="str">
        <f t="shared" si="55"/>
        <v>7.79</v>
      </c>
      <c r="L293" t="str">
        <f t="shared" si="56"/>
        <v>No</v>
      </c>
      <c r="M293" t="str">
        <f t="shared" si="57"/>
        <v>No</v>
      </c>
      <c r="N293" t="str">
        <f t="shared" si="58"/>
        <v>No</v>
      </c>
      <c r="O293" t="str">
        <f t="shared" si="59"/>
        <v>No major surgery</v>
      </c>
      <c r="P293" t="str">
        <f t="shared" si="60"/>
        <v>No</v>
      </c>
      <c r="Q293" s="10" t="str">
        <f t="shared" si="61"/>
        <v>0</v>
      </c>
      <c r="R293" t="str">
        <f t="shared" si="62"/>
        <v>No</v>
      </c>
      <c r="S293" t="str">
        <f t="shared" si="63"/>
        <v>No</v>
      </c>
      <c r="T293" t="str">
        <f t="shared" si="64"/>
        <v>No</v>
      </c>
      <c r="U293" s="10" t="str" cm="1">
        <f t="array" ref="U293">_xlfn.IFS(B293&lt;18.5,"Underweight",B293&lt;=24.9,"Normal weight",B293&lt;=29.99,"Over weight",B293&gt;=30,"Obesity")</f>
        <v>Over weight</v>
      </c>
      <c r="V293" t="str" cm="1">
        <f t="array" ref="V293">_xlfn.IFS(C293&lt;5.7,"Normal",C293&lt;=6.49,"Prediabetes",C293&gt;=6.5,"Diabetes")</f>
        <v>Diabetes</v>
      </c>
      <c r="W293" t="str">
        <f t="shared" si="65"/>
        <v>No</v>
      </c>
    </row>
    <row r="294" spans="1:23" x14ac:dyDescent="0.25">
      <c r="A294" t="s">
        <v>2079</v>
      </c>
      <c r="B294" s="11">
        <v>40.74</v>
      </c>
      <c r="C294" s="11">
        <v>5.28</v>
      </c>
      <c r="D294" t="s">
        <v>2380</v>
      </c>
      <c r="E294" t="s">
        <v>2380</v>
      </c>
      <c r="F294" t="s">
        <v>2383</v>
      </c>
      <c r="G294">
        <v>1</v>
      </c>
      <c r="H294" t="s">
        <v>2382</v>
      </c>
      <c r="I294" t="str">
        <f t="shared" si="53"/>
        <v>Id293</v>
      </c>
      <c r="J294" t="str">
        <f t="shared" si="54"/>
        <v>40.74</v>
      </c>
      <c r="K294" t="str">
        <f t="shared" si="55"/>
        <v>5.28</v>
      </c>
      <c r="L294" t="str">
        <f t="shared" si="56"/>
        <v>No</v>
      </c>
      <c r="M294" t="str">
        <f t="shared" si="57"/>
        <v>No</v>
      </c>
      <c r="N294" t="str">
        <f t="shared" si="58"/>
        <v>Yes</v>
      </c>
      <c r="O294" t="str">
        <f t="shared" si="59"/>
        <v>1</v>
      </c>
      <c r="P294" t="str">
        <f t="shared" si="60"/>
        <v>yes</v>
      </c>
      <c r="Q294" s="10" t="str">
        <f t="shared" si="61"/>
        <v>1</v>
      </c>
      <c r="R294" t="str">
        <f t="shared" si="62"/>
        <v>No</v>
      </c>
      <c r="S294" t="str">
        <f t="shared" si="63"/>
        <v>Yes</v>
      </c>
      <c r="T294" t="str">
        <f t="shared" si="64"/>
        <v>Yes</v>
      </c>
      <c r="U294" s="10" t="str" cm="1">
        <f t="array" ref="U294">_xlfn.IFS(B294&lt;18.5,"Underweight",B294&lt;=24.9,"Normal weight",B294&lt;=29.99,"Over weight",B294&gt;=30,"Obesity")</f>
        <v>Obesity</v>
      </c>
      <c r="V294" t="str" cm="1">
        <f t="array" ref="V294">_xlfn.IFS(C294&lt;5.7,"Normal",C294&lt;=6.49,"Prediabetes",C294&gt;=6.5,"Diabetes")</f>
        <v>Normal</v>
      </c>
      <c r="W294" t="str">
        <f t="shared" si="65"/>
        <v>No</v>
      </c>
    </row>
    <row r="295" spans="1:23" x14ac:dyDescent="0.25">
      <c r="A295" t="s">
        <v>2078</v>
      </c>
      <c r="B295" s="11">
        <v>24.14</v>
      </c>
      <c r="C295" s="11">
        <v>5.87</v>
      </c>
      <c r="D295" t="s">
        <v>2380</v>
      </c>
      <c r="E295" t="s">
        <v>2380</v>
      </c>
      <c r="F295" t="s">
        <v>2380</v>
      </c>
      <c r="G295">
        <v>2</v>
      </c>
      <c r="H295" t="s">
        <v>2382</v>
      </c>
      <c r="I295" t="str">
        <f t="shared" si="53"/>
        <v>Id294</v>
      </c>
      <c r="J295" t="str">
        <f t="shared" si="54"/>
        <v>24.14</v>
      </c>
      <c r="K295" t="str">
        <f t="shared" si="55"/>
        <v>5.87</v>
      </c>
      <c r="L295" t="str">
        <f t="shared" si="56"/>
        <v>No</v>
      </c>
      <c r="M295" t="str">
        <f t="shared" si="57"/>
        <v>No</v>
      </c>
      <c r="N295" t="str">
        <f t="shared" si="58"/>
        <v>No</v>
      </c>
      <c r="O295" t="str">
        <f t="shared" si="59"/>
        <v>2</v>
      </c>
      <c r="P295" t="str">
        <f t="shared" si="60"/>
        <v>yes</v>
      </c>
      <c r="Q295" s="10" t="str">
        <f t="shared" si="61"/>
        <v>2</v>
      </c>
      <c r="R295" t="str">
        <f t="shared" si="62"/>
        <v>No</v>
      </c>
      <c r="S295" t="str">
        <f t="shared" si="63"/>
        <v>Yes</v>
      </c>
      <c r="T295" t="str">
        <f t="shared" si="64"/>
        <v>Yes</v>
      </c>
      <c r="U295" s="10" t="str" cm="1">
        <f t="array" ref="U295">_xlfn.IFS(B295&lt;18.5,"Underweight",B295&lt;=24.9,"Normal weight",B295&lt;=29.99,"Over weight",B295&gt;=30,"Obesity")</f>
        <v>Normal weight</v>
      </c>
      <c r="V295" t="str" cm="1">
        <f t="array" ref="V295">_xlfn.IFS(C295&lt;5.7,"Normal",C295&lt;=6.49,"Prediabetes",C295&gt;=6.5,"Diabetes")</f>
        <v>Prediabetes</v>
      </c>
      <c r="W295" t="str">
        <f t="shared" si="65"/>
        <v>No</v>
      </c>
    </row>
    <row r="296" spans="1:23" x14ac:dyDescent="0.25">
      <c r="A296" t="s">
        <v>2077</v>
      </c>
      <c r="B296" s="11">
        <v>25.15</v>
      </c>
      <c r="C296" s="11">
        <v>9.08</v>
      </c>
      <c r="D296" t="s">
        <v>2382</v>
      </c>
      <c r="E296" t="s">
        <v>2380</v>
      </c>
      <c r="F296" t="s">
        <v>2380</v>
      </c>
      <c r="G296">
        <v>1</v>
      </c>
      <c r="H296" t="s">
        <v>2382</v>
      </c>
      <c r="I296" t="str">
        <f t="shared" si="53"/>
        <v>Id295</v>
      </c>
      <c r="J296" t="str">
        <f t="shared" si="54"/>
        <v>25.15</v>
      </c>
      <c r="K296" t="str">
        <f t="shared" si="55"/>
        <v>9.08</v>
      </c>
      <c r="L296" t="str">
        <f t="shared" si="56"/>
        <v>yes</v>
      </c>
      <c r="M296" t="str">
        <f t="shared" si="57"/>
        <v>No</v>
      </c>
      <c r="N296" t="str">
        <f t="shared" si="58"/>
        <v>No</v>
      </c>
      <c r="O296" t="str">
        <f t="shared" si="59"/>
        <v>1</v>
      </c>
      <c r="P296" t="str">
        <f t="shared" si="60"/>
        <v>yes</v>
      </c>
      <c r="Q296" s="10" t="str">
        <f t="shared" si="61"/>
        <v>1</v>
      </c>
      <c r="R296" t="str">
        <f t="shared" si="62"/>
        <v>Yes</v>
      </c>
      <c r="S296" t="str">
        <f t="shared" si="63"/>
        <v>Yes</v>
      </c>
      <c r="T296" t="str">
        <f t="shared" si="64"/>
        <v>Yes</v>
      </c>
      <c r="U296" s="10" t="str" cm="1">
        <f t="array" ref="U296">_xlfn.IFS(B296&lt;18.5,"Underweight",B296&lt;=24.9,"Normal weight",B296&lt;=29.99,"Over weight",B296&gt;=30,"Obesity")</f>
        <v>Over weight</v>
      </c>
      <c r="V296" t="str" cm="1">
        <f t="array" ref="V296">_xlfn.IFS(C296&lt;5.7,"Normal",C296&lt;=6.49,"Prediabetes",C296&gt;=6.5,"Diabetes")</f>
        <v>Diabetes</v>
      </c>
      <c r="W296" t="str">
        <f t="shared" si="65"/>
        <v>No</v>
      </c>
    </row>
    <row r="297" spans="1:23" x14ac:dyDescent="0.25">
      <c r="A297" t="s">
        <v>2076</v>
      </c>
      <c r="B297" s="11">
        <v>28.71</v>
      </c>
      <c r="C297" s="11">
        <v>5.2</v>
      </c>
      <c r="D297" t="s">
        <v>2380</v>
      </c>
      <c r="E297" t="s">
        <v>2380</v>
      </c>
      <c r="F297" t="s">
        <v>2380</v>
      </c>
      <c r="G297">
        <v>1</v>
      </c>
      <c r="H297" t="s">
        <v>2382</v>
      </c>
      <c r="I297" t="str">
        <f t="shared" si="53"/>
        <v>Id296</v>
      </c>
      <c r="J297" t="str">
        <f t="shared" si="54"/>
        <v>28.71</v>
      </c>
      <c r="K297" t="str">
        <f t="shared" si="55"/>
        <v>5.2</v>
      </c>
      <c r="L297" t="str">
        <f t="shared" si="56"/>
        <v>No</v>
      </c>
      <c r="M297" t="str">
        <f t="shared" si="57"/>
        <v>No</v>
      </c>
      <c r="N297" t="str">
        <f t="shared" si="58"/>
        <v>No</v>
      </c>
      <c r="O297" t="str">
        <f t="shared" si="59"/>
        <v>1</v>
      </c>
      <c r="P297" t="str">
        <f t="shared" si="60"/>
        <v>yes</v>
      </c>
      <c r="Q297" s="10" t="str">
        <f t="shared" si="61"/>
        <v>1</v>
      </c>
      <c r="R297" t="str">
        <f t="shared" si="62"/>
        <v>No</v>
      </c>
      <c r="S297" t="str">
        <f t="shared" si="63"/>
        <v>Yes</v>
      </c>
      <c r="T297" t="str">
        <f t="shared" si="64"/>
        <v>Yes</v>
      </c>
      <c r="U297" s="10" t="str" cm="1">
        <f t="array" ref="U297">_xlfn.IFS(B297&lt;18.5,"Underweight",B297&lt;=24.9,"Normal weight",B297&lt;=29.99,"Over weight",B297&gt;=30,"Obesity")</f>
        <v>Over weight</v>
      </c>
      <c r="V297" t="str" cm="1">
        <f t="array" ref="V297">_xlfn.IFS(C297&lt;5.7,"Normal",C297&lt;=6.49,"Prediabetes",C297&gt;=6.5,"Diabetes")</f>
        <v>Normal</v>
      </c>
      <c r="W297" t="str">
        <f t="shared" si="65"/>
        <v>No</v>
      </c>
    </row>
    <row r="298" spans="1:23" x14ac:dyDescent="0.25">
      <c r="A298" t="s">
        <v>2075</v>
      </c>
      <c r="B298" s="11">
        <v>23</v>
      </c>
      <c r="C298" s="11">
        <v>5.48</v>
      </c>
      <c r="D298" t="s">
        <v>2380</v>
      </c>
      <c r="E298" t="s">
        <v>2380</v>
      </c>
      <c r="F298" t="s">
        <v>2380</v>
      </c>
      <c r="G298" t="s">
        <v>2381</v>
      </c>
      <c r="H298" t="s">
        <v>2382</v>
      </c>
      <c r="I298" t="str">
        <f t="shared" si="53"/>
        <v>Id297</v>
      </c>
      <c r="J298" t="str">
        <f t="shared" si="54"/>
        <v>23</v>
      </c>
      <c r="K298" t="str">
        <f t="shared" si="55"/>
        <v>5.48</v>
      </c>
      <c r="L298" t="str">
        <f t="shared" si="56"/>
        <v>No</v>
      </c>
      <c r="M298" t="str">
        <f t="shared" si="57"/>
        <v>No</v>
      </c>
      <c r="N298" t="str">
        <f t="shared" si="58"/>
        <v>No</v>
      </c>
      <c r="O298" t="str">
        <f t="shared" si="59"/>
        <v>No major surgery</v>
      </c>
      <c r="P298" t="str">
        <f t="shared" si="60"/>
        <v>yes</v>
      </c>
      <c r="Q298" s="10" t="str">
        <f t="shared" si="61"/>
        <v>0</v>
      </c>
      <c r="R298" t="str">
        <f t="shared" si="62"/>
        <v>No</v>
      </c>
      <c r="S298" t="str">
        <f t="shared" si="63"/>
        <v>Yes</v>
      </c>
      <c r="T298" t="str">
        <f t="shared" si="64"/>
        <v>Yes</v>
      </c>
      <c r="U298" s="10" t="str" cm="1">
        <f t="array" ref="U298">_xlfn.IFS(B298&lt;18.5,"Underweight",B298&lt;=24.9,"Normal weight",B298&lt;=29.99,"Over weight",B298&gt;=30,"Obesity")</f>
        <v>Normal weight</v>
      </c>
      <c r="V298" t="str" cm="1">
        <f t="array" ref="V298">_xlfn.IFS(C298&lt;5.7,"Normal",C298&lt;=6.49,"Prediabetes",C298&gt;=6.5,"Diabetes")</f>
        <v>Normal</v>
      </c>
      <c r="W298" t="str">
        <f t="shared" si="65"/>
        <v>No</v>
      </c>
    </row>
    <row r="299" spans="1:23" x14ac:dyDescent="0.25">
      <c r="A299" t="s">
        <v>2074</v>
      </c>
      <c r="B299" s="11">
        <v>36.86</v>
      </c>
      <c r="C299" s="11">
        <v>11.95</v>
      </c>
      <c r="D299" t="s">
        <v>2380</v>
      </c>
      <c r="E299" t="s">
        <v>2380</v>
      </c>
      <c r="F299" t="s">
        <v>2380</v>
      </c>
      <c r="G299" t="s">
        <v>2381</v>
      </c>
      <c r="H299" t="s">
        <v>2380</v>
      </c>
      <c r="I299" t="str">
        <f t="shared" si="53"/>
        <v>Id298</v>
      </c>
      <c r="J299" t="str">
        <f t="shared" si="54"/>
        <v>36.86</v>
      </c>
      <c r="K299" t="str">
        <f t="shared" si="55"/>
        <v>11.95</v>
      </c>
      <c r="L299" t="str">
        <f t="shared" si="56"/>
        <v>No</v>
      </c>
      <c r="M299" t="str">
        <f t="shared" si="57"/>
        <v>No</v>
      </c>
      <c r="N299" t="str">
        <f t="shared" si="58"/>
        <v>No</v>
      </c>
      <c r="O299" t="str">
        <f t="shared" si="59"/>
        <v>No major surgery</v>
      </c>
      <c r="P299" t="str">
        <f t="shared" si="60"/>
        <v>No</v>
      </c>
      <c r="Q299" s="10" t="str">
        <f t="shared" si="61"/>
        <v>0</v>
      </c>
      <c r="R299" t="str">
        <f t="shared" si="62"/>
        <v>No</v>
      </c>
      <c r="S299" t="str">
        <f t="shared" si="63"/>
        <v>No</v>
      </c>
      <c r="T299" t="str">
        <f t="shared" si="64"/>
        <v>No</v>
      </c>
      <c r="U299" s="10" t="str" cm="1">
        <f t="array" ref="U299">_xlfn.IFS(B299&lt;18.5,"Underweight",B299&lt;=24.9,"Normal weight",B299&lt;=29.99,"Over weight",B299&gt;=30,"Obesity")</f>
        <v>Obesity</v>
      </c>
      <c r="V299" t="str" cm="1">
        <f t="array" ref="V299">_xlfn.IFS(C299&lt;5.7,"Normal",C299&lt;=6.49,"Prediabetes",C299&gt;=6.5,"Diabetes")</f>
        <v>Diabetes</v>
      </c>
      <c r="W299" t="str">
        <f t="shared" si="65"/>
        <v>No</v>
      </c>
    </row>
    <row r="300" spans="1:23" x14ac:dyDescent="0.25">
      <c r="A300" t="s">
        <v>2073</v>
      </c>
      <c r="B300" s="11">
        <v>24.25</v>
      </c>
      <c r="C300" s="11">
        <v>8.6999999999999993</v>
      </c>
      <c r="D300" t="s">
        <v>2382</v>
      </c>
      <c r="E300" t="s">
        <v>2380</v>
      </c>
      <c r="F300" t="s">
        <v>2380</v>
      </c>
      <c r="G300">
        <v>1</v>
      </c>
      <c r="H300" t="s">
        <v>2382</v>
      </c>
      <c r="I300" t="str">
        <f t="shared" si="53"/>
        <v>Id299</v>
      </c>
      <c r="J300" t="str">
        <f t="shared" si="54"/>
        <v>24.25</v>
      </c>
      <c r="K300" t="str">
        <f t="shared" si="55"/>
        <v>8.7</v>
      </c>
      <c r="L300" t="str">
        <f t="shared" si="56"/>
        <v>yes</v>
      </c>
      <c r="M300" t="str">
        <f t="shared" si="57"/>
        <v>No</v>
      </c>
      <c r="N300" t="str">
        <f t="shared" si="58"/>
        <v>No</v>
      </c>
      <c r="O300" t="str">
        <f t="shared" si="59"/>
        <v>1</v>
      </c>
      <c r="P300" t="str">
        <f t="shared" si="60"/>
        <v>yes</v>
      </c>
      <c r="Q300" s="10" t="str">
        <f t="shared" si="61"/>
        <v>1</v>
      </c>
      <c r="R300" t="str">
        <f t="shared" si="62"/>
        <v>Yes</v>
      </c>
      <c r="S300" t="str">
        <f t="shared" si="63"/>
        <v>Yes</v>
      </c>
      <c r="T300" t="str">
        <f t="shared" si="64"/>
        <v>Yes</v>
      </c>
      <c r="U300" s="10" t="str" cm="1">
        <f t="array" ref="U300">_xlfn.IFS(B300&lt;18.5,"Underweight",B300&lt;=24.9,"Normal weight",B300&lt;=29.99,"Over weight",B300&gt;=30,"Obesity")</f>
        <v>Normal weight</v>
      </c>
      <c r="V300" t="str" cm="1">
        <f t="array" ref="V300">_xlfn.IFS(C300&lt;5.7,"Normal",C300&lt;=6.49,"Prediabetes",C300&gt;=6.5,"Diabetes")</f>
        <v>Diabetes</v>
      </c>
      <c r="W300" t="str">
        <f t="shared" si="65"/>
        <v>No</v>
      </c>
    </row>
    <row r="301" spans="1:23" x14ac:dyDescent="0.25">
      <c r="A301" t="s">
        <v>2072</v>
      </c>
      <c r="B301" s="11">
        <v>23.85</v>
      </c>
      <c r="C301" s="11">
        <v>7.84</v>
      </c>
      <c r="D301" t="s">
        <v>2380</v>
      </c>
      <c r="E301" t="s">
        <v>2380</v>
      </c>
      <c r="F301" t="s">
        <v>2380</v>
      </c>
      <c r="G301" t="s">
        <v>2381</v>
      </c>
      <c r="H301" t="s">
        <v>2382</v>
      </c>
      <c r="I301" t="str">
        <f t="shared" si="53"/>
        <v>Id300</v>
      </c>
      <c r="J301" t="str">
        <f t="shared" si="54"/>
        <v>23.85</v>
      </c>
      <c r="K301" t="str">
        <f t="shared" si="55"/>
        <v>7.84</v>
      </c>
      <c r="L301" t="str">
        <f t="shared" si="56"/>
        <v>No</v>
      </c>
      <c r="M301" t="str">
        <f t="shared" si="57"/>
        <v>No</v>
      </c>
      <c r="N301" t="str">
        <f t="shared" si="58"/>
        <v>No</v>
      </c>
      <c r="O301" t="str">
        <f t="shared" si="59"/>
        <v>No major surgery</v>
      </c>
      <c r="P301" t="str">
        <f t="shared" si="60"/>
        <v>yes</v>
      </c>
      <c r="Q301" s="10" t="str">
        <f t="shared" si="61"/>
        <v>0</v>
      </c>
      <c r="R301" t="str">
        <f t="shared" si="62"/>
        <v>No</v>
      </c>
      <c r="S301" t="str">
        <f t="shared" si="63"/>
        <v>Yes</v>
      </c>
      <c r="T301" t="str">
        <f t="shared" si="64"/>
        <v>Yes</v>
      </c>
      <c r="U301" s="10" t="str" cm="1">
        <f t="array" ref="U301">_xlfn.IFS(B301&lt;18.5,"Underweight",B301&lt;=24.9,"Normal weight",B301&lt;=29.99,"Over weight",B301&gt;=30,"Obesity")</f>
        <v>Normal weight</v>
      </c>
      <c r="V301" t="str" cm="1">
        <f t="array" ref="V301">_xlfn.IFS(C301&lt;5.7,"Normal",C301&lt;=6.49,"Prediabetes",C301&gt;=6.5,"Diabetes")</f>
        <v>Diabetes</v>
      </c>
      <c r="W301" t="str">
        <f t="shared" si="65"/>
        <v>No</v>
      </c>
    </row>
    <row r="302" spans="1:23" x14ac:dyDescent="0.25">
      <c r="A302" t="s">
        <v>2071</v>
      </c>
      <c r="B302" s="11">
        <v>40.020000000000003</v>
      </c>
      <c r="C302" s="11">
        <v>5.19</v>
      </c>
      <c r="D302" t="s">
        <v>2382</v>
      </c>
      <c r="E302" t="s">
        <v>2380</v>
      </c>
      <c r="F302" t="s">
        <v>2380</v>
      </c>
      <c r="G302">
        <v>1</v>
      </c>
      <c r="H302" t="s">
        <v>2382</v>
      </c>
      <c r="I302" t="str">
        <f t="shared" si="53"/>
        <v>Id301</v>
      </c>
      <c r="J302" t="str">
        <f t="shared" si="54"/>
        <v>40.02</v>
      </c>
      <c r="K302" t="str">
        <f t="shared" si="55"/>
        <v>5.19</v>
      </c>
      <c r="L302" t="str">
        <f t="shared" si="56"/>
        <v>yes</v>
      </c>
      <c r="M302" t="str">
        <f t="shared" si="57"/>
        <v>No</v>
      </c>
      <c r="N302" t="str">
        <f t="shared" si="58"/>
        <v>No</v>
      </c>
      <c r="O302" t="str">
        <f t="shared" si="59"/>
        <v>1</v>
      </c>
      <c r="P302" t="str">
        <f t="shared" si="60"/>
        <v>yes</v>
      </c>
      <c r="Q302" s="10" t="str">
        <f t="shared" si="61"/>
        <v>1</v>
      </c>
      <c r="R302" t="str">
        <f t="shared" si="62"/>
        <v>Yes</v>
      </c>
      <c r="S302" t="str">
        <f t="shared" si="63"/>
        <v>Yes</v>
      </c>
      <c r="T302" t="str">
        <f t="shared" si="64"/>
        <v>Yes</v>
      </c>
      <c r="U302" s="10" t="str" cm="1">
        <f t="array" ref="U302">_xlfn.IFS(B302&lt;18.5,"Underweight",B302&lt;=24.9,"Normal weight",B302&lt;=29.99,"Over weight",B302&gt;=30,"Obesity")</f>
        <v>Obesity</v>
      </c>
      <c r="V302" t="str" cm="1">
        <f t="array" ref="V302">_xlfn.IFS(C302&lt;5.7,"Normal",C302&lt;=6.49,"Prediabetes",C302&gt;=6.5,"Diabetes")</f>
        <v>Normal</v>
      </c>
      <c r="W302" t="str">
        <f t="shared" si="65"/>
        <v>No</v>
      </c>
    </row>
    <row r="303" spans="1:23" x14ac:dyDescent="0.25">
      <c r="A303" t="s">
        <v>2070</v>
      </c>
      <c r="B303" s="11">
        <v>19.170000000000002</v>
      </c>
      <c r="C303" s="11">
        <v>8.41</v>
      </c>
      <c r="D303" t="s">
        <v>2380</v>
      </c>
      <c r="E303" t="s">
        <v>2380</v>
      </c>
      <c r="F303" t="s">
        <v>2380</v>
      </c>
      <c r="G303" t="s">
        <v>2381</v>
      </c>
      <c r="H303" t="s">
        <v>2382</v>
      </c>
      <c r="I303" t="str">
        <f t="shared" si="53"/>
        <v>Id302</v>
      </c>
      <c r="J303" t="str">
        <f t="shared" si="54"/>
        <v>19.17</v>
      </c>
      <c r="K303" t="str">
        <f t="shared" si="55"/>
        <v>8.41</v>
      </c>
      <c r="L303" t="str">
        <f t="shared" si="56"/>
        <v>No</v>
      </c>
      <c r="M303" t="str">
        <f t="shared" si="57"/>
        <v>No</v>
      </c>
      <c r="N303" t="str">
        <f t="shared" si="58"/>
        <v>No</v>
      </c>
      <c r="O303" t="str">
        <f t="shared" si="59"/>
        <v>No major surgery</v>
      </c>
      <c r="P303" t="str">
        <f t="shared" si="60"/>
        <v>yes</v>
      </c>
      <c r="Q303" s="10" t="str">
        <f t="shared" si="61"/>
        <v>0</v>
      </c>
      <c r="R303" t="str">
        <f t="shared" si="62"/>
        <v>No</v>
      </c>
      <c r="S303" t="str">
        <f t="shared" si="63"/>
        <v>Yes</v>
      </c>
      <c r="T303" t="str">
        <f t="shared" si="64"/>
        <v>Yes</v>
      </c>
      <c r="U303" s="10" t="str" cm="1">
        <f t="array" ref="U303">_xlfn.IFS(B303&lt;18.5,"Underweight",B303&lt;=24.9,"Normal weight",B303&lt;=29.99,"Over weight",B303&gt;=30,"Obesity")</f>
        <v>Normal weight</v>
      </c>
      <c r="V303" t="str" cm="1">
        <f t="array" ref="V303">_xlfn.IFS(C303&lt;5.7,"Normal",C303&lt;=6.49,"Prediabetes",C303&gt;=6.5,"Diabetes")</f>
        <v>Diabetes</v>
      </c>
      <c r="W303" t="str">
        <f t="shared" si="65"/>
        <v>No</v>
      </c>
    </row>
    <row r="304" spans="1:23" x14ac:dyDescent="0.25">
      <c r="A304" t="s">
        <v>2069</v>
      </c>
      <c r="B304" s="11">
        <v>43.53</v>
      </c>
      <c r="C304" s="11">
        <v>5.86</v>
      </c>
      <c r="D304" t="s">
        <v>2382</v>
      </c>
      <c r="E304" t="s">
        <v>2382</v>
      </c>
      <c r="F304" t="s">
        <v>2380</v>
      </c>
      <c r="G304">
        <v>2</v>
      </c>
      <c r="H304" t="s">
        <v>2382</v>
      </c>
      <c r="I304" t="str">
        <f t="shared" si="53"/>
        <v>Id303</v>
      </c>
      <c r="J304" t="str">
        <f t="shared" si="54"/>
        <v>43.53</v>
      </c>
      <c r="K304" t="str">
        <f t="shared" si="55"/>
        <v>5.86</v>
      </c>
      <c r="L304" t="str">
        <f t="shared" si="56"/>
        <v>yes</v>
      </c>
      <c r="M304" t="str">
        <f t="shared" si="57"/>
        <v>yes</v>
      </c>
      <c r="N304" t="str">
        <f t="shared" si="58"/>
        <v>No</v>
      </c>
      <c r="O304" t="str">
        <f t="shared" si="59"/>
        <v>2</v>
      </c>
      <c r="P304" t="str">
        <f t="shared" si="60"/>
        <v>yes</v>
      </c>
      <c r="Q304" s="10" t="str">
        <f t="shared" si="61"/>
        <v>2</v>
      </c>
      <c r="R304" t="str">
        <f t="shared" si="62"/>
        <v>Yes</v>
      </c>
      <c r="S304" t="str">
        <f t="shared" si="63"/>
        <v>Yes</v>
      </c>
      <c r="T304" t="str">
        <f t="shared" si="64"/>
        <v>Yes</v>
      </c>
      <c r="U304" s="10" t="str" cm="1">
        <f t="array" ref="U304">_xlfn.IFS(B304&lt;18.5,"Underweight",B304&lt;=24.9,"Normal weight",B304&lt;=29.99,"Over weight",B304&gt;=30,"Obesity")</f>
        <v>Obesity</v>
      </c>
      <c r="V304" t="str" cm="1">
        <f t="array" ref="V304">_xlfn.IFS(C304&lt;5.7,"Normal",C304&lt;=6.49,"Prediabetes",C304&gt;=6.5,"Diabetes")</f>
        <v>Prediabetes</v>
      </c>
      <c r="W304" t="str">
        <f t="shared" si="65"/>
        <v>Yes</v>
      </c>
    </row>
    <row r="305" spans="1:23" x14ac:dyDescent="0.25">
      <c r="A305" t="s">
        <v>2068</v>
      </c>
      <c r="B305" s="11">
        <v>46.06</v>
      </c>
      <c r="C305" s="11">
        <v>4.18</v>
      </c>
      <c r="D305" t="s">
        <v>2380</v>
      </c>
      <c r="E305" t="s">
        <v>2382</v>
      </c>
      <c r="F305" t="s">
        <v>2380</v>
      </c>
      <c r="G305">
        <v>1</v>
      </c>
      <c r="H305" t="s">
        <v>2382</v>
      </c>
      <c r="I305" t="str">
        <f t="shared" si="53"/>
        <v>Id304</v>
      </c>
      <c r="J305" t="str">
        <f t="shared" si="54"/>
        <v>46.06</v>
      </c>
      <c r="K305" t="str">
        <f t="shared" si="55"/>
        <v>4.18</v>
      </c>
      <c r="L305" t="str">
        <f t="shared" si="56"/>
        <v>No</v>
      </c>
      <c r="M305" t="str">
        <f t="shared" si="57"/>
        <v>yes</v>
      </c>
      <c r="N305" t="str">
        <f t="shared" si="58"/>
        <v>No</v>
      </c>
      <c r="O305" t="str">
        <f t="shared" si="59"/>
        <v>1</v>
      </c>
      <c r="P305" t="str">
        <f t="shared" si="60"/>
        <v>yes</v>
      </c>
      <c r="Q305" s="10" t="str">
        <f t="shared" si="61"/>
        <v>1</v>
      </c>
      <c r="R305" t="str">
        <f t="shared" si="62"/>
        <v>No</v>
      </c>
      <c r="S305" t="str">
        <f t="shared" si="63"/>
        <v>Yes</v>
      </c>
      <c r="T305" t="str">
        <f t="shared" si="64"/>
        <v>Yes</v>
      </c>
      <c r="U305" s="10" t="str" cm="1">
        <f t="array" ref="U305">_xlfn.IFS(B305&lt;18.5,"Underweight",B305&lt;=24.9,"Normal weight",B305&lt;=29.99,"Over weight",B305&gt;=30,"Obesity")</f>
        <v>Obesity</v>
      </c>
      <c r="V305" t="str" cm="1">
        <f t="array" ref="V305">_xlfn.IFS(C305&lt;5.7,"Normal",C305&lt;=6.49,"Prediabetes",C305&gt;=6.5,"Diabetes")</f>
        <v>Normal</v>
      </c>
      <c r="W305" t="str">
        <f t="shared" si="65"/>
        <v>Yes</v>
      </c>
    </row>
    <row r="306" spans="1:23" x14ac:dyDescent="0.25">
      <c r="A306" t="s">
        <v>2067</v>
      </c>
      <c r="B306" s="11">
        <v>29.92</v>
      </c>
      <c r="C306" s="11">
        <v>11.99</v>
      </c>
      <c r="D306" t="s">
        <v>2382</v>
      </c>
      <c r="E306" t="s">
        <v>2380</v>
      </c>
      <c r="F306" t="s">
        <v>2380</v>
      </c>
      <c r="G306">
        <v>2</v>
      </c>
      <c r="H306" t="s">
        <v>2382</v>
      </c>
      <c r="I306" t="str">
        <f t="shared" si="53"/>
        <v>Id305</v>
      </c>
      <c r="J306" t="str">
        <f t="shared" si="54"/>
        <v>29.92</v>
      </c>
      <c r="K306" t="str">
        <f t="shared" si="55"/>
        <v>11.99</v>
      </c>
      <c r="L306" t="str">
        <f t="shared" si="56"/>
        <v>yes</v>
      </c>
      <c r="M306" t="str">
        <f t="shared" si="57"/>
        <v>No</v>
      </c>
      <c r="N306" t="str">
        <f t="shared" si="58"/>
        <v>No</v>
      </c>
      <c r="O306" t="str">
        <f t="shared" si="59"/>
        <v>2</v>
      </c>
      <c r="P306" t="str">
        <f t="shared" si="60"/>
        <v>yes</v>
      </c>
      <c r="Q306" s="10" t="str">
        <f t="shared" si="61"/>
        <v>2</v>
      </c>
      <c r="R306" t="str">
        <f t="shared" si="62"/>
        <v>Yes</v>
      </c>
      <c r="S306" t="str">
        <f t="shared" si="63"/>
        <v>Yes</v>
      </c>
      <c r="T306" t="str">
        <f t="shared" si="64"/>
        <v>Yes</v>
      </c>
      <c r="U306" s="10" t="str" cm="1">
        <f t="array" ref="U306">_xlfn.IFS(B306&lt;18.5,"Underweight",B306&lt;=24.9,"Normal weight",B306&lt;=29.99,"Over weight",B306&gt;=30,"Obesity")</f>
        <v>Over weight</v>
      </c>
      <c r="V306" t="str" cm="1">
        <f t="array" ref="V306">_xlfn.IFS(C306&lt;5.7,"Normal",C306&lt;=6.49,"Prediabetes",C306&gt;=6.5,"Diabetes")</f>
        <v>Diabetes</v>
      </c>
      <c r="W306" t="str">
        <f t="shared" si="65"/>
        <v>No</v>
      </c>
    </row>
    <row r="307" spans="1:23" x14ac:dyDescent="0.25">
      <c r="A307" t="s">
        <v>2066</v>
      </c>
      <c r="B307" s="11">
        <v>28.46</v>
      </c>
      <c r="C307" s="11">
        <v>4.8499999999999996</v>
      </c>
      <c r="D307" t="s">
        <v>2382</v>
      </c>
      <c r="E307" t="s">
        <v>2380</v>
      </c>
      <c r="F307" t="s">
        <v>2380</v>
      </c>
      <c r="G307">
        <v>1</v>
      </c>
      <c r="H307" t="s">
        <v>2382</v>
      </c>
      <c r="I307" t="str">
        <f t="shared" si="53"/>
        <v>Id306</v>
      </c>
      <c r="J307" t="str">
        <f t="shared" si="54"/>
        <v>28.46</v>
      </c>
      <c r="K307" t="str">
        <f t="shared" si="55"/>
        <v>4.85</v>
      </c>
      <c r="L307" t="str">
        <f t="shared" si="56"/>
        <v>yes</v>
      </c>
      <c r="M307" t="str">
        <f t="shared" si="57"/>
        <v>No</v>
      </c>
      <c r="N307" t="str">
        <f t="shared" si="58"/>
        <v>No</v>
      </c>
      <c r="O307" t="str">
        <f t="shared" si="59"/>
        <v>1</v>
      </c>
      <c r="P307" t="str">
        <f t="shared" si="60"/>
        <v>yes</v>
      </c>
      <c r="Q307" s="10" t="str">
        <f t="shared" si="61"/>
        <v>1</v>
      </c>
      <c r="R307" t="str">
        <f t="shared" si="62"/>
        <v>Yes</v>
      </c>
      <c r="S307" t="str">
        <f t="shared" si="63"/>
        <v>Yes</v>
      </c>
      <c r="T307" t="str">
        <f t="shared" si="64"/>
        <v>Yes</v>
      </c>
      <c r="U307" s="10" t="str" cm="1">
        <f t="array" ref="U307">_xlfn.IFS(B307&lt;18.5,"Underweight",B307&lt;=24.9,"Normal weight",B307&lt;=29.99,"Over weight",B307&gt;=30,"Obesity")</f>
        <v>Over weight</v>
      </c>
      <c r="V307" t="str" cm="1">
        <f t="array" ref="V307">_xlfn.IFS(C307&lt;5.7,"Normal",C307&lt;=6.49,"Prediabetes",C307&gt;=6.5,"Diabetes")</f>
        <v>Normal</v>
      </c>
      <c r="W307" t="str">
        <f t="shared" si="65"/>
        <v>No</v>
      </c>
    </row>
    <row r="308" spans="1:23" x14ac:dyDescent="0.25">
      <c r="A308" t="s">
        <v>2065</v>
      </c>
      <c r="B308" s="11">
        <v>24.56</v>
      </c>
      <c r="C308" s="11">
        <v>6.18</v>
      </c>
      <c r="D308" t="s">
        <v>2382</v>
      </c>
      <c r="E308" t="s">
        <v>2380</v>
      </c>
      <c r="F308" t="s">
        <v>2383</v>
      </c>
      <c r="G308">
        <v>1</v>
      </c>
      <c r="H308" t="s">
        <v>2382</v>
      </c>
      <c r="I308" t="str">
        <f t="shared" si="53"/>
        <v>Id307</v>
      </c>
      <c r="J308" t="str">
        <f t="shared" si="54"/>
        <v>24.56</v>
      </c>
      <c r="K308" t="str">
        <f t="shared" si="55"/>
        <v>6.18</v>
      </c>
      <c r="L308" t="str">
        <f t="shared" si="56"/>
        <v>yes</v>
      </c>
      <c r="M308" t="str">
        <f t="shared" si="57"/>
        <v>No</v>
      </c>
      <c r="N308" t="str">
        <f t="shared" si="58"/>
        <v>Yes</v>
      </c>
      <c r="O308" t="str">
        <f t="shared" si="59"/>
        <v>1</v>
      </c>
      <c r="P308" t="str">
        <f t="shared" si="60"/>
        <v>yes</v>
      </c>
      <c r="Q308" s="10" t="str">
        <f t="shared" si="61"/>
        <v>1</v>
      </c>
      <c r="R308" t="str">
        <f t="shared" si="62"/>
        <v>Yes</v>
      </c>
      <c r="S308" t="str">
        <f t="shared" si="63"/>
        <v>Yes</v>
      </c>
      <c r="T308" t="str">
        <f t="shared" si="64"/>
        <v>Yes</v>
      </c>
      <c r="U308" s="10" t="str" cm="1">
        <f t="array" ref="U308">_xlfn.IFS(B308&lt;18.5,"Underweight",B308&lt;=24.9,"Normal weight",B308&lt;=29.99,"Over weight",B308&gt;=30,"Obesity")</f>
        <v>Normal weight</v>
      </c>
      <c r="V308" t="str" cm="1">
        <f t="array" ref="V308">_xlfn.IFS(C308&lt;5.7,"Normal",C308&lt;=6.49,"Prediabetes",C308&gt;=6.5,"Diabetes")</f>
        <v>Prediabetes</v>
      </c>
      <c r="W308" t="str">
        <f t="shared" si="65"/>
        <v>No</v>
      </c>
    </row>
    <row r="309" spans="1:23" x14ac:dyDescent="0.25">
      <c r="A309" t="s">
        <v>2064</v>
      </c>
      <c r="B309" s="11">
        <v>41.19</v>
      </c>
      <c r="C309" s="11">
        <v>6.37</v>
      </c>
      <c r="D309" t="s">
        <v>2380</v>
      </c>
      <c r="E309" t="s">
        <v>2380</v>
      </c>
      <c r="F309" t="s">
        <v>2380</v>
      </c>
      <c r="G309" t="s">
        <v>2381</v>
      </c>
      <c r="H309" t="s">
        <v>2382</v>
      </c>
      <c r="I309" t="str">
        <f t="shared" si="53"/>
        <v>Id308</v>
      </c>
      <c r="J309" t="str">
        <f t="shared" si="54"/>
        <v>41.19</v>
      </c>
      <c r="K309" t="str">
        <f t="shared" si="55"/>
        <v>6.37</v>
      </c>
      <c r="L309" t="str">
        <f t="shared" si="56"/>
        <v>No</v>
      </c>
      <c r="M309" t="str">
        <f t="shared" si="57"/>
        <v>No</v>
      </c>
      <c r="N309" t="str">
        <f t="shared" si="58"/>
        <v>No</v>
      </c>
      <c r="O309" t="str">
        <f t="shared" si="59"/>
        <v>No major surgery</v>
      </c>
      <c r="P309" t="str">
        <f t="shared" si="60"/>
        <v>yes</v>
      </c>
      <c r="Q309" s="10" t="str">
        <f t="shared" si="61"/>
        <v>0</v>
      </c>
      <c r="R309" t="str">
        <f t="shared" si="62"/>
        <v>No</v>
      </c>
      <c r="S309" t="str">
        <f t="shared" si="63"/>
        <v>Yes</v>
      </c>
      <c r="T309" t="str">
        <f t="shared" si="64"/>
        <v>Yes</v>
      </c>
      <c r="U309" s="10" t="str" cm="1">
        <f t="array" ref="U309">_xlfn.IFS(B309&lt;18.5,"Underweight",B309&lt;=24.9,"Normal weight",B309&lt;=29.99,"Over weight",B309&gt;=30,"Obesity")</f>
        <v>Obesity</v>
      </c>
      <c r="V309" t="str" cm="1">
        <f t="array" ref="V309">_xlfn.IFS(C309&lt;5.7,"Normal",C309&lt;=6.49,"Prediabetes",C309&gt;=6.5,"Diabetes")</f>
        <v>Prediabetes</v>
      </c>
      <c r="W309" t="str">
        <f t="shared" si="65"/>
        <v>No</v>
      </c>
    </row>
    <row r="310" spans="1:23" x14ac:dyDescent="0.25">
      <c r="A310" t="s">
        <v>2063</v>
      </c>
      <c r="B310" s="11">
        <v>18.63</v>
      </c>
      <c r="C310" s="11">
        <v>9.81</v>
      </c>
      <c r="D310" t="s">
        <v>2382</v>
      </c>
      <c r="E310" t="s">
        <v>2380</v>
      </c>
      <c r="F310" t="s">
        <v>2380</v>
      </c>
      <c r="G310">
        <v>2</v>
      </c>
      <c r="H310" t="s">
        <v>2382</v>
      </c>
      <c r="I310" t="str">
        <f t="shared" si="53"/>
        <v>Id309</v>
      </c>
      <c r="J310" t="str">
        <f t="shared" si="54"/>
        <v>18.63</v>
      </c>
      <c r="K310" t="str">
        <f t="shared" si="55"/>
        <v>9.81</v>
      </c>
      <c r="L310" t="str">
        <f t="shared" si="56"/>
        <v>yes</v>
      </c>
      <c r="M310" t="str">
        <f t="shared" si="57"/>
        <v>No</v>
      </c>
      <c r="N310" t="str">
        <f t="shared" si="58"/>
        <v>No</v>
      </c>
      <c r="O310" t="str">
        <f t="shared" si="59"/>
        <v>2</v>
      </c>
      <c r="P310" t="str">
        <f t="shared" si="60"/>
        <v>yes</v>
      </c>
      <c r="Q310" s="10" t="str">
        <f t="shared" si="61"/>
        <v>2</v>
      </c>
      <c r="R310" t="str">
        <f t="shared" si="62"/>
        <v>Yes</v>
      </c>
      <c r="S310" t="str">
        <f t="shared" si="63"/>
        <v>Yes</v>
      </c>
      <c r="T310" t="str">
        <f t="shared" si="64"/>
        <v>Yes</v>
      </c>
      <c r="U310" s="10" t="str" cm="1">
        <f t="array" ref="U310">_xlfn.IFS(B310&lt;18.5,"Underweight",B310&lt;=24.9,"Normal weight",B310&lt;=29.99,"Over weight",B310&gt;=30,"Obesity")</f>
        <v>Normal weight</v>
      </c>
      <c r="V310" t="str" cm="1">
        <f t="array" ref="V310">_xlfn.IFS(C310&lt;5.7,"Normal",C310&lt;=6.49,"Prediabetes",C310&gt;=6.5,"Diabetes")</f>
        <v>Diabetes</v>
      </c>
      <c r="W310" t="str">
        <f t="shared" si="65"/>
        <v>No</v>
      </c>
    </row>
    <row r="311" spans="1:23" x14ac:dyDescent="0.25">
      <c r="A311" t="s">
        <v>2062</v>
      </c>
      <c r="B311" s="11">
        <v>26.26</v>
      </c>
      <c r="C311" s="11">
        <v>11.8</v>
      </c>
      <c r="D311" t="s">
        <v>2382</v>
      </c>
      <c r="E311" t="s">
        <v>2380</v>
      </c>
      <c r="F311" t="s">
        <v>2380</v>
      </c>
      <c r="G311">
        <v>1</v>
      </c>
      <c r="H311" t="s">
        <v>2382</v>
      </c>
      <c r="I311" t="str">
        <f t="shared" si="53"/>
        <v>Id310</v>
      </c>
      <c r="J311" t="str">
        <f t="shared" si="54"/>
        <v>26.26</v>
      </c>
      <c r="K311" t="str">
        <f t="shared" si="55"/>
        <v>11.8</v>
      </c>
      <c r="L311" t="str">
        <f t="shared" si="56"/>
        <v>yes</v>
      </c>
      <c r="M311" t="str">
        <f t="shared" si="57"/>
        <v>No</v>
      </c>
      <c r="N311" t="str">
        <f t="shared" si="58"/>
        <v>No</v>
      </c>
      <c r="O311" t="str">
        <f t="shared" si="59"/>
        <v>1</v>
      </c>
      <c r="P311" t="str">
        <f t="shared" si="60"/>
        <v>yes</v>
      </c>
      <c r="Q311" s="10" t="str">
        <f t="shared" si="61"/>
        <v>1</v>
      </c>
      <c r="R311" t="str">
        <f t="shared" si="62"/>
        <v>Yes</v>
      </c>
      <c r="S311" t="str">
        <f t="shared" si="63"/>
        <v>Yes</v>
      </c>
      <c r="T311" t="str">
        <f t="shared" si="64"/>
        <v>Yes</v>
      </c>
      <c r="U311" s="10" t="str" cm="1">
        <f t="array" ref="U311">_xlfn.IFS(B311&lt;18.5,"Underweight",B311&lt;=24.9,"Normal weight",B311&lt;=29.99,"Over weight",B311&gt;=30,"Obesity")</f>
        <v>Over weight</v>
      </c>
      <c r="V311" t="str" cm="1">
        <f t="array" ref="V311">_xlfn.IFS(C311&lt;5.7,"Normal",C311&lt;=6.49,"Prediabetes",C311&gt;=6.5,"Diabetes")</f>
        <v>Diabetes</v>
      </c>
      <c r="W311" t="str">
        <f t="shared" si="65"/>
        <v>No</v>
      </c>
    </row>
    <row r="312" spans="1:23" x14ac:dyDescent="0.25">
      <c r="A312" t="s">
        <v>2061</v>
      </c>
      <c r="B312" s="11">
        <v>22.37</v>
      </c>
      <c r="C312" s="11">
        <v>5.86</v>
      </c>
      <c r="D312" t="s">
        <v>2382</v>
      </c>
      <c r="E312" t="s">
        <v>2380</v>
      </c>
      <c r="F312" t="s">
        <v>2383</v>
      </c>
      <c r="G312">
        <v>1</v>
      </c>
      <c r="H312" t="s">
        <v>2382</v>
      </c>
      <c r="I312" t="str">
        <f t="shared" si="53"/>
        <v>Id311</v>
      </c>
      <c r="J312" t="str">
        <f t="shared" si="54"/>
        <v>22.37</v>
      </c>
      <c r="K312" t="str">
        <f t="shared" si="55"/>
        <v>5.86</v>
      </c>
      <c r="L312" t="str">
        <f t="shared" si="56"/>
        <v>yes</v>
      </c>
      <c r="M312" t="str">
        <f t="shared" si="57"/>
        <v>No</v>
      </c>
      <c r="N312" t="str">
        <f t="shared" si="58"/>
        <v>Yes</v>
      </c>
      <c r="O312" t="str">
        <f t="shared" si="59"/>
        <v>1</v>
      </c>
      <c r="P312" t="str">
        <f t="shared" si="60"/>
        <v>yes</v>
      </c>
      <c r="Q312" s="10" t="str">
        <f t="shared" si="61"/>
        <v>1</v>
      </c>
      <c r="R312" t="str">
        <f t="shared" si="62"/>
        <v>Yes</v>
      </c>
      <c r="S312" t="str">
        <f t="shared" si="63"/>
        <v>Yes</v>
      </c>
      <c r="T312" t="str">
        <f t="shared" si="64"/>
        <v>Yes</v>
      </c>
      <c r="U312" s="10" t="str" cm="1">
        <f t="array" ref="U312">_xlfn.IFS(B312&lt;18.5,"Underweight",B312&lt;=24.9,"Normal weight",B312&lt;=29.99,"Over weight",B312&gt;=30,"Obesity")</f>
        <v>Normal weight</v>
      </c>
      <c r="V312" t="str" cm="1">
        <f t="array" ref="V312">_xlfn.IFS(C312&lt;5.7,"Normal",C312&lt;=6.49,"Prediabetes",C312&gt;=6.5,"Diabetes")</f>
        <v>Prediabetes</v>
      </c>
      <c r="W312" t="str">
        <f t="shared" si="65"/>
        <v>No</v>
      </c>
    </row>
    <row r="313" spans="1:23" x14ac:dyDescent="0.25">
      <c r="A313" t="s">
        <v>2060</v>
      </c>
      <c r="B313" s="11">
        <v>39.619999999999997</v>
      </c>
      <c r="C313" s="11">
        <v>4.28</v>
      </c>
      <c r="D313" t="s">
        <v>2380</v>
      </c>
      <c r="E313" t="s">
        <v>2380</v>
      </c>
      <c r="F313" t="s">
        <v>2380</v>
      </c>
      <c r="G313">
        <v>1</v>
      </c>
      <c r="H313" t="s">
        <v>2382</v>
      </c>
      <c r="I313" t="str">
        <f t="shared" si="53"/>
        <v>Id312</v>
      </c>
      <c r="J313" t="str">
        <f t="shared" si="54"/>
        <v>39.62</v>
      </c>
      <c r="K313" t="str">
        <f t="shared" si="55"/>
        <v>4.28</v>
      </c>
      <c r="L313" t="str">
        <f t="shared" si="56"/>
        <v>No</v>
      </c>
      <c r="M313" t="str">
        <f t="shared" si="57"/>
        <v>No</v>
      </c>
      <c r="N313" t="str">
        <f t="shared" si="58"/>
        <v>No</v>
      </c>
      <c r="O313" t="str">
        <f t="shared" si="59"/>
        <v>1</v>
      </c>
      <c r="P313" t="str">
        <f t="shared" si="60"/>
        <v>yes</v>
      </c>
      <c r="Q313" s="10" t="str">
        <f t="shared" si="61"/>
        <v>1</v>
      </c>
      <c r="R313" t="str">
        <f t="shared" si="62"/>
        <v>No</v>
      </c>
      <c r="S313" t="str">
        <f t="shared" si="63"/>
        <v>Yes</v>
      </c>
      <c r="T313" t="str">
        <f t="shared" si="64"/>
        <v>Yes</v>
      </c>
      <c r="U313" s="10" t="str" cm="1">
        <f t="array" ref="U313">_xlfn.IFS(B313&lt;18.5,"Underweight",B313&lt;=24.9,"Normal weight",B313&lt;=29.99,"Over weight",B313&gt;=30,"Obesity")</f>
        <v>Obesity</v>
      </c>
      <c r="V313" t="str" cm="1">
        <f t="array" ref="V313">_xlfn.IFS(C313&lt;5.7,"Normal",C313&lt;=6.49,"Prediabetes",C313&gt;=6.5,"Diabetes")</f>
        <v>Normal</v>
      </c>
      <c r="W313" t="str">
        <f t="shared" si="65"/>
        <v>No</v>
      </c>
    </row>
    <row r="314" spans="1:23" x14ac:dyDescent="0.25">
      <c r="A314" t="s">
        <v>2059</v>
      </c>
      <c r="B314" s="11">
        <v>18.329999999999998</v>
      </c>
      <c r="C314" s="11">
        <v>4.16</v>
      </c>
      <c r="D314" t="s">
        <v>2382</v>
      </c>
      <c r="E314" t="s">
        <v>2380</v>
      </c>
      <c r="F314" t="s">
        <v>2380</v>
      </c>
      <c r="G314" t="s">
        <v>2381</v>
      </c>
      <c r="H314" t="s">
        <v>2382</v>
      </c>
      <c r="I314" t="str">
        <f t="shared" si="53"/>
        <v>Id313</v>
      </c>
      <c r="J314" t="str">
        <f t="shared" si="54"/>
        <v>18.33</v>
      </c>
      <c r="K314" t="str">
        <f t="shared" si="55"/>
        <v>4.16</v>
      </c>
      <c r="L314" t="str">
        <f t="shared" si="56"/>
        <v>yes</v>
      </c>
      <c r="M314" t="str">
        <f t="shared" si="57"/>
        <v>No</v>
      </c>
      <c r="N314" t="str">
        <f t="shared" si="58"/>
        <v>No</v>
      </c>
      <c r="O314" t="str">
        <f t="shared" si="59"/>
        <v>No major surgery</v>
      </c>
      <c r="P314" t="str">
        <f t="shared" si="60"/>
        <v>yes</v>
      </c>
      <c r="Q314" s="10" t="str">
        <f t="shared" si="61"/>
        <v>0</v>
      </c>
      <c r="R314" t="str">
        <f t="shared" si="62"/>
        <v>Yes</v>
      </c>
      <c r="S314" t="str">
        <f t="shared" si="63"/>
        <v>Yes</v>
      </c>
      <c r="T314" t="str">
        <f t="shared" si="64"/>
        <v>Yes</v>
      </c>
      <c r="U314" s="10" t="str" cm="1">
        <f t="array" ref="U314">_xlfn.IFS(B314&lt;18.5,"Underweight",B314&lt;=24.9,"Normal weight",B314&lt;=29.99,"Over weight",B314&gt;=30,"Obesity")</f>
        <v>Underweight</v>
      </c>
      <c r="V314" t="str" cm="1">
        <f t="array" ref="V314">_xlfn.IFS(C314&lt;5.7,"Normal",C314&lt;=6.49,"Prediabetes",C314&gt;=6.5,"Diabetes")</f>
        <v>Normal</v>
      </c>
      <c r="W314" t="str">
        <f t="shared" si="65"/>
        <v>No</v>
      </c>
    </row>
    <row r="315" spans="1:23" x14ac:dyDescent="0.25">
      <c r="A315" t="s">
        <v>2058</v>
      </c>
      <c r="B315" s="11">
        <v>17.11</v>
      </c>
      <c r="C315" s="11">
        <v>4.9800000000000004</v>
      </c>
      <c r="D315" t="s">
        <v>2382</v>
      </c>
      <c r="E315" t="s">
        <v>2380</v>
      </c>
      <c r="F315" t="s">
        <v>2383</v>
      </c>
      <c r="G315">
        <v>1</v>
      </c>
      <c r="H315" t="s">
        <v>2382</v>
      </c>
      <c r="I315" t="str">
        <f t="shared" si="53"/>
        <v>Id314</v>
      </c>
      <c r="J315" t="str">
        <f t="shared" si="54"/>
        <v>17.11</v>
      </c>
      <c r="K315" t="str">
        <f t="shared" si="55"/>
        <v>4.98</v>
      </c>
      <c r="L315" t="str">
        <f t="shared" si="56"/>
        <v>yes</v>
      </c>
      <c r="M315" t="str">
        <f t="shared" si="57"/>
        <v>No</v>
      </c>
      <c r="N315" t="str">
        <f t="shared" si="58"/>
        <v>Yes</v>
      </c>
      <c r="O315" t="str">
        <f t="shared" si="59"/>
        <v>1</v>
      </c>
      <c r="P315" t="str">
        <f t="shared" si="60"/>
        <v>yes</v>
      </c>
      <c r="Q315" s="10" t="str">
        <f t="shared" si="61"/>
        <v>1</v>
      </c>
      <c r="R315" t="str">
        <f t="shared" si="62"/>
        <v>Yes</v>
      </c>
      <c r="S315" t="str">
        <f t="shared" si="63"/>
        <v>Yes</v>
      </c>
      <c r="T315" t="str">
        <f t="shared" si="64"/>
        <v>Yes</v>
      </c>
      <c r="U315" s="10" t="str" cm="1">
        <f t="array" ref="U315">_xlfn.IFS(B315&lt;18.5,"Underweight",B315&lt;=24.9,"Normal weight",B315&lt;=29.99,"Over weight",B315&gt;=30,"Obesity")</f>
        <v>Underweight</v>
      </c>
      <c r="V315" t="str" cm="1">
        <f t="array" ref="V315">_xlfn.IFS(C315&lt;5.7,"Normal",C315&lt;=6.49,"Prediabetes",C315&gt;=6.5,"Diabetes")</f>
        <v>Normal</v>
      </c>
      <c r="W315" t="str">
        <f t="shared" si="65"/>
        <v>No</v>
      </c>
    </row>
    <row r="316" spans="1:23" x14ac:dyDescent="0.25">
      <c r="A316" t="s">
        <v>2057</v>
      </c>
      <c r="B316" s="11">
        <v>43.5</v>
      </c>
      <c r="C316" s="11">
        <v>6.38</v>
      </c>
      <c r="D316" t="s">
        <v>2380</v>
      </c>
      <c r="E316" t="s">
        <v>2382</v>
      </c>
      <c r="F316" t="s">
        <v>2380</v>
      </c>
      <c r="G316">
        <v>1</v>
      </c>
      <c r="H316" t="s">
        <v>2382</v>
      </c>
      <c r="I316" t="str">
        <f t="shared" si="53"/>
        <v>Id315</v>
      </c>
      <c r="J316" t="str">
        <f t="shared" si="54"/>
        <v>43.5</v>
      </c>
      <c r="K316" t="str">
        <f t="shared" si="55"/>
        <v>6.38</v>
      </c>
      <c r="L316" t="str">
        <f t="shared" si="56"/>
        <v>No</v>
      </c>
      <c r="M316" t="str">
        <f t="shared" si="57"/>
        <v>yes</v>
      </c>
      <c r="N316" t="str">
        <f t="shared" si="58"/>
        <v>No</v>
      </c>
      <c r="O316" t="str">
        <f t="shared" si="59"/>
        <v>1</v>
      </c>
      <c r="P316" t="str">
        <f t="shared" si="60"/>
        <v>yes</v>
      </c>
      <c r="Q316" s="10" t="str">
        <f t="shared" si="61"/>
        <v>1</v>
      </c>
      <c r="R316" t="str">
        <f t="shared" si="62"/>
        <v>No</v>
      </c>
      <c r="S316" t="str">
        <f t="shared" si="63"/>
        <v>Yes</v>
      </c>
      <c r="T316" t="str">
        <f t="shared" si="64"/>
        <v>Yes</v>
      </c>
      <c r="U316" s="10" t="str" cm="1">
        <f t="array" ref="U316">_xlfn.IFS(B316&lt;18.5,"Underweight",B316&lt;=24.9,"Normal weight",B316&lt;=29.99,"Over weight",B316&gt;=30,"Obesity")</f>
        <v>Obesity</v>
      </c>
      <c r="V316" t="str" cm="1">
        <f t="array" ref="V316">_xlfn.IFS(C316&lt;5.7,"Normal",C316&lt;=6.49,"Prediabetes",C316&gt;=6.5,"Diabetes")</f>
        <v>Prediabetes</v>
      </c>
      <c r="W316" t="str">
        <f t="shared" si="65"/>
        <v>Yes</v>
      </c>
    </row>
    <row r="317" spans="1:23" x14ac:dyDescent="0.25">
      <c r="A317" t="s">
        <v>2056</v>
      </c>
      <c r="B317" s="11">
        <v>25.364999999999998</v>
      </c>
      <c r="C317" s="11">
        <v>5.19</v>
      </c>
      <c r="D317" t="s">
        <v>2380</v>
      </c>
      <c r="E317" t="s">
        <v>2380</v>
      </c>
      <c r="F317" t="s">
        <v>2380</v>
      </c>
      <c r="G317">
        <v>2</v>
      </c>
      <c r="H317" t="s">
        <v>2380</v>
      </c>
      <c r="I317" t="str">
        <f t="shared" si="53"/>
        <v>Id316</v>
      </c>
      <c r="J317" t="str">
        <f t="shared" si="54"/>
        <v>25.365</v>
      </c>
      <c r="K317" t="str">
        <f t="shared" si="55"/>
        <v>5.19</v>
      </c>
      <c r="L317" t="str">
        <f t="shared" si="56"/>
        <v>No</v>
      </c>
      <c r="M317" t="str">
        <f t="shared" si="57"/>
        <v>No</v>
      </c>
      <c r="N317" t="str">
        <f t="shared" si="58"/>
        <v>No</v>
      </c>
      <c r="O317" t="str">
        <f t="shared" si="59"/>
        <v>2</v>
      </c>
      <c r="P317" t="str">
        <f t="shared" si="60"/>
        <v>No</v>
      </c>
      <c r="Q317" s="10" t="str">
        <f t="shared" si="61"/>
        <v>2</v>
      </c>
      <c r="R317" t="str">
        <f t="shared" si="62"/>
        <v>No</v>
      </c>
      <c r="S317" t="str">
        <f t="shared" si="63"/>
        <v>No</v>
      </c>
      <c r="T317" t="str">
        <f t="shared" si="64"/>
        <v>No</v>
      </c>
      <c r="U317" s="10" t="str" cm="1">
        <f t="array" ref="U317">_xlfn.IFS(B317&lt;18.5,"Underweight",B317&lt;=24.9,"Normal weight",B317&lt;=29.99,"Over weight",B317&gt;=30,"Obesity")</f>
        <v>Over weight</v>
      </c>
      <c r="V317" t="str" cm="1">
        <f t="array" ref="V317">_xlfn.IFS(C317&lt;5.7,"Normal",C317&lt;=6.49,"Prediabetes",C317&gt;=6.5,"Diabetes")</f>
        <v>Normal</v>
      </c>
      <c r="W317" t="str">
        <f t="shared" si="65"/>
        <v>No</v>
      </c>
    </row>
    <row r="318" spans="1:23" x14ac:dyDescent="0.25">
      <c r="A318" t="s">
        <v>2055</v>
      </c>
      <c r="B318" s="11">
        <v>28.594999999999999</v>
      </c>
      <c r="C318" s="11">
        <v>10.210000000000001</v>
      </c>
      <c r="D318" t="s">
        <v>2380</v>
      </c>
      <c r="E318" t="s">
        <v>2380</v>
      </c>
      <c r="F318" t="s">
        <v>2380</v>
      </c>
      <c r="G318" t="s">
        <v>2381</v>
      </c>
      <c r="H318" t="s">
        <v>2380</v>
      </c>
      <c r="I318" t="str">
        <f t="shared" si="53"/>
        <v>Id317</v>
      </c>
      <c r="J318" t="str">
        <f t="shared" si="54"/>
        <v>28.595</v>
      </c>
      <c r="K318" t="str">
        <f t="shared" si="55"/>
        <v>10.21</v>
      </c>
      <c r="L318" t="str">
        <f t="shared" si="56"/>
        <v>No</v>
      </c>
      <c r="M318" t="str">
        <f t="shared" si="57"/>
        <v>No</v>
      </c>
      <c r="N318" t="str">
        <f t="shared" si="58"/>
        <v>No</v>
      </c>
      <c r="O318" t="str">
        <f t="shared" si="59"/>
        <v>No major surgery</v>
      </c>
      <c r="P318" t="str">
        <f t="shared" si="60"/>
        <v>No</v>
      </c>
      <c r="Q318" s="10" t="str">
        <f t="shared" si="61"/>
        <v>0</v>
      </c>
      <c r="R318" t="str">
        <f t="shared" si="62"/>
        <v>No</v>
      </c>
      <c r="S318" t="str">
        <f t="shared" si="63"/>
        <v>No</v>
      </c>
      <c r="T318" t="str">
        <f t="shared" si="64"/>
        <v>No</v>
      </c>
      <c r="U318" s="10" t="str" cm="1">
        <f t="array" ref="U318">_xlfn.IFS(B318&lt;18.5,"Underweight",B318&lt;=24.9,"Normal weight",B318&lt;=29.99,"Over weight",B318&gt;=30,"Obesity")</f>
        <v>Over weight</v>
      </c>
      <c r="V318" t="str" cm="1">
        <f t="array" ref="V318">_xlfn.IFS(C318&lt;5.7,"Normal",C318&lt;=6.49,"Prediabetes",C318&gt;=6.5,"Diabetes")</f>
        <v>Diabetes</v>
      </c>
      <c r="W318" t="str">
        <f t="shared" si="65"/>
        <v>No</v>
      </c>
    </row>
    <row r="319" spans="1:23" x14ac:dyDescent="0.25">
      <c r="A319" t="s">
        <v>2054</v>
      </c>
      <c r="B319" s="11">
        <v>29.83</v>
      </c>
      <c r="C319" s="11">
        <v>9.6999999999999993</v>
      </c>
      <c r="D319" t="s">
        <v>2382</v>
      </c>
      <c r="E319" t="s">
        <v>2380</v>
      </c>
      <c r="F319" t="s">
        <v>2383</v>
      </c>
      <c r="G319">
        <v>1</v>
      </c>
      <c r="H319" t="s">
        <v>2382</v>
      </c>
      <c r="I319" t="str">
        <f t="shared" si="53"/>
        <v>Id318</v>
      </c>
      <c r="J319" t="str">
        <f t="shared" si="54"/>
        <v>29.83</v>
      </c>
      <c r="K319" t="str">
        <f t="shared" si="55"/>
        <v>9.7</v>
      </c>
      <c r="L319" t="str">
        <f t="shared" si="56"/>
        <v>yes</v>
      </c>
      <c r="M319" t="str">
        <f t="shared" si="57"/>
        <v>No</v>
      </c>
      <c r="N319" t="str">
        <f t="shared" si="58"/>
        <v>Yes</v>
      </c>
      <c r="O319" t="str">
        <f t="shared" si="59"/>
        <v>1</v>
      </c>
      <c r="P319" t="str">
        <f t="shared" si="60"/>
        <v>yes</v>
      </c>
      <c r="Q319" s="10" t="str">
        <f t="shared" si="61"/>
        <v>1</v>
      </c>
      <c r="R319" t="str">
        <f t="shared" si="62"/>
        <v>Yes</v>
      </c>
      <c r="S319" t="str">
        <f t="shared" si="63"/>
        <v>Yes</v>
      </c>
      <c r="T319" t="str">
        <f t="shared" si="64"/>
        <v>Yes</v>
      </c>
      <c r="U319" s="10" t="str" cm="1">
        <f t="array" ref="U319">_xlfn.IFS(B319&lt;18.5,"Underweight",B319&lt;=24.9,"Normal weight",B319&lt;=29.99,"Over weight",B319&gt;=30,"Obesity")</f>
        <v>Over weight</v>
      </c>
      <c r="V319" t="str" cm="1">
        <f t="array" ref="V319">_xlfn.IFS(C319&lt;5.7,"Normal",C319&lt;=6.49,"Prediabetes",C319&gt;=6.5,"Diabetes")</f>
        <v>Diabetes</v>
      </c>
      <c r="W319" t="str">
        <f t="shared" si="65"/>
        <v>No</v>
      </c>
    </row>
    <row r="320" spans="1:23" x14ac:dyDescent="0.25">
      <c r="A320" t="s">
        <v>2053</v>
      </c>
      <c r="B320" s="11">
        <v>24.7</v>
      </c>
      <c r="C320" s="11">
        <v>10.25</v>
      </c>
      <c r="D320" t="s">
        <v>2380</v>
      </c>
      <c r="E320" t="s">
        <v>2380</v>
      </c>
      <c r="F320" t="s">
        <v>2380</v>
      </c>
      <c r="G320">
        <v>3</v>
      </c>
      <c r="H320" t="s">
        <v>2380</v>
      </c>
      <c r="I320" t="str">
        <f t="shared" si="53"/>
        <v>Id319</v>
      </c>
      <c r="J320" t="str">
        <f t="shared" si="54"/>
        <v>24.7</v>
      </c>
      <c r="K320" t="str">
        <f t="shared" si="55"/>
        <v>10.25</v>
      </c>
      <c r="L320" t="str">
        <f t="shared" si="56"/>
        <v>No</v>
      </c>
      <c r="M320" t="str">
        <f t="shared" si="57"/>
        <v>No</v>
      </c>
      <c r="N320" t="str">
        <f t="shared" si="58"/>
        <v>No</v>
      </c>
      <c r="O320" t="str">
        <f t="shared" si="59"/>
        <v>3</v>
      </c>
      <c r="P320" t="str">
        <f t="shared" si="60"/>
        <v>No</v>
      </c>
      <c r="Q320" s="10" t="str">
        <f t="shared" si="61"/>
        <v>3</v>
      </c>
      <c r="R320" t="str">
        <f t="shared" si="62"/>
        <v>No</v>
      </c>
      <c r="S320" t="str">
        <f t="shared" si="63"/>
        <v>No</v>
      </c>
      <c r="T320" t="str">
        <f t="shared" si="64"/>
        <v>No</v>
      </c>
      <c r="U320" s="10" t="str" cm="1">
        <f t="array" ref="U320">_xlfn.IFS(B320&lt;18.5,"Underweight",B320&lt;=24.9,"Normal weight",B320&lt;=29.99,"Over weight",B320&gt;=30,"Obesity")</f>
        <v>Normal weight</v>
      </c>
      <c r="V320" t="str" cm="1">
        <f t="array" ref="V320">_xlfn.IFS(C320&lt;5.7,"Normal",C320&lt;=6.49,"Prediabetes",C320&gt;=6.5,"Diabetes")</f>
        <v>Diabetes</v>
      </c>
      <c r="W320" t="str">
        <f t="shared" si="65"/>
        <v>No</v>
      </c>
    </row>
    <row r="321" spans="1:23" x14ac:dyDescent="0.25">
      <c r="A321" t="s">
        <v>2052</v>
      </c>
      <c r="B321" s="11">
        <v>17.940000000000001</v>
      </c>
      <c r="C321" s="11">
        <v>9.77</v>
      </c>
      <c r="D321" t="s">
        <v>2380</v>
      </c>
      <c r="E321" t="s">
        <v>2380</v>
      </c>
      <c r="F321" t="s">
        <v>2380</v>
      </c>
      <c r="G321" t="s">
        <v>2381</v>
      </c>
      <c r="H321" t="s">
        <v>2382</v>
      </c>
      <c r="I321" t="str">
        <f t="shared" si="53"/>
        <v>Id320</v>
      </c>
      <c r="J321" t="str">
        <f t="shared" si="54"/>
        <v>17.94</v>
      </c>
      <c r="K321" t="str">
        <f t="shared" si="55"/>
        <v>9.77</v>
      </c>
      <c r="L321" t="str">
        <f t="shared" si="56"/>
        <v>No</v>
      </c>
      <c r="M321" t="str">
        <f t="shared" si="57"/>
        <v>No</v>
      </c>
      <c r="N321" t="str">
        <f t="shared" si="58"/>
        <v>No</v>
      </c>
      <c r="O321" t="str">
        <f t="shared" si="59"/>
        <v>No major surgery</v>
      </c>
      <c r="P321" t="str">
        <f t="shared" si="60"/>
        <v>yes</v>
      </c>
      <c r="Q321" s="10" t="str">
        <f t="shared" si="61"/>
        <v>0</v>
      </c>
      <c r="R321" t="str">
        <f t="shared" si="62"/>
        <v>No</v>
      </c>
      <c r="S321" t="str">
        <f t="shared" si="63"/>
        <v>Yes</v>
      </c>
      <c r="T321" t="str">
        <f t="shared" si="64"/>
        <v>Yes</v>
      </c>
      <c r="U321" s="10" t="str" cm="1">
        <f t="array" ref="U321">_xlfn.IFS(B321&lt;18.5,"Underweight",B321&lt;=24.9,"Normal weight",B321&lt;=29.99,"Over weight",B321&gt;=30,"Obesity")</f>
        <v>Underweight</v>
      </c>
      <c r="V321" t="str" cm="1">
        <f t="array" ref="V321">_xlfn.IFS(C321&lt;5.7,"Normal",C321&lt;=6.49,"Prediabetes",C321&gt;=6.5,"Diabetes")</f>
        <v>Diabetes</v>
      </c>
      <c r="W321" t="str">
        <f t="shared" si="65"/>
        <v>No</v>
      </c>
    </row>
    <row r="322" spans="1:23" x14ac:dyDescent="0.25">
      <c r="A322" t="s">
        <v>2051</v>
      </c>
      <c r="B322" s="11">
        <v>21.08</v>
      </c>
      <c r="C322" s="11">
        <v>4.83</v>
      </c>
      <c r="D322" t="s">
        <v>2380</v>
      </c>
      <c r="E322" t="s">
        <v>2380</v>
      </c>
      <c r="F322" t="s">
        <v>2383</v>
      </c>
      <c r="G322">
        <v>1</v>
      </c>
      <c r="H322" t="s">
        <v>2382</v>
      </c>
      <c r="I322" t="str">
        <f t="shared" si="53"/>
        <v>Id321</v>
      </c>
      <c r="J322" t="str">
        <f t="shared" si="54"/>
        <v>21.08</v>
      </c>
      <c r="K322" t="str">
        <f t="shared" si="55"/>
        <v>4.83</v>
      </c>
      <c r="L322" t="str">
        <f t="shared" si="56"/>
        <v>No</v>
      </c>
      <c r="M322" t="str">
        <f t="shared" si="57"/>
        <v>No</v>
      </c>
      <c r="N322" t="str">
        <f t="shared" si="58"/>
        <v>Yes</v>
      </c>
      <c r="O322" t="str">
        <f t="shared" si="59"/>
        <v>1</v>
      </c>
      <c r="P322" t="str">
        <f t="shared" si="60"/>
        <v>yes</v>
      </c>
      <c r="Q322" s="10" t="str">
        <f t="shared" si="61"/>
        <v>1</v>
      </c>
      <c r="R322" t="str">
        <f t="shared" si="62"/>
        <v>No</v>
      </c>
      <c r="S322" t="str">
        <f t="shared" si="63"/>
        <v>Yes</v>
      </c>
      <c r="T322" t="str">
        <f t="shared" si="64"/>
        <v>Yes</v>
      </c>
      <c r="U322" s="10" t="str" cm="1">
        <f t="array" ref="U322">_xlfn.IFS(B322&lt;18.5,"Underweight",B322&lt;=24.9,"Normal weight",B322&lt;=29.99,"Over weight",B322&gt;=30,"Obesity")</f>
        <v>Normal weight</v>
      </c>
      <c r="V322" t="str" cm="1">
        <f t="array" ref="V322">_xlfn.IFS(C322&lt;5.7,"Normal",C322&lt;=6.49,"Prediabetes",C322&gt;=6.5,"Diabetes")</f>
        <v>Normal</v>
      </c>
      <c r="W322" t="str">
        <f t="shared" si="65"/>
        <v>No</v>
      </c>
    </row>
    <row r="323" spans="1:23" x14ac:dyDescent="0.25">
      <c r="A323" t="s">
        <v>2050</v>
      </c>
      <c r="B323" s="11">
        <v>37.715000000000003</v>
      </c>
      <c r="C323" s="11">
        <v>10.86</v>
      </c>
      <c r="D323" t="s">
        <v>2382</v>
      </c>
      <c r="E323" t="s">
        <v>2380</v>
      </c>
      <c r="F323" t="s">
        <v>2380</v>
      </c>
      <c r="G323" t="s">
        <v>2381</v>
      </c>
      <c r="H323" t="s">
        <v>2380</v>
      </c>
      <c r="I323" t="str">
        <f t="shared" ref="I323:I386" si="66">CLEAN(A323)</f>
        <v>Id322</v>
      </c>
      <c r="J323" t="str">
        <f t="shared" ref="J323:J386" si="67">CLEAN(B323)</f>
        <v>37.715</v>
      </c>
      <c r="K323" t="str">
        <f t="shared" ref="K323:K386" si="68">CLEAN(C323)</f>
        <v>10.86</v>
      </c>
      <c r="L323" t="str">
        <f t="shared" ref="L323:L386" si="69">CLEAN(D323)</f>
        <v>yes</v>
      </c>
      <c r="M323" t="str">
        <f t="shared" ref="M323:M386" si="70">CLEAN(E323)</f>
        <v>No</v>
      </c>
      <c r="N323" t="str">
        <f t="shared" ref="N323:N386" si="71">CLEAN(F323)</f>
        <v>No</v>
      </c>
      <c r="O323" t="str">
        <f t="shared" ref="O323:O386" si="72">CLEAN(G323)</f>
        <v>No major surgery</v>
      </c>
      <c r="P323" t="str">
        <f t="shared" ref="P323:P386" si="73">CLEAN(H323)</f>
        <v>No</v>
      </c>
      <c r="Q323" s="10" t="str">
        <f t="shared" ref="Q323:Q386" si="74">SUBSTITUTE(O323,"No major surgery",0)</f>
        <v>0</v>
      </c>
      <c r="R323" t="str">
        <f t="shared" ref="R323:R386" si="75">PROPER(L323)</f>
        <v>Yes</v>
      </c>
      <c r="S323" t="str">
        <f t="shared" ref="S323:S386" si="76">PROPER(P323)</f>
        <v>No</v>
      </c>
      <c r="T323" t="str">
        <f t="shared" ref="T323:T386" si="77">SUBSTITUTE(S323,"?","No")</f>
        <v>No</v>
      </c>
      <c r="U323" s="10" t="str" cm="1">
        <f t="array" ref="U323">_xlfn.IFS(B323&lt;18.5,"Underweight",B323&lt;=24.9,"Normal weight",B323&lt;=29.99,"Over weight",B323&gt;=30,"Obesity")</f>
        <v>Obesity</v>
      </c>
      <c r="V323" t="str" cm="1">
        <f t="array" ref="V323">_xlfn.IFS(C323&lt;5.7,"Normal",C323&lt;=6.49,"Prediabetes",C323&gt;=6.5,"Diabetes")</f>
        <v>Diabetes</v>
      </c>
      <c r="W323" t="str">
        <f t="shared" ref="W323:W386" si="78">PROPER(E323)</f>
        <v>No</v>
      </c>
    </row>
    <row r="324" spans="1:23" x14ac:dyDescent="0.25">
      <c r="A324" t="s">
        <v>2049</v>
      </c>
      <c r="B324" s="11">
        <v>22.39</v>
      </c>
      <c r="C324" s="11">
        <v>9.5299999999999994</v>
      </c>
      <c r="D324" t="s">
        <v>2382</v>
      </c>
      <c r="E324" t="s">
        <v>2380</v>
      </c>
      <c r="F324" t="s">
        <v>2380</v>
      </c>
      <c r="G324" t="s">
        <v>2381</v>
      </c>
      <c r="H324" t="s">
        <v>2382</v>
      </c>
      <c r="I324" t="str">
        <f t="shared" si="66"/>
        <v>Id323</v>
      </c>
      <c r="J324" t="str">
        <f t="shared" si="67"/>
        <v>22.39</v>
      </c>
      <c r="K324" t="str">
        <f t="shared" si="68"/>
        <v>9.53</v>
      </c>
      <c r="L324" t="str">
        <f t="shared" si="69"/>
        <v>yes</v>
      </c>
      <c r="M324" t="str">
        <f t="shared" si="70"/>
        <v>No</v>
      </c>
      <c r="N324" t="str">
        <f t="shared" si="71"/>
        <v>No</v>
      </c>
      <c r="O324" t="str">
        <f t="shared" si="72"/>
        <v>No major surgery</v>
      </c>
      <c r="P324" t="str">
        <f t="shared" si="73"/>
        <v>yes</v>
      </c>
      <c r="Q324" s="10" t="str">
        <f t="shared" si="74"/>
        <v>0</v>
      </c>
      <c r="R324" t="str">
        <f t="shared" si="75"/>
        <v>Yes</v>
      </c>
      <c r="S324" t="str">
        <f t="shared" si="76"/>
        <v>Yes</v>
      </c>
      <c r="T324" t="str">
        <f t="shared" si="77"/>
        <v>Yes</v>
      </c>
      <c r="U324" s="10" t="str" cm="1">
        <f t="array" ref="U324">_xlfn.IFS(B324&lt;18.5,"Underweight",B324&lt;=24.9,"Normal weight",B324&lt;=29.99,"Over weight",B324&gt;=30,"Obesity")</f>
        <v>Normal weight</v>
      </c>
      <c r="V324" t="str" cm="1">
        <f t="array" ref="V324">_xlfn.IFS(C324&lt;5.7,"Normal",C324&lt;=6.49,"Prediabetes",C324&gt;=6.5,"Diabetes")</f>
        <v>Diabetes</v>
      </c>
      <c r="W324" t="str">
        <f t="shared" si="78"/>
        <v>No</v>
      </c>
    </row>
    <row r="325" spans="1:23" x14ac:dyDescent="0.25">
      <c r="A325" t="s">
        <v>2048</v>
      </c>
      <c r="B325" s="11">
        <v>28.78</v>
      </c>
      <c r="C325" s="11">
        <v>5.68</v>
      </c>
      <c r="D325" t="s">
        <v>2380</v>
      </c>
      <c r="E325" t="s">
        <v>2380</v>
      </c>
      <c r="F325" t="s">
        <v>2380</v>
      </c>
      <c r="G325" t="s">
        <v>2381</v>
      </c>
      <c r="H325" t="s">
        <v>2382</v>
      </c>
      <c r="I325" t="str">
        <f t="shared" si="66"/>
        <v>Id324</v>
      </c>
      <c r="J325" t="str">
        <f t="shared" si="67"/>
        <v>28.78</v>
      </c>
      <c r="K325" t="str">
        <f t="shared" si="68"/>
        <v>5.68</v>
      </c>
      <c r="L325" t="str">
        <f t="shared" si="69"/>
        <v>No</v>
      </c>
      <c r="M325" t="str">
        <f t="shared" si="70"/>
        <v>No</v>
      </c>
      <c r="N325" t="str">
        <f t="shared" si="71"/>
        <v>No</v>
      </c>
      <c r="O325" t="str">
        <f t="shared" si="72"/>
        <v>No major surgery</v>
      </c>
      <c r="P325" t="str">
        <f t="shared" si="73"/>
        <v>yes</v>
      </c>
      <c r="Q325" s="10" t="str">
        <f t="shared" si="74"/>
        <v>0</v>
      </c>
      <c r="R325" t="str">
        <f t="shared" si="75"/>
        <v>No</v>
      </c>
      <c r="S325" t="str">
        <f t="shared" si="76"/>
        <v>Yes</v>
      </c>
      <c r="T325" t="str">
        <f t="shared" si="77"/>
        <v>Yes</v>
      </c>
      <c r="U325" s="10" t="str" cm="1">
        <f t="array" ref="U325">_xlfn.IFS(B325&lt;18.5,"Underweight",B325&lt;=24.9,"Normal weight",B325&lt;=29.99,"Over weight",B325&gt;=30,"Obesity")</f>
        <v>Over weight</v>
      </c>
      <c r="V325" t="str" cm="1">
        <f t="array" ref="V325">_xlfn.IFS(C325&lt;5.7,"Normal",C325&lt;=6.49,"Prediabetes",C325&gt;=6.5,"Diabetes")</f>
        <v>Normal</v>
      </c>
      <c r="W325" t="str">
        <f t="shared" si="78"/>
        <v>No</v>
      </c>
    </row>
    <row r="326" spans="1:23" x14ac:dyDescent="0.25">
      <c r="A326" t="s">
        <v>2047</v>
      </c>
      <c r="B326" s="11">
        <v>18.329999999999998</v>
      </c>
      <c r="C326" s="11">
        <v>5.57</v>
      </c>
      <c r="D326" t="s">
        <v>2382</v>
      </c>
      <c r="E326" t="s">
        <v>2380</v>
      </c>
      <c r="F326" t="s">
        <v>2380</v>
      </c>
      <c r="G326" t="s">
        <v>2381</v>
      </c>
      <c r="H326" t="s">
        <v>2382</v>
      </c>
      <c r="I326" t="str">
        <f t="shared" si="66"/>
        <v>Id325</v>
      </c>
      <c r="J326" t="str">
        <f t="shared" si="67"/>
        <v>18.33</v>
      </c>
      <c r="K326" t="str">
        <f t="shared" si="68"/>
        <v>5.57</v>
      </c>
      <c r="L326" t="str">
        <f t="shared" si="69"/>
        <v>yes</v>
      </c>
      <c r="M326" t="str">
        <f t="shared" si="70"/>
        <v>No</v>
      </c>
      <c r="N326" t="str">
        <f t="shared" si="71"/>
        <v>No</v>
      </c>
      <c r="O326" t="str">
        <f t="shared" si="72"/>
        <v>No major surgery</v>
      </c>
      <c r="P326" t="str">
        <f t="shared" si="73"/>
        <v>yes</v>
      </c>
      <c r="Q326" s="10" t="str">
        <f t="shared" si="74"/>
        <v>0</v>
      </c>
      <c r="R326" t="str">
        <f t="shared" si="75"/>
        <v>Yes</v>
      </c>
      <c r="S326" t="str">
        <f t="shared" si="76"/>
        <v>Yes</v>
      </c>
      <c r="T326" t="str">
        <f t="shared" si="77"/>
        <v>Yes</v>
      </c>
      <c r="U326" s="10" t="str" cm="1">
        <f t="array" ref="U326">_xlfn.IFS(B326&lt;18.5,"Underweight",B326&lt;=24.9,"Normal weight",B326&lt;=29.99,"Over weight",B326&gt;=30,"Obesity")</f>
        <v>Underweight</v>
      </c>
      <c r="V326" t="str" cm="1">
        <f t="array" ref="V326">_xlfn.IFS(C326&lt;5.7,"Normal",C326&lt;=6.49,"Prediabetes",C326&gt;=6.5,"Diabetes")</f>
        <v>Normal</v>
      </c>
      <c r="W326" t="str">
        <f t="shared" si="78"/>
        <v>No</v>
      </c>
    </row>
    <row r="327" spans="1:23" x14ac:dyDescent="0.25">
      <c r="A327" t="s">
        <v>2046</v>
      </c>
      <c r="B327" s="11">
        <v>26.39</v>
      </c>
      <c r="C327" s="11">
        <v>4.58</v>
      </c>
      <c r="D327" t="s">
        <v>2382</v>
      </c>
      <c r="E327" t="s">
        <v>2380</v>
      </c>
      <c r="F327" t="s">
        <v>2380</v>
      </c>
      <c r="G327">
        <v>1</v>
      </c>
      <c r="H327" t="s">
        <v>2382</v>
      </c>
      <c r="I327" t="str">
        <f t="shared" si="66"/>
        <v>Id326</v>
      </c>
      <c r="J327" t="str">
        <f t="shared" si="67"/>
        <v>26.39</v>
      </c>
      <c r="K327" t="str">
        <f t="shared" si="68"/>
        <v>4.58</v>
      </c>
      <c r="L327" t="str">
        <f t="shared" si="69"/>
        <v>yes</v>
      </c>
      <c r="M327" t="str">
        <f t="shared" si="70"/>
        <v>No</v>
      </c>
      <c r="N327" t="str">
        <f t="shared" si="71"/>
        <v>No</v>
      </c>
      <c r="O327" t="str">
        <f t="shared" si="72"/>
        <v>1</v>
      </c>
      <c r="P327" t="str">
        <f t="shared" si="73"/>
        <v>yes</v>
      </c>
      <c r="Q327" s="10" t="str">
        <f t="shared" si="74"/>
        <v>1</v>
      </c>
      <c r="R327" t="str">
        <f t="shared" si="75"/>
        <v>Yes</v>
      </c>
      <c r="S327" t="str">
        <f t="shared" si="76"/>
        <v>Yes</v>
      </c>
      <c r="T327" t="str">
        <f t="shared" si="77"/>
        <v>Yes</v>
      </c>
      <c r="U327" s="10" t="str" cm="1">
        <f t="array" ref="U327">_xlfn.IFS(B327&lt;18.5,"Underweight",B327&lt;=24.9,"Normal weight",B327&lt;=29.99,"Over weight",B327&gt;=30,"Obesity")</f>
        <v>Over weight</v>
      </c>
      <c r="V327" t="str" cm="1">
        <f t="array" ref="V327">_xlfn.IFS(C327&lt;5.7,"Normal",C327&lt;=6.49,"Prediabetes",C327&gt;=6.5,"Diabetes")</f>
        <v>Normal</v>
      </c>
      <c r="W327" t="str">
        <f t="shared" si="78"/>
        <v>No</v>
      </c>
    </row>
    <row r="328" spans="1:23" x14ac:dyDescent="0.25">
      <c r="A328" t="s">
        <v>2045</v>
      </c>
      <c r="B328" s="11">
        <v>19.260000000000002</v>
      </c>
      <c r="C328" s="11">
        <v>8.9600000000000009</v>
      </c>
      <c r="D328" t="s">
        <v>2382</v>
      </c>
      <c r="E328" t="s">
        <v>2380</v>
      </c>
      <c r="F328" t="s">
        <v>2380</v>
      </c>
      <c r="G328">
        <v>1</v>
      </c>
      <c r="H328" t="s">
        <v>2382</v>
      </c>
      <c r="I328" t="str">
        <f t="shared" si="66"/>
        <v>Id327</v>
      </c>
      <c r="J328" t="str">
        <f t="shared" si="67"/>
        <v>19.26</v>
      </c>
      <c r="K328" t="str">
        <f t="shared" si="68"/>
        <v>8.96</v>
      </c>
      <c r="L328" t="str">
        <f t="shared" si="69"/>
        <v>yes</v>
      </c>
      <c r="M328" t="str">
        <f t="shared" si="70"/>
        <v>No</v>
      </c>
      <c r="N328" t="str">
        <f t="shared" si="71"/>
        <v>No</v>
      </c>
      <c r="O328" t="str">
        <f t="shared" si="72"/>
        <v>1</v>
      </c>
      <c r="P328" t="str">
        <f t="shared" si="73"/>
        <v>yes</v>
      </c>
      <c r="Q328" s="10" t="str">
        <f t="shared" si="74"/>
        <v>1</v>
      </c>
      <c r="R328" t="str">
        <f t="shared" si="75"/>
        <v>Yes</v>
      </c>
      <c r="S328" t="str">
        <f t="shared" si="76"/>
        <v>Yes</v>
      </c>
      <c r="T328" t="str">
        <f t="shared" si="77"/>
        <v>Yes</v>
      </c>
      <c r="U328" s="10" t="str" cm="1">
        <f t="array" ref="U328">_xlfn.IFS(B328&lt;18.5,"Underweight",B328&lt;=24.9,"Normal weight",B328&lt;=29.99,"Over weight",B328&gt;=30,"Obesity")</f>
        <v>Normal weight</v>
      </c>
      <c r="V328" t="str" cm="1">
        <f t="array" ref="V328">_xlfn.IFS(C328&lt;5.7,"Normal",C328&lt;=6.49,"Prediabetes",C328&gt;=6.5,"Diabetes")</f>
        <v>Diabetes</v>
      </c>
      <c r="W328" t="str">
        <f t="shared" si="78"/>
        <v>No</v>
      </c>
    </row>
    <row r="329" spans="1:23" x14ac:dyDescent="0.25">
      <c r="A329" t="s">
        <v>2044</v>
      </c>
      <c r="B329" s="11">
        <v>26.92</v>
      </c>
      <c r="C329" s="11">
        <v>6.09</v>
      </c>
      <c r="D329" t="s">
        <v>2380</v>
      </c>
      <c r="E329" t="s">
        <v>2380</v>
      </c>
      <c r="F329" t="s">
        <v>2380</v>
      </c>
      <c r="G329" t="s">
        <v>2381</v>
      </c>
      <c r="H329" t="s">
        <v>2382</v>
      </c>
      <c r="I329" t="str">
        <f t="shared" si="66"/>
        <v>Id328</v>
      </c>
      <c r="J329" t="str">
        <f t="shared" si="67"/>
        <v>26.92</v>
      </c>
      <c r="K329" t="str">
        <f t="shared" si="68"/>
        <v>6.09</v>
      </c>
      <c r="L329" t="str">
        <f t="shared" si="69"/>
        <v>No</v>
      </c>
      <c r="M329" t="str">
        <f t="shared" si="70"/>
        <v>No</v>
      </c>
      <c r="N329" t="str">
        <f t="shared" si="71"/>
        <v>No</v>
      </c>
      <c r="O329" t="str">
        <f t="shared" si="72"/>
        <v>No major surgery</v>
      </c>
      <c r="P329" t="str">
        <f t="shared" si="73"/>
        <v>yes</v>
      </c>
      <c r="Q329" s="10" t="str">
        <f t="shared" si="74"/>
        <v>0</v>
      </c>
      <c r="R329" t="str">
        <f t="shared" si="75"/>
        <v>No</v>
      </c>
      <c r="S329" t="str">
        <f t="shared" si="76"/>
        <v>Yes</v>
      </c>
      <c r="T329" t="str">
        <f t="shared" si="77"/>
        <v>Yes</v>
      </c>
      <c r="U329" s="10" t="str" cm="1">
        <f t="array" ref="U329">_xlfn.IFS(B329&lt;18.5,"Underweight",B329&lt;=24.9,"Normal weight",B329&lt;=29.99,"Over weight",B329&gt;=30,"Obesity")</f>
        <v>Over weight</v>
      </c>
      <c r="V329" t="str" cm="1">
        <f t="array" ref="V329">_xlfn.IFS(C329&lt;5.7,"Normal",C329&lt;=6.49,"Prediabetes",C329&gt;=6.5,"Diabetes")</f>
        <v>Prediabetes</v>
      </c>
      <c r="W329" t="str">
        <f t="shared" si="78"/>
        <v>No</v>
      </c>
    </row>
    <row r="330" spans="1:23" x14ac:dyDescent="0.25">
      <c r="A330" t="s">
        <v>2043</v>
      </c>
      <c r="B330" s="11">
        <v>19.73</v>
      </c>
      <c r="C330" s="11">
        <v>4.3600000000000003</v>
      </c>
      <c r="D330" t="s">
        <v>2380</v>
      </c>
      <c r="E330" t="s">
        <v>2380</v>
      </c>
      <c r="F330" t="s">
        <v>2380</v>
      </c>
      <c r="G330" t="s">
        <v>2381</v>
      </c>
      <c r="H330" t="s">
        <v>2382</v>
      </c>
      <c r="I330" t="str">
        <f t="shared" si="66"/>
        <v>Id329</v>
      </c>
      <c r="J330" t="str">
        <f t="shared" si="67"/>
        <v>19.73</v>
      </c>
      <c r="K330" t="str">
        <f t="shared" si="68"/>
        <v>4.36</v>
      </c>
      <c r="L330" t="str">
        <f t="shared" si="69"/>
        <v>No</v>
      </c>
      <c r="M330" t="str">
        <f t="shared" si="70"/>
        <v>No</v>
      </c>
      <c r="N330" t="str">
        <f t="shared" si="71"/>
        <v>No</v>
      </c>
      <c r="O330" t="str">
        <f t="shared" si="72"/>
        <v>No major surgery</v>
      </c>
      <c r="P330" t="str">
        <f t="shared" si="73"/>
        <v>yes</v>
      </c>
      <c r="Q330" s="10" t="str">
        <f t="shared" si="74"/>
        <v>0</v>
      </c>
      <c r="R330" t="str">
        <f t="shared" si="75"/>
        <v>No</v>
      </c>
      <c r="S330" t="str">
        <f t="shared" si="76"/>
        <v>Yes</v>
      </c>
      <c r="T330" t="str">
        <f t="shared" si="77"/>
        <v>Yes</v>
      </c>
      <c r="U330" s="10" t="str" cm="1">
        <f t="array" ref="U330">_xlfn.IFS(B330&lt;18.5,"Underweight",B330&lt;=24.9,"Normal weight",B330&lt;=29.99,"Over weight",B330&gt;=30,"Obesity")</f>
        <v>Normal weight</v>
      </c>
      <c r="V330" t="str" cm="1">
        <f t="array" ref="V330">_xlfn.IFS(C330&lt;5.7,"Normal",C330&lt;=6.49,"Prediabetes",C330&gt;=6.5,"Diabetes")</f>
        <v>Normal</v>
      </c>
      <c r="W330" t="str">
        <f t="shared" si="78"/>
        <v>No</v>
      </c>
    </row>
    <row r="331" spans="1:23" x14ac:dyDescent="0.25">
      <c r="A331" t="s">
        <v>2042</v>
      </c>
      <c r="B331" s="11">
        <v>23.56</v>
      </c>
      <c r="C331" s="11">
        <v>11.74</v>
      </c>
      <c r="D331" t="s">
        <v>2382</v>
      </c>
      <c r="E331" t="s">
        <v>2380</v>
      </c>
      <c r="F331" t="s">
        <v>2380</v>
      </c>
      <c r="G331" t="s">
        <v>2381</v>
      </c>
      <c r="H331" t="s">
        <v>2382</v>
      </c>
      <c r="I331" t="str">
        <f t="shared" si="66"/>
        <v>Id330</v>
      </c>
      <c r="J331" t="str">
        <f t="shared" si="67"/>
        <v>23.56</v>
      </c>
      <c r="K331" t="str">
        <f t="shared" si="68"/>
        <v>11.74</v>
      </c>
      <c r="L331" t="str">
        <f t="shared" si="69"/>
        <v>yes</v>
      </c>
      <c r="M331" t="str">
        <f t="shared" si="70"/>
        <v>No</v>
      </c>
      <c r="N331" t="str">
        <f t="shared" si="71"/>
        <v>No</v>
      </c>
      <c r="O331" t="str">
        <f t="shared" si="72"/>
        <v>No major surgery</v>
      </c>
      <c r="P331" t="str">
        <f t="shared" si="73"/>
        <v>yes</v>
      </c>
      <c r="Q331" s="10" t="str">
        <f t="shared" si="74"/>
        <v>0</v>
      </c>
      <c r="R331" t="str">
        <f t="shared" si="75"/>
        <v>Yes</v>
      </c>
      <c r="S331" t="str">
        <f t="shared" si="76"/>
        <v>Yes</v>
      </c>
      <c r="T331" t="str">
        <f t="shared" si="77"/>
        <v>Yes</v>
      </c>
      <c r="U331" s="10" t="str" cm="1">
        <f t="array" ref="U331">_xlfn.IFS(B331&lt;18.5,"Underweight",B331&lt;=24.9,"Normal weight",B331&lt;=29.99,"Over weight",B331&gt;=30,"Obesity")</f>
        <v>Normal weight</v>
      </c>
      <c r="V331" t="str" cm="1">
        <f t="array" ref="V331">_xlfn.IFS(C331&lt;5.7,"Normal",C331&lt;=6.49,"Prediabetes",C331&gt;=6.5,"Diabetes")</f>
        <v>Diabetes</v>
      </c>
      <c r="W331" t="str">
        <f t="shared" si="78"/>
        <v>No</v>
      </c>
    </row>
    <row r="332" spans="1:23" x14ac:dyDescent="0.25">
      <c r="A332" t="s">
        <v>2041</v>
      </c>
      <c r="B332" s="11">
        <v>37.67</v>
      </c>
      <c r="C332" s="11">
        <v>5.89</v>
      </c>
      <c r="D332" t="s">
        <v>2380</v>
      </c>
      <c r="E332" t="s">
        <v>2380</v>
      </c>
      <c r="F332" t="s">
        <v>2380</v>
      </c>
      <c r="G332">
        <v>1</v>
      </c>
      <c r="H332" t="s">
        <v>2382</v>
      </c>
      <c r="I332" t="str">
        <f t="shared" si="66"/>
        <v>Id331</v>
      </c>
      <c r="J332" t="str">
        <f t="shared" si="67"/>
        <v>37.67</v>
      </c>
      <c r="K332" t="str">
        <f t="shared" si="68"/>
        <v>5.89</v>
      </c>
      <c r="L332" t="str">
        <f t="shared" si="69"/>
        <v>No</v>
      </c>
      <c r="M332" t="str">
        <f t="shared" si="70"/>
        <v>No</v>
      </c>
      <c r="N332" t="str">
        <f t="shared" si="71"/>
        <v>No</v>
      </c>
      <c r="O332" t="str">
        <f t="shared" si="72"/>
        <v>1</v>
      </c>
      <c r="P332" t="str">
        <f t="shared" si="73"/>
        <v>yes</v>
      </c>
      <c r="Q332" s="10" t="str">
        <f t="shared" si="74"/>
        <v>1</v>
      </c>
      <c r="R332" t="str">
        <f t="shared" si="75"/>
        <v>No</v>
      </c>
      <c r="S332" t="str">
        <f t="shared" si="76"/>
        <v>Yes</v>
      </c>
      <c r="T332" t="str">
        <f t="shared" si="77"/>
        <v>Yes</v>
      </c>
      <c r="U332" s="10" t="str" cm="1">
        <f t="array" ref="U332">_xlfn.IFS(B332&lt;18.5,"Underweight",B332&lt;=24.9,"Normal weight",B332&lt;=29.99,"Over weight",B332&gt;=30,"Obesity")</f>
        <v>Obesity</v>
      </c>
      <c r="V332" t="str" cm="1">
        <f t="array" ref="V332">_xlfn.IFS(C332&lt;5.7,"Normal",C332&lt;=6.49,"Prediabetes",C332&gt;=6.5,"Diabetes")</f>
        <v>Prediabetes</v>
      </c>
      <c r="W332" t="str">
        <f t="shared" si="78"/>
        <v>No</v>
      </c>
    </row>
    <row r="333" spans="1:23" x14ac:dyDescent="0.25">
      <c r="A333" t="s">
        <v>2040</v>
      </c>
      <c r="B333" s="11">
        <v>18.73</v>
      </c>
      <c r="C333" s="11">
        <v>10.64</v>
      </c>
      <c r="D333" t="s">
        <v>2380</v>
      </c>
      <c r="E333" t="s">
        <v>2380</v>
      </c>
      <c r="F333" t="s">
        <v>2380</v>
      </c>
      <c r="G333">
        <v>2</v>
      </c>
      <c r="H333" t="s">
        <v>2382</v>
      </c>
      <c r="I333" t="str">
        <f t="shared" si="66"/>
        <v>Id332</v>
      </c>
      <c r="J333" t="str">
        <f t="shared" si="67"/>
        <v>18.73</v>
      </c>
      <c r="K333" t="str">
        <f t="shared" si="68"/>
        <v>10.64</v>
      </c>
      <c r="L333" t="str">
        <f t="shared" si="69"/>
        <v>No</v>
      </c>
      <c r="M333" t="str">
        <f t="shared" si="70"/>
        <v>No</v>
      </c>
      <c r="N333" t="str">
        <f t="shared" si="71"/>
        <v>No</v>
      </c>
      <c r="O333" t="str">
        <f t="shared" si="72"/>
        <v>2</v>
      </c>
      <c r="P333" t="str">
        <f t="shared" si="73"/>
        <v>yes</v>
      </c>
      <c r="Q333" s="10" t="str">
        <f t="shared" si="74"/>
        <v>2</v>
      </c>
      <c r="R333" t="str">
        <f t="shared" si="75"/>
        <v>No</v>
      </c>
      <c r="S333" t="str">
        <f t="shared" si="76"/>
        <v>Yes</v>
      </c>
      <c r="T333" t="str">
        <f t="shared" si="77"/>
        <v>Yes</v>
      </c>
      <c r="U333" s="10" t="str" cm="1">
        <f t="array" ref="U333">_xlfn.IFS(B333&lt;18.5,"Underweight",B333&lt;=24.9,"Normal weight",B333&lt;=29.99,"Over weight",B333&gt;=30,"Obesity")</f>
        <v>Normal weight</v>
      </c>
      <c r="V333" t="str" cm="1">
        <f t="array" ref="V333">_xlfn.IFS(C333&lt;5.7,"Normal",C333&lt;=6.49,"Prediabetes",C333&gt;=6.5,"Diabetes")</f>
        <v>Diabetes</v>
      </c>
      <c r="W333" t="str">
        <f t="shared" si="78"/>
        <v>No</v>
      </c>
    </row>
    <row r="334" spans="1:23" x14ac:dyDescent="0.25">
      <c r="A334" t="s">
        <v>2039</v>
      </c>
      <c r="B334" s="11">
        <v>33.090000000000003</v>
      </c>
      <c r="C334" s="11">
        <v>6.06</v>
      </c>
      <c r="D334" t="s">
        <v>2380</v>
      </c>
      <c r="E334" t="s">
        <v>2380</v>
      </c>
      <c r="F334" t="s">
        <v>2383</v>
      </c>
      <c r="G334">
        <v>1</v>
      </c>
      <c r="H334" t="s">
        <v>2382</v>
      </c>
      <c r="I334" t="str">
        <f t="shared" si="66"/>
        <v>Id333</v>
      </c>
      <c r="J334" t="str">
        <f t="shared" si="67"/>
        <v>33.09</v>
      </c>
      <c r="K334" t="str">
        <f t="shared" si="68"/>
        <v>6.06</v>
      </c>
      <c r="L334" t="str">
        <f t="shared" si="69"/>
        <v>No</v>
      </c>
      <c r="M334" t="str">
        <f t="shared" si="70"/>
        <v>No</v>
      </c>
      <c r="N334" t="str">
        <f t="shared" si="71"/>
        <v>Yes</v>
      </c>
      <c r="O334" t="str">
        <f t="shared" si="72"/>
        <v>1</v>
      </c>
      <c r="P334" t="str">
        <f t="shared" si="73"/>
        <v>yes</v>
      </c>
      <c r="Q334" s="10" t="str">
        <f t="shared" si="74"/>
        <v>1</v>
      </c>
      <c r="R334" t="str">
        <f t="shared" si="75"/>
        <v>No</v>
      </c>
      <c r="S334" t="str">
        <f t="shared" si="76"/>
        <v>Yes</v>
      </c>
      <c r="T334" t="str">
        <f t="shared" si="77"/>
        <v>Yes</v>
      </c>
      <c r="U334" s="10" t="str" cm="1">
        <f t="array" ref="U334">_xlfn.IFS(B334&lt;18.5,"Underweight",B334&lt;=24.9,"Normal weight",B334&lt;=29.99,"Over weight",B334&gt;=30,"Obesity")</f>
        <v>Obesity</v>
      </c>
      <c r="V334" t="str" cm="1">
        <f t="array" ref="V334">_xlfn.IFS(C334&lt;5.7,"Normal",C334&lt;=6.49,"Prediabetes",C334&gt;=6.5,"Diabetes")</f>
        <v>Prediabetes</v>
      </c>
      <c r="W334" t="str">
        <f t="shared" si="78"/>
        <v>No</v>
      </c>
    </row>
    <row r="335" spans="1:23" x14ac:dyDescent="0.25">
      <c r="A335" t="s">
        <v>2038</v>
      </c>
      <c r="B335" s="11">
        <v>18.329999999999998</v>
      </c>
      <c r="C335" s="11">
        <v>7.46</v>
      </c>
      <c r="D335" t="s">
        <v>2382</v>
      </c>
      <c r="E335" t="s">
        <v>2380</v>
      </c>
      <c r="F335" t="s">
        <v>2380</v>
      </c>
      <c r="G335">
        <v>1</v>
      </c>
      <c r="H335" t="s">
        <v>2382</v>
      </c>
      <c r="I335" t="str">
        <f t="shared" si="66"/>
        <v>Id334</v>
      </c>
      <c r="J335" t="str">
        <f t="shared" si="67"/>
        <v>18.33</v>
      </c>
      <c r="K335" t="str">
        <f t="shared" si="68"/>
        <v>7.46</v>
      </c>
      <c r="L335" t="str">
        <f t="shared" si="69"/>
        <v>yes</v>
      </c>
      <c r="M335" t="str">
        <f t="shared" si="70"/>
        <v>No</v>
      </c>
      <c r="N335" t="str">
        <f t="shared" si="71"/>
        <v>No</v>
      </c>
      <c r="O335" t="str">
        <f t="shared" si="72"/>
        <v>1</v>
      </c>
      <c r="P335" t="str">
        <f t="shared" si="73"/>
        <v>yes</v>
      </c>
      <c r="Q335" s="10" t="str">
        <f t="shared" si="74"/>
        <v>1</v>
      </c>
      <c r="R335" t="str">
        <f t="shared" si="75"/>
        <v>Yes</v>
      </c>
      <c r="S335" t="str">
        <f t="shared" si="76"/>
        <v>Yes</v>
      </c>
      <c r="T335" t="str">
        <f t="shared" si="77"/>
        <v>Yes</v>
      </c>
      <c r="U335" s="10" t="str" cm="1">
        <f t="array" ref="U335">_xlfn.IFS(B335&lt;18.5,"Underweight",B335&lt;=24.9,"Normal weight",B335&lt;=29.99,"Over weight",B335&gt;=30,"Obesity")</f>
        <v>Underweight</v>
      </c>
      <c r="V335" t="str" cm="1">
        <f t="array" ref="V335">_xlfn.IFS(C335&lt;5.7,"Normal",C335&lt;=6.49,"Prediabetes",C335&gt;=6.5,"Diabetes")</f>
        <v>Diabetes</v>
      </c>
      <c r="W335" t="str">
        <f t="shared" si="78"/>
        <v>No</v>
      </c>
    </row>
    <row r="336" spans="1:23" x14ac:dyDescent="0.25">
      <c r="A336" t="s">
        <v>2037</v>
      </c>
      <c r="B336" s="11">
        <v>27.74</v>
      </c>
      <c r="C336" s="11">
        <v>4.68</v>
      </c>
      <c r="D336" t="s">
        <v>2382</v>
      </c>
      <c r="E336" t="s">
        <v>2380</v>
      </c>
      <c r="F336" t="s">
        <v>2380</v>
      </c>
      <c r="G336">
        <v>2</v>
      </c>
      <c r="H336" t="s">
        <v>2382</v>
      </c>
      <c r="I336" t="str">
        <f t="shared" si="66"/>
        <v>Id335</v>
      </c>
      <c r="J336" t="str">
        <f t="shared" si="67"/>
        <v>27.74</v>
      </c>
      <c r="K336" t="str">
        <f t="shared" si="68"/>
        <v>4.68</v>
      </c>
      <c r="L336" t="str">
        <f t="shared" si="69"/>
        <v>yes</v>
      </c>
      <c r="M336" t="str">
        <f t="shared" si="70"/>
        <v>No</v>
      </c>
      <c r="N336" t="str">
        <f t="shared" si="71"/>
        <v>No</v>
      </c>
      <c r="O336" t="str">
        <f t="shared" si="72"/>
        <v>2</v>
      </c>
      <c r="P336" t="str">
        <f t="shared" si="73"/>
        <v>yes</v>
      </c>
      <c r="Q336" s="10" t="str">
        <f t="shared" si="74"/>
        <v>2</v>
      </c>
      <c r="R336" t="str">
        <f t="shared" si="75"/>
        <v>Yes</v>
      </c>
      <c r="S336" t="str">
        <f t="shared" si="76"/>
        <v>Yes</v>
      </c>
      <c r="T336" t="str">
        <f t="shared" si="77"/>
        <v>Yes</v>
      </c>
      <c r="U336" s="10" t="str" cm="1">
        <f t="array" ref="U336">_xlfn.IFS(B336&lt;18.5,"Underweight",B336&lt;=24.9,"Normal weight",B336&lt;=29.99,"Over weight",B336&gt;=30,"Obesity")</f>
        <v>Over weight</v>
      </c>
      <c r="V336" t="str" cm="1">
        <f t="array" ref="V336">_xlfn.IFS(C336&lt;5.7,"Normal",C336&lt;=6.49,"Prediabetes",C336&gt;=6.5,"Diabetes")</f>
        <v>Normal</v>
      </c>
      <c r="W336" t="str">
        <f t="shared" si="78"/>
        <v>No</v>
      </c>
    </row>
    <row r="337" spans="1:23" x14ac:dyDescent="0.25">
      <c r="A337" t="s">
        <v>2036</v>
      </c>
      <c r="B337" s="11">
        <v>24.2</v>
      </c>
      <c r="C337" s="11">
        <v>6.15</v>
      </c>
      <c r="D337" t="s">
        <v>2380</v>
      </c>
      <c r="E337" t="s">
        <v>2380</v>
      </c>
      <c r="F337" t="s">
        <v>2380</v>
      </c>
      <c r="G337">
        <v>1</v>
      </c>
      <c r="H337" t="s">
        <v>2382</v>
      </c>
      <c r="I337" t="str">
        <f t="shared" si="66"/>
        <v>Id336</v>
      </c>
      <c r="J337" t="str">
        <f t="shared" si="67"/>
        <v>24.2</v>
      </c>
      <c r="K337" t="str">
        <f t="shared" si="68"/>
        <v>6.15</v>
      </c>
      <c r="L337" t="str">
        <f t="shared" si="69"/>
        <v>No</v>
      </c>
      <c r="M337" t="str">
        <f t="shared" si="70"/>
        <v>No</v>
      </c>
      <c r="N337" t="str">
        <f t="shared" si="71"/>
        <v>No</v>
      </c>
      <c r="O337" t="str">
        <f t="shared" si="72"/>
        <v>1</v>
      </c>
      <c r="P337" t="str">
        <f t="shared" si="73"/>
        <v>yes</v>
      </c>
      <c r="Q337" s="10" t="str">
        <f t="shared" si="74"/>
        <v>1</v>
      </c>
      <c r="R337" t="str">
        <f t="shared" si="75"/>
        <v>No</v>
      </c>
      <c r="S337" t="str">
        <f t="shared" si="76"/>
        <v>Yes</v>
      </c>
      <c r="T337" t="str">
        <f t="shared" si="77"/>
        <v>Yes</v>
      </c>
      <c r="U337" s="10" t="str" cm="1">
        <f t="array" ref="U337">_xlfn.IFS(B337&lt;18.5,"Underweight",B337&lt;=24.9,"Normal weight",B337&lt;=29.99,"Over weight",B337&gt;=30,"Obesity")</f>
        <v>Normal weight</v>
      </c>
      <c r="V337" t="str" cm="1">
        <f t="array" ref="V337">_xlfn.IFS(C337&lt;5.7,"Normal",C337&lt;=6.49,"Prediabetes",C337&gt;=6.5,"Diabetes")</f>
        <v>Prediabetes</v>
      </c>
      <c r="W337" t="str">
        <f t="shared" si="78"/>
        <v>No</v>
      </c>
    </row>
    <row r="338" spans="1:23" x14ac:dyDescent="0.25">
      <c r="A338" t="s">
        <v>2035</v>
      </c>
      <c r="B338" s="11">
        <v>22.03</v>
      </c>
      <c r="C338" s="11">
        <v>4.28</v>
      </c>
      <c r="D338" t="s">
        <v>2382</v>
      </c>
      <c r="E338" t="s">
        <v>2380</v>
      </c>
      <c r="F338" t="s">
        <v>2380</v>
      </c>
      <c r="G338" t="s">
        <v>2381</v>
      </c>
      <c r="H338" t="s">
        <v>2382</v>
      </c>
      <c r="I338" t="str">
        <f t="shared" si="66"/>
        <v>Id337</v>
      </c>
      <c r="J338" t="str">
        <f t="shared" si="67"/>
        <v>22.03</v>
      </c>
      <c r="K338" t="str">
        <f t="shared" si="68"/>
        <v>4.28</v>
      </c>
      <c r="L338" t="str">
        <f t="shared" si="69"/>
        <v>yes</v>
      </c>
      <c r="M338" t="str">
        <f t="shared" si="70"/>
        <v>No</v>
      </c>
      <c r="N338" t="str">
        <f t="shared" si="71"/>
        <v>No</v>
      </c>
      <c r="O338" t="str">
        <f t="shared" si="72"/>
        <v>No major surgery</v>
      </c>
      <c r="P338" t="str">
        <f t="shared" si="73"/>
        <v>yes</v>
      </c>
      <c r="Q338" s="10" t="str">
        <f t="shared" si="74"/>
        <v>0</v>
      </c>
      <c r="R338" t="str">
        <f t="shared" si="75"/>
        <v>Yes</v>
      </c>
      <c r="S338" t="str">
        <f t="shared" si="76"/>
        <v>Yes</v>
      </c>
      <c r="T338" t="str">
        <f t="shared" si="77"/>
        <v>Yes</v>
      </c>
      <c r="U338" s="10" t="str" cm="1">
        <f t="array" ref="U338">_xlfn.IFS(B338&lt;18.5,"Underweight",B338&lt;=24.9,"Normal weight",B338&lt;=29.99,"Over weight",B338&gt;=30,"Obesity")</f>
        <v>Normal weight</v>
      </c>
      <c r="V338" t="str" cm="1">
        <f t="array" ref="V338">_xlfn.IFS(C338&lt;5.7,"Normal",C338&lt;=6.49,"Prediabetes",C338&gt;=6.5,"Diabetes")</f>
        <v>Normal</v>
      </c>
      <c r="W338" t="str">
        <f t="shared" si="78"/>
        <v>No</v>
      </c>
    </row>
    <row r="339" spans="1:23" x14ac:dyDescent="0.25">
      <c r="A339" t="s">
        <v>2034</v>
      </c>
      <c r="B339" s="11">
        <v>26.885000000000002</v>
      </c>
      <c r="C339" s="11">
        <v>9.86</v>
      </c>
      <c r="D339" t="s">
        <v>2380</v>
      </c>
      <c r="E339" t="s">
        <v>2380</v>
      </c>
      <c r="F339" t="s">
        <v>2380</v>
      </c>
      <c r="G339">
        <v>3</v>
      </c>
      <c r="H339" t="s">
        <v>2382</v>
      </c>
      <c r="I339" t="str">
        <f t="shared" si="66"/>
        <v>Id338</v>
      </c>
      <c r="J339" t="str">
        <f t="shared" si="67"/>
        <v>26.885</v>
      </c>
      <c r="K339" t="str">
        <f t="shared" si="68"/>
        <v>9.86</v>
      </c>
      <c r="L339" t="str">
        <f t="shared" si="69"/>
        <v>No</v>
      </c>
      <c r="M339" t="str">
        <f t="shared" si="70"/>
        <v>No</v>
      </c>
      <c r="N339" t="str">
        <f t="shared" si="71"/>
        <v>No</v>
      </c>
      <c r="O339" t="str">
        <f t="shared" si="72"/>
        <v>3</v>
      </c>
      <c r="P339" t="str">
        <f t="shared" si="73"/>
        <v>yes</v>
      </c>
      <c r="Q339" s="10" t="str">
        <f t="shared" si="74"/>
        <v>3</v>
      </c>
      <c r="R339" t="str">
        <f t="shared" si="75"/>
        <v>No</v>
      </c>
      <c r="S339" t="str">
        <f t="shared" si="76"/>
        <v>Yes</v>
      </c>
      <c r="T339" t="str">
        <f t="shared" si="77"/>
        <v>Yes</v>
      </c>
      <c r="U339" s="10" t="str" cm="1">
        <f t="array" ref="U339">_xlfn.IFS(B339&lt;18.5,"Underweight",B339&lt;=24.9,"Normal weight",B339&lt;=29.99,"Over weight",B339&gt;=30,"Obesity")</f>
        <v>Over weight</v>
      </c>
      <c r="V339" t="str" cm="1">
        <f t="array" ref="V339">_xlfn.IFS(C339&lt;5.7,"Normal",C339&lt;=6.49,"Prediabetes",C339&gt;=6.5,"Diabetes")</f>
        <v>Diabetes</v>
      </c>
      <c r="W339" t="str">
        <f t="shared" si="78"/>
        <v>No</v>
      </c>
    </row>
    <row r="340" spans="1:23" x14ac:dyDescent="0.25">
      <c r="A340" t="s">
        <v>2033</v>
      </c>
      <c r="B340" s="11">
        <v>16.36</v>
      </c>
      <c r="C340" s="11">
        <v>11.19</v>
      </c>
      <c r="D340" t="s">
        <v>2380</v>
      </c>
      <c r="E340" t="s">
        <v>2380</v>
      </c>
      <c r="F340" t="s">
        <v>2380</v>
      </c>
      <c r="G340" t="s">
        <v>2381</v>
      </c>
      <c r="H340" t="s">
        <v>2382</v>
      </c>
      <c r="I340" t="str">
        <f t="shared" si="66"/>
        <v>Id339</v>
      </c>
      <c r="J340" t="str">
        <f t="shared" si="67"/>
        <v>16.36</v>
      </c>
      <c r="K340" t="str">
        <f t="shared" si="68"/>
        <v>11.19</v>
      </c>
      <c r="L340" t="str">
        <f t="shared" si="69"/>
        <v>No</v>
      </c>
      <c r="M340" t="str">
        <f t="shared" si="70"/>
        <v>No</v>
      </c>
      <c r="N340" t="str">
        <f t="shared" si="71"/>
        <v>No</v>
      </c>
      <c r="O340" t="str">
        <f t="shared" si="72"/>
        <v>No major surgery</v>
      </c>
      <c r="P340" t="str">
        <f t="shared" si="73"/>
        <v>yes</v>
      </c>
      <c r="Q340" s="10" t="str">
        <f t="shared" si="74"/>
        <v>0</v>
      </c>
      <c r="R340" t="str">
        <f t="shared" si="75"/>
        <v>No</v>
      </c>
      <c r="S340" t="str">
        <f t="shared" si="76"/>
        <v>Yes</v>
      </c>
      <c r="T340" t="str">
        <f t="shared" si="77"/>
        <v>Yes</v>
      </c>
      <c r="U340" s="10" t="str" cm="1">
        <f t="array" ref="U340">_xlfn.IFS(B340&lt;18.5,"Underweight",B340&lt;=24.9,"Normal weight",B340&lt;=29.99,"Over weight",B340&gt;=30,"Obesity")</f>
        <v>Underweight</v>
      </c>
      <c r="V340" t="str" cm="1">
        <f t="array" ref="V340">_xlfn.IFS(C340&lt;5.7,"Normal",C340&lt;=6.49,"Prediabetes",C340&gt;=6.5,"Diabetes")</f>
        <v>Diabetes</v>
      </c>
      <c r="W340" t="str">
        <f t="shared" si="78"/>
        <v>No</v>
      </c>
    </row>
    <row r="341" spans="1:23" x14ac:dyDescent="0.25">
      <c r="A341" t="s">
        <v>2032</v>
      </c>
      <c r="B341" s="11">
        <v>32.299999999999997</v>
      </c>
      <c r="C341" s="11">
        <v>4.8899999999999997</v>
      </c>
      <c r="D341" t="s">
        <v>2382</v>
      </c>
      <c r="E341" t="s">
        <v>2380</v>
      </c>
      <c r="F341" t="s">
        <v>2383</v>
      </c>
      <c r="G341">
        <v>1</v>
      </c>
      <c r="H341" t="s">
        <v>2380</v>
      </c>
      <c r="I341" t="str">
        <f t="shared" si="66"/>
        <v>Id340</v>
      </c>
      <c r="J341" t="str">
        <f t="shared" si="67"/>
        <v>32.3</v>
      </c>
      <c r="K341" t="str">
        <f t="shared" si="68"/>
        <v>4.89</v>
      </c>
      <c r="L341" t="str">
        <f t="shared" si="69"/>
        <v>yes</v>
      </c>
      <c r="M341" t="str">
        <f t="shared" si="70"/>
        <v>No</v>
      </c>
      <c r="N341" t="str">
        <f t="shared" si="71"/>
        <v>Yes</v>
      </c>
      <c r="O341" t="str">
        <f t="shared" si="72"/>
        <v>1</v>
      </c>
      <c r="P341" t="str">
        <f t="shared" si="73"/>
        <v>No</v>
      </c>
      <c r="Q341" s="10" t="str">
        <f t="shared" si="74"/>
        <v>1</v>
      </c>
      <c r="R341" t="str">
        <f t="shared" si="75"/>
        <v>Yes</v>
      </c>
      <c r="S341" t="str">
        <f t="shared" si="76"/>
        <v>No</v>
      </c>
      <c r="T341" t="str">
        <f t="shared" si="77"/>
        <v>No</v>
      </c>
      <c r="U341" s="10" t="str" cm="1">
        <f t="array" ref="U341">_xlfn.IFS(B341&lt;18.5,"Underweight",B341&lt;=24.9,"Normal weight",B341&lt;=29.99,"Over weight",B341&gt;=30,"Obesity")</f>
        <v>Obesity</v>
      </c>
      <c r="V341" t="str" cm="1">
        <f t="array" ref="V341">_xlfn.IFS(C341&lt;5.7,"Normal",C341&lt;=6.49,"Prediabetes",C341&gt;=6.5,"Diabetes")</f>
        <v>Normal</v>
      </c>
      <c r="W341" t="str">
        <f t="shared" si="78"/>
        <v>No</v>
      </c>
    </row>
    <row r="342" spans="1:23" x14ac:dyDescent="0.25">
      <c r="A342" t="s">
        <v>2031</v>
      </c>
      <c r="B342" s="11">
        <v>16.05</v>
      </c>
      <c r="C342" s="11">
        <v>4.3499999999999996</v>
      </c>
      <c r="D342" t="s">
        <v>2382</v>
      </c>
      <c r="E342" t="s">
        <v>2380</v>
      </c>
      <c r="F342" t="s">
        <v>2380</v>
      </c>
      <c r="G342" t="s">
        <v>2381</v>
      </c>
      <c r="H342" t="s">
        <v>2382</v>
      </c>
      <c r="I342" t="str">
        <f t="shared" si="66"/>
        <v>Id341</v>
      </c>
      <c r="J342" t="str">
        <f t="shared" si="67"/>
        <v>16.05</v>
      </c>
      <c r="K342" t="str">
        <f t="shared" si="68"/>
        <v>4.35</v>
      </c>
      <c r="L342" t="str">
        <f t="shared" si="69"/>
        <v>yes</v>
      </c>
      <c r="M342" t="str">
        <f t="shared" si="70"/>
        <v>No</v>
      </c>
      <c r="N342" t="str">
        <f t="shared" si="71"/>
        <v>No</v>
      </c>
      <c r="O342" t="str">
        <f t="shared" si="72"/>
        <v>No major surgery</v>
      </c>
      <c r="P342" t="str">
        <f t="shared" si="73"/>
        <v>yes</v>
      </c>
      <c r="Q342" s="10" t="str">
        <f t="shared" si="74"/>
        <v>0</v>
      </c>
      <c r="R342" t="str">
        <f t="shared" si="75"/>
        <v>Yes</v>
      </c>
      <c r="S342" t="str">
        <f t="shared" si="76"/>
        <v>Yes</v>
      </c>
      <c r="T342" t="str">
        <f t="shared" si="77"/>
        <v>Yes</v>
      </c>
      <c r="U342" s="10" t="str" cm="1">
        <f t="array" ref="U342">_xlfn.IFS(B342&lt;18.5,"Underweight",B342&lt;=24.9,"Normal weight",B342&lt;=29.99,"Over weight",B342&gt;=30,"Obesity")</f>
        <v>Underweight</v>
      </c>
      <c r="V342" t="str" cm="1">
        <f t="array" ref="V342">_xlfn.IFS(C342&lt;5.7,"Normal",C342&lt;=6.49,"Prediabetes",C342&gt;=6.5,"Diabetes")</f>
        <v>Normal</v>
      </c>
      <c r="W342" t="str">
        <f t="shared" si="78"/>
        <v>No</v>
      </c>
    </row>
    <row r="343" spans="1:23" x14ac:dyDescent="0.25">
      <c r="A343" t="s">
        <v>2030</v>
      </c>
      <c r="B343" s="11">
        <v>29.07</v>
      </c>
      <c r="C343" s="11">
        <v>8.66</v>
      </c>
      <c r="D343" t="s">
        <v>2382</v>
      </c>
      <c r="E343" t="s">
        <v>2380</v>
      </c>
      <c r="F343" t="s">
        <v>2380</v>
      </c>
      <c r="G343">
        <v>2</v>
      </c>
      <c r="H343" t="s">
        <v>2382</v>
      </c>
      <c r="I343" t="str">
        <f t="shared" si="66"/>
        <v>Id342</v>
      </c>
      <c r="J343" t="str">
        <f t="shared" si="67"/>
        <v>29.07</v>
      </c>
      <c r="K343" t="str">
        <f t="shared" si="68"/>
        <v>8.66</v>
      </c>
      <c r="L343" t="str">
        <f t="shared" si="69"/>
        <v>yes</v>
      </c>
      <c r="M343" t="str">
        <f t="shared" si="70"/>
        <v>No</v>
      </c>
      <c r="N343" t="str">
        <f t="shared" si="71"/>
        <v>No</v>
      </c>
      <c r="O343" t="str">
        <f t="shared" si="72"/>
        <v>2</v>
      </c>
      <c r="P343" t="str">
        <f t="shared" si="73"/>
        <v>yes</v>
      </c>
      <c r="Q343" s="10" t="str">
        <f t="shared" si="74"/>
        <v>2</v>
      </c>
      <c r="R343" t="str">
        <f t="shared" si="75"/>
        <v>Yes</v>
      </c>
      <c r="S343" t="str">
        <f t="shared" si="76"/>
        <v>Yes</v>
      </c>
      <c r="T343" t="str">
        <f t="shared" si="77"/>
        <v>Yes</v>
      </c>
      <c r="U343" s="10" t="str" cm="1">
        <f t="array" ref="U343">_xlfn.IFS(B343&lt;18.5,"Underweight",B343&lt;=24.9,"Normal weight",B343&lt;=29.99,"Over weight",B343&gt;=30,"Obesity")</f>
        <v>Over weight</v>
      </c>
      <c r="V343" t="str" cm="1">
        <f t="array" ref="V343">_xlfn.IFS(C343&lt;5.7,"Normal",C343&lt;=6.49,"Prediabetes",C343&gt;=6.5,"Diabetes")</f>
        <v>Diabetes</v>
      </c>
      <c r="W343" t="str">
        <f t="shared" si="78"/>
        <v>No</v>
      </c>
    </row>
    <row r="344" spans="1:23" x14ac:dyDescent="0.25">
      <c r="A344" t="s">
        <v>2029</v>
      </c>
      <c r="B344" s="11">
        <v>17.43</v>
      </c>
      <c r="C344" s="11">
        <v>8.64</v>
      </c>
      <c r="D344" t="s">
        <v>2380</v>
      </c>
      <c r="E344" t="s">
        <v>2380</v>
      </c>
      <c r="F344" t="s">
        <v>2380</v>
      </c>
      <c r="G344" t="s">
        <v>2381</v>
      </c>
      <c r="H344" t="s">
        <v>2382</v>
      </c>
      <c r="I344" t="str">
        <f t="shared" si="66"/>
        <v>Id343</v>
      </c>
      <c r="J344" t="str">
        <f t="shared" si="67"/>
        <v>17.43</v>
      </c>
      <c r="K344" t="str">
        <f t="shared" si="68"/>
        <v>8.64</v>
      </c>
      <c r="L344" t="str">
        <f t="shared" si="69"/>
        <v>No</v>
      </c>
      <c r="M344" t="str">
        <f t="shared" si="70"/>
        <v>No</v>
      </c>
      <c r="N344" t="str">
        <f t="shared" si="71"/>
        <v>No</v>
      </c>
      <c r="O344" t="str">
        <f t="shared" si="72"/>
        <v>No major surgery</v>
      </c>
      <c r="P344" t="str">
        <f t="shared" si="73"/>
        <v>yes</v>
      </c>
      <c r="Q344" s="10" t="str">
        <f t="shared" si="74"/>
        <v>0</v>
      </c>
      <c r="R344" t="str">
        <f t="shared" si="75"/>
        <v>No</v>
      </c>
      <c r="S344" t="str">
        <f t="shared" si="76"/>
        <v>Yes</v>
      </c>
      <c r="T344" t="str">
        <f t="shared" si="77"/>
        <v>Yes</v>
      </c>
      <c r="U344" s="10" t="str" cm="1">
        <f t="array" ref="U344">_xlfn.IFS(B344&lt;18.5,"Underweight",B344&lt;=24.9,"Normal weight",B344&lt;=29.99,"Over weight",B344&gt;=30,"Obesity")</f>
        <v>Underweight</v>
      </c>
      <c r="V344" t="str" cm="1">
        <f t="array" ref="V344">_xlfn.IFS(C344&lt;5.7,"Normal",C344&lt;=6.49,"Prediabetes",C344&gt;=6.5,"Diabetes")</f>
        <v>Diabetes</v>
      </c>
      <c r="W344" t="str">
        <f t="shared" si="78"/>
        <v>No</v>
      </c>
    </row>
    <row r="345" spans="1:23" x14ac:dyDescent="0.25">
      <c r="A345" t="s">
        <v>2028</v>
      </c>
      <c r="B345" s="11">
        <v>19.329999999999998</v>
      </c>
      <c r="C345" s="11">
        <v>4.2699999999999996</v>
      </c>
      <c r="D345" t="s">
        <v>2380</v>
      </c>
      <c r="E345" t="s">
        <v>2380</v>
      </c>
      <c r="F345" t="s">
        <v>2380</v>
      </c>
      <c r="G345" t="s">
        <v>2381</v>
      </c>
      <c r="H345" t="s">
        <v>2382</v>
      </c>
      <c r="I345" t="str">
        <f t="shared" si="66"/>
        <v>Id344</v>
      </c>
      <c r="J345" t="str">
        <f t="shared" si="67"/>
        <v>19.33</v>
      </c>
      <c r="K345" t="str">
        <f t="shared" si="68"/>
        <v>4.27</v>
      </c>
      <c r="L345" t="str">
        <f t="shared" si="69"/>
        <v>No</v>
      </c>
      <c r="M345" t="str">
        <f t="shared" si="70"/>
        <v>No</v>
      </c>
      <c r="N345" t="str">
        <f t="shared" si="71"/>
        <v>No</v>
      </c>
      <c r="O345" t="str">
        <f t="shared" si="72"/>
        <v>No major surgery</v>
      </c>
      <c r="P345" t="str">
        <f t="shared" si="73"/>
        <v>yes</v>
      </c>
      <c r="Q345" s="10" t="str">
        <f t="shared" si="74"/>
        <v>0</v>
      </c>
      <c r="R345" t="str">
        <f t="shared" si="75"/>
        <v>No</v>
      </c>
      <c r="S345" t="str">
        <f t="shared" si="76"/>
        <v>Yes</v>
      </c>
      <c r="T345" t="str">
        <f t="shared" si="77"/>
        <v>Yes</v>
      </c>
      <c r="U345" s="10" t="str" cm="1">
        <f t="array" ref="U345">_xlfn.IFS(B345&lt;18.5,"Underweight",B345&lt;=24.9,"Normal weight",B345&lt;=29.99,"Over weight",B345&gt;=30,"Obesity")</f>
        <v>Normal weight</v>
      </c>
      <c r="V345" t="str" cm="1">
        <f t="array" ref="V345">_xlfn.IFS(C345&lt;5.7,"Normal",C345&lt;=6.49,"Prediabetes",C345&gt;=6.5,"Diabetes")</f>
        <v>Normal</v>
      </c>
      <c r="W345" t="str">
        <f t="shared" si="78"/>
        <v>No</v>
      </c>
    </row>
    <row r="346" spans="1:23" x14ac:dyDescent="0.25">
      <c r="A346" t="s">
        <v>2027</v>
      </c>
      <c r="B346" s="11">
        <v>30.52</v>
      </c>
      <c r="C346" s="11">
        <v>4.21</v>
      </c>
      <c r="D346" t="s">
        <v>2380</v>
      </c>
      <c r="E346" t="s">
        <v>2380</v>
      </c>
      <c r="F346" t="s">
        <v>2380</v>
      </c>
      <c r="G346">
        <v>1</v>
      </c>
      <c r="H346" t="s">
        <v>2382</v>
      </c>
      <c r="I346" t="str">
        <f t="shared" si="66"/>
        <v>Id345</v>
      </c>
      <c r="J346" t="str">
        <f t="shared" si="67"/>
        <v>30.52</v>
      </c>
      <c r="K346" t="str">
        <f t="shared" si="68"/>
        <v>4.21</v>
      </c>
      <c r="L346" t="str">
        <f t="shared" si="69"/>
        <v>No</v>
      </c>
      <c r="M346" t="str">
        <f t="shared" si="70"/>
        <v>No</v>
      </c>
      <c r="N346" t="str">
        <f t="shared" si="71"/>
        <v>No</v>
      </c>
      <c r="O346" t="str">
        <f t="shared" si="72"/>
        <v>1</v>
      </c>
      <c r="P346" t="str">
        <f t="shared" si="73"/>
        <v>yes</v>
      </c>
      <c r="Q346" s="10" t="str">
        <f t="shared" si="74"/>
        <v>1</v>
      </c>
      <c r="R346" t="str">
        <f t="shared" si="75"/>
        <v>No</v>
      </c>
      <c r="S346" t="str">
        <f t="shared" si="76"/>
        <v>Yes</v>
      </c>
      <c r="T346" t="str">
        <f t="shared" si="77"/>
        <v>Yes</v>
      </c>
      <c r="U346" s="10" t="str" cm="1">
        <f t="array" ref="U346">_xlfn.IFS(B346&lt;18.5,"Underweight",B346&lt;=24.9,"Normal weight",B346&lt;=29.99,"Over weight",B346&gt;=30,"Obesity")</f>
        <v>Obesity</v>
      </c>
      <c r="V346" t="str" cm="1">
        <f t="array" ref="V346">_xlfn.IFS(C346&lt;5.7,"Normal",C346&lt;=6.49,"Prediabetes",C346&gt;=6.5,"Diabetes")</f>
        <v>Normal</v>
      </c>
      <c r="W346" t="str">
        <f t="shared" si="78"/>
        <v>No</v>
      </c>
    </row>
    <row r="347" spans="1:23" x14ac:dyDescent="0.25">
      <c r="A347" t="s">
        <v>2026</v>
      </c>
      <c r="B347" s="11">
        <v>39.21</v>
      </c>
      <c r="C347" s="11">
        <v>5.04</v>
      </c>
      <c r="D347" t="s">
        <v>2380</v>
      </c>
      <c r="E347" t="s">
        <v>2380</v>
      </c>
      <c r="F347" t="s">
        <v>2383</v>
      </c>
      <c r="G347">
        <v>1</v>
      </c>
      <c r="H347" t="s">
        <v>2382</v>
      </c>
      <c r="I347" t="str">
        <f t="shared" si="66"/>
        <v>Id346</v>
      </c>
      <c r="J347" t="str">
        <f t="shared" si="67"/>
        <v>39.21</v>
      </c>
      <c r="K347" t="str">
        <f t="shared" si="68"/>
        <v>5.04</v>
      </c>
      <c r="L347" t="str">
        <f t="shared" si="69"/>
        <v>No</v>
      </c>
      <c r="M347" t="str">
        <f t="shared" si="70"/>
        <v>No</v>
      </c>
      <c r="N347" t="str">
        <f t="shared" si="71"/>
        <v>Yes</v>
      </c>
      <c r="O347" t="str">
        <f t="shared" si="72"/>
        <v>1</v>
      </c>
      <c r="P347" t="str">
        <f t="shared" si="73"/>
        <v>yes</v>
      </c>
      <c r="Q347" s="10" t="str">
        <f t="shared" si="74"/>
        <v>1</v>
      </c>
      <c r="R347" t="str">
        <f t="shared" si="75"/>
        <v>No</v>
      </c>
      <c r="S347" t="str">
        <f t="shared" si="76"/>
        <v>Yes</v>
      </c>
      <c r="T347" t="str">
        <f t="shared" si="77"/>
        <v>Yes</v>
      </c>
      <c r="U347" s="10" t="str" cm="1">
        <f t="array" ref="U347">_xlfn.IFS(B347&lt;18.5,"Underweight",B347&lt;=24.9,"Normal weight",B347&lt;=29.99,"Over weight",B347&gt;=30,"Obesity")</f>
        <v>Obesity</v>
      </c>
      <c r="V347" t="str" cm="1">
        <f t="array" ref="V347">_xlfn.IFS(C347&lt;5.7,"Normal",C347&lt;=6.49,"Prediabetes",C347&gt;=6.5,"Diabetes")</f>
        <v>Normal</v>
      </c>
      <c r="W347" t="str">
        <f t="shared" si="78"/>
        <v>No</v>
      </c>
    </row>
    <row r="348" spans="1:23" x14ac:dyDescent="0.25">
      <c r="A348" t="s">
        <v>2025</v>
      </c>
      <c r="B348" s="11">
        <v>26.98</v>
      </c>
      <c r="C348" s="11">
        <v>5.21</v>
      </c>
      <c r="D348" t="s">
        <v>2382</v>
      </c>
      <c r="E348" t="s">
        <v>2380</v>
      </c>
      <c r="F348" t="s">
        <v>2380</v>
      </c>
      <c r="G348">
        <v>2</v>
      </c>
      <c r="H348" t="s">
        <v>2382</v>
      </c>
      <c r="I348" t="str">
        <f t="shared" si="66"/>
        <v>Id347</v>
      </c>
      <c r="J348" t="str">
        <f t="shared" si="67"/>
        <v>26.98</v>
      </c>
      <c r="K348" t="str">
        <f t="shared" si="68"/>
        <v>5.21</v>
      </c>
      <c r="L348" t="str">
        <f t="shared" si="69"/>
        <v>yes</v>
      </c>
      <c r="M348" t="str">
        <f t="shared" si="70"/>
        <v>No</v>
      </c>
      <c r="N348" t="str">
        <f t="shared" si="71"/>
        <v>No</v>
      </c>
      <c r="O348" t="str">
        <f t="shared" si="72"/>
        <v>2</v>
      </c>
      <c r="P348" t="str">
        <f t="shared" si="73"/>
        <v>yes</v>
      </c>
      <c r="Q348" s="10" t="str">
        <f t="shared" si="74"/>
        <v>2</v>
      </c>
      <c r="R348" t="str">
        <f t="shared" si="75"/>
        <v>Yes</v>
      </c>
      <c r="S348" t="str">
        <f t="shared" si="76"/>
        <v>Yes</v>
      </c>
      <c r="T348" t="str">
        <f t="shared" si="77"/>
        <v>Yes</v>
      </c>
      <c r="U348" s="10" t="str" cm="1">
        <f t="array" ref="U348">_xlfn.IFS(B348&lt;18.5,"Underweight",B348&lt;=24.9,"Normal weight",B348&lt;=29.99,"Over weight",B348&gt;=30,"Obesity")</f>
        <v>Over weight</v>
      </c>
      <c r="V348" t="str" cm="1">
        <f t="array" ref="V348">_xlfn.IFS(C348&lt;5.7,"Normal",C348&lt;=6.49,"Prediabetes",C348&gt;=6.5,"Diabetes")</f>
        <v>Normal</v>
      </c>
      <c r="W348" t="str">
        <f t="shared" si="78"/>
        <v>No</v>
      </c>
    </row>
    <row r="349" spans="1:23" x14ac:dyDescent="0.25">
      <c r="A349" t="s">
        <v>2024</v>
      </c>
      <c r="B349" s="11">
        <v>25.84</v>
      </c>
      <c r="C349" s="11">
        <v>8.83</v>
      </c>
      <c r="D349" t="s">
        <v>2380</v>
      </c>
      <c r="E349" t="s">
        <v>2380</v>
      </c>
      <c r="F349" t="s">
        <v>2380</v>
      </c>
      <c r="G349" t="s">
        <v>2381</v>
      </c>
      <c r="H349" t="s">
        <v>2380</v>
      </c>
      <c r="I349" t="str">
        <f t="shared" si="66"/>
        <v>Id348</v>
      </c>
      <c r="J349" t="str">
        <f t="shared" si="67"/>
        <v>25.84</v>
      </c>
      <c r="K349" t="str">
        <f t="shared" si="68"/>
        <v>8.83</v>
      </c>
      <c r="L349" t="str">
        <f t="shared" si="69"/>
        <v>No</v>
      </c>
      <c r="M349" t="str">
        <f t="shared" si="70"/>
        <v>No</v>
      </c>
      <c r="N349" t="str">
        <f t="shared" si="71"/>
        <v>No</v>
      </c>
      <c r="O349" t="str">
        <f t="shared" si="72"/>
        <v>No major surgery</v>
      </c>
      <c r="P349" t="str">
        <f t="shared" si="73"/>
        <v>No</v>
      </c>
      <c r="Q349" s="10" t="str">
        <f t="shared" si="74"/>
        <v>0</v>
      </c>
      <c r="R349" t="str">
        <f t="shared" si="75"/>
        <v>No</v>
      </c>
      <c r="S349" t="str">
        <f t="shared" si="76"/>
        <v>No</v>
      </c>
      <c r="T349" t="str">
        <f t="shared" si="77"/>
        <v>No</v>
      </c>
      <c r="U349" s="10" t="str" cm="1">
        <f t="array" ref="U349">_xlfn.IFS(B349&lt;18.5,"Underweight",B349&lt;=24.9,"Normal weight",B349&lt;=29.99,"Over weight",B349&gt;=30,"Obesity")</f>
        <v>Over weight</v>
      </c>
      <c r="V349" t="str" cm="1">
        <f t="array" ref="V349">_xlfn.IFS(C349&lt;5.7,"Normal",C349&lt;=6.49,"Prediabetes",C349&gt;=6.5,"Diabetes")</f>
        <v>Diabetes</v>
      </c>
      <c r="W349" t="str">
        <f t="shared" si="78"/>
        <v>No</v>
      </c>
    </row>
    <row r="350" spans="1:23" x14ac:dyDescent="0.25">
      <c r="A350" t="s">
        <v>2023</v>
      </c>
      <c r="B350" s="11">
        <v>28.31</v>
      </c>
      <c r="C350" s="11">
        <v>8.4700000000000006</v>
      </c>
      <c r="D350" t="s">
        <v>2382</v>
      </c>
      <c r="E350" t="s">
        <v>2380</v>
      </c>
      <c r="F350" t="s">
        <v>2380</v>
      </c>
      <c r="G350">
        <v>2</v>
      </c>
      <c r="H350" t="s">
        <v>2382</v>
      </c>
      <c r="I350" t="str">
        <f t="shared" si="66"/>
        <v>Id349</v>
      </c>
      <c r="J350" t="str">
        <f t="shared" si="67"/>
        <v>28.31</v>
      </c>
      <c r="K350" t="str">
        <f t="shared" si="68"/>
        <v>8.47</v>
      </c>
      <c r="L350" t="str">
        <f t="shared" si="69"/>
        <v>yes</v>
      </c>
      <c r="M350" t="str">
        <f t="shared" si="70"/>
        <v>No</v>
      </c>
      <c r="N350" t="str">
        <f t="shared" si="71"/>
        <v>No</v>
      </c>
      <c r="O350" t="str">
        <f t="shared" si="72"/>
        <v>2</v>
      </c>
      <c r="P350" t="str">
        <f t="shared" si="73"/>
        <v>yes</v>
      </c>
      <c r="Q350" s="10" t="str">
        <f t="shared" si="74"/>
        <v>2</v>
      </c>
      <c r="R350" t="str">
        <f t="shared" si="75"/>
        <v>Yes</v>
      </c>
      <c r="S350" t="str">
        <f t="shared" si="76"/>
        <v>Yes</v>
      </c>
      <c r="T350" t="str">
        <f t="shared" si="77"/>
        <v>Yes</v>
      </c>
      <c r="U350" s="10" t="str" cm="1">
        <f t="array" ref="U350">_xlfn.IFS(B350&lt;18.5,"Underweight",B350&lt;=24.9,"Normal weight",B350&lt;=29.99,"Over weight",B350&gt;=30,"Obesity")</f>
        <v>Over weight</v>
      </c>
      <c r="V350" t="str" cm="1">
        <f t="array" ref="V350">_xlfn.IFS(C350&lt;5.7,"Normal",C350&lt;=6.49,"Prediabetes",C350&gt;=6.5,"Diabetes")</f>
        <v>Diabetes</v>
      </c>
      <c r="W350" t="str">
        <f t="shared" si="78"/>
        <v>No</v>
      </c>
    </row>
    <row r="351" spans="1:23" x14ac:dyDescent="0.25">
      <c r="A351" t="s">
        <v>2022</v>
      </c>
      <c r="B351" s="11">
        <v>23.94</v>
      </c>
      <c r="C351" s="11">
        <v>4.2</v>
      </c>
      <c r="D351" t="s">
        <v>2380</v>
      </c>
      <c r="E351" t="s">
        <v>2380</v>
      </c>
      <c r="F351" t="s">
        <v>2380</v>
      </c>
      <c r="G351" t="s">
        <v>2381</v>
      </c>
      <c r="H351" t="s">
        <v>2382</v>
      </c>
      <c r="I351" t="str">
        <f t="shared" si="66"/>
        <v>Id350</v>
      </c>
      <c r="J351" t="str">
        <f t="shared" si="67"/>
        <v>23.94</v>
      </c>
      <c r="K351" t="str">
        <f t="shared" si="68"/>
        <v>4.2</v>
      </c>
      <c r="L351" t="str">
        <f t="shared" si="69"/>
        <v>No</v>
      </c>
      <c r="M351" t="str">
        <f t="shared" si="70"/>
        <v>No</v>
      </c>
      <c r="N351" t="str">
        <f t="shared" si="71"/>
        <v>No</v>
      </c>
      <c r="O351" t="str">
        <f t="shared" si="72"/>
        <v>No major surgery</v>
      </c>
      <c r="P351" t="str">
        <f t="shared" si="73"/>
        <v>yes</v>
      </c>
      <c r="Q351" s="10" t="str">
        <f t="shared" si="74"/>
        <v>0</v>
      </c>
      <c r="R351" t="str">
        <f t="shared" si="75"/>
        <v>No</v>
      </c>
      <c r="S351" t="str">
        <f t="shared" si="76"/>
        <v>Yes</v>
      </c>
      <c r="T351" t="str">
        <f t="shared" si="77"/>
        <v>Yes</v>
      </c>
      <c r="U351" s="10" t="str" cm="1">
        <f t="array" ref="U351">_xlfn.IFS(B351&lt;18.5,"Underweight",B351&lt;=24.9,"Normal weight",B351&lt;=29.99,"Over weight",B351&gt;=30,"Obesity")</f>
        <v>Normal weight</v>
      </c>
      <c r="V351" t="str" cm="1">
        <f t="array" ref="V351">_xlfn.IFS(C351&lt;5.7,"Normal",C351&lt;=6.49,"Prediabetes",C351&gt;=6.5,"Diabetes")</f>
        <v>Normal</v>
      </c>
      <c r="W351" t="str">
        <f t="shared" si="78"/>
        <v>No</v>
      </c>
    </row>
    <row r="352" spans="1:23" x14ac:dyDescent="0.25">
      <c r="A352" t="s">
        <v>2021</v>
      </c>
      <c r="B352" s="11">
        <v>20.03</v>
      </c>
      <c r="C352" s="11">
        <v>6.14</v>
      </c>
      <c r="D352" t="s">
        <v>2382</v>
      </c>
      <c r="E352" t="s">
        <v>2380</v>
      </c>
      <c r="F352" t="s">
        <v>2380</v>
      </c>
      <c r="G352" t="s">
        <v>2381</v>
      </c>
      <c r="H352" t="s">
        <v>2382</v>
      </c>
      <c r="I352" t="str">
        <f t="shared" si="66"/>
        <v>Id351</v>
      </c>
      <c r="J352" t="str">
        <f t="shared" si="67"/>
        <v>20.03</v>
      </c>
      <c r="K352" t="str">
        <f t="shared" si="68"/>
        <v>6.14</v>
      </c>
      <c r="L352" t="str">
        <f t="shared" si="69"/>
        <v>yes</v>
      </c>
      <c r="M352" t="str">
        <f t="shared" si="70"/>
        <v>No</v>
      </c>
      <c r="N352" t="str">
        <f t="shared" si="71"/>
        <v>No</v>
      </c>
      <c r="O352" t="str">
        <f t="shared" si="72"/>
        <v>No major surgery</v>
      </c>
      <c r="P352" t="str">
        <f t="shared" si="73"/>
        <v>yes</v>
      </c>
      <c r="Q352" s="10" t="str">
        <f t="shared" si="74"/>
        <v>0</v>
      </c>
      <c r="R352" t="str">
        <f t="shared" si="75"/>
        <v>Yes</v>
      </c>
      <c r="S352" t="str">
        <f t="shared" si="76"/>
        <v>Yes</v>
      </c>
      <c r="T352" t="str">
        <f t="shared" si="77"/>
        <v>Yes</v>
      </c>
      <c r="U352" s="10" t="str" cm="1">
        <f t="array" ref="U352">_xlfn.IFS(B352&lt;18.5,"Underweight",B352&lt;=24.9,"Normal weight",B352&lt;=29.99,"Over weight",B352&gt;=30,"Obesity")</f>
        <v>Normal weight</v>
      </c>
      <c r="V352" t="str" cm="1">
        <f t="array" ref="V352">_xlfn.IFS(C352&lt;5.7,"Normal",C352&lt;=6.49,"Prediabetes",C352&gt;=6.5,"Diabetes")</f>
        <v>Prediabetes</v>
      </c>
      <c r="W352" t="str">
        <f t="shared" si="78"/>
        <v>No</v>
      </c>
    </row>
    <row r="353" spans="1:23" x14ac:dyDescent="0.25">
      <c r="A353" t="s">
        <v>2020</v>
      </c>
      <c r="B353" s="11">
        <v>41.42</v>
      </c>
      <c r="C353" s="11">
        <v>6.07</v>
      </c>
      <c r="D353" t="s">
        <v>2380</v>
      </c>
      <c r="E353" t="s">
        <v>2380</v>
      </c>
      <c r="F353" t="s">
        <v>2380</v>
      </c>
      <c r="G353" t="s">
        <v>2381</v>
      </c>
      <c r="H353" t="s">
        <v>2380</v>
      </c>
      <c r="I353" t="str">
        <f t="shared" si="66"/>
        <v>Id352</v>
      </c>
      <c r="J353" t="str">
        <f t="shared" si="67"/>
        <v>41.42</v>
      </c>
      <c r="K353" t="str">
        <f t="shared" si="68"/>
        <v>6.07</v>
      </c>
      <c r="L353" t="str">
        <f t="shared" si="69"/>
        <v>No</v>
      </c>
      <c r="M353" t="str">
        <f t="shared" si="70"/>
        <v>No</v>
      </c>
      <c r="N353" t="str">
        <f t="shared" si="71"/>
        <v>No</v>
      </c>
      <c r="O353" t="str">
        <f t="shared" si="72"/>
        <v>No major surgery</v>
      </c>
      <c r="P353" t="str">
        <f t="shared" si="73"/>
        <v>No</v>
      </c>
      <c r="Q353" s="10" t="str">
        <f t="shared" si="74"/>
        <v>0</v>
      </c>
      <c r="R353" t="str">
        <f t="shared" si="75"/>
        <v>No</v>
      </c>
      <c r="S353" t="str">
        <f t="shared" si="76"/>
        <v>No</v>
      </c>
      <c r="T353" t="str">
        <f t="shared" si="77"/>
        <v>No</v>
      </c>
      <c r="U353" s="10" t="str" cm="1">
        <f t="array" ref="U353">_xlfn.IFS(B353&lt;18.5,"Underweight",B353&lt;=24.9,"Normal weight",B353&lt;=29.99,"Over weight",B353&gt;=30,"Obesity")</f>
        <v>Obesity</v>
      </c>
      <c r="V353" t="str" cm="1">
        <f t="array" ref="V353">_xlfn.IFS(C353&lt;5.7,"Normal",C353&lt;=6.49,"Prediabetes",C353&gt;=6.5,"Diabetes")</f>
        <v>Prediabetes</v>
      </c>
      <c r="W353" t="str">
        <f t="shared" si="78"/>
        <v>No</v>
      </c>
    </row>
    <row r="354" spans="1:23" x14ac:dyDescent="0.25">
      <c r="A354" t="s">
        <v>2019</v>
      </c>
      <c r="B354" s="11">
        <v>36.67</v>
      </c>
      <c r="C354" s="11">
        <v>10.210000000000001</v>
      </c>
      <c r="D354" t="s">
        <v>2380</v>
      </c>
      <c r="E354" t="s">
        <v>2380</v>
      </c>
      <c r="F354" t="s">
        <v>2380</v>
      </c>
      <c r="G354" t="s">
        <v>2381</v>
      </c>
      <c r="H354" t="s">
        <v>2380</v>
      </c>
      <c r="I354" t="str">
        <f t="shared" si="66"/>
        <v>Id353</v>
      </c>
      <c r="J354" t="str">
        <f t="shared" si="67"/>
        <v>36.67</v>
      </c>
      <c r="K354" t="str">
        <f t="shared" si="68"/>
        <v>10.21</v>
      </c>
      <c r="L354" t="str">
        <f t="shared" si="69"/>
        <v>No</v>
      </c>
      <c r="M354" t="str">
        <f t="shared" si="70"/>
        <v>No</v>
      </c>
      <c r="N354" t="str">
        <f t="shared" si="71"/>
        <v>No</v>
      </c>
      <c r="O354" t="str">
        <f t="shared" si="72"/>
        <v>No major surgery</v>
      </c>
      <c r="P354" t="str">
        <f t="shared" si="73"/>
        <v>No</v>
      </c>
      <c r="Q354" s="10" t="str">
        <f t="shared" si="74"/>
        <v>0</v>
      </c>
      <c r="R354" t="str">
        <f t="shared" si="75"/>
        <v>No</v>
      </c>
      <c r="S354" t="str">
        <f t="shared" si="76"/>
        <v>No</v>
      </c>
      <c r="T354" t="str">
        <f t="shared" si="77"/>
        <v>No</v>
      </c>
      <c r="U354" s="10" t="str" cm="1">
        <f t="array" ref="U354">_xlfn.IFS(B354&lt;18.5,"Underweight",B354&lt;=24.9,"Normal weight",B354&lt;=29.99,"Over weight",B354&gt;=30,"Obesity")</f>
        <v>Obesity</v>
      </c>
      <c r="V354" t="str" cm="1">
        <f t="array" ref="V354">_xlfn.IFS(C354&lt;5.7,"Normal",C354&lt;=6.49,"Prediabetes",C354&gt;=6.5,"Diabetes")</f>
        <v>Diabetes</v>
      </c>
      <c r="W354" t="str">
        <f t="shared" si="78"/>
        <v>No</v>
      </c>
    </row>
    <row r="355" spans="1:23" x14ac:dyDescent="0.25">
      <c r="A355" t="s">
        <v>2018</v>
      </c>
      <c r="B355" s="11">
        <v>27.645</v>
      </c>
      <c r="C355" s="11">
        <v>4.6900000000000004</v>
      </c>
      <c r="D355" t="s">
        <v>2380</v>
      </c>
      <c r="E355" t="s">
        <v>2380</v>
      </c>
      <c r="F355" t="s">
        <v>2380</v>
      </c>
      <c r="G355" t="s">
        <v>2381</v>
      </c>
      <c r="H355" t="s">
        <v>2380</v>
      </c>
      <c r="I355" t="str">
        <f t="shared" si="66"/>
        <v>Id354</v>
      </c>
      <c r="J355" t="str">
        <f t="shared" si="67"/>
        <v>27.645</v>
      </c>
      <c r="K355" t="str">
        <f t="shared" si="68"/>
        <v>4.69</v>
      </c>
      <c r="L355" t="str">
        <f t="shared" si="69"/>
        <v>No</v>
      </c>
      <c r="M355" t="str">
        <f t="shared" si="70"/>
        <v>No</v>
      </c>
      <c r="N355" t="str">
        <f t="shared" si="71"/>
        <v>No</v>
      </c>
      <c r="O355" t="str">
        <f t="shared" si="72"/>
        <v>No major surgery</v>
      </c>
      <c r="P355" t="str">
        <f t="shared" si="73"/>
        <v>No</v>
      </c>
      <c r="Q355" s="10" t="str">
        <f t="shared" si="74"/>
        <v>0</v>
      </c>
      <c r="R355" t="str">
        <f t="shared" si="75"/>
        <v>No</v>
      </c>
      <c r="S355" t="str">
        <f t="shared" si="76"/>
        <v>No</v>
      </c>
      <c r="T355" t="str">
        <f t="shared" si="77"/>
        <v>No</v>
      </c>
      <c r="U355" s="10" t="str" cm="1">
        <f t="array" ref="U355">_xlfn.IFS(B355&lt;18.5,"Underweight",B355&lt;=24.9,"Normal weight",B355&lt;=29.99,"Over weight",B355&gt;=30,"Obesity")</f>
        <v>Over weight</v>
      </c>
      <c r="V355" t="str" cm="1">
        <f t="array" ref="V355">_xlfn.IFS(C355&lt;5.7,"Normal",C355&lt;=6.49,"Prediabetes",C355&gt;=6.5,"Diabetes")</f>
        <v>Normal</v>
      </c>
      <c r="W355" t="str">
        <f t="shared" si="78"/>
        <v>No</v>
      </c>
    </row>
    <row r="356" spans="1:23" x14ac:dyDescent="0.25">
      <c r="A356" t="s">
        <v>2017</v>
      </c>
      <c r="B356" s="11">
        <v>22.72</v>
      </c>
      <c r="C356" s="11">
        <v>5.71</v>
      </c>
      <c r="D356" t="s">
        <v>2380</v>
      </c>
      <c r="E356" t="s">
        <v>2380</v>
      </c>
      <c r="F356" t="s">
        <v>2380</v>
      </c>
      <c r="G356" t="s">
        <v>2381</v>
      </c>
      <c r="H356" t="s">
        <v>2382</v>
      </c>
      <c r="I356" t="str">
        <f t="shared" si="66"/>
        <v>Id355</v>
      </c>
      <c r="J356" t="str">
        <f t="shared" si="67"/>
        <v>22.72</v>
      </c>
      <c r="K356" t="str">
        <f t="shared" si="68"/>
        <v>5.71</v>
      </c>
      <c r="L356" t="str">
        <f t="shared" si="69"/>
        <v>No</v>
      </c>
      <c r="M356" t="str">
        <f t="shared" si="70"/>
        <v>No</v>
      </c>
      <c r="N356" t="str">
        <f t="shared" si="71"/>
        <v>No</v>
      </c>
      <c r="O356" t="str">
        <f t="shared" si="72"/>
        <v>No major surgery</v>
      </c>
      <c r="P356" t="str">
        <f t="shared" si="73"/>
        <v>yes</v>
      </c>
      <c r="Q356" s="10" t="str">
        <f t="shared" si="74"/>
        <v>0</v>
      </c>
      <c r="R356" t="str">
        <f t="shared" si="75"/>
        <v>No</v>
      </c>
      <c r="S356" t="str">
        <f t="shared" si="76"/>
        <v>Yes</v>
      </c>
      <c r="T356" t="str">
        <f t="shared" si="77"/>
        <v>Yes</v>
      </c>
      <c r="U356" s="10" t="str" cm="1">
        <f t="array" ref="U356">_xlfn.IFS(B356&lt;18.5,"Underweight",B356&lt;=24.9,"Normal weight",B356&lt;=29.99,"Over weight",B356&gt;=30,"Obesity")</f>
        <v>Normal weight</v>
      </c>
      <c r="V356" t="str" cm="1">
        <f t="array" ref="V356">_xlfn.IFS(C356&lt;5.7,"Normal",C356&lt;=6.49,"Prediabetes",C356&gt;=6.5,"Diabetes")</f>
        <v>Prediabetes</v>
      </c>
      <c r="W356" t="str">
        <f t="shared" si="78"/>
        <v>No</v>
      </c>
    </row>
    <row r="357" spans="1:23" x14ac:dyDescent="0.25">
      <c r="A357" t="s">
        <v>2016</v>
      </c>
      <c r="B357" s="11">
        <v>36.520000000000003</v>
      </c>
      <c r="C357" s="11">
        <v>9.07</v>
      </c>
      <c r="D357" t="s">
        <v>2382</v>
      </c>
      <c r="E357" t="s">
        <v>2380</v>
      </c>
      <c r="F357" t="s">
        <v>2383</v>
      </c>
      <c r="G357">
        <v>1</v>
      </c>
      <c r="H357" t="s">
        <v>2380</v>
      </c>
      <c r="I357" t="str">
        <f t="shared" si="66"/>
        <v>Id356</v>
      </c>
      <c r="J357" t="str">
        <f t="shared" si="67"/>
        <v>36.52</v>
      </c>
      <c r="K357" t="str">
        <f t="shared" si="68"/>
        <v>9.07</v>
      </c>
      <c r="L357" t="str">
        <f t="shared" si="69"/>
        <v>yes</v>
      </c>
      <c r="M357" t="str">
        <f t="shared" si="70"/>
        <v>No</v>
      </c>
      <c r="N357" t="str">
        <f t="shared" si="71"/>
        <v>Yes</v>
      </c>
      <c r="O357" t="str">
        <f t="shared" si="72"/>
        <v>1</v>
      </c>
      <c r="P357" t="str">
        <f t="shared" si="73"/>
        <v>No</v>
      </c>
      <c r="Q357" s="10" t="str">
        <f t="shared" si="74"/>
        <v>1</v>
      </c>
      <c r="R357" t="str">
        <f t="shared" si="75"/>
        <v>Yes</v>
      </c>
      <c r="S357" t="str">
        <f t="shared" si="76"/>
        <v>No</v>
      </c>
      <c r="T357" t="str">
        <f t="shared" si="77"/>
        <v>No</v>
      </c>
      <c r="U357" s="10" t="str" cm="1">
        <f t="array" ref="U357">_xlfn.IFS(B357&lt;18.5,"Underweight",B357&lt;=24.9,"Normal weight",B357&lt;=29.99,"Over weight",B357&gt;=30,"Obesity")</f>
        <v>Obesity</v>
      </c>
      <c r="V357" t="str" cm="1">
        <f t="array" ref="V357">_xlfn.IFS(C357&lt;5.7,"Normal",C357&lt;=6.49,"Prediabetes",C357&gt;=6.5,"Diabetes")</f>
        <v>Diabetes</v>
      </c>
      <c r="W357" t="str">
        <f t="shared" si="78"/>
        <v>No</v>
      </c>
    </row>
    <row r="358" spans="1:23" x14ac:dyDescent="0.25">
      <c r="A358" t="s">
        <v>2015</v>
      </c>
      <c r="B358" s="11">
        <v>33.96</v>
      </c>
      <c r="C358" s="11">
        <v>4.99</v>
      </c>
      <c r="D358" t="s">
        <v>2380</v>
      </c>
      <c r="E358" t="s">
        <v>2380</v>
      </c>
      <c r="F358" t="s">
        <v>2380</v>
      </c>
      <c r="G358" t="s">
        <v>2381</v>
      </c>
      <c r="H358" t="s">
        <v>2382</v>
      </c>
      <c r="I358" t="str">
        <f t="shared" si="66"/>
        <v>Id357</v>
      </c>
      <c r="J358" t="str">
        <f t="shared" si="67"/>
        <v>33.96</v>
      </c>
      <c r="K358" t="str">
        <f t="shared" si="68"/>
        <v>4.99</v>
      </c>
      <c r="L358" t="str">
        <f t="shared" si="69"/>
        <v>No</v>
      </c>
      <c r="M358" t="str">
        <f t="shared" si="70"/>
        <v>No</v>
      </c>
      <c r="N358" t="str">
        <f t="shared" si="71"/>
        <v>No</v>
      </c>
      <c r="O358" t="str">
        <f t="shared" si="72"/>
        <v>No major surgery</v>
      </c>
      <c r="P358" t="str">
        <f t="shared" si="73"/>
        <v>yes</v>
      </c>
      <c r="Q358" s="10" t="str">
        <f t="shared" si="74"/>
        <v>0</v>
      </c>
      <c r="R358" t="str">
        <f t="shared" si="75"/>
        <v>No</v>
      </c>
      <c r="S358" t="str">
        <f t="shared" si="76"/>
        <v>Yes</v>
      </c>
      <c r="T358" t="str">
        <f t="shared" si="77"/>
        <v>Yes</v>
      </c>
      <c r="U358" s="10" t="str" cm="1">
        <f t="array" ref="U358">_xlfn.IFS(B358&lt;18.5,"Underweight",B358&lt;=24.9,"Normal weight",B358&lt;=29.99,"Over weight",B358&gt;=30,"Obesity")</f>
        <v>Obesity</v>
      </c>
      <c r="V358" t="str" cm="1">
        <f t="array" ref="V358">_xlfn.IFS(C358&lt;5.7,"Normal",C358&lt;=6.49,"Prediabetes",C358&gt;=6.5,"Diabetes")</f>
        <v>Normal</v>
      </c>
      <c r="W358" t="str">
        <f t="shared" si="78"/>
        <v>No</v>
      </c>
    </row>
    <row r="359" spans="1:23" x14ac:dyDescent="0.25">
      <c r="A359" t="s">
        <v>2014</v>
      </c>
      <c r="B359" s="11">
        <v>26.695</v>
      </c>
      <c r="C359" s="11">
        <v>8.31</v>
      </c>
      <c r="D359" t="s">
        <v>2380</v>
      </c>
      <c r="E359" t="s">
        <v>2380</v>
      </c>
      <c r="F359" t="s">
        <v>2380</v>
      </c>
      <c r="G359" t="s">
        <v>2381</v>
      </c>
      <c r="H359" t="s">
        <v>2382</v>
      </c>
      <c r="I359" t="str">
        <f t="shared" si="66"/>
        <v>Id358</v>
      </c>
      <c r="J359" t="str">
        <f t="shared" si="67"/>
        <v>26.695</v>
      </c>
      <c r="K359" t="str">
        <f t="shared" si="68"/>
        <v>8.31</v>
      </c>
      <c r="L359" t="str">
        <f t="shared" si="69"/>
        <v>No</v>
      </c>
      <c r="M359" t="str">
        <f t="shared" si="70"/>
        <v>No</v>
      </c>
      <c r="N359" t="str">
        <f t="shared" si="71"/>
        <v>No</v>
      </c>
      <c r="O359" t="str">
        <f t="shared" si="72"/>
        <v>No major surgery</v>
      </c>
      <c r="P359" t="str">
        <f t="shared" si="73"/>
        <v>yes</v>
      </c>
      <c r="Q359" s="10" t="str">
        <f t="shared" si="74"/>
        <v>0</v>
      </c>
      <c r="R359" t="str">
        <f t="shared" si="75"/>
        <v>No</v>
      </c>
      <c r="S359" t="str">
        <f t="shared" si="76"/>
        <v>Yes</v>
      </c>
      <c r="T359" t="str">
        <f t="shared" si="77"/>
        <v>Yes</v>
      </c>
      <c r="U359" s="10" t="str" cm="1">
        <f t="array" ref="U359">_xlfn.IFS(B359&lt;18.5,"Underweight",B359&lt;=24.9,"Normal weight",B359&lt;=29.99,"Over weight",B359&gt;=30,"Obesity")</f>
        <v>Over weight</v>
      </c>
      <c r="V359" t="str" cm="1">
        <f t="array" ref="V359">_xlfn.IFS(C359&lt;5.7,"Normal",C359&lt;=6.49,"Prediabetes",C359&gt;=6.5,"Diabetes")</f>
        <v>Diabetes</v>
      </c>
      <c r="W359" t="str">
        <f t="shared" si="78"/>
        <v>No</v>
      </c>
    </row>
    <row r="360" spans="1:23" x14ac:dyDescent="0.25">
      <c r="A360" t="s">
        <v>2013</v>
      </c>
      <c r="B360" s="11">
        <v>18.45</v>
      </c>
      <c r="C360" s="11">
        <v>5.07</v>
      </c>
      <c r="D360" t="s">
        <v>2382</v>
      </c>
      <c r="E360" t="s">
        <v>2380</v>
      </c>
      <c r="F360" t="s">
        <v>2380</v>
      </c>
      <c r="G360" t="s">
        <v>2381</v>
      </c>
      <c r="H360" t="s">
        <v>2382</v>
      </c>
      <c r="I360" t="str">
        <f t="shared" si="66"/>
        <v>Id359</v>
      </c>
      <c r="J360" t="str">
        <f t="shared" si="67"/>
        <v>18.45</v>
      </c>
      <c r="K360" t="str">
        <f t="shared" si="68"/>
        <v>5.07</v>
      </c>
      <c r="L360" t="str">
        <f t="shared" si="69"/>
        <v>yes</v>
      </c>
      <c r="M360" t="str">
        <f t="shared" si="70"/>
        <v>No</v>
      </c>
      <c r="N360" t="str">
        <f t="shared" si="71"/>
        <v>No</v>
      </c>
      <c r="O360" t="str">
        <f t="shared" si="72"/>
        <v>No major surgery</v>
      </c>
      <c r="P360" t="str">
        <f t="shared" si="73"/>
        <v>yes</v>
      </c>
      <c r="Q360" s="10" t="str">
        <f t="shared" si="74"/>
        <v>0</v>
      </c>
      <c r="R360" t="str">
        <f t="shared" si="75"/>
        <v>Yes</v>
      </c>
      <c r="S360" t="str">
        <f t="shared" si="76"/>
        <v>Yes</v>
      </c>
      <c r="T360" t="str">
        <f t="shared" si="77"/>
        <v>Yes</v>
      </c>
      <c r="U360" s="10" t="str" cm="1">
        <f t="array" ref="U360">_xlfn.IFS(B360&lt;18.5,"Underweight",B360&lt;=24.9,"Normal weight",B360&lt;=29.99,"Over weight",B360&gt;=30,"Obesity")</f>
        <v>Underweight</v>
      </c>
      <c r="V360" t="str" cm="1">
        <f t="array" ref="V360">_xlfn.IFS(C360&lt;5.7,"Normal",C360&lt;=6.49,"Prediabetes",C360&gt;=6.5,"Diabetes")</f>
        <v>Normal</v>
      </c>
      <c r="W360" t="str">
        <f t="shared" si="78"/>
        <v>No</v>
      </c>
    </row>
    <row r="361" spans="1:23" x14ac:dyDescent="0.25">
      <c r="A361" t="s">
        <v>2012</v>
      </c>
      <c r="B361" s="11">
        <v>33.18</v>
      </c>
      <c r="C361" s="11">
        <v>4.79</v>
      </c>
      <c r="D361" t="s">
        <v>2380</v>
      </c>
      <c r="E361" t="s">
        <v>2380</v>
      </c>
      <c r="F361" t="s">
        <v>2380</v>
      </c>
      <c r="G361" t="s">
        <v>2381</v>
      </c>
      <c r="H361" t="s">
        <v>2382</v>
      </c>
      <c r="I361" t="str">
        <f t="shared" si="66"/>
        <v>Id360</v>
      </c>
      <c r="J361" t="str">
        <f t="shared" si="67"/>
        <v>33.18</v>
      </c>
      <c r="K361" t="str">
        <f t="shared" si="68"/>
        <v>4.79</v>
      </c>
      <c r="L361" t="str">
        <f t="shared" si="69"/>
        <v>No</v>
      </c>
      <c r="M361" t="str">
        <f t="shared" si="70"/>
        <v>No</v>
      </c>
      <c r="N361" t="str">
        <f t="shared" si="71"/>
        <v>No</v>
      </c>
      <c r="O361" t="str">
        <f t="shared" si="72"/>
        <v>No major surgery</v>
      </c>
      <c r="P361" t="str">
        <f t="shared" si="73"/>
        <v>yes</v>
      </c>
      <c r="Q361" s="10" t="str">
        <f t="shared" si="74"/>
        <v>0</v>
      </c>
      <c r="R361" t="str">
        <f t="shared" si="75"/>
        <v>No</v>
      </c>
      <c r="S361" t="str">
        <f t="shared" si="76"/>
        <v>Yes</v>
      </c>
      <c r="T361" t="str">
        <f t="shared" si="77"/>
        <v>Yes</v>
      </c>
      <c r="U361" s="10" t="str" cm="1">
        <f t="array" ref="U361">_xlfn.IFS(B361&lt;18.5,"Underweight",B361&lt;=24.9,"Normal weight",B361&lt;=29.99,"Over weight",B361&gt;=30,"Obesity")</f>
        <v>Obesity</v>
      </c>
      <c r="V361" t="str" cm="1">
        <f t="array" ref="V361">_xlfn.IFS(C361&lt;5.7,"Normal",C361&lt;=6.49,"Prediabetes",C361&gt;=6.5,"Diabetes")</f>
        <v>Normal</v>
      </c>
      <c r="W361" t="str">
        <f t="shared" si="78"/>
        <v>No</v>
      </c>
    </row>
    <row r="362" spans="1:23" x14ac:dyDescent="0.25">
      <c r="A362" t="s">
        <v>2011</v>
      </c>
      <c r="B362" s="11">
        <v>36.1</v>
      </c>
      <c r="C362" s="11">
        <v>11.39</v>
      </c>
      <c r="D362" t="s">
        <v>2382</v>
      </c>
      <c r="E362" t="s">
        <v>2380</v>
      </c>
      <c r="F362" t="s">
        <v>2380</v>
      </c>
      <c r="G362">
        <v>2</v>
      </c>
      <c r="H362" t="s">
        <v>2380</v>
      </c>
      <c r="I362" t="str">
        <f t="shared" si="66"/>
        <v>Id361</v>
      </c>
      <c r="J362" t="str">
        <f t="shared" si="67"/>
        <v>36.1</v>
      </c>
      <c r="K362" t="str">
        <f t="shared" si="68"/>
        <v>11.39</v>
      </c>
      <c r="L362" t="str">
        <f t="shared" si="69"/>
        <v>yes</v>
      </c>
      <c r="M362" t="str">
        <f t="shared" si="70"/>
        <v>No</v>
      </c>
      <c r="N362" t="str">
        <f t="shared" si="71"/>
        <v>No</v>
      </c>
      <c r="O362" t="str">
        <f t="shared" si="72"/>
        <v>2</v>
      </c>
      <c r="P362" t="str">
        <f t="shared" si="73"/>
        <v>No</v>
      </c>
      <c r="Q362" s="10" t="str">
        <f t="shared" si="74"/>
        <v>2</v>
      </c>
      <c r="R362" t="str">
        <f t="shared" si="75"/>
        <v>Yes</v>
      </c>
      <c r="S362" t="str">
        <f t="shared" si="76"/>
        <v>No</v>
      </c>
      <c r="T362" t="str">
        <f t="shared" si="77"/>
        <v>No</v>
      </c>
      <c r="U362" s="10" t="str" cm="1">
        <f t="array" ref="U362">_xlfn.IFS(B362&lt;18.5,"Underweight",B362&lt;=24.9,"Normal weight",B362&lt;=29.99,"Over weight",B362&gt;=30,"Obesity")</f>
        <v>Obesity</v>
      </c>
      <c r="V362" t="str" cm="1">
        <f t="array" ref="V362">_xlfn.IFS(C362&lt;5.7,"Normal",C362&lt;=6.49,"Prediabetes",C362&gt;=6.5,"Diabetes")</f>
        <v>Diabetes</v>
      </c>
      <c r="W362" t="str">
        <f t="shared" si="78"/>
        <v>No</v>
      </c>
    </row>
    <row r="363" spans="1:23" x14ac:dyDescent="0.25">
      <c r="A363" t="s">
        <v>2010</v>
      </c>
      <c r="B363" s="11">
        <v>22.77</v>
      </c>
      <c r="C363" s="11">
        <v>6</v>
      </c>
      <c r="D363" t="s">
        <v>2380</v>
      </c>
      <c r="E363" t="s">
        <v>2380</v>
      </c>
      <c r="F363" t="s">
        <v>2380</v>
      </c>
      <c r="G363" t="s">
        <v>2381</v>
      </c>
      <c r="H363" t="s">
        <v>2382</v>
      </c>
      <c r="I363" t="str">
        <f t="shared" si="66"/>
        <v>Id362</v>
      </c>
      <c r="J363" t="str">
        <f t="shared" si="67"/>
        <v>22.77</v>
      </c>
      <c r="K363" t="str">
        <f t="shared" si="68"/>
        <v>6</v>
      </c>
      <c r="L363" t="str">
        <f t="shared" si="69"/>
        <v>No</v>
      </c>
      <c r="M363" t="str">
        <f t="shared" si="70"/>
        <v>No</v>
      </c>
      <c r="N363" t="str">
        <f t="shared" si="71"/>
        <v>No</v>
      </c>
      <c r="O363" t="str">
        <f t="shared" si="72"/>
        <v>No major surgery</v>
      </c>
      <c r="P363" t="str">
        <f t="shared" si="73"/>
        <v>yes</v>
      </c>
      <c r="Q363" s="10" t="str">
        <f t="shared" si="74"/>
        <v>0</v>
      </c>
      <c r="R363" t="str">
        <f t="shared" si="75"/>
        <v>No</v>
      </c>
      <c r="S363" t="str">
        <f t="shared" si="76"/>
        <v>Yes</v>
      </c>
      <c r="T363" t="str">
        <f t="shared" si="77"/>
        <v>Yes</v>
      </c>
      <c r="U363" s="10" t="str" cm="1">
        <f t="array" ref="U363">_xlfn.IFS(B363&lt;18.5,"Underweight",B363&lt;=24.9,"Normal weight",B363&lt;=29.99,"Over weight",B363&gt;=30,"Obesity")</f>
        <v>Normal weight</v>
      </c>
      <c r="V363" t="str" cm="1">
        <f t="array" ref="V363">_xlfn.IFS(C363&lt;5.7,"Normal",C363&lt;=6.49,"Prediabetes",C363&gt;=6.5,"Diabetes")</f>
        <v>Prediabetes</v>
      </c>
      <c r="W363" t="str">
        <f t="shared" si="78"/>
        <v>No</v>
      </c>
    </row>
    <row r="364" spans="1:23" x14ac:dyDescent="0.25">
      <c r="A364" t="s">
        <v>2009</v>
      </c>
      <c r="B364" s="11">
        <v>21.24</v>
      </c>
      <c r="C364" s="11">
        <v>5.13</v>
      </c>
      <c r="D364" t="s">
        <v>2380</v>
      </c>
      <c r="E364" t="s">
        <v>2380</v>
      </c>
      <c r="F364" t="s">
        <v>2380</v>
      </c>
      <c r="G364" t="s">
        <v>2381</v>
      </c>
      <c r="H364" t="s">
        <v>2382</v>
      </c>
      <c r="I364" t="str">
        <f t="shared" si="66"/>
        <v>Id363</v>
      </c>
      <c r="J364" t="str">
        <f t="shared" si="67"/>
        <v>21.24</v>
      </c>
      <c r="K364" t="str">
        <f t="shared" si="68"/>
        <v>5.13</v>
      </c>
      <c r="L364" t="str">
        <f t="shared" si="69"/>
        <v>No</v>
      </c>
      <c r="M364" t="str">
        <f t="shared" si="70"/>
        <v>No</v>
      </c>
      <c r="N364" t="str">
        <f t="shared" si="71"/>
        <v>No</v>
      </c>
      <c r="O364" t="str">
        <f t="shared" si="72"/>
        <v>No major surgery</v>
      </c>
      <c r="P364" t="str">
        <f t="shared" si="73"/>
        <v>yes</v>
      </c>
      <c r="Q364" s="10" t="str">
        <f t="shared" si="74"/>
        <v>0</v>
      </c>
      <c r="R364" t="str">
        <f t="shared" si="75"/>
        <v>No</v>
      </c>
      <c r="S364" t="str">
        <f t="shared" si="76"/>
        <v>Yes</v>
      </c>
      <c r="T364" t="str">
        <f t="shared" si="77"/>
        <v>Yes</v>
      </c>
      <c r="U364" s="10" t="str" cm="1">
        <f t="array" ref="U364">_xlfn.IFS(B364&lt;18.5,"Underweight",B364&lt;=24.9,"Normal weight",B364&lt;=29.99,"Over weight",B364&gt;=30,"Obesity")</f>
        <v>Normal weight</v>
      </c>
      <c r="V364" t="str" cm="1">
        <f t="array" ref="V364">_xlfn.IFS(C364&lt;5.7,"Normal",C364&lt;=6.49,"Prediabetes",C364&gt;=6.5,"Diabetes")</f>
        <v>Normal</v>
      </c>
      <c r="W364" t="str">
        <f t="shared" si="78"/>
        <v>No</v>
      </c>
    </row>
    <row r="365" spans="1:23" x14ac:dyDescent="0.25">
      <c r="A365" t="s">
        <v>2008</v>
      </c>
      <c r="B365" s="11">
        <v>17.600000000000001</v>
      </c>
      <c r="C365" s="11">
        <v>5.26</v>
      </c>
      <c r="D365" t="s">
        <v>2382</v>
      </c>
      <c r="E365" t="s">
        <v>2380</v>
      </c>
      <c r="F365" t="s">
        <v>2380</v>
      </c>
      <c r="G365" t="s">
        <v>2381</v>
      </c>
      <c r="H365" t="s">
        <v>2382</v>
      </c>
      <c r="I365" t="str">
        <f t="shared" si="66"/>
        <v>Id364</v>
      </c>
      <c r="J365" t="str">
        <f t="shared" si="67"/>
        <v>17.6</v>
      </c>
      <c r="K365" t="str">
        <f t="shared" si="68"/>
        <v>5.26</v>
      </c>
      <c r="L365" t="str">
        <f t="shared" si="69"/>
        <v>yes</v>
      </c>
      <c r="M365" t="str">
        <f t="shared" si="70"/>
        <v>No</v>
      </c>
      <c r="N365" t="str">
        <f t="shared" si="71"/>
        <v>No</v>
      </c>
      <c r="O365" t="str">
        <f t="shared" si="72"/>
        <v>No major surgery</v>
      </c>
      <c r="P365" t="str">
        <f t="shared" si="73"/>
        <v>yes</v>
      </c>
      <c r="Q365" s="10" t="str">
        <f t="shared" si="74"/>
        <v>0</v>
      </c>
      <c r="R365" t="str">
        <f t="shared" si="75"/>
        <v>Yes</v>
      </c>
      <c r="S365" t="str">
        <f t="shared" si="76"/>
        <v>Yes</v>
      </c>
      <c r="T365" t="str">
        <f t="shared" si="77"/>
        <v>Yes</v>
      </c>
      <c r="U365" s="10" t="str" cm="1">
        <f t="array" ref="U365">_xlfn.IFS(B365&lt;18.5,"Underweight",B365&lt;=24.9,"Normal weight",B365&lt;=29.99,"Over weight",B365&gt;=30,"Obesity")</f>
        <v>Underweight</v>
      </c>
      <c r="V365" t="str" cm="1">
        <f t="array" ref="V365">_xlfn.IFS(C365&lt;5.7,"Normal",C365&lt;=6.49,"Prediabetes",C365&gt;=6.5,"Diabetes")</f>
        <v>Normal</v>
      </c>
      <c r="W365" t="str">
        <f t="shared" si="78"/>
        <v>No</v>
      </c>
    </row>
    <row r="366" spans="1:23" x14ac:dyDescent="0.25">
      <c r="A366" t="s">
        <v>2007</v>
      </c>
      <c r="B366" s="11">
        <v>26.29</v>
      </c>
      <c r="C366" s="11">
        <v>6.84</v>
      </c>
      <c r="D366" t="s">
        <v>2380</v>
      </c>
      <c r="E366" t="s">
        <v>2380</v>
      </c>
      <c r="F366" t="s">
        <v>2380</v>
      </c>
      <c r="G366" t="s">
        <v>2381</v>
      </c>
      <c r="H366" t="s">
        <v>2382</v>
      </c>
      <c r="I366" t="str">
        <f t="shared" si="66"/>
        <v>Id365</v>
      </c>
      <c r="J366" t="str">
        <f t="shared" si="67"/>
        <v>26.29</v>
      </c>
      <c r="K366" t="str">
        <f t="shared" si="68"/>
        <v>6.84</v>
      </c>
      <c r="L366" t="str">
        <f t="shared" si="69"/>
        <v>No</v>
      </c>
      <c r="M366" t="str">
        <f t="shared" si="70"/>
        <v>No</v>
      </c>
      <c r="N366" t="str">
        <f t="shared" si="71"/>
        <v>No</v>
      </c>
      <c r="O366" t="str">
        <f t="shared" si="72"/>
        <v>No major surgery</v>
      </c>
      <c r="P366" t="str">
        <f t="shared" si="73"/>
        <v>yes</v>
      </c>
      <c r="Q366" s="10" t="str">
        <f t="shared" si="74"/>
        <v>0</v>
      </c>
      <c r="R366" t="str">
        <f t="shared" si="75"/>
        <v>No</v>
      </c>
      <c r="S366" t="str">
        <f t="shared" si="76"/>
        <v>Yes</v>
      </c>
      <c r="T366" t="str">
        <f t="shared" si="77"/>
        <v>Yes</v>
      </c>
      <c r="U366" s="10" t="str" cm="1">
        <f t="array" ref="U366">_xlfn.IFS(B366&lt;18.5,"Underweight",B366&lt;=24.9,"Normal weight",B366&lt;=29.99,"Over weight",B366&gt;=30,"Obesity")</f>
        <v>Over weight</v>
      </c>
      <c r="V366" t="str" cm="1">
        <f t="array" ref="V366">_xlfn.IFS(C366&lt;5.7,"Normal",C366&lt;=6.49,"Prediabetes",C366&gt;=6.5,"Diabetes")</f>
        <v>Diabetes</v>
      </c>
      <c r="W366" t="str">
        <f t="shared" si="78"/>
        <v>No</v>
      </c>
    </row>
    <row r="367" spans="1:23" x14ac:dyDescent="0.25">
      <c r="A367" t="s">
        <v>2006</v>
      </c>
      <c r="B367" s="11">
        <v>35.31</v>
      </c>
      <c r="C367" s="11">
        <v>9.0399999999999991</v>
      </c>
      <c r="D367" t="s">
        <v>2380</v>
      </c>
      <c r="E367" t="s">
        <v>2380</v>
      </c>
      <c r="F367" t="s">
        <v>2380</v>
      </c>
      <c r="G367" t="s">
        <v>2381</v>
      </c>
      <c r="H367" t="s">
        <v>2380</v>
      </c>
      <c r="I367" t="str">
        <f t="shared" si="66"/>
        <v>Id366</v>
      </c>
      <c r="J367" t="str">
        <f t="shared" si="67"/>
        <v>35.31</v>
      </c>
      <c r="K367" t="str">
        <f t="shared" si="68"/>
        <v>9.04</v>
      </c>
      <c r="L367" t="str">
        <f t="shared" si="69"/>
        <v>No</v>
      </c>
      <c r="M367" t="str">
        <f t="shared" si="70"/>
        <v>No</v>
      </c>
      <c r="N367" t="str">
        <f t="shared" si="71"/>
        <v>No</v>
      </c>
      <c r="O367" t="str">
        <f t="shared" si="72"/>
        <v>No major surgery</v>
      </c>
      <c r="P367" t="str">
        <f t="shared" si="73"/>
        <v>No</v>
      </c>
      <c r="Q367" s="10" t="str">
        <f t="shared" si="74"/>
        <v>0</v>
      </c>
      <c r="R367" t="str">
        <f t="shared" si="75"/>
        <v>No</v>
      </c>
      <c r="S367" t="str">
        <f t="shared" si="76"/>
        <v>No</v>
      </c>
      <c r="T367" t="str">
        <f t="shared" si="77"/>
        <v>No</v>
      </c>
      <c r="U367" s="10" t="str" cm="1">
        <f t="array" ref="U367">_xlfn.IFS(B367&lt;18.5,"Underweight",B367&lt;=24.9,"Normal weight",B367&lt;=29.99,"Over weight",B367&gt;=30,"Obesity")</f>
        <v>Obesity</v>
      </c>
      <c r="V367" t="str" cm="1">
        <f t="array" ref="V367">_xlfn.IFS(C367&lt;5.7,"Normal",C367&lt;=6.49,"Prediabetes",C367&gt;=6.5,"Diabetes")</f>
        <v>Diabetes</v>
      </c>
      <c r="W367" t="str">
        <f t="shared" si="78"/>
        <v>No</v>
      </c>
    </row>
    <row r="368" spans="1:23" x14ac:dyDescent="0.25">
      <c r="A368" t="s">
        <v>2005</v>
      </c>
      <c r="B368" s="11">
        <v>27.04</v>
      </c>
      <c r="C368" s="11">
        <v>4.0999999999999996</v>
      </c>
      <c r="D368" t="s">
        <v>2380</v>
      </c>
      <c r="E368" t="s">
        <v>2380</v>
      </c>
      <c r="F368" t="s">
        <v>2380</v>
      </c>
      <c r="G368">
        <v>1</v>
      </c>
      <c r="H368" t="s">
        <v>2382</v>
      </c>
      <c r="I368" t="str">
        <f t="shared" si="66"/>
        <v>Id367</v>
      </c>
      <c r="J368" t="str">
        <f t="shared" si="67"/>
        <v>27.04</v>
      </c>
      <c r="K368" t="str">
        <f t="shared" si="68"/>
        <v>4.1</v>
      </c>
      <c r="L368" t="str">
        <f t="shared" si="69"/>
        <v>No</v>
      </c>
      <c r="M368" t="str">
        <f t="shared" si="70"/>
        <v>No</v>
      </c>
      <c r="N368" t="str">
        <f t="shared" si="71"/>
        <v>No</v>
      </c>
      <c r="O368" t="str">
        <f t="shared" si="72"/>
        <v>1</v>
      </c>
      <c r="P368" t="str">
        <f t="shared" si="73"/>
        <v>yes</v>
      </c>
      <c r="Q368" s="10" t="str">
        <f t="shared" si="74"/>
        <v>1</v>
      </c>
      <c r="R368" t="str">
        <f t="shared" si="75"/>
        <v>No</v>
      </c>
      <c r="S368" t="str">
        <f t="shared" si="76"/>
        <v>Yes</v>
      </c>
      <c r="T368" t="str">
        <f t="shared" si="77"/>
        <v>Yes</v>
      </c>
      <c r="U368" s="10" t="str" cm="1">
        <f t="array" ref="U368">_xlfn.IFS(B368&lt;18.5,"Underweight",B368&lt;=24.9,"Normal weight",B368&lt;=29.99,"Over weight",B368&gt;=30,"Obesity")</f>
        <v>Over weight</v>
      </c>
      <c r="V368" t="str" cm="1">
        <f t="array" ref="V368">_xlfn.IFS(C368&lt;5.7,"Normal",C368&lt;=6.49,"Prediabetes",C368&gt;=6.5,"Diabetes")</f>
        <v>Normal</v>
      </c>
      <c r="W368" t="str">
        <f t="shared" si="78"/>
        <v>No</v>
      </c>
    </row>
    <row r="369" spans="1:23" x14ac:dyDescent="0.25">
      <c r="A369" t="s">
        <v>2004</v>
      </c>
      <c r="B369" s="11">
        <v>30.23</v>
      </c>
      <c r="C369" s="11">
        <v>4.2300000000000004</v>
      </c>
      <c r="D369" t="s">
        <v>2382</v>
      </c>
      <c r="E369" t="s">
        <v>2380</v>
      </c>
      <c r="F369" t="s">
        <v>2383</v>
      </c>
      <c r="G369">
        <v>1</v>
      </c>
      <c r="H369" t="s">
        <v>2382</v>
      </c>
      <c r="I369" t="str">
        <f t="shared" si="66"/>
        <v>Id368</v>
      </c>
      <c r="J369" t="str">
        <f t="shared" si="67"/>
        <v>30.23</v>
      </c>
      <c r="K369" t="str">
        <f t="shared" si="68"/>
        <v>4.23</v>
      </c>
      <c r="L369" t="str">
        <f t="shared" si="69"/>
        <v>yes</v>
      </c>
      <c r="M369" t="str">
        <f t="shared" si="70"/>
        <v>No</v>
      </c>
      <c r="N369" t="str">
        <f t="shared" si="71"/>
        <v>Yes</v>
      </c>
      <c r="O369" t="str">
        <f t="shared" si="72"/>
        <v>1</v>
      </c>
      <c r="P369" t="str">
        <f t="shared" si="73"/>
        <v>yes</v>
      </c>
      <c r="Q369" s="10" t="str">
        <f t="shared" si="74"/>
        <v>1</v>
      </c>
      <c r="R369" t="str">
        <f t="shared" si="75"/>
        <v>Yes</v>
      </c>
      <c r="S369" t="str">
        <f t="shared" si="76"/>
        <v>Yes</v>
      </c>
      <c r="T369" t="str">
        <f t="shared" si="77"/>
        <v>Yes</v>
      </c>
      <c r="U369" s="10" t="str" cm="1">
        <f t="array" ref="U369">_xlfn.IFS(B369&lt;18.5,"Underweight",B369&lt;=24.9,"Normal weight",B369&lt;=29.99,"Over weight",B369&gt;=30,"Obesity")</f>
        <v>Obesity</v>
      </c>
      <c r="V369" t="str" cm="1">
        <f t="array" ref="V369">_xlfn.IFS(C369&lt;5.7,"Normal",C369&lt;=6.49,"Prediabetes",C369&gt;=6.5,"Diabetes")</f>
        <v>Normal</v>
      </c>
      <c r="W369" t="str">
        <f t="shared" si="78"/>
        <v>No</v>
      </c>
    </row>
    <row r="370" spans="1:23" x14ac:dyDescent="0.25">
      <c r="A370" t="s">
        <v>2003</v>
      </c>
      <c r="B370" s="11">
        <v>30.6</v>
      </c>
      <c r="C370" s="11">
        <v>6.48</v>
      </c>
      <c r="D370" t="s">
        <v>2382</v>
      </c>
      <c r="E370" t="s">
        <v>2380</v>
      </c>
      <c r="F370" t="s">
        <v>2383</v>
      </c>
      <c r="G370">
        <v>1</v>
      </c>
      <c r="H370" t="s">
        <v>2382</v>
      </c>
      <c r="I370" t="str">
        <f t="shared" si="66"/>
        <v>Id369</v>
      </c>
      <c r="J370" t="str">
        <f t="shared" si="67"/>
        <v>30.6</v>
      </c>
      <c r="K370" t="str">
        <f t="shared" si="68"/>
        <v>6.48</v>
      </c>
      <c r="L370" t="str">
        <f t="shared" si="69"/>
        <v>yes</v>
      </c>
      <c r="M370" t="str">
        <f t="shared" si="70"/>
        <v>No</v>
      </c>
      <c r="N370" t="str">
        <f t="shared" si="71"/>
        <v>Yes</v>
      </c>
      <c r="O370" t="str">
        <f t="shared" si="72"/>
        <v>1</v>
      </c>
      <c r="P370" t="str">
        <f t="shared" si="73"/>
        <v>yes</v>
      </c>
      <c r="Q370" s="10" t="str">
        <f t="shared" si="74"/>
        <v>1</v>
      </c>
      <c r="R370" t="str">
        <f t="shared" si="75"/>
        <v>Yes</v>
      </c>
      <c r="S370" t="str">
        <f t="shared" si="76"/>
        <v>Yes</v>
      </c>
      <c r="T370" t="str">
        <f t="shared" si="77"/>
        <v>Yes</v>
      </c>
      <c r="U370" s="10" t="str" cm="1">
        <f t="array" ref="U370">_xlfn.IFS(B370&lt;18.5,"Underweight",B370&lt;=24.9,"Normal weight",B370&lt;=29.99,"Over weight",B370&gt;=30,"Obesity")</f>
        <v>Obesity</v>
      </c>
      <c r="V370" t="str" cm="1">
        <f t="array" ref="V370">_xlfn.IFS(C370&lt;5.7,"Normal",C370&lt;=6.49,"Prediabetes",C370&gt;=6.5,"Diabetes")</f>
        <v>Prediabetes</v>
      </c>
      <c r="W370" t="str">
        <f t="shared" si="78"/>
        <v>No</v>
      </c>
    </row>
    <row r="371" spans="1:23" x14ac:dyDescent="0.25">
      <c r="A371" t="s">
        <v>2002</v>
      </c>
      <c r="B371" s="11">
        <v>26.8</v>
      </c>
      <c r="C371" s="11">
        <v>5.53</v>
      </c>
      <c r="D371" t="s">
        <v>2380</v>
      </c>
      <c r="E371" t="s">
        <v>2380</v>
      </c>
      <c r="F371" t="s">
        <v>2380</v>
      </c>
      <c r="G371">
        <v>1</v>
      </c>
      <c r="H371" t="s">
        <v>2382</v>
      </c>
      <c r="I371" t="str">
        <f t="shared" si="66"/>
        <v>Id370</v>
      </c>
      <c r="J371" t="str">
        <f t="shared" si="67"/>
        <v>26.8</v>
      </c>
      <c r="K371" t="str">
        <f t="shared" si="68"/>
        <v>5.53</v>
      </c>
      <c r="L371" t="str">
        <f t="shared" si="69"/>
        <v>No</v>
      </c>
      <c r="M371" t="str">
        <f t="shared" si="70"/>
        <v>No</v>
      </c>
      <c r="N371" t="str">
        <f t="shared" si="71"/>
        <v>No</v>
      </c>
      <c r="O371" t="str">
        <f t="shared" si="72"/>
        <v>1</v>
      </c>
      <c r="P371" t="str">
        <f t="shared" si="73"/>
        <v>yes</v>
      </c>
      <c r="Q371" s="10" t="str">
        <f t="shared" si="74"/>
        <v>1</v>
      </c>
      <c r="R371" t="str">
        <f t="shared" si="75"/>
        <v>No</v>
      </c>
      <c r="S371" t="str">
        <f t="shared" si="76"/>
        <v>Yes</v>
      </c>
      <c r="T371" t="str">
        <f t="shared" si="77"/>
        <v>Yes</v>
      </c>
      <c r="U371" s="10" t="str" cm="1">
        <f t="array" ref="U371">_xlfn.IFS(B371&lt;18.5,"Underweight",B371&lt;=24.9,"Normal weight",B371&lt;=29.99,"Over weight",B371&gt;=30,"Obesity")</f>
        <v>Over weight</v>
      </c>
      <c r="V371" t="str" cm="1">
        <f t="array" ref="V371">_xlfn.IFS(C371&lt;5.7,"Normal",C371&lt;=6.49,"Prediabetes",C371&gt;=6.5,"Diabetes")</f>
        <v>Normal</v>
      </c>
      <c r="W371" t="str">
        <f t="shared" si="78"/>
        <v>No</v>
      </c>
    </row>
    <row r="372" spans="1:23" x14ac:dyDescent="0.25">
      <c r="A372" t="s">
        <v>2001</v>
      </c>
      <c r="B372" s="11">
        <v>16.86</v>
      </c>
      <c r="C372" s="11">
        <v>4.07</v>
      </c>
      <c r="D372" t="s">
        <v>2382</v>
      </c>
      <c r="E372" t="s">
        <v>2380</v>
      </c>
      <c r="F372" t="s">
        <v>2380</v>
      </c>
      <c r="G372" t="s">
        <v>2381</v>
      </c>
      <c r="H372" t="s">
        <v>2382</v>
      </c>
      <c r="I372" t="str">
        <f t="shared" si="66"/>
        <v>Id371</v>
      </c>
      <c r="J372" t="str">
        <f t="shared" si="67"/>
        <v>16.86</v>
      </c>
      <c r="K372" t="str">
        <f t="shared" si="68"/>
        <v>4.07</v>
      </c>
      <c r="L372" t="str">
        <f t="shared" si="69"/>
        <v>yes</v>
      </c>
      <c r="M372" t="str">
        <f t="shared" si="70"/>
        <v>No</v>
      </c>
      <c r="N372" t="str">
        <f t="shared" si="71"/>
        <v>No</v>
      </c>
      <c r="O372" t="str">
        <f t="shared" si="72"/>
        <v>No major surgery</v>
      </c>
      <c r="P372" t="str">
        <f t="shared" si="73"/>
        <v>yes</v>
      </c>
      <c r="Q372" s="10" t="str">
        <f t="shared" si="74"/>
        <v>0</v>
      </c>
      <c r="R372" t="str">
        <f t="shared" si="75"/>
        <v>Yes</v>
      </c>
      <c r="S372" t="str">
        <f t="shared" si="76"/>
        <v>Yes</v>
      </c>
      <c r="T372" t="str">
        <f t="shared" si="77"/>
        <v>Yes</v>
      </c>
      <c r="U372" s="10" t="str" cm="1">
        <f t="array" ref="U372">_xlfn.IFS(B372&lt;18.5,"Underweight",B372&lt;=24.9,"Normal weight",B372&lt;=29.99,"Over weight",B372&gt;=30,"Obesity")</f>
        <v>Underweight</v>
      </c>
      <c r="V372" t="str" cm="1">
        <f t="array" ref="V372">_xlfn.IFS(C372&lt;5.7,"Normal",C372&lt;=6.49,"Prediabetes",C372&gt;=6.5,"Diabetes")</f>
        <v>Normal</v>
      </c>
      <c r="W372" t="str">
        <f t="shared" si="78"/>
        <v>No</v>
      </c>
    </row>
    <row r="373" spans="1:23" x14ac:dyDescent="0.25">
      <c r="A373" t="s">
        <v>2000</v>
      </c>
      <c r="B373" s="11">
        <v>16.3</v>
      </c>
      <c r="C373" s="11">
        <v>5.51</v>
      </c>
      <c r="D373" t="s">
        <v>2380</v>
      </c>
      <c r="E373" t="s">
        <v>2380</v>
      </c>
      <c r="F373" t="s">
        <v>2380</v>
      </c>
      <c r="G373">
        <v>1</v>
      </c>
      <c r="H373" t="s">
        <v>2382</v>
      </c>
      <c r="I373" t="str">
        <f t="shared" si="66"/>
        <v>Id372</v>
      </c>
      <c r="J373" t="str">
        <f t="shared" si="67"/>
        <v>16.3</v>
      </c>
      <c r="K373" t="str">
        <f t="shared" si="68"/>
        <v>5.51</v>
      </c>
      <c r="L373" t="str">
        <f t="shared" si="69"/>
        <v>No</v>
      </c>
      <c r="M373" t="str">
        <f t="shared" si="70"/>
        <v>No</v>
      </c>
      <c r="N373" t="str">
        <f t="shared" si="71"/>
        <v>No</v>
      </c>
      <c r="O373" t="str">
        <f t="shared" si="72"/>
        <v>1</v>
      </c>
      <c r="P373" t="str">
        <f t="shared" si="73"/>
        <v>yes</v>
      </c>
      <c r="Q373" s="10" t="str">
        <f t="shared" si="74"/>
        <v>1</v>
      </c>
      <c r="R373" t="str">
        <f t="shared" si="75"/>
        <v>No</v>
      </c>
      <c r="S373" t="str">
        <f t="shared" si="76"/>
        <v>Yes</v>
      </c>
      <c r="T373" t="str">
        <f t="shared" si="77"/>
        <v>Yes</v>
      </c>
      <c r="U373" s="10" t="str" cm="1">
        <f t="array" ref="U373">_xlfn.IFS(B373&lt;18.5,"Underweight",B373&lt;=24.9,"Normal weight",B373&lt;=29.99,"Over weight",B373&gt;=30,"Obesity")</f>
        <v>Underweight</v>
      </c>
      <c r="V373" t="str" cm="1">
        <f t="array" ref="V373">_xlfn.IFS(C373&lt;5.7,"Normal",C373&lt;=6.49,"Prediabetes",C373&gt;=6.5,"Diabetes")</f>
        <v>Normal</v>
      </c>
      <c r="W373" t="str">
        <f t="shared" si="78"/>
        <v>No</v>
      </c>
    </row>
    <row r="374" spans="1:23" x14ac:dyDescent="0.25">
      <c r="A374" t="s">
        <v>1999</v>
      </c>
      <c r="B374" s="11">
        <v>29.81</v>
      </c>
      <c r="C374" s="11">
        <v>11.66</v>
      </c>
      <c r="D374" t="s">
        <v>2380</v>
      </c>
      <c r="E374" t="s">
        <v>2380</v>
      </c>
      <c r="F374" t="s">
        <v>2380</v>
      </c>
      <c r="G374" t="s">
        <v>2381</v>
      </c>
      <c r="H374" t="s">
        <v>2382</v>
      </c>
      <c r="I374" t="str">
        <f t="shared" si="66"/>
        <v>Id373</v>
      </c>
      <c r="J374" t="str">
        <f t="shared" si="67"/>
        <v>29.81</v>
      </c>
      <c r="K374" t="str">
        <f t="shared" si="68"/>
        <v>11.66</v>
      </c>
      <c r="L374" t="str">
        <f t="shared" si="69"/>
        <v>No</v>
      </c>
      <c r="M374" t="str">
        <f t="shared" si="70"/>
        <v>No</v>
      </c>
      <c r="N374" t="str">
        <f t="shared" si="71"/>
        <v>No</v>
      </c>
      <c r="O374" t="str">
        <f t="shared" si="72"/>
        <v>No major surgery</v>
      </c>
      <c r="P374" t="str">
        <f t="shared" si="73"/>
        <v>yes</v>
      </c>
      <c r="Q374" s="10" t="str">
        <f t="shared" si="74"/>
        <v>0</v>
      </c>
      <c r="R374" t="str">
        <f t="shared" si="75"/>
        <v>No</v>
      </c>
      <c r="S374" t="str">
        <f t="shared" si="76"/>
        <v>Yes</v>
      </c>
      <c r="T374" t="str">
        <f t="shared" si="77"/>
        <v>Yes</v>
      </c>
      <c r="U374" s="10" t="str" cm="1">
        <f t="array" ref="U374">_xlfn.IFS(B374&lt;18.5,"Underweight",B374&lt;=24.9,"Normal weight",B374&lt;=29.99,"Over weight",B374&gt;=30,"Obesity")</f>
        <v>Over weight</v>
      </c>
      <c r="V374" t="str" cm="1">
        <f t="array" ref="V374">_xlfn.IFS(C374&lt;5.7,"Normal",C374&lt;=6.49,"Prediabetes",C374&gt;=6.5,"Diabetes")</f>
        <v>Diabetes</v>
      </c>
      <c r="W374" t="str">
        <f t="shared" si="78"/>
        <v>No</v>
      </c>
    </row>
    <row r="375" spans="1:23" x14ac:dyDescent="0.25">
      <c r="A375" t="s">
        <v>1998</v>
      </c>
      <c r="B375" s="11">
        <v>16.329999999999998</v>
      </c>
      <c r="C375" s="11">
        <v>7.26</v>
      </c>
      <c r="D375" t="s">
        <v>2382</v>
      </c>
      <c r="E375" t="s">
        <v>2380</v>
      </c>
      <c r="F375" t="s">
        <v>2380</v>
      </c>
      <c r="G375" t="s">
        <v>2381</v>
      </c>
      <c r="H375" t="s">
        <v>2382</v>
      </c>
      <c r="I375" t="str">
        <f t="shared" si="66"/>
        <v>Id374</v>
      </c>
      <c r="J375" t="str">
        <f t="shared" si="67"/>
        <v>16.33</v>
      </c>
      <c r="K375" t="str">
        <f t="shared" si="68"/>
        <v>7.26</v>
      </c>
      <c r="L375" t="str">
        <f t="shared" si="69"/>
        <v>yes</v>
      </c>
      <c r="M375" t="str">
        <f t="shared" si="70"/>
        <v>No</v>
      </c>
      <c r="N375" t="str">
        <f t="shared" si="71"/>
        <v>No</v>
      </c>
      <c r="O375" t="str">
        <f t="shared" si="72"/>
        <v>No major surgery</v>
      </c>
      <c r="P375" t="str">
        <f t="shared" si="73"/>
        <v>yes</v>
      </c>
      <c r="Q375" s="10" t="str">
        <f t="shared" si="74"/>
        <v>0</v>
      </c>
      <c r="R375" t="str">
        <f t="shared" si="75"/>
        <v>Yes</v>
      </c>
      <c r="S375" t="str">
        <f t="shared" si="76"/>
        <v>Yes</v>
      </c>
      <c r="T375" t="str">
        <f t="shared" si="77"/>
        <v>Yes</v>
      </c>
      <c r="U375" s="10" t="str" cm="1">
        <f t="array" ref="U375">_xlfn.IFS(B375&lt;18.5,"Underweight",B375&lt;=24.9,"Normal weight",B375&lt;=29.99,"Over weight",B375&gt;=30,"Obesity")</f>
        <v>Underweight</v>
      </c>
      <c r="V375" t="str" cm="1">
        <f t="array" ref="V375">_xlfn.IFS(C375&lt;5.7,"Normal",C375&lt;=6.49,"Prediabetes",C375&gt;=6.5,"Diabetes")</f>
        <v>Diabetes</v>
      </c>
      <c r="W375" t="str">
        <f t="shared" si="78"/>
        <v>No</v>
      </c>
    </row>
    <row r="376" spans="1:23" x14ac:dyDescent="0.25">
      <c r="A376" t="s">
        <v>1997</v>
      </c>
      <c r="B376" s="11">
        <v>16.37</v>
      </c>
      <c r="C376" s="11">
        <v>4.79</v>
      </c>
      <c r="D376" t="s">
        <v>2382</v>
      </c>
      <c r="E376" t="s">
        <v>2380</v>
      </c>
      <c r="F376" t="s">
        <v>2380</v>
      </c>
      <c r="G376" t="s">
        <v>2381</v>
      </c>
      <c r="H376" t="s">
        <v>2382</v>
      </c>
      <c r="I376" t="str">
        <f t="shared" si="66"/>
        <v>Id375</v>
      </c>
      <c r="J376" t="str">
        <f t="shared" si="67"/>
        <v>16.37</v>
      </c>
      <c r="K376" t="str">
        <f t="shared" si="68"/>
        <v>4.79</v>
      </c>
      <c r="L376" t="str">
        <f t="shared" si="69"/>
        <v>yes</v>
      </c>
      <c r="M376" t="str">
        <f t="shared" si="70"/>
        <v>No</v>
      </c>
      <c r="N376" t="str">
        <f t="shared" si="71"/>
        <v>No</v>
      </c>
      <c r="O376" t="str">
        <f t="shared" si="72"/>
        <v>No major surgery</v>
      </c>
      <c r="P376" t="str">
        <f t="shared" si="73"/>
        <v>yes</v>
      </c>
      <c r="Q376" s="10" t="str">
        <f t="shared" si="74"/>
        <v>0</v>
      </c>
      <c r="R376" t="str">
        <f t="shared" si="75"/>
        <v>Yes</v>
      </c>
      <c r="S376" t="str">
        <f t="shared" si="76"/>
        <v>Yes</v>
      </c>
      <c r="T376" t="str">
        <f t="shared" si="77"/>
        <v>Yes</v>
      </c>
      <c r="U376" s="10" t="str" cm="1">
        <f t="array" ref="U376">_xlfn.IFS(B376&lt;18.5,"Underweight",B376&lt;=24.9,"Normal weight",B376&lt;=29.99,"Over weight",B376&gt;=30,"Obesity")</f>
        <v>Underweight</v>
      </c>
      <c r="V376" t="str" cm="1">
        <f t="array" ref="V376">_xlfn.IFS(C376&lt;5.7,"Normal",C376&lt;=6.49,"Prediabetes",C376&gt;=6.5,"Diabetes")</f>
        <v>Normal</v>
      </c>
      <c r="W376" t="str">
        <f t="shared" si="78"/>
        <v>No</v>
      </c>
    </row>
    <row r="377" spans="1:23" x14ac:dyDescent="0.25">
      <c r="A377" t="s">
        <v>1996</v>
      </c>
      <c r="B377" s="11">
        <v>22.42</v>
      </c>
      <c r="C377" s="11">
        <v>4.68</v>
      </c>
      <c r="D377" t="s">
        <v>2382</v>
      </c>
      <c r="E377" t="s">
        <v>2380</v>
      </c>
      <c r="F377" t="s">
        <v>2380</v>
      </c>
      <c r="G377">
        <v>1</v>
      </c>
      <c r="H377" t="s">
        <v>2380</v>
      </c>
      <c r="I377" t="str">
        <f t="shared" si="66"/>
        <v>Id376</v>
      </c>
      <c r="J377" t="str">
        <f t="shared" si="67"/>
        <v>22.42</v>
      </c>
      <c r="K377" t="str">
        <f t="shared" si="68"/>
        <v>4.68</v>
      </c>
      <c r="L377" t="str">
        <f t="shared" si="69"/>
        <v>yes</v>
      </c>
      <c r="M377" t="str">
        <f t="shared" si="70"/>
        <v>No</v>
      </c>
      <c r="N377" t="str">
        <f t="shared" si="71"/>
        <v>No</v>
      </c>
      <c r="O377" t="str">
        <f t="shared" si="72"/>
        <v>1</v>
      </c>
      <c r="P377" t="str">
        <f t="shared" si="73"/>
        <v>No</v>
      </c>
      <c r="Q377" s="10" t="str">
        <f t="shared" si="74"/>
        <v>1</v>
      </c>
      <c r="R377" t="str">
        <f t="shared" si="75"/>
        <v>Yes</v>
      </c>
      <c r="S377" t="str">
        <f t="shared" si="76"/>
        <v>No</v>
      </c>
      <c r="T377" t="str">
        <f t="shared" si="77"/>
        <v>No</v>
      </c>
      <c r="U377" s="10" t="str" cm="1">
        <f t="array" ref="U377">_xlfn.IFS(B377&lt;18.5,"Underweight",B377&lt;=24.9,"Normal weight",B377&lt;=29.99,"Over weight",B377&gt;=30,"Obesity")</f>
        <v>Normal weight</v>
      </c>
      <c r="V377" t="str" cm="1">
        <f t="array" ref="V377">_xlfn.IFS(C377&lt;5.7,"Normal",C377&lt;=6.49,"Prediabetes",C377&gt;=6.5,"Diabetes")</f>
        <v>Normal</v>
      </c>
      <c r="W377" t="str">
        <f t="shared" si="78"/>
        <v>No</v>
      </c>
    </row>
    <row r="378" spans="1:23" x14ac:dyDescent="0.25">
      <c r="A378" t="s">
        <v>1995</v>
      </c>
      <c r="B378" s="11">
        <v>31.35</v>
      </c>
      <c r="C378" s="11">
        <v>4.33</v>
      </c>
      <c r="D378" t="s">
        <v>2382</v>
      </c>
      <c r="E378" t="s">
        <v>2380</v>
      </c>
      <c r="F378" t="s">
        <v>2383</v>
      </c>
      <c r="G378">
        <v>1</v>
      </c>
      <c r="H378" t="s">
        <v>2380</v>
      </c>
      <c r="I378" t="str">
        <f t="shared" si="66"/>
        <v>Id377</v>
      </c>
      <c r="J378" t="str">
        <f t="shared" si="67"/>
        <v>31.35</v>
      </c>
      <c r="K378" t="str">
        <f t="shared" si="68"/>
        <v>4.33</v>
      </c>
      <c r="L378" t="str">
        <f t="shared" si="69"/>
        <v>yes</v>
      </c>
      <c r="M378" t="str">
        <f t="shared" si="70"/>
        <v>No</v>
      </c>
      <c r="N378" t="str">
        <f t="shared" si="71"/>
        <v>Yes</v>
      </c>
      <c r="O378" t="str">
        <f t="shared" si="72"/>
        <v>1</v>
      </c>
      <c r="P378" t="str">
        <f t="shared" si="73"/>
        <v>No</v>
      </c>
      <c r="Q378" s="10" t="str">
        <f t="shared" si="74"/>
        <v>1</v>
      </c>
      <c r="R378" t="str">
        <f t="shared" si="75"/>
        <v>Yes</v>
      </c>
      <c r="S378" t="str">
        <f t="shared" si="76"/>
        <v>No</v>
      </c>
      <c r="T378" t="str">
        <f t="shared" si="77"/>
        <v>No</v>
      </c>
      <c r="U378" s="10" t="str" cm="1">
        <f t="array" ref="U378">_xlfn.IFS(B378&lt;18.5,"Underweight",B378&lt;=24.9,"Normal weight",B378&lt;=29.99,"Over weight",B378&gt;=30,"Obesity")</f>
        <v>Obesity</v>
      </c>
      <c r="V378" t="str" cm="1">
        <f t="array" ref="V378">_xlfn.IFS(C378&lt;5.7,"Normal",C378&lt;=6.49,"Prediabetes",C378&gt;=6.5,"Diabetes")</f>
        <v>Normal</v>
      </c>
      <c r="W378" t="str">
        <f t="shared" si="78"/>
        <v>No</v>
      </c>
    </row>
    <row r="379" spans="1:23" x14ac:dyDescent="0.25">
      <c r="A379" t="s">
        <v>1994</v>
      </c>
      <c r="B379" s="11">
        <v>31.9</v>
      </c>
      <c r="C379" s="11">
        <v>11.89</v>
      </c>
      <c r="D379" t="s">
        <v>2380</v>
      </c>
      <c r="E379" t="s">
        <v>2380</v>
      </c>
      <c r="F379" t="s">
        <v>2380</v>
      </c>
      <c r="G379" t="s">
        <v>2381</v>
      </c>
      <c r="H379" t="s">
        <v>2380</v>
      </c>
      <c r="I379" t="str">
        <f t="shared" si="66"/>
        <v>Id378</v>
      </c>
      <c r="J379" t="str">
        <f t="shared" si="67"/>
        <v>31.9</v>
      </c>
      <c r="K379" t="str">
        <f t="shared" si="68"/>
        <v>11.89</v>
      </c>
      <c r="L379" t="str">
        <f t="shared" si="69"/>
        <v>No</v>
      </c>
      <c r="M379" t="str">
        <f t="shared" si="70"/>
        <v>No</v>
      </c>
      <c r="N379" t="str">
        <f t="shared" si="71"/>
        <v>No</v>
      </c>
      <c r="O379" t="str">
        <f t="shared" si="72"/>
        <v>No major surgery</v>
      </c>
      <c r="P379" t="str">
        <f t="shared" si="73"/>
        <v>No</v>
      </c>
      <c r="Q379" s="10" t="str">
        <f t="shared" si="74"/>
        <v>0</v>
      </c>
      <c r="R379" t="str">
        <f t="shared" si="75"/>
        <v>No</v>
      </c>
      <c r="S379" t="str">
        <f t="shared" si="76"/>
        <v>No</v>
      </c>
      <c r="T379" t="str">
        <f t="shared" si="77"/>
        <v>No</v>
      </c>
      <c r="U379" s="10" t="str" cm="1">
        <f t="array" ref="U379">_xlfn.IFS(B379&lt;18.5,"Underweight",B379&lt;=24.9,"Normal weight",B379&lt;=29.99,"Over weight",B379&gt;=30,"Obesity")</f>
        <v>Obesity</v>
      </c>
      <c r="V379" t="str" cm="1">
        <f t="array" ref="V379">_xlfn.IFS(C379&lt;5.7,"Normal",C379&lt;=6.49,"Prediabetes",C379&gt;=6.5,"Diabetes")</f>
        <v>Diabetes</v>
      </c>
      <c r="W379" t="str">
        <f t="shared" si="78"/>
        <v>No</v>
      </c>
    </row>
    <row r="380" spans="1:23" x14ac:dyDescent="0.25">
      <c r="A380" t="s">
        <v>1993</v>
      </c>
      <c r="B380" s="11">
        <v>30.6</v>
      </c>
      <c r="C380" s="11">
        <v>5.24</v>
      </c>
      <c r="D380" t="s">
        <v>2380</v>
      </c>
      <c r="E380" t="s">
        <v>2380</v>
      </c>
      <c r="F380" t="s">
        <v>2380</v>
      </c>
      <c r="G380" t="s">
        <v>2381</v>
      </c>
      <c r="H380" t="s">
        <v>2382</v>
      </c>
      <c r="I380" t="str">
        <f t="shared" si="66"/>
        <v>Id379</v>
      </c>
      <c r="J380" t="str">
        <f t="shared" si="67"/>
        <v>30.6</v>
      </c>
      <c r="K380" t="str">
        <f t="shared" si="68"/>
        <v>5.24</v>
      </c>
      <c r="L380" t="str">
        <f t="shared" si="69"/>
        <v>No</v>
      </c>
      <c r="M380" t="str">
        <f t="shared" si="70"/>
        <v>No</v>
      </c>
      <c r="N380" t="str">
        <f t="shared" si="71"/>
        <v>No</v>
      </c>
      <c r="O380" t="str">
        <f t="shared" si="72"/>
        <v>No major surgery</v>
      </c>
      <c r="P380" t="str">
        <f t="shared" si="73"/>
        <v>yes</v>
      </c>
      <c r="Q380" s="10" t="str">
        <f t="shared" si="74"/>
        <v>0</v>
      </c>
      <c r="R380" t="str">
        <f t="shared" si="75"/>
        <v>No</v>
      </c>
      <c r="S380" t="str">
        <f t="shared" si="76"/>
        <v>Yes</v>
      </c>
      <c r="T380" t="str">
        <f t="shared" si="77"/>
        <v>Yes</v>
      </c>
      <c r="U380" s="10" t="str" cm="1">
        <f t="array" ref="U380">_xlfn.IFS(B380&lt;18.5,"Underweight",B380&lt;=24.9,"Normal weight",B380&lt;=29.99,"Over weight",B380&gt;=30,"Obesity")</f>
        <v>Obesity</v>
      </c>
      <c r="V380" t="str" cm="1">
        <f t="array" ref="V380">_xlfn.IFS(C380&lt;5.7,"Normal",C380&lt;=6.49,"Prediabetes",C380&gt;=6.5,"Diabetes")</f>
        <v>Normal</v>
      </c>
      <c r="W380" t="str">
        <f t="shared" si="78"/>
        <v>No</v>
      </c>
    </row>
    <row r="381" spans="1:23" x14ac:dyDescent="0.25">
      <c r="A381" t="s">
        <v>1992</v>
      </c>
      <c r="B381" s="11">
        <v>28.975000000000001</v>
      </c>
      <c r="C381" s="11">
        <v>7.63</v>
      </c>
      <c r="D381" t="s">
        <v>2380</v>
      </c>
      <c r="E381" t="s">
        <v>2380</v>
      </c>
      <c r="F381" t="s">
        <v>2380</v>
      </c>
      <c r="G381" t="s">
        <v>2381</v>
      </c>
      <c r="H381" t="s">
        <v>2382</v>
      </c>
      <c r="I381" t="str">
        <f t="shared" si="66"/>
        <v>Id380</v>
      </c>
      <c r="J381" t="str">
        <f t="shared" si="67"/>
        <v>28.975</v>
      </c>
      <c r="K381" t="str">
        <f t="shared" si="68"/>
        <v>7.63</v>
      </c>
      <c r="L381" t="str">
        <f t="shared" si="69"/>
        <v>No</v>
      </c>
      <c r="M381" t="str">
        <f t="shared" si="70"/>
        <v>No</v>
      </c>
      <c r="N381" t="str">
        <f t="shared" si="71"/>
        <v>No</v>
      </c>
      <c r="O381" t="str">
        <f t="shared" si="72"/>
        <v>No major surgery</v>
      </c>
      <c r="P381" t="str">
        <f t="shared" si="73"/>
        <v>yes</v>
      </c>
      <c r="Q381" s="10" t="str">
        <f t="shared" si="74"/>
        <v>0</v>
      </c>
      <c r="R381" t="str">
        <f t="shared" si="75"/>
        <v>No</v>
      </c>
      <c r="S381" t="str">
        <f t="shared" si="76"/>
        <v>Yes</v>
      </c>
      <c r="T381" t="str">
        <f t="shared" si="77"/>
        <v>Yes</v>
      </c>
      <c r="U381" s="10" t="str" cm="1">
        <f t="array" ref="U381">_xlfn.IFS(B381&lt;18.5,"Underweight",B381&lt;=24.9,"Normal weight",B381&lt;=29.99,"Over weight",B381&gt;=30,"Obesity")</f>
        <v>Over weight</v>
      </c>
      <c r="V381" t="str" cm="1">
        <f t="array" ref="V381">_xlfn.IFS(C381&lt;5.7,"Normal",C381&lt;=6.49,"Prediabetes",C381&gt;=6.5,"Diabetes")</f>
        <v>Diabetes</v>
      </c>
      <c r="W381" t="str">
        <f t="shared" si="78"/>
        <v>No</v>
      </c>
    </row>
    <row r="382" spans="1:23" x14ac:dyDescent="0.25">
      <c r="A382" t="s">
        <v>1991</v>
      </c>
      <c r="B382" s="11">
        <v>24.86</v>
      </c>
      <c r="C382" s="11">
        <v>8.92</v>
      </c>
      <c r="D382" t="s">
        <v>2382</v>
      </c>
      <c r="E382" t="s">
        <v>2380</v>
      </c>
      <c r="F382" t="s">
        <v>2380</v>
      </c>
      <c r="G382">
        <v>2</v>
      </c>
      <c r="H382" t="s">
        <v>2380</v>
      </c>
      <c r="I382" t="str">
        <f t="shared" si="66"/>
        <v>Id381</v>
      </c>
      <c r="J382" t="str">
        <f t="shared" si="67"/>
        <v>24.86</v>
      </c>
      <c r="K382" t="str">
        <f t="shared" si="68"/>
        <v>8.92</v>
      </c>
      <c r="L382" t="str">
        <f t="shared" si="69"/>
        <v>yes</v>
      </c>
      <c r="M382" t="str">
        <f t="shared" si="70"/>
        <v>No</v>
      </c>
      <c r="N382" t="str">
        <f t="shared" si="71"/>
        <v>No</v>
      </c>
      <c r="O382" t="str">
        <f t="shared" si="72"/>
        <v>2</v>
      </c>
      <c r="P382" t="str">
        <f t="shared" si="73"/>
        <v>No</v>
      </c>
      <c r="Q382" s="10" t="str">
        <f t="shared" si="74"/>
        <v>2</v>
      </c>
      <c r="R382" t="str">
        <f t="shared" si="75"/>
        <v>Yes</v>
      </c>
      <c r="S382" t="str">
        <f t="shared" si="76"/>
        <v>No</v>
      </c>
      <c r="T382" t="str">
        <f t="shared" si="77"/>
        <v>No</v>
      </c>
      <c r="U382" s="10" t="str" cm="1">
        <f t="array" ref="U382">_xlfn.IFS(B382&lt;18.5,"Underweight",B382&lt;=24.9,"Normal weight",B382&lt;=29.99,"Over weight",B382&gt;=30,"Obesity")</f>
        <v>Normal weight</v>
      </c>
      <c r="V382" t="str" cm="1">
        <f t="array" ref="V382">_xlfn.IFS(C382&lt;5.7,"Normal",C382&lt;=6.49,"Prediabetes",C382&gt;=6.5,"Diabetes")</f>
        <v>Diabetes</v>
      </c>
      <c r="W382" t="str">
        <f t="shared" si="78"/>
        <v>No</v>
      </c>
    </row>
    <row r="383" spans="1:23" x14ac:dyDescent="0.25">
      <c r="A383" t="s">
        <v>1990</v>
      </c>
      <c r="B383" s="11">
        <v>19.54</v>
      </c>
      <c r="C383" s="11">
        <v>5.37</v>
      </c>
      <c r="D383" t="s">
        <v>2380</v>
      </c>
      <c r="E383" t="s">
        <v>2380</v>
      </c>
      <c r="F383" t="s">
        <v>2380</v>
      </c>
      <c r="G383" t="s">
        <v>2381</v>
      </c>
      <c r="H383" t="s">
        <v>2382</v>
      </c>
      <c r="I383" t="str">
        <f t="shared" si="66"/>
        <v>Id382</v>
      </c>
      <c r="J383" t="str">
        <f t="shared" si="67"/>
        <v>19.54</v>
      </c>
      <c r="K383" t="str">
        <f t="shared" si="68"/>
        <v>5.37</v>
      </c>
      <c r="L383" t="str">
        <f t="shared" si="69"/>
        <v>No</v>
      </c>
      <c r="M383" t="str">
        <f t="shared" si="70"/>
        <v>No</v>
      </c>
      <c r="N383" t="str">
        <f t="shared" si="71"/>
        <v>No</v>
      </c>
      <c r="O383" t="str">
        <f t="shared" si="72"/>
        <v>No major surgery</v>
      </c>
      <c r="P383" t="str">
        <f t="shared" si="73"/>
        <v>yes</v>
      </c>
      <c r="Q383" s="10" t="str">
        <f t="shared" si="74"/>
        <v>0</v>
      </c>
      <c r="R383" t="str">
        <f t="shared" si="75"/>
        <v>No</v>
      </c>
      <c r="S383" t="str">
        <f t="shared" si="76"/>
        <v>Yes</v>
      </c>
      <c r="T383" t="str">
        <f t="shared" si="77"/>
        <v>Yes</v>
      </c>
      <c r="U383" s="10" t="str" cm="1">
        <f t="array" ref="U383">_xlfn.IFS(B383&lt;18.5,"Underweight",B383&lt;=24.9,"Normal weight",B383&lt;=29.99,"Over weight",B383&gt;=30,"Obesity")</f>
        <v>Normal weight</v>
      </c>
      <c r="V383" t="str" cm="1">
        <f t="array" ref="V383">_xlfn.IFS(C383&lt;5.7,"Normal",C383&lt;=6.49,"Prediabetes",C383&gt;=6.5,"Diabetes")</f>
        <v>Normal</v>
      </c>
      <c r="W383" t="str">
        <f t="shared" si="78"/>
        <v>No</v>
      </c>
    </row>
    <row r="384" spans="1:23" x14ac:dyDescent="0.25">
      <c r="A384" t="s">
        <v>1989</v>
      </c>
      <c r="B384" s="11">
        <v>26.74</v>
      </c>
      <c r="C384" s="11">
        <v>4.3099999999999996</v>
      </c>
      <c r="D384" t="s">
        <v>2380</v>
      </c>
      <c r="E384" t="s">
        <v>2380</v>
      </c>
      <c r="F384" t="s">
        <v>2380</v>
      </c>
      <c r="G384" t="s">
        <v>2381</v>
      </c>
      <c r="H384" t="s">
        <v>2382</v>
      </c>
      <c r="I384" t="str">
        <f t="shared" si="66"/>
        <v>Id383</v>
      </c>
      <c r="J384" t="str">
        <f t="shared" si="67"/>
        <v>26.74</v>
      </c>
      <c r="K384" t="str">
        <f t="shared" si="68"/>
        <v>4.31</v>
      </c>
      <c r="L384" t="str">
        <f t="shared" si="69"/>
        <v>No</v>
      </c>
      <c r="M384" t="str">
        <f t="shared" si="70"/>
        <v>No</v>
      </c>
      <c r="N384" t="str">
        <f t="shared" si="71"/>
        <v>No</v>
      </c>
      <c r="O384" t="str">
        <f t="shared" si="72"/>
        <v>No major surgery</v>
      </c>
      <c r="P384" t="str">
        <f t="shared" si="73"/>
        <v>yes</v>
      </c>
      <c r="Q384" s="10" t="str">
        <f t="shared" si="74"/>
        <v>0</v>
      </c>
      <c r="R384" t="str">
        <f t="shared" si="75"/>
        <v>No</v>
      </c>
      <c r="S384" t="str">
        <f t="shared" si="76"/>
        <v>Yes</v>
      </c>
      <c r="T384" t="str">
        <f t="shared" si="77"/>
        <v>Yes</v>
      </c>
      <c r="U384" s="10" t="str" cm="1">
        <f t="array" ref="U384">_xlfn.IFS(B384&lt;18.5,"Underweight",B384&lt;=24.9,"Normal weight",B384&lt;=29.99,"Over weight",B384&gt;=30,"Obesity")</f>
        <v>Over weight</v>
      </c>
      <c r="V384" t="str" cm="1">
        <f t="array" ref="V384">_xlfn.IFS(C384&lt;5.7,"Normal",C384&lt;=6.49,"Prediabetes",C384&gt;=6.5,"Diabetes")</f>
        <v>Normal</v>
      </c>
      <c r="W384" t="str">
        <f t="shared" si="78"/>
        <v>No</v>
      </c>
    </row>
    <row r="385" spans="1:23" x14ac:dyDescent="0.25">
      <c r="A385" t="s">
        <v>1988</v>
      </c>
      <c r="B385" s="11">
        <v>22.99</v>
      </c>
      <c r="C385" s="11">
        <v>10.46</v>
      </c>
      <c r="D385" t="s">
        <v>2380</v>
      </c>
      <c r="E385" t="s">
        <v>2380</v>
      </c>
      <c r="F385" t="s">
        <v>2380</v>
      </c>
      <c r="G385">
        <v>3</v>
      </c>
      <c r="H385" t="s">
        <v>2382</v>
      </c>
      <c r="I385" t="str">
        <f t="shared" si="66"/>
        <v>Id384</v>
      </c>
      <c r="J385" t="str">
        <f t="shared" si="67"/>
        <v>22.99</v>
      </c>
      <c r="K385" t="str">
        <f t="shared" si="68"/>
        <v>10.46</v>
      </c>
      <c r="L385" t="str">
        <f t="shared" si="69"/>
        <v>No</v>
      </c>
      <c r="M385" t="str">
        <f t="shared" si="70"/>
        <v>No</v>
      </c>
      <c r="N385" t="str">
        <f t="shared" si="71"/>
        <v>No</v>
      </c>
      <c r="O385" t="str">
        <f t="shared" si="72"/>
        <v>3</v>
      </c>
      <c r="P385" t="str">
        <f t="shared" si="73"/>
        <v>yes</v>
      </c>
      <c r="Q385" s="10" t="str">
        <f t="shared" si="74"/>
        <v>3</v>
      </c>
      <c r="R385" t="str">
        <f t="shared" si="75"/>
        <v>No</v>
      </c>
      <c r="S385" t="str">
        <f t="shared" si="76"/>
        <v>Yes</v>
      </c>
      <c r="T385" t="str">
        <f t="shared" si="77"/>
        <v>Yes</v>
      </c>
      <c r="U385" s="10" t="str" cm="1">
        <f t="array" ref="U385">_xlfn.IFS(B385&lt;18.5,"Underweight",B385&lt;=24.9,"Normal weight",B385&lt;=29.99,"Over weight",B385&gt;=30,"Obesity")</f>
        <v>Normal weight</v>
      </c>
      <c r="V385" t="str" cm="1">
        <f t="array" ref="V385">_xlfn.IFS(C385&lt;5.7,"Normal",C385&lt;=6.49,"Prediabetes",C385&gt;=6.5,"Diabetes")</f>
        <v>Diabetes</v>
      </c>
      <c r="W385" t="str">
        <f t="shared" si="78"/>
        <v>No</v>
      </c>
    </row>
    <row r="386" spans="1:23" x14ac:dyDescent="0.25">
      <c r="A386" t="s">
        <v>1987</v>
      </c>
      <c r="B386" s="11">
        <v>31.46</v>
      </c>
      <c r="C386" s="11">
        <v>7.39</v>
      </c>
      <c r="D386" t="s">
        <v>2380</v>
      </c>
      <c r="E386" t="s">
        <v>2380</v>
      </c>
      <c r="F386" t="s">
        <v>2380</v>
      </c>
      <c r="G386" t="s">
        <v>2381</v>
      </c>
      <c r="H386" t="s">
        <v>2380</v>
      </c>
      <c r="I386" t="str">
        <f t="shared" si="66"/>
        <v>Id385</v>
      </c>
      <c r="J386" t="str">
        <f t="shared" si="67"/>
        <v>31.46</v>
      </c>
      <c r="K386" t="str">
        <f t="shared" si="68"/>
        <v>7.39</v>
      </c>
      <c r="L386" t="str">
        <f t="shared" si="69"/>
        <v>No</v>
      </c>
      <c r="M386" t="str">
        <f t="shared" si="70"/>
        <v>No</v>
      </c>
      <c r="N386" t="str">
        <f t="shared" si="71"/>
        <v>No</v>
      </c>
      <c r="O386" t="str">
        <f t="shared" si="72"/>
        <v>No major surgery</v>
      </c>
      <c r="P386" t="str">
        <f t="shared" si="73"/>
        <v>No</v>
      </c>
      <c r="Q386" s="10" t="str">
        <f t="shared" si="74"/>
        <v>0</v>
      </c>
      <c r="R386" t="str">
        <f t="shared" si="75"/>
        <v>No</v>
      </c>
      <c r="S386" t="str">
        <f t="shared" si="76"/>
        <v>No</v>
      </c>
      <c r="T386" t="str">
        <f t="shared" si="77"/>
        <v>No</v>
      </c>
      <c r="U386" s="10" t="str" cm="1">
        <f t="array" ref="U386">_xlfn.IFS(B386&lt;18.5,"Underweight",B386&lt;=24.9,"Normal weight",B386&lt;=29.99,"Over weight",B386&gt;=30,"Obesity")</f>
        <v>Obesity</v>
      </c>
      <c r="V386" t="str" cm="1">
        <f t="array" ref="V386">_xlfn.IFS(C386&lt;5.7,"Normal",C386&lt;=6.49,"Prediabetes",C386&gt;=6.5,"Diabetes")</f>
        <v>Diabetes</v>
      </c>
      <c r="W386" t="str">
        <f t="shared" si="78"/>
        <v>No</v>
      </c>
    </row>
    <row r="387" spans="1:23" x14ac:dyDescent="0.25">
      <c r="A387" t="s">
        <v>1986</v>
      </c>
      <c r="B387" s="11">
        <v>30.86</v>
      </c>
      <c r="C387" s="11">
        <v>6.18</v>
      </c>
      <c r="D387" t="s">
        <v>2380</v>
      </c>
      <c r="E387" t="s">
        <v>2382</v>
      </c>
      <c r="F387" t="s">
        <v>2380</v>
      </c>
      <c r="G387">
        <v>2</v>
      </c>
      <c r="H387" t="s">
        <v>2382</v>
      </c>
      <c r="I387" t="str">
        <f t="shared" ref="I387:I450" si="79">CLEAN(A387)</f>
        <v>Id386</v>
      </c>
      <c r="J387" t="str">
        <f t="shared" ref="J387:J450" si="80">CLEAN(B387)</f>
        <v>30.86</v>
      </c>
      <c r="K387" t="str">
        <f t="shared" ref="K387:K450" si="81">CLEAN(C387)</f>
        <v>6.18</v>
      </c>
      <c r="L387" t="str">
        <f t="shared" ref="L387:L450" si="82">CLEAN(D387)</f>
        <v>No</v>
      </c>
      <c r="M387" t="str">
        <f t="shared" ref="M387:M450" si="83">CLEAN(E387)</f>
        <v>yes</v>
      </c>
      <c r="N387" t="str">
        <f t="shared" ref="N387:N450" si="84">CLEAN(F387)</f>
        <v>No</v>
      </c>
      <c r="O387" t="str">
        <f t="shared" ref="O387:O450" si="85">CLEAN(G387)</f>
        <v>2</v>
      </c>
      <c r="P387" t="str">
        <f t="shared" ref="P387:P450" si="86">CLEAN(H387)</f>
        <v>yes</v>
      </c>
      <c r="Q387" s="10" t="str">
        <f t="shared" ref="Q387:Q450" si="87">SUBSTITUTE(O387,"No major surgery",0)</f>
        <v>2</v>
      </c>
      <c r="R387" t="str">
        <f t="shared" ref="R387:R450" si="88">PROPER(L387)</f>
        <v>No</v>
      </c>
      <c r="S387" t="str">
        <f t="shared" ref="S387:S450" si="89">PROPER(P387)</f>
        <v>Yes</v>
      </c>
      <c r="T387" t="str">
        <f t="shared" ref="T387:T450" si="90">SUBSTITUTE(S387,"?","No")</f>
        <v>Yes</v>
      </c>
      <c r="U387" s="10" t="str" cm="1">
        <f t="array" ref="U387">_xlfn.IFS(B387&lt;18.5,"Underweight",B387&lt;=24.9,"Normal weight",B387&lt;=29.99,"Over weight",B387&gt;=30,"Obesity")</f>
        <v>Obesity</v>
      </c>
      <c r="V387" t="str" cm="1">
        <f t="array" ref="V387">_xlfn.IFS(C387&lt;5.7,"Normal",C387&lt;=6.49,"Prediabetes",C387&gt;=6.5,"Diabetes")</f>
        <v>Prediabetes</v>
      </c>
      <c r="W387" t="str">
        <f t="shared" ref="W387:W450" si="91">PROPER(E387)</f>
        <v>Yes</v>
      </c>
    </row>
    <row r="388" spans="1:23" x14ac:dyDescent="0.25">
      <c r="A388" t="s">
        <v>1985</v>
      </c>
      <c r="B388" s="11">
        <v>31.96</v>
      </c>
      <c r="C388" s="11">
        <v>8.86</v>
      </c>
      <c r="D388" t="s">
        <v>2380</v>
      </c>
      <c r="E388" t="s">
        <v>2380</v>
      </c>
      <c r="F388" t="s">
        <v>2380</v>
      </c>
      <c r="G388" t="s">
        <v>2381</v>
      </c>
      <c r="H388" t="s">
        <v>2382</v>
      </c>
      <c r="I388" t="str">
        <f t="shared" si="79"/>
        <v>Id387</v>
      </c>
      <c r="J388" t="str">
        <f t="shared" si="80"/>
        <v>31.96</v>
      </c>
      <c r="K388" t="str">
        <f t="shared" si="81"/>
        <v>8.86</v>
      </c>
      <c r="L388" t="str">
        <f t="shared" si="82"/>
        <v>No</v>
      </c>
      <c r="M388" t="str">
        <f t="shared" si="83"/>
        <v>No</v>
      </c>
      <c r="N388" t="str">
        <f t="shared" si="84"/>
        <v>No</v>
      </c>
      <c r="O388" t="str">
        <f t="shared" si="85"/>
        <v>No major surgery</v>
      </c>
      <c r="P388" t="str">
        <f t="shared" si="86"/>
        <v>yes</v>
      </c>
      <c r="Q388" s="10" t="str">
        <f t="shared" si="87"/>
        <v>0</v>
      </c>
      <c r="R388" t="str">
        <f t="shared" si="88"/>
        <v>No</v>
      </c>
      <c r="S388" t="str">
        <f t="shared" si="89"/>
        <v>Yes</v>
      </c>
      <c r="T388" t="str">
        <f t="shared" si="90"/>
        <v>Yes</v>
      </c>
      <c r="U388" s="10" t="str" cm="1">
        <f t="array" ref="U388">_xlfn.IFS(B388&lt;18.5,"Underweight",B388&lt;=24.9,"Normal weight",B388&lt;=29.99,"Over weight",B388&gt;=30,"Obesity")</f>
        <v>Obesity</v>
      </c>
      <c r="V388" t="str" cm="1">
        <f t="array" ref="V388">_xlfn.IFS(C388&lt;5.7,"Normal",C388&lt;=6.49,"Prediabetes",C388&gt;=6.5,"Diabetes")</f>
        <v>Diabetes</v>
      </c>
      <c r="W388" t="str">
        <f t="shared" si="91"/>
        <v>No</v>
      </c>
    </row>
    <row r="389" spans="1:23" x14ac:dyDescent="0.25">
      <c r="A389" t="s">
        <v>1984</v>
      </c>
      <c r="B389" s="11">
        <v>23.76</v>
      </c>
      <c r="C389" s="11">
        <v>10.96</v>
      </c>
      <c r="D389" t="s">
        <v>2380</v>
      </c>
      <c r="E389" t="s">
        <v>2380</v>
      </c>
      <c r="F389" t="s">
        <v>2380</v>
      </c>
      <c r="G389">
        <v>3</v>
      </c>
      <c r="H389" t="s">
        <v>2382</v>
      </c>
      <c r="I389" t="str">
        <f t="shared" si="79"/>
        <v>Id388</v>
      </c>
      <c r="J389" t="str">
        <f t="shared" si="80"/>
        <v>23.76</v>
      </c>
      <c r="K389" t="str">
        <f t="shared" si="81"/>
        <v>10.96</v>
      </c>
      <c r="L389" t="str">
        <f t="shared" si="82"/>
        <v>No</v>
      </c>
      <c r="M389" t="str">
        <f t="shared" si="83"/>
        <v>No</v>
      </c>
      <c r="N389" t="str">
        <f t="shared" si="84"/>
        <v>No</v>
      </c>
      <c r="O389" t="str">
        <f t="shared" si="85"/>
        <v>3</v>
      </c>
      <c r="P389" t="str">
        <f t="shared" si="86"/>
        <v>yes</v>
      </c>
      <c r="Q389" s="10" t="str">
        <f t="shared" si="87"/>
        <v>3</v>
      </c>
      <c r="R389" t="str">
        <f t="shared" si="88"/>
        <v>No</v>
      </c>
      <c r="S389" t="str">
        <f t="shared" si="89"/>
        <v>Yes</v>
      </c>
      <c r="T389" t="str">
        <f t="shared" si="90"/>
        <v>Yes</v>
      </c>
      <c r="U389" s="10" t="str" cm="1">
        <f t="array" ref="U389">_xlfn.IFS(B389&lt;18.5,"Underweight",B389&lt;=24.9,"Normal weight",B389&lt;=29.99,"Over weight",B389&gt;=30,"Obesity")</f>
        <v>Normal weight</v>
      </c>
      <c r="V389" t="str" cm="1">
        <f t="array" ref="V389">_xlfn.IFS(C389&lt;5.7,"Normal",C389&lt;=6.49,"Prediabetes",C389&gt;=6.5,"Diabetes")</f>
        <v>Diabetes</v>
      </c>
      <c r="W389" t="str">
        <f t="shared" si="91"/>
        <v>No</v>
      </c>
    </row>
    <row r="390" spans="1:23" x14ac:dyDescent="0.25">
      <c r="A390" t="s">
        <v>1983</v>
      </c>
      <c r="B390" s="11">
        <v>19.38</v>
      </c>
      <c r="C390" s="11">
        <v>6.28</v>
      </c>
      <c r="D390" t="s">
        <v>2380</v>
      </c>
      <c r="E390" t="s">
        <v>2380</v>
      </c>
      <c r="F390" t="s">
        <v>2380</v>
      </c>
      <c r="G390" t="s">
        <v>2381</v>
      </c>
      <c r="H390" t="s">
        <v>2382</v>
      </c>
      <c r="I390" t="str">
        <f t="shared" si="79"/>
        <v>Id389</v>
      </c>
      <c r="J390" t="str">
        <f t="shared" si="80"/>
        <v>19.38</v>
      </c>
      <c r="K390" t="str">
        <f t="shared" si="81"/>
        <v>6.28</v>
      </c>
      <c r="L390" t="str">
        <f t="shared" si="82"/>
        <v>No</v>
      </c>
      <c r="M390" t="str">
        <f t="shared" si="83"/>
        <v>No</v>
      </c>
      <c r="N390" t="str">
        <f t="shared" si="84"/>
        <v>No</v>
      </c>
      <c r="O390" t="str">
        <f t="shared" si="85"/>
        <v>No major surgery</v>
      </c>
      <c r="P390" t="str">
        <f t="shared" si="86"/>
        <v>yes</v>
      </c>
      <c r="Q390" s="10" t="str">
        <f t="shared" si="87"/>
        <v>0</v>
      </c>
      <c r="R390" t="str">
        <f t="shared" si="88"/>
        <v>No</v>
      </c>
      <c r="S390" t="str">
        <f t="shared" si="89"/>
        <v>Yes</v>
      </c>
      <c r="T390" t="str">
        <f t="shared" si="90"/>
        <v>Yes</v>
      </c>
      <c r="U390" s="10" t="str" cm="1">
        <f t="array" ref="U390">_xlfn.IFS(B390&lt;18.5,"Underweight",B390&lt;=24.9,"Normal weight",B390&lt;=29.99,"Over weight",B390&gt;=30,"Obesity")</f>
        <v>Normal weight</v>
      </c>
      <c r="V390" t="str" cm="1">
        <f t="array" ref="V390">_xlfn.IFS(C390&lt;5.7,"Normal",C390&lt;=6.49,"Prediabetes",C390&gt;=6.5,"Diabetes")</f>
        <v>Prediabetes</v>
      </c>
      <c r="W390" t="str">
        <f t="shared" si="91"/>
        <v>No</v>
      </c>
    </row>
    <row r="391" spans="1:23" x14ac:dyDescent="0.25">
      <c r="A391" t="s">
        <v>1982</v>
      </c>
      <c r="B391" s="11">
        <v>16.21</v>
      </c>
      <c r="C391" s="11">
        <v>6.29</v>
      </c>
      <c r="D391" t="s">
        <v>2382</v>
      </c>
      <c r="E391" t="s">
        <v>2380</v>
      </c>
      <c r="F391" t="s">
        <v>2380</v>
      </c>
      <c r="G391">
        <v>1</v>
      </c>
      <c r="H391" t="s">
        <v>2382</v>
      </c>
      <c r="I391" t="str">
        <f t="shared" si="79"/>
        <v>Id390</v>
      </c>
      <c r="J391" t="str">
        <f t="shared" si="80"/>
        <v>16.21</v>
      </c>
      <c r="K391" t="str">
        <f t="shared" si="81"/>
        <v>6.29</v>
      </c>
      <c r="L391" t="str">
        <f t="shared" si="82"/>
        <v>yes</v>
      </c>
      <c r="M391" t="str">
        <f t="shared" si="83"/>
        <v>No</v>
      </c>
      <c r="N391" t="str">
        <f t="shared" si="84"/>
        <v>No</v>
      </c>
      <c r="O391" t="str">
        <f t="shared" si="85"/>
        <v>1</v>
      </c>
      <c r="P391" t="str">
        <f t="shared" si="86"/>
        <v>yes</v>
      </c>
      <c r="Q391" s="10" t="str">
        <f t="shared" si="87"/>
        <v>1</v>
      </c>
      <c r="R391" t="str">
        <f t="shared" si="88"/>
        <v>Yes</v>
      </c>
      <c r="S391" t="str">
        <f t="shared" si="89"/>
        <v>Yes</v>
      </c>
      <c r="T391" t="str">
        <f t="shared" si="90"/>
        <v>Yes</v>
      </c>
      <c r="U391" s="10" t="str" cm="1">
        <f t="array" ref="U391">_xlfn.IFS(B391&lt;18.5,"Underweight",B391&lt;=24.9,"Normal weight",B391&lt;=29.99,"Over weight",B391&gt;=30,"Obesity")</f>
        <v>Underweight</v>
      </c>
      <c r="V391" t="str" cm="1">
        <f t="array" ref="V391">_xlfn.IFS(C391&lt;5.7,"Normal",C391&lt;=6.49,"Prediabetes",C391&gt;=6.5,"Diabetes")</f>
        <v>Prediabetes</v>
      </c>
      <c r="W391" t="str">
        <f t="shared" si="91"/>
        <v>No</v>
      </c>
    </row>
    <row r="392" spans="1:23" x14ac:dyDescent="0.25">
      <c r="A392" t="s">
        <v>1981</v>
      </c>
      <c r="B392" s="11">
        <v>32.54</v>
      </c>
      <c r="C392" s="11">
        <v>4.0199999999999996</v>
      </c>
      <c r="D392" t="s">
        <v>2380</v>
      </c>
      <c r="E392" t="s">
        <v>2382</v>
      </c>
      <c r="F392" t="s">
        <v>2380</v>
      </c>
      <c r="G392">
        <v>1</v>
      </c>
      <c r="H392" t="s">
        <v>2382</v>
      </c>
      <c r="I392" t="str">
        <f t="shared" si="79"/>
        <v>Id391</v>
      </c>
      <c r="J392" t="str">
        <f t="shared" si="80"/>
        <v>32.54</v>
      </c>
      <c r="K392" t="str">
        <f t="shared" si="81"/>
        <v>4.02</v>
      </c>
      <c r="L392" t="str">
        <f t="shared" si="82"/>
        <v>No</v>
      </c>
      <c r="M392" t="str">
        <f t="shared" si="83"/>
        <v>yes</v>
      </c>
      <c r="N392" t="str">
        <f t="shared" si="84"/>
        <v>No</v>
      </c>
      <c r="O392" t="str">
        <f t="shared" si="85"/>
        <v>1</v>
      </c>
      <c r="P392" t="str">
        <f t="shared" si="86"/>
        <v>yes</v>
      </c>
      <c r="Q392" s="10" t="str">
        <f t="shared" si="87"/>
        <v>1</v>
      </c>
      <c r="R392" t="str">
        <f t="shared" si="88"/>
        <v>No</v>
      </c>
      <c r="S392" t="str">
        <f t="shared" si="89"/>
        <v>Yes</v>
      </c>
      <c r="T392" t="str">
        <f t="shared" si="90"/>
        <v>Yes</v>
      </c>
      <c r="U392" s="10" t="str" cm="1">
        <f t="array" ref="U392">_xlfn.IFS(B392&lt;18.5,"Underweight",B392&lt;=24.9,"Normal weight",B392&lt;=29.99,"Over weight",B392&gt;=30,"Obesity")</f>
        <v>Obesity</v>
      </c>
      <c r="V392" t="str" cm="1">
        <f t="array" ref="V392">_xlfn.IFS(C392&lt;5.7,"Normal",C392&lt;=6.49,"Prediabetes",C392&gt;=6.5,"Diabetes")</f>
        <v>Normal</v>
      </c>
      <c r="W392" t="str">
        <f t="shared" si="91"/>
        <v>Yes</v>
      </c>
    </row>
    <row r="393" spans="1:23" x14ac:dyDescent="0.25">
      <c r="A393" t="s">
        <v>1980</v>
      </c>
      <c r="B393" s="11">
        <v>36.765000000000001</v>
      </c>
      <c r="C393" s="11">
        <v>11.95</v>
      </c>
      <c r="D393" t="s">
        <v>2382</v>
      </c>
      <c r="E393" t="s">
        <v>2380</v>
      </c>
      <c r="F393" t="s">
        <v>2380</v>
      </c>
      <c r="G393">
        <v>2</v>
      </c>
      <c r="H393" t="s">
        <v>2380</v>
      </c>
      <c r="I393" t="str">
        <f t="shared" si="79"/>
        <v>Id392</v>
      </c>
      <c r="J393" t="str">
        <f t="shared" si="80"/>
        <v>36.765</v>
      </c>
      <c r="K393" t="str">
        <f t="shared" si="81"/>
        <v>11.95</v>
      </c>
      <c r="L393" t="str">
        <f t="shared" si="82"/>
        <v>yes</v>
      </c>
      <c r="M393" t="str">
        <f t="shared" si="83"/>
        <v>No</v>
      </c>
      <c r="N393" t="str">
        <f t="shared" si="84"/>
        <v>No</v>
      </c>
      <c r="O393" t="str">
        <f t="shared" si="85"/>
        <v>2</v>
      </c>
      <c r="P393" t="str">
        <f t="shared" si="86"/>
        <v>No</v>
      </c>
      <c r="Q393" s="10" t="str">
        <f t="shared" si="87"/>
        <v>2</v>
      </c>
      <c r="R393" t="str">
        <f t="shared" si="88"/>
        <v>Yes</v>
      </c>
      <c r="S393" t="str">
        <f t="shared" si="89"/>
        <v>No</v>
      </c>
      <c r="T393" t="str">
        <f t="shared" si="90"/>
        <v>No</v>
      </c>
      <c r="U393" s="10" t="str" cm="1">
        <f t="array" ref="U393">_xlfn.IFS(B393&lt;18.5,"Underweight",B393&lt;=24.9,"Normal weight",B393&lt;=29.99,"Over weight",B393&gt;=30,"Obesity")</f>
        <v>Obesity</v>
      </c>
      <c r="V393" t="str" cm="1">
        <f t="array" ref="V393">_xlfn.IFS(C393&lt;5.7,"Normal",C393&lt;=6.49,"Prediabetes",C393&gt;=6.5,"Diabetes")</f>
        <v>Diabetes</v>
      </c>
      <c r="W393" t="str">
        <f t="shared" si="91"/>
        <v>No</v>
      </c>
    </row>
    <row r="394" spans="1:23" x14ac:dyDescent="0.25">
      <c r="A394" t="s">
        <v>1979</v>
      </c>
      <c r="B394" s="11">
        <v>35.909999999999997</v>
      </c>
      <c r="C394" s="11">
        <v>8.7100000000000009</v>
      </c>
      <c r="D394" t="s">
        <v>2380</v>
      </c>
      <c r="E394" t="s">
        <v>2380</v>
      </c>
      <c r="F394" t="s">
        <v>2380</v>
      </c>
      <c r="G394" t="s">
        <v>2381</v>
      </c>
      <c r="H394" t="s">
        <v>2380</v>
      </c>
      <c r="I394" t="str">
        <f t="shared" si="79"/>
        <v>Id393</v>
      </c>
      <c r="J394" t="str">
        <f t="shared" si="80"/>
        <v>35.91</v>
      </c>
      <c r="K394" t="str">
        <f t="shared" si="81"/>
        <v>8.71</v>
      </c>
      <c r="L394" t="str">
        <f t="shared" si="82"/>
        <v>No</v>
      </c>
      <c r="M394" t="str">
        <f t="shared" si="83"/>
        <v>No</v>
      </c>
      <c r="N394" t="str">
        <f t="shared" si="84"/>
        <v>No</v>
      </c>
      <c r="O394" t="str">
        <f t="shared" si="85"/>
        <v>No major surgery</v>
      </c>
      <c r="P394" t="str">
        <f t="shared" si="86"/>
        <v>No</v>
      </c>
      <c r="Q394" s="10" t="str">
        <f t="shared" si="87"/>
        <v>0</v>
      </c>
      <c r="R394" t="str">
        <f t="shared" si="88"/>
        <v>No</v>
      </c>
      <c r="S394" t="str">
        <f t="shared" si="89"/>
        <v>No</v>
      </c>
      <c r="T394" t="str">
        <f t="shared" si="90"/>
        <v>No</v>
      </c>
      <c r="U394" s="10" t="str" cm="1">
        <f t="array" ref="U394">_xlfn.IFS(B394&lt;18.5,"Underweight",B394&lt;=24.9,"Normal weight",B394&lt;=29.99,"Over weight",B394&gt;=30,"Obesity")</f>
        <v>Obesity</v>
      </c>
      <c r="V394" t="str" cm="1">
        <f t="array" ref="V394">_xlfn.IFS(C394&lt;5.7,"Normal",C394&lt;=6.49,"Prediabetes",C394&gt;=6.5,"Diabetes")</f>
        <v>Diabetes</v>
      </c>
      <c r="W394" t="str">
        <f t="shared" si="91"/>
        <v>No</v>
      </c>
    </row>
    <row r="395" spans="1:23" x14ac:dyDescent="0.25">
      <c r="A395" t="s">
        <v>1978</v>
      </c>
      <c r="B395" s="11">
        <v>32.06</v>
      </c>
      <c r="C395" s="11">
        <v>4.67</v>
      </c>
      <c r="D395" t="s">
        <v>2380</v>
      </c>
      <c r="E395" t="s">
        <v>2382</v>
      </c>
      <c r="F395" t="s">
        <v>2380</v>
      </c>
      <c r="G395">
        <v>1</v>
      </c>
      <c r="H395" t="s">
        <v>2382</v>
      </c>
      <c r="I395" t="str">
        <f t="shared" si="79"/>
        <v>Id394</v>
      </c>
      <c r="J395" t="str">
        <f t="shared" si="80"/>
        <v>32.06</v>
      </c>
      <c r="K395" t="str">
        <f t="shared" si="81"/>
        <v>4.67</v>
      </c>
      <c r="L395" t="str">
        <f t="shared" si="82"/>
        <v>No</v>
      </c>
      <c r="M395" t="str">
        <f t="shared" si="83"/>
        <v>yes</v>
      </c>
      <c r="N395" t="str">
        <f t="shared" si="84"/>
        <v>No</v>
      </c>
      <c r="O395" t="str">
        <f t="shared" si="85"/>
        <v>1</v>
      </c>
      <c r="P395" t="str">
        <f t="shared" si="86"/>
        <v>yes</v>
      </c>
      <c r="Q395" s="10" t="str">
        <f t="shared" si="87"/>
        <v>1</v>
      </c>
      <c r="R395" t="str">
        <f t="shared" si="88"/>
        <v>No</v>
      </c>
      <c r="S395" t="str">
        <f t="shared" si="89"/>
        <v>Yes</v>
      </c>
      <c r="T395" t="str">
        <f t="shared" si="90"/>
        <v>Yes</v>
      </c>
      <c r="U395" s="10" t="str" cm="1">
        <f t="array" ref="U395">_xlfn.IFS(B395&lt;18.5,"Underweight",B395&lt;=24.9,"Normal weight",B395&lt;=29.99,"Over weight",B395&gt;=30,"Obesity")</f>
        <v>Obesity</v>
      </c>
      <c r="V395" t="str" cm="1">
        <f t="array" ref="V395">_xlfn.IFS(C395&lt;5.7,"Normal",C395&lt;=6.49,"Prediabetes",C395&gt;=6.5,"Diabetes")</f>
        <v>Normal</v>
      </c>
      <c r="W395" t="str">
        <f t="shared" si="91"/>
        <v>Yes</v>
      </c>
    </row>
    <row r="396" spans="1:23" x14ac:dyDescent="0.25">
      <c r="A396" t="s">
        <v>1977</v>
      </c>
      <c r="B396" s="11">
        <v>24.1</v>
      </c>
      <c r="C396" s="11">
        <v>11.14</v>
      </c>
      <c r="D396" t="s">
        <v>2382</v>
      </c>
      <c r="E396" t="s">
        <v>2380</v>
      </c>
      <c r="F396" t="s">
        <v>2380</v>
      </c>
      <c r="G396">
        <v>1</v>
      </c>
      <c r="H396" t="s">
        <v>2380</v>
      </c>
      <c r="I396" t="str">
        <f t="shared" si="79"/>
        <v>Id395</v>
      </c>
      <c r="J396" t="str">
        <f t="shared" si="80"/>
        <v>24.1</v>
      </c>
      <c r="K396" t="str">
        <f t="shared" si="81"/>
        <v>11.14</v>
      </c>
      <c r="L396" t="str">
        <f t="shared" si="82"/>
        <v>yes</v>
      </c>
      <c r="M396" t="str">
        <f t="shared" si="83"/>
        <v>No</v>
      </c>
      <c r="N396" t="str">
        <f t="shared" si="84"/>
        <v>No</v>
      </c>
      <c r="O396" t="str">
        <f t="shared" si="85"/>
        <v>1</v>
      </c>
      <c r="P396" t="str">
        <f t="shared" si="86"/>
        <v>No</v>
      </c>
      <c r="Q396" s="10" t="str">
        <f t="shared" si="87"/>
        <v>1</v>
      </c>
      <c r="R396" t="str">
        <f t="shared" si="88"/>
        <v>Yes</v>
      </c>
      <c r="S396" t="str">
        <f t="shared" si="89"/>
        <v>No</v>
      </c>
      <c r="T396" t="str">
        <f t="shared" si="90"/>
        <v>No</v>
      </c>
      <c r="U396" s="10" t="str" cm="1">
        <f t="array" ref="U396">_xlfn.IFS(B396&lt;18.5,"Underweight",B396&lt;=24.9,"Normal weight",B396&lt;=29.99,"Over weight",B396&gt;=30,"Obesity")</f>
        <v>Normal weight</v>
      </c>
      <c r="V396" t="str" cm="1">
        <f t="array" ref="V396">_xlfn.IFS(C396&lt;5.7,"Normal",C396&lt;=6.49,"Prediabetes",C396&gt;=6.5,"Diabetes")</f>
        <v>Diabetes</v>
      </c>
      <c r="W396" t="str">
        <f t="shared" si="91"/>
        <v>No</v>
      </c>
    </row>
    <row r="397" spans="1:23" x14ac:dyDescent="0.25">
      <c r="A397" t="s">
        <v>1976</v>
      </c>
      <c r="B397" s="11">
        <v>27.1</v>
      </c>
      <c r="C397" s="11">
        <v>9.0500000000000007</v>
      </c>
      <c r="D397" t="s">
        <v>2380</v>
      </c>
      <c r="E397" t="s">
        <v>2380</v>
      </c>
      <c r="F397" t="s">
        <v>2380</v>
      </c>
      <c r="G397">
        <v>2</v>
      </c>
      <c r="H397" t="s">
        <v>2380</v>
      </c>
      <c r="I397" t="str">
        <f t="shared" si="79"/>
        <v>Id396</v>
      </c>
      <c r="J397" t="str">
        <f t="shared" si="80"/>
        <v>27.1</v>
      </c>
      <c r="K397" t="str">
        <f t="shared" si="81"/>
        <v>9.05</v>
      </c>
      <c r="L397" t="str">
        <f t="shared" si="82"/>
        <v>No</v>
      </c>
      <c r="M397" t="str">
        <f t="shared" si="83"/>
        <v>No</v>
      </c>
      <c r="N397" t="str">
        <f t="shared" si="84"/>
        <v>No</v>
      </c>
      <c r="O397" t="str">
        <f t="shared" si="85"/>
        <v>2</v>
      </c>
      <c r="P397" t="str">
        <f t="shared" si="86"/>
        <v>No</v>
      </c>
      <c r="Q397" s="10" t="str">
        <f t="shared" si="87"/>
        <v>2</v>
      </c>
      <c r="R397" t="str">
        <f t="shared" si="88"/>
        <v>No</v>
      </c>
      <c r="S397" t="str">
        <f t="shared" si="89"/>
        <v>No</v>
      </c>
      <c r="T397" t="str">
        <f t="shared" si="90"/>
        <v>No</v>
      </c>
      <c r="U397" s="10" t="str" cm="1">
        <f t="array" ref="U397">_xlfn.IFS(B397&lt;18.5,"Underweight",B397&lt;=24.9,"Normal weight",B397&lt;=29.99,"Over weight",B397&gt;=30,"Obesity")</f>
        <v>Over weight</v>
      </c>
      <c r="V397" t="str" cm="1">
        <f t="array" ref="V397">_xlfn.IFS(C397&lt;5.7,"Normal",C397&lt;=6.49,"Prediabetes",C397&gt;=6.5,"Diabetes")</f>
        <v>Diabetes</v>
      </c>
      <c r="W397" t="str">
        <f t="shared" si="91"/>
        <v>No</v>
      </c>
    </row>
    <row r="398" spans="1:23" x14ac:dyDescent="0.25">
      <c r="A398" t="s">
        <v>1975</v>
      </c>
      <c r="B398" s="11">
        <v>24.42</v>
      </c>
      <c r="C398" s="11">
        <v>11.31</v>
      </c>
      <c r="D398" t="s">
        <v>2380</v>
      </c>
      <c r="E398" t="s">
        <v>2380</v>
      </c>
      <c r="F398" t="s">
        <v>2380</v>
      </c>
      <c r="G398" t="s">
        <v>2381</v>
      </c>
      <c r="H398" t="s">
        <v>2382</v>
      </c>
      <c r="I398" t="str">
        <f t="shared" si="79"/>
        <v>Id397</v>
      </c>
      <c r="J398" t="str">
        <f t="shared" si="80"/>
        <v>24.42</v>
      </c>
      <c r="K398" t="str">
        <f t="shared" si="81"/>
        <v>11.31</v>
      </c>
      <c r="L398" t="str">
        <f t="shared" si="82"/>
        <v>No</v>
      </c>
      <c r="M398" t="str">
        <f t="shared" si="83"/>
        <v>No</v>
      </c>
      <c r="N398" t="str">
        <f t="shared" si="84"/>
        <v>No</v>
      </c>
      <c r="O398" t="str">
        <f t="shared" si="85"/>
        <v>No major surgery</v>
      </c>
      <c r="P398" t="str">
        <f t="shared" si="86"/>
        <v>yes</v>
      </c>
      <c r="Q398" s="10" t="str">
        <f t="shared" si="87"/>
        <v>0</v>
      </c>
      <c r="R398" t="str">
        <f t="shared" si="88"/>
        <v>No</v>
      </c>
      <c r="S398" t="str">
        <f t="shared" si="89"/>
        <v>Yes</v>
      </c>
      <c r="T398" t="str">
        <f t="shared" si="90"/>
        <v>Yes</v>
      </c>
      <c r="U398" s="10" t="str" cm="1">
        <f t="array" ref="U398">_xlfn.IFS(B398&lt;18.5,"Underweight",B398&lt;=24.9,"Normal weight",B398&lt;=29.99,"Over weight",B398&gt;=30,"Obesity")</f>
        <v>Normal weight</v>
      </c>
      <c r="V398" t="str" cm="1">
        <f t="array" ref="V398">_xlfn.IFS(C398&lt;5.7,"Normal",C398&lt;=6.49,"Prediabetes",C398&gt;=6.5,"Diabetes")</f>
        <v>Diabetes</v>
      </c>
      <c r="W398" t="str">
        <f t="shared" si="91"/>
        <v>No</v>
      </c>
    </row>
    <row r="399" spans="1:23" x14ac:dyDescent="0.25">
      <c r="A399" t="s">
        <v>1974</v>
      </c>
      <c r="B399" s="11">
        <v>26.695</v>
      </c>
      <c r="C399" s="11">
        <v>4.68</v>
      </c>
      <c r="D399" t="s">
        <v>2382</v>
      </c>
      <c r="E399" t="s">
        <v>2380</v>
      </c>
      <c r="F399" t="s">
        <v>2380</v>
      </c>
      <c r="G399">
        <v>2</v>
      </c>
      <c r="H399" t="s">
        <v>2382</v>
      </c>
      <c r="I399" t="str">
        <f t="shared" si="79"/>
        <v>Id398</v>
      </c>
      <c r="J399" t="str">
        <f t="shared" si="80"/>
        <v>26.695</v>
      </c>
      <c r="K399" t="str">
        <f t="shared" si="81"/>
        <v>4.68</v>
      </c>
      <c r="L399" t="str">
        <f t="shared" si="82"/>
        <v>yes</v>
      </c>
      <c r="M399" t="str">
        <f t="shared" si="83"/>
        <v>No</v>
      </c>
      <c r="N399" t="str">
        <f t="shared" si="84"/>
        <v>No</v>
      </c>
      <c r="O399" t="str">
        <f t="shared" si="85"/>
        <v>2</v>
      </c>
      <c r="P399" t="str">
        <f t="shared" si="86"/>
        <v>yes</v>
      </c>
      <c r="Q399" s="10" t="str">
        <f t="shared" si="87"/>
        <v>2</v>
      </c>
      <c r="R399" t="str">
        <f t="shared" si="88"/>
        <v>Yes</v>
      </c>
      <c r="S399" t="str">
        <f t="shared" si="89"/>
        <v>Yes</v>
      </c>
      <c r="T399" t="str">
        <f t="shared" si="90"/>
        <v>Yes</v>
      </c>
      <c r="U399" s="10" t="str" cm="1">
        <f t="array" ref="U399">_xlfn.IFS(B399&lt;18.5,"Underweight",B399&lt;=24.9,"Normal weight",B399&lt;=29.99,"Over weight",B399&gt;=30,"Obesity")</f>
        <v>Over weight</v>
      </c>
      <c r="V399" t="str" cm="1">
        <f t="array" ref="V399">_xlfn.IFS(C399&lt;5.7,"Normal",C399&lt;=6.49,"Prediabetes",C399&gt;=6.5,"Diabetes")</f>
        <v>Normal</v>
      </c>
      <c r="W399" t="str">
        <f t="shared" si="91"/>
        <v>No</v>
      </c>
    </row>
    <row r="400" spans="1:23" x14ac:dyDescent="0.25">
      <c r="A400" t="s">
        <v>1973</v>
      </c>
      <c r="B400" s="11">
        <v>27.79</v>
      </c>
      <c r="C400" s="11">
        <v>6.05</v>
      </c>
      <c r="D400" t="s">
        <v>2382</v>
      </c>
      <c r="E400" t="s">
        <v>2382</v>
      </c>
      <c r="F400" t="s">
        <v>2380</v>
      </c>
      <c r="G400">
        <v>1</v>
      </c>
      <c r="H400" t="s">
        <v>2382</v>
      </c>
      <c r="I400" t="str">
        <f t="shared" si="79"/>
        <v>Id399</v>
      </c>
      <c r="J400" t="str">
        <f t="shared" si="80"/>
        <v>27.79</v>
      </c>
      <c r="K400" t="str">
        <f t="shared" si="81"/>
        <v>6.05</v>
      </c>
      <c r="L400" t="str">
        <f t="shared" si="82"/>
        <v>yes</v>
      </c>
      <c r="M400" t="str">
        <f t="shared" si="83"/>
        <v>yes</v>
      </c>
      <c r="N400" t="str">
        <f t="shared" si="84"/>
        <v>No</v>
      </c>
      <c r="O400" t="str">
        <f t="shared" si="85"/>
        <v>1</v>
      </c>
      <c r="P400" t="str">
        <f t="shared" si="86"/>
        <v>yes</v>
      </c>
      <c r="Q400" s="10" t="str">
        <f t="shared" si="87"/>
        <v>1</v>
      </c>
      <c r="R400" t="str">
        <f t="shared" si="88"/>
        <v>Yes</v>
      </c>
      <c r="S400" t="str">
        <f t="shared" si="89"/>
        <v>Yes</v>
      </c>
      <c r="T400" t="str">
        <f t="shared" si="90"/>
        <v>Yes</v>
      </c>
      <c r="U400" s="10" t="str" cm="1">
        <f t="array" ref="U400">_xlfn.IFS(B400&lt;18.5,"Underweight",B400&lt;=24.9,"Normal weight",B400&lt;=29.99,"Over weight",B400&gt;=30,"Obesity")</f>
        <v>Over weight</v>
      </c>
      <c r="V400" t="str" cm="1">
        <f t="array" ref="V400">_xlfn.IFS(C400&lt;5.7,"Normal",C400&lt;=6.49,"Prediabetes",C400&gt;=6.5,"Diabetes")</f>
        <v>Prediabetes</v>
      </c>
      <c r="W400" t="str">
        <f t="shared" si="91"/>
        <v>Yes</v>
      </c>
    </row>
    <row r="401" spans="1:23" x14ac:dyDescent="0.25">
      <c r="A401" t="s">
        <v>1972</v>
      </c>
      <c r="B401" s="11">
        <v>32.68</v>
      </c>
      <c r="C401" s="11">
        <v>4.68</v>
      </c>
      <c r="D401" t="s">
        <v>2382</v>
      </c>
      <c r="E401" t="s">
        <v>2380</v>
      </c>
      <c r="F401" t="s">
        <v>2380</v>
      </c>
      <c r="G401" t="s">
        <v>2381</v>
      </c>
      <c r="H401" t="s">
        <v>2380</v>
      </c>
      <c r="I401" t="str">
        <f t="shared" si="79"/>
        <v>Id400</v>
      </c>
      <c r="J401" t="str">
        <f t="shared" si="80"/>
        <v>32.68</v>
      </c>
      <c r="K401" t="str">
        <f t="shared" si="81"/>
        <v>4.68</v>
      </c>
      <c r="L401" t="str">
        <f t="shared" si="82"/>
        <v>yes</v>
      </c>
      <c r="M401" t="str">
        <f t="shared" si="83"/>
        <v>No</v>
      </c>
      <c r="N401" t="str">
        <f t="shared" si="84"/>
        <v>No</v>
      </c>
      <c r="O401" t="str">
        <f t="shared" si="85"/>
        <v>No major surgery</v>
      </c>
      <c r="P401" t="str">
        <f t="shared" si="86"/>
        <v>No</v>
      </c>
      <c r="Q401" s="10" t="str">
        <f t="shared" si="87"/>
        <v>0</v>
      </c>
      <c r="R401" t="str">
        <f t="shared" si="88"/>
        <v>Yes</v>
      </c>
      <c r="S401" t="str">
        <f t="shared" si="89"/>
        <v>No</v>
      </c>
      <c r="T401" t="str">
        <f t="shared" si="90"/>
        <v>No</v>
      </c>
      <c r="U401" s="10" t="str" cm="1">
        <f t="array" ref="U401">_xlfn.IFS(B401&lt;18.5,"Underweight",B401&lt;=24.9,"Normal weight",B401&lt;=29.99,"Over weight",B401&gt;=30,"Obesity")</f>
        <v>Obesity</v>
      </c>
      <c r="V401" t="str" cm="1">
        <f t="array" ref="V401">_xlfn.IFS(C401&lt;5.7,"Normal",C401&lt;=6.49,"Prediabetes",C401&gt;=6.5,"Diabetes")</f>
        <v>Normal</v>
      </c>
      <c r="W401" t="str">
        <f t="shared" si="91"/>
        <v>No</v>
      </c>
    </row>
    <row r="402" spans="1:23" x14ac:dyDescent="0.25">
      <c r="A402" t="s">
        <v>1971</v>
      </c>
      <c r="B402" s="11">
        <v>26.4</v>
      </c>
      <c r="C402" s="11">
        <v>9.5</v>
      </c>
      <c r="D402" t="s">
        <v>2382</v>
      </c>
      <c r="E402" t="s">
        <v>2380</v>
      </c>
      <c r="F402" t="s">
        <v>2380</v>
      </c>
      <c r="G402">
        <v>2</v>
      </c>
      <c r="H402" t="s">
        <v>2380</v>
      </c>
      <c r="I402" t="str">
        <f t="shared" si="79"/>
        <v>Id401</v>
      </c>
      <c r="J402" t="str">
        <f t="shared" si="80"/>
        <v>26.4</v>
      </c>
      <c r="K402" t="str">
        <f t="shared" si="81"/>
        <v>9.5</v>
      </c>
      <c r="L402" t="str">
        <f t="shared" si="82"/>
        <v>yes</v>
      </c>
      <c r="M402" t="str">
        <f t="shared" si="83"/>
        <v>No</v>
      </c>
      <c r="N402" t="str">
        <f t="shared" si="84"/>
        <v>No</v>
      </c>
      <c r="O402" t="str">
        <f t="shared" si="85"/>
        <v>2</v>
      </c>
      <c r="P402" t="str">
        <f t="shared" si="86"/>
        <v>No</v>
      </c>
      <c r="Q402" s="10" t="str">
        <f t="shared" si="87"/>
        <v>2</v>
      </c>
      <c r="R402" t="str">
        <f t="shared" si="88"/>
        <v>Yes</v>
      </c>
      <c r="S402" t="str">
        <f t="shared" si="89"/>
        <v>No</v>
      </c>
      <c r="T402" t="str">
        <f t="shared" si="90"/>
        <v>No</v>
      </c>
      <c r="U402" s="10" t="str" cm="1">
        <f t="array" ref="U402">_xlfn.IFS(B402&lt;18.5,"Underweight",B402&lt;=24.9,"Normal weight",B402&lt;=29.99,"Over weight",B402&gt;=30,"Obesity")</f>
        <v>Over weight</v>
      </c>
      <c r="V402" t="str" cm="1">
        <f t="array" ref="V402">_xlfn.IFS(C402&lt;5.7,"Normal",C402&lt;=6.49,"Prediabetes",C402&gt;=6.5,"Diabetes")</f>
        <v>Diabetes</v>
      </c>
      <c r="W402" t="str">
        <f t="shared" si="91"/>
        <v>No</v>
      </c>
    </row>
    <row r="403" spans="1:23" x14ac:dyDescent="0.25">
      <c r="A403" t="s">
        <v>1970</v>
      </c>
      <c r="B403" s="11">
        <v>23.655000000000001</v>
      </c>
      <c r="C403" s="11">
        <v>10.84</v>
      </c>
      <c r="D403" t="s">
        <v>2382</v>
      </c>
      <c r="E403" t="s">
        <v>2380</v>
      </c>
      <c r="F403" t="s">
        <v>2383</v>
      </c>
      <c r="G403">
        <v>1</v>
      </c>
      <c r="H403" t="s">
        <v>2382</v>
      </c>
      <c r="I403" t="str">
        <f t="shared" si="79"/>
        <v>Id402</v>
      </c>
      <c r="J403" t="str">
        <f t="shared" si="80"/>
        <v>23.655</v>
      </c>
      <c r="K403" t="str">
        <f t="shared" si="81"/>
        <v>10.84</v>
      </c>
      <c r="L403" t="str">
        <f t="shared" si="82"/>
        <v>yes</v>
      </c>
      <c r="M403" t="str">
        <f t="shared" si="83"/>
        <v>No</v>
      </c>
      <c r="N403" t="str">
        <f t="shared" si="84"/>
        <v>Yes</v>
      </c>
      <c r="O403" t="str">
        <f t="shared" si="85"/>
        <v>1</v>
      </c>
      <c r="P403" t="str">
        <f t="shared" si="86"/>
        <v>yes</v>
      </c>
      <c r="Q403" s="10" t="str">
        <f t="shared" si="87"/>
        <v>1</v>
      </c>
      <c r="R403" t="str">
        <f t="shared" si="88"/>
        <v>Yes</v>
      </c>
      <c r="S403" t="str">
        <f t="shared" si="89"/>
        <v>Yes</v>
      </c>
      <c r="T403" t="str">
        <f t="shared" si="90"/>
        <v>Yes</v>
      </c>
      <c r="U403" s="10" t="str" cm="1">
        <f t="array" ref="U403">_xlfn.IFS(B403&lt;18.5,"Underweight",B403&lt;=24.9,"Normal weight",B403&lt;=29.99,"Over weight",B403&gt;=30,"Obesity")</f>
        <v>Normal weight</v>
      </c>
      <c r="V403" t="str" cm="1">
        <f t="array" ref="V403">_xlfn.IFS(C403&lt;5.7,"Normal",C403&lt;=6.49,"Prediabetes",C403&gt;=6.5,"Diabetes")</f>
        <v>Diabetes</v>
      </c>
      <c r="W403" t="str">
        <f t="shared" si="91"/>
        <v>No</v>
      </c>
    </row>
    <row r="404" spans="1:23" x14ac:dyDescent="0.25">
      <c r="A404" t="s">
        <v>1969</v>
      </c>
      <c r="B404" s="11">
        <v>27.36</v>
      </c>
      <c r="C404" s="11">
        <v>5.88</v>
      </c>
      <c r="D404" t="s">
        <v>2380</v>
      </c>
      <c r="E404" t="s">
        <v>2380</v>
      </c>
      <c r="F404" t="s">
        <v>2380</v>
      </c>
      <c r="G404">
        <v>2</v>
      </c>
      <c r="H404" t="s">
        <v>2380</v>
      </c>
      <c r="I404" t="str">
        <f t="shared" si="79"/>
        <v>Id403</v>
      </c>
      <c r="J404" t="str">
        <f t="shared" si="80"/>
        <v>27.36</v>
      </c>
      <c r="K404" t="str">
        <f t="shared" si="81"/>
        <v>5.88</v>
      </c>
      <c r="L404" t="str">
        <f t="shared" si="82"/>
        <v>No</v>
      </c>
      <c r="M404" t="str">
        <f t="shared" si="83"/>
        <v>No</v>
      </c>
      <c r="N404" t="str">
        <f t="shared" si="84"/>
        <v>No</v>
      </c>
      <c r="O404" t="str">
        <f t="shared" si="85"/>
        <v>2</v>
      </c>
      <c r="P404" t="str">
        <f t="shared" si="86"/>
        <v>No</v>
      </c>
      <c r="Q404" s="10" t="str">
        <f t="shared" si="87"/>
        <v>2</v>
      </c>
      <c r="R404" t="str">
        <f t="shared" si="88"/>
        <v>No</v>
      </c>
      <c r="S404" t="str">
        <f t="shared" si="89"/>
        <v>No</v>
      </c>
      <c r="T404" t="str">
        <f t="shared" si="90"/>
        <v>No</v>
      </c>
      <c r="U404" s="10" t="str" cm="1">
        <f t="array" ref="U404">_xlfn.IFS(B404&lt;18.5,"Underweight",B404&lt;=24.9,"Normal weight",B404&lt;=29.99,"Over weight",B404&gt;=30,"Obesity")</f>
        <v>Over weight</v>
      </c>
      <c r="V404" t="str" cm="1">
        <f t="array" ref="V404">_xlfn.IFS(C404&lt;5.7,"Normal",C404&lt;=6.49,"Prediabetes",C404&gt;=6.5,"Diabetes")</f>
        <v>Prediabetes</v>
      </c>
      <c r="W404" t="str">
        <f t="shared" si="91"/>
        <v>No</v>
      </c>
    </row>
    <row r="405" spans="1:23" x14ac:dyDescent="0.25">
      <c r="A405" t="s">
        <v>1968</v>
      </c>
      <c r="B405" s="11">
        <v>27.82</v>
      </c>
      <c r="C405" s="11">
        <v>5.24</v>
      </c>
      <c r="D405" t="s">
        <v>2382</v>
      </c>
      <c r="E405" t="s">
        <v>2380</v>
      </c>
      <c r="F405" t="s">
        <v>2380</v>
      </c>
      <c r="G405" t="s">
        <v>2381</v>
      </c>
      <c r="H405" t="s">
        <v>2382</v>
      </c>
      <c r="I405" t="str">
        <f t="shared" si="79"/>
        <v>Id404</v>
      </c>
      <c r="J405" t="str">
        <f t="shared" si="80"/>
        <v>27.82</v>
      </c>
      <c r="K405" t="str">
        <f t="shared" si="81"/>
        <v>5.24</v>
      </c>
      <c r="L405" t="str">
        <f t="shared" si="82"/>
        <v>yes</v>
      </c>
      <c r="M405" t="str">
        <f t="shared" si="83"/>
        <v>No</v>
      </c>
      <c r="N405" t="str">
        <f t="shared" si="84"/>
        <v>No</v>
      </c>
      <c r="O405" t="str">
        <f t="shared" si="85"/>
        <v>No major surgery</v>
      </c>
      <c r="P405" t="str">
        <f t="shared" si="86"/>
        <v>yes</v>
      </c>
      <c r="Q405" s="10" t="str">
        <f t="shared" si="87"/>
        <v>0</v>
      </c>
      <c r="R405" t="str">
        <f t="shared" si="88"/>
        <v>Yes</v>
      </c>
      <c r="S405" t="str">
        <f t="shared" si="89"/>
        <v>Yes</v>
      </c>
      <c r="T405" t="str">
        <f t="shared" si="90"/>
        <v>Yes</v>
      </c>
      <c r="U405" s="10" t="str" cm="1">
        <f t="array" ref="U405">_xlfn.IFS(B405&lt;18.5,"Underweight",B405&lt;=24.9,"Normal weight",B405&lt;=29.99,"Over weight",B405&gt;=30,"Obesity")</f>
        <v>Over weight</v>
      </c>
      <c r="V405" t="str" cm="1">
        <f t="array" ref="V405">_xlfn.IFS(C405&lt;5.7,"Normal",C405&lt;=6.49,"Prediabetes",C405&gt;=6.5,"Diabetes")</f>
        <v>Normal</v>
      </c>
      <c r="W405" t="str">
        <f t="shared" si="91"/>
        <v>No</v>
      </c>
    </row>
    <row r="406" spans="1:23" x14ac:dyDescent="0.25">
      <c r="A406" t="s">
        <v>1967</v>
      </c>
      <c r="B406" s="11">
        <v>25.46</v>
      </c>
      <c r="C406" s="11">
        <v>11.75</v>
      </c>
      <c r="D406" t="s">
        <v>2380</v>
      </c>
      <c r="E406" t="s">
        <v>2380</v>
      </c>
      <c r="F406" t="s">
        <v>2380</v>
      </c>
      <c r="G406" t="s">
        <v>2381</v>
      </c>
      <c r="H406" t="s">
        <v>2380</v>
      </c>
      <c r="I406" t="str">
        <f t="shared" si="79"/>
        <v>Id405</v>
      </c>
      <c r="J406" t="str">
        <f t="shared" si="80"/>
        <v>25.46</v>
      </c>
      <c r="K406" t="str">
        <f t="shared" si="81"/>
        <v>11.75</v>
      </c>
      <c r="L406" t="str">
        <f t="shared" si="82"/>
        <v>No</v>
      </c>
      <c r="M406" t="str">
        <f t="shared" si="83"/>
        <v>No</v>
      </c>
      <c r="N406" t="str">
        <f t="shared" si="84"/>
        <v>No</v>
      </c>
      <c r="O406" t="str">
        <f t="shared" si="85"/>
        <v>No major surgery</v>
      </c>
      <c r="P406" t="str">
        <f t="shared" si="86"/>
        <v>No</v>
      </c>
      <c r="Q406" s="10" t="str">
        <f t="shared" si="87"/>
        <v>0</v>
      </c>
      <c r="R406" t="str">
        <f t="shared" si="88"/>
        <v>No</v>
      </c>
      <c r="S406" t="str">
        <f t="shared" si="89"/>
        <v>No</v>
      </c>
      <c r="T406" t="str">
        <f t="shared" si="90"/>
        <v>No</v>
      </c>
      <c r="U406" s="10" t="str" cm="1">
        <f t="array" ref="U406">_xlfn.IFS(B406&lt;18.5,"Underweight",B406&lt;=24.9,"Normal weight",B406&lt;=29.99,"Over weight",B406&gt;=30,"Obesity")</f>
        <v>Over weight</v>
      </c>
      <c r="V406" t="str" cm="1">
        <f t="array" ref="V406">_xlfn.IFS(C406&lt;5.7,"Normal",C406&lt;=6.49,"Prediabetes",C406&gt;=6.5,"Diabetes")</f>
        <v>Diabetes</v>
      </c>
      <c r="W406" t="str">
        <f t="shared" si="91"/>
        <v>No</v>
      </c>
    </row>
    <row r="407" spans="1:23" x14ac:dyDescent="0.25">
      <c r="A407" t="s">
        <v>1966</v>
      </c>
      <c r="B407" s="11">
        <v>25.1</v>
      </c>
      <c r="C407" s="11">
        <v>6.97</v>
      </c>
      <c r="D407" t="s">
        <v>2380</v>
      </c>
      <c r="E407" t="s">
        <v>2380</v>
      </c>
      <c r="F407" t="s">
        <v>2380</v>
      </c>
      <c r="G407" t="s">
        <v>2381</v>
      </c>
      <c r="H407" t="s">
        <v>2382</v>
      </c>
      <c r="I407" t="str">
        <f t="shared" si="79"/>
        <v>Id406</v>
      </c>
      <c r="J407" t="str">
        <f t="shared" si="80"/>
        <v>25.1</v>
      </c>
      <c r="K407" t="str">
        <f t="shared" si="81"/>
        <v>6.97</v>
      </c>
      <c r="L407" t="str">
        <f t="shared" si="82"/>
        <v>No</v>
      </c>
      <c r="M407" t="str">
        <f t="shared" si="83"/>
        <v>No</v>
      </c>
      <c r="N407" t="str">
        <f t="shared" si="84"/>
        <v>No</v>
      </c>
      <c r="O407" t="str">
        <f t="shared" si="85"/>
        <v>No major surgery</v>
      </c>
      <c r="P407" t="str">
        <f t="shared" si="86"/>
        <v>yes</v>
      </c>
      <c r="Q407" s="10" t="str">
        <f t="shared" si="87"/>
        <v>0</v>
      </c>
      <c r="R407" t="str">
        <f t="shared" si="88"/>
        <v>No</v>
      </c>
      <c r="S407" t="str">
        <f t="shared" si="89"/>
        <v>Yes</v>
      </c>
      <c r="T407" t="str">
        <f t="shared" si="90"/>
        <v>Yes</v>
      </c>
      <c r="U407" s="10" t="str" cm="1">
        <f t="array" ref="U407">_xlfn.IFS(B407&lt;18.5,"Underweight",B407&lt;=24.9,"Normal weight",B407&lt;=29.99,"Over weight",B407&gt;=30,"Obesity")</f>
        <v>Over weight</v>
      </c>
      <c r="V407" t="str" cm="1">
        <f t="array" ref="V407">_xlfn.IFS(C407&lt;5.7,"Normal",C407&lt;=6.49,"Prediabetes",C407&gt;=6.5,"Diabetes")</f>
        <v>Diabetes</v>
      </c>
      <c r="W407" t="str">
        <f t="shared" si="91"/>
        <v>No</v>
      </c>
    </row>
    <row r="408" spans="1:23" x14ac:dyDescent="0.25">
      <c r="A408" t="s">
        <v>1965</v>
      </c>
      <c r="B408" s="11">
        <v>32.11</v>
      </c>
      <c r="C408" s="11">
        <v>4.76</v>
      </c>
      <c r="D408" t="s">
        <v>2380</v>
      </c>
      <c r="E408" t="s">
        <v>2380</v>
      </c>
      <c r="F408" t="s">
        <v>2380</v>
      </c>
      <c r="G408">
        <v>2</v>
      </c>
      <c r="H408" t="s">
        <v>2380</v>
      </c>
      <c r="I408" t="str">
        <f t="shared" si="79"/>
        <v>Id407</v>
      </c>
      <c r="J408" t="str">
        <f t="shared" si="80"/>
        <v>32.11</v>
      </c>
      <c r="K408" t="str">
        <f t="shared" si="81"/>
        <v>4.76</v>
      </c>
      <c r="L408" t="str">
        <f t="shared" si="82"/>
        <v>No</v>
      </c>
      <c r="M408" t="str">
        <f t="shared" si="83"/>
        <v>No</v>
      </c>
      <c r="N408" t="str">
        <f t="shared" si="84"/>
        <v>No</v>
      </c>
      <c r="O408" t="str">
        <f t="shared" si="85"/>
        <v>2</v>
      </c>
      <c r="P408" t="str">
        <f t="shared" si="86"/>
        <v>No</v>
      </c>
      <c r="Q408" s="10" t="str">
        <f t="shared" si="87"/>
        <v>2</v>
      </c>
      <c r="R408" t="str">
        <f t="shared" si="88"/>
        <v>No</v>
      </c>
      <c r="S408" t="str">
        <f t="shared" si="89"/>
        <v>No</v>
      </c>
      <c r="T408" t="str">
        <f t="shared" si="90"/>
        <v>No</v>
      </c>
      <c r="U408" s="10" t="str" cm="1">
        <f t="array" ref="U408">_xlfn.IFS(B408&lt;18.5,"Underweight",B408&lt;=24.9,"Normal weight",B408&lt;=29.99,"Over weight",B408&gt;=30,"Obesity")</f>
        <v>Obesity</v>
      </c>
      <c r="V408" t="str" cm="1">
        <f t="array" ref="V408">_xlfn.IFS(C408&lt;5.7,"Normal",C408&lt;=6.49,"Prediabetes",C408&gt;=6.5,"Diabetes")</f>
        <v>Normal</v>
      </c>
      <c r="W408" t="str">
        <f t="shared" si="91"/>
        <v>No</v>
      </c>
    </row>
    <row r="409" spans="1:23" x14ac:dyDescent="0.25">
      <c r="A409" t="s">
        <v>1964</v>
      </c>
      <c r="B409" s="11">
        <v>29.8</v>
      </c>
      <c r="C409" s="11">
        <v>8.24</v>
      </c>
      <c r="D409" t="s">
        <v>2382</v>
      </c>
      <c r="E409" t="s">
        <v>2380</v>
      </c>
      <c r="F409" t="s">
        <v>2380</v>
      </c>
      <c r="G409">
        <v>1</v>
      </c>
      <c r="H409" t="s">
        <v>2382</v>
      </c>
      <c r="I409" t="str">
        <f t="shared" si="79"/>
        <v>Id408</v>
      </c>
      <c r="J409" t="str">
        <f t="shared" si="80"/>
        <v>29.8</v>
      </c>
      <c r="K409" t="str">
        <f t="shared" si="81"/>
        <v>8.24</v>
      </c>
      <c r="L409" t="str">
        <f t="shared" si="82"/>
        <v>yes</v>
      </c>
      <c r="M409" t="str">
        <f t="shared" si="83"/>
        <v>No</v>
      </c>
      <c r="N409" t="str">
        <f t="shared" si="84"/>
        <v>No</v>
      </c>
      <c r="O409" t="str">
        <f t="shared" si="85"/>
        <v>1</v>
      </c>
      <c r="P409" t="str">
        <f t="shared" si="86"/>
        <v>yes</v>
      </c>
      <c r="Q409" s="10" t="str">
        <f t="shared" si="87"/>
        <v>1</v>
      </c>
      <c r="R409" t="str">
        <f t="shared" si="88"/>
        <v>Yes</v>
      </c>
      <c r="S409" t="str">
        <f t="shared" si="89"/>
        <v>Yes</v>
      </c>
      <c r="T409" t="str">
        <f t="shared" si="90"/>
        <v>Yes</v>
      </c>
      <c r="U409" s="10" t="str" cm="1">
        <f t="array" ref="U409">_xlfn.IFS(B409&lt;18.5,"Underweight",B409&lt;=24.9,"Normal weight",B409&lt;=29.99,"Over weight",B409&gt;=30,"Obesity")</f>
        <v>Over weight</v>
      </c>
      <c r="V409" t="str" cm="1">
        <f t="array" ref="V409">_xlfn.IFS(C409&lt;5.7,"Normal",C409&lt;=6.49,"Prediabetes",C409&gt;=6.5,"Diabetes")</f>
        <v>Diabetes</v>
      </c>
      <c r="W409" t="str">
        <f t="shared" si="91"/>
        <v>No</v>
      </c>
    </row>
    <row r="410" spans="1:23" x14ac:dyDescent="0.25">
      <c r="A410" t="s">
        <v>1963</v>
      </c>
      <c r="B410" s="11">
        <v>24.01</v>
      </c>
      <c r="C410" s="11">
        <v>4.76</v>
      </c>
      <c r="D410" t="s">
        <v>2380</v>
      </c>
      <c r="E410" t="s">
        <v>2380</v>
      </c>
      <c r="F410" t="s">
        <v>2380</v>
      </c>
      <c r="G410">
        <v>1</v>
      </c>
      <c r="H410" t="s">
        <v>2382</v>
      </c>
      <c r="I410" t="str">
        <f t="shared" si="79"/>
        <v>Id409</v>
      </c>
      <c r="J410" t="str">
        <f t="shared" si="80"/>
        <v>24.01</v>
      </c>
      <c r="K410" t="str">
        <f t="shared" si="81"/>
        <v>4.76</v>
      </c>
      <c r="L410" t="str">
        <f t="shared" si="82"/>
        <v>No</v>
      </c>
      <c r="M410" t="str">
        <f t="shared" si="83"/>
        <v>No</v>
      </c>
      <c r="N410" t="str">
        <f t="shared" si="84"/>
        <v>No</v>
      </c>
      <c r="O410" t="str">
        <f t="shared" si="85"/>
        <v>1</v>
      </c>
      <c r="P410" t="str">
        <f t="shared" si="86"/>
        <v>yes</v>
      </c>
      <c r="Q410" s="10" t="str">
        <f t="shared" si="87"/>
        <v>1</v>
      </c>
      <c r="R410" t="str">
        <f t="shared" si="88"/>
        <v>No</v>
      </c>
      <c r="S410" t="str">
        <f t="shared" si="89"/>
        <v>Yes</v>
      </c>
      <c r="T410" t="str">
        <f t="shared" si="90"/>
        <v>Yes</v>
      </c>
      <c r="U410" s="10" t="str" cm="1">
        <f t="array" ref="U410">_xlfn.IFS(B410&lt;18.5,"Underweight",B410&lt;=24.9,"Normal weight",B410&lt;=29.99,"Over weight",B410&gt;=30,"Obesity")</f>
        <v>Normal weight</v>
      </c>
      <c r="V410" t="str" cm="1">
        <f t="array" ref="V410">_xlfn.IFS(C410&lt;5.7,"Normal",C410&lt;=6.49,"Prediabetes",C410&gt;=6.5,"Diabetes")</f>
        <v>Normal</v>
      </c>
      <c r="W410" t="str">
        <f t="shared" si="91"/>
        <v>No</v>
      </c>
    </row>
    <row r="411" spans="1:23" x14ac:dyDescent="0.25">
      <c r="A411" t="s">
        <v>1962</v>
      </c>
      <c r="B411" s="11">
        <v>23.21</v>
      </c>
      <c r="C411" s="11">
        <v>6.03</v>
      </c>
      <c r="D411" t="s">
        <v>2380</v>
      </c>
      <c r="E411" t="s">
        <v>2380</v>
      </c>
      <c r="F411" t="s">
        <v>2380</v>
      </c>
      <c r="G411">
        <v>1</v>
      </c>
      <c r="H411" t="s">
        <v>2380</v>
      </c>
      <c r="I411" t="str">
        <f t="shared" si="79"/>
        <v>Id410</v>
      </c>
      <c r="J411" t="str">
        <f t="shared" si="80"/>
        <v>23.21</v>
      </c>
      <c r="K411" t="str">
        <f t="shared" si="81"/>
        <v>6.03</v>
      </c>
      <c r="L411" t="str">
        <f t="shared" si="82"/>
        <v>No</v>
      </c>
      <c r="M411" t="str">
        <f t="shared" si="83"/>
        <v>No</v>
      </c>
      <c r="N411" t="str">
        <f t="shared" si="84"/>
        <v>No</v>
      </c>
      <c r="O411" t="str">
        <f t="shared" si="85"/>
        <v>1</v>
      </c>
      <c r="P411" t="str">
        <f t="shared" si="86"/>
        <v>No</v>
      </c>
      <c r="Q411" s="10" t="str">
        <f t="shared" si="87"/>
        <v>1</v>
      </c>
      <c r="R411" t="str">
        <f t="shared" si="88"/>
        <v>No</v>
      </c>
      <c r="S411" t="str">
        <f t="shared" si="89"/>
        <v>No</v>
      </c>
      <c r="T411" t="str">
        <f t="shared" si="90"/>
        <v>No</v>
      </c>
      <c r="U411" s="10" t="str" cm="1">
        <f t="array" ref="U411">_xlfn.IFS(B411&lt;18.5,"Underweight",B411&lt;=24.9,"Normal weight",B411&lt;=29.99,"Over weight",B411&gt;=30,"Obesity")</f>
        <v>Normal weight</v>
      </c>
      <c r="V411" t="str" cm="1">
        <f t="array" ref="V411">_xlfn.IFS(C411&lt;5.7,"Normal",C411&lt;=6.49,"Prediabetes",C411&gt;=6.5,"Diabetes")</f>
        <v>Prediabetes</v>
      </c>
      <c r="W411" t="str">
        <f t="shared" si="91"/>
        <v>No</v>
      </c>
    </row>
    <row r="412" spans="1:23" x14ac:dyDescent="0.25">
      <c r="A412" t="s">
        <v>1961</v>
      </c>
      <c r="B412" s="11">
        <v>21.2</v>
      </c>
      <c r="C412" s="11">
        <v>4.07</v>
      </c>
      <c r="D412" t="s">
        <v>2382</v>
      </c>
      <c r="E412" t="s">
        <v>2380</v>
      </c>
      <c r="F412" t="s">
        <v>2380</v>
      </c>
      <c r="G412">
        <v>1</v>
      </c>
      <c r="H412" t="s">
        <v>2382</v>
      </c>
      <c r="I412" t="str">
        <f t="shared" si="79"/>
        <v>Id411</v>
      </c>
      <c r="J412" t="str">
        <f t="shared" si="80"/>
        <v>21.2</v>
      </c>
      <c r="K412" t="str">
        <f t="shared" si="81"/>
        <v>4.07</v>
      </c>
      <c r="L412" t="str">
        <f t="shared" si="82"/>
        <v>yes</v>
      </c>
      <c r="M412" t="str">
        <f t="shared" si="83"/>
        <v>No</v>
      </c>
      <c r="N412" t="str">
        <f t="shared" si="84"/>
        <v>No</v>
      </c>
      <c r="O412" t="str">
        <f t="shared" si="85"/>
        <v>1</v>
      </c>
      <c r="P412" t="str">
        <f t="shared" si="86"/>
        <v>yes</v>
      </c>
      <c r="Q412" s="10" t="str">
        <f t="shared" si="87"/>
        <v>1</v>
      </c>
      <c r="R412" t="str">
        <f t="shared" si="88"/>
        <v>Yes</v>
      </c>
      <c r="S412" t="str">
        <f t="shared" si="89"/>
        <v>Yes</v>
      </c>
      <c r="T412" t="str">
        <f t="shared" si="90"/>
        <v>Yes</v>
      </c>
      <c r="U412" s="10" t="str" cm="1">
        <f t="array" ref="U412">_xlfn.IFS(B412&lt;18.5,"Underweight",B412&lt;=24.9,"Normal weight",B412&lt;=29.99,"Over weight",B412&gt;=30,"Obesity")</f>
        <v>Normal weight</v>
      </c>
      <c r="V412" t="str" cm="1">
        <f t="array" ref="V412">_xlfn.IFS(C412&lt;5.7,"Normal",C412&lt;=6.49,"Prediabetes",C412&gt;=6.5,"Diabetes")</f>
        <v>Normal</v>
      </c>
      <c r="W412" t="str">
        <f t="shared" si="91"/>
        <v>No</v>
      </c>
    </row>
    <row r="413" spans="1:23" x14ac:dyDescent="0.25">
      <c r="A413" t="s">
        <v>1960</v>
      </c>
      <c r="B413" s="11">
        <v>28.215</v>
      </c>
      <c r="C413" s="11">
        <v>8.26</v>
      </c>
      <c r="D413" t="s">
        <v>2382</v>
      </c>
      <c r="E413" t="s">
        <v>2380</v>
      </c>
      <c r="F413" t="s">
        <v>2380</v>
      </c>
      <c r="G413">
        <v>1</v>
      </c>
      <c r="H413" t="s">
        <v>2382</v>
      </c>
      <c r="I413" t="str">
        <f t="shared" si="79"/>
        <v>Id412</v>
      </c>
      <c r="J413" t="str">
        <f t="shared" si="80"/>
        <v>28.215</v>
      </c>
      <c r="K413" t="str">
        <f t="shared" si="81"/>
        <v>8.26</v>
      </c>
      <c r="L413" t="str">
        <f t="shared" si="82"/>
        <v>yes</v>
      </c>
      <c r="M413" t="str">
        <f t="shared" si="83"/>
        <v>No</v>
      </c>
      <c r="N413" t="str">
        <f t="shared" si="84"/>
        <v>No</v>
      </c>
      <c r="O413" t="str">
        <f t="shared" si="85"/>
        <v>1</v>
      </c>
      <c r="P413" t="str">
        <f t="shared" si="86"/>
        <v>yes</v>
      </c>
      <c r="Q413" s="10" t="str">
        <f t="shared" si="87"/>
        <v>1</v>
      </c>
      <c r="R413" t="str">
        <f t="shared" si="88"/>
        <v>Yes</v>
      </c>
      <c r="S413" t="str">
        <f t="shared" si="89"/>
        <v>Yes</v>
      </c>
      <c r="T413" t="str">
        <f t="shared" si="90"/>
        <v>Yes</v>
      </c>
      <c r="U413" s="10" t="str" cm="1">
        <f t="array" ref="U413">_xlfn.IFS(B413&lt;18.5,"Underweight",B413&lt;=24.9,"Normal weight",B413&lt;=29.99,"Over weight",B413&gt;=30,"Obesity")</f>
        <v>Over weight</v>
      </c>
      <c r="V413" t="str" cm="1">
        <f t="array" ref="V413">_xlfn.IFS(C413&lt;5.7,"Normal",C413&lt;=6.49,"Prediabetes",C413&gt;=6.5,"Diabetes")</f>
        <v>Diabetes</v>
      </c>
      <c r="W413" t="str">
        <f t="shared" si="91"/>
        <v>No</v>
      </c>
    </row>
    <row r="414" spans="1:23" x14ac:dyDescent="0.25">
      <c r="A414" t="s">
        <v>1959</v>
      </c>
      <c r="B414" s="11">
        <v>38.094999999999999</v>
      </c>
      <c r="C414" s="11">
        <v>4.76</v>
      </c>
      <c r="D414" t="s">
        <v>2380</v>
      </c>
      <c r="E414" t="s">
        <v>2380</v>
      </c>
      <c r="F414" t="s">
        <v>2380</v>
      </c>
      <c r="G414">
        <v>1</v>
      </c>
      <c r="H414" t="s">
        <v>2380</v>
      </c>
      <c r="I414" t="str">
        <f t="shared" si="79"/>
        <v>Id413</v>
      </c>
      <c r="J414" t="str">
        <f t="shared" si="80"/>
        <v>38.095</v>
      </c>
      <c r="K414" t="str">
        <f t="shared" si="81"/>
        <v>4.76</v>
      </c>
      <c r="L414" t="str">
        <f t="shared" si="82"/>
        <v>No</v>
      </c>
      <c r="M414" t="str">
        <f t="shared" si="83"/>
        <v>No</v>
      </c>
      <c r="N414" t="str">
        <f t="shared" si="84"/>
        <v>No</v>
      </c>
      <c r="O414" t="str">
        <f t="shared" si="85"/>
        <v>1</v>
      </c>
      <c r="P414" t="str">
        <f t="shared" si="86"/>
        <v>No</v>
      </c>
      <c r="Q414" s="10" t="str">
        <f t="shared" si="87"/>
        <v>1</v>
      </c>
      <c r="R414" t="str">
        <f t="shared" si="88"/>
        <v>No</v>
      </c>
      <c r="S414" t="str">
        <f t="shared" si="89"/>
        <v>No</v>
      </c>
      <c r="T414" t="str">
        <f t="shared" si="90"/>
        <v>No</v>
      </c>
      <c r="U414" s="10" t="str" cm="1">
        <f t="array" ref="U414">_xlfn.IFS(B414&lt;18.5,"Underweight",B414&lt;=24.9,"Normal weight",B414&lt;=29.99,"Over weight",B414&gt;=30,"Obesity")</f>
        <v>Obesity</v>
      </c>
      <c r="V414" t="str" cm="1">
        <f t="array" ref="V414">_xlfn.IFS(C414&lt;5.7,"Normal",C414&lt;=6.49,"Prediabetes",C414&gt;=6.5,"Diabetes")</f>
        <v>Normal</v>
      </c>
      <c r="W414" t="str">
        <f t="shared" si="91"/>
        <v>No</v>
      </c>
    </row>
    <row r="415" spans="1:23" x14ac:dyDescent="0.25">
      <c r="A415" t="s">
        <v>1958</v>
      </c>
      <c r="B415" s="11">
        <v>22.61</v>
      </c>
      <c r="C415" s="11">
        <v>6.13</v>
      </c>
      <c r="D415" t="s">
        <v>2382</v>
      </c>
      <c r="E415" t="s">
        <v>2380</v>
      </c>
      <c r="F415" t="s">
        <v>2383</v>
      </c>
      <c r="G415">
        <v>1</v>
      </c>
      <c r="H415" t="s">
        <v>2382</v>
      </c>
      <c r="I415" t="str">
        <f t="shared" si="79"/>
        <v>Id414</v>
      </c>
      <c r="J415" t="str">
        <f t="shared" si="80"/>
        <v>22.61</v>
      </c>
      <c r="K415" t="str">
        <f t="shared" si="81"/>
        <v>6.13</v>
      </c>
      <c r="L415" t="str">
        <f t="shared" si="82"/>
        <v>yes</v>
      </c>
      <c r="M415" t="str">
        <f t="shared" si="83"/>
        <v>No</v>
      </c>
      <c r="N415" t="str">
        <f t="shared" si="84"/>
        <v>Yes</v>
      </c>
      <c r="O415" t="str">
        <f t="shared" si="85"/>
        <v>1</v>
      </c>
      <c r="P415" t="str">
        <f t="shared" si="86"/>
        <v>yes</v>
      </c>
      <c r="Q415" s="10" t="str">
        <f t="shared" si="87"/>
        <v>1</v>
      </c>
      <c r="R415" t="str">
        <f t="shared" si="88"/>
        <v>Yes</v>
      </c>
      <c r="S415" t="str">
        <f t="shared" si="89"/>
        <v>Yes</v>
      </c>
      <c r="T415" t="str">
        <f t="shared" si="90"/>
        <v>Yes</v>
      </c>
      <c r="U415" s="10" t="str" cm="1">
        <f t="array" ref="U415">_xlfn.IFS(B415&lt;18.5,"Underweight",B415&lt;=24.9,"Normal weight",B415&lt;=29.99,"Over weight",B415&gt;=30,"Obesity")</f>
        <v>Normal weight</v>
      </c>
      <c r="V415" t="str" cm="1">
        <f t="array" ref="V415">_xlfn.IFS(C415&lt;5.7,"Normal",C415&lt;=6.49,"Prediabetes",C415&gt;=6.5,"Diabetes")</f>
        <v>Prediabetes</v>
      </c>
      <c r="W415" t="str">
        <f t="shared" si="91"/>
        <v>No</v>
      </c>
    </row>
    <row r="416" spans="1:23" x14ac:dyDescent="0.25">
      <c r="A416" t="s">
        <v>1957</v>
      </c>
      <c r="B416" s="11">
        <v>24.32</v>
      </c>
      <c r="C416" s="11">
        <v>10.47</v>
      </c>
      <c r="D416" t="s">
        <v>2382</v>
      </c>
      <c r="E416" t="s">
        <v>2380</v>
      </c>
      <c r="F416" t="s">
        <v>2380</v>
      </c>
      <c r="G416">
        <v>2</v>
      </c>
      <c r="H416" t="s">
        <v>2382</v>
      </c>
      <c r="I416" t="str">
        <f t="shared" si="79"/>
        <v>Id415</v>
      </c>
      <c r="J416" t="str">
        <f t="shared" si="80"/>
        <v>24.32</v>
      </c>
      <c r="K416" t="str">
        <f t="shared" si="81"/>
        <v>10.47</v>
      </c>
      <c r="L416" t="str">
        <f t="shared" si="82"/>
        <v>yes</v>
      </c>
      <c r="M416" t="str">
        <f t="shared" si="83"/>
        <v>No</v>
      </c>
      <c r="N416" t="str">
        <f t="shared" si="84"/>
        <v>No</v>
      </c>
      <c r="O416" t="str">
        <f t="shared" si="85"/>
        <v>2</v>
      </c>
      <c r="P416" t="str">
        <f t="shared" si="86"/>
        <v>yes</v>
      </c>
      <c r="Q416" s="10" t="str">
        <f t="shared" si="87"/>
        <v>2</v>
      </c>
      <c r="R416" t="str">
        <f t="shared" si="88"/>
        <v>Yes</v>
      </c>
      <c r="S416" t="str">
        <f t="shared" si="89"/>
        <v>Yes</v>
      </c>
      <c r="T416" t="str">
        <f t="shared" si="90"/>
        <v>Yes</v>
      </c>
      <c r="U416" s="10" t="str" cm="1">
        <f t="array" ref="U416">_xlfn.IFS(B416&lt;18.5,"Underweight",B416&lt;=24.9,"Normal weight",B416&lt;=29.99,"Over weight",B416&gt;=30,"Obesity")</f>
        <v>Normal weight</v>
      </c>
      <c r="V416" t="str" cm="1">
        <f t="array" ref="V416">_xlfn.IFS(C416&lt;5.7,"Normal",C416&lt;=6.49,"Prediabetes",C416&gt;=6.5,"Diabetes")</f>
        <v>Diabetes</v>
      </c>
      <c r="W416" t="str">
        <f t="shared" si="91"/>
        <v>No</v>
      </c>
    </row>
    <row r="417" spans="1:23" x14ac:dyDescent="0.25">
      <c r="A417" t="s">
        <v>1956</v>
      </c>
      <c r="B417" s="11">
        <v>20.96</v>
      </c>
      <c r="C417" s="11">
        <v>4.04</v>
      </c>
      <c r="D417" t="s">
        <v>2382</v>
      </c>
      <c r="E417" t="s">
        <v>2380</v>
      </c>
      <c r="F417" t="s">
        <v>2380</v>
      </c>
      <c r="G417">
        <v>1</v>
      </c>
      <c r="H417" t="s">
        <v>2382</v>
      </c>
      <c r="I417" t="str">
        <f t="shared" si="79"/>
        <v>Id416</v>
      </c>
      <c r="J417" t="str">
        <f t="shared" si="80"/>
        <v>20.96</v>
      </c>
      <c r="K417" t="str">
        <f t="shared" si="81"/>
        <v>4.04</v>
      </c>
      <c r="L417" t="str">
        <f t="shared" si="82"/>
        <v>yes</v>
      </c>
      <c r="M417" t="str">
        <f t="shared" si="83"/>
        <v>No</v>
      </c>
      <c r="N417" t="str">
        <f t="shared" si="84"/>
        <v>No</v>
      </c>
      <c r="O417" t="str">
        <f t="shared" si="85"/>
        <v>1</v>
      </c>
      <c r="P417" t="str">
        <f t="shared" si="86"/>
        <v>yes</v>
      </c>
      <c r="Q417" s="10" t="str">
        <f t="shared" si="87"/>
        <v>1</v>
      </c>
      <c r="R417" t="str">
        <f t="shared" si="88"/>
        <v>Yes</v>
      </c>
      <c r="S417" t="str">
        <f t="shared" si="89"/>
        <v>Yes</v>
      </c>
      <c r="T417" t="str">
        <f t="shared" si="90"/>
        <v>Yes</v>
      </c>
      <c r="U417" s="10" t="str" cm="1">
        <f t="array" ref="U417">_xlfn.IFS(B417&lt;18.5,"Underweight",B417&lt;=24.9,"Normal weight",B417&lt;=29.99,"Over weight",B417&gt;=30,"Obesity")</f>
        <v>Normal weight</v>
      </c>
      <c r="V417" t="str" cm="1">
        <f t="array" ref="V417">_xlfn.IFS(C417&lt;5.7,"Normal",C417&lt;=6.49,"Prediabetes",C417&gt;=6.5,"Diabetes")</f>
        <v>Normal</v>
      </c>
      <c r="W417" t="str">
        <f t="shared" si="91"/>
        <v>No</v>
      </c>
    </row>
    <row r="418" spans="1:23" x14ac:dyDescent="0.25">
      <c r="A418" t="s">
        <v>1955</v>
      </c>
      <c r="B418" s="11">
        <v>19.68</v>
      </c>
      <c r="C418" s="11">
        <v>5.74</v>
      </c>
      <c r="D418" t="s">
        <v>2380</v>
      </c>
      <c r="E418" t="s">
        <v>2380</v>
      </c>
      <c r="F418" t="s">
        <v>2380</v>
      </c>
      <c r="G418" t="s">
        <v>2381</v>
      </c>
      <c r="H418" t="s">
        <v>2382</v>
      </c>
      <c r="I418" t="str">
        <f t="shared" si="79"/>
        <v>Id417</v>
      </c>
      <c r="J418" t="str">
        <f t="shared" si="80"/>
        <v>19.68</v>
      </c>
      <c r="K418" t="str">
        <f t="shared" si="81"/>
        <v>5.74</v>
      </c>
      <c r="L418" t="str">
        <f t="shared" si="82"/>
        <v>No</v>
      </c>
      <c r="M418" t="str">
        <f t="shared" si="83"/>
        <v>No</v>
      </c>
      <c r="N418" t="str">
        <f t="shared" si="84"/>
        <v>No</v>
      </c>
      <c r="O418" t="str">
        <f t="shared" si="85"/>
        <v>No major surgery</v>
      </c>
      <c r="P418" t="str">
        <f t="shared" si="86"/>
        <v>yes</v>
      </c>
      <c r="Q418" s="10" t="str">
        <f t="shared" si="87"/>
        <v>0</v>
      </c>
      <c r="R418" t="str">
        <f t="shared" si="88"/>
        <v>No</v>
      </c>
      <c r="S418" t="str">
        <f t="shared" si="89"/>
        <v>Yes</v>
      </c>
      <c r="T418" t="str">
        <f t="shared" si="90"/>
        <v>Yes</v>
      </c>
      <c r="U418" s="10" t="str" cm="1">
        <f t="array" ref="U418">_xlfn.IFS(B418&lt;18.5,"Underweight",B418&lt;=24.9,"Normal weight",B418&lt;=29.99,"Over weight",B418&gt;=30,"Obesity")</f>
        <v>Normal weight</v>
      </c>
      <c r="V418" t="str" cm="1">
        <f t="array" ref="V418">_xlfn.IFS(C418&lt;5.7,"Normal",C418&lt;=6.49,"Prediabetes",C418&gt;=6.5,"Diabetes")</f>
        <v>Prediabetes</v>
      </c>
      <c r="W418" t="str">
        <f t="shared" si="91"/>
        <v>No</v>
      </c>
    </row>
    <row r="419" spans="1:23" x14ac:dyDescent="0.25">
      <c r="A419" t="s">
        <v>1954</v>
      </c>
      <c r="B419" s="11">
        <v>18.100000000000001</v>
      </c>
      <c r="C419" s="11">
        <v>6.33</v>
      </c>
      <c r="D419" t="s">
        <v>2380</v>
      </c>
      <c r="E419" t="s">
        <v>2380</v>
      </c>
      <c r="F419" t="s">
        <v>2380</v>
      </c>
      <c r="G419">
        <v>1</v>
      </c>
      <c r="H419" t="s">
        <v>2382</v>
      </c>
      <c r="I419" t="str">
        <f t="shared" si="79"/>
        <v>Id418</v>
      </c>
      <c r="J419" t="str">
        <f t="shared" si="80"/>
        <v>18.1</v>
      </c>
      <c r="K419" t="str">
        <f t="shared" si="81"/>
        <v>6.33</v>
      </c>
      <c r="L419" t="str">
        <f t="shared" si="82"/>
        <v>No</v>
      </c>
      <c r="M419" t="str">
        <f t="shared" si="83"/>
        <v>No</v>
      </c>
      <c r="N419" t="str">
        <f t="shared" si="84"/>
        <v>No</v>
      </c>
      <c r="O419" t="str">
        <f t="shared" si="85"/>
        <v>1</v>
      </c>
      <c r="P419" t="str">
        <f t="shared" si="86"/>
        <v>yes</v>
      </c>
      <c r="Q419" s="10" t="str">
        <f t="shared" si="87"/>
        <v>1</v>
      </c>
      <c r="R419" t="str">
        <f t="shared" si="88"/>
        <v>No</v>
      </c>
      <c r="S419" t="str">
        <f t="shared" si="89"/>
        <v>Yes</v>
      </c>
      <c r="T419" t="str">
        <f t="shared" si="90"/>
        <v>Yes</v>
      </c>
      <c r="U419" s="10" t="str" cm="1">
        <f t="array" ref="U419">_xlfn.IFS(B419&lt;18.5,"Underweight",B419&lt;=24.9,"Normal weight",B419&lt;=29.99,"Over weight",B419&gt;=30,"Obesity")</f>
        <v>Underweight</v>
      </c>
      <c r="V419" t="str" cm="1">
        <f t="array" ref="V419">_xlfn.IFS(C419&lt;5.7,"Normal",C419&lt;=6.49,"Prediabetes",C419&gt;=6.5,"Diabetes")</f>
        <v>Prediabetes</v>
      </c>
      <c r="W419" t="str">
        <f t="shared" si="91"/>
        <v>No</v>
      </c>
    </row>
    <row r="420" spans="1:23" x14ac:dyDescent="0.25">
      <c r="A420" t="s">
        <v>1953</v>
      </c>
      <c r="B420" s="11">
        <v>29.64</v>
      </c>
      <c r="C420" s="11">
        <v>4.28</v>
      </c>
      <c r="D420" t="s">
        <v>2382</v>
      </c>
      <c r="E420" t="s">
        <v>2380</v>
      </c>
      <c r="F420" t="s">
        <v>2380</v>
      </c>
      <c r="G420" t="s">
        <v>2381</v>
      </c>
      <c r="H420" t="s">
        <v>2380</v>
      </c>
      <c r="I420" t="str">
        <f t="shared" si="79"/>
        <v>Id419</v>
      </c>
      <c r="J420" t="str">
        <f t="shared" si="80"/>
        <v>29.64</v>
      </c>
      <c r="K420" t="str">
        <f t="shared" si="81"/>
        <v>4.28</v>
      </c>
      <c r="L420" t="str">
        <f t="shared" si="82"/>
        <v>yes</v>
      </c>
      <c r="M420" t="str">
        <f t="shared" si="83"/>
        <v>No</v>
      </c>
      <c r="N420" t="str">
        <f t="shared" si="84"/>
        <v>No</v>
      </c>
      <c r="O420" t="str">
        <f t="shared" si="85"/>
        <v>No major surgery</v>
      </c>
      <c r="P420" t="str">
        <f t="shared" si="86"/>
        <v>No</v>
      </c>
      <c r="Q420" s="10" t="str">
        <f t="shared" si="87"/>
        <v>0</v>
      </c>
      <c r="R420" t="str">
        <f t="shared" si="88"/>
        <v>Yes</v>
      </c>
      <c r="S420" t="str">
        <f t="shared" si="89"/>
        <v>No</v>
      </c>
      <c r="T420" t="str">
        <f t="shared" si="90"/>
        <v>No</v>
      </c>
      <c r="U420" s="10" t="str" cm="1">
        <f t="array" ref="U420">_xlfn.IFS(B420&lt;18.5,"Underweight",B420&lt;=24.9,"Normal weight",B420&lt;=29.99,"Over weight",B420&gt;=30,"Obesity")</f>
        <v>Over weight</v>
      </c>
      <c r="V420" t="str" cm="1">
        <f t="array" ref="V420">_xlfn.IFS(C420&lt;5.7,"Normal",C420&lt;=6.49,"Prediabetes",C420&gt;=6.5,"Diabetes")</f>
        <v>Normal</v>
      </c>
      <c r="W420" t="str">
        <f t="shared" si="91"/>
        <v>No</v>
      </c>
    </row>
    <row r="421" spans="1:23" x14ac:dyDescent="0.25">
      <c r="A421" t="s">
        <v>1952</v>
      </c>
      <c r="B421" s="11">
        <v>25.3</v>
      </c>
      <c r="C421" s="11">
        <v>9.4700000000000006</v>
      </c>
      <c r="D421" t="s">
        <v>2382</v>
      </c>
      <c r="E421" t="s">
        <v>2380</v>
      </c>
      <c r="F421" t="s">
        <v>2380</v>
      </c>
      <c r="G421">
        <v>2</v>
      </c>
      <c r="H421" t="s">
        <v>2382</v>
      </c>
      <c r="I421" t="str">
        <f t="shared" si="79"/>
        <v>Id420</v>
      </c>
      <c r="J421" t="str">
        <f t="shared" si="80"/>
        <v>25.3</v>
      </c>
      <c r="K421" t="str">
        <f t="shared" si="81"/>
        <v>9.47</v>
      </c>
      <c r="L421" t="str">
        <f t="shared" si="82"/>
        <v>yes</v>
      </c>
      <c r="M421" t="str">
        <f t="shared" si="83"/>
        <v>No</v>
      </c>
      <c r="N421" t="str">
        <f t="shared" si="84"/>
        <v>No</v>
      </c>
      <c r="O421" t="str">
        <f t="shared" si="85"/>
        <v>2</v>
      </c>
      <c r="P421" t="str">
        <f t="shared" si="86"/>
        <v>yes</v>
      </c>
      <c r="Q421" s="10" t="str">
        <f t="shared" si="87"/>
        <v>2</v>
      </c>
      <c r="R421" t="str">
        <f t="shared" si="88"/>
        <v>Yes</v>
      </c>
      <c r="S421" t="str">
        <f t="shared" si="89"/>
        <v>Yes</v>
      </c>
      <c r="T421" t="str">
        <f t="shared" si="90"/>
        <v>Yes</v>
      </c>
      <c r="U421" s="10" t="str" cm="1">
        <f t="array" ref="U421">_xlfn.IFS(B421&lt;18.5,"Underweight",B421&lt;=24.9,"Normal weight",B421&lt;=29.99,"Over weight",B421&gt;=30,"Obesity")</f>
        <v>Over weight</v>
      </c>
      <c r="V421" t="str" cm="1">
        <f t="array" ref="V421">_xlfn.IFS(C421&lt;5.7,"Normal",C421&lt;=6.49,"Prediabetes",C421&gt;=6.5,"Diabetes")</f>
        <v>Diabetes</v>
      </c>
      <c r="W421" t="str">
        <f t="shared" si="91"/>
        <v>No</v>
      </c>
    </row>
    <row r="422" spans="1:23" x14ac:dyDescent="0.25">
      <c r="A422" t="s">
        <v>1951</v>
      </c>
      <c r="B422" s="11">
        <v>27.6</v>
      </c>
      <c r="C422" s="11">
        <v>4.8499999999999996</v>
      </c>
      <c r="D422" t="s">
        <v>2382</v>
      </c>
      <c r="E422" t="s">
        <v>2380</v>
      </c>
      <c r="F422" t="s">
        <v>2380</v>
      </c>
      <c r="G422" t="s">
        <v>2381</v>
      </c>
      <c r="H422" t="s">
        <v>2380</v>
      </c>
      <c r="I422" t="str">
        <f t="shared" si="79"/>
        <v>Id421</v>
      </c>
      <c r="J422" t="str">
        <f t="shared" si="80"/>
        <v>27.6</v>
      </c>
      <c r="K422" t="str">
        <f t="shared" si="81"/>
        <v>4.85</v>
      </c>
      <c r="L422" t="str">
        <f t="shared" si="82"/>
        <v>yes</v>
      </c>
      <c r="M422" t="str">
        <f t="shared" si="83"/>
        <v>No</v>
      </c>
      <c r="N422" t="str">
        <f t="shared" si="84"/>
        <v>No</v>
      </c>
      <c r="O422" t="str">
        <f t="shared" si="85"/>
        <v>No major surgery</v>
      </c>
      <c r="P422" t="str">
        <f t="shared" si="86"/>
        <v>No</v>
      </c>
      <c r="Q422" s="10" t="str">
        <f t="shared" si="87"/>
        <v>0</v>
      </c>
      <c r="R422" t="str">
        <f t="shared" si="88"/>
        <v>Yes</v>
      </c>
      <c r="S422" t="str">
        <f t="shared" si="89"/>
        <v>No</v>
      </c>
      <c r="T422" t="str">
        <f t="shared" si="90"/>
        <v>No</v>
      </c>
      <c r="U422" s="10" t="str" cm="1">
        <f t="array" ref="U422">_xlfn.IFS(B422&lt;18.5,"Underweight",B422&lt;=24.9,"Normal weight",B422&lt;=29.99,"Over weight",B422&gt;=30,"Obesity")</f>
        <v>Over weight</v>
      </c>
      <c r="V422" t="str" cm="1">
        <f t="array" ref="V422">_xlfn.IFS(C422&lt;5.7,"Normal",C422&lt;=6.49,"Prediabetes",C422&gt;=6.5,"Diabetes")</f>
        <v>Normal</v>
      </c>
      <c r="W422" t="str">
        <f t="shared" si="91"/>
        <v>No</v>
      </c>
    </row>
    <row r="423" spans="1:23" x14ac:dyDescent="0.25">
      <c r="A423" t="s">
        <v>1950</v>
      </c>
      <c r="B423" s="11">
        <v>27.645</v>
      </c>
      <c r="C423" s="11">
        <v>11.03</v>
      </c>
      <c r="D423" t="s">
        <v>2382</v>
      </c>
      <c r="E423" t="s">
        <v>2380</v>
      </c>
      <c r="F423" t="s">
        <v>2380</v>
      </c>
      <c r="G423">
        <v>1</v>
      </c>
      <c r="H423" t="s">
        <v>2382</v>
      </c>
      <c r="I423" t="str">
        <f t="shared" si="79"/>
        <v>Id422</v>
      </c>
      <c r="J423" t="str">
        <f t="shared" si="80"/>
        <v>27.645</v>
      </c>
      <c r="K423" t="str">
        <f t="shared" si="81"/>
        <v>11.03</v>
      </c>
      <c r="L423" t="str">
        <f t="shared" si="82"/>
        <v>yes</v>
      </c>
      <c r="M423" t="str">
        <f t="shared" si="83"/>
        <v>No</v>
      </c>
      <c r="N423" t="str">
        <f t="shared" si="84"/>
        <v>No</v>
      </c>
      <c r="O423" t="str">
        <f t="shared" si="85"/>
        <v>1</v>
      </c>
      <c r="P423" t="str">
        <f t="shared" si="86"/>
        <v>yes</v>
      </c>
      <c r="Q423" s="10" t="str">
        <f t="shared" si="87"/>
        <v>1</v>
      </c>
      <c r="R423" t="str">
        <f t="shared" si="88"/>
        <v>Yes</v>
      </c>
      <c r="S423" t="str">
        <f t="shared" si="89"/>
        <v>Yes</v>
      </c>
      <c r="T423" t="str">
        <f t="shared" si="90"/>
        <v>Yes</v>
      </c>
      <c r="U423" s="10" t="str" cm="1">
        <f t="array" ref="U423">_xlfn.IFS(B423&lt;18.5,"Underweight",B423&lt;=24.9,"Normal weight",B423&lt;=29.99,"Over weight",B423&gt;=30,"Obesity")</f>
        <v>Over weight</v>
      </c>
      <c r="V423" t="str" cm="1">
        <f t="array" ref="V423">_xlfn.IFS(C423&lt;5.7,"Normal",C423&lt;=6.49,"Prediabetes",C423&gt;=6.5,"Diabetes")</f>
        <v>Diabetes</v>
      </c>
      <c r="W423" t="str">
        <f t="shared" si="91"/>
        <v>No</v>
      </c>
    </row>
    <row r="424" spans="1:23" x14ac:dyDescent="0.25">
      <c r="A424" t="s">
        <v>1949</v>
      </c>
      <c r="B424" s="11">
        <v>27.6</v>
      </c>
      <c r="C424" s="11">
        <v>5.22</v>
      </c>
      <c r="D424" t="s">
        <v>2380</v>
      </c>
      <c r="E424" t="s">
        <v>2380</v>
      </c>
      <c r="F424" t="s">
        <v>2380</v>
      </c>
      <c r="G424">
        <v>2</v>
      </c>
      <c r="H424" t="s">
        <v>2382</v>
      </c>
      <c r="I424" t="str">
        <f t="shared" si="79"/>
        <v>Id423</v>
      </c>
      <c r="J424" t="str">
        <f t="shared" si="80"/>
        <v>27.6</v>
      </c>
      <c r="K424" t="str">
        <f t="shared" si="81"/>
        <v>5.22</v>
      </c>
      <c r="L424" t="str">
        <f t="shared" si="82"/>
        <v>No</v>
      </c>
      <c r="M424" t="str">
        <f t="shared" si="83"/>
        <v>No</v>
      </c>
      <c r="N424" t="str">
        <f t="shared" si="84"/>
        <v>No</v>
      </c>
      <c r="O424" t="str">
        <f t="shared" si="85"/>
        <v>2</v>
      </c>
      <c r="P424" t="str">
        <f t="shared" si="86"/>
        <v>yes</v>
      </c>
      <c r="Q424" s="10" t="str">
        <f t="shared" si="87"/>
        <v>2</v>
      </c>
      <c r="R424" t="str">
        <f t="shared" si="88"/>
        <v>No</v>
      </c>
      <c r="S424" t="str">
        <f t="shared" si="89"/>
        <v>Yes</v>
      </c>
      <c r="T424" t="str">
        <f t="shared" si="90"/>
        <v>Yes</v>
      </c>
      <c r="U424" s="10" t="str" cm="1">
        <f t="array" ref="U424">_xlfn.IFS(B424&lt;18.5,"Underweight",B424&lt;=24.9,"Normal weight",B424&lt;=29.99,"Over weight",B424&gt;=30,"Obesity")</f>
        <v>Over weight</v>
      </c>
      <c r="V424" t="str" cm="1">
        <f t="array" ref="V424">_xlfn.IFS(C424&lt;5.7,"Normal",C424&lt;=6.49,"Prediabetes",C424&gt;=6.5,"Diabetes")</f>
        <v>Normal</v>
      </c>
      <c r="W424" t="str">
        <f t="shared" si="91"/>
        <v>No</v>
      </c>
    </row>
    <row r="425" spans="1:23" x14ac:dyDescent="0.25">
      <c r="A425" t="s">
        <v>1948</v>
      </c>
      <c r="B425" s="11">
        <v>25.08</v>
      </c>
      <c r="C425" s="11">
        <v>9.52</v>
      </c>
      <c r="D425" t="s">
        <v>2382</v>
      </c>
      <c r="E425" t="s">
        <v>2380</v>
      </c>
      <c r="F425" t="s">
        <v>2380</v>
      </c>
      <c r="G425">
        <v>2</v>
      </c>
      <c r="H425" t="s">
        <v>2380</v>
      </c>
      <c r="I425" t="str">
        <f t="shared" si="79"/>
        <v>Id424</v>
      </c>
      <c r="J425" t="str">
        <f t="shared" si="80"/>
        <v>25.08</v>
      </c>
      <c r="K425" t="str">
        <f t="shared" si="81"/>
        <v>9.52</v>
      </c>
      <c r="L425" t="str">
        <f t="shared" si="82"/>
        <v>yes</v>
      </c>
      <c r="M425" t="str">
        <f t="shared" si="83"/>
        <v>No</v>
      </c>
      <c r="N425" t="str">
        <f t="shared" si="84"/>
        <v>No</v>
      </c>
      <c r="O425" t="str">
        <f t="shared" si="85"/>
        <v>2</v>
      </c>
      <c r="P425" t="str">
        <f t="shared" si="86"/>
        <v>No</v>
      </c>
      <c r="Q425" s="10" t="str">
        <f t="shared" si="87"/>
        <v>2</v>
      </c>
      <c r="R425" t="str">
        <f t="shared" si="88"/>
        <v>Yes</v>
      </c>
      <c r="S425" t="str">
        <f t="shared" si="89"/>
        <v>No</v>
      </c>
      <c r="T425" t="str">
        <f t="shared" si="90"/>
        <v>No</v>
      </c>
      <c r="U425" s="10" t="str" cm="1">
        <f t="array" ref="U425">_xlfn.IFS(B425&lt;18.5,"Underweight",B425&lt;=24.9,"Normal weight",B425&lt;=29.99,"Over weight",B425&gt;=30,"Obesity")</f>
        <v>Over weight</v>
      </c>
      <c r="V425" t="str" cm="1">
        <f t="array" ref="V425">_xlfn.IFS(C425&lt;5.7,"Normal",C425&lt;=6.49,"Prediabetes",C425&gt;=6.5,"Diabetes")</f>
        <v>Diabetes</v>
      </c>
      <c r="W425" t="str">
        <f t="shared" si="91"/>
        <v>No</v>
      </c>
    </row>
    <row r="426" spans="1:23" x14ac:dyDescent="0.25">
      <c r="A426" t="s">
        <v>1947</v>
      </c>
      <c r="B426" s="11">
        <v>30.02</v>
      </c>
      <c r="C426" s="11">
        <v>11.09</v>
      </c>
      <c r="D426" t="s">
        <v>2380</v>
      </c>
      <c r="E426" t="s">
        <v>2380</v>
      </c>
      <c r="F426" t="s">
        <v>2380</v>
      </c>
      <c r="G426" t="s">
        <v>2381</v>
      </c>
      <c r="H426" t="s">
        <v>2380</v>
      </c>
      <c r="I426" t="str">
        <f t="shared" si="79"/>
        <v>Id425</v>
      </c>
      <c r="J426" t="str">
        <f t="shared" si="80"/>
        <v>30.02</v>
      </c>
      <c r="K426" t="str">
        <f t="shared" si="81"/>
        <v>11.09</v>
      </c>
      <c r="L426" t="str">
        <f t="shared" si="82"/>
        <v>No</v>
      </c>
      <c r="M426" t="str">
        <f t="shared" si="83"/>
        <v>No</v>
      </c>
      <c r="N426" t="str">
        <f t="shared" si="84"/>
        <v>No</v>
      </c>
      <c r="O426" t="str">
        <f t="shared" si="85"/>
        <v>No major surgery</v>
      </c>
      <c r="P426" t="str">
        <f t="shared" si="86"/>
        <v>No</v>
      </c>
      <c r="Q426" s="10" t="str">
        <f t="shared" si="87"/>
        <v>0</v>
      </c>
      <c r="R426" t="str">
        <f t="shared" si="88"/>
        <v>No</v>
      </c>
      <c r="S426" t="str">
        <f t="shared" si="89"/>
        <v>No</v>
      </c>
      <c r="T426" t="str">
        <f t="shared" si="90"/>
        <v>No</v>
      </c>
      <c r="U426" s="10" t="str" cm="1">
        <f t="array" ref="U426">_xlfn.IFS(B426&lt;18.5,"Underweight",B426&lt;=24.9,"Normal weight",B426&lt;=29.99,"Over weight",B426&gt;=30,"Obesity")</f>
        <v>Obesity</v>
      </c>
      <c r="V426" t="str" cm="1">
        <f t="array" ref="V426">_xlfn.IFS(C426&lt;5.7,"Normal",C426&lt;=6.49,"Prediabetes",C426&gt;=6.5,"Diabetes")</f>
        <v>Diabetes</v>
      </c>
      <c r="W426" t="str">
        <f t="shared" si="91"/>
        <v>No</v>
      </c>
    </row>
    <row r="427" spans="1:23" x14ac:dyDescent="0.25">
      <c r="A427" t="s">
        <v>1946</v>
      </c>
      <c r="B427" s="11">
        <v>27.36</v>
      </c>
      <c r="C427" s="11">
        <v>9.4499999999999993</v>
      </c>
      <c r="D427" t="s">
        <v>2382</v>
      </c>
      <c r="E427" t="s">
        <v>2380</v>
      </c>
      <c r="F427" t="s">
        <v>2380</v>
      </c>
      <c r="G427">
        <v>2</v>
      </c>
      <c r="H427" t="s">
        <v>2382</v>
      </c>
      <c r="I427" t="str">
        <f t="shared" si="79"/>
        <v>Id426</v>
      </c>
      <c r="J427" t="str">
        <f t="shared" si="80"/>
        <v>27.36</v>
      </c>
      <c r="K427" t="str">
        <f t="shared" si="81"/>
        <v>9.45</v>
      </c>
      <c r="L427" t="str">
        <f t="shared" si="82"/>
        <v>yes</v>
      </c>
      <c r="M427" t="str">
        <f t="shared" si="83"/>
        <v>No</v>
      </c>
      <c r="N427" t="str">
        <f t="shared" si="84"/>
        <v>No</v>
      </c>
      <c r="O427" t="str">
        <f t="shared" si="85"/>
        <v>2</v>
      </c>
      <c r="P427" t="str">
        <f t="shared" si="86"/>
        <v>yes</v>
      </c>
      <c r="Q427" s="10" t="str">
        <f t="shared" si="87"/>
        <v>2</v>
      </c>
      <c r="R427" t="str">
        <f t="shared" si="88"/>
        <v>Yes</v>
      </c>
      <c r="S427" t="str">
        <f t="shared" si="89"/>
        <v>Yes</v>
      </c>
      <c r="T427" t="str">
        <f t="shared" si="90"/>
        <v>Yes</v>
      </c>
      <c r="U427" s="10" t="str" cm="1">
        <f t="array" ref="U427">_xlfn.IFS(B427&lt;18.5,"Underweight",B427&lt;=24.9,"Normal weight",B427&lt;=29.99,"Over weight",B427&gt;=30,"Obesity")</f>
        <v>Over weight</v>
      </c>
      <c r="V427" t="str" cm="1">
        <f t="array" ref="V427">_xlfn.IFS(C427&lt;5.7,"Normal",C427&lt;=6.49,"Prediabetes",C427&gt;=6.5,"Diabetes")</f>
        <v>Diabetes</v>
      </c>
      <c r="W427" t="str">
        <f t="shared" si="91"/>
        <v>No</v>
      </c>
    </row>
    <row r="428" spans="1:23" x14ac:dyDescent="0.25">
      <c r="A428" t="s">
        <v>1945</v>
      </c>
      <c r="B428" s="11">
        <v>22.2</v>
      </c>
      <c r="C428" s="11">
        <v>5.51</v>
      </c>
      <c r="D428" t="s">
        <v>2380</v>
      </c>
      <c r="E428" t="s">
        <v>2380</v>
      </c>
      <c r="F428" t="s">
        <v>2380</v>
      </c>
      <c r="G428" t="s">
        <v>2381</v>
      </c>
      <c r="H428" t="s">
        <v>2382</v>
      </c>
      <c r="I428" t="str">
        <f t="shared" si="79"/>
        <v>Id427</v>
      </c>
      <c r="J428" t="str">
        <f t="shared" si="80"/>
        <v>22.2</v>
      </c>
      <c r="K428" t="str">
        <f t="shared" si="81"/>
        <v>5.51</v>
      </c>
      <c r="L428" t="str">
        <f t="shared" si="82"/>
        <v>No</v>
      </c>
      <c r="M428" t="str">
        <f t="shared" si="83"/>
        <v>No</v>
      </c>
      <c r="N428" t="str">
        <f t="shared" si="84"/>
        <v>No</v>
      </c>
      <c r="O428" t="str">
        <f t="shared" si="85"/>
        <v>No major surgery</v>
      </c>
      <c r="P428" t="str">
        <f t="shared" si="86"/>
        <v>yes</v>
      </c>
      <c r="Q428" s="10" t="str">
        <f t="shared" si="87"/>
        <v>0</v>
      </c>
      <c r="R428" t="str">
        <f t="shared" si="88"/>
        <v>No</v>
      </c>
      <c r="S428" t="str">
        <f t="shared" si="89"/>
        <v>Yes</v>
      </c>
      <c r="T428" t="str">
        <f t="shared" si="90"/>
        <v>Yes</v>
      </c>
      <c r="U428" s="10" t="str" cm="1">
        <f t="array" ref="U428">_xlfn.IFS(B428&lt;18.5,"Underweight",B428&lt;=24.9,"Normal weight",B428&lt;=29.99,"Over weight",B428&gt;=30,"Obesity")</f>
        <v>Normal weight</v>
      </c>
      <c r="V428" t="str" cm="1">
        <f t="array" ref="V428">_xlfn.IFS(C428&lt;5.7,"Normal",C428&lt;=6.49,"Prediabetes",C428&gt;=6.5,"Diabetes")</f>
        <v>Normal</v>
      </c>
      <c r="W428" t="str">
        <f t="shared" si="91"/>
        <v>No</v>
      </c>
    </row>
    <row r="429" spans="1:23" x14ac:dyDescent="0.25">
      <c r="A429" t="s">
        <v>1944</v>
      </c>
      <c r="B429" s="11">
        <v>25.71</v>
      </c>
      <c r="C429" s="11">
        <v>4.18</v>
      </c>
      <c r="D429" t="s">
        <v>2380</v>
      </c>
      <c r="E429" t="s">
        <v>2382</v>
      </c>
      <c r="F429" t="s">
        <v>2380</v>
      </c>
      <c r="G429">
        <v>1</v>
      </c>
      <c r="H429" t="s">
        <v>2382</v>
      </c>
      <c r="I429" t="str">
        <f t="shared" si="79"/>
        <v>Id428</v>
      </c>
      <c r="J429" t="str">
        <f t="shared" si="80"/>
        <v>25.71</v>
      </c>
      <c r="K429" t="str">
        <f t="shared" si="81"/>
        <v>4.18</v>
      </c>
      <c r="L429" t="str">
        <f t="shared" si="82"/>
        <v>No</v>
      </c>
      <c r="M429" t="str">
        <f t="shared" si="83"/>
        <v>yes</v>
      </c>
      <c r="N429" t="str">
        <f t="shared" si="84"/>
        <v>No</v>
      </c>
      <c r="O429" t="str">
        <f t="shared" si="85"/>
        <v>1</v>
      </c>
      <c r="P429" t="str">
        <f t="shared" si="86"/>
        <v>yes</v>
      </c>
      <c r="Q429" s="10" t="str">
        <f t="shared" si="87"/>
        <v>1</v>
      </c>
      <c r="R429" t="str">
        <f t="shared" si="88"/>
        <v>No</v>
      </c>
      <c r="S429" t="str">
        <f t="shared" si="89"/>
        <v>Yes</v>
      </c>
      <c r="T429" t="str">
        <f t="shared" si="90"/>
        <v>Yes</v>
      </c>
      <c r="U429" s="10" t="str" cm="1">
        <f t="array" ref="U429">_xlfn.IFS(B429&lt;18.5,"Underweight",B429&lt;=24.9,"Normal weight",B429&lt;=29.99,"Over weight",B429&gt;=30,"Obesity")</f>
        <v>Over weight</v>
      </c>
      <c r="V429" t="str" cm="1">
        <f t="array" ref="V429">_xlfn.IFS(C429&lt;5.7,"Normal",C429&lt;=6.49,"Prediabetes",C429&gt;=6.5,"Diabetes")</f>
        <v>Normal</v>
      </c>
      <c r="W429" t="str">
        <f t="shared" si="91"/>
        <v>Yes</v>
      </c>
    </row>
    <row r="430" spans="1:23" x14ac:dyDescent="0.25">
      <c r="A430" t="s">
        <v>1943</v>
      </c>
      <c r="B430" s="11">
        <v>41.91</v>
      </c>
      <c r="C430" s="11">
        <v>5.98</v>
      </c>
      <c r="D430" t="s">
        <v>2382</v>
      </c>
      <c r="E430" t="s">
        <v>2380</v>
      </c>
      <c r="F430" t="s">
        <v>2380</v>
      </c>
      <c r="G430">
        <v>1</v>
      </c>
      <c r="H430" t="s">
        <v>2380</v>
      </c>
      <c r="I430" t="str">
        <f t="shared" si="79"/>
        <v>Id429</v>
      </c>
      <c r="J430" t="str">
        <f t="shared" si="80"/>
        <v>41.91</v>
      </c>
      <c r="K430" t="str">
        <f t="shared" si="81"/>
        <v>5.98</v>
      </c>
      <c r="L430" t="str">
        <f t="shared" si="82"/>
        <v>yes</v>
      </c>
      <c r="M430" t="str">
        <f t="shared" si="83"/>
        <v>No</v>
      </c>
      <c r="N430" t="str">
        <f t="shared" si="84"/>
        <v>No</v>
      </c>
      <c r="O430" t="str">
        <f t="shared" si="85"/>
        <v>1</v>
      </c>
      <c r="P430" t="str">
        <f t="shared" si="86"/>
        <v>No</v>
      </c>
      <c r="Q430" s="10" t="str">
        <f t="shared" si="87"/>
        <v>1</v>
      </c>
      <c r="R430" t="str">
        <f t="shared" si="88"/>
        <v>Yes</v>
      </c>
      <c r="S430" t="str">
        <f t="shared" si="89"/>
        <v>No</v>
      </c>
      <c r="T430" t="str">
        <f t="shared" si="90"/>
        <v>No</v>
      </c>
      <c r="U430" s="10" t="str" cm="1">
        <f t="array" ref="U430">_xlfn.IFS(B430&lt;18.5,"Underweight",B430&lt;=24.9,"Normal weight",B430&lt;=29.99,"Over weight",B430&gt;=30,"Obesity")</f>
        <v>Obesity</v>
      </c>
      <c r="V430" t="str" cm="1">
        <f t="array" ref="V430">_xlfn.IFS(C430&lt;5.7,"Normal",C430&lt;=6.49,"Prediabetes",C430&gt;=6.5,"Diabetes")</f>
        <v>Prediabetes</v>
      </c>
      <c r="W430" t="str">
        <f t="shared" si="91"/>
        <v>No</v>
      </c>
    </row>
    <row r="431" spans="1:23" x14ac:dyDescent="0.25">
      <c r="A431" t="s">
        <v>1942</v>
      </c>
      <c r="B431" s="11">
        <v>25.85</v>
      </c>
      <c r="C431" s="11">
        <v>10.16</v>
      </c>
      <c r="D431" t="s">
        <v>2380</v>
      </c>
      <c r="E431" t="s">
        <v>2380</v>
      </c>
      <c r="F431" t="s">
        <v>2380</v>
      </c>
      <c r="G431" t="s">
        <v>2381</v>
      </c>
      <c r="H431" t="s">
        <v>2382</v>
      </c>
      <c r="I431" t="str">
        <f t="shared" si="79"/>
        <v>Id430</v>
      </c>
      <c r="J431" t="str">
        <f t="shared" si="80"/>
        <v>25.85</v>
      </c>
      <c r="K431" t="str">
        <f t="shared" si="81"/>
        <v>10.16</v>
      </c>
      <c r="L431" t="str">
        <f t="shared" si="82"/>
        <v>No</v>
      </c>
      <c r="M431" t="str">
        <f t="shared" si="83"/>
        <v>No</v>
      </c>
      <c r="N431" t="str">
        <f t="shared" si="84"/>
        <v>No</v>
      </c>
      <c r="O431" t="str">
        <f t="shared" si="85"/>
        <v>No major surgery</v>
      </c>
      <c r="P431" t="str">
        <f t="shared" si="86"/>
        <v>yes</v>
      </c>
      <c r="Q431" s="10" t="str">
        <f t="shared" si="87"/>
        <v>0</v>
      </c>
      <c r="R431" t="str">
        <f t="shared" si="88"/>
        <v>No</v>
      </c>
      <c r="S431" t="str">
        <f t="shared" si="89"/>
        <v>Yes</v>
      </c>
      <c r="T431" t="str">
        <f t="shared" si="90"/>
        <v>Yes</v>
      </c>
      <c r="U431" s="10" t="str" cm="1">
        <f t="array" ref="U431">_xlfn.IFS(B431&lt;18.5,"Underweight",B431&lt;=24.9,"Normal weight",B431&lt;=29.99,"Over weight",B431&gt;=30,"Obesity")</f>
        <v>Over weight</v>
      </c>
      <c r="V431" t="str" cm="1">
        <f t="array" ref="V431">_xlfn.IFS(C431&lt;5.7,"Normal",C431&lt;=6.49,"Prediabetes",C431&gt;=6.5,"Diabetes")</f>
        <v>Diabetes</v>
      </c>
      <c r="W431" t="str">
        <f t="shared" si="91"/>
        <v>No</v>
      </c>
    </row>
    <row r="432" spans="1:23" x14ac:dyDescent="0.25">
      <c r="A432" t="s">
        <v>1941</v>
      </c>
      <c r="B432" s="11">
        <v>23.844999999999999</v>
      </c>
      <c r="C432" s="11">
        <v>11.71</v>
      </c>
      <c r="D432" t="s">
        <v>2380</v>
      </c>
      <c r="E432" t="s">
        <v>2380</v>
      </c>
      <c r="F432" t="s">
        <v>2380</v>
      </c>
      <c r="G432">
        <v>2</v>
      </c>
      <c r="H432" t="s">
        <v>2382</v>
      </c>
      <c r="I432" t="str">
        <f t="shared" si="79"/>
        <v>Id431</v>
      </c>
      <c r="J432" t="str">
        <f t="shared" si="80"/>
        <v>23.845</v>
      </c>
      <c r="K432" t="str">
        <f t="shared" si="81"/>
        <v>11.71</v>
      </c>
      <c r="L432" t="str">
        <f t="shared" si="82"/>
        <v>No</v>
      </c>
      <c r="M432" t="str">
        <f t="shared" si="83"/>
        <v>No</v>
      </c>
      <c r="N432" t="str">
        <f t="shared" si="84"/>
        <v>No</v>
      </c>
      <c r="O432" t="str">
        <f t="shared" si="85"/>
        <v>2</v>
      </c>
      <c r="P432" t="str">
        <f t="shared" si="86"/>
        <v>yes</v>
      </c>
      <c r="Q432" s="10" t="str">
        <f t="shared" si="87"/>
        <v>2</v>
      </c>
      <c r="R432" t="str">
        <f t="shared" si="88"/>
        <v>No</v>
      </c>
      <c r="S432" t="str">
        <f t="shared" si="89"/>
        <v>Yes</v>
      </c>
      <c r="T432" t="str">
        <f t="shared" si="90"/>
        <v>Yes</v>
      </c>
      <c r="U432" s="10" t="str" cm="1">
        <f t="array" ref="U432">_xlfn.IFS(B432&lt;18.5,"Underweight",B432&lt;=24.9,"Normal weight",B432&lt;=29.99,"Over weight",B432&gt;=30,"Obesity")</f>
        <v>Normal weight</v>
      </c>
      <c r="V432" t="str" cm="1">
        <f t="array" ref="V432">_xlfn.IFS(C432&lt;5.7,"Normal",C432&lt;=6.49,"Prediabetes",C432&gt;=6.5,"Diabetes")</f>
        <v>Diabetes</v>
      </c>
      <c r="W432" t="str">
        <f t="shared" si="91"/>
        <v>No</v>
      </c>
    </row>
    <row r="433" spans="1:23" x14ac:dyDescent="0.25">
      <c r="A433" t="s">
        <v>1940</v>
      </c>
      <c r="B433" s="11">
        <v>30.59</v>
      </c>
      <c r="C433" s="11">
        <v>5.23</v>
      </c>
      <c r="D433" t="s">
        <v>2380</v>
      </c>
      <c r="E433" t="s">
        <v>2380</v>
      </c>
      <c r="F433" t="s">
        <v>2383</v>
      </c>
      <c r="G433">
        <v>1</v>
      </c>
      <c r="H433" t="s">
        <v>2380</v>
      </c>
      <c r="I433" t="str">
        <f t="shared" si="79"/>
        <v>Id432</v>
      </c>
      <c r="J433" t="str">
        <f t="shared" si="80"/>
        <v>30.59</v>
      </c>
      <c r="K433" t="str">
        <f t="shared" si="81"/>
        <v>5.23</v>
      </c>
      <c r="L433" t="str">
        <f t="shared" si="82"/>
        <v>No</v>
      </c>
      <c r="M433" t="str">
        <f t="shared" si="83"/>
        <v>No</v>
      </c>
      <c r="N433" t="str">
        <f t="shared" si="84"/>
        <v>Yes</v>
      </c>
      <c r="O433" t="str">
        <f t="shared" si="85"/>
        <v>1</v>
      </c>
      <c r="P433" t="str">
        <f t="shared" si="86"/>
        <v>No</v>
      </c>
      <c r="Q433" s="10" t="str">
        <f t="shared" si="87"/>
        <v>1</v>
      </c>
      <c r="R433" t="str">
        <f t="shared" si="88"/>
        <v>No</v>
      </c>
      <c r="S433" t="str">
        <f t="shared" si="89"/>
        <v>No</v>
      </c>
      <c r="T433" t="str">
        <f t="shared" si="90"/>
        <v>No</v>
      </c>
      <c r="U433" s="10" t="str" cm="1">
        <f t="array" ref="U433">_xlfn.IFS(B433&lt;18.5,"Underweight",B433&lt;=24.9,"Normal weight",B433&lt;=29.99,"Over weight",B433&gt;=30,"Obesity")</f>
        <v>Obesity</v>
      </c>
      <c r="V433" t="str" cm="1">
        <f t="array" ref="V433">_xlfn.IFS(C433&lt;5.7,"Normal",C433&lt;=6.49,"Prediabetes",C433&gt;=6.5,"Diabetes")</f>
        <v>Normal</v>
      </c>
      <c r="W433" t="str">
        <f t="shared" si="91"/>
        <v>No</v>
      </c>
    </row>
    <row r="434" spans="1:23" x14ac:dyDescent="0.25">
      <c r="A434" t="s">
        <v>1939</v>
      </c>
      <c r="B434" s="11">
        <v>24.795000000000002</v>
      </c>
      <c r="C434" s="11">
        <v>6.85</v>
      </c>
      <c r="D434" t="s">
        <v>2380</v>
      </c>
      <c r="E434" t="s">
        <v>2380</v>
      </c>
      <c r="F434" t="s">
        <v>2380</v>
      </c>
      <c r="G434" t="s">
        <v>2381</v>
      </c>
      <c r="H434" t="s">
        <v>2382</v>
      </c>
      <c r="I434" t="str">
        <f t="shared" si="79"/>
        <v>Id433</v>
      </c>
      <c r="J434" t="str">
        <f t="shared" si="80"/>
        <v>24.795</v>
      </c>
      <c r="K434" t="str">
        <f t="shared" si="81"/>
        <v>6.85</v>
      </c>
      <c r="L434" t="str">
        <f t="shared" si="82"/>
        <v>No</v>
      </c>
      <c r="M434" t="str">
        <f t="shared" si="83"/>
        <v>No</v>
      </c>
      <c r="N434" t="str">
        <f t="shared" si="84"/>
        <v>No</v>
      </c>
      <c r="O434" t="str">
        <f t="shared" si="85"/>
        <v>No major surgery</v>
      </c>
      <c r="P434" t="str">
        <f t="shared" si="86"/>
        <v>yes</v>
      </c>
      <c r="Q434" s="10" t="str">
        <f t="shared" si="87"/>
        <v>0</v>
      </c>
      <c r="R434" t="str">
        <f t="shared" si="88"/>
        <v>No</v>
      </c>
      <c r="S434" t="str">
        <f t="shared" si="89"/>
        <v>Yes</v>
      </c>
      <c r="T434" t="str">
        <f t="shared" si="90"/>
        <v>Yes</v>
      </c>
      <c r="U434" s="10" t="str" cm="1">
        <f t="array" ref="U434">_xlfn.IFS(B434&lt;18.5,"Underweight",B434&lt;=24.9,"Normal weight",B434&lt;=29.99,"Over weight",B434&gt;=30,"Obesity")</f>
        <v>Normal weight</v>
      </c>
      <c r="V434" t="str" cm="1">
        <f t="array" ref="V434">_xlfn.IFS(C434&lt;5.7,"Normal",C434&lt;=6.49,"Prediabetes",C434&gt;=6.5,"Diabetes")</f>
        <v>Diabetes</v>
      </c>
      <c r="W434" t="str">
        <f t="shared" si="91"/>
        <v>No</v>
      </c>
    </row>
    <row r="435" spans="1:23" x14ac:dyDescent="0.25">
      <c r="A435" t="s">
        <v>1938</v>
      </c>
      <c r="B435" s="11">
        <v>24.13</v>
      </c>
      <c r="C435" s="11">
        <v>7.05</v>
      </c>
      <c r="D435" t="s">
        <v>2382</v>
      </c>
      <c r="E435" t="s">
        <v>2380</v>
      </c>
      <c r="F435" t="s">
        <v>2380</v>
      </c>
      <c r="G435">
        <v>2</v>
      </c>
      <c r="H435" t="s">
        <v>2382</v>
      </c>
      <c r="I435" t="str">
        <f t="shared" si="79"/>
        <v>Id434</v>
      </c>
      <c r="J435" t="str">
        <f t="shared" si="80"/>
        <v>24.13</v>
      </c>
      <c r="K435" t="str">
        <f t="shared" si="81"/>
        <v>7.05</v>
      </c>
      <c r="L435" t="str">
        <f t="shared" si="82"/>
        <v>yes</v>
      </c>
      <c r="M435" t="str">
        <f t="shared" si="83"/>
        <v>No</v>
      </c>
      <c r="N435" t="str">
        <f t="shared" si="84"/>
        <v>No</v>
      </c>
      <c r="O435" t="str">
        <f t="shared" si="85"/>
        <v>2</v>
      </c>
      <c r="P435" t="str">
        <f t="shared" si="86"/>
        <v>yes</v>
      </c>
      <c r="Q435" s="10" t="str">
        <f t="shared" si="87"/>
        <v>2</v>
      </c>
      <c r="R435" t="str">
        <f t="shared" si="88"/>
        <v>Yes</v>
      </c>
      <c r="S435" t="str">
        <f t="shared" si="89"/>
        <v>Yes</v>
      </c>
      <c r="T435" t="str">
        <f t="shared" si="90"/>
        <v>Yes</v>
      </c>
      <c r="U435" s="10" t="str" cm="1">
        <f t="array" ref="U435">_xlfn.IFS(B435&lt;18.5,"Underweight",B435&lt;=24.9,"Normal weight",B435&lt;=29.99,"Over weight",B435&gt;=30,"Obesity")</f>
        <v>Normal weight</v>
      </c>
      <c r="V435" t="str" cm="1">
        <f t="array" ref="V435">_xlfn.IFS(C435&lt;5.7,"Normal",C435&lt;=6.49,"Prediabetes",C435&gt;=6.5,"Diabetes")</f>
        <v>Diabetes</v>
      </c>
      <c r="W435" t="str">
        <f t="shared" si="91"/>
        <v>No</v>
      </c>
    </row>
    <row r="436" spans="1:23" x14ac:dyDescent="0.25">
      <c r="A436" t="s">
        <v>1937</v>
      </c>
      <c r="B436" s="11">
        <v>25.84</v>
      </c>
      <c r="C436" s="11">
        <v>11.64</v>
      </c>
      <c r="D436" t="s">
        <v>2380</v>
      </c>
      <c r="E436" t="s">
        <v>2380</v>
      </c>
      <c r="F436" t="s">
        <v>2380</v>
      </c>
      <c r="G436">
        <v>2</v>
      </c>
      <c r="H436" t="s">
        <v>2382</v>
      </c>
      <c r="I436" t="str">
        <f t="shared" si="79"/>
        <v>Id435</v>
      </c>
      <c r="J436" t="str">
        <f t="shared" si="80"/>
        <v>25.84</v>
      </c>
      <c r="K436" t="str">
        <f t="shared" si="81"/>
        <v>11.64</v>
      </c>
      <c r="L436" t="str">
        <f t="shared" si="82"/>
        <v>No</v>
      </c>
      <c r="M436" t="str">
        <f t="shared" si="83"/>
        <v>No</v>
      </c>
      <c r="N436" t="str">
        <f t="shared" si="84"/>
        <v>No</v>
      </c>
      <c r="O436" t="str">
        <f t="shared" si="85"/>
        <v>2</v>
      </c>
      <c r="P436" t="str">
        <f t="shared" si="86"/>
        <v>yes</v>
      </c>
      <c r="Q436" s="10" t="str">
        <f t="shared" si="87"/>
        <v>2</v>
      </c>
      <c r="R436" t="str">
        <f t="shared" si="88"/>
        <v>No</v>
      </c>
      <c r="S436" t="str">
        <f t="shared" si="89"/>
        <v>Yes</v>
      </c>
      <c r="T436" t="str">
        <f t="shared" si="90"/>
        <v>Yes</v>
      </c>
      <c r="U436" s="10" t="str" cm="1">
        <f t="array" ref="U436">_xlfn.IFS(B436&lt;18.5,"Underweight",B436&lt;=24.9,"Normal weight",B436&lt;=29.99,"Over weight",B436&gt;=30,"Obesity")</f>
        <v>Over weight</v>
      </c>
      <c r="V436" t="str" cm="1">
        <f t="array" ref="V436">_xlfn.IFS(C436&lt;5.7,"Normal",C436&lt;=6.49,"Prediabetes",C436&gt;=6.5,"Diabetes")</f>
        <v>Diabetes</v>
      </c>
      <c r="W436" t="str">
        <f t="shared" si="91"/>
        <v>No</v>
      </c>
    </row>
    <row r="437" spans="1:23" x14ac:dyDescent="0.25">
      <c r="A437" t="s">
        <v>1936</v>
      </c>
      <c r="B437" s="11">
        <v>28</v>
      </c>
      <c r="C437" s="11">
        <v>10.52</v>
      </c>
      <c r="D437" t="s">
        <v>2380</v>
      </c>
      <c r="E437" t="s">
        <v>2380</v>
      </c>
      <c r="F437" t="s">
        <v>2380</v>
      </c>
      <c r="G437" t="s">
        <v>2381</v>
      </c>
      <c r="H437" t="s">
        <v>2382</v>
      </c>
      <c r="I437" t="str">
        <f t="shared" si="79"/>
        <v>Id436</v>
      </c>
      <c r="J437" t="str">
        <f t="shared" si="80"/>
        <v>28</v>
      </c>
      <c r="K437" t="str">
        <f t="shared" si="81"/>
        <v>10.52</v>
      </c>
      <c r="L437" t="str">
        <f t="shared" si="82"/>
        <v>No</v>
      </c>
      <c r="M437" t="str">
        <f t="shared" si="83"/>
        <v>No</v>
      </c>
      <c r="N437" t="str">
        <f t="shared" si="84"/>
        <v>No</v>
      </c>
      <c r="O437" t="str">
        <f t="shared" si="85"/>
        <v>No major surgery</v>
      </c>
      <c r="P437" t="str">
        <f t="shared" si="86"/>
        <v>yes</v>
      </c>
      <c r="Q437" s="10" t="str">
        <f t="shared" si="87"/>
        <v>0</v>
      </c>
      <c r="R437" t="str">
        <f t="shared" si="88"/>
        <v>No</v>
      </c>
      <c r="S437" t="str">
        <f t="shared" si="89"/>
        <v>Yes</v>
      </c>
      <c r="T437" t="str">
        <f t="shared" si="90"/>
        <v>Yes</v>
      </c>
      <c r="U437" s="10" t="str" cm="1">
        <f t="array" ref="U437">_xlfn.IFS(B437&lt;18.5,"Underweight",B437&lt;=24.9,"Normal weight",B437&lt;=29.99,"Over weight",B437&gt;=30,"Obesity")</f>
        <v>Over weight</v>
      </c>
      <c r="V437" t="str" cm="1">
        <f t="array" ref="V437">_xlfn.IFS(C437&lt;5.7,"Normal",C437&lt;=6.49,"Prediabetes",C437&gt;=6.5,"Diabetes")</f>
        <v>Diabetes</v>
      </c>
      <c r="W437" t="str">
        <f t="shared" si="91"/>
        <v>No</v>
      </c>
    </row>
    <row r="438" spans="1:23" x14ac:dyDescent="0.25">
      <c r="A438" t="s">
        <v>1935</v>
      </c>
      <c r="B438" s="11">
        <v>34.1</v>
      </c>
      <c r="C438" s="11">
        <v>4.01</v>
      </c>
      <c r="D438" t="s">
        <v>2382</v>
      </c>
      <c r="E438" t="s">
        <v>2380</v>
      </c>
      <c r="F438" t="s">
        <v>2383</v>
      </c>
      <c r="G438">
        <v>1</v>
      </c>
      <c r="H438" t="s">
        <v>2380</v>
      </c>
      <c r="I438" t="str">
        <f t="shared" si="79"/>
        <v>Id437</v>
      </c>
      <c r="J438" t="str">
        <f t="shared" si="80"/>
        <v>34.1</v>
      </c>
      <c r="K438" t="str">
        <f t="shared" si="81"/>
        <v>4.01</v>
      </c>
      <c r="L438" t="str">
        <f t="shared" si="82"/>
        <v>yes</v>
      </c>
      <c r="M438" t="str">
        <f t="shared" si="83"/>
        <v>No</v>
      </c>
      <c r="N438" t="str">
        <f t="shared" si="84"/>
        <v>Yes</v>
      </c>
      <c r="O438" t="str">
        <f t="shared" si="85"/>
        <v>1</v>
      </c>
      <c r="P438" t="str">
        <f t="shared" si="86"/>
        <v>No</v>
      </c>
      <c r="Q438" s="10" t="str">
        <f t="shared" si="87"/>
        <v>1</v>
      </c>
      <c r="R438" t="str">
        <f t="shared" si="88"/>
        <v>Yes</v>
      </c>
      <c r="S438" t="str">
        <f t="shared" si="89"/>
        <v>No</v>
      </c>
      <c r="T438" t="str">
        <f t="shared" si="90"/>
        <v>No</v>
      </c>
      <c r="U438" s="10" t="str" cm="1">
        <f t="array" ref="U438">_xlfn.IFS(B438&lt;18.5,"Underweight",B438&lt;=24.9,"Normal weight",B438&lt;=29.99,"Over weight",B438&gt;=30,"Obesity")</f>
        <v>Obesity</v>
      </c>
      <c r="V438" t="str" cm="1">
        <f t="array" ref="V438">_xlfn.IFS(C438&lt;5.7,"Normal",C438&lt;=6.49,"Prediabetes",C438&gt;=6.5,"Diabetes")</f>
        <v>Normal</v>
      </c>
      <c r="W438" t="str">
        <f t="shared" si="91"/>
        <v>No</v>
      </c>
    </row>
    <row r="439" spans="1:23" x14ac:dyDescent="0.25">
      <c r="A439" t="s">
        <v>1934</v>
      </c>
      <c r="B439" s="11">
        <v>26.125</v>
      </c>
      <c r="C439" s="11">
        <v>8.56</v>
      </c>
      <c r="D439" t="s">
        <v>2382</v>
      </c>
      <c r="E439" t="s">
        <v>2380</v>
      </c>
      <c r="F439" t="s">
        <v>2380</v>
      </c>
      <c r="G439">
        <v>1</v>
      </c>
      <c r="H439" t="s">
        <v>2382</v>
      </c>
      <c r="I439" t="str">
        <f t="shared" si="79"/>
        <v>Id438</v>
      </c>
      <c r="J439" t="str">
        <f t="shared" si="80"/>
        <v>26.125</v>
      </c>
      <c r="K439" t="str">
        <f t="shared" si="81"/>
        <v>8.56</v>
      </c>
      <c r="L439" t="str">
        <f t="shared" si="82"/>
        <v>yes</v>
      </c>
      <c r="M439" t="str">
        <f t="shared" si="83"/>
        <v>No</v>
      </c>
      <c r="N439" t="str">
        <f t="shared" si="84"/>
        <v>No</v>
      </c>
      <c r="O439" t="str">
        <f t="shared" si="85"/>
        <v>1</v>
      </c>
      <c r="P439" t="str">
        <f t="shared" si="86"/>
        <v>yes</v>
      </c>
      <c r="Q439" s="10" t="str">
        <f t="shared" si="87"/>
        <v>1</v>
      </c>
      <c r="R439" t="str">
        <f t="shared" si="88"/>
        <v>Yes</v>
      </c>
      <c r="S439" t="str">
        <f t="shared" si="89"/>
        <v>Yes</v>
      </c>
      <c r="T439" t="str">
        <f t="shared" si="90"/>
        <v>Yes</v>
      </c>
      <c r="U439" s="10" t="str" cm="1">
        <f t="array" ref="U439">_xlfn.IFS(B439&lt;18.5,"Underweight",B439&lt;=24.9,"Normal weight",B439&lt;=29.99,"Over weight",B439&gt;=30,"Obesity")</f>
        <v>Over weight</v>
      </c>
      <c r="V439" t="str" cm="1">
        <f t="array" ref="V439">_xlfn.IFS(C439&lt;5.7,"Normal",C439&lt;=6.49,"Prediabetes",C439&gt;=6.5,"Diabetes")</f>
        <v>Diabetes</v>
      </c>
      <c r="W439" t="str">
        <f t="shared" si="91"/>
        <v>No</v>
      </c>
    </row>
    <row r="440" spans="1:23" x14ac:dyDescent="0.25">
      <c r="A440" t="s">
        <v>1933</v>
      </c>
      <c r="B440" s="11">
        <v>25.6</v>
      </c>
      <c r="C440" s="11">
        <v>10.5</v>
      </c>
      <c r="D440" t="s">
        <v>2380</v>
      </c>
      <c r="E440" t="s">
        <v>2380</v>
      </c>
      <c r="F440" t="s">
        <v>2380</v>
      </c>
      <c r="G440">
        <v>2</v>
      </c>
      <c r="H440" t="s">
        <v>2382</v>
      </c>
      <c r="I440" t="str">
        <f t="shared" si="79"/>
        <v>Id439</v>
      </c>
      <c r="J440" t="str">
        <f t="shared" si="80"/>
        <v>25.6</v>
      </c>
      <c r="K440" t="str">
        <f t="shared" si="81"/>
        <v>10.5</v>
      </c>
      <c r="L440" t="str">
        <f t="shared" si="82"/>
        <v>No</v>
      </c>
      <c r="M440" t="str">
        <f t="shared" si="83"/>
        <v>No</v>
      </c>
      <c r="N440" t="str">
        <f t="shared" si="84"/>
        <v>No</v>
      </c>
      <c r="O440" t="str">
        <f t="shared" si="85"/>
        <v>2</v>
      </c>
      <c r="P440" t="str">
        <f t="shared" si="86"/>
        <v>yes</v>
      </c>
      <c r="Q440" s="10" t="str">
        <f t="shared" si="87"/>
        <v>2</v>
      </c>
      <c r="R440" t="str">
        <f t="shared" si="88"/>
        <v>No</v>
      </c>
      <c r="S440" t="str">
        <f t="shared" si="89"/>
        <v>Yes</v>
      </c>
      <c r="T440" t="str">
        <f t="shared" si="90"/>
        <v>Yes</v>
      </c>
      <c r="U440" s="10" t="str" cm="1">
        <f t="array" ref="U440">_xlfn.IFS(B440&lt;18.5,"Underweight",B440&lt;=24.9,"Normal weight",B440&lt;=29.99,"Over weight",B440&gt;=30,"Obesity")</f>
        <v>Over weight</v>
      </c>
      <c r="V440" t="str" cm="1">
        <f t="array" ref="V440">_xlfn.IFS(C440&lt;5.7,"Normal",C440&lt;=6.49,"Prediabetes",C440&gt;=6.5,"Diabetes")</f>
        <v>Diabetes</v>
      </c>
      <c r="W440" t="str">
        <f t="shared" si="91"/>
        <v>No</v>
      </c>
    </row>
    <row r="441" spans="1:23" x14ac:dyDescent="0.25">
      <c r="A441" t="s">
        <v>1932</v>
      </c>
      <c r="B441" s="11">
        <v>24.32</v>
      </c>
      <c r="C441" s="11">
        <v>6.39</v>
      </c>
      <c r="D441" t="s">
        <v>2380</v>
      </c>
      <c r="E441" t="s">
        <v>2380</v>
      </c>
      <c r="F441" t="s">
        <v>2380</v>
      </c>
      <c r="G441" t="s">
        <v>2381</v>
      </c>
      <c r="H441" t="s">
        <v>2380</v>
      </c>
      <c r="I441" t="str">
        <f t="shared" si="79"/>
        <v>Id440</v>
      </c>
      <c r="J441" t="str">
        <f t="shared" si="80"/>
        <v>24.32</v>
      </c>
      <c r="K441" t="str">
        <f t="shared" si="81"/>
        <v>6.39</v>
      </c>
      <c r="L441" t="str">
        <f t="shared" si="82"/>
        <v>No</v>
      </c>
      <c r="M441" t="str">
        <f t="shared" si="83"/>
        <v>No</v>
      </c>
      <c r="N441" t="str">
        <f t="shared" si="84"/>
        <v>No</v>
      </c>
      <c r="O441" t="str">
        <f t="shared" si="85"/>
        <v>No major surgery</v>
      </c>
      <c r="P441" t="str">
        <f t="shared" si="86"/>
        <v>No</v>
      </c>
      <c r="Q441" s="10" t="str">
        <f t="shared" si="87"/>
        <v>0</v>
      </c>
      <c r="R441" t="str">
        <f t="shared" si="88"/>
        <v>No</v>
      </c>
      <c r="S441" t="str">
        <f t="shared" si="89"/>
        <v>No</v>
      </c>
      <c r="T441" t="str">
        <f t="shared" si="90"/>
        <v>No</v>
      </c>
      <c r="U441" s="10" t="str" cm="1">
        <f t="array" ref="U441">_xlfn.IFS(B441&lt;18.5,"Underweight",B441&lt;=24.9,"Normal weight",B441&lt;=29.99,"Over weight",B441&gt;=30,"Obesity")</f>
        <v>Normal weight</v>
      </c>
      <c r="V441" t="str" cm="1">
        <f t="array" ref="V441">_xlfn.IFS(C441&lt;5.7,"Normal",C441&lt;=6.49,"Prediabetes",C441&gt;=6.5,"Diabetes")</f>
        <v>Prediabetes</v>
      </c>
      <c r="W441" t="str">
        <f t="shared" si="91"/>
        <v>No</v>
      </c>
    </row>
    <row r="442" spans="1:23" x14ac:dyDescent="0.25">
      <c r="A442" t="s">
        <v>1931</v>
      </c>
      <c r="B442" s="11">
        <v>22.88</v>
      </c>
      <c r="C442" s="11">
        <v>5.71</v>
      </c>
      <c r="D442" t="s">
        <v>2382</v>
      </c>
      <c r="E442" t="s">
        <v>2380</v>
      </c>
      <c r="F442" t="s">
        <v>2383</v>
      </c>
      <c r="G442">
        <v>1</v>
      </c>
      <c r="H442" t="s">
        <v>2382</v>
      </c>
      <c r="I442" t="str">
        <f t="shared" si="79"/>
        <v>Id441</v>
      </c>
      <c r="J442" t="str">
        <f t="shared" si="80"/>
        <v>22.88</v>
      </c>
      <c r="K442" t="str">
        <f t="shared" si="81"/>
        <v>5.71</v>
      </c>
      <c r="L442" t="str">
        <f t="shared" si="82"/>
        <v>yes</v>
      </c>
      <c r="M442" t="str">
        <f t="shared" si="83"/>
        <v>No</v>
      </c>
      <c r="N442" t="str">
        <f t="shared" si="84"/>
        <v>Yes</v>
      </c>
      <c r="O442" t="str">
        <f t="shared" si="85"/>
        <v>1</v>
      </c>
      <c r="P442" t="str">
        <f t="shared" si="86"/>
        <v>yes</v>
      </c>
      <c r="Q442" s="10" t="str">
        <f t="shared" si="87"/>
        <v>1</v>
      </c>
      <c r="R442" t="str">
        <f t="shared" si="88"/>
        <v>Yes</v>
      </c>
      <c r="S442" t="str">
        <f t="shared" si="89"/>
        <v>Yes</v>
      </c>
      <c r="T442" t="str">
        <f t="shared" si="90"/>
        <v>Yes</v>
      </c>
      <c r="U442" s="10" t="str" cm="1">
        <f t="array" ref="U442">_xlfn.IFS(B442&lt;18.5,"Underweight",B442&lt;=24.9,"Normal weight",B442&lt;=29.99,"Over weight",B442&gt;=30,"Obesity")</f>
        <v>Normal weight</v>
      </c>
      <c r="V442" t="str" cm="1">
        <f t="array" ref="V442">_xlfn.IFS(C442&lt;5.7,"Normal",C442&lt;=6.49,"Prediabetes",C442&gt;=6.5,"Diabetes")</f>
        <v>Prediabetes</v>
      </c>
      <c r="W442" t="str">
        <f t="shared" si="91"/>
        <v>No</v>
      </c>
    </row>
    <row r="443" spans="1:23" x14ac:dyDescent="0.25">
      <c r="A443" t="s">
        <v>1930</v>
      </c>
      <c r="B443" s="11">
        <v>24.984999999999999</v>
      </c>
      <c r="C443" s="11">
        <v>4.43</v>
      </c>
      <c r="D443" t="s">
        <v>2382</v>
      </c>
      <c r="E443" t="s">
        <v>2380</v>
      </c>
      <c r="F443" t="s">
        <v>2383</v>
      </c>
      <c r="G443">
        <v>1</v>
      </c>
      <c r="H443" t="s">
        <v>2380</v>
      </c>
      <c r="I443" t="str">
        <f t="shared" si="79"/>
        <v>Id442</v>
      </c>
      <c r="J443" t="str">
        <f t="shared" si="80"/>
        <v>24.985</v>
      </c>
      <c r="K443" t="str">
        <f t="shared" si="81"/>
        <v>4.43</v>
      </c>
      <c r="L443" t="str">
        <f t="shared" si="82"/>
        <v>yes</v>
      </c>
      <c r="M443" t="str">
        <f t="shared" si="83"/>
        <v>No</v>
      </c>
      <c r="N443" t="str">
        <f t="shared" si="84"/>
        <v>Yes</v>
      </c>
      <c r="O443" t="str">
        <f t="shared" si="85"/>
        <v>1</v>
      </c>
      <c r="P443" t="str">
        <f t="shared" si="86"/>
        <v>No</v>
      </c>
      <c r="Q443" s="10" t="str">
        <f t="shared" si="87"/>
        <v>1</v>
      </c>
      <c r="R443" t="str">
        <f t="shared" si="88"/>
        <v>Yes</v>
      </c>
      <c r="S443" t="str">
        <f t="shared" si="89"/>
        <v>No</v>
      </c>
      <c r="T443" t="str">
        <f t="shared" si="90"/>
        <v>No</v>
      </c>
      <c r="U443" s="10" t="str" cm="1">
        <f t="array" ref="U443">_xlfn.IFS(B443&lt;18.5,"Underweight",B443&lt;=24.9,"Normal weight",B443&lt;=29.99,"Over weight",B443&gt;=30,"Obesity")</f>
        <v>Over weight</v>
      </c>
      <c r="V443" t="str" cm="1">
        <f t="array" ref="V443">_xlfn.IFS(C443&lt;5.7,"Normal",C443&lt;=6.49,"Prediabetes",C443&gt;=6.5,"Diabetes")</f>
        <v>Normal</v>
      </c>
      <c r="W443" t="str">
        <f t="shared" si="91"/>
        <v>No</v>
      </c>
    </row>
    <row r="444" spans="1:23" x14ac:dyDescent="0.25">
      <c r="A444" t="s">
        <v>1929</v>
      </c>
      <c r="B444" s="11">
        <v>33.1</v>
      </c>
      <c r="C444" s="11">
        <v>5.52</v>
      </c>
      <c r="D444" t="s">
        <v>2380</v>
      </c>
      <c r="E444" t="s">
        <v>2380</v>
      </c>
      <c r="F444" t="s">
        <v>2383</v>
      </c>
      <c r="G444">
        <v>1</v>
      </c>
      <c r="H444" t="s">
        <v>2380</v>
      </c>
      <c r="I444" t="str">
        <f t="shared" si="79"/>
        <v>Id443</v>
      </c>
      <c r="J444" t="str">
        <f t="shared" si="80"/>
        <v>33.1</v>
      </c>
      <c r="K444" t="str">
        <f t="shared" si="81"/>
        <v>5.52</v>
      </c>
      <c r="L444" t="str">
        <f t="shared" si="82"/>
        <v>No</v>
      </c>
      <c r="M444" t="str">
        <f t="shared" si="83"/>
        <v>No</v>
      </c>
      <c r="N444" t="str">
        <f t="shared" si="84"/>
        <v>Yes</v>
      </c>
      <c r="O444" t="str">
        <f t="shared" si="85"/>
        <v>1</v>
      </c>
      <c r="P444" t="str">
        <f t="shared" si="86"/>
        <v>No</v>
      </c>
      <c r="Q444" s="10" t="str">
        <f t="shared" si="87"/>
        <v>1</v>
      </c>
      <c r="R444" t="str">
        <f t="shared" si="88"/>
        <v>No</v>
      </c>
      <c r="S444" t="str">
        <f t="shared" si="89"/>
        <v>No</v>
      </c>
      <c r="T444" t="str">
        <f t="shared" si="90"/>
        <v>No</v>
      </c>
      <c r="U444" s="10" t="str" cm="1">
        <f t="array" ref="U444">_xlfn.IFS(B444&lt;18.5,"Underweight",B444&lt;=24.9,"Normal weight",B444&lt;=29.99,"Over weight",B444&gt;=30,"Obesity")</f>
        <v>Obesity</v>
      </c>
      <c r="V444" t="str" cm="1">
        <f t="array" ref="V444">_xlfn.IFS(C444&lt;5.7,"Normal",C444&lt;=6.49,"Prediabetes",C444&gt;=6.5,"Diabetes")</f>
        <v>Normal</v>
      </c>
      <c r="W444" t="str">
        <f t="shared" si="91"/>
        <v>No</v>
      </c>
    </row>
    <row r="445" spans="1:23" x14ac:dyDescent="0.25">
      <c r="A445" t="s">
        <v>1928</v>
      </c>
      <c r="B445" s="11">
        <v>27.83</v>
      </c>
      <c r="C445" s="11">
        <v>9.1999999999999993</v>
      </c>
      <c r="D445" t="s">
        <v>2382</v>
      </c>
      <c r="E445" t="s">
        <v>2380</v>
      </c>
      <c r="F445" t="s">
        <v>2380</v>
      </c>
      <c r="G445">
        <v>1</v>
      </c>
      <c r="H445" t="s">
        <v>2382</v>
      </c>
      <c r="I445" t="str">
        <f t="shared" si="79"/>
        <v>Id444</v>
      </c>
      <c r="J445" t="str">
        <f t="shared" si="80"/>
        <v>27.83</v>
      </c>
      <c r="K445" t="str">
        <f t="shared" si="81"/>
        <v>9.2</v>
      </c>
      <c r="L445" t="str">
        <f t="shared" si="82"/>
        <v>yes</v>
      </c>
      <c r="M445" t="str">
        <f t="shared" si="83"/>
        <v>No</v>
      </c>
      <c r="N445" t="str">
        <f t="shared" si="84"/>
        <v>No</v>
      </c>
      <c r="O445" t="str">
        <f t="shared" si="85"/>
        <v>1</v>
      </c>
      <c r="P445" t="str">
        <f t="shared" si="86"/>
        <v>yes</v>
      </c>
      <c r="Q445" s="10" t="str">
        <f t="shared" si="87"/>
        <v>1</v>
      </c>
      <c r="R445" t="str">
        <f t="shared" si="88"/>
        <v>Yes</v>
      </c>
      <c r="S445" t="str">
        <f t="shared" si="89"/>
        <v>Yes</v>
      </c>
      <c r="T445" t="str">
        <f t="shared" si="90"/>
        <v>Yes</v>
      </c>
      <c r="U445" s="10" t="str" cm="1">
        <f t="array" ref="U445">_xlfn.IFS(B445&lt;18.5,"Underweight",B445&lt;=24.9,"Normal weight",B445&lt;=29.99,"Over weight",B445&gt;=30,"Obesity")</f>
        <v>Over weight</v>
      </c>
      <c r="V445" t="str" cm="1">
        <f t="array" ref="V445">_xlfn.IFS(C445&lt;5.7,"Normal",C445&lt;=6.49,"Prediabetes",C445&gt;=6.5,"Diabetes")</f>
        <v>Diabetes</v>
      </c>
      <c r="W445" t="str">
        <f t="shared" si="91"/>
        <v>No</v>
      </c>
    </row>
    <row r="446" spans="1:23" x14ac:dyDescent="0.25">
      <c r="A446" t="s">
        <v>1927</v>
      </c>
      <c r="B446" s="11">
        <v>30.875</v>
      </c>
      <c r="C446" s="11">
        <v>10.97</v>
      </c>
      <c r="D446" t="s">
        <v>2382</v>
      </c>
      <c r="E446" t="s">
        <v>2380</v>
      </c>
      <c r="F446" t="s">
        <v>2380</v>
      </c>
      <c r="G446">
        <v>2</v>
      </c>
      <c r="H446" t="s">
        <v>2380</v>
      </c>
      <c r="I446" t="str">
        <f t="shared" si="79"/>
        <v>Id445</v>
      </c>
      <c r="J446" t="str">
        <f t="shared" si="80"/>
        <v>30.875</v>
      </c>
      <c r="K446" t="str">
        <f t="shared" si="81"/>
        <v>10.97</v>
      </c>
      <c r="L446" t="str">
        <f t="shared" si="82"/>
        <v>yes</v>
      </c>
      <c r="M446" t="str">
        <f t="shared" si="83"/>
        <v>No</v>
      </c>
      <c r="N446" t="str">
        <f t="shared" si="84"/>
        <v>No</v>
      </c>
      <c r="O446" t="str">
        <f t="shared" si="85"/>
        <v>2</v>
      </c>
      <c r="P446" t="str">
        <f t="shared" si="86"/>
        <v>No</v>
      </c>
      <c r="Q446" s="10" t="str">
        <f t="shared" si="87"/>
        <v>2</v>
      </c>
      <c r="R446" t="str">
        <f t="shared" si="88"/>
        <v>Yes</v>
      </c>
      <c r="S446" t="str">
        <f t="shared" si="89"/>
        <v>No</v>
      </c>
      <c r="T446" t="str">
        <f t="shared" si="90"/>
        <v>No</v>
      </c>
      <c r="U446" s="10" t="str" cm="1">
        <f t="array" ref="U446">_xlfn.IFS(B446&lt;18.5,"Underweight",B446&lt;=24.9,"Normal weight",B446&lt;=29.99,"Over weight",B446&gt;=30,"Obesity")</f>
        <v>Obesity</v>
      </c>
      <c r="V446" t="str" cm="1">
        <f t="array" ref="V446">_xlfn.IFS(C446&lt;5.7,"Normal",C446&lt;=6.49,"Prediabetes",C446&gt;=6.5,"Diabetes")</f>
        <v>Diabetes</v>
      </c>
      <c r="W446" t="str">
        <f t="shared" si="91"/>
        <v>No</v>
      </c>
    </row>
    <row r="447" spans="1:23" x14ac:dyDescent="0.25">
      <c r="A447" t="s">
        <v>1926</v>
      </c>
      <c r="B447" s="11">
        <v>27.265000000000001</v>
      </c>
      <c r="C447" s="11">
        <v>4.25</v>
      </c>
      <c r="D447" t="s">
        <v>2380</v>
      </c>
      <c r="E447" t="s">
        <v>2380</v>
      </c>
      <c r="F447" t="s">
        <v>2383</v>
      </c>
      <c r="G447">
        <v>1</v>
      </c>
      <c r="H447" t="s">
        <v>2380</v>
      </c>
      <c r="I447" t="str">
        <f t="shared" si="79"/>
        <v>Id446</v>
      </c>
      <c r="J447" t="str">
        <f t="shared" si="80"/>
        <v>27.265</v>
      </c>
      <c r="K447" t="str">
        <f t="shared" si="81"/>
        <v>4.25</v>
      </c>
      <c r="L447" t="str">
        <f t="shared" si="82"/>
        <v>No</v>
      </c>
      <c r="M447" t="str">
        <f t="shared" si="83"/>
        <v>No</v>
      </c>
      <c r="N447" t="str">
        <f t="shared" si="84"/>
        <v>Yes</v>
      </c>
      <c r="O447" t="str">
        <f t="shared" si="85"/>
        <v>1</v>
      </c>
      <c r="P447" t="str">
        <f t="shared" si="86"/>
        <v>No</v>
      </c>
      <c r="Q447" s="10" t="str">
        <f t="shared" si="87"/>
        <v>1</v>
      </c>
      <c r="R447" t="str">
        <f t="shared" si="88"/>
        <v>No</v>
      </c>
      <c r="S447" t="str">
        <f t="shared" si="89"/>
        <v>No</v>
      </c>
      <c r="T447" t="str">
        <f t="shared" si="90"/>
        <v>No</v>
      </c>
      <c r="U447" s="10" t="str" cm="1">
        <f t="array" ref="U447">_xlfn.IFS(B447&lt;18.5,"Underweight",B447&lt;=24.9,"Normal weight",B447&lt;=29.99,"Over weight",B447&gt;=30,"Obesity")</f>
        <v>Over weight</v>
      </c>
      <c r="V447" t="str" cm="1">
        <f t="array" ref="V447">_xlfn.IFS(C447&lt;5.7,"Normal",C447&lt;=6.49,"Prediabetes",C447&gt;=6.5,"Diabetes")</f>
        <v>Normal</v>
      </c>
      <c r="W447" t="str">
        <f t="shared" si="91"/>
        <v>No</v>
      </c>
    </row>
    <row r="448" spans="1:23" x14ac:dyDescent="0.25">
      <c r="A448" t="s">
        <v>1925</v>
      </c>
      <c r="B448" s="11">
        <v>26.7</v>
      </c>
      <c r="C448" s="11">
        <v>5.23</v>
      </c>
      <c r="D448" t="s">
        <v>2380</v>
      </c>
      <c r="E448" t="s">
        <v>2380</v>
      </c>
      <c r="F448" t="s">
        <v>2383</v>
      </c>
      <c r="G448">
        <v>1</v>
      </c>
      <c r="H448" t="s">
        <v>2382</v>
      </c>
      <c r="I448" t="str">
        <f t="shared" si="79"/>
        <v>Id447</v>
      </c>
      <c r="J448" t="str">
        <f t="shared" si="80"/>
        <v>26.7</v>
      </c>
      <c r="K448" t="str">
        <f t="shared" si="81"/>
        <v>5.23</v>
      </c>
      <c r="L448" t="str">
        <f t="shared" si="82"/>
        <v>No</v>
      </c>
      <c r="M448" t="str">
        <f t="shared" si="83"/>
        <v>No</v>
      </c>
      <c r="N448" t="str">
        <f t="shared" si="84"/>
        <v>Yes</v>
      </c>
      <c r="O448" t="str">
        <f t="shared" si="85"/>
        <v>1</v>
      </c>
      <c r="P448" t="str">
        <f t="shared" si="86"/>
        <v>yes</v>
      </c>
      <c r="Q448" s="10" t="str">
        <f t="shared" si="87"/>
        <v>1</v>
      </c>
      <c r="R448" t="str">
        <f t="shared" si="88"/>
        <v>No</v>
      </c>
      <c r="S448" t="str">
        <f t="shared" si="89"/>
        <v>Yes</v>
      </c>
      <c r="T448" t="str">
        <f t="shared" si="90"/>
        <v>Yes</v>
      </c>
      <c r="U448" s="10" t="str" cm="1">
        <f t="array" ref="U448">_xlfn.IFS(B448&lt;18.5,"Underweight",B448&lt;=24.9,"Normal weight",B448&lt;=29.99,"Over weight",B448&gt;=30,"Obesity")</f>
        <v>Over weight</v>
      </c>
      <c r="V448" t="str" cm="1">
        <f t="array" ref="V448">_xlfn.IFS(C448&lt;5.7,"Normal",C448&lt;=6.49,"Prediabetes",C448&gt;=6.5,"Diabetes")</f>
        <v>Normal</v>
      </c>
      <c r="W448" t="str">
        <f t="shared" si="91"/>
        <v>No</v>
      </c>
    </row>
    <row r="449" spans="1:23" x14ac:dyDescent="0.25">
      <c r="A449" t="s">
        <v>1924</v>
      </c>
      <c r="B449" s="11">
        <v>29.925000000000001</v>
      </c>
      <c r="C449" s="11">
        <v>5.96</v>
      </c>
      <c r="D449" t="s">
        <v>2382</v>
      </c>
      <c r="E449" t="s">
        <v>2380</v>
      </c>
      <c r="F449" t="s">
        <v>2383</v>
      </c>
      <c r="G449">
        <v>1</v>
      </c>
      <c r="H449" t="s">
        <v>2382</v>
      </c>
      <c r="I449" t="str">
        <f t="shared" si="79"/>
        <v>Id448</v>
      </c>
      <c r="J449" t="str">
        <f t="shared" si="80"/>
        <v>29.925</v>
      </c>
      <c r="K449" t="str">
        <f t="shared" si="81"/>
        <v>5.96</v>
      </c>
      <c r="L449" t="str">
        <f t="shared" si="82"/>
        <v>yes</v>
      </c>
      <c r="M449" t="str">
        <f t="shared" si="83"/>
        <v>No</v>
      </c>
      <c r="N449" t="str">
        <f t="shared" si="84"/>
        <v>Yes</v>
      </c>
      <c r="O449" t="str">
        <f t="shared" si="85"/>
        <v>1</v>
      </c>
      <c r="P449" t="str">
        <f t="shared" si="86"/>
        <v>yes</v>
      </c>
      <c r="Q449" s="10" t="str">
        <f t="shared" si="87"/>
        <v>1</v>
      </c>
      <c r="R449" t="str">
        <f t="shared" si="88"/>
        <v>Yes</v>
      </c>
      <c r="S449" t="str">
        <f t="shared" si="89"/>
        <v>Yes</v>
      </c>
      <c r="T449" t="str">
        <f t="shared" si="90"/>
        <v>Yes</v>
      </c>
      <c r="U449" s="10" t="str" cm="1">
        <f t="array" ref="U449">_xlfn.IFS(B449&lt;18.5,"Underweight",B449&lt;=24.9,"Normal weight",B449&lt;=29.99,"Over weight",B449&gt;=30,"Obesity")</f>
        <v>Over weight</v>
      </c>
      <c r="V449" t="str" cm="1">
        <f t="array" ref="V449">_xlfn.IFS(C449&lt;5.7,"Normal",C449&lt;=6.49,"Prediabetes",C449&gt;=6.5,"Diabetes")</f>
        <v>Prediabetes</v>
      </c>
      <c r="W449" t="str">
        <f t="shared" si="91"/>
        <v>No</v>
      </c>
    </row>
    <row r="450" spans="1:23" x14ac:dyDescent="0.25">
      <c r="A450" t="s">
        <v>1923</v>
      </c>
      <c r="B450" s="11">
        <v>19.95</v>
      </c>
      <c r="C450" s="11">
        <v>4.29</v>
      </c>
      <c r="D450" t="s">
        <v>2382</v>
      </c>
      <c r="E450" t="s">
        <v>2380</v>
      </c>
      <c r="F450" t="s">
        <v>2380</v>
      </c>
      <c r="G450">
        <v>2</v>
      </c>
      <c r="H450" t="s">
        <v>2382</v>
      </c>
      <c r="I450" t="str">
        <f t="shared" si="79"/>
        <v>Id449</v>
      </c>
      <c r="J450" t="str">
        <f t="shared" si="80"/>
        <v>19.95</v>
      </c>
      <c r="K450" t="str">
        <f t="shared" si="81"/>
        <v>4.29</v>
      </c>
      <c r="L450" t="str">
        <f t="shared" si="82"/>
        <v>yes</v>
      </c>
      <c r="M450" t="str">
        <f t="shared" si="83"/>
        <v>No</v>
      </c>
      <c r="N450" t="str">
        <f t="shared" si="84"/>
        <v>No</v>
      </c>
      <c r="O450" t="str">
        <f t="shared" si="85"/>
        <v>2</v>
      </c>
      <c r="P450" t="str">
        <f t="shared" si="86"/>
        <v>yes</v>
      </c>
      <c r="Q450" s="10" t="str">
        <f t="shared" si="87"/>
        <v>2</v>
      </c>
      <c r="R450" t="str">
        <f t="shared" si="88"/>
        <v>Yes</v>
      </c>
      <c r="S450" t="str">
        <f t="shared" si="89"/>
        <v>Yes</v>
      </c>
      <c r="T450" t="str">
        <f t="shared" si="90"/>
        <v>Yes</v>
      </c>
      <c r="U450" s="10" t="str" cm="1">
        <f t="array" ref="U450">_xlfn.IFS(B450&lt;18.5,"Underweight",B450&lt;=24.9,"Normal weight",B450&lt;=29.99,"Over weight",B450&gt;=30,"Obesity")</f>
        <v>Normal weight</v>
      </c>
      <c r="V450" t="str" cm="1">
        <f t="array" ref="V450">_xlfn.IFS(C450&lt;5.7,"Normal",C450&lt;=6.49,"Prediabetes",C450&gt;=6.5,"Diabetes")</f>
        <v>Normal</v>
      </c>
      <c r="W450" t="str">
        <f t="shared" si="91"/>
        <v>No</v>
      </c>
    </row>
    <row r="451" spans="1:23" x14ac:dyDescent="0.25">
      <c r="A451" t="s">
        <v>1922</v>
      </c>
      <c r="B451" s="11">
        <v>24.225000000000001</v>
      </c>
      <c r="C451" s="11">
        <v>4.09</v>
      </c>
      <c r="D451" t="s">
        <v>2380</v>
      </c>
      <c r="E451" t="s">
        <v>2380</v>
      </c>
      <c r="F451" t="s">
        <v>2380</v>
      </c>
      <c r="G451" t="s">
        <v>2381</v>
      </c>
      <c r="H451" t="s">
        <v>2380</v>
      </c>
      <c r="I451" t="str">
        <f t="shared" ref="I451:I514" si="92">CLEAN(A451)</f>
        <v>Id450</v>
      </c>
      <c r="J451" t="str">
        <f t="shared" ref="J451:J514" si="93">CLEAN(B451)</f>
        <v>24.225</v>
      </c>
      <c r="K451" t="str">
        <f t="shared" ref="K451:K514" si="94">CLEAN(C451)</f>
        <v>4.09</v>
      </c>
      <c r="L451" t="str">
        <f t="shared" ref="L451:L514" si="95">CLEAN(D451)</f>
        <v>No</v>
      </c>
      <c r="M451" t="str">
        <f t="shared" ref="M451:M514" si="96">CLEAN(E451)</f>
        <v>No</v>
      </c>
      <c r="N451" t="str">
        <f t="shared" ref="N451:N514" si="97">CLEAN(F451)</f>
        <v>No</v>
      </c>
      <c r="O451" t="str">
        <f t="shared" ref="O451:O514" si="98">CLEAN(G451)</f>
        <v>No major surgery</v>
      </c>
      <c r="P451" t="str">
        <f t="shared" ref="P451:P514" si="99">CLEAN(H451)</f>
        <v>No</v>
      </c>
      <c r="Q451" s="10" t="str">
        <f t="shared" ref="Q451:Q514" si="100">SUBSTITUTE(O451,"No major surgery",0)</f>
        <v>0</v>
      </c>
      <c r="R451" t="str">
        <f t="shared" ref="R451:R514" si="101">PROPER(L451)</f>
        <v>No</v>
      </c>
      <c r="S451" t="str">
        <f t="shared" ref="S451:S514" si="102">PROPER(P451)</f>
        <v>No</v>
      </c>
      <c r="T451" t="str">
        <f t="shared" ref="T451:T514" si="103">SUBSTITUTE(S451,"?","No")</f>
        <v>No</v>
      </c>
      <c r="U451" s="10" t="str" cm="1">
        <f t="array" ref="U451">_xlfn.IFS(B451&lt;18.5,"Underweight",B451&lt;=24.9,"Normal weight",B451&lt;=29.99,"Over weight",B451&gt;=30,"Obesity")</f>
        <v>Normal weight</v>
      </c>
      <c r="V451" t="str" cm="1">
        <f t="array" ref="V451">_xlfn.IFS(C451&lt;5.7,"Normal",C451&lt;=6.49,"Prediabetes",C451&gt;=6.5,"Diabetes")</f>
        <v>Normal</v>
      </c>
      <c r="W451" t="str">
        <f t="shared" ref="W451:W514" si="104">PROPER(E451)</f>
        <v>No</v>
      </c>
    </row>
    <row r="452" spans="1:23" x14ac:dyDescent="0.25">
      <c r="A452" t="s">
        <v>1921</v>
      </c>
      <c r="B452" s="11">
        <v>28.12</v>
      </c>
      <c r="C452" s="11">
        <v>4.88</v>
      </c>
      <c r="D452" t="s">
        <v>2380</v>
      </c>
      <c r="E452" t="s">
        <v>2380</v>
      </c>
      <c r="F452" t="s">
        <v>2380</v>
      </c>
      <c r="G452" t="s">
        <v>2381</v>
      </c>
      <c r="H452" t="s">
        <v>2382</v>
      </c>
      <c r="I452" t="str">
        <f t="shared" si="92"/>
        <v>Id451</v>
      </c>
      <c r="J452" t="str">
        <f t="shared" si="93"/>
        <v>28.12</v>
      </c>
      <c r="K452" t="str">
        <f t="shared" si="94"/>
        <v>4.88</v>
      </c>
      <c r="L452" t="str">
        <f t="shared" si="95"/>
        <v>No</v>
      </c>
      <c r="M452" t="str">
        <f t="shared" si="96"/>
        <v>No</v>
      </c>
      <c r="N452" t="str">
        <f t="shared" si="97"/>
        <v>No</v>
      </c>
      <c r="O452" t="str">
        <f t="shared" si="98"/>
        <v>No major surgery</v>
      </c>
      <c r="P452" t="str">
        <f t="shared" si="99"/>
        <v>yes</v>
      </c>
      <c r="Q452" s="10" t="str">
        <f t="shared" si="100"/>
        <v>0</v>
      </c>
      <c r="R452" t="str">
        <f t="shared" si="101"/>
        <v>No</v>
      </c>
      <c r="S452" t="str">
        <f t="shared" si="102"/>
        <v>Yes</v>
      </c>
      <c r="T452" t="str">
        <f t="shared" si="103"/>
        <v>Yes</v>
      </c>
      <c r="U452" s="10" t="str" cm="1">
        <f t="array" ref="U452">_xlfn.IFS(B452&lt;18.5,"Underweight",B452&lt;=24.9,"Normal weight",B452&lt;=29.99,"Over weight",B452&gt;=30,"Obesity")</f>
        <v>Over weight</v>
      </c>
      <c r="V452" t="str" cm="1">
        <f t="array" ref="V452">_xlfn.IFS(C452&lt;5.7,"Normal",C452&lt;=6.49,"Prediabetes",C452&gt;=6.5,"Diabetes")</f>
        <v>Normal</v>
      </c>
      <c r="W452" t="str">
        <f t="shared" si="104"/>
        <v>No</v>
      </c>
    </row>
    <row r="453" spans="1:23" x14ac:dyDescent="0.25">
      <c r="A453" t="s">
        <v>1920</v>
      </c>
      <c r="B453" s="11">
        <v>23.21</v>
      </c>
      <c r="C453" s="11">
        <v>6.76</v>
      </c>
      <c r="D453" t="s">
        <v>2380</v>
      </c>
      <c r="E453" t="s">
        <v>2380</v>
      </c>
      <c r="F453" t="s">
        <v>2380</v>
      </c>
      <c r="G453" t="s">
        <v>2381</v>
      </c>
      <c r="H453" t="s">
        <v>2382</v>
      </c>
      <c r="I453" t="str">
        <f t="shared" si="92"/>
        <v>Id452</v>
      </c>
      <c r="J453" t="str">
        <f t="shared" si="93"/>
        <v>23.21</v>
      </c>
      <c r="K453" t="str">
        <f t="shared" si="94"/>
        <v>6.76</v>
      </c>
      <c r="L453" t="str">
        <f t="shared" si="95"/>
        <v>No</v>
      </c>
      <c r="M453" t="str">
        <f t="shared" si="96"/>
        <v>No</v>
      </c>
      <c r="N453" t="str">
        <f t="shared" si="97"/>
        <v>No</v>
      </c>
      <c r="O453" t="str">
        <f t="shared" si="98"/>
        <v>No major surgery</v>
      </c>
      <c r="P453" t="str">
        <f t="shared" si="99"/>
        <v>yes</v>
      </c>
      <c r="Q453" s="10" t="str">
        <f t="shared" si="100"/>
        <v>0</v>
      </c>
      <c r="R453" t="str">
        <f t="shared" si="101"/>
        <v>No</v>
      </c>
      <c r="S453" t="str">
        <f t="shared" si="102"/>
        <v>Yes</v>
      </c>
      <c r="T453" t="str">
        <f t="shared" si="103"/>
        <v>Yes</v>
      </c>
      <c r="U453" s="10" t="str" cm="1">
        <f t="array" ref="U453">_xlfn.IFS(B453&lt;18.5,"Underweight",B453&lt;=24.9,"Normal weight",B453&lt;=29.99,"Over weight",B453&gt;=30,"Obesity")</f>
        <v>Normal weight</v>
      </c>
      <c r="V453" t="str" cm="1">
        <f t="array" ref="V453">_xlfn.IFS(C453&lt;5.7,"Normal",C453&lt;=6.49,"Prediabetes",C453&gt;=6.5,"Diabetes")</f>
        <v>Diabetes</v>
      </c>
      <c r="W453" t="str">
        <f t="shared" si="104"/>
        <v>No</v>
      </c>
    </row>
    <row r="454" spans="1:23" x14ac:dyDescent="0.25">
      <c r="A454" t="s">
        <v>1919</v>
      </c>
      <c r="B454" s="11">
        <v>23.98</v>
      </c>
      <c r="C454" s="11">
        <v>10.67</v>
      </c>
      <c r="D454" t="s">
        <v>2380</v>
      </c>
      <c r="E454" t="s">
        <v>2380</v>
      </c>
      <c r="F454" t="s">
        <v>2380</v>
      </c>
      <c r="G454" t="s">
        <v>2381</v>
      </c>
      <c r="H454" t="s">
        <v>2380</v>
      </c>
      <c r="I454" t="str">
        <f t="shared" si="92"/>
        <v>Id453</v>
      </c>
      <c r="J454" t="str">
        <f t="shared" si="93"/>
        <v>23.98</v>
      </c>
      <c r="K454" t="str">
        <f t="shared" si="94"/>
        <v>10.67</v>
      </c>
      <c r="L454" t="str">
        <f t="shared" si="95"/>
        <v>No</v>
      </c>
      <c r="M454" t="str">
        <f t="shared" si="96"/>
        <v>No</v>
      </c>
      <c r="N454" t="str">
        <f t="shared" si="97"/>
        <v>No</v>
      </c>
      <c r="O454" t="str">
        <f t="shared" si="98"/>
        <v>No major surgery</v>
      </c>
      <c r="P454" t="str">
        <f t="shared" si="99"/>
        <v>No</v>
      </c>
      <c r="Q454" s="10" t="str">
        <f t="shared" si="100"/>
        <v>0</v>
      </c>
      <c r="R454" t="str">
        <f t="shared" si="101"/>
        <v>No</v>
      </c>
      <c r="S454" t="str">
        <f t="shared" si="102"/>
        <v>No</v>
      </c>
      <c r="T454" t="str">
        <f t="shared" si="103"/>
        <v>No</v>
      </c>
      <c r="U454" s="10" t="str" cm="1">
        <f t="array" ref="U454">_xlfn.IFS(B454&lt;18.5,"Underweight",B454&lt;=24.9,"Normal weight",B454&lt;=29.99,"Over weight",B454&gt;=30,"Obesity")</f>
        <v>Normal weight</v>
      </c>
      <c r="V454" t="str" cm="1">
        <f t="array" ref="V454">_xlfn.IFS(C454&lt;5.7,"Normal",C454&lt;=6.49,"Prediabetes",C454&gt;=6.5,"Diabetes")</f>
        <v>Diabetes</v>
      </c>
      <c r="W454" t="str">
        <f t="shared" si="104"/>
        <v>No</v>
      </c>
    </row>
    <row r="455" spans="1:23" x14ac:dyDescent="0.25">
      <c r="A455" t="s">
        <v>1918</v>
      </c>
      <c r="B455" s="11">
        <v>30</v>
      </c>
      <c r="C455" s="11">
        <v>6.21</v>
      </c>
      <c r="D455" t="s">
        <v>2380</v>
      </c>
      <c r="E455" t="s">
        <v>2380</v>
      </c>
      <c r="F455" t="s">
        <v>2380</v>
      </c>
      <c r="G455" t="s">
        <v>2381</v>
      </c>
      <c r="H455" t="s">
        <v>2382</v>
      </c>
      <c r="I455" t="str">
        <f t="shared" si="92"/>
        <v>Id454</v>
      </c>
      <c r="J455" t="str">
        <f t="shared" si="93"/>
        <v>30</v>
      </c>
      <c r="K455" t="str">
        <f t="shared" si="94"/>
        <v>6.21</v>
      </c>
      <c r="L455" t="str">
        <f t="shared" si="95"/>
        <v>No</v>
      </c>
      <c r="M455" t="str">
        <f t="shared" si="96"/>
        <v>No</v>
      </c>
      <c r="N455" t="str">
        <f t="shared" si="97"/>
        <v>No</v>
      </c>
      <c r="O455" t="str">
        <f t="shared" si="98"/>
        <v>No major surgery</v>
      </c>
      <c r="P455" t="str">
        <f t="shared" si="99"/>
        <v>yes</v>
      </c>
      <c r="Q455" s="10" t="str">
        <f t="shared" si="100"/>
        <v>0</v>
      </c>
      <c r="R455" t="str">
        <f t="shared" si="101"/>
        <v>No</v>
      </c>
      <c r="S455" t="str">
        <f t="shared" si="102"/>
        <v>Yes</v>
      </c>
      <c r="T455" t="str">
        <f t="shared" si="103"/>
        <v>Yes</v>
      </c>
      <c r="U455" s="10" t="str" cm="1">
        <f t="array" ref="U455">_xlfn.IFS(B455&lt;18.5,"Underweight",B455&lt;=24.9,"Normal weight",B455&lt;=29.99,"Over weight",B455&gt;=30,"Obesity")</f>
        <v>Obesity</v>
      </c>
      <c r="V455" t="str" cm="1">
        <f t="array" ref="V455">_xlfn.IFS(C455&lt;5.7,"Normal",C455&lt;=6.49,"Prediabetes",C455&gt;=6.5,"Diabetes")</f>
        <v>Prediabetes</v>
      </c>
      <c r="W455" t="str">
        <f t="shared" si="104"/>
        <v>No</v>
      </c>
    </row>
    <row r="456" spans="1:23" x14ac:dyDescent="0.25">
      <c r="A456" t="s">
        <v>1917</v>
      </c>
      <c r="B456" s="11">
        <v>17.350000000000001</v>
      </c>
      <c r="C456" s="11">
        <v>5.03</v>
      </c>
      <c r="D456" t="s">
        <v>2382</v>
      </c>
      <c r="E456" t="s">
        <v>2380</v>
      </c>
      <c r="F456" t="s">
        <v>2380</v>
      </c>
      <c r="G456" t="s">
        <v>2381</v>
      </c>
      <c r="H456" t="s">
        <v>2382</v>
      </c>
      <c r="I456" t="str">
        <f t="shared" si="92"/>
        <v>Id455</v>
      </c>
      <c r="J456" t="str">
        <f t="shared" si="93"/>
        <v>17.35</v>
      </c>
      <c r="K456" t="str">
        <f t="shared" si="94"/>
        <v>5.03</v>
      </c>
      <c r="L456" t="str">
        <f t="shared" si="95"/>
        <v>yes</v>
      </c>
      <c r="M456" t="str">
        <f t="shared" si="96"/>
        <v>No</v>
      </c>
      <c r="N456" t="str">
        <f t="shared" si="97"/>
        <v>No</v>
      </c>
      <c r="O456" t="str">
        <f t="shared" si="98"/>
        <v>No major surgery</v>
      </c>
      <c r="P456" t="str">
        <f t="shared" si="99"/>
        <v>yes</v>
      </c>
      <c r="Q456" s="10" t="str">
        <f t="shared" si="100"/>
        <v>0</v>
      </c>
      <c r="R456" t="str">
        <f t="shared" si="101"/>
        <v>Yes</v>
      </c>
      <c r="S456" t="str">
        <f t="shared" si="102"/>
        <v>Yes</v>
      </c>
      <c r="T456" t="str">
        <f t="shared" si="103"/>
        <v>Yes</v>
      </c>
      <c r="U456" s="10" t="str" cm="1">
        <f t="array" ref="U456">_xlfn.IFS(B456&lt;18.5,"Underweight",B456&lt;=24.9,"Normal weight",B456&lt;=29.99,"Over weight",B456&gt;=30,"Obesity")</f>
        <v>Underweight</v>
      </c>
      <c r="V456" t="str" cm="1">
        <f t="array" ref="V456">_xlfn.IFS(C456&lt;5.7,"Normal",C456&lt;=6.49,"Prediabetes",C456&gt;=6.5,"Diabetes")</f>
        <v>Normal</v>
      </c>
      <c r="W456" t="str">
        <f t="shared" si="104"/>
        <v>No</v>
      </c>
    </row>
    <row r="457" spans="1:23" x14ac:dyDescent="0.25">
      <c r="A457" t="s">
        <v>1916</v>
      </c>
      <c r="B457" s="11">
        <v>22.704999999999998</v>
      </c>
      <c r="C457" s="11">
        <v>5.27</v>
      </c>
      <c r="D457" t="s">
        <v>2380</v>
      </c>
      <c r="E457" t="s">
        <v>2380</v>
      </c>
      <c r="F457" t="s">
        <v>2380</v>
      </c>
      <c r="G457" t="s">
        <v>2381</v>
      </c>
      <c r="H457" t="s">
        <v>2380</v>
      </c>
      <c r="I457" t="str">
        <f t="shared" si="92"/>
        <v>Id456</v>
      </c>
      <c r="J457" t="str">
        <f t="shared" si="93"/>
        <v>22.705</v>
      </c>
      <c r="K457" t="str">
        <f t="shared" si="94"/>
        <v>5.27</v>
      </c>
      <c r="L457" t="str">
        <f t="shared" si="95"/>
        <v>No</v>
      </c>
      <c r="M457" t="str">
        <f t="shared" si="96"/>
        <v>No</v>
      </c>
      <c r="N457" t="str">
        <f t="shared" si="97"/>
        <v>No</v>
      </c>
      <c r="O457" t="str">
        <f t="shared" si="98"/>
        <v>No major surgery</v>
      </c>
      <c r="P457" t="str">
        <f t="shared" si="99"/>
        <v>No</v>
      </c>
      <c r="Q457" s="10" t="str">
        <f t="shared" si="100"/>
        <v>0</v>
      </c>
      <c r="R457" t="str">
        <f t="shared" si="101"/>
        <v>No</v>
      </c>
      <c r="S457" t="str">
        <f t="shared" si="102"/>
        <v>No</v>
      </c>
      <c r="T457" t="str">
        <f t="shared" si="103"/>
        <v>No</v>
      </c>
      <c r="U457" s="10" t="str" cm="1">
        <f t="array" ref="U457">_xlfn.IFS(B457&lt;18.5,"Underweight",B457&lt;=24.9,"Normal weight",B457&lt;=29.99,"Over weight",B457&gt;=30,"Obesity")</f>
        <v>Normal weight</v>
      </c>
      <c r="V457" t="str" cm="1">
        <f t="array" ref="V457">_xlfn.IFS(C457&lt;5.7,"Normal",C457&lt;=6.49,"Prediabetes",C457&gt;=6.5,"Diabetes")</f>
        <v>Normal</v>
      </c>
      <c r="W457" t="str">
        <f t="shared" si="104"/>
        <v>No</v>
      </c>
    </row>
    <row r="458" spans="1:23" x14ac:dyDescent="0.25">
      <c r="A458" t="s">
        <v>1915</v>
      </c>
      <c r="B458" s="11">
        <v>25.41</v>
      </c>
      <c r="C458" s="11">
        <v>10.53</v>
      </c>
      <c r="D458" t="s">
        <v>2382</v>
      </c>
      <c r="E458" t="s">
        <v>2380</v>
      </c>
      <c r="F458" t="s">
        <v>2380</v>
      </c>
      <c r="G458">
        <v>1</v>
      </c>
      <c r="H458" t="s">
        <v>2382</v>
      </c>
      <c r="I458" t="str">
        <f t="shared" si="92"/>
        <v>Id457</v>
      </c>
      <c r="J458" t="str">
        <f t="shared" si="93"/>
        <v>25.41</v>
      </c>
      <c r="K458" t="str">
        <f t="shared" si="94"/>
        <v>10.53</v>
      </c>
      <c r="L458" t="str">
        <f t="shared" si="95"/>
        <v>yes</v>
      </c>
      <c r="M458" t="str">
        <f t="shared" si="96"/>
        <v>No</v>
      </c>
      <c r="N458" t="str">
        <f t="shared" si="97"/>
        <v>No</v>
      </c>
      <c r="O458" t="str">
        <f t="shared" si="98"/>
        <v>1</v>
      </c>
      <c r="P458" t="str">
        <f t="shared" si="99"/>
        <v>yes</v>
      </c>
      <c r="Q458" s="10" t="str">
        <f t="shared" si="100"/>
        <v>1</v>
      </c>
      <c r="R458" t="str">
        <f t="shared" si="101"/>
        <v>Yes</v>
      </c>
      <c r="S458" t="str">
        <f t="shared" si="102"/>
        <v>Yes</v>
      </c>
      <c r="T458" t="str">
        <f t="shared" si="103"/>
        <v>Yes</v>
      </c>
      <c r="U458" s="10" t="str" cm="1">
        <f t="array" ref="U458">_xlfn.IFS(B458&lt;18.5,"Underweight",B458&lt;=24.9,"Normal weight",B458&lt;=29.99,"Over weight",B458&gt;=30,"Obesity")</f>
        <v>Over weight</v>
      </c>
      <c r="V458" t="str" cm="1">
        <f t="array" ref="V458">_xlfn.IFS(C458&lt;5.7,"Normal",C458&lt;=6.49,"Prediabetes",C458&gt;=6.5,"Diabetes")</f>
        <v>Diabetes</v>
      </c>
      <c r="W458" t="str">
        <f t="shared" si="104"/>
        <v>No</v>
      </c>
    </row>
    <row r="459" spans="1:23" x14ac:dyDescent="0.25">
      <c r="A459" t="s">
        <v>1914</v>
      </c>
      <c r="B459" s="11">
        <v>18.23</v>
      </c>
      <c r="C459" s="11">
        <v>5.78</v>
      </c>
      <c r="D459" t="s">
        <v>2380</v>
      </c>
      <c r="E459" t="s">
        <v>2380</v>
      </c>
      <c r="F459" t="s">
        <v>2383</v>
      </c>
      <c r="G459">
        <v>1</v>
      </c>
      <c r="H459" t="s">
        <v>2382</v>
      </c>
      <c r="I459" t="str">
        <f t="shared" si="92"/>
        <v>Id458</v>
      </c>
      <c r="J459" t="str">
        <f t="shared" si="93"/>
        <v>18.23</v>
      </c>
      <c r="K459" t="str">
        <f t="shared" si="94"/>
        <v>5.78</v>
      </c>
      <c r="L459" t="str">
        <f t="shared" si="95"/>
        <v>No</v>
      </c>
      <c r="M459" t="str">
        <f t="shared" si="96"/>
        <v>No</v>
      </c>
      <c r="N459" t="str">
        <f t="shared" si="97"/>
        <v>Yes</v>
      </c>
      <c r="O459" t="str">
        <f t="shared" si="98"/>
        <v>1</v>
      </c>
      <c r="P459" t="str">
        <f t="shared" si="99"/>
        <v>yes</v>
      </c>
      <c r="Q459" s="10" t="str">
        <f t="shared" si="100"/>
        <v>1</v>
      </c>
      <c r="R459" t="str">
        <f t="shared" si="101"/>
        <v>No</v>
      </c>
      <c r="S459" t="str">
        <f t="shared" si="102"/>
        <v>Yes</v>
      </c>
      <c r="T459" t="str">
        <f t="shared" si="103"/>
        <v>Yes</v>
      </c>
      <c r="U459" s="10" t="str" cm="1">
        <f t="array" ref="U459">_xlfn.IFS(B459&lt;18.5,"Underweight",B459&lt;=24.9,"Normal weight",B459&lt;=29.99,"Over weight",B459&gt;=30,"Obesity")</f>
        <v>Underweight</v>
      </c>
      <c r="V459" t="str" cm="1">
        <f t="array" ref="V459">_xlfn.IFS(C459&lt;5.7,"Normal",C459&lt;=6.49,"Prediabetes",C459&gt;=6.5,"Diabetes")</f>
        <v>Prediabetes</v>
      </c>
      <c r="W459" t="str">
        <f t="shared" si="104"/>
        <v>No</v>
      </c>
    </row>
    <row r="460" spans="1:23" x14ac:dyDescent="0.25">
      <c r="A460" t="s">
        <v>1913</v>
      </c>
      <c r="B460" s="11">
        <v>24.7</v>
      </c>
      <c r="C460" s="11">
        <v>4.3600000000000003</v>
      </c>
      <c r="D460" t="s">
        <v>2380</v>
      </c>
      <c r="E460" t="s">
        <v>2380</v>
      </c>
      <c r="F460" t="s">
        <v>2383</v>
      </c>
      <c r="G460">
        <v>1</v>
      </c>
      <c r="H460" t="s">
        <v>2382</v>
      </c>
      <c r="I460" t="str">
        <f t="shared" si="92"/>
        <v>Id459</v>
      </c>
      <c r="J460" t="str">
        <f t="shared" si="93"/>
        <v>24.7</v>
      </c>
      <c r="K460" t="str">
        <f t="shared" si="94"/>
        <v>4.36</v>
      </c>
      <c r="L460" t="str">
        <f t="shared" si="95"/>
        <v>No</v>
      </c>
      <c r="M460" t="str">
        <f t="shared" si="96"/>
        <v>No</v>
      </c>
      <c r="N460" t="str">
        <f t="shared" si="97"/>
        <v>Yes</v>
      </c>
      <c r="O460" t="str">
        <f t="shared" si="98"/>
        <v>1</v>
      </c>
      <c r="P460" t="str">
        <f t="shared" si="99"/>
        <v>yes</v>
      </c>
      <c r="Q460" s="10" t="str">
        <f t="shared" si="100"/>
        <v>1</v>
      </c>
      <c r="R460" t="str">
        <f t="shared" si="101"/>
        <v>No</v>
      </c>
      <c r="S460" t="str">
        <f t="shared" si="102"/>
        <v>Yes</v>
      </c>
      <c r="T460" t="str">
        <f t="shared" si="103"/>
        <v>Yes</v>
      </c>
      <c r="U460" s="10" t="str" cm="1">
        <f t="array" ref="U460">_xlfn.IFS(B460&lt;18.5,"Underweight",B460&lt;=24.9,"Normal weight",B460&lt;=29.99,"Over weight",B460&gt;=30,"Obesity")</f>
        <v>Normal weight</v>
      </c>
      <c r="V460" t="str" cm="1">
        <f t="array" ref="V460">_xlfn.IFS(C460&lt;5.7,"Normal",C460&lt;=6.49,"Prediabetes",C460&gt;=6.5,"Diabetes")</f>
        <v>Normal</v>
      </c>
      <c r="W460" t="str">
        <f t="shared" si="104"/>
        <v>No</v>
      </c>
    </row>
    <row r="461" spans="1:23" x14ac:dyDescent="0.25">
      <c r="A461" t="s">
        <v>1912</v>
      </c>
      <c r="B461" s="11">
        <v>37.4</v>
      </c>
      <c r="C461" s="11">
        <v>9.7200000000000006</v>
      </c>
      <c r="D461" t="s">
        <v>2382</v>
      </c>
      <c r="E461" t="s">
        <v>2380</v>
      </c>
      <c r="F461" t="s">
        <v>2383</v>
      </c>
      <c r="G461">
        <v>1</v>
      </c>
      <c r="H461" t="s">
        <v>2380</v>
      </c>
      <c r="I461" t="str">
        <f t="shared" si="92"/>
        <v>Id460</v>
      </c>
      <c r="J461" t="str">
        <f t="shared" si="93"/>
        <v>37.4</v>
      </c>
      <c r="K461" t="str">
        <f t="shared" si="94"/>
        <v>9.72</v>
      </c>
      <c r="L461" t="str">
        <f t="shared" si="95"/>
        <v>yes</v>
      </c>
      <c r="M461" t="str">
        <f t="shared" si="96"/>
        <v>No</v>
      </c>
      <c r="N461" t="str">
        <f t="shared" si="97"/>
        <v>Yes</v>
      </c>
      <c r="O461" t="str">
        <f t="shared" si="98"/>
        <v>1</v>
      </c>
      <c r="P461" t="str">
        <f t="shared" si="99"/>
        <v>No</v>
      </c>
      <c r="Q461" s="10" t="str">
        <f t="shared" si="100"/>
        <v>1</v>
      </c>
      <c r="R461" t="str">
        <f t="shared" si="101"/>
        <v>Yes</v>
      </c>
      <c r="S461" t="str">
        <f t="shared" si="102"/>
        <v>No</v>
      </c>
      <c r="T461" t="str">
        <f t="shared" si="103"/>
        <v>No</v>
      </c>
      <c r="U461" s="10" t="str" cm="1">
        <f t="array" ref="U461">_xlfn.IFS(B461&lt;18.5,"Underweight",B461&lt;=24.9,"Normal weight",B461&lt;=29.99,"Over weight",B461&gt;=30,"Obesity")</f>
        <v>Obesity</v>
      </c>
      <c r="V461" t="str" cm="1">
        <f t="array" ref="V461">_xlfn.IFS(C461&lt;5.7,"Normal",C461&lt;=6.49,"Prediabetes",C461&gt;=6.5,"Diabetes")</f>
        <v>Diabetes</v>
      </c>
      <c r="W461" t="str">
        <f t="shared" si="104"/>
        <v>No</v>
      </c>
    </row>
    <row r="462" spans="1:23" x14ac:dyDescent="0.25">
      <c r="A462" t="s">
        <v>1911</v>
      </c>
      <c r="B462" s="11">
        <v>26.885000000000002</v>
      </c>
      <c r="C462" s="11">
        <v>5.18</v>
      </c>
      <c r="D462" t="s">
        <v>2380</v>
      </c>
      <c r="E462" t="s">
        <v>2380</v>
      </c>
      <c r="F462" t="s">
        <v>2383</v>
      </c>
      <c r="G462">
        <v>1</v>
      </c>
      <c r="H462" t="s">
        <v>2382</v>
      </c>
      <c r="I462" t="str">
        <f t="shared" si="92"/>
        <v>Id461</v>
      </c>
      <c r="J462" t="str">
        <f t="shared" si="93"/>
        <v>26.885</v>
      </c>
      <c r="K462" t="str">
        <f t="shared" si="94"/>
        <v>5.18</v>
      </c>
      <c r="L462" t="str">
        <f t="shared" si="95"/>
        <v>No</v>
      </c>
      <c r="M462" t="str">
        <f t="shared" si="96"/>
        <v>No</v>
      </c>
      <c r="N462" t="str">
        <f t="shared" si="97"/>
        <v>Yes</v>
      </c>
      <c r="O462" t="str">
        <f t="shared" si="98"/>
        <v>1</v>
      </c>
      <c r="P462" t="str">
        <f t="shared" si="99"/>
        <v>yes</v>
      </c>
      <c r="Q462" s="10" t="str">
        <f t="shared" si="100"/>
        <v>1</v>
      </c>
      <c r="R462" t="str">
        <f t="shared" si="101"/>
        <v>No</v>
      </c>
      <c r="S462" t="str">
        <f t="shared" si="102"/>
        <v>Yes</v>
      </c>
      <c r="T462" t="str">
        <f t="shared" si="103"/>
        <v>Yes</v>
      </c>
      <c r="U462" s="10" t="str" cm="1">
        <f t="array" ref="U462">_xlfn.IFS(B462&lt;18.5,"Underweight",B462&lt;=24.9,"Normal weight",B462&lt;=29.99,"Over weight",B462&gt;=30,"Obesity")</f>
        <v>Over weight</v>
      </c>
      <c r="V462" t="str" cm="1">
        <f t="array" ref="V462">_xlfn.IFS(C462&lt;5.7,"Normal",C462&lt;=6.49,"Prediabetes",C462&gt;=6.5,"Diabetes")</f>
        <v>Normal</v>
      </c>
      <c r="W462" t="str">
        <f t="shared" si="104"/>
        <v>No</v>
      </c>
    </row>
    <row r="463" spans="1:23" x14ac:dyDescent="0.25">
      <c r="A463" t="s">
        <v>1910</v>
      </c>
      <c r="B463" s="11">
        <v>25.27</v>
      </c>
      <c r="C463" s="11">
        <v>5.29</v>
      </c>
      <c r="D463" t="s">
        <v>2380</v>
      </c>
      <c r="E463" t="s">
        <v>2380</v>
      </c>
      <c r="F463" t="s">
        <v>2383</v>
      </c>
      <c r="G463">
        <v>1</v>
      </c>
      <c r="H463" t="s">
        <v>2382</v>
      </c>
      <c r="I463" t="str">
        <f t="shared" si="92"/>
        <v>Id462</v>
      </c>
      <c r="J463" t="str">
        <f t="shared" si="93"/>
        <v>25.27</v>
      </c>
      <c r="K463" t="str">
        <f t="shared" si="94"/>
        <v>5.29</v>
      </c>
      <c r="L463" t="str">
        <f t="shared" si="95"/>
        <v>No</v>
      </c>
      <c r="M463" t="str">
        <f t="shared" si="96"/>
        <v>No</v>
      </c>
      <c r="N463" t="str">
        <f t="shared" si="97"/>
        <v>Yes</v>
      </c>
      <c r="O463" t="str">
        <f t="shared" si="98"/>
        <v>1</v>
      </c>
      <c r="P463" t="str">
        <f t="shared" si="99"/>
        <v>yes</v>
      </c>
      <c r="Q463" s="10" t="str">
        <f t="shared" si="100"/>
        <v>1</v>
      </c>
      <c r="R463" t="str">
        <f t="shared" si="101"/>
        <v>No</v>
      </c>
      <c r="S463" t="str">
        <f t="shared" si="102"/>
        <v>Yes</v>
      </c>
      <c r="T463" t="str">
        <f t="shared" si="103"/>
        <v>Yes</v>
      </c>
      <c r="U463" s="10" t="str" cm="1">
        <f t="array" ref="U463">_xlfn.IFS(B463&lt;18.5,"Underweight",B463&lt;=24.9,"Normal weight",B463&lt;=29.99,"Over weight",B463&gt;=30,"Obesity")</f>
        <v>Over weight</v>
      </c>
      <c r="V463" t="str" cm="1">
        <f t="array" ref="V463">_xlfn.IFS(C463&lt;5.7,"Normal",C463&lt;=6.49,"Prediabetes",C463&gt;=6.5,"Diabetes")</f>
        <v>Normal</v>
      </c>
      <c r="W463" t="str">
        <f t="shared" si="104"/>
        <v>No</v>
      </c>
    </row>
    <row r="464" spans="1:23" x14ac:dyDescent="0.25">
      <c r="A464" t="s">
        <v>1909</v>
      </c>
      <c r="B464" s="11">
        <v>23.655000000000001</v>
      </c>
      <c r="C464" s="11">
        <v>4.8600000000000003</v>
      </c>
      <c r="D464" t="s">
        <v>2382</v>
      </c>
      <c r="E464" t="s">
        <v>2380</v>
      </c>
      <c r="F464" t="s">
        <v>2380</v>
      </c>
      <c r="G464" t="s">
        <v>2381</v>
      </c>
      <c r="H464" t="s">
        <v>2382</v>
      </c>
      <c r="I464" t="str">
        <f t="shared" si="92"/>
        <v>Id463</v>
      </c>
      <c r="J464" t="str">
        <f t="shared" si="93"/>
        <v>23.655</v>
      </c>
      <c r="K464" t="str">
        <f t="shared" si="94"/>
        <v>4.86</v>
      </c>
      <c r="L464" t="str">
        <f t="shared" si="95"/>
        <v>yes</v>
      </c>
      <c r="M464" t="str">
        <f t="shared" si="96"/>
        <v>No</v>
      </c>
      <c r="N464" t="str">
        <f t="shared" si="97"/>
        <v>No</v>
      </c>
      <c r="O464" t="str">
        <f t="shared" si="98"/>
        <v>No major surgery</v>
      </c>
      <c r="P464" t="str">
        <f t="shared" si="99"/>
        <v>yes</v>
      </c>
      <c r="Q464" s="10" t="str">
        <f t="shared" si="100"/>
        <v>0</v>
      </c>
      <c r="R464" t="str">
        <f t="shared" si="101"/>
        <v>Yes</v>
      </c>
      <c r="S464" t="str">
        <f t="shared" si="102"/>
        <v>Yes</v>
      </c>
      <c r="T464" t="str">
        <f t="shared" si="103"/>
        <v>Yes</v>
      </c>
      <c r="U464" s="10" t="str" cm="1">
        <f t="array" ref="U464">_xlfn.IFS(B464&lt;18.5,"Underweight",B464&lt;=24.9,"Normal weight",B464&lt;=29.99,"Over weight",B464&gt;=30,"Obesity")</f>
        <v>Normal weight</v>
      </c>
      <c r="V464" t="str" cm="1">
        <f t="array" ref="V464">_xlfn.IFS(C464&lt;5.7,"Normal",C464&lt;=6.49,"Prediabetes",C464&gt;=6.5,"Diabetes")</f>
        <v>Normal</v>
      </c>
      <c r="W464" t="str">
        <f t="shared" si="104"/>
        <v>No</v>
      </c>
    </row>
    <row r="465" spans="1:23" x14ac:dyDescent="0.25">
      <c r="A465" t="s">
        <v>1908</v>
      </c>
      <c r="B465" s="11">
        <v>55.05</v>
      </c>
      <c r="C465" s="11">
        <v>7.66</v>
      </c>
      <c r="D465" t="s">
        <v>2380</v>
      </c>
      <c r="E465" t="s">
        <v>2380</v>
      </c>
      <c r="F465" t="s">
        <v>2380</v>
      </c>
      <c r="G465" t="s">
        <v>2381</v>
      </c>
      <c r="H465" t="s">
        <v>2380</v>
      </c>
      <c r="I465" t="str">
        <f t="shared" si="92"/>
        <v>Id464</v>
      </c>
      <c r="J465" t="str">
        <f t="shared" si="93"/>
        <v>55.05</v>
      </c>
      <c r="K465" t="str">
        <f t="shared" si="94"/>
        <v>7.66</v>
      </c>
      <c r="L465" t="str">
        <f t="shared" si="95"/>
        <v>No</v>
      </c>
      <c r="M465" t="str">
        <f t="shared" si="96"/>
        <v>No</v>
      </c>
      <c r="N465" t="str">
        <f t="shared" si="97"/>
        <v>No</v>
      </c>
      <c r="O465" t="str">
        <f t="shared" si="98"/>
        <v>No major surgery</v>
      </c>
      <c r="P465" t="str">
        <f t="shared" si="99"/>
        <v>No</v>
      </c>
      <c r="Q465" s="10" t="str">
        <f t="shared" si="100"/>
        <v>0</v>
      </c>
      <c r="R465" t="str">
        <f t="shared" si="101"/>
        <v>No</v>
      </c>
      <c r="S465" t="str">
        <f t="shared" si="102"/>
        <v>No</v>
      </c>
      <c r="T465" t="str">
        <f t="shared" si="103"/>
        <v>No</v>
      </c>
      <c r="U465" s="10" t="str" cm="1">
        <f t="array" ref="U465">_xlfn.IFS(B465&lt;18.5,"Underweight",B465&lt;=24.9,"Normal weight",B465&lt;=29.99,"Over weight",B465&gt;=30,"Obesity")</f>
        <v>Obesity</v>
      </c>
      <c r="V465" t="str" cm="1">
        <f t="array" ref="V465">_xlfn.IFS(C465&lt;5.7,"Normal",C465&lt;=6.49,"Prediabetes",C465&gt;=6.5,"Diabetes")</f>
        <v>Diabetes</v>
      </c>
      <c r="W465" t="str">
        <f t="shared" si="104"/>
        <v>No</v>
      </c>
    </row>
    <row r="466" spans="1:23" x14ac:dyDescent="0.25">
      <c r="A466" t="s">
        <v>1907</v>
      </c>
      <c r="B466" s="11">
        <v>24.89</v>
      </c>
      <c r="C466" s="11">
        <v>6.1</v>
      </c>
      <c r="D466" t="s">
        <v>2382</v>
      </c>
      <c r="E466" t="s">
        <v>2380</v>
      </c>
      <c r="F466" t="s">
        <v>2383</v>
      </c>
      <c r="G466">
        <v>1</v>
      </c>
      <c r="H466" t="s">
        <v>2382</v>
      </c>
      <c r="I466" t="str">
        <f t="shared" si="92"/>
        <v>Id465</v>
      </c>
      <c r="J466" t="str">
        <f t="shared" si="93"/>
        <v>24.89</v>
      </c>
      <c r="K466" t="str">
        <f t="shared" si="94"/>
        <v>6.1</v>
      </c>
      <c r="L466" t="str">
        <f t="shared" si="95"/>
        <v>yes</v>
      </c>
      <c r="M466" t="str">
        <f t="shared" si="96"/>
        <v>No</v>
      </c>
      <c r="N466" t="str">
        <f t="shared" si="97"/>
        <v>Yes</v>
      </c>
      <c r="O466" t="str">
        <f t="shared" si="98"/>
        <v>1</v>
      </c>
      <c r="P466" t="str">
        <f t="shared" si="99"/>
        <v>yes</v>
      </c>
      <c r="Q466" s="10" t="str">
        <f t="shared" si="100"/>
        <v>1</v>
      </c>
      <c r="R466" t="str">
        <f t="shared" si="101"/>
        <v>Yes</v>
      </c>
      <c r="S466" t="str">
        <f t="shared" si="102"/>
        <v>Yes</v>
      </c>
      <c r="T466" t="str">
        <f t="shared" si="103"/>
        <v>Yes</v>
      </c>
      <c r="U466" s="10" t="str" cm="1">
        <f t="array" ref="U466">_xlfn.IFS(B466&lt;18.5,"Underweight",B466&lt;=24.9,"Normal weight",B466&lt;=29.99,"Over weight",B466&gt;=30,"Obesity")</f>
        <v>Normal weight</v>
      </c>
      <c r="V466" t="str" cm="1">
        <f t="array" ref="V466">_xlfn.IFS(C466&lt;5.7,"Normal",C466&lt;=6.49,"Prediabetes",C466&gt;=6.5,"Diabetes")</f>
        <v>Prediabetes</v>
      </c>
      <c r="W466" t="str">
        <f t="shared" si="104"/>
        <v>No</v>
      </c>
    </row>
    <row r="467" spans="1:23" x14ac:dyDescent="0.25">
      <c r="A467" t="s">
        <v>1906</v>
      </c>
      <c r="B467" s="11">
        <v>18.715</v>
      </c>
      <c r="C467" s="11">
        <v>4.4400000000000004</v>
      </c>
      <c r="D467" t="s">
        <v>2380</v>
      </c>
      <c r="E467" t="s">
        <v>2380</v>
      </c>
      <c r="F467" t="s">
        <v>2380</v>
      </c>
      <c r="G467" t="s">
        <v>2381</v>
      </c>
      <c r="H467" t="s">
        <v>2380</v>
      </c>
      <c r="I467" t="str">
        <f t="shared" si="92"/>
        <v>Id466</v>
      </c>
      <c r="J467" t="str">
        <f t="shared" si="93"/>
        <v>18.715</v>
      </c>
      <c r="K467" t="str">
        <f t="shared" si="94"/>
        <v>4.44</v>
      </c>
      <c r="L467" t="str">
        <f t="shared" si="95"/>
        <v>No</v>
      </c>
      <c r="M467" t="str">
        <f t="shared" si="96"/>
        <v>No</v>
      </c>
      <c r="N467" t="str">
        <f t="shared" si="97"/>
        <v>No</v>
      </c>
      <c r="O467" t="str">
        <f t="shared" si="98"/>
        <v>No major surgery</v>
      </c>
      <c r="P467" t="str">
        <f t="shared" si="99"/>
        <v>No</v>
      </c>
      <c r="Q467" s="10" t="str">
        <f t="shared" si="100"/>
        <v>0</v>
      </c>
      <c r="R467" t="str">
        <f t="shared" si="101"/>
        <v>No</v>
      </c>
      <c r="S467" t="str">
        <f t="shared" si="102"/>
        <v>No</v>
      </c>
      <c r="T467" t="str">
        <f t="shared" si="103"/>
        <v>No</v>
      </c>
      <c r="U467" s="10" t="str" cm="1">
        <f t="array" ref="U467">_xlfn.IFS(B467&lt;18.5,"Underweight",B467&lt;=24.9,"Normal weight",B467&lt;=29.99,"Over weight",B467&gt;=30,"Obesity")</f>
        <v>Normal weight</v>
      </c>
      <c r="V467" t="str" cm="1">
        <f t="array" ref="V467">_xlfn.IFS(C467&lt;5.7,"Normal",C467&lt;=6.49,"Prediabetes",C467&gt;=6.5,"Diabetes")</f>
        <v>Normal</v>
      </c>
      <c r="W467" t="str">
        <f t="shared" si="104"/>
        <v>No</v>
      </c>
    </row>
    <row r="468" spans="1:23" x14ac:dyDescent="0.25">
      <c r="A468" t="s">
        <v>1905</v>
      </c>
      <c r="B468" s="11">
        <v>28.12</v>
      </c>
      <c r="C468" s="11">
        <v>6.15</v>
      </c>
      <c r="D468" t="s">
        <v>2380</v>
      </c>
      <c r="E468" t="s">
        <v>2380</v>
      </c>
      <c r="F468" t="s">
        <v>2380</v>
      </c>
      <c r="G468" t="s">
        <v>2381</v>
      </c>
      <c r="H468" t="s">
        <v>2382</v>
      </c>
      <c r="I468" t="str">
        <f t="shared" si="92"/>
        <v>Id467</v>
      </c>
      <c r="J468" t="str">
        <f t="shared" si="93"/>
        <v>28.12</v>
      </c>
      <c r="K468" t="str">
        <f t="shared" si="94"/>
        <v>6.15</v>
      </c>
      <c r="L468" t="str">
        <f t="shared" si="95"/>
        <v>No</v>
      </c>
      <c r="M468" t="str">
        <f t="shared" si="96"/>
        <v>No</v>
      </c>
      <c r="N468" t="str">
        <f t="shared" si="97"/>
        <v>No</v>
      </c>
      <c r="O468" t="str">
        <f t="shared" si="98"/>
        <v>No major surgery</v>
      </c>
      <c r="P468" t="str">
        <f t="shared" si="99"/>
        <v>yes</v>
      </c>
      <c r="Q468" s="10" t="str">
        <f t="shared" si="100"/>
        <v>0</v>
      </c>
      <c r="R468" t="str">
        <f t="shared" si="101"/>
        <v>No</v>
      </c>
      <c r="S468" t="str">
        <f t="shared" si="102"/>
        <v>Yes</v>
      </c>
      <c r="T468" t="str">
        <f t="shared" si="103"/>
        <v>Yes</v>
      </c>
      <c r="U468" s="10" t="str" cm="1">
        <f t="array" ref="U468">_xlfn.IFS(B468&lt;18.5,"Underweight",B468&lt;=24.9,"Normal weight",B468&lt;=29.99,"Over weight",B468&gt;=30,"Obesity")</f>
        <v>Over weight</v>
      </c>
      <c r="V468" t="str" cm="1">
        <f t="array" ref="V468">_xlfn.IFS(C468&lt;5.7,"Normal",C468&lt;=6.49,"Prediabetes",C468&gt;=6.5,"Diabetes")</f>
        <v>Prediabetes</v>
      </c>
      <c r="W468" t="str">
        <f t="shared" si="104"/>
        <v>No</v>
      </c>
    </row>
    <row r="469" spans="1:23" x14ac:dyDescent="0.25">
      <c r="A469" t="s">
        <v>1904</v>
      </c>
      <c r="B469" s="11">
        <v>26.6</v>
      </c>
      <c r="C469" s="11">
        <v>4.53</v>
      </c>
      <c r="D469" t="s">
        <v>2380</v>
      </c>
      <c r="E469" t="s">
        <v>2380</v>
      </c>
      <c r="F469" t="s">
        <v>2380</v>
      </c>
      <c r="G469" t="s">
        <v>2381</v>
      </c>
      <c r="H469" t="s">
        <v>2382</v>
      </c>
      <c r="I469" t="str">
        <f t="shared" si="92"/>
        <v>Id468</v>
      </c>
      <c r="J469" t="str">
        <f t="shared" si="93"/>
        <v>26.6</v>
      </c>
      <c r="K469" t="str">
        <f t="shared" si="94"/>
        <v>4.53</v>
      </c>
      <c r="L469" t="str">
        <f t="shared" si="95"/>
        <v>No</v>
      </c>
      <c r="M469" t="str">
        <f t="shared" si="96"/>
        <v>No</v>
      </c>
      <c r="N469" t="str">
        <f t="shared" si="97"/>
        <v>No</v>
      </c>
      <c r="O469" t="str">
        <f t="shared" si="98"/>
        <v>No major surgery</v>
      </c>
      <c r="P469" t="str">
        <f t="shared" si="99"/>
        <v>yes</v>
      </c>
      <c r="Q469" s="10" t="str">
        <f t="shared" si="100"/>
        <v>0</v>
      </c>
      <c r="R469" t="str">
        <f t="shared" si="101"/>
        <v>No</v>
      </c>
      <c r="S469" t="str">
        <f t="shared" si="102"/>
        <v>Yes</v>
      </c>
      <c r="T469" t="str">
        <f t="shared" si="103"/>
        <v>Yes</v>
      </c>
      <c r="U469" s="10" t="str" cm="1">
        <f t="array" ref="U469">_xlfn.IFS(B469&lt;18.5,"Underweight",B469&lt;=24.9,"Normal weight",B469&lt;=29.99,"Over weight",B469&gt;=30,"Obesity")</f>
        <v>Over weight</v>
      </c>
      <c r="V469" t="str" cm="1">
        <f t="array" ref="V469">_xlfn.IFS(C469&lt;5.7,"Normal",C469&lt;=6.49,"Prediabetes",C469&gt;=6.5,"Diabetes")</f>
        <v>Normal</v>
      </c>
      <c r="W469" t="str">
        <f t="shared" si="104"/>
        <v>No</v>
      </c>
    </row>
    <row r="470" spans="1:23" x14ac:dyDescent="0.25">
      <c r="A470" t="s">
        <v>1903</v>
      </c>
      <c r="B470" s="11">
        <v>30.114999999999998</v>
      </c>
      <c r="C470" s="11">
        <v>5.48</v>
      </c>
      <c r="D470" t="s">
        <v>2380</v>
      </c>
      <c r="E470" t="s">
        <v>2382</v>
      </c>
      <c r="F470" t="s">
        <v>2380</v>
      </c>
      <c r="G470">
        <v>1</v>
      </c>
      <c r="H470" t="s">
        <v>2380</v>
      </c>
      <c r="I470" t="str">
        <f t="shared" si="92"/>
        <v>Id469</v>
      </c>
      <c r="J470" t="str">
        <f t="shared" si="93"/>
        <v>30.115</v>
      </c>
      <c r="K470" t="str">
        <f t="shared" si="94"/>
        <v>5.48</v>
      </c>
      <c r="L470" t="str">
        <f t="shared" si="95"/>
        <v>No</v>
      </c>
      <c r="M470" t="str">
        <f t="shared" si="96"/>
        <v>yes</v>
      </c>
      <c r="N470" t="str">
        <f t="shared" si="97"/>
        <v>No</v>
      </c>
      <c r="O470" t="str">
        <f t="shared" si="98"/>
        <v>1</v>
      </c>
      <c r="P470" t="str">
        <f t="shared" si="99"/>
        <v>No</v>
      </c>
      <c r="Q470" s="10" t="str">
        <f t="shared" si="100"/>
        <v>1</v>
      </c>
      <c r="R470" t="str">
        <f t="shared" si="101"/>
        <v>No</v>
      </c>
      <c r="S470" t="str">
        <f t="shared" si="102"/>
        <v>No</v>
      </c>
      <c r="T470" t="str">
        <f t="shared" si="103"/>
        <v>No</v>
      </c>
      <c r="U470" s="10" t="str" cm="1">
        <f t="array" ref="U470">_xlfn.IFS(B470&lt;18.5,"Underweight",B470&lt;=24.9,"Normal weight",B470&lt;=29.99,"Over weight",B470&gt;=30,"Obesity")</f>
        <v>Obesity</v>
      </c>
      <c r="V470" t="str" cm="1">
        <f t="array" ref="V470">_xlfn.IFS(C470&lt;5.7,"Normal",C470&lt;=6.49,"Prediabetes",C470&gt;=6.5,"Diabetes")</f>
        <v>Normal</v>
      </c>
      <c r="W470" t="str">
        <f t="shared" si="104"/>
        <v>Yes</v>
      </c>
    </row>
    <row r="471" spans="1:23" x14ac:dyDescent="0.25">
      <c r="A471" t="s">
        <v>1902</v>
      </c>
      <c r="B471" s="11">
        <v>24.605</v>
      </c>
      <c r="C471" s="11">
        <v>5.48</v>
      </c>
      <c r="D471" t="s">
        <v>2380</v>
      </c>
      <c r="E471" t="s">
        <v>2380</v>
      </c>
      <c r="F471" t="s">
        <v>2380</v>
      </c>
      <c r="G471" t="s">
        <v>2381</v>
      </c>
      <c r="H471" t="s">
        <v>2382</v>
      </c>
      <c r="I471" t="str">
        <f t="shared" si="92"/>
        <v>Id470</v>
      </c>
      <c r="J471" t="str">
        <f t="shared" si="93"/>
        <v>24.605</v>
      </c>
      <c r="K471" t="str">
        <f t="shared" si="94"/>
        <v>5.48</v>
      </c>
      <c r="L471" t="str">
        <f t="shared" si="95"/>
        <v>No</v>
      </c>
      <c r="M471" t="str">
        <f t="shared" si="96"/>
        <v>No</v>
      </c>
      <c r="N471" t="str">
        <f t="shared" si="97"/>
        <v>No</v>
      </c>
      <c r="O471" t="str">
        <f t="shared" si="98"/>
        <v>No major surgery</v>
      </c>
      <c r="P471" t="str">
        <f t="shared" si="99"/>
        <v>yes</v>
      </c>
      <c r="Q471" s="10" t="str">
        <f t="shared" si="100"/>
        <v>0</v>
      </c>
      <c r="R471" t="str">
        <f t="shared" si="101"/>
        <v>No</v>
      </c>
      <c r="S471" t="str">
        <f t="shared" si="102"/>
        <v>Yes</v>
      </c>
      <c r="T471" t="str">
        <f t="shared" si="103"/>
        <v>Yes</v>
      </c>
      <c r="U471" s="10" t="str" cm="1">
        <f t="array" ref="U471">_xlfn.IFS(B471&lt;18.5,"Underweight",B471&lt;=24.9,"Normal weight",B471&lt;=29.99,"Over weight",B471&gt;=30,"Obesity")</f>
        <v>Normal weight</v>
      </c>
      <c r="V471" t="str" cm="1">
        <f t="array" ref="V471">_xlfn.IFS(C471&lt;5.7,"Normal",C471&lt;=6.49,"Prediabetes",C471&gt;=6.5,"Diabetes")</f>
        <v>Normal</v>
      </c>
      <c r="W471" t="str">
        <f t="shared" si="104"/>
        <v>No</v>
      </c>
    </row>
    <row r="472" spans="1:23" x14ac:dyDescent="0.25">
      <c r="A472" t="s">
        <v>1901</v>
      </c>
      <c r="B472" s="11">
        <v>29.6</v>
      </c>
      <c r="C472" s="11">
        <v>8.1</v>
      </c>
      <c r="D472" t="s">
        <v>2380</v>
      </c>
      <c r="E472" t="s">
        <v>2380</v>
      </c>
      <c r="F472" t="s">
        <v>2380</v>
      </c>
      <c r="G472" t="s">
        <v>2381</v>
      </c>
      <c r="H472" t="s">
        <v>2380</v>
      </c>
      <c r="I472" t="str">
        <f t="shared" si="92"/>
        <v>Id471</v>
      </c>
      <c r="J472" t="str">
        <f t="shared" si="93"/>
        <v>29.6</v>
      </c>
      <c r="K472" t="str">
        <f t="shared" si="94"/>
        <v>8.1</v>
      </c>
      <c r="L472" t="str">
        <f t="shared" si="95"/>
        <v>No</v>
      </c>
      <c r="M472" t="str">
        <f t="shared" si="96"/>
        <v>No</v>
      </c>
      <c r="N472" t="str">
        <f t="shared" si="97"/>
        <v>No</v>
      </c>
      <c r="O472" t="str">
        <f t="shared" si="98"/>
        <v>No major surgery</v>
      </c>
      <c r="P472" t="str">
        <f t="shared" si="99"/>
        <v>No</v>
      </c>
      <c r="Q472" s="10" t="str">
        <f t="shared" si="100"/>
        <v>0</v>
      </c>
      <c r="R472" t="str">
        <f t="shared" si="101"/>
        <v>No</v>
      </c>
      <c r="S472" t="str">
        <f t="shared" si="102"/>
        <v>No</v>
      </c>
      <c r="T472" t="str">
        <f t="shared" si="103"/>
        <v>No</v>
      </c>
      <c r="U472" s="10" t="str" cm="1">
        <f t="array" ref="U472">_xlfn.IFS(B472&lt;18.5,"Underweight",B472&lt;=24.9,"Normal weight",B472&lt;=29.99,"Over weight",B472&gt;=30,"Obesity")</f>
        <v>Over weight</v>
      </c>
      <c r="V472" t="str" cm="1">
        <f t="array" ref="V472">_xlfn.IFS(C472&lt;5.7,"Normal",C472&lt;=6.49,"Prediabetes",C472&gt;=6.5,"Diabetes")</f>
        <v>Diabetes</v>
      </c>
      <c r="W472" t="str">
        <f t="shared" si="104"/>
        <v>No</v>
      </c>
    </row>
    <row r="473" spans="1:23" x14ac:dyDescent="0.25">
      <c r="A473" t="s">
        <v>1900</v>
      </c>
      <c r="B473" s="11">
        <v>24.42</v>
      </c>
      <c r="C473" s="11">
        <v>7.16</v>
      </c>
      <c r="D473" t="s">
        <v>2380</v>
      </c>
      <c r="E473" t="s">
        <v>2380</v>
      </c>
      <c r="F473" t="s">
        <v>2380</v>
      </c>
      <c r="G473" t="s">
        <v>2381</v>
      </c>
      <c r="H473" t="s">
        <v>2382</v>
      </c>
      <c r="I473" t="str">
        <f t="shared" si="92"/>
        <v>Id472</v>
      </c>
      <c r="J473" t="str">
        <f t="shared" si="93"/>
        <v>24.42</v>
      </c>
      <c r="K473" t="str">
        <f t="shared" si="94"/>
        <v>7.16</v>
      </c>
      <c r="L473" t="str">
        <f t="shared" si="95"/>
        <v>No</v>
      </c>
      <c r="M473" t="str">
        <f t="shared" si="96"/>
        <v>No</v>
      </c>
      <c r="N473" t="str">
        <f t="shared" si="97"/>
        <v>No</v>
      </c>
      <c r="O473" t="str">
        <f t="shared" si="98"/>
        <v>No major surgery</v>
      </c>
      <c r="P473" t="str">
        <f t="shared" si="99"/>
        <v>yes</v>
      </c>
      <c r="Q473" s="10" t="str">
        <f t="shared" si="100"/>
        <v>0</v>
      </c>
      <c r="R473" t="str">
        <f t="shared" si="101"/>
        <v>No</v>
      </c>
      <c r="S473" t="str">
        <f t="shared" si="102"/>
        <v>Yes</v>
      </c>
      <c r="T473" t="str">
        <f t="shared" si="103"/>
        <v>Yes</v>
      </c>
      <c r="U473" s="10" t="str" cm="1">
        <f t="array" ref="U473">_xlfn.IFS(B473&lt;18.5,"Underweight",B473&lt;=24.9,"Normal weight",B473&lt;=29.99,"Over weight",B473&gt;=30,"Obesity")</f>
        <v>Normal weight</v>
      </c>
      <c r="V473" t="str" cm="1">
        <f t="array" ref="V473">_xlfn.IFS(C473&lt;5.7,"Normal",C473&lt;=6.49,"Prediabetes",C473&gt;=6.5,"Diabetes")</f>
        <v>Diabetes</v>
      </c>
      <c r="W473" t="str">
        <f t="shared" si="104"/>
        <v>No</v>
      </c>
    </row>
    <row r="474" spans="1:23" x14ac:dyDescent="0.25">
      <c r="A474" t="s">
        <v>1899</v>
      </c>
      <c r="B474" s="11">
        <v>20.9</v>
      </c>
      <c r="C474" s="11">
        <v>4.55</v>
      </c>
      <c r="D474" t="s">
        <v>2382</v>
      </c>
      <c r="E474" t="s">
        <v>2380</v>
      </c>
      <c r="F474" t="s">
        <v>2383</v>
      </c>
      <c r="G474">
        <v>1</v>
      </c>
      <c r="H474" t="s">
        <v>2382</v>
      </c>
      <c r="I474" t="str">
        <f t="shared" si="92"/>
        <v>Id473</v>
      </c>
      <c r="J474" t="str">
        <f t="shared" si="93"/>
        <v>20.9</v>
      </c>
      <c r="K474" t="str">
        <f t="shared" si="94"/>
        <v>4.55</v>
      </c>
      <c r="L474" t="str">
        <f t="shared" si="95"/>
        <v>yes</v>
      </c>
      <c r="M474" t="str">
        <f t="shared" si="96"/>
        <v>No</v>
      </c>
      <c r="N474" t="str">
        <f t="shared" si="97"/>
        <v>Yes</v>
      </c>
      <c r="O474" t="str">
        <f t="shared" si="98"/>
        <v>1</v>
      </c>
      <c r="P474" t="str">
        <f t="shared" si="99"/>
        <v>yes</v>
      </c>
      <c r="Q474" s="10" t="str">
        <f t="shared" si="100"/>
        <v>1</v>
      </c>
      <c r="R474" t="str">
        <f t="shared" si="101"/>
        <v>Yes</v>
      </c>
      <c r="S474" t="str">
        <f t="shared" si="102"/>
        <v>Yes</v>
      </c>
      <c r="T474" t="str">
        <f t="shared" si="103"/>
        <v>Yes</v>
      </c>
      <c r="U474" s="10" t="str" cm="1">
        <f t="array" ref="U474">_xlfn.IFS(B474&lt;18.5,"Underweight",B474&lt;=24.9,"Normal weight",B474&lt;=29.99,"Over weight",B474&gt;=30,"Obesity")</f>
        <v>Normal weight</v>
      </c>
      <c r="V474" t="str" cm="1">
        <f t="array" ref="V474">_xlfn.IFS(C474&lt;5.7,"Normal",C474&lt;=6.49,"Prediabetes",C474&gt;=6.5,"Diabetes")</f>
        <v>Normal</v>
      </c>
      <c r="W474" t="str">
        <f t="shared" si="104"/>
        <v>No</v>
      </c>
    </row>
    <row r="475" spans="1:23" x14ac:dyDescent="0.25">
      <c r="A475" t="s">
        <v>1898</v>
      </c>
      <c r="B475" s="11">
        <v>22.895</v>
      </c>
      <c r="C475" s="11">
        <v>6.03</v>
      </c>
      <c r="D475" t="s">
        <v>2380</v>
      </c>
      <c r="E475" t="s">
        <v>2380</v>
      </c>
      <c r="F475" t="s">
        <v>2380</v>
      </c>
      <c r="G475" t="s">
        <v>2381</v>
      </c>
      <c r="H475" t="s">
        <v>2382</v>
      </c>
      <c r="I475" t="str">
        <f t="shared" si="92"/>
        <v>Id474</v>
      </c>
      <c r="J475" t="str">
        <f t="shared" si="93"/>
        <v>22.895</v>
      </c>
      <c r="K475" t="str">
        <f t="shared" si="94"/>
        <v>6.03</v>
      </c>
      <c r="L475" t="str">
        <f t="shared" si="95"/>
        <v>No</v>
      </c>
      <c r="M475" t="str">
        <f t="shared" si="96"/>
        <v>No</v>
      </c>
      <c r="N475" t="str">
        <f t="shared" si="97"/>
        <v>No</v>
      </c>
      <c r="O475" t="str">
        <f t="shared" si="98"/>
        <v>No major surgery</v>
      </c>
      <c r="P475" t="str">
        <f t="shared" si="99"/>
        <v>yes</v>
      </c>
      <c r="Q475" s="10" t="str">
        <f t="shared" si="100"/>
        <v>0</v>
      </c>
      <c r="R475" t="str">
        <f t="shared" si="101"/>
        <v>No</v>
      </c>
      <c r="S475" t="str">
        <f t="shared" si="102"/>
        <v>Yes</v>
      </c>
      <c r="T475" t="str">
        <f t="shared" si="103"/>
        <v>Yes</v>
      </c>
      <c r="U475" s="10" t="str" cm="1">
        <f t="array" ref="U475">_xlfn.IFS(B475&lt;18.5,"Underweight",B475&lt;=24.9,"Normal weight",B475&lt;=29.99,"Over weight",B475&gt;=30,"Obesity")</f>
        <v>Normal weight</v>
      </c>
      <c r="V475" t="str" cm="1">
        <f t="array" ref="V475">_xlfn.IFS(C475&lt;5.7,"Normal",C475&lt;=6.49,"Prediabetes",C475&gt;=6.5,"Diabetes")</f>
        <v>Prediabetes</v>
      </c>
      <c r="W475" t="str">
        <f t="shared" si="104"/>
        <v>No</v>
      </c>
    </row>
    <row r="476" spans="1:23" x14ac:dyDescent="0.25">
      <c r="A476" t="s">
        <v>1897</v>
      </c>
      <c r="B476" s="11">
        <v>28.3</v>
      </c>
      <c r="C476" s="11">
        <v>5.47</v>
      </c>
      <c r="D476" t="s">
        <v>2382</v>
      </c>
      <c r="E476" t="s">
        <v>2380</v>
      </c>
      <c r="F476" t="s">
        <v>2383</v>
      </c>
      <c r="G476">
        <v>1</v>
      </c>
      <c r="H476" t="s">
        <v>2382</v>
      </c>
      <c r="I476" t="str">
        <f t="shared" si="92"/>
        <v>Id475</v>
      </c>
      <c r="J476" t="str">
        <f t="shared" si="93"/>
        <v>28.3</v>
      </c>
      <c r="K476" t="str">
        <f t="shared" si="94"/>
        <v>5.47</v>
      </c>
      <c r="L476" t="str">
        <f t="shared" si="95"/>
        <v>yes</v>
      </c>
      <c r="M476" t="str">
        <f t="shared" si="96"/>
        <v>No</v>
      </c>
      <c r="N476" t="str">
        <f t="shared" si="97"/>
        <v>Yes</v>
      </c>
      <c r="O476" t="str">
        <f t="shared" si="98"/>
        <v>1</v>
      </c>
      <c r="P476" t="str">
        <f t="shared" si="99"/>
        <v>yes</v>
      </c>
      <c r="Q476" s="10" t="str">
        <f t="shared" si="100"/>
        <v>1</v>
      </c>
      <c r="R476" t="str">
        <f t="shared" si="101"/>
        <v>Yes</v>
      </c>
      <c r="S476" t="str">
        <f t="shared" si="102"/>
        <v>Yes</v>
      </c>
      <c r="T476" t="str">
        <f t="shared" si="103"/>
        <v>Yes</v>
      </c>
      <c r="U476" s="10" t="str" cm="1">
        <f t="array" ref="U476">_xlfn.IFS(B476&lt;18.5,"Underweight",B476&lt;=24.9,"Normal weight",B476&lt;=29.99,"Over weight",B476&gt;=30,"Obesity")</f>
        <v>Over weight</v>
      </c>
      <c r="V476" t="str" cm="1">
        <f t="array" ref="V476">_xlfn.IFS(C476&lt;5.7,"Normal",C476&lt;=6.49,"Prediabetes",C476&gt;=6.5,"Diabetes")</f>
        <v>Normal</v>
      </c>
      <c r="W476" t="str">
        <f t="shared" si="104"/>
        <v>No</v>
      </c>
    </row>
    <row r="477" spans="1:23" x14ac:dyDescent="0.25">
      <c r="A477" t="s">
        <v>1895</v>
      </c>
      <c r="B477" s="11">
        <v>54.3</v>
      </c>
      <c r="C477" s="11">
        <v>4.1500000000000004</v>
      </c>
      <c r="D477" t="s">
        <v>2382</v>
      </c>
      <c r="E477" t="s">
        <v>2380</v>
      </c>
      <c r="F477" t="s">
        <v>2380</v>
      </c>
      <c r="G477">
        <v>1</v>
      </c>
      <c r="H477" t="s">
        <v>2380</v>
      </c>
      <c r="I477" t="str">
        <f t="shared" si="92"/>
        <v>Id476</v>
      </c>
      <c r="J477" t="str">
        <f t="shared" si="93"/>
        <v>54.3</v>
      </c>
      <c r="K477" t="str">
        <f t="shared" si="94"/>
        <v>4.15</v>
      </c>
      <c r="L477" t="str">
        <f t="shared" si="95"/>
        <v>yes</v>
      </c>
      <c r="M477" t="str">
        <f t="shared" si="96"/>
        <v>No</v>
      </c>
      <c r="N477" t="str">
        <f t="shared" si="97"/>
        <v>No</v>
      </c>
      <c r="O477" t="str">
        <f t="shared" si="98"/>
        <v>1</v>
      </c>
      <c r="P477" t="str">
        <f t="shared" si="99"/>
        <v>No</v>
      </c>
      <c r="Q477" s="10" t="str">
        <f t="shared" si="100"/>
        <v>1</v>
      </c>
      <c r="R477" t="str">
        <f t="shared" si="101"/>
        <v>Yes</v>
      </c>
      <c r="S477" t="str">
        <f t="shared" si="102"/>
        <v>No</v>
      </c>
      <c r="T477" t="str">
        <f t="shared" si="103"/>
        <v>No</v>
      </c>
      <c r="U477" s="10" t="str" cm="1">
        <f t="array" ref="U477">_xlfn.IFS(B477&lt;18.5,"Underweight",B477&lt;=24.9,"Normal weight",B477&lt;=29.99,"Over weight",B477&gt;=30,"Obesity")</f>
        <v>Obesity</v>
      </c>
      <c r="V477" t="str" cm="1">
        <f t="array" ref="V477">_xlfn.IFS(C477&lt;5.7,"Normal",C477&lt;=6.49,"Prediabetes",C477&gt;=6.5,"Diabetes")</f>
        <v>Normal</v>
      </c>
      <c r="W477" t="str">
        <f t="shared" si="104"/>
        <v>No</v>
      </c>
    </row>
    <row r="478" spans="1:23" x14ac:dyDescent="0.25">
      <c r="A478" t="s">
        <v>1894</v>
      </c>
      <c r="B478" s="11">
        <v>33.344999999999999</v>
      </c>
      <c r="C478" s="11">
        <v>11.32</v>
      </c>
      <c r="D478" t="s">
        <v>2382</v>
      </c>
      <c r="E478" t="s">
        <v>2380</v>
      </c>
      <c r="F478" t="s">
        <v>2380</v>
      </c>
      <c r="G478">
        <v>1</v>
      </c>
      <c r="H478" t="s">
        <v>2380</v>
      </c>
      <c r="I478" t="str">
        <f t="shared" si="92"/>
        <v>Id477</v>
      </c>
      <c r="J478" t="str">
        <f t="shared" si="93"/>
        <v>33.345</v>
      </c>
      <c r="K478" t="str">
        <f t="shared" si="94"/>
        <v>11.32</v>
      </c>
      <c r="L478" t="str">
        <f t="shared" si="95"/>
        <v>yes</v>
      </c>
      <c r="M478" t="str">
        <f t="shared" si="96"/>
        <v>No</v>
      </c>
      <c r="N478" t="str">
        <f t="shared" si="97"/>
        <v>No</v>
      </c>
      <c r="O478" t="str">
        <f t="shared" si="98"/>
        <v>1</v>
      </c>
      <c r="P478" t="str">
        <f t="shared" si="99"/>
        <v>No</v>
      </c>
      <c r="Q478" s="10" t="str">
        <f t="shared" si="100"/>
        <v>1</v>
      </c>
      <c r="R478" t="str">
        <f t="shared" si="101"/>
        <v>Yes</v>
      </c>
      <c r="S478" t="str">
        <f t="shared" si="102"/>
        <v>No</v>
      </c>
      <c r="T478" t="str">
        <f t="shared" si="103"/>
        <v>No</v>
      </c>
      <c r="U478" s="10" t="str" cm="1">
        <f t="array" ref="U478">_xlfn.IFS(B478&lt;18.5,"Underweight",B478&lt;=24.9,"Normal weight",B478&lt;=29.99,"Over weight",B478&gt;=30,"Obesity")</f>
        <v>Obesity</v>
      </c>
      <c r="V478" t="str" cm="1">
        <f t="array" ref="V478">_xlfn.IFS(C478&lt;5.7,"Normal",C478&lt;=6.49,"Prediabetes",C478&gt;=6.5,"Diabetes")</f>
        <v>Diabetes</v>
      </c>
      <c r="W478" t="str">
        <f t="shared" si="104"/>
        <v>No</v>
      </c>
    </row>
    <row r="479" spans="1:23" x14ac:dyDescent="0.25">
      <c r="A479" t="s">
        <v>1893</v>
      </c>
      <c r="B479" s="11">
        <v>33</v>
      </c>
      <c r="C479" s="11">
        <v>9.51</v>
      </c>
      <c r="D479" t="s">
        <v>2382</v>
      </c>
      <c r="E479" t="s">
        <v>2380</v>
      </c>
      <c r="F479" t="s">
        <v>2380</v>
      </c>
      <c r="G479" t="s">
        <v>2381</v>
      </c>
      <c r="H479" t="s">
        <v>2380</v>
      </c>
      <c r="I479" t="str">
        <f t="shared" si="92"/>
        <v>Id478</v>
      </c>
      <c r="J479" t="str">
        <f t="shared" si="93"/>
        <v>33</v>
      </c>
      <c r="K479" t="str">
        <f t="shared" si="94"/>
        <v>9.51</v>
      </c>
      <c r="L479" t="str">
        <f t="shared" si="95"/>
        <v>yes</v>
      </c>
      <c r="M479" t="str">
        <f t="shared" si="96"/>
        <v>No</v>
      </c>
      <c r="N479" t="str">
        <f t="shared" si="97"/>
        <v>No</v>
      </c>
      <c r="O479" t="str">
        <f t="shared" si="98"/>
        <v>No major surgery</v>
      </c>
      <c r="P479" t="str">
        <f t="shared" si="99"/>
        <v>No</v>
      </c>
      <c r="Q479" s="10" t="str">
        <f t="shared" si="100"/>
        <v>0</v>
      </c>
      <c r="R479" t="str">
        <f t="shared" si="101"/>
        <v>Yes</v>
      </c>
      <c r="S479" t="str">
        <f t="shared" si="102"/>
        <v>No</v>
      </c>
      <c r="T479" t="str">
        <f t="shared" si="103"/>
        <v>No</v>
      </c>
      <c r="U479" s="10" t="str" cm="1">
        <f t="array" ref="U479">_xlfn.IFS(B479&lt;18.5,"Underweight",B479&lt;=24.9,"Normal weight",B479&lt;=29.99,"Over weight",B479&gt;=30,"Obesity")</f>
        <v>Obesity</v>
      </c>
      <c r="V479" t="str" cm="1">
        <f t="array" ref="V479">_xlfn.IFS(C479&lt;5.7,"Normal",C479&lt;=6.49,"Prediabetes",C479&gt;=6.5,"Diabetes")</f>
        <v>Diabetes</v>
      </c>
      <c r="W479" t="str">
        <f t="shared" si="104"/>
        <v>No</v>
      </c>
    </row>
    <row r="480" spans="1:23" x14ac:dyDescent="0.25">
      <c r="A480" t="s">
        <v>1892</v>
      </c>
      <c r="B480" s="11">
        <v>28.024999999999999</v>
      </c>
      <c r="C480" s="11">
        <v>7.67</v>
      </c>
      <c r="D480" t="s">
        <v>2382</v>
      </c>
      <c r="E480" t="s">
        <v>2380</v>
      </c>
      <c r="F480" t="s">
        <v>2380</v>
      </c>
      <c r="G480">
        <v>1</v>
      </c>
      <c r="H480" t="s">
        <v>2382</v>
      </c>
      <c r="I480" t="str">
        <f t="shared" si="92"/>
        <v>Id479</v>
      </c>
      <c r="J480" t="str">
        <f t="shared" si="93"/>
        <v>28.025</v>
      </c>
      <c r="K480" t="str">
        <f t="shared" si="94"/>
        <v>7.67</v>
      </c>
      <c r="L480" t="str">
        <f t="shared" si="95"/>
        <v>yes</v>
      </c>
      <c r="M480" t="str">
        <f t="shared" si="96"/>
        <v>No</v>
      </c>
      <c r="N480" t="str">
        <f t="shared" si="97"/>
        <v>No</v>
      </c>
      <c r="O480" t="str">
        <f t="shared" si="98"/>
        <v>1</v>
      </c>
      <c r="P480" t="str">
        <f t="shared" si="99"/>
        <v>yes</v>
      </c>
      <c r="Q480" s="10" t="str">
        <f t="shared" si="100"/>
        <v>1</v>
      </c>
      <c r="R480" t="str">
        <f t="shared" si="101"/>
        <v>Yes</v>
      </c>
      <c r="S480" t="str">
        <f t="shared" si="102"/>
        <v>Yes</v>
      </c>
      <c r="T480" t="str">
        <f t="shared" si="103"/>
        <v>Yes</v>
      </c>
      <c r="U480" s="10" t="str" cm="1">
        <f t="array" ref="U480">_xlfn.IFS(B480&lt;18.5,"Underweight",B480&lt;=24.9,"Normal weight",B480&lt;=29.99,"Over weight",B480&gt;=30,"Obesity")</f>
        <v>Over weight</v>
      </c>
      <c r="V480" t="str" cm="1">
        <f t="array" ref="V480">_xlfn.IFS(C480&lt;5.7,"Normal",C480&lt;=6.49,"Prediabetes",C480&gt;=6.5,"Diabetes")</f>
        <v>Diabetes</v>
      </c>
      <c r="W480" t="str">
        <f t="shared" si="104"/>
        <v>No</v>
      </c>
    </row>
    <row r="481" spans="1:23" x14ac:dyDescent="0.25">
      <c r="A481" t="s">
        <v>1891</v>
      </c>
      <c r="B481" s="11">
        <v>28.69</v>
      </c>
      <c r="C481" s="11">
        <v>6.23</v>
      </c>
      <c r="D481" t="s">
        <v>2380</v>
      </c>
      <c r="E481" t="s">
        <v>2380</v>
      </c>
      <c r="F481" t="s">
        <v>2380</v>
      </c>
      <c r="G481">
        <v>1</v>
      </c>
      <c r="H481" t="s">
        <v>2382</v>
      </c>
      <c r="I481" t="str">
        <f t="shared" si="92"/>
        <v>Id480</v>
      </c>
      <c r="J481" t="str">
        <f t="shared" si="93"/>
        <v>28.69</v>
      </c>
      <c r="K481" t="str">
        <f t="shared" si="94"/>
        <v>6.23</v>
      </c>
      <c r="L481" t="str">
        <f t="shared" si="95"/>
        <v>No</v>
      </c>
      <c r="M481" t="str">
        <f t="shared" si="96"/>
        <v>No</v>
      </c>
      <c r="N481" t="str">
        <f t="shared" si="97"/>
        <v>No</v>
      </c>
      <c r="O481" t="str">
        <f t="shared" si="98"/>
        <v>1</v>
      </c>
      <c r="P481" t="str">
        <f t="shared" si="99"/>
        <v>yes</v>
      </c>
      <c r="Q481" s="10" t="str">
        <f t="shared" si="100"/>
        <v>1</v>
      </c>
      <c r="R481" t="str">
        <f t="shared" si="101"/>
        <v>No</v>
      </c>
      <c r="S481" t="str">
        <f t="shared" si="102"/>
        <v>Yes</v>
      </c>
      <c r="T481" t="str">
        <f t="shared" si="103"/>
        <v>Yes</v>
      </c>
      <c r="U481" s="10" t="str" cm="1">
        <f t="array" ref="U481">_xlfn.IFS(B481&lt;18.5,"Underweight",B481&lt;=24.9,"Normal weight",B481&lt;=29.99,"Over weight",B481&gt;=30,"Obesity")</f>
        <v>Over weight</v>
      </c>
      <c r="V481" t="str" cm="1">
        <f t="array" ref="V481">_xlfn.IFS(C481&lt;5.7,"Normal",C481&lt;=6.49,"Prediabetes",C481&gt;=6.5,"Diabetes")</f>
        <v>Prediabetes</v>
      </c>
      <c r="W481" t="str">
        <f t="shared" si="104"/>
        <v>No</v>
      </c>
    </row>
    <row r="482" spans="1:23" x14ac:dyDescent="0.25">
      <c r="A482" t="s">
        <v>1890</v>
      </c>
      <c r="B482" s="11">
        <v>40.28</v>
      </c>
      <c r="C482" s="11">
        <v>8.9</v>
      </c>
      <c r="D482" t="s">
        <v>2380</v>
      </c>
      <c r="E482" t="s">
        <v>2380</v>
      </c>
      <c r="F482" t="s">
        <v>2380</v>
      </c>
      <c r="G482" t="s">
        <v>2381</v>
      </c>
      <c r="H482" t="s">
        <v>2380</v>
      </c>
      <c r="I482" t="str">
        <f t="shared" si="92"/>
        <v>Id481</v>
      </c>
      <c r="J482" t="str">
        <f t="shared" si="93"/>
        <v>40.28</v>
      </c>
      <c r="K482" t="str">
        <f t="shared" si="94"/>
        <v>8.9</v>
      </c>
      <c r="L482" t="str">
        <f t="shared" si="95"/>
        <v>No</v>
      </c>
      <c r="M482" t="str">
        <f t="shared" si="96"/>
        <v>No</v>
      </c>
      <c r="N482" t="str">
        <f t="shared" si="97"/>
        <v>No</v>
      </c>
      <c r="O482" t="str">
        <f t="shared" si="98"/>
        <v>No major surgery</v>
      </c>
      <c r="P482" t="str">
        <f t="shared" si="99"/>
        <v>No</v>
      </c>
      <c r="Q482" s="10" t="str">
        <f t="shared" si="100"/>
        <v>0</v>
      </c>
      <c r="R482" t="str">
        <f t="shared" si="101"/>
        <v>No</v>
      </c>
      <c r="S482" t="str">
        <f t="shared" si="102"/>
        <v>No</v>
      </c>
      <c r="T482" t="str">
        <f t="shared" si="103"/>
        <v>No</v>
      </c>
      <c r="U482" s="10" t="str" cm="1">
        <f t="array" ref="U482">_xlfn.IFS(B482&lt;18.5,"Underweight",B482&lt;=24.9,"Normal weight",B482&lt;=29.99,"Over weight",B482&gt;=30,"Obesity")</f>
        <v>Obesity</v>
      </c>
      <c r="V482" t="str" cm="1">
        <f t="array" ref="V482">_xlfn.IFS(C482&lt;5.7,"Normal",C482&lt;=6.49,"Prediabetes",C482&gt;=6.5,"Diabetes")</f>
        <v>Diabetes</v>
      </c>
      <c r="W482" t="str">
        <f t="shared" si="104"/>
        <v>No</v>
      </c>
    </row>
    <row r="483" spans="1:23" x14ac:dyDescent="0.25">
      <c r="A483" t="s">
        <v>1889</v>
      </c>
      <c r="B483" s="11">
        <v>37.299999999999997</v>
      </c>
      <c r="C483" s="11">
        <v>7.79</v>
      </c>
      <c r="D483" t="s">
        <v>2382</v>
      </c>
      <c r="E483" t="s">
        <v>2380</v>
      </c>
      <c r="F483" t="s">
        <v>2380</v>
      </c>
      <c r="G483" t="s">
        <v>2381</v>
      </c>
      <c r="H483" t="s">
        <v>2380</v>
      </c>
      <c r="I483" t="str">
        <f t="shared" si="92"/>
        <v>Id482</v>
      </c>
      <c r="J483" t="str">
        <f t="shared" si="93"/>
        <v>37.3</v>
      </c>
      <c r="K483" t="str">
        <f t="shared" si="94"/>
        <v>7.79</v>
      </c>
      <c r="L483" t="str">
        <f t="shared" si="95"/>
        <v>yes</v>
      </c>
      <c r="M483" t="str">
        <f t="shared" si="96"/>
        <v>No</v>
      </c>
      <c r="N483" t="str">
        <f t="shared" si="97"/>
        <v>No</v>
      </c>
      <c r="O483" t="str">
        <f t="shared" si="98"/>
        <v>No major surgery</v>
      </c>
      <c r="P483" t="str">
        <f t="shared" si="99"/>
        <v>No</v>
      </c>
      <c r="Q483" s="10" t="str">
        <f t="shared" si="100"/>
        <v>0</v>
      </c>
      <c r="R483" t="str">
        <f t="shared" si="101"/>
        <v>Yes</v>
      </c>
      <c r="S483" t="str">
        <f t="shared" si="102"/>
        <v>No</v>
      </c>
      <c r="T483" t="str">
        <f t="shared" si="103"/>
        <v>No</v>
      </c>
      <c r="U483" s="10" t="str" cm="1">
        <f t="array" ref="U483">_xlfn.IFS(B483&lt;18.5,"Underweight",B483&lt;=24.9,"Normal weight",B483&lt;=29.99,"Over weight",B483&gt;=30,"Obesity")</f>
        <v>Obesity</v>
      </c>
      <c r="V483" t="str" cm="1">
        <f t="array" ref="V483">_xlfn.IFS(C483&lt;5.7,"Normal",C483&lt;=6.49,"Prediabetes",C483&gt;=6.5,"Diabetes")</f>
        <v>Diabetes</v>
      </c>
      <c r="W483" t="str">
        <f t="shared" si="104"/>
        <v>No</v>
      </c>
    </row>
    <row r="484" spans="1:23" x14ac:dyDescent="0.25">
      <c r="A484" t="s">
        <v>1888</v>
      </c>
      <c r="B484" s="11">
        <v>54.47</v>
      </c>
      <c r="C484" s="11">
        <v>4.49</v>
      </c>
      <c r="D484" t="s">
        <v>2382</v>
      </c>
      <c r="E484" t="s">
        <v>2380</v>
      </c>
      <c r="F484" t="s">
        <v>2380</v>
      </c>
      <c r="G484">
        <v>2</v>
      </c>
      <c r="H484" t="s">
        <v>2380</v>
      </c>
      <c r="I484" t="str">
        <f t="shared" si="92"/>
        <v>Id483</v>
      </c>
      <c r="J484" t="str">
        <f t="shared" si="93"/>
        <v>54.47</v>
      </c>
      <c r="K484" t="str">
        <f t="shared" si="94"/>
        <v>4.49</v>
      </c>
      <c r="L484" t="str">
        <f t="shared" si="95"/>
        <v>yes</v>
      </c>
      <c r="M484" t="str">
        <f t="shared" si="96"/>
        <v>No</v>
      </c>
      <c r="N484" t="str">
        <f t="shared" si="97"/>
        <v>No</v>
      </c>
      <c r="O484" t="str">
        <f t="shared" si="98"/>
        <v>2</v>
      </c>
      <c r="P484" t="str">
        <f t="shared" si="99"/>
        <v>No</v>
      </c>
      <c r="Q484" s="10" t="str">
        <f t="shared" si="100"/>
        <v>2</v>
      </c>
      <c r="R484" t="str">
        <f t="shared" si="101"/>
        <v>Yes</v>
      </c>
      <c r="S484" t="str">
        <f t="shared" si="102"/>
        <v>No</v>
      </c>
      <c r="T484" t="str">
        <f t="shared" si="103"/>
        <v>No</v>
      </c>
      <c r="U484" s="10" t="str" cm="1">
        <f t="array" ref="U484">_xlfn.IFS(B484&lt;18.5,"Underweight",B484&lt;=24.9,"Normal weight",B484&lt;=29.99,"Over weight",B484&gt;=30,"Obesity")</f>
        <v>Obesity</v>
      </c>
      <c r="V484" t="str" cm="1">
        <f t="array" ref="V484">_xlfn.IFS(C484&lt;5.7,"Normal",C484&lt;=6.49,"Prediabetes",C484&gt;=6.5,"Diabetes")</f>
        <v>Normal</v>
      </c>
      <c r="W484" t="str">
        <f t="shared" si="104"/>
        <v>No</v>
      </c>
    </row>
    <row r="485" spans="1:23" x14ac:dyDescent="0.25">
      <c r="A485" t="s">
        <v>1887</v>
      </c>
      <c r="B485" s="11">
        <v>38.06</v>
      </c>
      <c r="C485" s="11">
        <v>5.24</v>
      </c>
      <c r="D485" t="s">
        <v>2382</v>
      </c>
      <c r="E485" t="s">
        <v>2380</v>
      </c>
      <c r="F485" t="s">
        <v>2383</v>
      </c>
      <c r="G485">
        <v>1</v>
      </c>
      <c r="H485" t="s">
        <v>2380</v>
      </c>
      <c r="I485" t="str">
        <f t="shared" si="92"/>
        <v>Id484</v>
      </c>
      <c r="J485" t="str">
        <f t="shared" si="93"/>
        <v>38.06</v>
      </c>
      <c r="K485" t="str">
        <f t="shared" si="94"/>
        <v>5.24</v>
      </c>
      <c r="L485" t="str">
        <f t="shared" si="95"/>
        <v>yes</v>
      </c>
      <c r="M485" t="str">
        <f t="shared" si="96"/>
        <v>No</v>
      </c>
      <c r="N485" t="str">
        <f t="shared" si="97"/>
        <v>Yes</v>
      </c>
      <c r="O485" t="str">
        <f t="shared" si="98"/>
        <v>1</v>
      </c>
      <c r="P485" t="str">
        <f t="shared" si="99"/>
        <v>No</v>
      </c>
      <c r="Q485" s="10" t="str">
        <f t="shared" si="100"/>
        <v>1</v>
      </c>
      <c r="R485" t="str">
        <f t="shared" si="101"/>
        <v>Yes</v>
      </c>
      <c r="S485" t="str">
        <f t="shared" si="102"/>
        <v>No</v>
      </c>
      <c r="T485" t="str">
        <f t="shared" si="103"/>
        <v>No</v>
      </c>
      <c r="U485" s="10" t="str" cm="1">
        <f t="array" ref="U485">_xlfn.IFS(B485&lt;18.5,"Underweight",B485&lt;=24.9,"Normal weight",B485&lt;=29.99,"Over weight",B485&gt;=30,"Obesity")</f>
        <v>Obesity</v>
      </c>
      <c r="V485" t="str" cm="1">
        <f t="array" ref="V485">_xlfn.IFS(C485&lt;5.7,"Normal",C485&lt;=6.49,"Prediabetes",C485&gt;=6.5,"Diabetes")</f>
        <v>Normal</v>
      </c>
      <c r="W485" t="str">
        <f t="shared" si="104"/>
        <v>No</v>
      </c>
    </row>
    <row r="486" spans="1:23" x14ac:dyDescent="0.25">
      <c r="A486" t="s">
        <v>1886</v>
      </c>
      <c r="B486" s="11">
        <v>51.47</v>
      </c>
      <c r="C486" s="11">
        <v>9.6</v>
      </c>
      <c r="D486" t="s">
        <v>2380</v>
      </c>
      <c r="E486" t="s">
        <v>2380</v>
      </c>
      <c r="F486" t="s">
        <v>2380</v>
      </c>
      <c r="G486" t="s">
        <v>2381</v>
      </c>
      <c r="H486" t="s">
        <v>2380</v>
      </c>
      <c r="I486" t="str">
        <f t="shared" si="92"/>
        <v>Id485</v>
      </c>
      <c r="J486" t="str">
        <f t="shared" si="93"/>
        <v>51.47</v>
      </c>
      <c r="K486" t="str">
        <f t="shared" si="94"/>
        <v>9.6</v>
      </c>
      <c r="L486" t="str">
        <f t="shared" si="95"/>
        <v>No</v>
      </c>
      <c r="M486" t="str">
        <f t="shared" si="96"/>
        <v>No</v>
      </c>
      <c r="N486" t="str">
        <f t="shared" si="97"/>
        <v>No</v>
      </c>
      <c r="O486" t="str">
        <f t="shared" si="98"/>
        <v>No major surgery</v>
      </c>
      <c r="P486" t="str">
        <f t="shared" si="99"/>
        <v>No</v>
      </c>
      <c r="Q486" s="10" t="str">
        <f t="shared" si="100"/>
        <v>0</v>
      </c>
      <c r="R486" t="str">
        <f t="shared" si="101"/>
        <v>No</v>
      </c>
      <c r="S486" t="str">
        <f t="shared" si="102"/>
        <v>No</v>
      </c>
      <c r="T486" t="str">
        <f t="shared" si="103"/>
        <v>No</v>
      </c>
      <c r="U486" s="10" t="str" cm="1">
        <f t="array" ref="U486">_xlfn.IFS(B486&lt;18.5,"Underweight",B486&lt;=24.9,"Normal weight",B486&lt;=29.99,"Over weight",B486&gt;=30,"Obesity")</f>
        <v>Obesity</v>
      </c>
      <c r="V486" t="str" cm="1">
        <f t="array" ref="V486">_xlfn.IFS(C486&lt;5.7,"Normal",C486&lt;=6.49,"Prediabetes",C486&gt;=6.5,"Diabetes")</f>
        <v>Diabetes</v>
      </c>
      <c r="W486" t="str">
        <f t="shared" si="104"/>
        <v>No</v>
      </c>
    </row>
    <row r="487" spans="1:23" x14ac:dyDescent="0.25">
      <c r="A487" t="s">
        <v>1885</v>
      </c>
      <c r="B487" s="11">
        <v>29.8</v>
      </c>
      <c r="C487" s="11">
        <v>5.78</v>
      </c>
      <c r="D487" t="s">
        <v>2382</v>
      </c>
      <c r="E487" t="s">
        <v>2380</v>
      </c>
      <c r="F487" t="s">
        <v>2380</v>
      </c>
      <c r="G487" t="s">
        <v>2381</v>
      </c>
      <c r="H487" t="s">
        <v>2380</v>
      </c>
      <c r="I487" t="str">
        <f t="shared" si="92"/>
        <v>Id486</v>
      </c>
      <c r="J487" t="str">
        <f t="shared" si="93"/>
        <v>29.8</v>
      </c>
      <c r="K487" t="str">
        <f t="shared" si="94"/>
        <v>5.78</v>
      </c>
      <c r="L487" t="str">
        <f t="shared" si="95"/>
        <v>yes</v>
      </c>
      <c r="M487" t="str">
        <f t="shared" si="96"/>
        <v>No</v>
      </c>
      <c r="N487" t="str">
        <f t="shared" si="97"/>
        <v>No</v>
      </c>
      <c r="O487" t="str">
        <f t="shared" si="98"/>
        <v>No major surgery</v>
      </c>
      <c r="P487" t="str">
        <f t="shared" si="99"/>
        <v>No</v>
      </c>
      <c r="Q487" s="10" t="str">
        <f t="shared" si="100"/>
        <v>0</v>
      </c>
      <c r="R487" t="str">
        <f t="shared" si="101"/>
        <v>Yes</v>
      </c>
      <c r="S487" t="str">
        <f t="shared" si="102"/>
        <v>No</v>
      </c>
      <c r="T487" t="str">
        <f t="shared" si="103"/>
        <v>No</v>
      </c>
      <c r="U487" s="10" t="str" cm="1">
        <f t="array" ref="U487">_xlfn.IFS(B487&lt;18.5,"Underweight",B487&lt;=24.9,"Normal weight",B487&lt;=29.99,"Over weight",B487&gt;=30,"Obesity")</f>
        <v>Over weight</v>
      </c>
      <c r="V487" t="str" cm="1">
        <f t="array" ref="V487">_xlfn.IFS(C487&lt;5.7,"Normal",C487&lt;=6.49,"Prediabetes",C487&gt;=6.5,"Diabetes")</f>
        <v>Prediabetes</v>
      </c>
      <c r="W487" t="str">
        <f t="shared" si="104"/>
        <v>No</v>
      </c>
    </row>
    <row r="488" spans="1:23" x14ac:dyDescent="0.25">
      <c r="A488" t="s">
        <v>1884</v>
      </c>
      <c r="B488" s="11">
        <v>49.77</v>
      </c>
      <c r="C488" s="11">
        <v>7.02</v>
      </c>
      <c r="D488" t="s">
        <v>2380</v>
      </c>
      <c r="E488" t="s">
        <v>2380</v>
      </c>
      <c r="F488" t="s">
        <v>2380</v>
      </c>
      <c r="G488" t="s">
        <v>2381</v>
      </c>
      <c r="H488" t="s">
        <v>2380</v>
      </c>
      <c r="I488" t="str">
        <f t="shared" si="92"/>
        <v>Id487</v>
      </c>
      <c r="J488" t="str">
        <f t="shared" si="93"/>
        <v>49.77</v>
      </c>
      <c r="K488" t="str">
        <f t="shared" si="94"/>
        <v>7.02</v>
      </c>
      <c r="L488" t="str">
        <f t="shared" si="95"/>
        <v>No</v>
      </c>
      <c r="M488" t="str">
        <f t="shared" si="96"/>
        <v>No</v>
      </c>
      <c r="N488" t="str">
        <f t="shared" si="97"/>
        <v>No</v>
      </c>
      <c r="O488" t="str">
        <f t="shared" si="98"/>
        <v>No major surgery</v>
      </c>
      <c r="P488" t="str">
        <f t="shared" si="99"/>
        <v>No</v>
      </c>
      <c r="Q488" s="10" t="str">
        <f t="shared" si="100"/>
        <v>0</v>
      </c>
      <c r="R488" t="str">
        <f t="shared" si="101"/>
        <v>No</v>
      </c>
      <c r="S488" t="str">
        <f t="shared" si="102"/>
        <v>No</v>
      </c>
      <c r="T488" t="str">
        <f t="shared" si="103"/>
        <v>No</v>
      </c>
      <c r="U488" s="10" t="str" cm="1">
        <f t="array" ref="U488">_xlfn.IFS(B488&lt;18.5,"Underweight",B488&lt;=24.9,"Normal weight",B488&lt;=29.99,"Over weight",B488&gt;=30,"Obesity")</f>
        <v>Obesity</v>
      </c>
      <c r="V488" t="str" cm="1">
        <f t="array" ref="V488">_xlfn.IFS(C488&lt;5.7,"Normal",C488&lt;=6.49,"Prediabetes",C488&gt;=6.5,"Diabetes")</f>
        <v>Diabetes</v>
      </c>
      <c r="W488" t="str">
        <f t="shared" si="104"/>
        <v>No</v>
      </c>
    </row>
    <row r="489" spans="1:23" x14ac:dyDescent="0.25">
      <c r="A489" t="s">
        <v>1883</v>
      </c>
      <c r="B489" s="11">
        <v>25.555</v>
      </c>
      <c r="C489" s="11">
        <v>4.09</v>
      </c>
      <c r="D489" t="s">
        <v>2382</v>
      </c>
      <c r="E489" t="s">
        <v>2380</v>
      </c>
      <c r="F489" t="s">
        <v>2380</v>
      </c>
      <c r="G489" t="s">
        <v>2381</v>
      </c>
      <c r="H489" t="s">
        <v>2382</v>
      </c>
      <c r="I489" t="str">
        <f t="shared" si="92"/>
        <v>Id488</v>
      </c>
      <c r="J489" t="str">
        <f t="shared" si="93"/>
        <v>25.555</v>
      </c>
      <c r="K489" t="str">
        <f t="shared" si="94"/>
        <v>4.09</v>
      </c>
      <c r="L489" t="str">
        <f t="shared" si="95"/>
        <v>yes</v>
      </c>
      <c r="M489" t="str">
        <f t="shared" si="96"/>
        <v>No</v>
      </c>
      <c r="N489" t="str">
        <f t="shared" si="97"/>
        <v>No</v>
      </c>
      <c r="O489" t="str">
        <f t="shared" si="98"/>
        <v>No major surgery</v>
      </c>
      <c r="P489" t="str">
        <f t="shared" si="99"/>
        <v>yes</v>
      </c>
      <c r="Q489" s="10" t="str">
        <f t="shared" si="100"/>
        <v>0</v>
      </c>
      <c r="R489" t="str">
        <f t="shared" si="101"/>
        <v>Yes</v>
      </c>
      <c r="S489" t="str">
        <f t="shared" si="102"/>
        <v>Yes</v>
      </c>
      <c r="T489" t="str">
        <f t="shared" si="103"/>
        <v>Yes</v>
      </c>
      <c r="U489" s="10" t="str" cm="1">
        <f t="array" ref="U489">_xlfn.IFS(B489&lt;18.5,"Underweight",B489&lt;=24.9,"Normal weight",B489&lt;=29.99,"Over weight",B489&gt;=30,"Obesity")</f>
        <v>Over weight</v>
      </c>
      <c r="V489" t="str" cm="1">
        <f t="array" ref="V489">_xlfn.IFS(C489&lt;5.7,"Normal",C489&lt;=6.49,"Prediabetes",C489&gt;=6.5,"Diabetes")</f>
        <v>Normal</v>
      </c>
      <c r="W489" t="str">
        <f t="shared" si="104"/>
        <v>No</v>
      </c>
    </row>
    <row r="490" spans="1:23" x14ac:dyDescent="0.25">
      <c r="A490" t="s">
        <v>1882</v>
      </c>
      <c r="B490" s="11">
        <v>29.64</v>
      </c>
      <c r="C490" s="11">
        <v>4.93</v>
      </c>
      <c r="D490" t="s">
        <v>2380</v>
      </c>
      <c r="E490" t="s">
        <v>2380</v>
      </c>
      <c r="F490" t="s">
        <v>2383</v>
      </c>
      <c r="G490">
        <v>1</v>
      </c>
      <c r="H490" t="s">
        <v>2380</v>
      </c>
      <c r="I490" t="str">
        <f t="shared" si="92"/>
        <v>Id489</v>
      </c>
      <c r="J490" t="str">
        <f t="shared" si="93"/>
        <v>29.64</v>
      </c>
      <c r="K490" t="str">
        <f t="shared" si="94"/>
        <v>4.93</v>
      </c>
      <c r="L490" t="str">
        <f t="shared" si="95"/>
        <v>No</v>
      </c>
      <c r="M490" t="str">
        <f t="shared" si="96"/>
        <v>No</v>
      </c>
      <c r="N490" t="str">
        <f t="shared" si="97"/>
        <v>Yes</v>
      </c>
      <c r="O490" t="str">
        <f t="shared" si="98"/>
        <v>1</v>
      </c>
      <c r="P490" t="str">
        <f t="shared" si="99"/>
        <v>No</v>
      </c>
      <c r="Q490" s="10" t="str">
        <f t="shared" si="100"/>
        <v>1</v>
      </c>
      <c r="R490" t="str">
        <f t="shared" si="101"/>
        <v>No</v>
      </c>
      <c r="S490" t="str">
        <f t="shared" si="102"/>
        <v>No</v>
      </c>
      <c r="T490" t="str">
        <f t="shared" si="103"/>
        <v>No</v>
      </c>
      <c r="U490" s="10" t="str" cm="1">
        <f t="array" ref="U490">_xlfn.IFS(B490&lt;18.5,"Underweight",B490&lt;=24.9,"Normal weight",B490&lt;=29.99,"Over weight",B490&gt;=30,"Obesity")</f>
        <v>Over weight</v>
      </c>
      <c r="V490" t="str" cm="1">
        <f t="array" ref="V490">_xlfn.IFS(C490&lt;5.7,"Normal",C490&lt;=6.49,"Prediabetes",C490&gt;=6.5,"Diabetes")</f>
        <v>Normal</v>
      </c>
      <c r="W490" t="str">
        <f t="shared" si="104"/>
        <v>No</v>
      </c>
    </row>
    <row r="491" spans="1:23" x14ac:dyDescent="0.25">
      <c r="A491" t="s">
        <v>1881</v>
      </c>
      <c r="B491" s="11">
        <v>53.93</v>
      </c>
      <c r="C491" s="11">
        <v>5.34</v>
      </c>
      <c r="D491" t="s">
        <v>2382</v>
      </c>
      <c r="E491" t="s">
        <v>2380</v>
      </c>
      <c r="F491" t="s">
        <v>2380</v>
      </c>
      <c r="G491">
        <v>2</v>
      </c>
      <c r="H491" t="s">
        <v>2380</v>
      </c>
      <c r="I491" t="str">
        <f t="shared" si="92"/>
        <v>Id490</v>
      </c>
      <c r="J491" t="str">
        <f t="shared" si="93"/>
        <v>53.93</v>
      </c>
      <c r="K491" t="str">
        <f t="shared" si="94"/>
        <v>5.34</v>
      </c>
      <c r="L491" t="str">
        <f t="shared" si="95"/>
        <v>yes</v>
      </c>
      <c r="M491" t="str">
        <f t="shared" si="96"/>
        <v>No</v>
      </c>
      <c r="N491" t="str">
        <f t="shared" si="97"/>
        <v>No</v>
      </c>
      <c r="O491" t="str">
        <f t="shared" si="98"/>
        <v>2</v>
      </c>
      <c r="P491" t="str">
        <f t="shared" si="99"/>
        <v>No</v>
      </c>
      <c r="Q491" s="10" t="str">
        <f t="shared" si="100"/>
        <v>2</v>
      </c>
      <c r="R491" t="str">
        <f t="shared" si="101"/>
        <v>Yes</v>
      </c>
      <c r="S491" t="str">
        <f t="shared" si="102"/>
        <v>No</v>
      </c>
      <c r="T491" t="str">
        <f t="shared" si="103"/>
        <v>No</v>
      </c>
      <c r="U491" s="10" t="str" cm="1">
        <f t="array" ref="U491">_xlfn.IFS(B491&lt;18.5,"Underweight",B491&lt;=24.9,"Normal weight",B491&lt;=29.99,"Over weight",B491&gt;=30,"Obesity")</f>
        <v>Obesity</v>
      </c>
      <c r="V491" t="str" cm="1">
        <f t="array" ref="V491">_xlfn.IFS(C491&lt;5.7,"Normal",C491&lt;=6.49,"Prediabetes",C491&gt;=6.5,"Diabetes")</f>
        <v>Normal</v>
      </c>
      <c r="W491" t="str">
        <f t="shared" si="104"/>
        <v>No</v>
      </c>
    </row>
    <row r="492" spans="1:23" x14ac:dyDescent="0.25">
      <c r="A492" t="s">
        <v>1880</v>
      </c>
      <c r="B492" s="11">
        <v>28.024999999999999</v>
      </c>
      <c r="C492" s="11">
        <v>5.65</v>
      </c>
      <c r="D492" t="s">
        <v>2380</v>
      </c>
      <c r="E492" t="s">
        <v>2380</v>
      </c>
      <c r="F492" t="s">
        <v>2380</v>
      </c>
      <c r="G492">
        <v>1</v>
      </c>
      <c r="H492" t="s">
        <v>2382</v>
      </c>
      <c r="I492" t="str">
        <f t="shared" si="92"/>
        <v>Id491</v>
      </c>
      <c r="J492" t="str">
        <f t="shared" si="93"/>
        <v>28.025</v>
      </c>
      <c r="K492" t="str">
        <f t="shared" si="94"/>
        <v>5.65</v>
      </c>
      <c r="L492" t="str">
        <f t="shared" si="95"/>
        <v>No</v>
      </c>
      <c r="M492" t="str">
        <f t="shared" si="96"/>
        <v>No</v>
      </c>
      <c r="N492" t="str">
        <f t="shared" si="97"/>
        <v>No</v>
      </c>
      <c r="O492" t="str">
        <f t="shared" si="98"/>
        <v>1</v>
      </c>
      <c r="P492" t="str">
        <f t="shared" si="99"/>
        <v>yes</v>
      </c>
      <c r="Q492" s="10" t="str">
        <f t="shared" si="100"/>
        <v>1</v>
      </c>
      <c r="R492" t="str">
        <f t="shared" si="101"/>
        <v>No</v>
      </c>
      <c r="S492" t="str">
        <f t="shared" si="102"/>
        <v>Yes</v>
      </c>
      <c r="T492" t="str">
        <f t="shared" si="103"/>
        <v>Yes</v>
      </c>
      <c r="U492" s="10" t="str" cm="1">
        <f t="array" ref="U492">_xlfn.IFS(B492&lt;18.5,"Underweight",B492&lt;=24.9,"Normal weight",B492&lt;=29.99,"Over weight",B492&gt;=30,"Obesity")</f>
        <v>Over weight</v>
      </c>
      <c r="V492" t="str" cm="1">
        <f t="array" ref="V492">_xlfn.IFS(C492&lt;5.7,"Normal",C492&lt;=6.49,"Prediabetes",C492&gt;=6.5,"Diabetes")</f>
        <v>Normal</v>
      </c>
      <c r="W492" t="str">
        <f t="shared" si="104"/>
        <v>No</v>
      </c>
    </row>
    <row r="493" spans="1:23" x14ac:dyDescent="0.25">
      <c r="A493" t="s">
        <v>1879</v>
      </c>
      <c r="B493" s="11">
        <v>27.5</v>
      </c>
      <c r="C493" s="11">
        <v>4.49</v>
      </c>
      <c r="D493" t="s">
        <v>2380</v>
      </c>
      <c r="E493" t="s">
        <v>2380</v>
      </c>
      <c r="F493" t="s">
        <v>2380</v>
      </c>
      <c r="G493" t="s">
        <v>2381</v>
      </c>
      <c r="H493" t="s">
        <v>2380</v>
      </c>
      <c r="I493" t="str">
        <f t="shared" si="92"/>
        <v>Id492</v>
      </c>
      <c r="J493" t="str">
        <f t="shared" si="93"/>
        <v>27.5</v>
      </c>
      <c r="K493" t="str">
        <f t="shared" si="94"/>
        <v>4.49</v>
      </c>
      <c r="L493" t="str">
        <f t="shared" si="95"/>
        <v>No</v>
      </c>
      <c r="M493" t="str">
        <f t="shared" si="96"/>
        <v>No</v>
      </c>
      <c r="N493" t="str">
        <f t="shared" si="97"/>
        <v>No</v>
      </c>
      <c r="O493" t="str">
        <f t="shared" si="98"/>
        <v>No major surgery</v>
      </c>
      <c r="P493" t="str">
        <f t="shared" si="99"/>
        <v>No</v>
      </c>
      <c r="Q493" s="10" t="str">
        <f t="shared" si="100"/>
        <v>0</v>
      </c>
      <c r="R493" t="str">
        <f t="shared" si="101"/>
        <v>No</v>
      </c>
      <c r="S493" t="str">
        <f t="shared" si="102"/>
        <v>No</v>
      </c>
      <c r="T493" t="str">
        <f t="shared" si="103"/>
        <v>No</v>
      </c>
      <c r="U493" s="10" t="str" cm="1">
        <f t="array" ref="U493">_xlfn.IFS(B493&lt;18.5,"Underweight",B493&lt;=24.9,"Normal weight",B493&lt;=29.99,"Over weight",B493&gt;=30,"Obesity")</f>
        <v>Over weight</v>
      </c>
      <c r="V493" t="str" cm="1">
        <f t="array" ref="V493">_xlfn.IFS(C493&lt;5.7,"Normal",C493&lt;=6.49,"Prediabetes",C493&gt;=6.5,"Diabetes")</f>
        <v>Normal</v>
      </c>
      <c r="W493" t="str">
        <f t="shared" si="104"/>
        <v>No</v>
      </c>
    </row>
    <row r="494" spans="1:23" x14ac:dyDescent="0.25">
      <c r="A494" t="s">
        <v>1878</v>
      </c>
      <c r="B494" s="11">
        <v>21.8</v>
      </c>
      <c r="C494" s="11">
        <v>10.55</v>
      </c>
      <c r="D494" t="s">
        <v>2380</v>
      </c>
      <c r="E494" t="s">
        <v>2380</v>
      </c>
      <c r="F494" t="s">
        <v>2380</v>
      </c>
      <c r="G494" t="s">
        <v>2381</v>
      </c>
      <c r="H494" t="s">
        <v>2382</v>
      </c>
      <c r="I494" t="str">
        <f t="shared" si="92"/>
        <v>Id493</v>
      </c>
      <c r="J494" t="str">
        <f t="shared" si="93"/>
        <v>21.8</v>
      </c>
      <c r="K494" t="str">
        <f t="shared" si="94"/>
        <v>10.55</v>
      </c>
      <c r="L494" t="str">
        <f t="shared" si="95"/>
        <v>No</v>
      </c>
      <c r="M494" t="str">
        <f t="shared" si="96"/>
        <v>No</v>
      </c>
      <c r="N494" t="str">
        <f t="shared" si="97"/>
        <v>No</v>
      </c>
      <c r="O494" t="str">
        <f t="shared" si="98"/>
        <v>No major surgery</v>
      </c>
      <c r="P494" t="str">
        <f t="shared" si="99"/>
        <v>yes</v>
      </c>
      <c r="Q494" s="10" t="str">
        <f t="shared" si="100"/>
        <v>0</v>
      </c>
      <c r="R494" t="str">
        <f t="shared" si="101"/>
        <v>No</v>
      </c>
      <c r="S494" t="str">
        <f t="shared" si="102"/>
        <v>Yes</v>
      </c>
      <c r="T494" t="str">
        <f t="shared" si="103"/>
        <v>Yes</v>
      </c>
      <c r="U494" s="10" t="str" cm="1">
        <f t="array" ref="U494">_xlfn.IFS(B494&lt;18.5,"Underweight",B494&lt;=24.9,"Normal weight",B494&lt;=29.99,"Over weight",B494&gt;=30,"Obesity")</f>
        <v>Normal weight</v>
      </c>
      <c r="V494" t="str" cm="1">
        <f t="array" ref="V494">_xlfn.IFS(C494&lt;5.7,"Normal",C494&lt;=6.49,"Prediabetes",C494&gt;=6.5,"Diabetes")</f>
        <v>Diabetes</v>
      </c>
      <c r="W494" t="str">
        <f t="shared" si="104"/>
        <v>No</v>
      </c>
    </row>
    <row r="495" spans="1:23" x14ac:dyDescent="0.25">
      <c r="A495" t="s">
        <v>1877</v>
      </c>
      <c r="B495" s="11">
        <v>26.41</v>
      </c>
      <c r="C495" s="11">
        <v>4.92</v>
      </c>
      <c r="D495" t="s">
        <v>2382</v>
      </c>
      <c r="E495" t="s">
        <v>2380</v>
      </c>
      <c r="F495" t="s">
        <v>2383</v>
      </c>
      <c r="G495">
        <v>1</v>
      </c>
      <c r="H495" t="s">
        <v>2382</v>
      </c>
      <c r="I495" t="str">
        <f t="shared" si="92"/>
        <v>Id494</v>
      </c>
      <c r="J495" t="str">
        <f t="shared" si="93"/>
        <v>26.41</v>
      </c>
      <c r="K495" t="str">
        <f t="shared" si="94"/>
        <v>4.92</v>
      </c>
      <c r="L495" t="str">
        <f t="shared" si="95"/>
        <v>yes</v>
      </c>
      <c r="M495" t="str">
        <f t="shared" si="96"/>
        <v>No</v>
      </c>
      <c r="N495" t="str">
        <f t="shared" si="97"/>
        <v>Yes</v>
      </c>
      <c r="O495" t="str">
        <f t="shared" si="98"/>
        <v>1</v>
      </c>
      <c r="P495" t="str">
        <f t="shared" si="99"/>
        <v>yes</v>
      </c>
      <c r="Q495" s="10" t="str">
        <f t="shared" si="100"/>
        <v>1</v>
      </c>
      <c r="R495" t="str">
        <f t="shared" si="101"/>
        <v>Yes</v>
      </c>
      <c r="S495" t="str">
        <f t="shared" si="102"/>
        <v>Yes</v>
      </c>
      <c r="T495" t="str">
        <f t="shared" si="103"/>
        <v>Yes</v>
      </c>
      <c r="U495" s="10" t="str" cm="1">
        <f t="array" ref="U495">_xlfn.IFS(B495&lt;18.5,"Underweight",B495&lt;=24.9,"Normal weight",B495&lt;=29.99,"Over weight",B495&gt;=30,"Obesity")</f>
        <v>Over weight</v>
      </c>
      <c r="V495" t="str" cm="1">
        <f t="array" ref="V495">_xlfn.IFS(C495&lt;5.7,"Normal",C495&lt;=6.49,"Prediabetes",C495&gt;=6.5,"Diabetes")</f>
        <v>Normal</v>
      </c>
      <c r="W495" t="str">
        <f t="shared" si="104"/>
        <v>No</v>
      </c>
    </row>
    <row r="496" spans="1:23" x14ac:dyDescent="0.25">
      <c r="A496" t="s">
        <v>1876</v>
      </c>
      <c r="B496" s="11">
        <v>27.835000000000001</v>
      </c>
      <c r="C496" s="11">
        <v>5.9</v>
      </c>
      <c r="D496" t="s">
        <v>2382</v>
      </c>
      <c r="E496" t="s">
        <v>2380</v>
      </c>
      <c r="F496" t="s">
        <v>2380</v>
      </c>
      <c r="G496">
        <v>1</v>
      </c>
      <c r="H496" t="s">
        <v>2382</v>
      </c>
      <c r="I496" t="str">
        <f t="shared" si="92"/>
        <v>Id495</v>
      </c>
      <c r="J496" t="str">
        <f t="shared" si="93"/>
        <v>27.835</v>
      </c>
      <c r="K496" t="str">
        <f t="shared" si="94"/>
        <v>5.9</v>
      </c>
      <c r="L496" t="str">
        <f t="shared" si="95"/>
        <v>yes</v>
      </c>
      <c r="M496" t="str">
        <f t="shared" si="96"/>
        <v>No</v>
      </c>
      <c r="N496" t="str">
        <f t="shared" si="97"/>
        <v>No</v>
      </c>
      <c r="O496" t="str">
        <f t="shared" si="98"/>
        <v>1</v>
      </c>
      <c r="P496" t="str">
        <f t="shared" si="99"/>
        <v>yes</v>
      </c>
      <c r="Q496" s="10" t="str">
        <f t="shared" si="100"/>
        <v>1</v>
      </c>
      <c r="R496" t="str">
        <f t="shared" si="101"/>
        <v>Yes</v>
      </c>
      <c r="S496" t="str">
        <f t="shared" si="102"/>
        <v>Yes</v>
      </c>
      <c r="T496" t="str">
        <f t="shared" si="103"/>
        <v>Yes</v>
      </c>
      <c r="U496" s="10" t="str" cm="1">
        <f t="array" ref="U496">_xlfn.IFS(B496&lt;18.5,"Underweight",B496&lt;=24.9,"Normal weight",B496&lt;=29.99,"Over weight",B496&gt;=30,"Obesity")</f>
        <v>Over weight</v>
      </c>
      <c r="V496" t="str" cm="1">
        <f t="array" ref="V496">_xlfn.IFS(C496&lt;5.7,"Normal",C496&lt;=6.49,"Prediabetes",C496&gt;=6.5,"Diabetes")</f>
        <v>Prediabetes</v>
      </c>
      <c r="W496" t="str">
        <f t="shared" si="104"/>
        <v>No</v>
      </c>
    </row>
    <row r="497" spans="1:23" x14ac:dyDescent="0.25">
      <c r="A497" t="s">
        <v>1875</v>
      </c>
      <c r="B497" s="11">
        <v>51.74</v>
      </c>
      <c r="C497" s="11">
        <v>4.9800000000000004</v>
      </c>
      <c r="D497" t="s">
        <v>2382</v>
      </c>
      <c r="E497" t="s">
        <v>2380</v>
      </c>
      <c r="F497" t="s">
        <v>2380</v>
      </c>
      <c r="G497">
        <v>2</v>
      </c>
      <c r="H497" t="s">
        <v>2380</v>
      </c>
      <c r="I497" t="str">
        <f t="shared" si="92"/>
        <v>Id496</v>
      </c>
      <c r="J497" t="str">
        <f t="shared" si="93"/>
        <v>51.74</v>
      </c>
      <c r="K497" t="str">
        <f t="shared" si="94"/>
        <v>4.98</v>
      </c>
      <c r="L497" t="str">
        <f t="shared" si="95"/>
        <v>yes</v>
      </c>
      <c r="M497" t="str">
        <f t="shared" si="96"/>
        <v>No</v>
      </c>
      <c r="N497" t="str">
        <f t="shared" si="97"/>
        <v>No</v>
      </c>
      <c r="O497" t="str">
        <f t="shared" si="98"/>
        <v>2</v>
      </c>
      <c r="P497" t="str">
        <f t="shared" si="99"/>
        <v>No</v>
      </c>
      <c r="Q497" s="10" t="str">
        <f t="shared" si="100"/>
        <v>2</v>
      </c>
      <c r="R497" t="str">
        <f t="shared" si="101"/>
        <v>Yes</v>
      </c>
      <c r="S497" t="str">
        <f t="shared" si="102"/>
        <v>No</v>
      </c>
      <c r="T497" t="str">
        <f t="shared" si="103"/>
        <v>No</v>
      </c>
      <c r="U497" s="10" t="str" cm="1">
        <f t="array" ref="U497">_xlfn.IFS(B497&lt;18.5,"Underweight",B497&lt;=24.9,"Normal weight",B497&lt;=29.99,"Over weight",B497&gt;=30,"Obesity")</f>
        <v>Obesity</v>
      </c>
      <c r="V497" t="str" cm="1">
        <f t="array" ref="V497">_xlfn.IFS(C497&lt;5.7,"Normal",C497&lt;=6.49,"Prediabetes",C497&gt;=6.5,"Diabetes")</f>
        <v>Normal</v>
      </c>
      <c r="W497" t="str">
        <f t="shared" si="104"/>
        <v>No</v>
      </c>
    </row>
    <row r="498" spans="1:23" x14ac:dyDescent="0.25">
      <c r="A498" t="s">
        <v>1874</v>
      </c>
      <c r="B498" s="11">
        <v>23.37</v>
      </c>
      <c r="C498" s="11">
        <v>5.8</v>
      </c>
      <c r="D498" t="s">
        <v>2380</v>
      </c>
      <c r="E498" t="s">
        <v>2380</v>
      </c>
      <c r="F498" t="s">
        <v>2380</v>
      </c>
      <c r="G498" t="s">
        <v>2381</v>
      </c>
      <c r="H498" t="s">
        <v>2382</v>
      </c>
      <c r="I498" t="str">
        <f t="shared" si="92"/>
        <v>Id497</v>
      </c>
      <c r="J498" t="str">
        <f t="shared" si="93"/>
        <v>23.37</v>
      </c>
      <c r="K498" t="str">
        <f t="shared" si="94"/>
        <v>5.8</v>
      </c>
      <c r="L498" t="str">
        <f t="shared" si="95"/>
        <v>No</v>
      </c>
      <c r="M498" t="str">
        <f t="shared" si="96"/>
        <v>No</v>
      </c>
      <c r="N498" t="str">
        <f t="shared" si="97"/>
        <v>No</v>
      </c>
      <c r="O498" t="str">
        <f t="shared" si="98"/>
        <v>No major surgery</v>
      </c>
      <c r="P498" t="str">
        <f t="shared" si="99"/>
        <v>yes</v>
      </c>
      <c r="Q498" s="10" t="str">
        <f t="shared" si="100"/>
        <v>0</v>
      </c>
      <c r="R498" t="str">
        <f t="shared" si="101"/>
        <v>No</v>
      </c>
      <c r="S498" t="str">
        <f t="shared" si="102"/>
        <v>Yes</v>
      </c>
      <c r="T498" t="str">
        <f t="shared" si="103"/>
        <v>Yes</v>
      </c>
      <c r="U498" s="10" t="str" cm="1">
        <f t="array" ref="U498">_xlfn.IFS(B498&lt;18.5,"Underweight",B498&lt;=24.9,"Normal weight",B498&lt;=29.99,"Over weight",B498&gt;=30,"Obesity")</f>
        <v>Normal weight</v>
      </c>
      <c r="V498" t="str" cm="1">
        <f t="array" ref="V498">_xlfn.IFS(C498&lt;5.7,"Normal",C498&lt;=6.49,"Prediabetes",C498&gt;=6.5,"Diabetes")</f>
        <v>Prediabetes</v>
      </c>
      <c r="W498" t="str">
        <f t="shared" si="104"/>
        <v>No</v>
      </c>
    </row>
    <row r="499" spans="1:23" x14ac:dyDescent="0.25">
      <c r="A499" t="s">
        <v>1873</v>
      </c>
      <c r="B499" s="11">
        <v>29.7</v>
      </c>
      <c r="C499" s="11">
        <v>6.21</v>
      </c>
      <c r="D499" t="s">
        <v>2382</v>
      </c>
      <c r="E499" t="s">
        <v>2380</v>
      </c>
      <c r="F499" t="s">
        <v>2383</v>
      </c>
      <c r="G499">
        <v>1</v>
      </c>
      <c r="H499" t="s">
        <v>2382</v>
      </c>
      <c r="I499" t="str">
        <f t="shared" si="92"/>
        <v>Id498</v>
      </c>
      <c r="J499" t="str">
        <f t="shared" si="93"/>
        <v>29.7</v>
      </c>
      <c r="K499" t="str">
        <f t="shared" si="94"/>
        <v>6.21</v>
      </c>
      <c r="L499" t="str">
        <f t="shared" si="95"/>
        <v>yes</v>
      </c>
      <c r="M499" t="str">
        <f t="shared" si="96"/>
        <v>No</v>
      </c>
      <c r="N499" t="str">
        <f t="shared" si="97"/>
        <v>Yes</v>
      </c>
      <c r="O499" t="str">
        <f t="shared" si="98"/>
        <v>1</v>
      </c>
      <c r="P499" t="str">
        <f t="shared" si="99"/>
        <v>yes</v>
      </c>
      <c r="Q499" s="10" t="str">
        <f t="shared" si="100"/>
        <v>1</v>
      </c>
      <c r="R499" t="str">
        <f t="shared" si="101"/>
        <v>Yes</v>
      </c>
      <c r="S499" t="str">
        <f t="shared" si="102"/>
        <v>Yes</v>
      </c>
      <c r="T499" t="str">
        <f t="shared" si="103"/>
        <v>Yes</v>
      </c>
      <c r="U499" s="10" t="str" cm="1">
        <f t="array" ref="U499">_xlfn.IFS(B499&lt;18.5,"Underweight",B499&lt;=24.9,"Normal weight",B499&lt;=29.99,"Over weight",B499&gt;=30,"Obesity")</f>
        <v>Over weight</v>
      </c>
      <c r="V499" t="str" cm="1">
        <f t="array" ref="V499">_xlfn.IFS(C499&lt;5.7,"Normal",C499&lt;=6.49,"Prediabetes",C499&gt;=6.5,"Diabetes")</f>
        <v>Prediabetes</v>
      </c>
      <c r="W499" t="str">
        <f t="shared" si="104"/>
        <v>No</v>
      </c>
    </row>
    <row r="500" spans="1:23" x14ac:dyDescent="0.25">
      <c r="A500" t="s">
        <v>1872</v>
      </c>
      <c r="B500" s="11">
        <v>20.045000000000002</v>
      </c>
      <c r="C500" s="11">
        <v>6.17</v>
      </c>
      <c r="D500" t="s">
        <v>2380</v>
      </c>
      <c r="E500" t="s">
        <v>2380</v>
      </c>
      <c r="F500" t="s">
        <v>2383</v>
      </c>
      <c r="G500">
        <v>1</v>
      </c>
      <c r="H500" t="s">
        <v>2382</v>
      </c>
      <c r="I500" t="str">
        <f t="shared" si="92"/>
        <v>Id499</v>
      </c>
      <c r="J500" t="str">
        <f t="shared" si="93"/>
        <v>20.045</v>
      </c>
      <c r="K500" t="str">
        <f t="shared" si="94"/>
        <v>6.17</v>
      </c>
      <c r="L500" t="str">
        <f t="shared" si="95"/>
        <v>No</v>
      </c>
      <c r="M500" t="str">
        <f t="shared" si="96"/>
        <v>No</v>
      </c>
      <c r="N500" t="str">
        <f t="shared" si="97"/>
        <v>Yes</v>
      </c>
      <c r="O500" t="str">
        <f t="shared" si="98"/>
        <v>1</v>
      </c>
      <c r="P500" t="str">
        <f t="shared" si="99"/>
        <v>yes</v>
      </c>
      <c r="Q500" s="10" t="str">
        <f t="shared" si="100"/>
        <v>1</v>
      </c>
      <c r="R500" t="str">
        <f t="shared" si="101"/>
        <v>No</v>
      </c>
      <c r="S500" t="str">
        <f t="shared" si="102"/>
        <v>Yes</v>
      </c>
      <c r="T500" t="str">
        <f t="shared" si="103"/>
        <v>Yes</v>
      </c>
      <c r="U500" s="10" t="str" cm="1">
        <f t="array" ref="U500">_xlfn.IFS(B500&lt;18.5,"Underweight",B500&lt;=24.9,"Normal weight",B500&lt;=29.99,"Over weight",B500&gt;=30,"Obesity")</f>
        <v>Normal weight</v>
      </c>
      <c r="V500" t="str" cm="1">
        <f t="array" ref="V500">_xlfn.IFS(C500&lt;5.7,"Normal",C500&lt;=6.49,"Prediabetes",C500&gt;=6.5,"Diabetes")</f>
        <v>Prediabetes</v>
      </c>
      <c r="W500" t="str">
        <f t="shared" si="104"/>
        <v>No</v>
      </c>
    </row>
    <row r="501" spans="1:23" x14ac:dyDescent="0.25">
      <c r="A501" t="s">
        <v>1871</v>
      </c>
      <c r="B501" s="11">
        <v>27.83</v>
      </c>
      <c r="C501" s="11">
        <v>5.36</v>
      </c>
      <c r="D501" t="s">
        <v>2380</v>
      </c>
      <c r="E501" t="s">
        <v>2380</v>
      </c>
      <c r="F501" t="s">
        <v>2380</v>
      </c>
      <c r="G501">
        <v>2</v>
      </c>
      <c r="H501" t="s">
        <v>2380</v>
      </c>
      <c r="I501" t="str">
        <f t="shared" si="92"/>
        <v>Id500</v>
      </c>
      <c r="J501" t="str">
        <f t="shared" si="93"/>
        <v>27.83</v>
      </c>
      <c r="K501" t="str">
        <f t="shared" si="94"/>
        <v>5.36</v>
      </c>
      <c r="L501" t="str">
        <f t="shared" si="95"/>
        <v>No</v>
      </c>
      <c r="M501" t="str">
        <f t="shared" si="96"/>
        <v>No</v>
      </c>
      <c r="N501" t="str">
        <f t="shared" si="97"/>
        <v>No</v>
      </c>
      <c r="O501" t="str">
        <f t="shared" si="98"/>
        <v>2</v>
      </c>
      <c r="P501" t="str">
        <f t="shared" si="99"/>
        <v>No</v>
      </c>
      <c r="Q501" s="10" t="str">
        <f t="shared" si="100"/>
        <v>2</v>
      </c>
      <c r="R501" t="str">
        <f t="shared" si="101"/>
        <v>No</v>
      </c>
      <c r="S501" t="str">
        <f t="shared" si="102"/>
        <v>No</v>
      </c>
      <c r="T501" t="str">
        <f t="shared" si="103"/>
        <v>No</v>
      </c>
      <c r="U501" s="10" t="str" cm="1">
        <f t="array" ref="U501">_xlfn.IFS(B501&lt;18.5,"Underweight",B501&lt;=24.9,"Normal weight",B501&lt;=29.99,"Over weight",B501&gt;=30,"Obesity")</f>
        <v>Over weight</v>
      </c>
      <c r="V501" t="str" cm="1">
        <f t="array" ref="V501">_xlfn.IFS(C501&lt;5.7,"Normal",C501&lt;=6.49,"Prediabetes",C501&gt;=6.5,"Diabetes")</f>
        <v>Normal</v>
      </c>
      <c r="W501" t="str">
        <f t="shared" si="104"/>
        <v>No</v>
      </c>
    </row>
    <row r="502" spans="1:23" x14ac:dyDescent="0.25">
      <c r="A502" t="s">
        <v>1870</v>
      </c>
      <c r="B502" s="11">
        <v>28.93</v>
      </c>
      <c r="C502" s="11">
        <v>5.2</v>
      </c>
      <c r="D502" t="s">
        <v>2380</v>
      </c>
      <c r="E502" t="s">
        <v>2380</v>
      </c>
      <c r="F502" t="s">
        <v>2380</v>
      </c>
      <c r="G502" t="s">
        <v>2381</v>
      </c>
      <c r="H502" t="s">
        <v>2382</v>
      </c>
      <c r="I502" t="str">
        <f t="shared" si="92"/>
        <v>Id501</v>
      </c>
      <c r="J502" t="str">
        <f t="shared" si="93"/>
        <v>28.93</v>
      </c>
      <c r="K502" t="str">
        <f t="shared" si="94"/>
        <v>5.2</v>
      </c>
      <c r="L502" t="str">
        <f t="shared" si="95"/>
        <v>No</v>
      </c>
      <c r="M502" t="str">
        <f t="shared" si="96"/>
        <v>No</v>
      </c>
      <c r="N502" t="str">
        <f t="shared" si="97"/>
        <v>No</v>
      </c>
      <c r="O502" t="str">
        <f t="shared" si="98"/>
        <v>No major surgery</v>
      </c>
      <c r="P502" t="str">
        <f t="shared" si="99"/>
        <v>yes</v>
      </c>
      <c r="Q502" s="10" t="str">
        <f t="shared" si="100"/>
        <v>0</v>
      </c>
      <c r="R502" t="str">
        <f t="shared" si="101"/>
        <v>No</v>
      </c>
      <c r="S502" t="str">
        <f t="shared" si="102"/>
        <v>Yes</v>
      </c>
      <c r="T502" t="str">
        <f t="shared" si="103"/>
        <v>Yes</v>
      </c>
      <c r="U502" s="10" t="str" cm="1">
        <f t="array" ref="U502">_xlfn.IFS(B502&lt;18.5,"Underweight",B502&lt;=24.9,"Normal weight",B502&lt;=29.99,"Over weight",B502&gt;=30,"Obesity")</f>
        <v>Over weight</v>
      </c>
      <c r="V502" t="str" cm="1">
        <f t="array" ref="V502">_xlfn.IFS(C502&lt;5.7,"Normal",C502&lt;=6.49,"Prediabetes",C502&gt;=6.5,"Diabetes")</f>
        <v>Normal</v>
      </c>
      <c r="W502" t="str">
        <f t="shared" si="104"/>
        <v>No</v>
      </c>
    </row>
    <row r="503" spans="1:23" x14ac:dyDescent="0.25">
      <c r="A503" t="s">
        <v>1869</v>
      </c>
      <c r="B503" s="11">
        <v>33.82</v>
      </c>
      <c r="C503" s="11">
        <v>5.42</v>
      </c>
      <c r="D503" t="s">
        <v>2380</v>
      </c>
      <c r="E503" t="s">
        <v>2380</v>
      </c>
      <c r="F503" t="s">
        <v>2380</v>
      </c>
      <c r="G503" t="s">
        <v>2381</v>
      </c>
      <c r="H503" t="s">
        <v>2380</v>
      </c>
      <c r="I503" t="str">
        <f t="shared" si="92"/>
        <v>Id502</v>
      </c>
      <c r="J503" t="str">
        <f t="shared" si="93"/>
        <v>33.82</v>
      </c>
      <c r="K503" t="str">
        <f t="shared" si="94"/>
        <v>5.42</v>
      </c>
      <c r="L503" t="str">
        <f t="shared" si="95"/>
        <v>No</v>
      </c>
      <c r="M503" t="str">
        <f t="shared" si="96"/>
        <v>No</v>
      </c>
      <c r="N503" t="str">
        <f t="shared" si="97"/>
        <v>No</v>
      </c>
      <c r="O503" t="str">
        <f t="shared" si="98"/>
        <v>No major surgery</v>
      </c>
      <c r="P503" t="str">
        <f t="shared" si="99"/>
        <v>No</v>
      </c>
      <c r="Q503" s="10" t="str">
        <f t="shared" si="100"/>
        <v>0</v>
      </c>
      <c r="R503" t="str">
        <f t="shared" si="101"/>
        <v>No</v>
      </c>
      <c r="S503" t="str">
        <f t="shared" si="102"/>
        <v>No</v>
      </c>
      <c r="T503" t="str">
        <f t="shared" si="103"/>
        <v>No</v>
      </c>
      <c r="U503" s="10" t="str" cm="1">
        <f t="array" ref="U503">_xlfn.IFS(B503&lt;18.5,"Underweight",B503&lt;=24.9,"Normal weight",B503&lt;=29.99,"Over weight",B503&gt;=30,"Obesity")</f>
        <v>Obesity</v>
      </c>
      <c r="V503" t="str" cm="1">
        <f t="array" ref="V503">_xlfn.IFS(C503&lt;5.7,"Normal",C503&lt;=6.49,"Prediabetes",C503&gt;=6.5,"Diabetes")</f>
        <v>Normal</v>
      </c>
      <c r="W503" t="str">
        <f t="shared" si="104"/>
        <v>No</v>
      </c>
    </row>
    <row r="504" spans="1:23" x14ac:dyDescent="0.25">
      <c r="A504" t="s">
        <v>1868</v>
      </c>
      <c r="B504" s="11">
        <v>20.234999999999999</v>
      </c>
      <c r="C504" s="11">
        <v>6.84</v>
      </c>
      <c r="D504" t="s">
        <v>2380</v>
      </c>
      <c r="E504" t="s">
        <v>2380</v>
      </c>
      <c r="F504" t="s">
        <v>2380</v>
      </c>
      <c r="G504" t="s">
        <v>2381</v>
      </c>
      <c r="H504" t="s">
        <v>2382</v>
      </c>
      <c r="I504" t="str">
        <f t="shared" si="92"/>
        <v>Id503</v>
      </c>
      <c r="J504" t="str">
        <f t="shared" si="93"/>
        <v>20.235</v>
      </c>
      <c r="K504" t="str">
        <f t="shared" si="94"/>
        <v>6.84</v>
      </c>
      <c r="L504" t="str">
        <f t="shared" si="95"/>
        <v>No</v>
      </c>
      <c r="M504" t="str">
        <f t="shared" si="96"/>
        <v>No</v>
      </c>
      <c r="N504" t="str">
        <f t="shared" si="97"/>
        <v>No</v>
      </c>
      <c r="O504" t="str">
        <f t="shared" si="98"/>
        <v>No major surgery</v>
      </c>
      <c r="P504" t="str">
        <f t="shared" si="99"/>
        <v>yes</v>
      </c>
      <c r="Q504" s="10" t="str">
        <f t="shared" si="100"/>
        <v>0</v>
      </c>
      <c r="R504" t="str">
        <f t="shared" si="101"/>
        <v>No</v>
      </c>
      <c r="S504" t="str">
        <f t="shared" si="102"/>
        <v>Yes</v>
      </c>
      <c r="T504" t="str">
        <f t="shared" si="103"/>
        <v>Yes</v>
      </c>
      <c r="U504" s="10" t="str" cm="1">
        <f t="array" ref="U504">_xlfn.IFS(B504&lt;18.5,"Underweight",B504&lt;=24.9,"Normal weight",B504&lt;=29.99,"Over weight",B504&gt;=30,"Obesity")</f>
        <v>Normal weight</v>
      </c>
      <c r="V504" t="str" cm="1">
        <f t="array" ref="V504">_xlfn.IFS(C504&lt;5.7,"Normal",C504&lt;=6.49,"Prediabetes",C504&gt;=6.5,"Diabetes")</f>
        <v>Diabetes</v>
      </c>
      <c r="W504" t="str">
        <f t="shared" si="104"/>
        <v>No</v>
      </c>
    </row>
    <row r="505" spans="1:23" x14ac:dyDescent="0.25">
      <c r="A505" t="s">
        <v>1867</v>
      </c>
      <c r="B505" s="11">
        <v>49.2</v>
      </c>
      <c r="C505" s="11">
        <v>10.9</v>
      </c>
      <c r="D505" t="s">
        <v>2382</v>
      </c>
      <c r="E505" t="s">
        <v>2380</v>
      </c>
      <c r="F505" t="s">
        <v>2383</v>
      </c>
      <c r="G505">
        <v>1</v>
      </c>
      <c r="H505" t="s">
        <v>2380</v>
      </c>
      <c r="I505" t="str">
        <f t="shared" si="92"/>
        <v>Id504</v>
      </c>
      <c r="J505" t="str">
        <f t="shared" si="93"/>
        <v>49.2</v>
      </c>
      <c r="K505" t="str">
        <f t="shared" si="94"/>
        <v>10.9</v>
      </c>
      <c r="L505" t="str">
        <f t="shared" si="95"/>
        <v>yes</v>
      </c>
      <c r="M505" t="str">
        <f t="shared" si="96"/>
        <v>No</v>
      </c>
      <c r="N505" t="str">
        <f t="shared" si="97"/>
        <v>Yes</v>
      </c>
      <c r="O505" t="str">
        <f t="shared" si="98"/>
        <v>1</v>
      </c>
      <c r="P505" t="str">
        <f t="shared" si="99"/>
        <v>No</v>
      </c>
      <c r="Q505" s="10" t="str">
        <f t="shared" si="100"/>
        <v>1</v>
      </c>
      <c r="R505" t="str">
        <f t="shared" si="101"/>
        <v>Yes</v>
      </c>
      <c r="S505" t="str">
        <f t="shared" si="102"/>
        <v>No</v>
      </c>
      <c r="T505" t="str">
        <f t="shared" si="103"/>
        <v>No</v>
      </c>
      <c r="U505" s="10" t="str" cm="1">
        <f t="array" ref="U505">_xlfn.IFS(B505&lt;18.5,"Underweight",B505&lt;=24.9,"Normal weight",B505&lt;=29.99,"Over weight",B505&gt;=30,"Obesity")</f>
        <v>Obesity</v>
      </c>
      <c r="V505" t="str" cm="1">
        <f t="array" ref="V505">_xlfn.IFS(C505&lt;5.7,"Normal",C505&lt;=6.49,"Prediabetes",C505&gt;=6.5,"Diabetes")</f>
        <v>Diabetes</v>
      </c>
      <c r="W505" t="str">
        <f t="shared" si="104"/>
        <v>No</v>
      </c>
    </row>
    <row r="506" spans="1:23" x14ac:dyDescent="0.25">
      <c r="A506" t="s">
        <v>1866</v>
      </c>
      <c r="B506" s="11">
        <v>26.4</v>
      </c>
      <c r="C506" s="11">
        <v>4.87</v>
      </c>
      <c r="D506" t="s">
        <v>2382</v>
      </c>
      <c r="E506" t="s">
        <v>2380</v>
      </c>
      <c r="F506" t="s">
        <v>2380</v>
      </c>
      <c r="G506" t="s">
        <v>2381</v>
      </c>
      <c r="H506" t="s">
        <v>2382</v>
      </c>
      <c r="I506" t="str">
        <f t="shared" si="92"/>
        <v>Id505</v>
      </c>
      <c r="J506" t="str">
        <f t="shared" si="93"/>
        <v>26.4</v>
      </c>
      <c r="K506" t="str">
        <f t="shared" si="94"/>
        <v>4.87</v>
      </c>
      <c r="L506" t="str">
        <f t="shared" si="95"/>
        <v>yes</v>
      </c>
      <c r="M506" t="str">
        <f t="shared" si="96"/>
        <v>No</v>
      </c>
      <c r="N506" t="str">
        <f t="shared" si="97"/>
        <v>No</v>
      </c>
      <c r="O506" t="str">
        <f t="shared" si="98"/>
        <v>No major surgery</v>
      </c>
      <c r="P506" t="str">
        <f t="shared" si="99"/>
        <v>yes</v>
      </c>
      <c r="Q506" s="10" t="str">
        <f t="shared" si="100"/>
        <v>0</v>
      </c>
      <c r="R506" t="str">
        <f t="shared" si="101"/>
        <v>Yes</v>
      </c>
      <c r="S506" t="str">
        <f t="shared" si="102"/>
        <v>Yes</v>
      </c>
      <c r="T506" t="str">
        <f t="shared" si="103"/>
        <v>Yes</v>
      </c>
      <c r="U506" s="10" t="str" cm="1">
        <f t="array" ref="U506">_xlfn.IFS(B506&lt;18.5,"Underweight",B506&lt;=24.9,"Normal weight",B506&lt;=29.99,"Over weight",B506&gt;=30,"Obesity")</f>
        <v>Over weight</v>
      </c>
      <c r="V506" t="str" cm="1">
        <f t="array" ref="V506">_xlfn.IFS(C506&lt;5.7,"Normal",C506&lt;=6.49,"Prediabetes",C506&gt;=6.5,"Diabetes")</f>
        <v>Normal</v>
      </c>
      <c r="W506" t="str">
        <f t="shared" si="104"/>
        <v>No</v>
      </c>
    </row>
    <row r="507" spans="1:23" x14ac:dyDescent="0.25">
      <c r="A507" t="s">
        <v>1865</v>
      </c>
      <c r="B507" s="11">
        <v>28.38</v>
      </c>
      <c r="C507" s="11">
        <v>6.07</v>
      </c>
      <c r="D507" t="s">
        <v>2380</v>
      </c>
      <c r="E507" t="s">
        <v>2380</v>
      </c>
      <c r="F507" t="s">
        <v>2380</v>
      </c>
      <c r="G507">
        <v>1</v>
      </c>
      <c r="H507" t="s">
        <v>2382</v>
      </c>
      <c r="I507" t="str">
        <f t="shared" si="92"/>
        <v>Id506</v>
      </c>
      <c r="J507" t="str">
        <f t="shared" si="93"/>
        <v>28.38</v>
      </c>
      <c r="K507" t="str">
        <f t="shared" si="94"/>
        <v>6.07</v>
      </c>
      <c r="L507" t="str">
        <f t="shared" si="95"/>
        <v>No</v>
      </c>
      <c r="M507" t="str">
        <f t="shared" si="96"/>
        <v>No</v>
      </c>
      <c r="N507" t="str">
        <f t="shared" si="97"/>
        <v>No</v>
      </c>
      <c r="O507" t="str">
        <f t="shared" si="98"/>
        <v>1</v>
      </c>
      <c r="P507" t="str">
        <f t="shared" si="99"/>
        <v>yes</v>
      </c>
      <c r="Q507" s="10" t="str">
        <f t="shared" si="100"/>
        <v>1</v>
      </c>
      <c r="R507" t="str">
        <f t="shared" si="101"/>
        <v>No</v>
      </c>
      <c r="S507" t="str">
        <f t="shared" si="102"/>
        <v>Yes</v>
      </c>
      <c r="T507" t="str">
        <f t="shared" si="103"/>
        <v>Yes</v>
      </c>
      <c r="U507" s="10" t="str" cm="1">
        <f t="array" ref="U507">_xlfn.IFS(B507&lt;18.5,"Underweight",B507&lt;=24.9,"Normal weight",B507&lt;=29.99,"Over weight",B507&gt;=30,"Obesity")</f>
        <v>Over weight</v>
      </c>
      <c r="V507" t="str" cm="1">
        <f t="array" ref="V507">_xlfn.IFS(C507&lt;5.7,"Normal",C507&lt;=6.49,"Prediabetes",C507&gt;=6.5,"Diabetes")</f>
        <v>Prediabetes</v>
      </c>
      <c r="W507" t="str">
        <f t="shared" si="104"/>
        <v>No</v>
      </c>
    </row>
    <row r="508" spans="1:23" x14ac:dyDescent="0.25">
      <c r="A508" t="s">
        <v>1864</v>
      </c>
      <c r="B508" s="11">
        <v>24.64</v>
      </c>
      <c r="C508" s="11">
        <v>4.33</v>
      </c>
      <c r="D508" t="s">
        <v>2380</v>
      </c>
      <c r="E508" t="s">
        <v>2380</v>
      </c>
      <c r="F508" t="s">
        <v>2380</v>
      </c>
      <c r="G508" t="s">
        <v>2381</v>
      </c>
      <c r="H508" t="s">
        <v>2382</v>
      </c>
      <c r="I508" t="str">
        <f t="shared" si="92"/>
        <v>Id507</v>
      </c>
      <c r="J508" t="str">
        <f t="shared" si="93"/>
        <v>24.64</v>
      </c>
      <c r="K508" t="str">
        <f t="shared" si="94"/>
        <v>4.33</v>
      </c>
      <c r="L508" t="str">
        <f t="shared" si="95"/>
        <v>No</v>
      </c>
      <c r="M508" t="str">
        <f t="shared" si="96"/>
        <v>No</v>
      </c>
      <c r="N508" t="str">
        <f t="shared" si="97"/>
        <v>No</v>
      </c>
      <c r="O508" t="str">
        <f t="shared" si="98"/>
        <v>No major surgery</v>
      </c>
      <c r="P508" t="str">
        <f t="shared" si="99"/>
        <v>yes</v>
      </c>
      <c r="Q508" s="10" t="str">
        <f t="shared" si="100"/>
        <v>0</v>
      </c>
      <c r="R508" t="str">
        <f t="shared" si="101"/>
        <v>No</v>
      </c>
      <c r="S508" t="str">
        <f t="shared" si="102"/>
        <v>Yes</v>
      </c>
      <c r="T508" t="str">
        <f t="shared" si="103"/>
        <v>Yes</v>
      </c>
      <c r="U508" s="10" t="str" cm="1">
        <f t="array" ref="U508">_xlfn.IFS(B508&lt;18.5,"Underweight",B508&lt;=24.9,"Normal weight",B508&lt;=29.99,"Over weight",B508&gt;=30,"Obesity")</f>
        <v>Normal weight</v>
      </c>
      <c r="V508" t="str" cm="1">
        <f t="array" ref="V508">_xlfn.IFS(C508&lt;5.7,"Normal",C508&lt;=6.49,"Prediabetes",C508&gt;=6.5,"Diabetes")</f>
        <v>Normal</v>
      </c>
      <c r="W508" t="str">
        <f t="shared" si="104"/>
        <v>No</v>
      </c>
    </row>
    <row r="509" spans="1:23" x14ac:dyDescent="0.25">
      <c r="A509" t="s">
        <v>1863</v>
      </c>
      <c r="B509" s="11">
        <v>39.71</v>
      </c>
      <c r="C509" s="11">
        <v>5.83</v>
      </c>
      <c r="D509" t="s">
        <v>2380</v>
      </c>
      <c r="E509" t="s">
        <v>2380</v>
      </c>
      <c r="F509" t="s">
        <v>2380</v>
      </c>
      <c r="G509">
        <v>1</v>
      </c>
      <c r="H509" t="s">
        <v>2380</v>
      </c>
      <c r="I509" t="str">
        <f t="shared" si="92"/>
        <v>Id508</v>
      </c>
      <c r="J509" t="str">
        <f t="shared" si="93"/>
        <v>39.71</v>
      </c>
      <c r="K509" t="str">
        <f t="shared" si="94"/>
        <v>5.83</v>
      </c>
      <c r="L509" t="str">
        <f t="shared" si="95"/>
        <v>No</v>
      </c>
      <c r="M509" t="str">
        <f t="shared" si="96"/>
        <v>No</v>
      </c>
      <c r="N509" t="str">
        <f t="shared" si="97"/>
        <v>No</v>
      </c>
      <c r="O509" t="str">
        <f t="shared" si="98"/>
        <v>1</v>
      </c>
      <c r="P509" t="str">
        <f t="shared" si="99"/>
        <v>No</v>
      </c>
      <c r="Q509" s="10" t="str">
        <f t="shared" si="100"/>
        <v>1</v>
      </c>
      <c r="R509" t="str">
        <f t="shared" si="101"/>
        <v>No</v>
      </c>
      <c r="S509" t="str">
        <f t="shared" si="102"/>
        <v>No</v>
      </c>
      <c r="T509" t="str">
        <f t="shared" si="103"/>
        <v>No</v>
      </c>
      <c r="U509" s="10" t="str" cm="1">
        <f t="array" ref="U509">_xlfn.IFS(B509&lt;18.5,"Underweight",B509&lt;=24.9,"Normal weight",B509&lt;=29.99,"Over weight",B509&gt;=30,"Obesity")</f>
        <v>Obesity</v>
      </c>
      <c r="V509" t="str" cm="1">
        <f t="array" ref="V509">_xlfn.IFS(C509&lt;5.7,"Normal",C509&lt;=6.49,"Prediabetes",C509&gt;=6.5,"Diabetes")</f>
        <v>Prediabetes</v>
      </c>
      <c r="W509" t="str">
        <f t="shared" si="104"/>
        <v>No</v>
      </c>
    </row>
    <row r="510" spans="1:23" x14ac:dyDescent="0.25">
      <c r="A510" t="s">
        <v>1862</v>
      </c>
      <c r="B510" s="11">
        <v>22.22</v>
      </c>
      <c r="C510" s="11">
        <v>5.5</v>
      </c>
      <c r="D510" t="s">
        <v>2380</v>
      </c>
      <c r="E510" t="s">
        <v>2380</v>
      </c>
      <c r="F510" t="s">
        <v>2380</v>
      </c>
      <c r="G510" t="s">
        <v>2381</v>
      </c>
      <c r="H510" t="s">
        <v>2382</v>
      </c>
      <c r="I510" t="str">
        <f t="shared" si="92"/>
        <v>Id509</v>
      </c>
      <c r="J510" t="str">
        <f t="shared" si="93"/>
        <v>22.22</v>
      </c>
      <c r="K510" t="str">
        <f t="shared" si="94"/>
        <v>5.5</v>
      </c>
      <c r="L510" t="str">
        <f t="shared" si="95"/>
        <v>No</v>
      </c>
      <c r="M510" t="str">
        <f t="shared" si="96"/>
        <v>No</v>
      </c>
      <c r="N510" t="str">
        <f t="shared" si="97"/>
        <v>No</v>
      </c>
      <c r="O510" t="str">
        <f t="shared" si="98"/>
        <v>No major surgery</v>
      </c>
      <c r="P510" t="str">
        <f t="shared" si="99"/>
        <v>yes</v>
      </c>
      <c r="Q510" s="10" t="str">
        <f t="shared" si="100"/>
        <v>0</v>
      </c>
      <c r="R510" t="str">
        <f t="shared" si="101"/>
        <v>No</v>
      </c>
      <c r="S510" t="str">
        <f t="shared" si="102"/>
        <v>Yes</v>
      </c>
      <c r="T510" t="str">
        <f t="shared" si="103"/>
        <v>Yes</v>
      </c>
      <c r="U510" s="10" t="str" cm="1">
        <f t="array" ref="U510">_xlfn.IFS(B510&lt;18.5,"Underweight",B510&lt;=24.9,"Normal weight",B510&lt;=29.99,"Over weight",B510&gt;=30,"Obesity")</f>
        <v>Normal weight</v>
      </c>
      <c r="V510" t="str" cm="1">
        <f t="array" ref="V510">_xlfn.IFS(C510&lt;5.7,"Normal",C510&lt;=6.49,"Prediabetes",C510&gt;=6.5,"Diabetes")</f>
        <v>Normal</v>
      </c>
      <c r="W510" t="str">
        <f t="shared" si="104"/>
        <v>No</v>
      </c>
    </row>
    <row r="511" spans="1:23" x14ac:dyDescent="0.25">
      <c r="A511" t="s">
        <v>1861</v>
      </c>
      <c r="B511" s="11">
        <v>33.344999999999999</v>
      </c>
      <c r="C511" s="11">
        <v>4.79</v>
      </c>
      <c r="D511" t="s">
        <v>2380</v>
      </c>
      <c r="E511" t="s">
        <v>2380</v>
      </c>
      <c r="F511" t="s">
        <v>2383</v>
      </c>
      <c r="G511">
        <v>1</v>
      </c>
      <c r="H511" t="s">
        <v>2380</v>
      </c>
      <c r="I511" t="str">
        <f t="shared" si="92"/>
        <v>Id510</v>
      </c>
      <c r="J511" t="str">
        <f t="shared" si="93"/>
        <v>33.345</v>
      </c>
      <c r="K511" t="str">
        <f t="shared" si="94"/>
        <v>4.79</v>
      </c>
      <c r="L511" t="str">
        <f t="shared" si="95"/>
        <v>No</v>
      </c>
      <c r="M511" t="str">
        <f t="shared" si="96"/>
        <v>No</v>
      </c>
      <c r="N511" t="str">
        <f t="shared" si="97"/>
        <v>Yes</v>
      </c>
      <c r="O511" t="str">
        <f t="shared" si="98"/>
        <v>1</v>
      </c>
      <c r="P511" t="str">
        <f t="shared" si="99"/>
        <v>No</v>
      </c>
      <c r="Q511" s="10" t="str">
        <f t="shared" si="100"/>
        <v>1</v>
      </c>
      <c r="R511" t="str">
        <f t="shared" si="101"/>
        <v>No</v>
      </c>
      <c r="S511" t="str">
        <f t="shared" si="102"/>
        <v>No</v>
      </c>
      <c r="T511" t="str">
        <f t="shared" si="103"/>
        <v>No</v>
      </c>
      <c r="U511" s="10" t="str" cm="1">
        <f t="array" ref="U511">_xlfn.IFS(B511&lt;18.5,"Underweight",B511&lt;=24.9,"Normal weight",B511&lt;=29.99,"Over weight",B511&gt;=30,"Obesity")</f>
        <v>Obesity</v>
      </c>
      <c r="V511" t="str" cm="1">
        <f t="array" ref="V511">_xlfn.IFS(C511&lt;5.7,"Normal",C511&lt;=6.49,"Prediabetes",C511&gt;=6.5,"Diabetes")</f>
        <v>Normal</v>
      </c>
      <c r="W511" t="str">
        <f t="shared" si="104"/>
        <v>No</v>
      </c>
    </row>
    <row r="512" spans="1:23" x14ac:dyDescent="0.25">
      <c r="A512" t="s">
        <v>1860</v>
      </c>
      <c r="B512" s="11">
        <v>24.42</v>
      </c>
      <c r="C512" s="11">
        <v>5.81</v>
      </c>
      <c r="D512" t="s">
        <v>2380</v>
      </c>
      <c r="E512" t="s">
        <v>2380</v>
      </c>
      <c r="F512" t="s">
        <v>2380</v>
      </c>
      <c r="G512">
        <v>1</v>
      </c>
      <c r="H512" t="s">
        <v>2382</v>
      </c>
      <c r="I512" t="str">
        <f t="shared" si="92"/>
        <v>Id511</v>
      </c>
      <c r="J512" t="str">
        <f t="shared" si="93"/>
        <v>24.42</v>
      </c>
      <c r="K512" t="str">
        <f t="shared" si="94"/>
        <v>5.81</v>
      </c>
      <c r="L512" t="str">
        <f t="shared" si="95"/>
        <v>No</v>
      </c>
      <c r="M512" t="str">
        <f t="shared" si="96"/>
        <v>No</v>
      </c>
      <c r="N512" t="str">
        <f t="shared" si="97"/>
        <v>No</v>
      </c>
      <c r="O512" t="str">
        <f t="shared" si="98"/>
        <v>1</v>
      </c>
      <c r="P512" t="str">
        <f t="shared" si="99"/>
        <v>yes</v>
      </c>
      <c r="Q512" s="10" t="str">
        <f t="shared" si="100"/>
        <v>1</v>
      </c>
      <c r="R512" t="str">
        <f t="shared" si="101"/>
        <v>No</v>
      </c>
      <c r="S512" t="str">
        <f t="shared" si="102"/>
        <v>Yes</v>
      </c>
      <c r="T512" t="str">
        <f t="shared" si="103"/>
        <v>Yes</v>
      </c>
      <c r="U512" s="10" t="str" cm="1">
        <f t="array" ref="U512">_xlfn.IFS(B512&lt;18.5,"Underweight",B512&lt;=24.9,"Normal weight",B512&lt;=29.99,"Over weight",B512&gt;=30,"Obesity")</f>
        <v>Normal weight</v>
      </c>
      <c r="V512" t="str" cm="1">
        <f t="array" ref="V512">_xlfn.IFS(C512&lt;5.7,"Normal",C512&lt;=6.49,"Prediabetes",C512&gt;=6.5,"Diabetes")</f>
        <v>Prediabetes</v>
      </c>
      <c r="W512" t="str">
        <f t="shared" si="104"/>
        <v>No</v>
      </c>
    </row>
    <row r="513" spans="1:23" x14ac:dyDescent="0.25">
      <c r="A513" t="s">
        <v>1859</v>
      </c>
      <c r="B513" s="11">
        <v>29.81</v>
      </c>
      <c r="C513" s="11">
        <v>5.58</v>
      </c>
      <c r="D513" t="s">
        <v>2380</v>
      </c>
      <c r="E513" t="s">
        <v>2380</v>
      </c>
      <c r="F513" t="s">
        <v>2380</v>
      </c>
      <c r="G513" t="s">
        <v>2381</v>
      </c>
      <c r="H513" t="s">
        <v>2382</v>
      </c>
      <c r="I513" t="str">
        <f t="shared" si="92"/>
        <v>Id512</v>
      </c>
      <c r="J513" t="str">
        <f t="shared" si="93"/>
        <v>29.81</v>
      </c>
      <c r="K513" t="str">
        <f t="shared" si="94"/>
        <v>5.58</v>
      </c>
      <c r="L513" t="str">
        <f t="shared" si="95"/>
        <v>No</v>
      </c>
      <c r="M513" t="str">
        <f t="shared" si="96"/>
        <v>No</v>
      </c>
      <c r="N513" t="str">
        <f t="shared" si="97"/>
        <v>No</v>
      </c>
      <c r="O513" t="str">
        <f t="shared" si="98"/>
        <v>No major surgery</v>
      </c>
      <c r="P513" t="str">
        <f t="shared" si="99"/>
        <v>yes</v>
      </c>
      <c r="Q513" s="10" t="str">
        <f t="shared" si="100"/>
        <v>0</v>
      </c>
      <c r="R513" t="str">
        <f t="shared" si="101"/>
        <v>No</v>
      </c>
      <c r="S513" t="str">
        <f t="shared" si="102"/>
        <v>Yes</v>
      </c>
      <c r="T513" t="str">
        <f t="shared" si="103"/>
        <v>Yes</v>
      </c>
      <c r="U513" s="10" t="str" cm="1">
        <f t="array" ref="U513">_xlfn.IFS(B513&lt;18.5,"Underweight",B513&lt;=24.9,"Normal weight",B513&lt;=29.99,"Over weight",B513&gt;=30,"Obesity")</f>
        <v>Over weight</v>
      </c>
      <c r="V513" t="str" cm="1">
        <f t="array" ref="V513">_xlfn.IFS(C513&lt;5.7,"Normal",C513&lt;=6.49,"Prediabetes",C513&gt;=6.5,"Diabetes")</f>
        <v>Normal</v>
      </c>
      <c r="W513" t="str">
        <f t="shared" si="104"/>
        <v>No</v>
      </c>
    </row>
    <row r="514" spans="1:23" x14ac:dyDescent="0.25">
      <c r="A514" t="s">
        <v>1858</v>
      </c>
      <c r="B514" s="11">
        <v>51.18</v>
      </c>
      <c r="C514" s="11">
        <v>4.4000000000000004</v>
      </c>
      <c r="D514" t="s">
        <v>2382</v>
      </c>
      <c r="E514" t="s">
        <v>2380</v>
      </c>
      <c r="F514" t="s">
        <v>2380</v>
      </c>
      <c r="G514">
        <v>2</v>
      </c>
      <c r="H514" t="s">
        <v>2380</v>
      </c>
      <c r="I514" t="str">
        <f t="shared" si="92"/>
        <v>Id513</v>
      </c>
      <c r="J514" t="str">
        <f t="shared" si="93"/>
        <v>51.18</v>
      </c>
      <c r="K514" t="str">
        <f t="shared" si="94"/>
        <v>4.4</v>
      </c>
      <c r="L514" t="str">
        <f t="shared" si="95"/>
        <v>yes</v>
      </c>
      <c r="M514" t="str">
        <f t="shared" si="96"/>
        <v>No</v>
      </c>
      <c r="N514" t="str">
        <f t="shared" si="97"/>
        <v>No</v>
      </c>
      <c r="O514" t="str">
        <f t="shared" si="98"/>
        <v>2</v>
      </c>
      <c r="P514" t="str">
        <f t="shared" si="99"/>
        <v>No</v>
      </c>
      <c r="Q514" s="10" t="str">
        <f t="shared" si="100"/>
        <v>2</v>
      </c>
      <c r="R514" t="str">
        <f t="shared" si="101"/>
        <v>Yes</v>
      </c>
      <c r="S514" t="str">
        <f t="shared" si="102"/>
        <v>No</v>
      </c>
      <c r="T514" t="str">
        <f t="shared" si="103"/>
        <v>No</v>
      </c>
      <c r="U514" s="10" t="str" cm="1">
        <f t="array" ref="U514">_xlfn.IFS(B514&lt;18.5,"Underweight",B514&lt;=24.9,"Normal weight",B514&lt;=29.99,"Over weight",B514&gt;=30,"Obesity")</f>
        <v>Obesity</v>
      </c>
      <c r="V514" t="str" cm="1">
        <f t="array" ref="V514">_xlfn.IFS(C514&lt;5.7,"Normal",C514&lt;=6.49,"Prediabetes",C514&gt;=6.5,"Diabetes")</f>
        <v>Normal</v>
      </c>
      <c r="W514" t="str">
        <f t="shared" si="104"/>
        <v>No</v>
      </c>
    </row>
    <row r="515" spans="1:23" x14ac:dyDescent="0.25">
      <c r="A515" t="s">
        <v>1857</v>
      </c>
      <c r="B515" s="11">
        <v>51.37</v>
      </c>
      <c r="C515" s="11">
        <v>8.18</v>
      </c>
      <c r="D515" t="s">
        <v>2382</v>
      </c>
      <c r="E515" t="s">
        <v>2380</v>
      </c>
      <c r="F515" t="s">
        <v>2380</v>
      </c>
      <c r="G515" t="s">
        <v>2381</v>
      </c>
      <c r="H515" t="s">
        <v>2380</v>
      </c>
      <c r="I515" t="str">
        <f t="shared" ref="I515:I578" si="105">CLEAN(A515)</f>
        <v>Id514</v>
      </c>
      <c r="J515" t="str">
        <f t="shared" ref="J515:J578" si="106">CLEAN(B515)</f>
        <v>51.37</v>
      </c>
      <c r="K515" t="str">
        <f t="shared" ref="K515:K578" si="107">CLEAN(C515)</f>
        <v>8.18</v>
      </c>
      <c r="L515" t="str">
        <f t="shared" ref="L515:L578" si="108">CLEAN(D515)</f>
        <v>yes</v>
      </c>
      <c r="M515" t="str">
        <f t="shared" ref="M515:M578" si="109">CLEAN(E515)</f>
        <v>No</v>
      </c>
      <c r="N515" t="str">
        <f t="shared" ref="N515:N578" si="110">CLEAN(F515)</f>
        <v>No</v>
      </c>
      <c r="O515" t="str">
        <f t="shared" ref="O515:O578" si="111">CLEAN(G515)</f>
        <v>No major surgery</v>
      </c>
      <c r="P515" t="str">
        <f t="shared" ref="P515:P578" si="112">CLEAN(H515)</f>
        <v>No</v>
      </c>
      <c r="Q515" s="10" t="str">
        <f t="shared" ref="Q515:Q578" si="113">SUBSTITUTE(O515,"No major surgery",0)</f>
        <v>0</v>
      </c>
      <c r="R515" t="str">
        <f t="shared" ref="R515:R578" si="114">PROPER(L515)</f>
        <v>Yes</v>
      </c>
      <c r="S515" t="str">
        <f t="shared" ref="S515:S578" si="115">PROPER(P515)</f>
        <v>No</v>
      </c>
      <c r="T515" t="str">
        <f t="shared" ref="T515:T578" si="116">SUBSTITUTE(S515,"?","No")</f>
        <v>No</v>
      </c>
      <c r="U515" s="10" t="str" cm="1">
        <f t="array" ref="U515">_xlfn.IFS(B515&lt;18.5,"Underweight",B515&lt;=24.9,"Normal weight",B515&lt;=29.99,"Over weight",B515&gt;=30,"Obesity")</f>
        <v>Obesity</v>
      </c>
      <c r="V515" t="str" cm="1">
        <f t="array" ref="V515">_xlfn.IFS(C515&lt;5.7,"Normal",C515&lt;=6.49,"Prediabetes",C515&gt;=6.5,"Diabetes")</f>
        <v>Diabetes</v>
      </c>
      <c r="W515" t="str">
        <f t="shared" ref="W515:W578" si="117">PROPER(E515)</f>
        <v>No</v>
      </c>
    </row>
    <row r="516" spans="1:23" x14ac:dyDescent="0.25">
      <c r="A516" t="s">
        <v>1856</v>
      </c>
      <c r="B516" s="11">
        <v>36.19</v>
      </c>
      <c r="C516" s="11">
        <v>5.52</v>
      </c>
      <c r="D516" t="s">
        <v>2382</v>
      </c>
      <c r="E516" t="s">
        <v>2380</v>
      </c>
      <c r="F516" t="s">
        <v>2380</v>
      </c>
      <c r="G516" t="s">
        <v>2381</v>
      </c>
      <c r="H516" t="s">
        <v>2380</v>
      </c>
      <c r="I516" t="str">
        <f t="shared" si="105"/>
        <v>Id515</v>
      </c>
      <c r="J516" t="str">
        <f t="shared" si="106"/>
        <v>36.19</v>
      </c>
      <c r="K516" t="str">
        <f t="shared" si="107"/>
        <v>5.52</v>
      </c>
      <c r="L516" t="str">
        <f t="shared" si="108"/>
        <v>yes</v>
      </c>
      <c r="M516" t="str">
        <f t="shared" si="109"/>
        <v>No</v>
      </c>
      <c r="N516" t="str">
        <f t="shared" si="110"/>
        <v>No</v>
      </c>
      <c r="O516" t="str">
        <f t="shared" si="111"/>
        <v>No major surgery</v>
      </c>
      <c r="P516" t="str">
        <f t="shared" si="112"/>
        <v>No</v>
      </c>
      <c r="Q516" s="10" t="str">
        <f t="shared" si="113"/>
        <v>0</v>
      </c>
      <c r="R516" t="str">
        <f t="shared" si="114"/>
        <v>Yes</v>
      </c>
      <c r="S516" t="str">
        <f t="shared" si="115"/>
        <v>No</v>
      </c>
      <c r="T516" t="str">
        <f t="shared" si="116"/>
        <v>No</v>
      </c>
      <c r="U516" s="10" t="str" cm="1">
        <f t="array" ref="U516">_xlfn.IFS(B516&lt;18.5,"Underweight",B516&lt;=24.9,"Normal weight",B516&lt;=29.99,"Over weight",B516&gt;=30,"Obesity")</f>
        <v>Obesity</v>
      </c>
      <c r="V516" t="str" cm="1">
        <f t="array" ref="V516">_xlfn.IFS(C516&lt;5.7,"Normal",C516&lt;=6.49,"Prediabetes",C516&gt;=6.5,"Diabetes")</f>
        <v>Normal</v>
      </c>
      <c r="W516" t="str">
        <f t="shared" si="117"/>
        <v>No</v>
      </c>
    </row>
    <row r="517" spans="1:23" x14ac:dyDescent="0.25">
      <c r="A517" t="s">
        <v>1855</v>
      </c>
      <c r="B517" s="11">
        <v>25.9</v>
      </c>
      <c r="C517" s="11">
        <v>4.84</v>
      </c>
      <c r="D517" t="s">
        <v>2380</v>
      </c>
      <c r="E517" t="s">
        <v>2380</v>
      </c>
      <c r="F517" t="s">
        <v>2380</v>
      </c>
      <c r="G517" t="s">
        <v>2381</v>
      </c>
      <c r="H517" t="s">
        <v>2382</v>
      </c>
      <c r="I517" t="str">
        <f t="shared" si="105"/>
        <v>Id516</v>
      </c>
      <c r="J517" t="str">
        <f t="shared" si="106"/>
        <v>25.9</v>
      </c>
      <c r="K517" t="str">
        <f t="shared" si="107"/>
        <v>4.84</v>
      </c>
      <c r="L517" t="str">
        <f t="shared" si="108"/>
        <v>No</v>
      </c>
      <c r="M517" t="str">
        <f t="shared" si="109"/>
        <v>No</v>
      </c>
      <c r="N517" t="str">
        <f t="shared" si="110"/>
        <v>No</v>
      </c>
      <c r="O517" t="str">
        <f t="shared" si="111"/>
        <v>No major surgery</v>
      </c>
      <c r="P517" t="str">
        <f t="shared" si="112"/>
        <v>yes</v>
      </c>
      <c r="Q517" s="10" t="str">
        <f t="shared" si="113"/>
        <v>0</v>
      </c>
      <c r="R517" t="str">
        <f t="shared" si="114"/>
        <v>No</v>
      </c>
      <c r="S517" t="str">
        <f t="shared" si="115"/>
        <v>Yes</v>
      </c>
      <c r="T517" t="str">
        <f t="shared" si="116"/>
        <v>Yes</v>
      </c>
      <c r="U517" s="10" t="str" cm="1">
        <f t="array" ref="U517">_xlfn.IFS(B517&lt;18.5,"Underweight",B517&lt;=24.9,"Normal weight",B517&lt;=29.99,"Over weight",B517&gt;=30,"Obesity")</f>
        <v>Over weight</v>
      </c>
      <c r="V517" t="str" cm="1">
        <f t="array" ref="V517">_xlfn.IFS(C517&lt;5.7,"Normal",C517&lt;=6.49,"Prediabetes",C517&gt;=6.5,"Diabetes")</f>
        <v>Normal</v>
      </c>
      <c r="W517" t="str">
        <f t="shared" si="117"/>
        <v>No</v>
      </c>
    </row>
    <row r="518" spans="1:23" x14ac:dyDescent="0.25">
      <c r="A518" t="s">
        <v>1854</v>
      </c>
      <c r="B518" s="11">
        <v>35.72</v>
      </c>
      <c r="C518" s="11">
        <v>4.08</v>
      </c>
      <c r="D518" t="s">
        <v>2380</v>
      </c>
      <c r="E518" t="s">
        <v>2380</v>
      </c>
      <c r="F518" t="s">
        <v>2383</v>
      </c>
      <c r="G518">
        <v>1</v>
      </c>
      <c r="H518" t="s">
        <v>2380</v>
      </c>
      <c r="I518" t="str">
        <f t="shared" si="105"/>
        <v>Id517</v>
      </c>
      <c r="J518" t="str">
        <f t="shared" si="106"/>
        <v>35.72</v>
      </c>
      <c r="K518" t="str">
        <f t="shared" si="107"/>
        <v>4.08</v>
      </c>
      <c r="L518" t="str">
        <f t="shared" si="108"/>
        <v>No</v>
      </c>
      <c r="M518" t="str">
        <f t="shared" si="109"/>
        <v>No</v>
      </c>
      <c r="N518" t="str">
        <f t="shared" si="110"/>
        <v>Yes</v>
      </c>
      <c r="O518" t="str">
        <f t="shared" si="111"/>
        <v>1</v>
      </c>
      <c r="P518" t="str">
        <f t="shared" si="112"/>
        <v>No</v>
      </c>
      <c r="Q518" s="10" t="str">
        <f t="shared" si="113"/>
        <v>1</v>
      </c>
      <c r="R518" t="str">
        <f t="shared" si="114"/>
        <v>No</v>
      </c>
      <c r="S518" t="str">
        <f t="shared" si="115"/>
        <v>No</v>
      </c>
      <c r="T518" t="str">
        <f t="shared" si="116"/>
        <v>No</v>
      </c>
      <c r="U518" s="10" t="str" cm="1">
        <f t="array" ref="U518">_xlfn.IFS(B518&lt;18.5,"Underweight",B518&lt;=24.9,"Normal weight",B518&lt;=29.99,"Over weight",B518&gt;=30,"Obesity")</f>
        <v>Obesity</v>
      </c>
      <c r="V518" t="str" cm="1">
        <f t="array" ref="V518">_xlfn.IFS(C518&lt;5.7,"Normal",C518&lt;=6.49,"Prediabetes",C518&gt;=6.5,"Diabetes")</f>
        <v>Normal</v>
      </c>
      <c r="W518" t="str">
        <f t="shared" si="117"/>
        <v>No</v>
      </c>
    </row>
    <row r="519" spans="1:23" x14ac:dyDescent="0.25">
      <c r="A519" t="s">
        <v>1853</v>
      </c>
      <c r="B519" s="11">
        <v>27.94</v>
      </c>
      <c r="C519" s="11">
        <v>4.4800000000000004</v>
      </c>
      <c r="D519" t="s">
        <v>2380</v>
      </c>
      <c r="E519" t="s">
        <v>2380</v>
      </c>
      <c r="F519" t="s">
        <v>2383</v>
      </c>
      <c r="G519">
        <v>1</v>
      </c>
      <c r="H519" t="s">
        <v>2382</v>
      </c>
      <c r="I519" t="str">
        <f t="shared" si="105"/>
        <v>Id518</v>
      </c>
      <c r="J519" t="str">
        <f t="shared" si="106"/>
        <v>27.94</v>
      </c>
      <c r="K519" t="str">
        <f t="shared" si="107"/>
        <v>4.48</v>
      </c>
      <c r="L519" t="str">
        <f t="shared" si="108"/>
        <v>No</v>
      </c>
      <c r="M519" t="str">
        <f t="shared" si="109"/>
        <v>No</v>
      </c>
      <c r="N519" t="str">
        <f t="shared" si="110"/>
        <v>Yes</v>
      </c>
      <c r="O519" t="str">
        <f t="shared" si="111"/>
        <v>1</v>
      </c>
      <c r="P519" t="str">
        <f t="shared" si="112"/>
        <v>yes</v>
      </c>
      <c r="Q519" s="10" t="str">
        <f t="shared" si="113"/>
        <v>1</v>
      </c>
      <c r="R519" t="str">
        <f t="shared" si="114"/>
        <v>No</v>
      </c>
      <c r="S519" t="str">
        <f t="shared" si="115"/>
        <v>Yes</v>
      </c>
      <c r="T519" t="str">
        <f t="shared" si="116"/>
        <v>Yes</v>
      </c>
      <c r="U519" s="10" t="str" cm="1">
        <f t="array" ref="U519">_xlfn.IFS(B519&lt;18.5,"Underweight",B519&lt;=24.9,"Normal weight",B519&lt;=29.99,"Over weight",B519&gt;=30,"Obesity")</f>
        <v>Over weight</v>
      </c>
      <c r="V519" t="str" cm="1">
        <f t="array" ref="V519">_xlfn.IFS(C519&lt;5.7,"Normal",C519&lt;=6.49,"Prediabetes",C519&gt;=6.5,"Diabetes")</f>
        <v>Normal</v>
      </c>
      <c r="W519" t="str">
        <f t="shared" si="117"/>
        <v>No</v>
      </c>
    </row>
    <row r="520" spans="1:23" x14ac:dyDescent="0.25">
      <c r="A520" t="s">
        <v>1852</v>
      </c>
      <c r="B520" s="11">
        <v>27.1</v>
      </c>
      <c r="C520" s="11">
        <v>5.73</v>
      </c>
      <c r="D520" t="s">
        <v>2380</v>
      </c>
      <c r="E520" t="s">
        <v>2380</v>
      </c>
      <c r="F520" t="s">
        <v>2380</v>
      </c>
      <c r="G520" t="s">
        <v>2381</v>
      </c>
      <c r="H520" t="s">
        <v>2382</v>
      </c>
      <c r="I520" t="str">
        <f t="shared" si="105"/>
        <v>Id519</v>
      </c>
      <c r="J520" t="str">
        <f t="shared" si="106"/>
        <v>27.1</v>
      </c>
      <c r="K520" t="str">
        <f t="shared" si="107"/>
        <v>5.73</v>
      </c>
      <c r="L520" t="str">
        <f t="shared" si="108"/>
        <v>No</v>
      </c>
      <c r="M520" t="str">
        <f t="shared" si="109"/>
        <v>No</v>
      </c>
      <c r="N520" t="str">
        <f t="shared" si="110"/>
        <v>No</v>
      </c>
      <c r="O520" t="str">
        <f t="shared" si="111"/>
        <v>No major surgery</v>
      </c>
      <c r="P520" t="str">
        <f t="shared" si="112"/>
        <v>yes</v>
      </c>
      <c r="Q520" s="10" t="str">
        <f t="shared" si="113"/>
        <v>0</v>
      </c>
      <c r="R520" t="str">
        <f t="shared" si="114"/>
        <v>No</v>
      </c>
      <c r="S520" t="str">
        <f t="shared" si="115"/>
        <v>Yes</v>
      </c>
      <c r="T520" t="str">
        <f t="shared" si="116"/>
        <v>Yes</v>
      </c>
      <c r="U520" s="10" t="str" cm="1">
        <f t="array" ref="U520">_xlfn.IFS(B520&lt;18.5,"Underweight",B520&lt;=24.9,"Normal weight",B520&lt;=29.99,"Over weight",B520&gt;=30,"Obesity")</f>
        <v>Over weight</v>
      </c>
      <c r="V520" t="str" cm="1">
        <f t="array" ref="V520">_xlfn.IFS(C520&lt;5.7,"Normal",C520&lt;=6.49,"Prediabetes",C520&gt;=6.5,"Diabetes")</f>
        <v>Prediabetes</v>
      </c>
      <c r="W520" t="str">
        <f t="shared" si="117"/>
        <v>No</v>
      </c>
    </row>
    <row r="521" spans="1:23" x14ac:dyDescent="0.25">
      <c r="A521" t="s">
        <v>1851</v>
      </c>
      <c r="B521" s="11">
        <v>18.3</v>
      </c>
      <c r="C521" s="11">
        <v>5.46</v>
      </c>
      <c r="D521" t="s">
        <v>2382</v>
      </c>
      <c r="E521" t="s">
        <v>2380</v>
      </c>
      <c r="F521" t="s">
        <v>2383</v>
      </c>
      <c r="G521">
        <v>1</v>
      </c>
      <c r="H521" t="s">
        <v>2382</v>
      </c>
      <c r="I521" t="str">
        <f t="shared" si="105"/>
        <v>Id520</v>
      </c>
      <c r="J521" t="str">
        <f t="shared" si="106"/>
        <v>18.3</v>
      </c>
      <c r="K521" t="str">
        <f t="shared" si="107"/>
        <v>5.46</v>
      </c>
      <c r="L521" t="str">
        <f t="shared" si="108"/>
        <v>yes</v>
      </c>
      <c r="M521" t="str">
        <f t="shared" si="109"/>
        <v>No</v>
      </c>
      <c r="N521" t="str">
        <f t="shared" si="110"/>
        <v>Yes</v>
      </c>
      <c r="O521" t="str">
        <f t="shared" si="111"/>
        <v>1</v>
      </c>
      <c r="P521" t="str">
        <f t="shared" si="112"/>
        <v>yes</v>
      </c>
      <c r="Q521" s="10" t="str">
        <f t="shared" si="113"/>
        <v>1</v>
      </c>
      <c r="R521" t="str">
        <f t="shared" si="114"/>
        <v>Yes</v>
      </c>
      <c r="S521" t="str">
        <f t="shared" si="115"/>
        <v>Yes</v>
      </c>
      <c r="T521" t="str">
        <f t="shared" si="116"/>
        <v>Yes</v>
      </c>
      <c r="U521" s="10" t="str" cm="1">
        <f t="array" ref="U521">_xlfn.IFS(B521&lt;18.5,"Underweight",B521&lt;=24.9,"Normal weight",B521&lt;=29.99,"Over weight",B521&gt;=30,"Obesity")</f>
        <v>Underweight</v>
      </c>
      <c r="V521" t="str" cm="1">
        <f t="array" ref="V521">_xlfn.IFS(C521&lt;5.7,"Normal",C521&lt;=6.49,"Prediabetes",C521&gt;=6.5,"Diabetes")</f>
        <v>Normal</v>
      </c>
      <c r="W521" t="str">
        <f t="shared" si="117"/>
        <v>No</v>
      </c>
    </row>
    <row r="522" spans="1:23" x14ac:dyDescent="0.25">
      <c r="A522" t="s">
        <v>1850</v>
      </c>
      <c r="B522" s="11">
        <v>25.3</v>
      </c>
      <c r="C522" s="11">
        <v>5.0199999999999996</v>
      </c>
      <c r="D522" t="s">
        <v>2382</v>
      </c>
      <c r="E522" t="s">
        <v>2380</v>
      </c>
      <c r="F522" t="s">
        <v>2380</v>
      </c>
      <c r="G522">
        <v>1</v>
      </c>
      <c r="H522" t="s">
        <v>2382</v>
      </c>
      <c r="I522" t="str">
        <f t="shared" si="105"/>
        <v>Id521</v>
      </c>
      <c r="J522" t="str">
        <f t="shared" si="106"/>
        <v>25.3</v>
      </c>
      <c r="K522" t="str">
        <f t="shared" si="107"/>
        <v>5.02</v>
      </c>
      <c r="L522" t="str">
        <f t="shared" si="108"/>
        <v>yes</v>
      </c>
      <c r="M522" t="str">
        <f t="shared" si="109"/>
        <v>No</v>
      </c>
      <c r="N522" t="str">
        <f t="shared" si="110"/>
        <v>No</v>
      </c>
      <c r="O522" t="str">
        <f t="shared" si="111"/>
        <v>1</v>
      </c>
      <c r="P522" t="str">
        <f t="shared" si="112"/>
        <v>yes</v>
      </c>
      <c r="Q522" s="10" t="str">
        <f t="shared" si="113"/>
        <v>1</v>
      </c>
      <c r="R522" t="str">
        <f t="shared" si="114"/>
        <v>Yes</v>
      </c>
      <c r="S522" t="str">
        <f t="shared" si="115"/>
        <v>Yes</v>
      </c>
      <c r="T522" t="str">
        <f t="shared" si="116"/>
        <v>Yes</v>
      </c>
      <c r="U522" s="10" t="str" cm="1">
        <f t="array" ref="U522">_xlfn.IFS(B522&lt;18.5,"Underweight",B522&lt;=24.9,"Normal weight",B522&lt;=29.99,"Over weight",B522&gt;=30,"Obesity")</f>
        <v>Over weight</v>
      </c>
      <c r="V522" t="str" cm="1">
        <f t="array" ref="V522">_xlfn.IFS(C522&lt;5.7,"Normal",C522&lt;=6.49,"Prediabetes",C522&gt;=6.5,"Diabetes")</f>
        <v>Normal</v>
      </c>
      <c r="W522" t="str">
        <f t="shared" si="117"/>
        <v>No</v>
      </c>
    </row>
    <row r="523" spans="1:23" x14ac:dyDescent="0.25">
      <c r="A523" t="s">
        <v>1849</v>
      </c>
      <c r="B523" s="11">
        <v>38.83</v>
      </c>
      <c r="C523" s="11">
        <v>6.36</v>
      </c>
      <c r="D523" t="s">
        <v>2380</v>
      </c>
      <c r="E523" t="s">
        <v>2380</v>
      </c>
      <c r="F523" t="s">
        <v>2380</v>
      </c>
      <c r="G523">
        <v>1</v>
      </c>
      <c r="H523" t="s">
        <v>2380</v>
      </c>
      <c r="I523" t="str">
        <f t="shared" si="105"/>
        <v>Id522</v>
      </c>
      <c r="J523" t="str">
        <f t="shared" si="106"/>
        <v>38.83</v>
      </c>
      <c r="K523" t="str">
        <f t="shared" si="107"/>
        <v>6.36</v>
      </c>
      <c r="L523" t="str">
        <f t="shared" si="108"/>
        <v>No</v>
      </c>
      <c r="M523" t="str">
        <f t="shared" si="109"/>
        <v>No</v>
      </c>
      <c r="N523" t="str">
        <f t="shared" si="110"/>
        <v>No</v>
      </c>
      <c r="O523" t="str">
        <f t="shared" si="111"/>
        <v>1</v>
      </c>
      <c r="P523" t="str">
        <f t="shared" si="112"/>
        <v>No</v>
      </c>
      <c r="Q523" s="10" t="str">
        <f t="shared" si="113"/>
        <v>1</v>
      </c>
      <c r="R523" t="str">
        <f t="shared" si="114"/>
        <v>No</v>
      </c>
      <c r="S523" t="str">
        <f t="shared" si="115"/>
        <v>No</v>
      </c>
      <c r="T523" t="str">
        <f t="shared" si="116"/>
        <v>No</v>
      </c>
      <c r="U523" s="10" t="str" cm="1">
        <f t="array" ref="U523">_xlfn.IFS(B523&lt;18.5,"Underweight",B523&lt;=24.9,"Normal weight",B523&lt;=29.99,"Over weight",B523&gt;=30,"Obesity")</f>
        <v>Obesity</v>
      </c>
      <c r="V523" t="str" cm="1">
        <f t="array" ref="V523">_xlfn.IFS(C523&lt;5.7,"Normal",C523&lt;=6.49,"Prediabetes",C523&gt;=6.5,"Diabetes")</f>
        <v>Prediabetes</v>
      </c>
      <c r="W523" t="str">
        <f t="shared" si="117"/>
        <v>No</v>
      </c>
    </row>
    <row r="524" spans="1:23" x14ac:dyDescent="0.25">
      <c r="A524" t="s">
        <v>1848</v>
      </c>
      <c r="B524" s="11">
        <v>27.6</v>
      </c>
      <c r="C524" s="11">
        <v>5.36</v>
      </c>
      <c r="D524" t="s">
        <v>2380</v>
      </c>
      <c r="E524" t="s">
        <v>2380</v>
      </c>
      <c r="F524" t="s">
        <v>2380</v>
      </c>
      <c r="G524">
        <v>1</v>
      </c>
      <c r="H524" t="s">
        <v>2380</v>
      </c>
      <c r="I524" t="str">
        <f t="shared" si="105"/>
        <v>Id523</v>
      </c>
      <c r="J524" t="str">
        <f t="shared" si="106"/>
        <v>27.6</v>
      </c>
      <c r="K524" t="str">
        <f t="shared" si="107"/>
        <v>5.36</v>
      </c>
      <c r="L524" t="str">
        <f t="shared" si="108"/>
        <v>No</v>
      </c>
      <c r="M524" t="str">
        <f t="shared" si="109"/>
        <v>No</v>
      </c>
      <c r="N524" t="str">
        <f t="shared" si="110"/>
        <v>No</v>
      </c>
      <c r="O524" t="str">
        <f t="shared" si="111"/>
        <v>1</v>
      </c>
      <c r="P524" t="str">
        <f t="shared" si="112"/>
        <v>No</v>
      </c>
      <c r="Q524" s="10" t="str">
        <f t="shared" si="113"/>
        <v>1</v>
      </c>
      <c r="R524" t="str">
        <f t="shared" si="114"/>
        <v>No</v>
      </c>
      <c r="S524" t="str">
        <f t="shared" si="115"/>
        <v>No</v>
      </c>
      <c r="T524" t="str">
        <f t="shared" si="116"/>
        <v>No</v>
      </c>
      <c r="U524" s="10" t="str" cm="1">
        <f t="array" ref="U524">_xlfn.IFS(B524&lt;18.5,"Underweight",B524&lt;=24.9,"Normal weight",B524&lt;=29.99,"Over weight",B524&gt;=30,"Obesity")</f>
        <v>Over weight</v>
      </c>
      <c r="V524" t="str" cm="1">
        <f t="array" ref="V524">_xlfn.IFS(C524&lt;5.7,"Normal",C524&lt;=6.49,"Prediabetes",C524&gt;=6.5,"Diabetes")</f>
        <v>Normal</v>
      </c>
      <c r="W524" t="str">
        <f t="shared" si="117"/>
        <v>No</v>
      </c>
    </row>
    <row r="525" spans="1:23" x14ac:dyDescent="0.25">
      <c r="A525" t="s">
        <v>1847</v>
      </c>
      <c r="B525" s="11">
        <v>46.4</v>
      </c>
      <c r="C525" s="11">
        <v>8.3699999999999992</v>
      </c>
      <c r="D525" t="s">
        <v>2382</v>
      </c>
      <c r="E525" t="s">
        <v>2380</v>
      </c>
      <c r="F525" t="s">
        <v>2383</v>
      </c>
      <c r="G525">
        <v>1</v>
      </c>
      <c r="H525" t="s">
        <v>2380</v>
      </c>
      <c r="I525" t="str">
        <f t="shared" si="105"/>
        <v>Id524</v>
      </c>
      <c r="J525" t="str">
        <f t="shared" si="106"/>
        <v>46.4</v>
      </c>
      <c r="K525" t="str">
        <f t="shared" si="107"/>
        <v>8.37</v>
      </c>
      <c r="L525" t="str">
        <f t="shared" si="108"/>
        <v>yes</v>
      </c>
      <c r="M525" t="str">
        <f t="shared" si="109"/>
        <v>No</v>
      </c>
      <c r="N525" t="str">
        <f t="shared" si="110"/>
        <v>Yes</v>
      </c>
      <c r="O525" t="str">
        <f t="shared" si="111"/>
        <v>1</v>
      </c>
      <c r="P525" t="str">
        <f t="shared" si="112"/>
        <v>No</v>
      </c>
      <c r="Q525" s="10" t="str">
        <f t="shared" si="113"/>
        <v>1</v>
      </c>
      <c r="R525" t="str">
        <f t="shared" si="114"/>
        <v>Yes</v>
      </c>
      <c r="S525" t="str">
        <f t="shared" si="115"/>
        <v>No</v>
      </c>
      <c r="T525" t="str">
        <f t="shared" si="116"/>
        <v>No</v>
      </c>
      <c r="U525" s="10" t="str" cm="1">
        <f t="array" ref="U525">_xlfn.IFS(B525&lt;18.5,"Underweight",B525&lt;=24.9,"Normal weight",B525&lt;=29.99,"Over weight",B525&gt;=30,"Obesity")</f>
        <v>Obesity</v>
      </c>
      <c r="V525" t="str" cm="1">
        <f t="array" ref="V525">_xlfn.IFS(C525&lt;5.7,"Normal",C525&lt;=6.49,"Prediabetes",C525&gt;=6.5,"Diabetes")</f>
        <v>Diabetes</v>
      </c>
      <c r="W525" t="str">
        <f t="shared" si="117"/>
        <v>No</v>
      </c>
    </row>
    <row r="526" spans="1:23" x14ac:dyDescent="0.25">
      <c r="A526" t="s">
        <v>1846</v>
      </c>
      <c r="B526" s="11">
        <v>51.92</v>
      </c>
      <c r="C526" s="11">
        <v>5.18</v>
      </c>
      <c r="D526" t="s">
        <v>2382</v>
      </c>
      <c r="E526" t="s">
        <v>2380</v>
      </c>
      <c r="F526" t="s">
        <v>2383</v>
      </c>
      <c r="G526">
        <v>1</v>
      </c>
      <c r="H526" t="s">
        <v>2380</v>
      </c>
      <c r="I526" t="str">
        <f t="shared" si="105"/>
        <v>Id525</v>
      </c>
      <c r="J526" t="str">
        <f t="shared" si="106"/>
        <v>51.92</v>
      </c>
      <c r="K526" t="str">
        <f t="shared" si="107"/>
        <v>5.18</v>
      </c>
      <c r="L526" t="str">
        <f t="shared" si="108"/>
        <v>yes</v>
      </c>
      <c r="M526" t="str">
        <f t="shared" si="109"/>
        <v>No</v>
      </c>
      <c r="N526" t="str">
        <f t="shared" si="110"/>
        <v>Yes</v>
      </c>
      <c r="O526" t="str">
        <f t="shared" si="111"/>
        <v>1</v>
      </c>
      <c r="P526" t="str">
        <f t="shared" si="112"/>
        <v>No</v>
      </c>
      <c r="Q526" s="10" t="str">
        <f t="shared" si="113"/>
        <v>1</v>
      </c>
      <c r="R526" t="str">
        <f t="shared" si="114"/>
        <v>Yes</v>
      </c>
      <c r="S526" t="str">
        <f t="shared" si="115"/>
        <v>No</v>
      </c>
      <c r="T526" t="str">
        <f t="shared" si="116"/>
        <v>No</v>
      </c>
      <c r="U526" s="10" t="str" cm="1">
        <f t="array" ref="U526">_xlfn.IFS(B526&lt;18.5,"Underweight",B526&lt;=24.9,"Normal weight",B526&lt;=29.99,"Over weight",B526&gt;=30,"Obesity")</f>
        <v>Obesity</v>
      </c>
      <c r="V526" t="str" cm="1">
        <f t="array" ref="V526">_xlfn.IFS(C526&lt;5.7,"Normal",C526&lt;=6.49,"Prediabetes",C526&gt;=6.5,"Diabetes")</f>
        <v>Normal</v>
      </c>
      <c r="W526" t="str">
        <f t="shared" si="117"/>
        <v>No</v>
      </c>
    </row>
    <row r="527" spans="1:23" x14ac:dyDescent="0.25">
      <c r="A527" t="s">
        <v>1845</v>
      </c>
      <c r="B527" s="11">
        <v>32.395000000000003</v>
      </c>
      <c r="C527" s="11">
        <v>5.68</v>
      </c>
      <c r="D527" t="s">
        <v>2382</v>
      </c>
      <c r="E527" t="s">
        <v>2380</v>
      </c>
      <c r="F527" t="s">
        <v>2380</v>
      </c>
      <c r="G527">
        <v>1</v>
      </c>
      <c r="H527" t="s">
        <v>2380</v>
      </c>
      <c r="I527" t="str">
        <f t="shared" si="105"/>
        <v>Id526</v>
      </c>
      <c r="J527" t="str">
        <f t="shared" si="106"/>
        <v>32.395</v>
      </c>
      <c r="K527" t="str">
        <f t="shared" si="107"/>
        <v>5.68</v>
      </c>
      <c r="L527" t="str">
        <f t="shared" si="108"/>
        <v>yes</v>
      </c>
      <c r="M527" t="str">
        <f t="shared" si="109"/>
        <v>No</v>
      </c>
      <c r="N527" t="str">
        <f t="shared" si="110"/>
        <v>No</v>
      </c>
      <c r="O527" t="str">
        <f t="shared" si="111"/>
        <v>1</v>
      </c>
      <c r="P527" t="str">
        <f t="shared" si="112"/>
        <v>No</v>
      </c>
      <c r="Q527" s="10" t="str">
        <f t="shared" si="113"/>
        <v>1</v>
      </c>
      <c r="R527" t="str">
        <f t="shared" si="114"/>
        <v>Yes</v>
      </c>
      <c r="S527" t="str">
        <f t="shared" si="115"/>
        <v>No</v>
      </c>
      <c r="T527" t="str">
        <f t="shared" si="116"/>
        <v>No</v>
      </c>
      <c r="U527" s="10" t="str" cm="1">
        <f t="array" ref="U527">_xlfn.IFS(B527&lt;18.5,"Underweight",B527&lt;=24.9,"Normal weight",B527&lt;=29.99,"Over weight",B527&gt;=30,"Obesity")</f>
        <v>Obesity</v>
      </c>
      <c r="V527" t="str" cm="1">
        <f t="array" ref="V527">_xlfn.IFS(C527&lt;5.7,"Normal",C527&lt;=6.49,"Prediabetes",C527&gt;=6.5,"Diabetes")</f>
        <v>Normal</v>
      </c>
      <c r="W527" t="str">
        <f t="shared" si="117"/>
        <v>No</v>
      </c>
    </row>
    <row r="528" spans="1:23" x14ac:dyDescent="0.25">
      <c r="A528" t="s">
        <v>1844</v>
      </c>
      <c r="B528" s="11">
        <v>46.19</v>
      </c>
      <c r="C528" s="11">
        <v>7.31</v>
      </c>
      <c r="D528" t="s">
        <v>2382</v>
      </c>
      <c r="E528" t="s">
        <v>2380</v>
      </c>
      <c r="F528" t="s">
        <v>2383</v>
      </c>
      <c r="G528">
        <v>1</v>
      </c>
      <c r="H528" t="s">
        <v>2380</v>
      </c>
      <c r="I528" t="str">
        <f t="shared" si="105"/>
        <v>Id527</v>
      </c>
      <c r="J528" t="str">
        <f t="shared" si="106"/>
        <v>46.19</v>
      </c>
      <c r="K528" t="str">
        <f t="shared" si="107"/>
        <v>7.31</v>
      </c>
      <c r="L528" t="str">
        <f t="shared" si="108"/>
        <v>yes</v>
      </c>
      <c r="M528" t="str">
        <f t="shared" si="109"/>
        <v>No</v>
      </c>
      <c r="N528" t="str">
        <f t="shared" si="110"/>
        <v>Yes</v>
      </c>
      <c r="O528" t="str">
        <f t="shared" si="111"/>
        <v>1</v>
      </c>
      <c r="P528" t="str">
        <f t="shared" si="112"/>
        <v>No</v>
      </c>
      <c r="Q528" s="10" t="str">
        <f t="shared" si="113"/>
        <v>1</v>
      </c>
      <c r="R528" t="str">
        <f t="shared" si="114"/>
        <v>Yes</v>
      </c>
      <c r="S528" t="str">
        <f t="shared" si="115"/>
        <v>No</v>
      </c>
      <c r="T528" t="str">
        <f t="shared" si="116"/>
        <v>No</v>
      </c>
      <c r="U528" s="10" t="str" cm="1">
        <f t="array" ref="U528">_xlfn.IFS(B528&lt;18.5,"Underweight",B528&lt;=24.9,"Normal weight",B528&lt;=29.99,"Over weight",B528&gt;=30,"Obesity")</f>
        <v>Obesity</v>
      </c>
      <c r="V528" t="str" cm="1">
        <f t="array" ref="V528">_xlfn.IFS(C528&lt;5.7,"Normal",C528&lt;=6.49,"Prediabetes",C528&gt;=6.5,"Diabetes")</f>
        <v>Diabetes</v>
      </c>
      <c r="W528" t="str">
        <f t="shared" si="117"/>
        <v>No</v>
      </c>
    </row>
    <row r="529" spans="1:23" x14ac:dyDescent="0.25">
      <c r="A529" t="s">
        <v>1843</v>
      </c>
      <c r="B529" s="11">
        <v>27.93</v>
      </c>
      <c r="C529" s="11">
        <v>4.67</v>
      </c>
      <c r="D529" t="s">
        <v>2380</v>
      </c>
      <c r="E529" t="s">
        <v>2380</v>
      </c>
      <c r="F529" t="s">
        <v>2383</v>
      </c>
      <c r="G529">
        <v>1</v>
      </c>
      <c r="H529" t="s">
        <v>2380</v>
      </c>
      <c r="I529" t="str">
        <f t="shared" si="105"/>
        <v>Id528</v>
      </c>
      <c r="J529" t="str">
        <f t="shared" si="106"/>
        <v>27.93</v>
      </c>
      <c r="K529" t="str">
        <f t="shared" si="107"/>
        <v>4.67</v>
      </c>
      <c r="L529" t="str">
        <f t="shared" si="108"/>
        <v>No</v>
      </c>
      <c r="M529" t="str">
        <f t="shared" si="109"/>
        <v>No</v>
      </c>
      <c r="N529" t="str">
        <f t="shared" si="110"/>
        <v>Yes</v>
      </c>
      <c r="O529" t="str">
        <f t="shared" si="111"/>
        <v>1</v>
      </c>
      <c r="P529" t="str">
        <f t="shared" si="112"/>
        <v>No</v>
      </c>
      <c r="Q529" s="10" t="str">
        <f t="shared" si="113"/>
        <v>1</v>
      </c>
      <c r="R529" t="str">
        <f t="shared" si="114"/>
        <v>No</v>
      </c>
      <c r="S529" t="str">
        <f t="shared" si="115"/>
        <v>No</v>
      </c>
      <c r="T529" t="str">
        <f t="shared" si="116"/>
        <v>No</v>
      </c>
      <c r="U529" s="10" t="str" cm="1">
        <f t="array" ref="U529">_xlfn.IFS(B529&lt;18.5,"Underweight",B529&lt;=24.9,"Normal weight",B529&lt;=29.99,"Over weight",B529&gt;=30,"Obesity")</f>
        <v>Over weight</v>
      </c>
      <c r="V529" t="str" cm="1">
        <f t="array" ref="V529">_xlfn.IFS(C529&lt;5.7,"Normal",C529&lt;=6.49,"Prediabetes",C529&gt;=6.5,"Diabetes")</f>
        <v>Normal</v>
      </c>
      <c r="W529" t="str">
        <f t="shared" si="117"/>
        <v>No</v>
      </c>
    </row>
    <row r="530" spans="1:23" x14ac:dyDescent="0.25">
      <c r="A530" t="s">
        <v>1842</v>
      </c>
      <c r="B530" s="11">
        <v>45.62</v>
      </c>
      <c r="C530" s="11">
        <v>6.87</v>
      </c>
      <c r="D530" t="s">
        <v>2380</v>
      </c>
      <c r="E530" t="s">
        <v>2380</v>
      </c>
      <c r="F530" t="s">
        <v>2380</v>
      </c>
      <c r="G530" t="s">
        <v>2381</v>
      </c>
      <c r="H530" t="s">
        <v>2380</v>
      </c>
      <c r="I530" t="str">
        <f t="shared" si="105"/>
        <v>Id529</v>
      </c>
      <c r="J530" t="str">
        <f t="shared" si="106"/>
        <v>45.62</v>
      </c>
      <c r="K530" t="str">
        <f t="shared" si="107"/>
        <v>6.87</v>
      </c>
      <c r="L530" t="str">
        <f t="shared" si="108"/>
        <v>No</v>
      </c>
      <c r="M530" t="str">
        <f t="shared" si="109"/>
        <v>No</v>
      </c>
      <c r="N530" t="str">
        <f t="shared" si="110"/>
        <v>No</v>
      </c>
      <c r="O530" t="str">
        <f t="shared" si="111"/>
        <v>No major surgery</v>
      </c>
      <c r="P530" t="str">
        <f t="shared" si="112"/>
        <v>No</v>
      </c>
      <c r="Q530" s="10" t="str">
        <f t="shared" si="113"/>
        <v>0</v>
      </c>
      <c r="R530" t="str">
        <f t="shared" si="114"/>
        <v>No</v>
      </c>
      <c r="S530" t="str">
        <f t="shared" si="115"/>
        <v>No</v>
      </c>
      <c r="T530" t="str">
        <f t="shared" si="116"/>
        <v>No</v>
      </c>
      <c r="U530" s="10" t="str" cm="1">
        <f t="array" ref="U530">_xlfn.IFS(B530&lt;18.5,"Underweight",B530&lt;=24.9,"Normal weight",B530&lt;=29.99,"Over weight",B530&gt;=30,"Obesity")</f>
        <v>Obesity</v>
      </c>
      <c r="V530" t="str" cm="1">
        <f t="array" ref="V530">_xlfn.IFS(C530&lt;5.7,"Normal",C530&lt;=6.49,"Prediabetes",C530&gt;=6.5,"Diabetes")</f>
        <v>Diabetes</v>
      </c>
      <c r="W530" t="str">
        <f t="shared" si="117"/>
        <v>No</v>
      </c>
    </row>
    <row r="531" spans="1:23" x14ac:dyDescent="0.25">
      <c r="A531" t="s">
        <v>1841</v>
      </c>
      <c r="B531" s="11">
        <v>35.31</v>
      </c>
      <c r="C531" s="11">
        <v>5.87</v>
      </c>
      <c r="D531" t="s">
        <v>2380</v>
      </c>
      <c r="E531" t="s">
        <v>2380</v>
      </c>
      <c r="F531" t="s">
        <v>2383</v>
      </c>
      <c r="G531">
        <v>1</v>
      </c>
      <c r="H531" t="s">
        <v>2380</v>
      </c>
      <c r="I531" t="str">
        <f t="shared" si="105"/>
        <v>Id530</v>
      </c>
      <c r="J531" t="str">
        <f t="shared" si="106"/>
        <v>35.31</v>
      </c>
      <c r="K531" t="str">
        <f t="shared" si="107"/>
        <v>5.87</v>
      </c>
      <c r="L531" t="str">
        <f t="shared" si="108"/>
        <v>No</v>
      </c>
      <c r="M531" t="str">
        <f t="shared" si="109"/>
        <v>No</v>
      </c>
      <c r="N531" t="str">
        <f t="shared" si="110"/>
        <v>Yes</v>
      </c>
      <c r="O531" t="str">
        <f t="shared" si="111"/>
        <v>1</v>
      </c>
      <c r="P531" t="str">
        <f t="shared" si="112"/>
        <v>No</v>
      </c>
      <c r="Q531" s="10" t="str">
        <f t="shared" si="113"/>
        <v>1</v>
      </c>
      <c r="R531" t="str">
        <f t="shared" si="114"/>
        <v>No</v>
      </c>
      <c r="S531" t="str">
        <f t="shared" si="115"/>
        <v>No</v>
      </c>
      <c r="T531" t="str">
        <f t="shared" si="116"/>
        <v>No</v>
      </c>
      <c r="U531" s="10" t="str" cm="1">
        <f t="array" ref="U531">_xlfn.IFS(B531&lt;18.5,"Underweight",B531&lt;=24.9,"Normal weight",B531&lt;=29.99,"Over weight",B531&gt;=30,"Obesity")</f>
        <v>Obesity</v>
      </c>
      <c r="V531" t="str" cm="1">
        <f t="array" ref="V531">_xlfn.IFS(C531&lt;5.7,"Normal",C531&lt;=6.49,"Prediabetes",C531&gt;=6.5,"Diabetes")</f>
        <v>Prediabetes</v>
      </c>
      <c r="W531" t="str">
        <f t="shared" si="117"/>
        <v>No</v>
      </c>
    </row>
    <row r="532" spans="1:23" x14ac:dyDescent="0.25">
      <c r="A532" t="s">
        <v>1840</v>
      </c>
      <c r="B532" s="11">
        <v>30.4</v>
      </c>
      <c r="C532" s="11">
        <v>4.07</v>
      </c>
      <c r="D532" t="s">
        <v>2382</v>
      </c>
      <c r="E532" t="s">
        <v>2380</v>
      </c>
      <c r="F532" t="s">
        <v>2380</v>
      </c>
      <c r="G532">
        <v>1</v>
      </c>
      <c r="H532" t="s">
        <v>2380</v>
      </c>
      <c r="I532" t="str">
        <f t="shared" si="105"/>
        <v>Id531</v>
      </c>
      <c r="J532" t="str">
        <f t="shared" si="106"/>
        <v>30.4</v>
      </c>
      <c r="K532" t="str">
        <f t="shared" si="107"/>
        <v>4.07</v>
      </c>
      <c r="L532" t="str">
        <f t="shared" si="108"/>
        <v>yes</v>
      </c>
      <c r="M532" t="str">
        <f t="shared" si="109"/>
        <v>No</v>
      </c>
      <c r="N532" t="str">
        <f t="shared" si="110"/>
        <v>No</v>
      </c>
      <c r="O532" t="str">
        <f t="shared" si="111"/>
        <v>1</v>
      </c>
      <c r="P532" t="str">
        <f t="shared" si="112"/>
        <v>No</v>
      </c>
      <c r="Q532" s="10" t="str">
        <f t="shared" si="113"/>
        <v>1</v>
      </c>
      <c r="R532" t="str">
        <f t="shared" si="114"/>
        <v>Yes</v>
      </c>
      <c r="S532" t="str">
        <f t="shared" si="115"/>
        <v>No</v>
      </c>
      <c r="T532" t="str">
        <f t="shared" si="116"/>
        <v>No</v>
      </c>
      <c r="U532" s="10" t="str" cm="1">
        <f t="array" ref="U532">_xlfn.IFS(B532&lt;18.5,"Underweight",B532&lt;=24.9,"Normal weight",B532&lt;=29.99,"Over weight",B532&gt;=30,"Obesity")</f>
        <v>Obesity</v>
      </c>
      <c r="V532" t="str" cm="1">
        <f t="array" ref="V532">_xlfn.IFS(C532&lt;5.7,"Normal",C532&lt;=6.49,"Prediabetes",C532&gt;=6.5,"Diabetes")</f>
        <v>Normal</v>
      </c>
      <c r="W532" t="str">
        <f t="shared" si="117"/>
        <v>No</v>
      </c>
    </row>
    <row r="533" spans="1:23" x14ac:dyDescent="0.25">
      <c r="A533" t="s">
        <v>1839</v>
      </c>
      <c r="B533" s="11">
        <v>20.13</v>
      </c>
      <c r="C533" s="11">
        <v>6.47</v>
      </c>
      <c r="D533" t="s">
        <v>2380</v>
      </c>
      <c r="E533" t="s">
        <v>2380</v>
      </c>
      <c r="F533" t="s">
        <v>2383</v>
      </c>
      <c r="G533">
        <v>1</v>
      </c>
      <c r="H533" t="s">
        <v>2382</v>
      </c>
      <c r="I533" t="str">
        <f t="shared" si="105"/>
        <v>Id532</v>
      </c>
      <c r="J533" t="str">
        <f t="shared" si="106"/>
        <v>20.13</v>
      </c>
      <c r="K533" t="str">
        <f t="shared" si="107"/>
        <v>6.47</v>
      </c>
      <c r="L533" t="str">
        <f t="shared" si="108"/>
        <v>No</v>
      </c>
      <c r="M533" t="str">
        <f t="shared" si="109"/>
        <v>No</v>
      </c>
      <c r="N533" t="str">
        <f t="shared" si="110"/>
        <v>Yes</v>
      </c>
      <c r="O533" t="str">
        <f t="shared" si="111"/>
        <v>1</v>
      </c>
      <c r="P533" t="str">
        <f t="shared" si="112"/>
        <v>yes</v>
      </c>
      <c r="Q533" s="10" t="str">
        <f t="shared" si="113"/>
        <v>1</v>
      </c>
      <c r="R533" t="str">
        <f t="shared" si="114"/>
        <v>No</v>
      </c>
      <c r="S533" t="str">
        <f t="shared" si="115"/>
        <v>Yes</v>
      </c>
      <c r="T533" t="str">
        <f t="shared" si="116"/>
        <v>Yes</v>
      </c>
      <c r="U533" s="10" t="str" cm="1">
        <f t="array" ref="U533">_xlfn.IFS(B533&lt;18.5,"Underweight",B533&lt;=24.9,"Normal weight",B533&lt;=29.99,"Over weight",B533&gt;=30,"Obesity")</f>
        <v>Normal weight</v>
      </c>
      <c r="V533" t="str" cm="1">
        <f t="array" ref="V533">_xlfn.IFS(C533&lt;5.7,"Normal",C533&lt;=6.49,"Prediabetes",C533&gt;=6.5,"Diabetes")</f>
        <v>Prediabetes</v>
      </c>
      <c r="W533" t="str">
        <f t="shared" si="117"/>
        <v>No</v>
      </c>
    </row>
    <row r="534" spans="1:23" x14ac:dyDescent="0.25">
      <c r="A534" t="s">
        <v>1838</v>
      </c>
      <c r="B534" s="11">
        <v>23.655000000000001</v>
      </c>
      <c r="C534" s="11">
        <v>5.14</v>
      </c>
      <c r="D534" t="s">
        <v>2380</v>
      </c>
      <c r="E534" t="s">
        <v>2380</v>
      </c>
      <c r="F534" t="s">
        <v>2380</v>
      </c>
      <c r="G534">
        <v>1</v>
      </c>
      <c r="H534" t="s">
        <v>2382</v>
      </c>
      <c r="I534" t="str">
        <f t="shared" si="105"/>
        <v>Id533</v>
      </c>
      <c r="J534" t="str">
        <f t="shared" si="106"/>
        <v>23.655</v>
      </c>
      <c r="K534" t="str">
        <f t="shared" si="107"/>
        <v>5.14</v>
      </c>
      <c r="L534" t="str">
        <f t="shared" si="108"/>
        <v>No</v>
      </c>
      <c r="M534" t="str">
        <f t="shared" si="109"/>
        <v>No</v>
      </c>
      <c r="N534" t="str">
        <f t="shared" si="110"/>
        <v>No</v>
      </c>
      <c r="O534" t="str">
        <f t="shared" si="111"/>
        <v>1</v>
      </c>
      <c r="P534" t="str">
        <f t="shared" si="112"/>
        <v>yes</v>
      </c>
      <c r="Q534" s="10" t="str">
        <f t="shared" si="113"/>
        <v>1</v>
      </c>
      <c r="R534" t="str">
        <f t="shared" si="114"/>
        <v>No</v>
      </c>
      <c r="S534" t="str">
        <f t="shared" si="115"/>
        <v>Yes</v>
      </c>
      <c r="T534" t="str">
        <f t="shared" si="116"/>
        <v>Yes</v>
      </c>
      <c r="U534" s="10" t="str" cm="1">
        <f t="array" ref="U534">_xlfn.IFS(B534&lt;18.5,"Underweight",B534&lt;=24.9,"Normal weight",B534&lt;=29.99,"Over weight",B534&gt;=30,"Obesity")</f>
        <v>Normal weight</v>
      </c>
      <c r="V534" t="str" cm="1">
        <f t="array" ref="V534">_xlfn.IFS(C534&lt;5.7,"Normal",C534&lt;=6.49,"Prediabetes",C534&gt;=6.5,"Diabetes")</f>
        <v>Normal</v>
      </c>
      <c r="W534" t="str">
        <f t="shared" si="117"/>
        <v>No</v>
      </c>
    </row>
    <row r="535" spans="1:23" x14ac:dyDescent="0.25">
      <c r="A535" t="s">
        <v>1837</v>
      </c>
      <c r="B535" s="11">
        <v>49.05</v>
      </c>
      <c r="C535" s="11">
        <v>9.77</v>
      </c>
      <c r="D535" t="s">
        <v>2382</v>
      </c>
      <c r="E535" t="s">
        <v>2380</v>
      </c>
      <c r="F535" t="s">
        <v>2380</v>
      </c>
      <c r="G535" t="s">
        <v>2381</v>
      </c>
      <c r="H535" t="s">
        <v>2380</v>
      </c>
      <c r="I535" t="str">
        <f t="shared" si="105"/>
        <v>Id534</v>
      </c>
      <c r="J535" t="str">
        <f t="shared" si="106"/>
        <v>49.05</v>
      </c>
      <c r="K535" t="str">
        <f t="shared" si="107"/>
        <v>9.77</v>
      </c>
      <c r="L535" t="str">
        <f t="shared" si="108"/>
        <v>yes</v>
      </c>
      <c r="M535" t="str">
        <f t="shared" si="109"/>
        <v>No</v>
      </c>
      <c r="N535" t="str">
        <f t="shared" si="110"/>
        <v>No</v>
      </c>
      <c r="O535" t="str">
        <f t="shared" si="111"/>
        <v>No major surgery</v>
      </c>
      <c r="P535" t="str">
        <f t="shared" si="112"/>
        <v>No</v>
      </c>
      <c r="Q535" s="10" t="str">
        <f t="shared" si="113"/>
        <v>0</v>
      </c>
      <c r="R535" t="str">
        <f t="shared" si="114"/>
        <v>Yes</v>
      </c>
      <c r="S535" t="str">
        <f t="shared" si="115"/>
        <v>No</v>
      </c>
      <c r="T535" t="str">
        <f t="shared" si="116"/>
        <v>No</v>
      </c>
      <c r="U535" s="10" t="str" cm="1">
        <f t="array" ref="U535">_xlfn.IFS(B535&lt;18.5,"Underweight",B535&lt;=24.9,"Normal weight",B535&lt;=29.99,"Over weight",B535&gt;=30,"Obesity")</f>
        <v>Obesity</v>
      </c>
      <c r="V535" t="str" cm="1">
        <f t="array" ref="V535">_xlfn.IFS(C535&lt;5.7,"Normal",C535&lt;=6.49,"Prediabetes",C535&gt;=6.5,"Diabetes")</f>
        <v>Diabetes</v>
      </c>
      <c r="W535" t="str">
        <f t="shared" si="117"/>
        <v>No</v>
      </c>
    </row>
    <row r="536" spans="1:23" x14ac:dyDescent="0.25">
      <c r="A536" t="s">
        <v>1836</v>
      </c>
      <c r="B536" s="11">
        <v>51.94</v>
      </c>
      <c r="C536" s="11">
        <v>8.8000000000000007</v>
      </c>
      <c r="D536" t="s">
        <v>2382</v>
      </c>
      <c r="E536" t="s">
        <v>2380</v>
      </c>
      <c r="F536" t="s">
        <v>2380</v>
      </c>
      <c r="G536">
        <v>2</v>
      </c>
      <c r="H536" t="s">
        <v>2380</v>
      </c>
      <c r="I536" t="str">
        <f t="shared" si="105"/>
        <v>Id535</v>
      </c>
      <c r="J536" t="str">
        <f t="shared" si="106"/>
        <v>51.94</v>
      </c>
      <c r="K536" t="str">
        <f t="shared" si="107"/>
        <v>8.8</v>
      </c>
      <c r="L536" t="str">
        <f t="shared" si="108"/>
        <v>yes</v>
      </c>
      <c r="M536" t="str">
        <f t="shared" si="109"/>
        <v>No</v>
      </c>
      <c r="N536" t="str">
        <f t="shared" si="110"/>
        <v>No</v>
      </c>
      <c r="O536" t="str">
        <f t="shared" si="111"/>
        <v>2</v>
      </c>
      <c r="P536" t="str">
        <f t="shared" si="112"/>
        <v>No</v>
      </c>
      <c r="Q536" s="10" t="str">
        <f t="shared" si="113"/>
        <v>2</v>
      </c>
      <c r="R536" t="str">
        <f t="shared" si="114"/>
        <v>Yes</v>
      </c>
      <c r="S536" t="str">
        <f t="shared" si="115"/>
        <v>No</v>
      </c>
      <c r="T536" t="str">
        <f t="shared" si="116"/>
        <v>No</v>
      </c>
      <c r="U536" s="10" t="str" cm="1">
        <f t="array" ref="U536">_xlfn.IFS(B536&lt;18.5,"Underweight",B536&lt;=24.9,"Normal weight",B536&lt;=29.99,"Over weight",B536&gt;=30,"Obesity")</f>
        <v>Obesity</v>
      </c>
      <c r="V536" t="str" cm="1">
        <f t="array" ref="V536">_xlfn.IFS(C536&lt;5.7,"Normal",C536&lt;=6.49,"Prediabetes",C536&gt;=6.5,"Diabetes")</f>
        <v>Diabetes</v>
      </c>
      <c r="W536" t="str">
        <f t="shared" si="117"/>
        <v>No</v>
      </c>
    </row>
    <row r="537" spans="1:23" x14ac:dyDescent="0.25">
      <c r="A537" t="s">
        <v>1835</v>
      </c>
      <c r="B537" s="11">
        <v>29.83</v>
      </c>
      <c r="C537" s="11">
        <v>5.84</v>
      </c>
      <c r="D537" t="s">
        <v>2380</v>
      </c>
      <c r="E537" t="s">
        <v>2380</v>
      </c>
      <c r="F537" t="s">
        <v>2380</v>
      </c>
      <c r="G537">
        <v>1</v>
      </c>
      <c r="H537" t="s">
        <v>2382</v>
      </c>
      <c r="I537" t="str">
        <f t="shared" si="105"/>
        <v>Id536</v>
      </c>
      <c r="J537" t="str">
        <f t="shared" si="106"/>
        <v>29.83</v>
      </c>
      <c r="K537" t="str">
        <f t="shared" si="107"/>
        <v>5.84</v>
      </c>
      <c r="L537" t="str">
        <f t="shared" si="108"/>
        <v>No</v>
      </c>
      <c r="M537" t="str">
        <f t="shared" si="109"/>
        <v>No</v>
      </c>
      <c r="N537" t="str">
        <f t="shared" si="110"/>
        <v>No</v>
      </c>
      <c r="O537" t="str">
        <f t="shared" si="111"/>
        <v>1</v>
      </c>
      <c r="P537" t="str">
        <f t="shared" si="112"/>
        <v>yes</v>
      </c>
      <c r="Q537" s="10" t="str">
        <f t="shared" si="113"/>
        <v>1</v>
      </c>
      <c r="R537" t="str">
        <f t="shared" si="114"/>
        <v>No</v>
      </c>
      <c r="S537" t="str">
        <f t="shared" si="115"/>
        <v>Yes</v>
      </c>
      <c r="T537" t="str">
        <f t="shared" si="116"/>
        <v>Yes</v>
      </c>
      <c r="U537" s="10" t="str" cm="1">
        <f t="array" ref="U537">_xlfn.IFS(B537&lt;18.5,"Underweight",B537&lt;=24.9,"Normal weight",B537&lt;=29.99,"Over weight",B537&gt;=30,"Obesity")</f>
        <v>Over weight</v>
      </c>
      <c r="V537" t="str" cm="1">
        <f t="array" ref="V537">_xlfn.IFS(C537&lt;5.7,"Normal",C537&lt;=6.49,"Prediabetes",C537&gt;=6.5,"Diabetes")</f>
        <v>Prediabetes</v>
      </c>
      <c r="W537" t="str">
        <f t="shared" si="117"/>
        <v>No</v>
      </c>
    </row>
    <row r="538" spans="1:23" x14ac:dyDescent="0.25">
      <c r="A538" t="s">
        <v>1834</v>
      </c>
      <c r="B538" s="11">
        <v>22.6</v>
      </c>
      <c r="C538" s="11">
        <v>10.43</v>
      </c>
      <c r="D538" t="s">
        <v>2382</v>
      </c>
      <c r="E538" t="s">
        <v>2380</v>
      </c>
      <c r="F538" t="s">
        <v>2380</v>
      </c>
      <c r="G538">
        <v>1</v>
      </c>
      <c r="H538" t="s">
        <v>2382</v>
      </c>
      <c r="I538" t="str">
        <f t="shared" si="105"/>
        <v>Id537</v>
      </c>
      <c r="J538" t="str">
        <f t="shared" si="106"/>
        <v>22.6</v>
      </c>
      <c r="K538" t="str">
        <f t="shared" si="107"/>
        <v>10.43</v>
      </c>
      <c r="L538" t="str">
        <f t="shared" si="108"/>
        <v>yes</v>
      </c>
      <c r="M538" t="str">
        <f t="shared" si="109"/>
        <v>No</v>
      </c>
      <c r="N538" t="str">
        <f t="shared" si="110"/>
        <v>No</v>
      </c>
      <c r="O538" t="str">
        <f t="shared" si="111"/>
        <v>1</v>
      </c>
      <c r="P538" t="str">
        <f t="shared" si="112"/>
        <v>yes</v>
      </c>
      <c r="Q538" s="10" t="str">
        <f t="shared" si="113"/>
        <v>1</v>
      </c>
      <c r="R538" t="str">
        <f t="shared" si="114"/>
        <v>Yes</v>
      </c>
      <c r="S538" t="str">
        <f t="shared" si="115"/>
        <v>Yes</v>
      </c>
      <c r="T538" t="str">
        <f t="shared" si="116"/>
        <v>Yes</v>
      </c>
      <c r="U538" s="10" t="str" cm="1">
        <f t="array" ref="U538">_xlfn.IFS(B538&lt;18.5,"Underweight",B538&lt;=24.9,"Normal weight",B538&lt;=29.99,"Over weight",B538&gt;=30,"Obesity")</f>
        <v>Normal weight</v>
      </c>
      <c r="V538" t="str" cm="1">
        <f t="array" ref="V538">_xlfn.IFS(C538&lt;5.7,"Normal",C538&lt;=6.49,"Prediabetes",C538&gt;=6.5,"Diabetes")</f>
        <v>Diabetes</v>
      </c>
      <c r="W538" t="str">
        <f t="shared" si="117"/>
        <v>No</v>
      </c>
    </row>
    <row r="539" spans="1:23" x14ac:dyDescent="0.25">
      <c r="A539" t="s">
        <v>1833</v>
      </c>
      <c r="B539" s="11">
        <v>46.69</v>
      </c>
      <c r="C539" s="11">
        <v>4.25</v>
      </c>
      <c r="D539" t="s">
        <v>2382</v>
      </c>
      <c r="E539" t="s">
        <v>2380</v>
      </c>
      <c r="F539" t="s">
        <v>2380</v>
      </c>
      <c r="G539">
        <v>1</v>
      </c>
      <c r="H539" t="s">
        <v>2380</v>
      </c>
      <c r="I539" t="str">
        <f t="shared" si="105"/>
        <v>Id538</v>
      </c>
      <c r="J539" t="str">
        <f t="shared" si="106"/>
        <v>46.69</v>
      </c>
      <c r="K539" t="str">
        <f t="shared" si="107"/>
        <v>4.25</v>
      </c>
      <c r="L539" t="str">
        <f t="shared" si="108"/>
        <v>yes</v>
      </c>
      <c r="M539" t="str">
        <f t="shared" si="109"/>
        <v>No</v>
      </c>
      <c r="N539" t="str">
        <f t="shared" si="110"/>
        <v>No</v>
      </c>
      <c r="O539" t="str">
        <f t="shared" si="111"/>
        <v>1</v>
      </c>
      <c r="P539" t="str">
        <f t="shared" si="112"/>
        <v>No</v>
      </c>
      <c r="Q539" s="10" t="str">
        <f t="shared" si="113"/>
        <v>1</v>
      </c>
      <c r="R539" t="str">
        <f t="shared" si="114"/>
        <v>Yes</v>
      </c>
      <c r="S539" t="str">
        <f t="shared" si="115"/>
        <v>No</v>
      </c>
      <c r="T539" t="str">
        <f t="shared" si="116"/>
        <v>No</v>
      </c>
      <c r="U539" s="10" t="str" cm="1">
        <f t="array" ref="U539">_xlfn.IFS(B539&lt;18.5,"Underweight",B539&lt;=24.9,"Normal weight",B539&lt;=29.99,"Over weight",B539&gt;=30,"Obesity")</f>
        <v>Obesity</v>
      </c>
      <c r="V539" t="str" cm="1">
        <f t="array" ref="V539">_xlfn.IFS(C539&lt;5.7,"Normal",C539&lt;=6.49,"Prediabetes",C539&gt;=6.5,"Diabetes")</f>
        <v>Normal</v>
      </c>
      <c r="W539" t="str">
        <f t="shared" si="117"/>
        <v>No</v>
      </c>
    </row>
    <row r="540" spans="1:23" x14ac:dyDescent="0.25">
      <c r="A540" t="s">
        <v>1832</v>
      </c>
      <c r="B540" s="11">
        <v>28.49</v>
      </c>
      <c r="C540" s="11">
        <v>4.8899999999999997</v>
      </c>
      <c r="D540" t="s">
        <v>2380</v>
      </c>
      <c r="E540" t="s">
        <v>2380</v>
      </c>
      <c r="F540" t="s">
        <v>2380</v>
      </c>
      <c r="G540" t="s">
        <v>2381</v>
      </c>
      <c r="H540" t="s">
        <v>2382</v>
      </c>
      <c r="I540" t="str">
        <f t="shared" si="105"/>
        <v>Id539</v>
      </c>
      <c r="J540" t="str">
        <f t="shared" si="106"/>
        <v>28.49</v>
      </c>
      <c r="K540" t="str">
        <f t="shared" si="107"/>
        <v>4.89</v>
      </c>
      <c r="L540" t="str">
        <f t="shared" si="108"/>
        <v>No</v>
      </c>
      <c r="M540" t="str">
        <f t="shared" si="109"/>
        <v>No</v>
      </c>
      <c r="N540" t="str">
        <f t="shared" si="110"/>
        <v>No</v>
      </c>
      <c r="O540" t="str">
        <f t="shared" si="111"/>
        <v>No major surgery</v>
      </c>
      <c r="P540" t="str">
        <f t="shared" si="112"/>
        <v>yes</v>
      </c>
      <c r="Q540" s="10" t="str">
        <f t="shared" si="113"/>
        <v>0</v>
      </c>
      <c r="R540" t="str">
        <f t="shared" si="114"/>
        <v>No</v>
      </c>
      <c r="S540" t="str">
        <f t="shared" si="115"/>
        <v>Yes</v>
      </c>
      <c r="T540" t="str">
        <f t="shared" si="116"/>
        <v>Yes</v>
      </c>
      <c r="U540" s="10" t="str" cm="1">
        <f t="array" ref="U540">_xlfn.IFS(B540&lt;18.5,"Underweight",B540&lt;=24.9,"Normal weight",B540&lt;=29.99,"Over weight",B540&gt;=30,"Obesity")</f>
        <v>Over weight</v>
      </c>
      <c r="V540" t="str" cm="1">
        <f t="array" ref="V540">_xlfn.IFS(C540&lt;5.7,"Normal",C540&lt;=6.49,"Prediabetes",C540&gt;=6.5,"Diabetes")</f>
        <v>Normal</v>
      </c>
      <c r="W540" t="str">
        <f t="shared" si="117"/>
        <v>No</v>
      </c>
    </row>
    <row r="541" spans="1:23" x14ac:dyDescent="0.25">
      <c r="A541" t="s">
        <v>1831</v>
      </c>
      <c r="B541" s="11">
        <v>28.5</v>
      </c>
      <c r="C541" s="11">
        <v>5.55</v>
      </c>
      <c r="D541" t="s">
        <v>2382</v>
      </c>
      <c r="E541" t="s">
        <v>2380</v>
      </c>
      <c r="F541" t="s">
        <v>2380</v>
      </c>
      <c r="G541">
        <v>1</v>
      </c>
      <c r="H541" t="s">
        <v>2382</v>
      </c>
      <c r="I541" t="str">
        <f t="shared" si="105"/>
        <v>Id540</v>
      </c>
      <c r="J541" t="str">
        <f t="shared" si="106"/>
        <v>28.5</v>
      </c>
      <c r="K541" t="str">
        <f t="shared" si="107"/>
        <v>5.55</v>
      </c>
      <c r="L541" t="str">
        <f t="shared" si="108"/>
        <v>yes</v>
      </c>
      <c r="M541" t="str">
        <f t="shared" si="109"/>
        <v>No</v>
      </c>
      <c r="N541" t="str">
        <f t="shared" si="110"/>
        <v>No</v>
      </c>
      <c r="O541" t="str">
        <f t="shared" si="111"/>
        <v>1</v>
      </c>
      <c r="P541" t="str">
        <f t="shared" si="112"/>
        <v>yes</v>
      </c>
      <c r="Q541" s="10" t="str">
        <f t="shared" si="113"/>
        <v>1</v>
      </c>
      <c r="R541" t="str">
        <f t="shared" si="114"/>
        <v>Yes</v>
      </c>
      <c r="S541" t="str">
        <f t="shared" si="115"/>
        <v>Yes</v>
      </c>
      <c r="T541" t="str">
        <f t="shared" si="116"/>
        <v>Yes</v>
      </c>
      <c r="U541" s="10" t="str" cm="1">
        <f t="array" ref="U541">_xlfn.IFS(B541&lt;18.5,"Underweight",B541&lt;=24.9,"Normal weight",B541&lt;=29.99,"Over weight",B541&gt;=30,"Obesity")</f>
        <v>Over weight</v>
      </c>
      <c r="V541" t="str" cm="1">
        <f t="array" ref="V541">_xlfn.IFS(C541&lt;5.7,"Normal",C541&lt;=6.49,"Prediabetes",C541&gt;=6.5,"Diabetes")</f>
        <v>Normal</v>
      </c>
      <c r="W541" t="str">
        <f t="shared" si="117"/>
        <v>No</v>
      </c>
    </row>
    <row r="542" spans="1:23" x14ac:dyDescent="0.25">
      <c r="A542" t="s">
        <v>1830</v>
      </c>
      <c r="B542" s="11">
        <v>24.4</v>
      </c>
      <c r="C542" s="11">
        <v>4.5199999999999996</v>
      </c>
      <c r="D542" t="s">
        <v>2380</v>
      </c>
      <c r="E542" t="s">
        <v>2380</v>
      </c>
      <c r="F542" t="s">
        <v>2380</v>
      </c>
      <c r="G542">
        <v>1</v>
      </c>
      <c r="H542" t="s">
        <v>2382</v>
      </c>
      <c r="I542" t="str">
        <f t="shared" si="105"/>
        <v>Id541</v>
      </c>
      <c r="J542" t="str">
        <f t="shared" si="106"/>
        <v>24.4</v>
      </c>
      <c r="K542" t="str">
        <f t="shared" si="107"/>
        <v>4.52</v>
      </c>
      <c r="L542" t="str">
        <f t="shared" si="108"/>
        <v>No</v>
      </c>
      <c r="M542" t="str">
        <f t="shared" si="109"/>
        <v>No</v>
      </c>
      <c r="N542" t="str">
        <f t="shared" si="110"/>
        <v>No</v>
      </c>
      <c r="O542" t="str">
        <f t="shared" si="111"/>
        <v>1</v>
      </c>
      <c r="P542" t="str">
        <f t="shared" si="112"/>
        <v>yes</v>
      </c>
      <c r="Q542" s="10" t="str">
        <f t="shared" si="113"/>
        <v>1</v>
      </c>
      <c r="R542" t="str">
        <f t="shared" si="114"/>
        <v>No</v>
      </c>
      <c r="S542" t="str">
        <f t="shared" si="115"/>
        <v>Yes</v>
      </c>
      <c r="T542" t="str">
        <f t="shared" si="116"/>
        <v>Yes</v>
      </c>
      <c r="U542" s="10" t="str" cm="1">
        <f t="array" ref="U542">_xlfn.IFS(B542&lt;18.5,"Underweight",B542&lt;=24.9,"Normal weight",B542&lt;=29.99,"Over weight",B542&gt;=30,"Obesity")</f>
        <v>Normal weight</v>
      </c>
      <c r="V542" t="str" cm="1">
        <f t="array" ref="V542">_xlfn.IFS(C542&lt;5.7,"Normal",C542&lt;=6.49,"Prediabetes",C542&gt;=6.5,"Diabetes")</f>
        <v>Normal</v>
      </c>
      <c r="W542" t="str">
        <f t="shared" si="117"/>
        <v>No</v>
      </c>
    </row>
    <row r="543" spans="1:23" x14ac:dyDescent="0.25">
      <c r="A543" t="s">
        <v>1829</v>
      </c>
      <c r="B543" s="11">
        <v>29.15</v>
      </c>
      <c r="C543" s="11">
        <v>4.45</v>
      </c>
      <c r="D543" t="s">
        <v>2382</v>
      </c>
      <c r="E543" t="s">
        <v>2380</v>
      </c>
      <c r="F543" t="s">
        <v>2380</v>
      </c>
      <c r="G543">
        <v>1</v>
      </c>
      <c r="H543" t="s">
        <v>2382</v>
      </c>
      <c r="I543" t="str">
        <f t="shared" si="105"/>
        <v>Id542</v>
      </c>
      <c r="J543" t="str">
        <f t="shared" si="106"/>
        <v>29.15</v>
      </c>
      <c r="K543" t="str">
        <f t="shared" si="107"/>
        <v>4.45</v>
      </c>
      <c r="L543" t="str">
        <f t="shared" si="108"/>
        <v>yes</v>
      </c>
      <c r="M543" t="str">
        <f t="shared" si="109"/>
        <v>No</v>
      </c>
      <c r="N543" t="str">
        <f t="shared" si="110"/>
        <v>No</v>
      </c>
      <c r="O543" t="str">
        <f t="shared" si="111"/>
        <v>1</v>
      </c>
      <c r="P543" t="str">
        <f t="shared" si="112"/>
        <v>yes</v>
      </c>
      <c r="Q543" s="10" t="str">
        <f t="shared" si="113"/>
        <v>1</v>
      </c>
      <c r="R543" t="str">
        <f t="shared" si="114"/>
        <v>Yes</v>
      </c>
      <c r="S543" t="str">
        <f t="shared" si="115"/>
        <v>Yes</v>
      </c>
      <c r="T543" t="str">
        <f t="shared" si="116"/>
        <v>Yes</v>
      </c>
      <c r="U543" s="10" t="str" cm="1">
        <f t="array" ref="U543">_xlfn.IFS(B543&lt;18.5,"Underweight",B543&lt;=24.9,"Normal weight",B543&lt;=29.99,"Over weight",B543&gt;=30,"Obesity")</f>
        <v>Over weight</v>
      </c>
      <c r="V543" t="str" cm="1">
        <f t="array" ref="V543">_xlfn.IFS(C543&lt;5.7,"Normal",C543&lt;=6.49,"Prediabetes",C543&gt;=6.5,"Diabetes")</f>
        <v>Normal</v>
      </c>
      <c r="W543" t="str">
        <f t="shared" si="117"/>
        <v>No</v>
      </c>
    </row>
    <row r="544" spans="1:23" x14ac:dyDescent="0.25">
      <c r="A544" t="s">
        <v>1828</v>
      </c>
      <c r="B544" s="11">
        <v>27.28</v>
      </c>
      <c r="C544" s="11">
        <v>4.72</v>
      </c>
      <c r="D544" t="s">
        <v>2380</v>
      </c>
      <c r="E544" t="s">
        <v>2382</v>
      </c>
      <c r="F544" t="s">
        <v>2380</v>
      </c>
      <c r="G544">
        <v>1</v>
      </c>
      <c r="H544" t="s">
        <v>2382</v>
      </c>
      <c r="I544" t="str">
        <f t="shared" si="105"/>
        <v>Id543</v>
      </c>
      <c r="J544" t="str">
        <f t="shared" si="106"/>
        <v>27.28</v>
      </c>
      <c r="K544" t="str">
        <f t="shared" si="107"/>
        <v>4.72</v>
      </c>
      <c r="L544" t="str">
        <f t="shared" si="108"/>
        <v>No</v>
      </c>
      <c r="M544" t="str">
        <f t="shared" si="109"/>
        <v>yes</v>
      </c>
      <c r="N544" t="str">
        <f t="shared" si="110"/>
        <v>No</v>
      </c>
      <c r="O544" t="str">
        <f t="shared" si="111"/>
        <v>1</v>
      </c>
      <c r="P544" t="str">
        <f t="shared" si="112"/>
        <v>yes</v>
      </c>
      <c r="Q544" s="10" t="str">
        <f t="shared" si="113"/>
        <v>1</v>
      </c>
      <c r="R544" t="str">
        <f t="shared" si="114"/>
        <v>No</v>
      </c>
      <c r="S544" t="str">
        <f t="shared" si="115"/>
        <v>Yes</v>
      </c>
      <c r="T544" t="str">
        <f t="shared" si="116"/>
        <v>Yes</v>
      </c>
      <c r="U544" s="10" t="str" cm="1">
        <f t="array" ref="U544">_xlfn.IFS(B544&lt;18.5,"Underweight",B544&lt;=24.9,"Normal weight",B544&lt;=29.99,"Over weight",B544&gt;=30,"Obesity")</f>
        <v>Over weight</v>
      </c>
      <c r="V544" t="str" cm="1">
        <f t="array" ref="V544">_xlfn.IFS(C544&lt;5.7,"Normal",C544&lt;=6.49,"Prediabetes",C544&gt;=6.5,"Diabetes")</f>
        <v>Normal</v>
      </c>
      <c r="W544" t="str">
        <f t="shared" si="117"/>
        <v>Yes</v>
      </c>
    </row>
    <row r="545" spans="1:23" x14ac:dyDescent="0.25">
      <c r="A545" t="s">
        <v>1827</v>
      </c>
      <c r="B545" s="11">
        <v>32.229999999999997</v>
      </c>
      <c r="C545" s="11">
        <v>4.6500000000000004</v>
      </c>
      <c r="D545" t="s">
        <v>2382</v>
      </c>
      <c r="E545" t="s">
        <v>2380</v>
      </c>
      <c r="F545" t="s">
        <v>2383</v>
      </c>
      <c r="G545">
        <v>1</v>
      </c>
      <c r="H545" t="s">
        <v>2380</v>
      </c>
      <c r="I545" t="str">
        <f t="shared" si="105"/>
        <v>Id544</v>
      </c>
      <c r="J545" t="str">
        <f t="shared" si="106"/>
        <v>32.23</v>
      </c>
      <c r="K545" t="str">
        <f t="shared" si="107"/>
        <v>4.65</v>
      </c>
      <c r="L545" t="str">
        <f t="shared" si="108"/>
        <v>yes</v>
      </c>
      <c r="M545" t="str">
        <f t="shared" si="109"/>
        <v>No</v>
      </c>
      <c r="N545" t="str">
        <f t="shared" si="110"/>
        <v>Yes</v>
      </c>
      <c r="O545" t="str">
        <f t="shared" si="111"/>
        <v>1</v>
      </c>
      <c r="P545" t="str">
        <f t="shared" si="112"/>
        <v>No</v>
      </c>
      <c r="Q545" s="10" t="str">
        <f t="shared" si="113"/>
        <v>1</v>
      </c>
      <c r="R545" t="str">
        <f t="shared" si="114"/>
        <v>Yes</v>
      </c>
      <c r="S545" t="str">
        <f t="shared" si="115"/>
        <v>No</v>
      </c>
      <c r="T545" t="str">
        <f t="shared" si="116"/>
        <v>No</v>
      </c>
      <c r="U545" s="10" t="str" cm="1">
        <f t="array" ref="U545">_xlfn.IFS(B545&lt;18.5,"Underweight",B545&lt;=24.9,"Normal weight",B545&lt;=29.99,"Over weight",B545&gt;=30,"Obesity")</f>
        <v>Obesity</v>
      </c>
      <c r="V545" t="str" cm="1">
        <f t="array" ref="V545">_xlfn.IFS(C545&lt;5.7,"Normal",C545&lt;=6.49,"Prediabetes",C545&gt;=6.5,"Diabetes")</f>
        <v>Normal</v>
      </c>
      <c r="W545" t="str">
        <f t="shared" si="117"/>
        <v>No</v>
      </c>
    </row>
    <row r="546" spans="1:23" x14ac:dyDescent="0.25">
      <c r="A546" t="s">
        <v>1826</v>
      </c>
      <c r="B546" s="11">
        <v>44.2</v>
      </c>
      <c r="C546" s="11">
        <v>11.34</v>
      </c>
      <c r="D546" t="s">
        <v>2382</v>
      </c>
      <c r="E546" t="s">
        <v>2380</v>
      </c>
      <c r="F546" t="s">
        <v>2383</v>
      </c>
      <c r="G546">
        <v>1</v>
      </c>
      <c r="H546" t="s">
        <v>2380</v>
      </c>
      <c r="I546" t="str">
        <f t="shared" si="105"/>
        <v>Id545</v>
      </c>
      <c r="J546" t="str">
        <f t="shared" si="106"/>
        <v>44.2</v>
      </c>
      <c r="K546" t="str">
        <f t="shared" si="107"/>
        <v>11.34</v>
      </c>
      <c r="L546" t="str">
        <f t="shared" si="108"/>
        <v>yes</v>
      </c>
      <c r="M546" t="str">
        <f t="shared" si="109"/>
        <v>No</v>
      </c>
      <c r="N546" t="str">
        <f t="shared" si="110"/>
        <v>Yes</v>
      </c>
      <c r="O546" t="str">
        <f t="shared" si="111"/>
        <v>1</v>
      </c>
      <c r="P546" t="str">
        <f t="shared" si="112"/>
        <v>No</v>
      </c>
      <c r="Q546" s="10" t="str">
        <f t="shared" si="113"/>
        <v>1</v>
      </c>
      <c r="R546" t="str">
        <f t="shared" si="114"/>
        <v>Yes</v>
      </c>
      <c r="S546" t="str">
        <f t="shared" si="115"/>
        <v>No</v>
      </c>
      <c r="T546" t="str">
        <f t="shared" si="116"/>
        <v>No</v>
      </c>
      <c r="U546" s="10" t="str" cm="1">
        <f t="array" ref="U546">_xlfn.IFS(B546&lt;18.5,"Underweight",B546&lt;=24.9,"Normal weight",B546&lt;=29.99,"Over weight",B546&gt;=30,"Obesity")</f>
        <v>Obesity</v>
      </c>
      <c r="V546" t="str" cm="1">
        <f t="array" ref="V546">_xlfn.IFS(C546&lt;5.7,"Normal",C546&lt;=6.49,"Prediabetes",C546&gt;=6.5,"Diabetes")</f>
        <v>Diabetes</v>
      </c>
      <c r="W546" t="str">
        <f t="shared" si="117"/>
        <v>No</v>
      </c>
    </row>
    <row r="547" spans="1:23" x14ac:dyDescent="0.25">
      <c r="A547" t="s">
        <v>1825</v>
      </c>
      <c r="B547" s="11">
        <v>29.734999999999999</v>
      </c>
      <c r="C547" s="11">
        <v>4.53</v>
      </c>
      <c r="D547" t="s">
        <v>2380</v>
      </c>
      <c r="E547" t="s">
        <v>2380</v>
      </c>
      <c r="F547" t="s">
        <v>2383</v>
      </c>
      <c r="G547">
        <v>1</v>
      </c>
      <c r="H547" t="s">
        <v>2380</v>
      </c>
      <c r="I547" t="str">
        <f t="shared" si="105"/>
        <v>Id546</v>
      </c>
      <c r="J547" t="str">
        <f t="shared" si="106"/>
        <v>29.735</v>
      </c>
      <c r="K547" t="str">
        <f t="shared" si="107"/>
        <v>4.53</v>
      </c>
      <c r="L547" t="str">
        <f t="shared" si="108"/>
        <v>No</v>
      </c>
      <c r="M547" t="str">
        <f t="shared" si="109"/>
        <v>No</v>
      </c>
      <c r="N547" t="str">
        <f t="shared" si="110"/>
        <v>Yes</v>
      </c>
      <c r="O547" t="str">
        <f t="shared" si="111"/>
        <v>1</v>
      </c>
      <c r="P547" t="str">
        <f t="shared" si="112"/>
        <v>No</v>
      </c>
      <c r="Q547" s="10" t="str">
        <f t="shared" si="113"/>
        <v>1</v>
      </c>
      <c r="R547" t="str">
        <f t="shared" si="114"/>
        <v>No</v>
      </c>
      <c r="S547" t="str">
        <f t="shared" si="115"/>
        <v>No</v>
      </c>
      <c r="T547" t="str">
        <f t="shared" si="116"/>
        <v>No</v>
      </c>
      <c r="U547" s="10" t="str" cm="1">
        <f t="array" ref="U547">_xlfn.IFS(B547&lt;18.5,"Underweight",B547&lt;=24.9,"Normal weight",B547&lt;=29.99,"Over weight",B547&gt;=30,"Obesity")</f>
        <v>Over weight</v>
      </c>
      <c r="V547" t="str" cm="1">
        <f t="array" ref="V547">_xlfn.IFS(C547&lt;5.7,"Normal",C547&lt;=6.49,"Prediabetes",C547&gt;=6.5,"Diabetes")</f>
        <v>Normal</v>
      </c>
      <c r="W547" t="str">
        <f t="shared" si="117"/>
        <v>No</v>
      </c>
    </row>
    <row r="548" spans="1:23" x14ac:dyDescent="0.25">
      <c r="A548" t="s">
        <v>1824</v>
      </c>
      <c r="B548" s="11">
        <v>28.31</v>
      </c>
      <c r="C548" s="11">
        <v>6.35</v>
      </c>
      <c r="D548" t="s">
        <v>2380</v>
      </c>
      <c r="E548" t="s">
        <v>2380</v>
      </c>
      <c r="F548" t="s">
        <v>2380</v>
      </c>
      <c r="G548" t="s">
        <v>2381</v>
      </c>
      <c r="H548" t="s">
        <v>2382</v>
      </c>
      <c r="I548" t="str">
        <f t="shared" si="105"/>
        <v>Id547</v>
      </c>
      <c r="J548" t="str">
        <f t="shared" si="106"/>
        <v>28.31</v>
      </c>
      <c r="K548" t="str">
        <f t="shared" si="107"/>
        <v>6.35</v>
      </c>
      <c r="L548" t="str">
        <f t="shared" si="108"/>
        <v>No</v>
      </c>
      <c r="M548" t="str">
        <f t="shared" si="109"/>
        <v>No</v>
      </c>
      <c r="N548" t="str">
        <f t="shared" si="110"/>
        <v>No</v>
      </c>
      <c r="O548" t="str">
        <f t="shared" si="111"/>
        <v>No major surgery</v>
      </c>
      <c r="P548" t="str">
        <f t="shared" si="112"/>
        <v>yes</v>
      </c>
      <c r="Q548" s="10" t="str">
        <f t="shared" si="113"/>
        <v>0</v>
      </c>
      <c r="R548" t="str">
        <f t="shared" si="114"/>
        <v>No</v>
      </c>
      <c r="S548" t="str">
        <f t="shared" si="115"/>
        <v>Yes</v>
      </c>
      <c r="T548" t="str">
        <f t="shared" si="116"/>
        <v>Yes</v>
      </c>
      <c r="U548" s="10" t="str" cm="1">
        <f t="array" ref="U548">_xlfn.IFS(B548&lt;18.5,"Underweight",B548&lt;=24.9,"Normal weight",B548&lt;=29.99,"Over weight",B548&gt;=30,"Obesity")</f>
        <v>Over weight</v>
      </c>
      <c r="V548" t="str" cm="1">
        <f t="array" ref="V548">_xlfn.IFS(C548&lt;5.7,"Normal",C548&lt;=6.49,"Prediabetes",C548&gt;=6.5,"Diabetes")</f>
        <v>Prediabetes</v>
      </c>
      <c r="W548" t="str">
        <f t="shared" si="117"/>
        <v>No</v>
      </c>
    </row>
    <row r="549" spans="1:23" x14ac:dyDescent="0.25">
      <c r="A549" t="s">
        <v>1823</v>
      </c>
      <c r="B549" s="11">
        <v>46.62</v>
      </c>
      <c r="C549" s="11">
        <v>8.51</v>
      </c>
      <c r="D549" t="s">
        <v>2380</v>
      </c>
      <c r="E549" t="s">
        <v>2380</v>
      </c>
      <c r="F549" t="s">
        <v>2380</v>
      </c>
      <c r="G549" t="s">
        <v>2381</v>
      </c>
      <c r="H549" t="s">
        <v>2380</v>
      </c>
      <c r="I549" t="str">
        <f t="shared" si="105"/>
        <v>Id548</v>
      </c>
      <c r="J549" t="str">
        <f t="shared" si="106"/>
        <v>46.62</v>
      </c>
      <c r="K549" t="str">
        <f t="shared" si="107"/>
        <v>8.51</v>
      </c>
      <c r="L549" t="str">
        <f t="shared" si="108"/>
        <v>No</v>
      </c>
      <c r="M549" t="str">
        <f t="shared" si="109"/>
        <v>No</v>
      </c>
      <c r="N549" t="str">
        <f t="shared" si="110"/>
        <v>No</v>
      </c>
      <c r="O549" t="str">
        <f t="shared" si="111"/>
        <v>No major surgery</v>
      </c>
      <c r="P549" t="str">
        <f t="shared" si="112"/>
        <v>No</v>
      </c>
      <c r="Q549" s="10" t="str">
        <f t="shared" si="113"/>
        <v>0</v>
      </c>
      <c r="R549" t="str">
        <f t="shared" si="114"/>
        <v>No</v>
      </c>
      <c r="S549" t="str">
        <f t="shared" si="115"/>
        <v>No</v>
      </c>
      <c r="T549" t="str">
        <f t="shared" si="116"/>
        <v>No</v>
      </c>
      <c r="U549" s="10" t="str" cm="1">
        <f t="array" ref="U549">_xlfn.IFS(B549&lt;18.5,"Underweight",B549&lt;=24.9,"Normal weight",B549&lt;=29.99,"Over weight",B549&gt;=30,"Obesity")</f>
        <v>Obesity</v>
      </c>
      <c r="V549" t="str" cm="1">
        <f t="array" ref="V549">_xlfn.IFS(C549&lt;5.7,"Normal",C549&lt;=6.49,"Prediabetes",C549&gt;=6.5,"Diabetes")</f>
        <v>Diabetes</v>
      </c>
      <c r="W549" t="str">
        <f t="shared" si="117"/>
        <v>No</v>
      </c>
    </row>
    <row r="550" spans="1:23" x14ac:dyDescent="0.25">
      <c r="A550" t="s">
        <v>1822</v>
      </c>
      <c r="B550" s="11">
        <v>51.75</v>
      </c>
      <c r="C550" s="11">
        <v>8.59</v>
      </c>
      <c r="D550" t="s">
        <v>2382</v>
      </c>
      <c r="E550" t="s">
        <v>2380</v>
      </c>
      <c r="F550" t="s">
        <v>2380</v>
      </c>
      <c r="G550">
        <v>1</v>
      </c>
      <c r="H550" t="s">
        <v>2380</v>
      </c>
      <c r="I550" t="str">
        <f t="shared" si="105"/>
        <v>Id549</v>
      </c>
      <c r="J550" t="str">
        <f t="shared" si="106"/>
        <v>51.75</v>
      </c>
      <c r="K550" t="str">
        <f t="shared" si="107"/>
        <v>8.59</v>
      </c>
      <c r="L550" t="str">
        <f t="shared" si="108"/>
        <v>yes</v>
      </c>
      <c r="M550" t="str">
        <f t="shared" si="109"/>
        <v>No</v>
      </c>
      <c r="N550" t="str">
        <f t="shared" si="110"/>
        <v>No</v>
      </c>
      <c r="O550" t="str">
        <f t="shared" si="111"/>
        <v>1</v>
      </c>
      <c r="P550" t="str">
        <f t="shared" si="112"/>
        <v>No</v>
      </c>
      <c r="Q550" s="10" t="str">
        <f t="shared" si="113"/>
        <v>1</v>
      </c>
      <c r="R550" t="str">
        <f t="shared" si="114"/>
        <v>Yes</v>
      </c>
      <c r="S550" t="str">
        <f t="shared" si="115"/>
        <v>No</v>
      </c>
      <c r="T550" t="str">
        <f t="shared" si="116"/>
        <v>No</v>
      </c>
      <c r="U550" s="10" t="str" cm="1">
        <f t="array" ref="U550">_xlfn.IFS(B550&lt;18.5,"Underweight",B550&lt;=24.9,"Normal weight",B550&lt;=29.99,"Over weight",B550&gt;=30,"Obesity")</f>
        <v>Obesity</v>
      </c>
      <c r="V550" t="str" cm="1">
        <f t="array" ref="V550">_xlfn.IFS(C550&lt;5.7,"Normal",C550&lt;=6.49,"Prediabetes",C550&gt;=6.5,"Diabetes")</f>
        <v>Diabetes</v>
      </c>
      <c r="W550" t="str">
        <f t="shared" si="117"/>
        <v>No</v>
      </c>
    </row>
    <row r="551" spans="1:23" x14ac:dyDescent="0.25">
      <c r="A551" t="s">
        <v>1821</v>
      </c>
      <c r="B551" s="11">
        <v>25.7</v>
      </c>
      <c r="C551" s="11">
        <v>4.13</v>
      </c>
      <c r="D551" t="s">
        <v>2382</v>
      </c>
      <c r="E551" t="s">
        <v>2380</v>
      </c>
      <c r="F551" t="s">
        <v>2380</v>
      </c>
      <c r="G551" t="s">
        <v>2381</v>
      </c>
      <c r="H551" t="s">
        <v>2382</v>
      </c>
      <c r="I551" t="str">
        <f t="shared" si="105"/>
        <v>Id550</v>
      </c>
      <c r="J551" t="str">
        <f t="shared" si="106"/>
        <v>25.7</v>
      </c>
      <c r="K551" t="str">
        <f t="shared" si="107"/>
        <v>4.13</v>
      </c>
      <c r="L551" t="str">
        <f t="shared" si="108"/>
        <v>yes</v>
      </c>
      <c r="M551" t="str">
        <f t="shared" si="109"/>
        <v>No</v>
      </c>
      <c r="N551" t="str">
        <f t="shared" si="110"/>
        <v>No</v>
      </c>
      <c r="O551" t="str">
        <f t="shared" si="111"/>
        <v>No major surgery</v>
      </c>
      <c r="P551" t="str">
        <f t="shared" si="112"/>
        <v>yes</v>
      </c>
      <c r="Q551" s="10" t="str">
        <f t="shared" si="113"/>
        <v>0</v>
      </c>
      <c r="R551" t="str">
        <f t="shared" si="114"/>
        <v>Yes</v>
      </c>
      <c r="S551" t="str">
        <f t="shared" si="115"/>
        <v>Yes</v>
      </c>
      <c r="T551" t="str">
        <f t="shared" si="116"/>
        <v>Yes</v>
      </c>
      <c r="U551" s="10" t="str" cm="1">
        <f t="array" ref="U551">_xlfn.IFS(B551&lt;18.5,"Underweight",B551&lt;=24.9,"Normal weight",B551&lt;=29.99,"Over weight",B551&gt;=30,"Obesity")</f>
        <v>Over weight</v>
      </c>
      <c r="V551" t="str" cm="1">
        <f t="array" ref="V551">_xlfn.IFS(C551&lt;5.7,"Normal",C551&lt;=6.49,"Prediabetes",C551&gt;=6.5,"Diabetes")</f>
        <v>Normal</v>
      </c>
      <c r="W551" t="str">
        <f t="shared" si="117"/>
        <v>No</v>
      </c>
    </row>
    <row r="552" spans="1:23" x14ac:dyDescent="0.25">
      <c r="A552" t="s">
        <v>1820</v>
      </c>
      <c r="B552" s="11">
        <v>31.79</v>
      </c>
      <c r="C552" s="11">
        <v>4.55</v>
      </c>
      <c r="D552" t="s">
        <v>2380</v>
      </c>
      <c r="E552" t="s">
        <v>2380</v>
      </c>
      <c r="F552" t="s">
        <v>2380</v>
      </c>
      <c r="G552" t="s">
        <v>2381</v>
      </c>
      <c r="H552" t="s">
        <v>2380</v>
      </c>
      <c r="I552" t="str">
        <f t="shared" si="105"/>
        <v>Id551</v>
      </c>
      <c r="J552" t="str">
        <f t="shared" si="106"/>
        <v>31.79</v>
      </c>
      <c r="K552" t="str">
        <f t="shared" si="107"/>
        <v>4.55</v>
      </c>
      <c r="L552" t="str">
        <f t="shared" si="108"/>
        <v>No</v>
      </c>
      <c r="M552" t="str">
        <f t="shared" si="109"/>
        <v>No</v>
      </c>
      <c r="N552" t="str">
        <f t="shared" si="110"/>
        <v>No</v>
      </c>
      <c r="O552" t="str">
        <f t="shared" si="111"/>
        <v>No major surgery</v>
      </c>
      <c r="P552" t="str">
        <f t="shared" si="112"/>
        <v>No</v>
      </c>
      <c r="Q552" s="10" t="str">
        <f t="shared" si="113"/>
        <v>0</v>
      </c>
      <c r="R552" t="str">
        <f t="shared" si="114"/>
        <v>No</v>
      </c>
      <c r="S552" t="str">
        <f t="shared" si="115"/>
        <v>No</v>
      </c>
      <c r="T552" t="str">
        <f t="shared" si="116"/>
        <v>No</v>
      </c>
      <c r="U552" s="10" t="str" cm="1">
        <f t="array" ref="U552">_xlfn.IFS(B552&lt;18.5,"Underweight",B552&lt;=24.9,"Normal weight",B552&lt;=29.99,"Over weight",B552&gt;=30,"Obesity")</f>
        <v>Obesity</v>
      </c>
      <c r="V552" t="str" cm="1">
        <f t="array" ref="V552">_xlfn.IFS(C552&lt;5.7,"Normal",C552&lt;=6.49,"Prediabetes",C552&gt;=6.5,"Diabetes")</f>
        <v>Normal</v>
      </c>
      <c r="W552" t="str">
        <f t="shared" si="117"/>
        <v>No</v>
      </c>
    </row>
    <row r="553" spans="1:23" x14ac:dyDescent="0.25">
      <c r="A553" t="s">
        <v>1819</v>
      </c>
      <c r="B553" s="11">
        <v>24.795000000000002</v>
      </c>
      <c r="C553" s="11">
        <v>4.5199999999999996</v>
      </c>
      <c r="D553" t="s">
        <v>2380</v>
      </c>
      <c r="E553" t="s">
        <v>2380</v>
      </c>
      <c r="F553" t="s">
        <v>2380</v>
      </c>
      <c r="G553" t="s">
        <v>2381</v>
      </c>
      <c r="H553" t="s">
        <v>2382</v>
      </c>
      <c r="I553" t="str">
        <f t="shared" si="105"/>
        <v>Id552</v>
      </c>
      <c r="J553" t="str">
        <f t="shared" si="106"/>
        <v>24.795</v>
      </c>
      <c r="K553" t="str">
        <f t="shared" si="107"/>
        <v>4.52</v>
      </c>
      <c r="L553" t="str">
        <f t="shared" si="108"/>
        <v>No</v>
      </c>
      <c r="M553" t="str">
        <f t="shared" si="109"/>
        <v>No</v>
      </c>
      <c r="N553" t="str">
        <f t="shared" si="110"/>
        <v>No</v>
      </c>
      <c r="O553" t="str">
        <f t="shared" si="111"/>
        <v>No major surgery</v>
      </c>
      <c r="P553" t="str">
        <f t="shared" si="112"/>
        <v>yes</v>
      </c>
      <c r="Q553" s="10" t="str">
        <f t="shared" si="113"/>
        <v>0</v>
      </c>
      <c r="R553" t="str">
        <f t="shared" si="114"/>
        <v>No</v>
      </c>
      <c r="S553" t="str">
        <f t="shared" si="115"/>
        <v>Yes</v>
      </c>
      <c r="T553" t="str">
        <f t="shared" si="116"/>
        <v>Yes</v>
      </c>
      <c r="U553" s="10" t="str" cm="1">
        <f t="array" ref="U553">_xlfn.IFS(B553&lt;18.5,"Underweight",B553&lt;=24.9,"Normal weight",B553&lt;=29.99,"Over weight",B553&gt;=30,"Obesity")</f>
        <v>Normal weight</v>
      </c>
      <c r="V553" t="str" cm="1">
        <f t="array" ref="V553">_xlfn.IFS(C553&lt;5.7,"Normal",C553&lt;=6.49,"Prediabetes",C553&gt;=6.5,"Diabetes")</f>
        <v>Normal</v>
      </c>
      <c r="W553" t="str">
        <f t="shared" si="117"/>
        <v>No</v>
      </c>
    </row>
    <row r="554" spans="1:23" x14ac:dyDescent="0.25">
      <c r="A554" t="s">
        <v>1818</v>
      </c>
      <c r="B554" s="11">
        <v>53.98</v>
      </c>
      <c r="C554" s="11">
        <v>5.07</v>
      </c>
      <c r="D554" t="s">
        <v>2380</v>
      </c>
      <c r="E554" t="s">
        <v>2380</v>
      </c>
      <c r="F554" t="s">
        <v>2383</v>
      </c>
      <c r="G554">
        <v>1</v>
      </c>
      <c r="H554" t="s">
        <v>2380</v>
      </c>
      <c r="I554" t="str">
        <f t="shared" si="105"/>
        <v>Id553</v>
      </c>
      <c r="J554" t="str">
        <f t="shared" si="106"/>
        <v>53.98</v>
      </c>
      <c r="K554" t="str">
        <f t="shared" si="107"/>
        <v>5.07</v>
      </c>
      <c r="L554" t="str">
        <f t="shared" si="108"/>
        <v>No</v>
      </c>
      <c r="M554" t="str">
        <f t="shared" si="109"/>
        <v>No</v>
      </c>
      <c r="N554" t="str">
        <f t="shared" si="110"/>
        <v>Yes</v>
      </c>
      <c r="O554" t="str">
        <f t="shared" si="111"/>
        <v>1</v>
      </c>
      <c r="P554" t="str">
        <f t="shared" si="112"/>
        <v>No</v>
      </c>
      <c r="Q554" s="10" t="str">
        <f t="shared" si="113"/>
        <v>1</v>
      </c>
      <c r="R554" t="str">
        <f t="shared" si="114"/>
        <v>No</v>
      </c>
      <c r="S554" t="str">
        <f t="shared" si="115"/>
        <v>No</v>
      </c>
      <c r="T554" t="str">
        <f t="shared" si="116"/>
        <v>No</v>
      </c>
      <c r="U554" s="10" t="str" cm="1">
        <f t="array" ref="U554">_xlfn.IFS(B554&lt;18.5,"Underweight",B554&lt;=24.9,"Normal weight",B554&lt;=29.99,"Over weight",B554&gt;=30,"Obesity")</f>
        <v>Obesity</v>
      </c>
      <c r="V554" t="str" cm="1">
        <f t="array" ref="V554">_xlfn.IFS(C554&lt;5.7,"Normal",C554&lt;=6.49,"Prediabetes",C554&gt;=6.5,"Diabetes")</f>
        <v>Normal</v>
      </c>
      <c r="W554" t="str">
        <f t="shared" si="117"/>
        <v>No</v>
      </c>
    </row>
    <row r="555" spans="1:23" x14ac:dyDescent="0.25">
      <c r="A555" t="s">
        <v>1817</v>
      </c>
      <c r="B555" s="11">
        <v>41.325000000000003</v>
      </c>
      <c r="C555" s="11">
        <v>4.04</v>
      </c>
      <c r="D555" t="s">
        <v>2382</v>
      </c>
      <c r="E555" t="s">
        <v>2380</v>
      </c>
      <c r="F555" t="s">
        <v>2383</v>
      </c>
      <c r="G555">
        <v>1</v>
      </c>
      <c r="H555" t="s">
        <v>2380</v>
      </c>
      <c r="I555" t="str">
        <f t="shared" si="105"/>
        <v>Id554</v>
      </c>
      <c r="J555" t="str">
        <f t="shared" si="106"/>
        <v>41.325</v>
      </c>
      <c r="K555" t="str">
        <f t="shared" si="107"/>
        <v>4.04</v>
      </c>
      <c r="L555" t="str">
        <f t="shared" si="108"/>
        <v>yes</v>
      </c>
      <c r="M555" t="str">
        <f t="shared" si="109"/>
        <v>No</v>
      </c>
      <c r="N555" t="str">
        <f t="shared" si="110"/>
        <v>Yes</v>
      </c>
      <c r="O555" t="str">
        <f t="shared" si="111"/>
        <v>1</v>
      </c>
      <c r="P555" t="str">
        <f t="shared" si="112"/>
        <v>No</v>
      </c>
      <c r="Q555" s="10" t="str">
        <f t="shared" si="113"/>
        <v>1</v>
      </c>
      <c r="R555" t="str">
        <f t="shared" si="114"/>
        <v>Yes</v>
      </c>
      <c r="S555" t="str">
        <f t="shared" si="115"/>
        <v>No</v>
      </c>
      <c r="T555" t="str">
        <f t="shared" si="116"/>
        <v>No</v>
      </c>
      <c r="U555" s="10" t="str" cm="1">
        <f t="array" ref="U555">_xlfn.IFS(B555&lt;18.5,"Underweight",B555&lt;=24.9,"Normal weight",B555&lt;=29.99,"Over weight",B555&gt;=30,"Obesity")</f>
        <v>Obesity</v>
      </c>
      <c r="V555" t="str" cm="1">
        <f t="array" ref="V555">_xlfn.IFS(C555&lt;5.7,"Normal",C555&lt;=6.49,"Prediabetes",C555&gt;=6.5,"Diabetes")</f>
        <v>Normal</v>
      </c>
      <c r="W555" t="str">
        <f t="shared" si="117"/>
        <v>No</v>
      </c>
    </row>
    <row r="556" spans="1:23" x14ac:dyDescent="0.25">
      <c r="A556" t="s">
        <v>1816</v>
      </c>
      <c r="B556" s="11">
        <v>51.65</v>
      </c>
      <c r="C556" s="11">
        <v>5.3</v>
      </c>
      <c r="D556" t="s">
        <v>2382</v>
      </c>
      <c r="E556" t="s">
        <v>2380</v>
      </c>
      <c r="F556" t="s">
        <v>2380</v>
      </c>
      <c r="G556" t="s">
        <v>2381</v>
      </c>
      <c r="H556" t="s">
        <v>2380</v>
      </c>
      <c r="I556" t="str">
        <f t="shared" si="105"/>
        <v>Id555</v>
      </c>
      <c r="J556" t="str">
        <f t="shared" si="106"/>
        <v>51.65</v>
      </c>
      <c r="K556" t="str">
        <f t="shared" si="107"/>
        <v>5.3</v>
      </c>
      <c r="L556" t="str">
        <f t="shared" si="108"/>
        <v>yes</v>
      </c>
      <c r="M556" t="str">
        <f t="shared" si="109"/>
        <v>No</v>
      </c>
      <c r="N556" t="str">
        <f t="shared" si="110"/>
        <v>No</v>
      </c>
      <c r="O556" t="str">
        <f t="shared" si="111"/>
        <v>No major surgery</v>
      </c>
      <c r="P556" t="str">
        <f t="shared" si="112"/>
        <v>No</v>
      </c>
      <c r="Q556" s="10" t="str">
        <f t="shared" si="113"/>
        <v>0</v>
      </c>
      <c r="R556" t="str">
        <f t="shared" si="114"/>
        <v>Yes</v>
      </c>
      <c r="S556" t="str">
        <f t="shared" si="115"/>
        <v>No</v>
      </c>
      <c r="T556" t="str">
        <f t="shared" si="116"/>
        <v>No</v>
      </c>
      <c r="U556" s="10" t="str" cm="1">
        <f t="array" ref="U556">_xlfn.IFS(B556&lt;18.5,"Underweight",B556&lt;=24.9,"Normal weight",B556&lt;=29.99,"Over weight",B556&gt;=30,"Obesity")</f>
        <v>Obesity</v>
      </c>
      <c r="V556" t="str" cm="1">
        <f t="array" ref="V556">_xlfn.IFS(C556&lt;5.7,"Normal",C556&lt;=6.49,"Prediabetes",C556&gt;=6.5,"Diabetes")</f>
        <v>Normal</v>
      </c>
      <c r="W556" t="str">
        <f t="shared" si="117"/>
        <v>No</v>
      </c>
    </row>
    <row r="557" spans="1:23" x14ac:dyDescent="0.25">
      <c r="A557" t="s">
        <v>1815</v>
      </c>
      <c r="B557" s="11">
        <v>44.52</v>
      </c>
      <c r="C557" s="11">
        <v>8.64</v>
      </c>
      <c r="D557" t="s">
        <v>2382</v>
      </c>
      <c r="E557" t="s">
        <v>2380</v>
      </c>
      <c r="F557" t="s">
        <v>2383</v>
      </c>
      <c r="G557">
        <v>1</v>
      </c>
      <c r="H557" t="s">
        <v>2380</v>
      </c>
      <c r="I557" t="str">
        <f t="shared" si="105"/>
        <v>Id556</v>
      </c>
      <c r="J557" t="str">
        <f t="shared" si="106"/>
        <v>44.52</v>
      </c>
      <c r="K557" t="str">
        <f t="shared" si="107"/>
        <v>8.64</v>
      </c>
      <c r="L557" t="str">
        <f t="shared" si="108"/>
        <v>yes</v>
      </c>
      <c r="M557" t="str">
        <f t="shared" si="109"/>
        <v>No</v>
      </c>
      <c r="N557" t="str">
        <f t="shared" si="110"/>
        <v>Yes</v>
      </c>
      <c r="O557" t="str">
        <f t="shared" si="111"/>
        <v>1</v>
      </c>
      <c r="P557" t="str">
        <f t="shared" si="112"/>
        <v>No</v>
      </c>
      <c r="Q557" s="10" t="str">
        <f t="shared" si="113"/>
        <v>1</v>
      </c>
      <c r="R557" t="str">
        <f t="shared" si="114"/>
        <v>Yes</v>
      </c>
      <c r="S557" t="str">
        <f t="shared" si="115"/>
        <v>No</v>
      </c>
      <c r="T557" t="str">
        <f t="shared" si="116"/>
        <v>No</v>
      </c>
      <c r="U557" s="10" t="str" cm="1">
        <f t="array" ref="U557">_xlfn.IFS(B557&lt;18.5,"Underweight",B557&lt;=24.9,"Normal weight",B557&lt;=29.99,"Over weight",B557&gt;=30,"Obesity")</f>
        <v>Obesity</v>
      </c>
      <c r="V557" t="str" cm="1">
        <f t="array" ref="V557">_xlfn.IFS(C557&lt;5.7,"Normal",C557&lt;=6.49,"Prediabetes",C557&gt;=6.5,"Diabetes")</f>
        <v>Diabetes</v>
      </c>
      <c r="W557" t="str">
        <f t="shared" si="117"/>
        <v>No</v>
      </c>
    </row>
    <row r="558" spans="1:23" x14ac:dyDescent="0.25">
      <c r="A558" t="s">
        <v>1814</v>
      </c>
      <c r="B558" s="11">
        <v>53.29</v>
      </c>
      <c r="C558" s="11">
        <v>4.03</v>
      </c>
      <c r="D558" t="s">
        <v>2380</v>
      </c>
      <c r="E558" t="s">
        <v>2380</v>
      </c>
      <c r="F558" t="s">
        <v>2383</v>
      </c>
      <c r="G558">
        <v>1</v>
      </c>
      <c r="H558" t="s">
        <v>2380</v>
      </c>
      <c r="I558" t="str">
        <f t="shared" si="105"/>
        <v>Id557</v>
      </c>
      <c r="J558" t="str">
        <f t="shared" si="106"/>
        <v>53.29</v>
      </c>
      <c r="K558" t="str">
        <f t="shared" si="107"/>
        <v>4.03</v>
      </c>
      <c r="L558" t="str">
        <f t="shared" si="108"/>
        <v>No</v>
      </c>
      <c r="M558" t="str">
        <f t="shared" si="109"/>
        <v>No</v>
      </c>
      <c r="N558" t="str">
        <f t="shared" si="110"/>
        <v>Yes</v>
      </c>
      <c r="O558" t="str">
        <f t="shared" si="111"/>
        <v>1</v>
      </c>
      <c r="P558" t="str">
        <f t="shared" si="112"/>
        <v>No</v>
      </c>
      <c r="Q558" s="10" t="str">
        <f t="shared" si="113"/>
        <v>1</v>
      </c>
      <c r="R558" t="str">
        <f t="shared" si="114"/>
        <v>No</v>
      </c>
      <c r="S558" t="str">
        <f t="shared" si="115"/>
        <v>No</v>
      </c>
      <c r="T558" t="str">
        <f t="shared" si="116"/>
        <v>No</v>
      </c>
      <c r="U558" s="10" t="str" cm="1">
        <f t="array" ref="U558">_xlfn.IFS(B558&lt;18.5,"Underweight",B558&lt;=24.9,"Normal weight",B558&lt;=29.99,"Over weight",B558&gt;=30,"Obesity")</f>
        <v>Obesity</v>
      </c>
      <c r="V558" t="str" cm="1">
        <f t="array" ref="V558">_xlfn.IFS(C558&lt;5.7,"Normal",C558&lt;=6.49,"Prediabetes",C558&gt;=6.5,"Diabetes")</f>
        <v>Normal</v>
      </c>
      <c r="W558" t="str">
        <f t="shared" si="117"/>
        <v>No</v>
      </c>
    </row>
    <row r="559" spans="1:23" x14ac:dyDescent="0.25">
      <c r="A559" t="s">
        <v>1813</v>
      </c>
      <c r="B559" s="11">
        <v>46.63</v>
      </c>
      <c r="C559" s="11">
        <v>4.26</v>
      </c>
      <c r="D559" t="s">
        <v>2382</v>
      </c>
      <c r="E559" t="s">
        <v>2380</v>
      </c>
      <c r="F559" t="s">
        <v>2380</v>
      </c>
      <c r="G559">
        <v>2</v>
      </c>
      <c r="H559" t="s">
        <v>2380</v>
      </c>
      <c r="I559" t="str">
        <f t="shared" si="105"/>
        <v>Id558</v>
      </c>
      <c r="J559" t="str">
        <f t="shared" si="106"/>
        <v>46.63</v>
      </c>
      <c r="K559" t="str">
        <f t="shared" si="107"/>
        <v>4.26</v>
      </c>
      <c r="L559" t="str">
        <f t="shared" si="108"/>
        <v>yes</v>
      </c>
      <c r="M559" t="str">
        <f t="shared" si="109"/>
        <v>No</v>
      </c>
      <c r="N559" t="str">
        <f t="shared" si="110"/>
        <v>No</v>
      </c>
      <c r="O559" t="str">
        <f t="shared" si="111"/>
        <v>2</v>
      </c>
      <c r="P559" t="str">
        <f t="shared" si="112"/>
        <v>No</v>
      </c>
      <c r="Q559" s="10" t="str">
        <f t="shared" si="113"/>
        <v>2</v>
      </c>
      <c r="R559" t="str">
        <f t="shared" si="114"/>
        <v>Yes</v>
      </c>
      <c r="S559" t="str">
        <f t="shared" si="115"/>
        <v>No</v>
      </c>
      <c r="T559" t="str">
        <f t="shared" si="116"/>
        <v>No</v>
      </c>
      <c r="U559" s="10" t="str" cm="1">
        <f t="array" ref="U559">_xlfn.IFS(B559&lt;18.5,"Underweight",B559&lt;=24.9,"Normal weight",B559&lt;=29.99,"Over weight",B559&gt;=30,"Obesity")</f>
        <v>Obesity</v>
      </c>
      <c r="V559" t="str" cm="1">
        <f t="array" ref="V559">_xlfn.IFS(C559&lt;5.7,"Normal",C559&lt;=6.49,"Prediabetes",C559&gt;=6.5,"Diabetes")</f>
        <v>Normal</v>
      </c>
      <c r="W559" t="str">
        <f t="shared" si="117"/>
        <v>No</v>
      </c>
    </row>
    <row r="560" spans="1:23" x14ac:dyDescent="0.25">
      <c r="A560" t="s">
        <v>1812</v>
      </c>
      <c r="B560" s="11">
        <v>28.88</v>
      </c>
      <c r="C560" s="11">
        <v>5.35</v>
      </c>
      <c r="D560" t="s">
        <v>2380</v>
      </c>
      <c r="E560" t="s">
        <v>2380</v>
      </c>
      <c r="F560" t="s">
        <v>2383</v>
      </c>
      <c r="G560">
        <v>1</v>
      </c>
      <c r="H560" t="s">
        <v>2382</v>
      </c>
      <c r="I560" t="str">
        <f t="shared" si="105"/>
        <v>Id559</v>
      </c>
      <c r="J560" t="str">
        <f t="shared" si="106"/>
        <v>28.88</v>
      </c>
      <c r="K560" t="str">
        <f t="shared" si="107"/>
        <v>5.35</v>
      </c>
      <c r="L560" t="str">
        <f t="shared" si="108"/>
        <v>No</v>
      </c>
      <c r="M560" t="str">
        <f t="shared" si="109"/>
        <v>No</v>
      </c>
      <c r="N560" t="str">
        <f t="shared" si="110"/>
        <v>Yes</v>
      </c>
      <c r="O560" t="str">
        <f t="shared" si="111"/>
        <v>1</v>
      </c>
      <c r="P560" t="str">
        <f t="shared" si="112"/>
        <v>yes</v>
      </c>
      <c r="Q560" s="10" t="str">
        <f t="shared" si="113"/>
        <v>1</v>
      </c>
      <c r="R560" t="str">
        <f t="shared" si="114"/>
        <v>No</v>
      </c>
      <c r="S560" t="str">
        <f t="shared" si="115"/>
        <v>Yes</v>
      </c>
      <c r="T560" t="str">
        <f t="shared" si="116"/>
        <v>Yes</v>
      </c>
      <c r="U560" s="10" t="str" cm="1">
        <f t="array" ref="U560">_xlfn.IFS(B560&lt;18.5,"Underweight",B560&lt;=24.9,"Normal weight",B560&lt;=29.99,"Over weight",B560&gt;=30,"Obesity")</f>
        <v>Over weight</v>
      </c>
      <c r="V560" t="str" cm="1">
        <f t="array" ref="V560">_xlfn.IFS(C560&lt;5.7,"Normal",C560&lt;=6.49,"Prediabetes",C560&gt;=6.5,"Diabetes")</f>
        <v>Normal</v>
      </c>
      <c r="W560" t="str">
        <f t="shared" si="117"/>
        <v>No</v>
      </c>
    </row>
    <row r="561" spans="1:23" x14ac:dyDescent="0.25">
      <c r="A561" t="s">
        <v>1811</v>
      </c>
      <c r="B561" s="11">
        <v>23.98</v>
      </c>
      <c r="C561" s="11">
        <v>4.9000000000000004</v>
      </c>
      <c r="D561" t="s">
        <v>2380</v>
      </c>
      <c r="E561" t="s">
        <v>2380</v>
      </c>
      <c r="F561" t="s">
        <v>2380</v>
      </c>
      <c r="G561" t="s">
        <v>2381</v>
      </c>
      <c r="H561" t="s">
        <v>31</v>
      </c>
      <c r="I561" t="str">
        <f t="shared" si="105"/>
        <v>Id560</v>
      </c>
      <c r="J561" t="str">
        <f t="shared" si="106"/>
        <v>23.98</v>
      </c>
      <c r="K561" t="str">
        <f t="shared" si="107"/>
        <v>4.9</v>
      </c>
      <c r="L561" t="str">
        <f t="shared" si="108"/>
        <v>No</v>
      </c>
      <c r="M561" t="str">
        <f t="shared" si="109"/>
        <v>No</v>
      </c>
      <c r="N561" t="str">
        <f t="shared" si="110"/>
        <v>No</v>
      </c>
      <c r="O561" t="str">
        <f t="shared" si="111"/>
        <v>No major surgery</v>
      </c>
      <c r="P561" t="str">
        <f t="shared" si="112"/>
        <v>?</v>
      </c>
      <c r="Q561" s="10" t="str">
        <f t="shared" si="113"/>
        <v>0</v>
      </c>
      <c r="R561" t="str">
        <f t="shared" si="114"/>
        <v>No</v>
      </c>
      <c r="S561" t="str">
        <f t="shared" si="115"/>
        <v>?</v>
      </c>
      <c r="T561" t="str">
        <f t="shared" si="116"/>
        <v>No</v>
      </c>
      <c r="U561" s="10" t="str" cm="1">
        <f t="array" ref="U561">_xlfn.IFS(B561&lt;18.5,"Underweight",B561&lt;=24.9,"Normal weight",B561&lt;=29.99,"Over weight",B561&gt;=30,"Obesity")</f>
        <v>Normal weight</v>
      </c>
      <c r="V561" t="str" cm="1">
        <f t="array" ref="V561">_xlfn.IFS(C561&lt;5.7,"Normal",C561&lt;=6.49,"Prediabetes",C561&gt;=6.5,"Diabetes")</f>
        <v>Normal</v>
      </c>
      <c r="W561" t="str">
        <f t="shared" si="117"/>
        <v>No</v>
      </c>
    </row>
    <row r="562" spans="1:23" x14ac:dyDescent="0.25">
      <c r="A562" t="s">
        <v>1810</v>
      </c>
      <c r="B562" s="11">
        <v>23.65</v>
      </c>
      <c r="C562" s="11">
        <v>4.5</v>
      </c>
      <c r="D562" t="s">
        <v>2380</v>
      </c>
      <c r="E562" t="s">
        <v>2380</v>
      </c>
      <c r="F562" t="s">
        <v>2380</v>
      </c>
      <c r="G562" t="s">
        <v>2381</v>
      </c>
      <c r="H562" t="s">
        <v>2380</v>
      </c>
      <c r="I562" t="str">
        <f t="shared" si="105"/>
        <v>Id561</v>
      </c>
      <c r="J562" t="str">
        <f t="shared" si="106"/>
        <v>23.65</v>
      </c>
      <c r="K562" t="str">
        <f t="shared" si="107"/>
        <v>4.5</v>
      </c>
      <c r="L562" t="str">
        <f t="shared" si="108"/>
        <v>No</v>
      </c>
      <c r="M562" t="str">
        <f t="shared" si="109"/>
        <v>No</v>
      </c>
      <c r="N562" t="str">
        <f t="shared" si="110"/>
        <v>No</v>
      </c>
      <c r="O562" t="str">
        <f t="shared" si="111"/>
        <v>No major surgery</v>
      </c>
      <c r="P562" t="str">
        <f t="shared" si="112"/>
        <v>No</v>
      </c>
      <c r="Q562" s="10" t="str">
        <f t="shared" si="113"/>
        <v>0</v>
      </c>
      <c r="R562" t="str">
        <f t="shared" si="114"/>
        <v>No</v>
      </c>
      <c r="S562" t="str">
        <f t="shared" si="115"/>
        <v>No</v>
      </c>
      <c r="T562" t="str">
        <f t="shared" si="116"/>
        <v>No</v>
      </c>
      <c r="U562" s="10" t="str" cm="1">
        <f t="array" ref="U562">_xlfn.IFS(B562&lt;18.5,"Underweight",B562&lt;=24.9,"Normal weight",B562&lt;=29.99,"Over weight",B562&gt;=30,"Obesity")</f>
        <v>Normal weight</v>
      </c>
      <c r="V562" t="str" cm="1">
        <f t="array" ref="V562">_xlfn.IFS(C562&lt;5.7,"Normal",C562&lt;=6.49,"Prediabetes",C562&gt;=6.5,"Diabetes")</f>
        <v>Normal</v>
      </c>
      <c r="W562" t="str">
        <f t="shared" si="117"/>
        <v>No</v>
      </c>
    </row>
    <row r="563" spans="1:23" x14ac:dyDescent="0.25">
      <c r="A563" t="s">
        <v>1809</v>
      </c>
      <c r="B563" s="11">
        <v>49.09</v>
      </c>
      <c r="C563" s="11">
        <v>8.3800000000000008</v>
      </c>
      <c r="D563" t="s">
        <v>2382</v>
      </c>
      <c r="E563" t="s">
        <v>2380</v>
      </c>
      <c r="F563" t="s">
        <v>2380</v>
      </c>
      <c r="G563">
        <v>2</v>
      </c>
      <c r="H563" t="s">
        <v>2380</v>
      </c>
      <c r="I563" t="str">
        <f t="shared" si="105"/>
        <v>Id562</v>
      </c>
      <c r="J563" t="str">
        <f t="shared" si="106"/>
        <v>49.09</v>
      </c>
      <c r="K563" t="str">
        <f t="shared" si="107"/>
        <v>8.38</v>
      </c>
      <c r="L563" t="str">
        <f t="shared" si="108"/>
        <v>yes</v>
      </c>
      <c r="M563" t="str">
        <f t="shared" si="109"/>
        <v>No</v>
      </c>
      <c r="N563" t="str">
        <f t="shared" si="110"/>
        <v>No</v>
      </c>
      <c r="O563" t="str">
        <f t="shared" si="111"/>
        <v>2</v>
      </c>
      <c r="P563" t="str">
        <f t="shared" si="112"/>
        <v>No</v>
      </c>
      <c r="Q563" s="10" t="str">
        <f t="shared" si="113"/>
        <v>2</v>
      </c>
      <c r="R563" t="str">
        <f t="shared" si="114"/>
        <v>Yes</v>
      </c>
      <c r="S563" t="str">
        <f t="shared" si="115"/>
        <v>No</v>
      </c>
      <c r="T563" t="str">
        <f t="shared" si="116"/>
        <v>No</v>
      </c>
      <c r="U563" s="10" t="str" cm="1">
        <f t="array" ref="U563">_xlfn.IFS(B563&lt;18.5,"Underweight",B563&lt;=24.9,"Normal weight",B563&lt;=29.99,"Over weight",B563&gt;=30,"Obesity")</f>
        <v>Obesity</v>
      </c>
      <c r="V563" t="str" cm="1">
        <f t="array" ref="V563">_xlfn.IFS(C563&lt;5.7,"Normal",C563&lt;=6.49,"Prediabetes",C563&gt;=6.5,"Diabetes")</f>
        <v>Diabetes</v>
      </c>
      <c r="W563" t="str">
        <f t="shared" si="117"/>
        <v>No</v>
      </c>
    </row>
    <row r="564" spans="1:23" x14ac:dyDescent="0.25">
      <c r="A564" t="s">
        <v>1808</v>
      </c>
      <c r="B564" s="11">
        <v>28.024999999999999</v>
      </c>
      <c r="C564" s="11">
        <v>7.03</v>
      </c>
      <c r="D564" t="s">
        <v>2380</v>
      </c>
      <c r="E564" t="s">
        <v>2380</v>
      </c>
      <c r="F564" t="s">
        <v>2380</v>
      </c>
      <c r="G564" t="s">
        <v>2381</v>
      </c>
      <c r="H564" t="s">
        <v>2382</v>
      </c>
      <c r="I564" t="str">
        <f t="shared" si="105"/>
        <v>Id563</v>
      </c>
      <c r="J564" t="str">
        <f t="shared" si="106"/>
        <v>28.025</v>
      </c>
      <c r="K564" t="str">
        <f t="shared" si="107"/>
        <v>7.03</v>
      </c>
      <c r="L564" t="str">
        <f t="shared" si="108"/>
        <v>No</v>
      </c>
      <c r="M564" t="str">
        <f t="shared" si="109"/>
        <v>No</v>
      </c>
      <c r="N564" t="str">
        <f t="shared" si="110"/>
        <v>No</v>
      </c>
      <c r="O564" t="str">
        <f t="shared" si="111"/>
        <v>No major surgery</v>
      </c>
      <c r="P564" t="str">
        <f t="shared" si="112"/>
        <v>yes</v>
      </c>
      <c r="Q564" s="10" t="str">
        <f t="shared" si="113"/>
        <v>0</v>
      </c>
      <c r="R564" t="str">
        <f t="shared" si="114"/>
        <v>No</v>
      </c>
      <c r="S564" t="str">
        <f t="shared" si="115"/>
        <v>Yes</v>
      </c>
      <c r="T564" t="str">
        <f t="shared" si="116"/>
        <v>Yes</v>
      </c>
      <c r="U564" s="10" t="str" cm="1">
        <f t="array" ref="U564">_xlfn.IFS(B564&lt;18.5,"Underweight",B564&lt;=24.9,"Normal weight",B564&lt;=29.99,"Over weight",B564&gt;=30,"Obesity")</f>
        <v>Over weight</v>
      </c>
      <c r="V564" t="str" cm="1">
        <f t="array" ref="V564">_xlfn.IFS(C564&lt;5.7,"Normal",C564&lt;=6.49,"Prediabetes",C564&gt;=6.5,"Diabetes")</f>
        <v>Diabetes</v>
      </c>
      <c r="W564" t="str">
        <f t="shared" si="117"/>
        <v>No</v>
      </c>
    </row>
    <row r="565" spans="1:23" x14ac:dyDescent="0.25">
      <c r="A565" t="s">
        <v>1807</v>
      </c>
      <c r="B565" s="11">
        <v>43.32</v>
      </c>
      <c r="C565" s="11">
        <v>8.75</v>
      </c>
      <c r="D565" t="s">
        <v>2382</v>
      </c>
      <c r="E565" t="s">
        <v>2380</v>
      </c>
      <c r="F565" t="s">
        <v>2383</v>
      </c>
      <c r="G565">
        <v>1</v>
      </c>
      <c r="H565" t="s">
        <v>2380</v>
      </c>
      <c r="I565" t="str">
        <f t="shared" si="105"/>
        <v>Id564</v>
      </c>
      <c r="J565" t="str">
        <f t="shared" si="106"/>
        <v>43.32</v>
      </c>
      <c r="K565" t="str">
        <f t="shared" si="107"/>
        <v>8.75</v>
      </c>
      <c r="L565" t="str">
        <f t="shared" si="108"/>
        <v>yes</v>
      </c>
      <c r="M565" t="str">
        <f t="shared" si="109"/>
        <v>No</v>
      </c>
      <c r="N565" t="str">
        <f t="shared" si="110"/>
        <v>Yes</v>
      </c>
      <c r="O565" t="str">
        <f t="shared" si="111"/>
        <v>1</v>
      </c>
      <c r="P565" t="str">
        <f t="shared" si="112"/>
        <v>No</v>
      </c>
      <c r="Q565" s="10" t="str">
        <f t="shared" si="113"/>
        <v>1</v>
      </c>
      <c r="R565" t="str">
        <f t="shared" si="114"/>
        <v>Yes</v>
      </c>
      <c r="S565" t="str">
        <f t="shared" si="115"/>
        <v>No</v>
      </c>
      <c r="T565" t="str">
        <f t="shared" si="116"/>
        <v>No</v>
      </c>
      <c r="U565" s="10" t="str" cm="1">
        <f t="array" ref="U565">_xlfn.IFS(B565&lt;18.5,"Underweight",B565&lt;=24.9,"Normal weight",B565&lt;=29.99,"Over weight",B565&gt;=30,"Obesity")</f>
        <v>Obesity</v>
      </c>
      <c r="V565" t="str" cm="1">
        <f t="array" ref="V565">_xlfn.IFS(C565&lt;5.7,"Normal",C565&lt;=6.49,"Prediabetes",C565&gt;=6.5,"Diabetes")</f>
        <v>Diabetes</v>
      </c>
      <c r="W565" t="str">
        <f t="shared" si="117"/>
        <v>No</v>
      </c>
    </row>
    <row r="566" spans="1:23" x14ac:dyDescent="0.25">
      <c r="A566" t="s">
        <v>1806</v>
      </c>
      <c r="B566" s="11">
        <v>45.92</v>
      </c>
      <c r="C566" s="11">
        <v>9.51</v>
      </c>
      <c r="D566" t="s">
        <v>2380</v>
      </c>
      <c r="E566" t="s">
        <v>2380</v>
      </c>
      <c r="F566" t="s">
        <v>2380</v>
      </c>
      <c r="G566" t="s">
        <v>2381</v>
      </c>
      <c r="H566" t="s">
        <v>2380</v>
      </c>
      <c r="I566" t="str">
        <f t="shared" si="105"/>
        <v>Id565</v>
      </c>
      <c r="J566" t="str">
        <f t="shared" si="106"/>
        <v>45.92</v>
      </c>
      <c r="K566" t="str">
        <f t="shared" si="107"/>
        <v>9.51</v>
      </c>
      <c r="L566" t="str">
        <f t="shared" si="108"/>
        <v>No</v>
      </c>
      <c r="M566" t="str">
        <f t="shared" si="109"/>
        <v>No</v>
      </c>
      <c r="N566" t="str">
        <f t="shared" si="110"/>
        <v>No</v>
      </c>
      <c r="O566" t="str">
        <f t="shared" si="111"/>
        <v>No major surgery</v>
      </c>
      <c r="P566" t="str">
        <f t="shared" si="112"/>
        <v>No</v>
      </c>
      <c r="Q566" s="10" t="str">
        <f t="shared" si="113"/>
        <v>0</v>
      </c>
      <c r="R566" t="str">
        <f t="shared" si="114"/>
        <v>No</v>
      </c>
      <c r="S566" t="str">
        <f t="shared" si="115"/>
        <v>No</v>
      </c>
      <c r="T566" t="str">
        <f t="shared" si="116"/>
        <v>No</v>
      </c>
      <c r="U566" s="10" t="str" cm="1">
        <f t="array" ref="U566">_xlfn.IFS(B566&lt;18.5,"Underweight",B566&lt;=24.9,"Normal weight",B566&lt;=29.99,"Over weight",B566&gt;=30,"Obesity")</f>
        <v>Obesity</v>
      </c>
      <c r="V566" t="str" cm="1">
        <f t="array" ref="V566">_xlfn.IFS(C566&lt;5.7,"Normal",C566&lt;=6.49,"Prediabetes",C566&gt;=6.5,"Diabetes")</f>
        <v>Diabetes</v>
      </c>
      <c r="W566" t="str">
        <f t="shared" si="117"/>
        <v>No</v>
      </c>
    </row>
    <row r="567" spans="1:23" x14ac:dyDescent="0.25">
      <c r="A567" t="s">
        <v>1805</v>
      </c>
      <c r="B567" s="11">
        <v>44.03</v>
      </c>
      <c r="C567" s="11">
        <v>9.36</v>
      </c>
      <c r="D567" t="s">
        <v>2380</v>
      </c>
      <c r="E567" t="s">
        <v>2380</v>
      </c>
      <c r="F567" t="s">
        <v>2380</v>
      </c>
      <c r="G567" t="s">
        <v>2381</v>
      </c>
      <c r="H567" t="s">
        <v>2380</v>
      </c>
      <c r="I567" t="str">
        <f t="shared" si="105"/>
        <v>Id566</v>
      </c>
      <c r="J567" t="str">
        <f t="shared" si="106"/>
        <v>44.03</v>
      </c>
      <c r="K567" t="str">
        <f t="shared" si="107"/>
        <v>9.36</v>
      </c>
      <c r="L567" t="str">
        <f t="shared" si="108"/>
        <v>No</v>
      </c>
      <c r="M567" t="str">
        <f t="shared" si="109"/>
        <v>No</v>
      </c>
      <c r="N567" t="str">
        <f t="shared" si="110"/>
        <v>No</v>
      </c>
      <c r="O567" t="str">
        <f t="shared" si="111"/>
        <v>No major surgery</v>
      </c>
      <c r="P567" t="str">
        <f t="shared" si="112"/>
        <v>No</v>
      </c>
      <c r="Q567" s="10" t="str">
        <f t="shared" si="113"/>
        <v>0</v>
      </c>
      <c r="R567" t="str">
        <f t="shared" si="114"/>
        <v>No</v>
      </c>
      <c r="S567" t="str">
        <f t="shared" si="115"/>
        <v>No</v>
      </c>
      <c r="T567" t="str">
        <f t="shared" si="116"/>
        <v>No</v>
      </c>
      <c r="U567" s="10" t="str" cm="1">
        <f t="array" ref="U567">_xlfn.IFS(B567&lt;18.5,"Underweight",B567&lt;=24.9,"Normal weight",B567&lt;=29.99,"Over weight",B567&gt;=30,"Obesity")</f>
        <v>Obesity</v>
      </c>
      <c r="V567" t="str" cm="1">
        <f t="array" ref="V567">_xlfn.IFS(C567&lt;5.7,"Normal",C567&lt;=6.49,"Prediabetes",C567&gt;=6.5,"Diabetes")</f>
        <v>Diabetes</v>
      </c>
      <c r="W567" t="str">
        <f t="shared" si="117"/>
        <v>No</v>
      </c>
    </row>
    <row r="568" spans="1:23" x14ac:dyDescent="0.25">
      <c r="A568" t="s">
        <v>1804</v>
      </c>
      <c r="B568" s="11">
        <v>24.6</v>
      </c>
      <c r="C568" s="11">
        <v>4.8099999999999996</v>
      </c>
      <c r="D568" t="s">
        <v>2380</v>
      </c>
      <c r="E568" t="s">
        <v>2380</v>
      </c>
      <c r="F568" t="s">
        <v>2380</v>
      </c>
      <c r="G568" t="s">
        <v>2381</v>
      </c>
      <c r="H568" t="s">
        <v>2382</v>
      </c>
      <c r="I568" t="str">
        <f t="shared" si="105"/>
        <v>Id567</v>
      </c>
      <c r="J568" t="str">
        <f t="shared" si="106"/>
        <v>24.6</v>
      </c>
      <c r="K568" t="str">
        <f t="shared" si="107"/>
        <v>4.81</v>
      </c>
      <c r="L568" t="str">
        <f t="shared" si="108"/>
        <v>No</v>
      </c>
      <c r="M568" t="str">
        <f t="shared" si="109"/>
        <v>No</v>
      </c>
      <c r="N568" t="str">
        <f t="shared" si="110"/>
        <v>No</v>
      </c>
      <c r="O568" t="str">
        <f t="shared" si="111"/>
        <v>No major surgery</v>
      </c>
      <c r="P568" t="str">
        <f t="shared" si="112"/>
        <v>yes</v>
      </c>
      <c r="Q568" s="10" t="str">
        <f t="shared" si="113"/>
        <v>0</v>
      </c>
      <c r="R568" t="str">
        <f t="shared" si="114"/>
        <v>No</v>
      </c>
      <c r="S568" t="str">
        <f t="shared" si="115"/>
        <v>Yes</v>
      </c>
      <c r="T568" t="str">
        <f t="shared" si="116"/>
        <v>Yes</v>
      </c>
      <c r="U568" s="10" t="str" cm="1">
        <f t="array" ref="U568">_xlfn.IFS(B568&lt;18.5,"Underweight",B568&lt;=24.9,"Normal weight",B568&lt;=29.99,"Over weight",B568&gt;=30,"Obesity")</f>
        <v>Normal weight</v>
      </c>
      <c r="V568" t="str" cm="1">
        <f t="array" ref="V568">_xlfn.IFS(C568&lt;5.7,"Normal",C568&lt;=6.49,"Prediabetes",C568&gt;=6.5,"Diabetes")</f>
        <v>Normal</v>
      </c>
      <c r="W568" t="str">
        <f t="shared" si="117"/>
        <v>No</v>
      </c>
    </row>
    <row r="569" spans="1:23" x14ac:dyDescent="0.25">
      <c r="A569" t="s">
        <v>1803</v>
      </c>
      <c r="B569" s="11">
        <v>49.15</v>
      </c>
      <c r="C569" s="11">
        <v>8.08</v>
      </c>
      <c r="D569" t="s">
        <v>2380</v>
      </c>
      <c r="E569" t="s">
        <v>2380</v>
      </c>
      <c r="F569" t="s">
        <v>2380</v>
      </c>
      <c r="G569" t="s">
        <v>2381</v>
      </c>
      <c r="H569" t="s">
        <v>2380</v>
      </c>
      <c r="I569" t="str">
        <f t="shared" si="105"/>
        <v>Id568</v>
      </c>
      <c r="J569" t="str">
        <f t="shared" si="106"/>
        <v>49.15</v>
      </c>
      <c r="K569" t="str">
        <f t="shared" si="107"/>
        <v>8.08</v>
      </c>
      <c r="L569" t="str">
        <f t="shared" si="108"/>
        <v>No</v>
      </c>
      <c r="M569" t="str">
        <f t="shared" si="109"/>
        <v>No</v>
      </c>
      <c r="N569" t="str">
        <f t="shared" si="110"/>
        <v>No</v>
      </c>
      <c r="O569" t="str">
        <f t="shared" si="111"/>
        <v>No major surgery</v>
      </c>
      <c r="P569" t="str">
        <f t="shared" si="112"/>
        <v>No</v>
      </c>
      <c r="Q569" s="10" t="str">
        <f t="shared" si="113"/>
        <v>0</v>
      </c>
      <c r="R569" t="str">
        <f t="shared" si="114"/>
        <v>No</v>
      </c>
      <c r="S569" t="str">
        <f t="shared" si="115"/>
        <v>No</v>
      </c>
      <c r="T569" t="str">
        <f t="shared" si="116"/>
        <v>No</v>
      </c>
      <c r="U569" s="10" t="str" cm="1">
        <f t="array" ref="U569">_xlfn.IFS(B569&lt;18.5,"Underweight",B569&lt;=24.9,"Normal weight",B569&lt;=29.99,"Over weight",B569&gt;=30,"Obesity")</f>
        <v>Obesity</v>
      </c>
      <c r="V569" t="str" cm="1">
        <f t="array" ref="V569">_xlfn.IFS(C569&lt;5.7,"Normal",C569&lt;=6.49,"Prediabetes",C569&gt;=6.5,"Diabetes")</f>
        <v>Diabetes</v>
      </c>
      <c r="W569" t="str">
        <f t="shared" si="117"/>
        <v>No</v>
      </c>
    </row>
    <row r="570" spans="1:23" x14ac:dyDescent="0.25">
      <c r="A570" t="s">
        <v>1802</v>
      </c>
      <c r="B570" s="11">
        <v>28.31</v>
      </c>
      <c r="C570" s="11">
        <v>6.29</v>
      </c>
      <c r="D570" t="s">
        <v>2380</v>
      </c>
      <c r="E570" t="s">
        <v>2380</v>
      </c>
      <c r="F570" t="s">
        <v>2383</v>
      </c>
      <c r="G570">
        <v>1</v>
      </c>
      <c r="H570" t="s">
        <v>2382</v>
      </c>
      <c r="I570" t="str">
        <f t="shared" si="105"/>
        <v>Id569</v>
      </c>
      <c r="J570" t="str">
        <f t="shared" si="106"/>
        <v>28.31</v>
      </c>
      <c r="K570" t="str">
        <f t="shared" si="107"/>
        <v>6.29</v>
      </c>
      <c r="L570" t="str">
        <f t="shared" si="108"/>
        <v>No</v>
      </c>
      <c r="M570" t="str">
        <f t="shared" si="109"/>
        <v>No</v>
      </c>
      <c r="N570" t="str">
        <f t="shared" si="110"/>
        <v>Yes</v>
      </c>
      <c r="O570" t="str">
        <f t="shared" si="111"/>
        <v>1</v>
      </c>
      <c r="P570" t="str">
        <f t="shared" si="112"/>
        <v>yes</v>
      </c>
      <c r="Q570" s="10" t="str">
        <f t="shared" si="113"/>
        <v>1</v>
      </c>
      <c r="R570" t="str">
        <f t="shared" si="114"/>
        <v>No</v>
      </c>
      <c r="S570" t="str">
        <f t="shared" si="115"/>
        <v>Yes</v>
      </c>
      <c r="T570" t="str">
        <f t="shared" si="116"/>
        <v>Yes</v>
      </c>
      <c r="U570" s="10" t="str" cm="1">
        <f t="array" ref="U570">_xlfn.IFS(B570&lt;18.5,"Underweight",B570&lt;=24.9,"Normal weight",B570&lt;=29.99,"Over weight",B570&gt;=30,"Obesity")</f>
        <v>Over weight</v>
      </c>
      <c r="V570" t="str" cm="1">
        <f t="array" ref="V570">_xlfn.IFS(C570&lt;5.7,"Normal",C570&lt;=6.49,"Prediabetes",C570&gt;=6.5,"Diabetes")</f>
        <v>Prediabetes</v>
      </c>
      <c r="W570" t="str">
        <f t="shared" si="117"/>
        <v>No</v>
      </c>
    </row>
    <row r="571" spans="1:23" x14ac:dyDescent="0.25">
      <c r="A571" t="s">
        <v>1801</v>
      </c>
      <c r="B571" s="11">
        <v>22.99</v>
      </c>
      <c r="C571" s="11">
        <v>6.29</v>
      </c>
      <c r="D571" t="s">
        <v>2380</v>
      </c>
      <c r="E571" t="s">
        <v>2380</v>
      </c>
      <c r="F571" t="s">
        <v>2380</v>
      </c>
      <c r="G571">
        <v>1</v>
      </c>
      <c r="H571" t="s">
        <v>2382</v>
      </c>
      <c r="I571" t="str">
        <f t="shared" si="105"/>
        <v>Id570</v>
      </c>
      <c r="J571" t="str">
        <f t="shared" si="106"/>
        <v>22.99</v>
      </c>
      <c r="K571" t="str">
        <f t="shared" si="107"/>
        <v>6.29</v>
      </c>
      <c r="L571" t="str">
        <f t="shared" si="108"/>
        <v>No</v>
      </c>
      <c r="M571" t="str">
        <f t="shared" si="109"/>
        <v>No</v>
      </c>
      <c r="N571" t="str">
        <f t="shared" si="110"/>
        <v>No</v>
      </c>
      <c r="O571" t="str">
        <f t="shared" si="111"/>
        <v>1</v>
      </c>
      <c r="P571" t="str">
        <f t="shared" si="112"/>
        <v>yes</v>
      </c>
      <c r="Q571" s="10" t="str">
        <f t="shared" si="113"/>
        <v>1</v>
      </c>
      <c r="R571" t="str">
        <f t="shared" si="114"/>
        <v>No</v>
      </c>
      <c r="S571" t="str">
        <f t="shared" si="115"/>
        <v>Yes</v>
      </c>
      <c r="T571" t="str">
        <f t="shared" si="116"/>
        <v>Yes</v>
      </c>
      <c r="U571" s="10" t="str" cm="1">
        <f t="array" ref="U571">_xlfn.IFS(B571&lt;18.5,"Underweight",B571&lt;=24.9,"Normal weight",B571&lt;=29.99,"Over weight",B571&gt;=30,"Obesity")</f>
        <v>Normal weight</v>
      </c>
      <c r="V571" t="str" cm="1">
        <f t="array" ref="V571">_xlfn.IFS(C571&lt;5.7,"Normal",C571&lt;=6.49,"Prediabetes",C571&gt;=6.5,"Diabetes")</f>
        <v>Prediabetes</v>
      </c>
      <c r="W571" t="str">
        <f t="shared" si="117"/>
        <v>No</v>
      </c>
    </row>
    <row r="572" spans="1:23" x14ac:dyDescent="0.25">
      <c r="A572" t="s">
        <v>1800</v>
      </c>
      <c r="B572" s="11">
        <v>29.07</v>
      </c>
      <c r="C572" s="11">
        <v>5.12</v>
      </c>
      <c r="D572" t="s">
        <v>2380</v>
      </c>
      <c r="E572" t="s">
        <v>2380</v>
      </c>
      <c r="F572" t="s">
        <v>2383</v>
      </c>
      <c r="G572">
        <v>1</v>
      </c>
      <c r="H572" t="s">
        <v>2382</v>
      </c>
      <c r="I572" t="str">
        <f t="shared" si="105"/>
        <v>Id571</v>
      </c>
      <c r="J572" t="str">
        <f t="shared" si="106"/>
        <v>29.07</v>
      </c>
      <c r="K572" t="str">
        <f t="shared" si="107"/>
        <v>5.12</v>
      </c>
      <c r="L572" t="str">
        <f t="shared" si="108"/>
        <v>No</v>
      </c>
      <c r="M572" t="str">
        <f t="shared" si="109"/>
        <v>No</v>
      </c>
      <c r="N572" t="str">
        <f t="shared" si="110"/>
        <v>Yes</v>
      </c>
      <c r="O572" t="str">
        <f t="shared" si="111"/>
        <v>1</v>
      </c>
      <c r="P572" t="str">
        <f t="shared" si="112"/>
        <v>yes</v>
      </c>
      <c r="Q572" s="10" t="str">
        <f t="shared" si="113"/>
        <v>1</v>
      </c>
      <c r="R572" t="str">
        <f t="shared" si="114"/>
        <v>No</v>
      </c>
      <c r="S572" t="str">
        <f t="shared" si="115"/>
        <v>Yes</v>
      </c>
      <c r="T572" t="str">
        <f t="shared" si="116"/>
        <v>Yes</v>
      </c>
      <c r="U572" s="10" t="str" cm="1">
        <f t="array" ref="U572">_xlfn.IFS(B572&lt;18.5,"Underweight",B572&lt;=24.9,"Normal weight",B572&lt;=29.99,"Over weight",B572&gt;=30,"Obesity")</f>
        <v>Over weight</v>
      </c>
      <c r="V572" t="str" cm="1">
        <f t="array" ref="V572">_xlfn.IFS(C572&lt;5.7,"Normal",C572&lt;=6.49,"Prediabetes",C572&gt;=6.5,"Diabetes")</f>
        <v>Normal</v>
      </c>
      <c r="W572" t="str">
        <f t="shared" si="117"/>
        <v>No</v>
      </c>
    </row>
    <row r="573" spans="1:23" x14ac:dyDescent="0.25">
      <c r="A573" t="s">
        <v>1799</v>
      </c>
      <c r="B573" s="11">
        <v>42.02</v>
      </c>
      <c r="C573" s="11">
        <v>9.9499999999999993</v>
      </c>
      <c r="D573" t="s">
        <v>2382</v>
      </c>
      <c r="E573" t="s">
        <v>2380</v>
      </c>
      <c r="F573" t="s">
        <v>2383</v>
      </c>
      <c r="G573">
        <v>1</v>
      </c>
      <c r="H573" t="s">
        <v>2380</v>
      </c>
      <c r="I573" t="str">
        <f t="shared" si="105"/>
        <v>Id572</v>
      </c>
      <c r="J573" t="str">
        <f t="shared" si="106"/>
        <v>42.02</v>
      </c>
      <c r="K573" t="str">
        <f t="shared" si="107"/>
        <v>9.95</v>
      </c>
      <c r="L573" t="str">
        <f t="shared" si="108"/>
        <v>yes</v>
      </c>
      <c r="M573" t="str">
        <f t="shared" si="109"/>
        <v>No</v>
      </c>
      <c r="N573" t="str">
        <f t="shared" si="110"/>
        <v>Yes</v>
      </c>
      <c r="O573" t="str">
        <f t="shared" si="111"/>
        <v>1</v>
      </c>
      <c r="P573" t="str">
        <f t="shared" si="112"/>
        <v>No</v>
      </c>
      <c r="Q573" s="10" t="str">
        <f t="shared" si="113"/>
        <v>1</v>
      </c>
      <c r="R573" t="str">
        <f t="shared" si="114"/>
        <v>Yes</v>
      </c>
      <c r="S573" t="str">
        <f t="shared" si="115"/>
        <v>No</v>
      </c>
      <c r="T573" t="str">
        <f t="shared" si="116"/>
        <v>No</v>
      </c>
      <c r="U573" s="10" t="str" cm="1">
        <f t="array" ref="U573">_xlfn.IFS(B573&lt;18.5,"Underweight",B573&lt;=24.9,"Normal weight",B573&lt;=29.99,"Over weight",B573&gt;=30,"Obesity")</f>
        <v>Obesity</v>
      </c>
      <c r="V573" t="str" cm="1">
        <f t="array" ref="V573">_xlfn.IFS(C573&lt;5.7,"Normal",C573&lt;=6.49,"Prediabetes",C573&gt;=6.5,"Diabetes")</f>
        <v>Diabetes</v>
      </c>
      <c r="W573" t="str">
        <f t="shared" si="117"/>
        <v>No</v>
      </c>
    </row>
    <row r="574" spans="1:23" x14ac:dyDescent="0.25">
      <c r="A574" t="s">
        <v>1798</v>
      </c>
      <c r="B574" s="11">
        <v>49.07</v>
      </c>
      <c r="C574" s="11">
        <v>9.08</v>
      </c>
      <c r="D574" t="s">
        <v>2382</v>
      </c>
      <c r="E574" t="s">
        <v>2380</v>
      </c>
      <c r="F574" t="s">
        <v>2380</v>
      </c>
      <c r="G574">
        <v>1</v>
      </c>
      <c r="H574" t="s">
        <v>2380</v>
      </c>
      <c r="I574" t="str">
        <f t="shared" si="105"/>
        <v>Id573</v>
      </c>
      <c r="J574" t="str">
        <f t="shared" si="106"/>
        <v>49.07</v>
      </c>
      <c r="K574" t="str">
        <f t="shared" si="107"/>
        <v>9.08</v>
      </c>
      <c r="L574" t="str">
        <f t="shared" si="108"/>
        <v>yes</v>
      </c>
      <c r="M574" t="str">
        <f t="shared" si="109"/>
        <v>No</v>
      </c>
      <c r="N574" t="str">
        <f t="shared" si="110"/>
        <v>No</v>
      </c>
      <c r="O574" t="str">
        <f t="shared" si="111"/>
        <v>1</v>
      </c>
      <c r="P574" t="str">
        <f t="shared" si="112"/>
        <v>No</v>
      </c>
      <c r="Q574" s="10" t="str">
        <f t="shared" si="113"/>
        <v>1</v>
      </c>
      <c r="R574" t="str">
        <f t="shared" si="114"/>
        <v>Yes</v>
      </c>
      <c r="S574" t="str">
        <f t="shared" si="115"/>
        <v>No</v>
      </c>
      <c r="T574" t="str">
        <f t="shared" si="116"/>
        <v>No</v>
      </c>
      <c r="U574" s="10" t="str" cm="1">
        <f t="array" ref="U574">_xlfn.IFS(B574&lt;18.5,"Underweight",B574&lt;=24.9,"Normal weight",B574&lt;=29.99,"Over weight",B574&gt;=30,"Obesity")</f>
        <v>Obesity</v>
      </c>
      <c r="V574" t="str" cm="1">
        <f t="array" ref="V574">_xlfn.IFS(C574&lt;5.7,"Normal",C574&lt;=6.49,"Prediabetes",C574&gt;=6.5,"Diabetes")</f>
        <v>Diabetes</v>
      </c>
      <c r="W574" t="str">
        <f t="shared" si="117"/>
        <v>No</v>
      </c>
    </row>
    <row r="575" spans="1:23" x14ac:dyDescent="0.25">
      <c r="A575" t="s">
        <v>1797</v>
      </c>
      <c r="B575" s="11">
        <v>19.8</v>
      </c>
      <c r="C575" s="11">
        <v>4.82</v>
      </c>
      <c r="D575" t="s">
        <v>2380</v>
      </c>
      <c r="E575" t="s">
        <v>2380</v>
      </c>
      <c r="F575" t="s">
        <v>2380</v>
      </c>
      <c r="G575" t="s">
        <v>2381</v>
      </c>
      <c r="H575" t="s">
        <v>2382</v>
      </c>
      <c r="I575" t="str">
        <f t="shared" si="105"/>
        <v>Id574</v>
      </c>
      <c r="J575" t="str">
        <f t="shared" si="106"/>
        <v>19.8</v>
      </c>
      <c r="K575" t="str">
        <f t="shared" si="107"/>
        <v>4.82</v>
      </c>
      <c r="L575" t="str">
        <f t="shared" si="108"/>
        <v>No</v>
      </c>
      <c r="M575" t="str">
        <f t="shared" si="109"/>
        <v>No</v>
      </c>
      <c r="N575" t="str">
        <f t="shared" si="110"/>
        <v>No</v>
      </c>
      <c r="O575" t="str">
        <f t="shared" si="111"/>
        <v>No major surgery</v>
      </c>
      <c r="P575" t="str">
        <f t="shared" si="112"/>
        <v>yes</v>
      </c>
      <c r="Q575" s="10" t="str">
        <f t="shared" si="113"/>
        <v>0</v>
      </c>
      <c r="R575" t="str">
        <f t="shared" si="114"/>
        <v>No</v>
      </c>
      <c r="S575" t="str">
        <f t="shared" si="115"/>
        <v>Yes</v>
      </c>
      <c r="T575" t="str">
        <f t="shared" si="116"/>
        <v>Yes</v>
      </c>
      <c r="U575" s="10" t="str" cm="1">
        <f t="array" ref="U575">_xlfn.IFS(B575&lt;18.5,"Underweight",B575&lt;=24.9,"Normal weight",B575&lt;=29.99,"Over weight",B575&gt;=30,"Obesity")</f>
        <v>Normal weight</v>
      </c>
      <c r="V575" t="str" cm="1">
        <f t="array" ref="V575">_xlfn.IFS(C575&lt;5.7,"Normal",C575&lt;=6.49,"Prediabetes",C575&gt;=6.5,"Diabetes")</f>
        <v>Normal</v>
      </c>
      <c r="W575" t="str">
        <f t="shared" si="117"/>
        <v>No</v>
      </c>
    </row>
    <row r="576" spans="1:23" x14ac:dyDescent="0.25">
      <c r="A576" t="s">
        <v>1796</v>
      </c>
      <c r="B576" s="11">
        <v>27.36</v>
      </c>
      <c r="C576" s="11">
        <v>4.6500000000000004</v>
      </c>
      <c r="D576" t="s">
        <v>2380</v>
      </c>
      <c r="E576" t="s">
        <v>2382</v>
      </c>
      <c r="F576" t="s">
        <v>2380</v>
      </c>
      <c r="G576">
        <v>1</v>
      </c>
      <c r="H576" t="s">
        <v>2382</v>
      </c>
      <c r="I576" t="str">
        <f t="shared" si="105"/>
        <v>Id575</v>
      </c>
      <c r="J576" t="str">
        <f t="shared" si="106"/>
        <v>27.36</v>
      </c>
      <c r="K576" t="str">
        <f t="shared" si="107"/>
        <v>4.65</v>
      </c>
      <c r="L576" t="str">
        <f t="shared" si="108"/>
        <v>No</v>
      </c>
      <c r="M576" t="str">
        <f t="shared" si="109"/>
        <v>yes</v>
      </c>
      <c r="N576" t="str">
        <f t="shared" si="110"/>
        <v>No</v>
      </c>
      <c r="O576" t="str">
        <f t="shared" si="111"/>
        <v>1</v>
      </c>
      <c r="P576" t="str">
        <f t="shared" si="112"/>
        <v>yes</v>
      </c>
      <c r="Q576" s="10" t="str">
        <f t="shared" si="113"/>
        <v>1</v>
      </c>
      <c r="R576" t="str">
        <f t="shared" si="114"/>
        <v>No</v>
      </c>
      <c r="S576" t="str">
        <f t="shared" si="115"/>
        <v>Yes</v>
      </c>
      <c r="T576" t="str">
        <f t="shared" si="116"/>
        <v>Yes</v>
      </c>
      <c r="U576" s="10" t="str" cm="1">
        <f t="array" ref="U576">_xlfn.IFS(B576&lt;18.5,"Underweight",B576&lt;=24.9,"Normal weight",B576&lt;=29.99,"Over weight",B576&gt;=30,"Obesity")</f>
        <v>Over weight</v>
      </c>
      <c r="V576" t="str" cm="1">
        <f t="array" ref="V576">_xlfn.IFS(C576&lt;5.7,"Normal",C576&lt;=6.49,"Prediabetes",C576&gt;=6.5,"Diabetes")</f>
        <v>Normal</v>
      </c>
      <c r="W576" t="str">
        <f t="shared" si="117"/>
        <v>Yes</v>
      </c>
    </row>
    <row r="577" spans="1:23" x14ac:dyDescent="0.25">
      <c r="A577" t="s">
        <v>1795</v>
      </c>
      <c r="B577" s="11">
        <v>42.95</v>
      </c>
      <c r="C577" s="11">
        <v>5.16</v>
      </c>
      <c r="D577" t="s">
        <v>2382</v>
      </c>
      <c r="E577" t="s">
        <v>2380</v>
      </c>
      <c r="F577" t="s">
        <v>2380</v>
      </c>
      <c r="G577">
        <v>1</v>
      </c>
      <c r="H577" t="s">
        <v>2380</v>
      </c>
      <c r="I577" t="str">
        <f t="shared" si="105"/>
        <v>Id576</v>
      </c>
      <c r="J577" t="str">
        <f t="shared" si="106"/>
        <v>42.95</v>
      </c>
      <c r="K577" t="str">
        <f t="shared" si="107"/>
        <v>5.16</v>
      </c>
      <c r="L577" t="str">
        <f t="shared" si="108"/>
        <v>yes</v>
      </c>
      <c r="M577" t="str">
        <f t="shared" si="109"/>
        <v>No</v>
      </c>
      <c r="N577" t="str">
        <f t="shared" si="110"/>
        <v>No</v>
      </c>
      <c r="O577" t="str">
        <f t="shared" si="111"/>
        <v>1</v>
      </c>
      <c r="P577" t="str">
        <f t="shared" si="112"/>
        <v>No</v>
      </c>
      <c r="Q577" s="10" t="str">
        <f t="shared" si="113"/>
        <v>1</v>
      </c>
      <c r="R577" t="str">
        <f t="shared" si="114"/>
        <v>Yes</v>
      </c>
      <c r="S577" t="str">
        <f t="shared" si="115"/>
        <v>No</v>
      </c>
      <c r="T577" t="str">
        <f t="shared" si="116"/>
        <v>No</v>
      </c>
      <c r="U577" s="10" t="str" cm="1">
        <f t="array" ref="U577">_xlfn.IFS(B577&lt;18.5,"Underweight",B577&lt;=24.9,"Normal weight",B577&lt;=29.99,"Over weight",B577&gt;=30,"Obesity")</f>
        <v>Obesity</v>
      </c>
      <c r="V577" t="str" cm="1">
        <f t="array" ref="V577">_xlfn.IFS(C577&lt;5.7,"Normal",C577&lt;=6.49,"Prediabetes",C577&gt;=6.5,"Diabetes")</f>
        <v>Normal</v>
      </c>
      <c r="W577" t="str">
        <f t="shared" si="117"/>
        <v>No</v>
      </c>
    </row>
    <row r="578" spans="1:23" x14ac:dyDescent="0.25">
      <c r="A578" t="s">
        <v>1794</v>
      </c>
      <c r="B578" s="11">
        <v>42.66</v>
      </c>
      <c r="C578" s="11">
        <v>10.44</v>
      </c>
      <c r="D578" t="s">
        <v>2380</v>
      </c>
      <c r="E578" t="s">
        <v>2380</v>
      </c>
      <c r="F578" t="s">
        <v>2380</v>
      </c>
      <c r="G578" t="s">
        <v>2381</v>
      </c>
      <c r="H578" t="s">
        <v>2380</v>
      </c>
      <c r="I578" t="str">
        <f t="shared" si="105"/>
        <v>Id577</v>
      </c>
      <c r="J578" t="str">
        <f t="shared" si="106"/>
        <v>42.66</v>
      </c>
      <c r="K578" t="str">
        <f t="shared" si="107"/>
        <v>10.44</v>
      </c>
      <c r="L578" t="str">
        <f t="shared" si="108"/>
        <v>No</v>
      </c>
      <c r="M578" t="str">
        <f t="shared" si="109"/>
        <v>No</v>
      </c>
      <c r="N578" t="str">
        <f t="shared" si="110"/>
        <v>No</v>
      </c>
      <c r="O578" t="str">
        <f t="shared" si="111"/>
        <v>No major surgery</v>
      </c>
      <c r="P578" t="str">
        <f t="shared" si="112"/>
        <v>No</v>
      </c>
      <c r="Q578" s="10" t="str">
        <f t="shared" si="113"/>
        <v>0</v>
      </c>
      <c r="R578" t="str">
        <f t="shared" si="114"/>
        <v>No</v>
      </c>
      <c r="S578" t="str">
        <f t="shared" si="115"/>
        <v>No</v>
      </c>
      <c r="T578" t="str">
        <f t="shared" si="116"/>
        <v>No</v>
      </c>
      <c r="U578" s="10" t="str" cm="1">
        <f t="array" ref="U578">_xlfn.IFS(B578&lt;18.5,"Underweight",B578&lt;=24.9,"Normal weight",B578&lt;=29.99,"Over weight",B578&gt;=30,"Obesity")</f>
        <v>Obesity</v>
      </c>
      <c r="V578" t="str" cm="1">
        <f t="array" ref="V578">_xlfn.IFS(C578&lt;5.7,"Normal",C578&lt;=6.49,"Prediabetes",C578&gt;=6.5,"Diabetes")</f>
        <v>Diabetes</v>
      </c>
      <c r="W578" t="str">
        <f t="shared" si="117"/>
        <v>No</v>
      </c>
    </row>
    <row r="579" spans="1:23" x14ac:dyDescent="0.25">
      <c r="A579" t="s">
        <v>1793</v>
      </c>
      <c r="B579" s="11">
        <v>33.630000000000003</v>
      </c>
      <c r="C579" s="11">
        <v>5.69</v>
      </c>
      <c r="D579" t="s">
        <v>2380</v>
      </c>
      <c r="E579" t="s">
        <v>2380</v>
      </c>
      <c r="F579" t="s">
        <v>2380</v>
      </c>
      <c r="G579">
        <v>1</v>
      </c>
      <c r="H579" t="s">
        <v>2380</v>
      </c>
      <c r="I579" t="str">
        <f t="shared" ref="I579:I642" si="118">CLEAN(A579)</f>
        <v>Id578</v>
      </c>
      <c r="J579" t="str">
        <f t="shared" ref="J579:J642" si="119">CLEAN(B579)</f>
        <v>33.63</v>
      </c>
      <c r="K579" t="str">
        <f t="shared" ref="K579:K642" si="120">CLEAN(C579)</f>
        <v>5.69</v>
      </c>
      <c r="L579" t="str">
        <f t="shared" ref="L579:L642" si="121">CLEAN(D579)</f>
        <v>No</v>
      </c>
      <c r="M579" t="str">
        <f t="shared" ref="M579:M642" si="122">CLEAN(E579)</f>
        <v>No</v>
      </c>
      <c r="N579" t="str">
        <f t="shared" ref="N579:N642" si="123">CLEAN(F579)</f>
        <v>No</v>
      </c>
      <c r="O579" t="str">
        <f t="shared" ref="O579:O642" si="124">CLEAN(G579)</f>
        <v>1</v>
      </c>
      <c r="P579" t="str">
        <f t="shared" ref="P579:P642" si="125">CLEAN(H579)</f>
        <v>No</v>
      </c>
      <c r="Q579" s="10" t="str">
        <f t="shared" ref="Q579:Q642" si="126">SUBSTITUTE(O579,"No major surgery",0)</f>
        <v>1</v>
      </c>
      <c r="R579" t="str">
        <f t="shared" ref="R579:R642" si="127">PROPER(L579)</f>
        <v>No</v>
      </c>
      <c r="S579" t="str">
        <f t="shared" ref="S579:S642" si="128">PROPER(P579)</f>
        <v>No</v>
      </c>
      <c r="T579" t="str">
        <f t="shared" ref="T579:T642" si="129">SUBSTITUTE(S579,"?","No")</f>
        <v>No</v>
      </c>
      <c r="U579" s="10" t="str" cm="1">
        <f t="array" ref="U579">_xlfn.IFS(B579&lt;18.5,"Underweight",B579&lt;=24.9,"Normal weight",B579&lt;=29.99,"Over weight",B579&gt;=30,"Obesity")</f>
        <v>Obesity</v>
      </c>
      <c r="V579" t="str" cm="1">
        <f t="array" ref="V579">_xlfn.IFS(C579&lt;5.7,"Normal",C579&lt;=6.49,"Prediabetes",C579&gt;=6.5,"Diabetes")</f>
        <v>Normal</v>
      </c>
      <c r="W579" t="str">
        <f t="shared" ref="W579:W642" si="130">PROPER(E579)</f>
        <v>No</v>
      </c>
    </row>
    <row r="580" spans="1:23" x14ac:dyDescent="0.25">
      <c r="A580" t="s">
        <v>1792</v>
      </c>
      <c r="B580" s="11">
        <v>26.84</v>
      </c>
      <c r="C580" s="11">
        <v>6.5</v>
      </c>
      <c r="D580" t="s">
        <v>2380</v>
      </c>
      <c r="E580" t="s">
        <v>2380</v>
      </c>
      <c r="F580" t="s">
        <v>2380</v>
      </c>
      <c r="G580" t="s">
        <v>2381</v>
      </c>
      <c r="H580" t="s">
        <v>2382</v>
      </c>
      <c r="I580" t="str">
        <f t="shared" si="118"/>
        <v>Id579</v>
      </c>
      <c r="J580" t="str">
        <f t="shared" si="119"/>
        <v>26.84</v>
      </c>
      <c r="K580" t="str">
        <f t="shared" si="120"/>
        <v>6.5</v>
      </c>
      <c r="L580" t="str">
        <f t="shared" si="121"/>
        <v>No</v>
      </c>
      <c r="M580" t="str">
        <f t="shared" si="122"/>
        <v>No</v>
      </c>
      <c r="N580" t="str">
        <f t="shared" si="123"/>
        <v>No</v>
      </c>
      <c r="O580" t="str">
        <f t="shared" si="124"/>
        <v>No major surgery</v>
      </c>
      <c r="P580" t="str">
        <f t="shared" si="125"/>
        <v>yes</v>
      </c>
      <c r="Q580" s="10" t="str">
        <f t="shared" si="126"/>
        <v>0</v>
      </c>
      <c r="R580" t="str">
        <f t="shared" si="127"/>
        <v>No</v>
      </c>
      <c r="S580" t="str">
        <f t="shared" si="128"/>
        <v>Yes</v>
      </c>
      <c r="T580" t="str">
        <f t="shared" si="129"/>
        <v>Yes</v>
      </c>
      <c r="U580" s="10" t="str" cm="1">
        <f t="array" ref="U580">_xlfn.IFS(B580&lt;18.5,"Underweight",B580&lt;=24.9,"Normal weight",B580&lt;=29.99,"Over weight",B580&gt;=30,"Obesity")</f>
        <v>Over weight</v>
      </c>
      <c r="V580" t="str" cm="1">
        <f t="array" ref="V580">_xlfn.IFS(C580&lt;5.7,"Normal",C580&lt;=6.49,"Prediabetes",C580&gt;=6.5,"Diabetes")</f>
        <v>Diabetes</v>
      </c>
      <c r="W580" t="str">
        <f t="shared" si="130"/>
        <v>No</v>
      </c>
    </row>
    <row r="581" spans="1:23" x14ac:dyDescent="0.25">
      <c r="A581" t="s">
        <v>1791</v>
      </c>
      <c r="B581" s="11">
        <v>28.3</v>
      </c>
      <c r="C581" s="11">
        <v>5.73</v>
      </c>
      <c r="D581" t="s">
        <v>2380</v>
      </c>
      <c r="E581" t="s">
        <v>2380</v>
      </c>
      <c r="F581" t="s">
        <v>2383</v>
      </c>
      <c r="G581">
        <v>1</v>
      </c>
      <c r="H581" t="s">
        <v>2382</v>
      </c>
      <c r="I581" t="str">
        <f t="shared" si="118"/>
        <v>Id580</v>
      </c>
      <c r="J581" t="str">
        <f t="shared" si="119"/>
        <v>28.3</v>
      </c>
      <c r="K581" t="str">
        <f t="shared" si="120"/>
        <v>5.73</v>
      </c>
      <c r="L581" t="str">
        <f t="shared" si="121"/>
        <v>No</v>
      </c>
      <c r="M581" t="str">
        <f t="shared" si="122"/>
        <v>No</v>
      </c>
      <c r="N581" t="str">
        <f t="shared" si="123"/>
        <v>Yes</v>
      </c>
      <c r="O581" t="str">
        <f t="shared" si="124"/>
        <v>1</v>
      </c>
      <c r="P581" t="str">
        <f t="shared" si="125"/>
        <v>yes</v>
      </c>
      <c r="Q581" s="10" t="str">
        <f t="shared" si="126"/>
        <v>1</v>
      </c>
      <c r="R581" t="str">
        <f t="shared" si="127"/>
        <v>No</v>
      </c>
      <c r="S581" t="str">
        <f t="shared" si="128"/>
        <v>Yes</v>
      </c>
      <c r="T581" t="str">
        <f t="shared" si="129"/>
        <v>Yes</v>
      </c>
      <c r="U581" s="10" t="str" cm="1">
        <f t="array" ref="U581">_xlfn.IFS(B581&lt;18.5,"Underweight",B581&lt;=24.9,"Normal weight",B581&lt;=29.99,"Over weight",B581&gt;=30,"Obesity")</f>
        <v>Over weight</v>
      </c>
      <c r="V581" t="str" cm="1">
        <f t="array" ref="V581">_xlfn.IFS(C581&lt;5.7,"Normal",C581&lt;=6.49,"Prediabetes",C581&gt;=6.5,"Diabetes")</f>
        <v>Prediabetes</v>
      </c>
      <c r="W581" t="str">
        <f t="shared" si="130"/>
        <v>No</v>
      </c>
    </row>
    <row r="582" spans="1:23" x14ac:dyDescent="0.25">
      <c r="A582" t="s">
        <v>1790</v>
      </c>
      <c r="B582" s="11">
        <v>27.06</v>
      </c>
      <c r="C582" s="11">
        <v>5.74</v>
      </c>
      <c r="D582" t="s">
        <v>2382</v>
      </c>
      <c r="E582" t="s">
        <v>2380</v>
      </c>
      <c r="F582" t="s">
        <v>2380</v>
      </c>
      <c r="G582" t="s">
        <v>2381</v>
      </c>
      <c r="H582" t="s">
        <v>2382</v>
      </c>
      <c r="I582" t="str">
        <f t="shared" si="118"/>
        <v>Id581</v>
      </c>
      <c r="J582" t="str">
        <f t="shared" si="119"/>
        <v>27.06</v>
      </c>
      <c r="K582" t="str">
        <f t="shared" si="120"/>
        <v>5.74</v>
      </c>
      <c r="L582" t="str">
        <f t="shared" si="121"/>
        <v>yes</v>
      </c>
      <c r="M582" t="str">
        <f t="shared" si="122"/>
        <v>No</v>
      </c>
      <c r="N582" t="str">
        <f t="shared" si="123"/>
        <v>No</v>
      </c>
      <c r="O582" t="str">
        <f t="shared" si="124"/>
        <v>No major surgery</v>
      </c>
      <c r="P582" t="str">
        <f t="shared" si="125"/>
        <v>yes</v>
      </c>
      <c r="Q582" s="10" t="str">
        <f t="shared" si="126"/>
        <v>0</v>
      </c>
      <c r="R582" t="str">
        <f t="shared" si="127"/>
        <v>Yes</v>
      </c>
      <c r="S582" t="str">
        <f t="shared" si="128"/>
        <v>Yes</v>
      </c>
      <c r="T582" t="str">
        <f t="shared" si="129"/>
        <v>Yes</v>
      </c>
      <c r="U582" s="10" t="str" cm="1">
        <f t="array" ref="U582">_xlfn.IFS(B582&lt;18.5,"Underweight",B582&lt;=24.9,"Normal weight",B582&lt;=29.99,"Over weight",B582&gt;=30,"Obesity")</f>
        <v>Over weight</v>
      </c>
      <c r="V582" t="str" cm="1">
        <f t="array" ref="V582">_xlfn.IFS(C582&lt;5.7,"Normal",C582&lt;=6.49,"Prediabetes",C582&gt;=6.5,"Diabetes")</f>
        <v>Prediabetes</v>
      </c>
      <c r="W582" t="str">
        <f t="shared" si="130"/>
        <v>No</v>
      </c>
    </row>
    <row r="583" spans="1:23" x14ac:dyDescent="0.25">
      <c r="A583" t="s">
        <v>1789</v>
      </c>
      <c r="B583" s="11">
        <v>47.13</v>
      </c>
      <c r="C583" s="11">
        <v>8.6999999999999993</v>
      </c>
      <c r="D583" t="s">
        <v>2380</v>
      </c>
      <c r="E583" t="s">
        <v>2380</v>
      </c>
      <c r="F583" t="s">
        <v>2380</v>
      </c>
      <c r="G583" t="s">
        <v>2381</v>
      </c>
      <c r="H583" t="s">
        <v>2380</v>
      </c>
      <c r="I583" t="str">
        <f t="shared" si="118"/>
        <v>Id582</v>
      </c>
      <c r="J583" t="str">
        <f t="shared" si="119"/>
        <v>47.13</v>
      </c>
      <c r="K583" t="str">
        <f t="shared" si="120"/>
        <v>8.7</v>
      </c>
      <c r="L583" t="str">
        <f t="shared" si="121"/>
        <v>No</v>
      </c>
      <c r="M583" t="str">
        <f t="shared" si="122"/>
        <v>No</v>
      </c>
      <c r="N583" t="str">
        <f t="shared" si="123"/>
        <v>No</v>
      </c>
      <c r="O583" t="str">
        <f t="shared" si="124"/>
        <v>No major surgery</v>
      </c>
      <c r="P583" t="str">
        <f t="shared" si="125"/>
        <v>No</v>
      </c>
      <c r="Q583" s="10" t="str">
        <f t="shared" si="126"/>
        <v>0</v>
      </c>
      <c r="R583" t="str">
        <f t="shared" si="127"/>
        <v>No</v>
      </c>
      <c r="S583" t="str">
        <f t="shared" si="128"/>
        <v>No</v>
      </c>
      <c r="T583" t="str">
        <f t="shared" si="129"/>
        <v>No</v>
      </c>
      <c r="U583" s="10" t="str" cm="1">
        <f t="array" ref="U583">_xlfn.IFS(B583&lt;18.5,"Underweight",B583&lt;=24.9,"Normal weight",B583&lt;=29.99,"Over weight",B583&gt;=30,"Obesity")</f>
        <v>Obesity</v>
      </c>
      <c r="V583" t="str" cm="1">
        <f t="array" ref="V583">_xlfn.IFS(C583&lt;5.7,"Normal",C583&lt;=6.49,"Prediabetes",C583&gt;=6.5,"Diabetes")</f>
        <v>Diabetes</v>
      </c>
      <c r="W583" t="str">
        <f t="shared" si="130"/>
        <v>No</v>
      </c>
    </row>
    <row r="584" spans="1:23" x14ac:dyDescent="0.25">
      <c r="A584" t="s">
        <v>1788</v>
      </c>
      <c r="B584" s="11">
        <v>51.72</v>
      </c>
      <c r="C584" s="11">
        <v>5.09</v>
      </c>
      <c r="D584" t="s">
        <v>2380</v>
      </c>
      <c r="E584" t="s">
        <v>2380</v>
      </c>
      <c r="F584" t="s">
        <v>2380</v>
      </c>
      <c r="G584" t="s">
        <v>2381</v>
      </c>
      <c r="H584" t="s">
        <v>2380</v>
      </c>
      <c r="I584" t="str">
        <f t="shared" si="118"/>
        <v>Id583</v>
      </c>
      <c r="J584" t="str">
        <f t="shared" si="119"/>
        <v>51.72</v>
      </c>
      <c r="K584" t="str">
        <f t="shared" si="120"/>
        <v>5.09</v>
      </c>
      <c r="L584" t="str">
        <f t="shared" si="121"/>
        <v>No</v>
      </c>
      <c r="M584" t="str">
        <f t="shared" si="122"/>
        <v>No</v>
      </c>
      <c r="N584" t="str">
        <f t="shared" si="123"/>
        <v>No</v>
      </c>
      <c r="O584" t="str">
        <f t="shared" si="124"/>
        <v>No major surgery</v>
      </c>
      <c r="P584" t="str">
        <f t="shared" si="125"/>
        <v>No</v>
      </c>
      <c r="Q584" s="10" t="str">
        <f t="shared" si="126"/>
        <v>0</v>
      </c>
      <c r="R584" t="str">
        <f t="shared" si="127"/>
        <v>No</v>
      </c>
      <c r="S584" t="str">
        <f t="shared" si="128"/>
        <v>No</v>
      </c>
      <c r="T584" t="str">
        <f t="shared" si="129"/>
        <v>No</v>
      </c>
      <c r="U584" s="10" t="str" cm="1">
        <f t="array" ref="U584">_xlfn.IFS(B584&lt;18.5,"Underweight",B584&lt;=24.9,"Normal weight",B584&lt;=29.99,"Over weight",B584&gt;=30,"Obesity")</f>
        <v>Obesity</v>
      </c>
      <c r="V584" t="str" cm="1">
        <f t="array" ref="V584">_xlfn.IFS(C584&lt;5.7,"Normal",C584&lt;=6.49,"Prediabetes",C584&gt;=6.5,"Diabetes")</f>
        <v>Normal</v>
      </c>
      <c r="W584" t="str">
        <f t="shared" si="130"/>
        <v>No</v>
      </c>
    </row>
    <row r="585" spans="1:23" x14ac:dyDescent="0.25">
      <c r="A585" t="s">
        <v>1787</v>
      </c>
      <c r="B585" s="11">
        <v>48.59</v>
      </c>
      <c r="C585" s="11">
        <v>5.57</v>
      </c>
      <c r="D585" t="s">
        <v>2380</v>
      </c>
      <c r="E585" t="s">
        <v>2380</v>
      </c>
      <c r="F585" t="s">
        <v>2380</v>
      </c>
      <c r="G585" t="s">
        <v>2381</v>
      </c>
      <c r="H585" t="s">
        <v>2380</v>
      </c>
      <c r="I585" t="str">
        <f t="shared" si="118"/>
        <v>Id584</v>
      </c>
      <c r="J585" t="str">
        <f t="shared" si="119"/>
        <v>48.59</v>
      </c>
      <c r="K585" t="str">
        <f t="shared" si="120"/>
        <v>5.57</v>
      </c>
      <c r="L585" t="str">
        <f t="shared" si="121"/>
        <v>No</v>
      </c>
      <c r="M585" t="str">
        <f t="shared" si="122"/>
        <v>No</v>
      </c>
      <c r="N585" t="str">
        <f t="shared" si="123"/>
        <v>No</v>
      </c>
      <c r="O585" t="str">
        <f t="shared" si="124"/>
        <v>No major surgery</v>
      </c>
      <c r="P585" t="str">
        <f t="shared" si="125"/>
        <v>No</v>
      </c>
      <c r="Q585" s="10" t="str">
        <f t="shared" si="126"/>
        <v>0</v>
      </c>
      <c r="R585" t="str">
        <f t="shared" si="127"/>
        <v>No</v>
      </c>
      <c r="S585" t="str">
        <f t="shared" si="128"/>
        <v>No</v>
      </c>
      <c r="T585" t="str">
        <f t="shared" si="129"/>
        <v>No</v>
      </c>
      <c r="U585" s="10" t="str" cm="1">
        <f t="array" ref="U585">_xlfn.IFS(B585&lt;18.5,"Underweight",B585&lt;=24.9,"Normal weight",B585&lt;=29.99,"Over weight",B585&gt;=30,"Obesity")</f>
        <v>Obesity</v>
      </c>
      <c r="V585" t="str" cm="1">
        <f t="array" ref="V585">_xlfn.IFS(C585&lt;5.7,"Normal",C585&lt;=6.49,"Prediabetes",C585&gt;=6.5,"Diabetes")</f>
        <v>Normal</v>
      </c>
      <c r="W585" t="str">
        <f t="shared" si="130"/>
        <v>No</v>
      </c>
    </row>
    <row r="586" spans="1:23" x14ac:dyDescent="0.25">
      <c r="A586" t="s">
        <v>1786</v>
      </c>
      <c r="B586" s="11">
        <v>45.18</v>
      </c>
      <c r="C586" s="11">
        <v>10.87</v>
      </c>
      <c r="D586" t="s">
        <v>2380</v>
      </c>
      <c r="E586" t="s">
        <v>2380</v>
      </c>
      <c r="F586" t="s">
        <v>2380</v>
      </c>
      <c r="G586" t="s">
        <v>2381</v>
      </c>
      <c r="H586" t="s">
        <v>2380</v>
      </c>
      <c r="I586" t="str">
        <f t="shared" si="118"/>
        <v>Id585</v>
      </c>
      <c r="J586" t="str">
        <f t="shared" si="119"/>
        <v>45.18</v>
      </c>
      <c r="K586" t="str">
        <f t="shared" si="120"/>
        <v>10.87</v>
      </c>
      <c r="L586" t="str">
        <f t="shared" si="121"/>
        <v>No</v>
      </c>
      <c r="M586" t="str">
        <f t="shared" si="122"/>
        <v>No</v>
      </c>
      <c r="N586" t="str">
        <f t="shared" si="123"/>
        <v>No</v>
      </c>
      <c r="O586" t="str">
        <f t="shared" si="124"/>
        <v>No major surgery</v>
      </c>
      <c r="P586" t="str">
        <f t="shared" si="125"/>
        <v>No</v>
      </c>
      <c r="Q586" s="10" t="str">
        <f t="shared" si="126"/>
        <v>0</v>
      </c>
      <c r="R586" t="str">
        <f t="shared" si="127"/>
        <v>No</v>
      </c>
      <c r="S586" t="str">
        <f t="shared" si="128"/>
        <v>No</v>
      </c>
      <c r="T586" t="str">
        <f t="shared" si="129"/>
        <v>No</v>
      </c>
      <c r="U586" s="10" t="str" cm="1">
        <f t="array" ref="U586">_xlfn.IFS(B586&lt;18.5,"Underweight",B586&lt;=24.9,"Normal weight",B586&lt;=29.99,"Over weight",B586&gt;=30,"Obesity")</f>
        <v>Obesity</v>
      </c>
      <c r="V586" t="str" cm="1">
        <f t="array" ref="V586">_xlfn.IFS(C586&lt;5.7,"Normal",C586&lt;=6.49,"Prediabetes",C586&gt;=6.5,"Diabetes")</f>
        <v>Diabetes</v>
      </c>
      <c r="W586" t="str">
        <f t="shared" si="130"/>
        <v>No</v>
      </c>
    </row>
    <row r="587" spans="1:23" x14ac:dyDescent="0.25">
      <c r="A587" t="s">
        <v>1785</v>
      </c>
      <c r="B587" s="11">
        <v>27.9</v>
      </c>
      <c r="C587" s="11">
        <v>6.02</v>
      </c>
      <c r="D587" t="s">
        <v>2380</v>
      </c>
      <c r="E587" t="s">
        <v>2380</v>
      </c>
      <c r="F587" t="s">
        <v>2383</v>
      </c>
      <c r="G587">
        <v>1</v>
      </c>
      <c r="H587" t="s">
        <v>2382</v>
      </c>
      <c r="I587" t="str">
        <f t="shared" si="118"/>
        <v>Id586</v>
      </c>
      <c r="J587" t="str">
        <f t="shared" si="119"/>
        <v>27.9</v>
      </c>
      <c r="K587" t="str">
        <f t="shared" si="120"/>
        <v>6.02</v>
      </c>
      <c r="L587" t="str">
        <f t="shared" si="121"/>
        <v>No</v>
      </c>
      <c r="M587" t="str">
        <f t="shared" si="122"/>
        <v>No</v>
      </c>
      <c r="N587" t="str">
        <f t="shared" si="123"/>
        <v>Yes</v>
      </c>
      <c r="O587" t="str">
        <f t="shared" si="124"/>
        <v>1</v>
      </c>
      <c r="P587" t="str">
        <f t="shared" si="125"/>
        <v>yes</v>
      </c>
      <c r="Q587" s="10" t="str">
        <f t="shared" si="126"/>
        <v>1</v>
      </c>
      <c r="R587" t="str">
        <f t="shared" si="127"/>
        <v>No</v>
      </c>
      <c r="S587" t="str">
        <f t="shared" si="128"/>
        <v>Yes</v>
      </c>
      <c r="T587" t="str">
        <f t="shared" si="129"/>
        <v>Yes</v>
      </c>
      <c r="U587" s="10" t="str" cm="1">
        <f t="array" ref="U587">_xlfn.IFS(B587&lt;18.5,"Underweight",B587&lt;=24.9,"Normal weight",B587&lt;=29.99,"Over weight",B587&gt;=30,"Obesity")</f>
        <v>Over weight</v>
      </c>
      <c r="V587" t="str" cm="1">
        <f t="array" ref="V587">_xlfn.IFS(C587&lt;5.7,"Normal",C587&lt;=6.49,"Prediabetes",C587&gt;=6.5,"Diabetes")</f>
        <v>Prediabetes</v>
      </c>
      <c r="W587" t="str">
        <f t="shared" si="130"/>
        <v>No</v>
      </c>
    </row>
    <row r="588" spans="1:23" x14ac:dyDescent="0.25">
      <c r="A588" t="s">
        <v>1784</v>
      </c>
      <c r="B588" s="11">
        <v>51.33</v>
      </c>
      <c r="C588" s="11">
        <v>7</v>
      </c>
      <c r="D588" t="s">
        <v>2380</v>
      </c>
      <c r="E588" t="s">
        <v>2380</v>
      </c>
      <c r="F588" t="s">
        <v>2380</v>
      </c>
      <c r="G588" t="s">
        <v>2381</v>
      </c>
      <c r="H588" t="s">
        <v>2380</v>
      </c>
      <c r="I588" t="str">
        <f t="shared" si="118"/>
        <v>Id587</v>
      </c>
      <c r="J588" t="str">
        <f t="shared" si="119"/>
        <v>51.33</v>
      </c>
      <c r="K588" t="str">
        <f t="shared" si="120"/>
        <v>7</v>
      </c>
      <c r="L588" t="str">
        <f t="shared" si="121"/>
        <v>No</v>
      </c>
      <c r="M588" t="str">
        <f t="shared" si="122"/>
        <v>No</v>
      </c>
      <c r="N588" t="str">
        <f t="shared" si="123"/>
        <v>No</v>
      </c>
      <c r="O588" t="str">
        <f t="shared" si="124"/>
        <v>No major surgery</v>
      </c>
      <c r="P588" t="str">
        <f t="shared" si="125"/>
        <v>No</v>
      </c>
      <c r="Q588" s="10" t="str">
        <f t="shared" si="126"/>
        <v>0</v>
      </c>
      <c r="R588" t="str">
        <f t="shared" si="127"/>
        <v>No</v>
      </c>
      <c r="S588" t="str">
        <f t="shared" si="128"/>
        <v>No</v>
      </c>
      <c r="T588" t="str">
        <f t="shared" si="129"/>
        <v>No</v>
      </c>
      <c r="U588" s="10" t="str" cm="1">
        <f t="array" ref="U588">_xlfn.IFS(B588&lt;18.5,"Underweight",B588&lt;=24.9,"Normal weight",B588&lt;=29.99,"Over weight",B588&gt;=30,"Obesity")</f>
        <v>Obesity</v>
      </c>
      <c r="V588" t="str" cm="1">
        <f t="array" ref="V588">_xlfn.IFS(C588&lt;5.7,"Normal",C588&lt;=6.49,"Prediabetes",C588&gt;=6.5,"Diabetes")</f>
        <v>Diabetes</v>
      </c>
      <c r="W588" t="str">
        <f t="shared" si="130"/>
        <v>No</v>
      </c>
    </row>
    <row r="589" spans="1:23" x14ac:dyDescent="0.25">
      <c r="A589" t="s">
        <v>1783</v>
      </c>
      <c r="B589" s="11">
        <v>30.59</v>
      </c>
      <c r="C589" s="11">
        <v>5.56</v>
      </c>
      <c r="D589" t="s">
        <v>2382</v>
      </c>
      <c r="E589" t="s">
        <v>2380</v>
      </c>
      <c r="F589" t="s">
        <v>2380</v>
      </c>
      <c r="G589">
        <v>1</v>
      </c>
      <c r="H589" t="s">
        <v>2380</v>
      </c>
      <c r="I589" t="str">
        <f t="shared" si="118"/>
        <v>Id588</v>
      </c>
      <c r="J589" t="str">
        <f t="shared" si="119"/>
        <v>30.59</v>
      </c>
      <c r="K589" t="str">
        <f t="shared" si="120"/>
        <v>5.56</v>
      </c>
      <c r="L589" t="str">
        <f t="shared" si="121"/>
        <v>yes</v>
      </c>
      <c r="M589" t="str">
        <f t="shared" si="122"/>
        <v>No</v>
      </c>
      <c r="N589" t="str">
        <f t="shared" si="123"/>
        <v>No</v>
      </c>
      <c r="O589" t="str">
        <f t="shared" si="124"/>
        <v>1</v>
      </c>
      <c r="P589" t="str">
        <f t="shared" si="125"/>
        <v>No</v>
      </c>
      <c r="Q589" s="10" t="str">
        <f t="shared" si="126"/>
        <v>1</v>
      </c>
      <c r="R589" t="str">
        <f t="shared" si="127"/>
        <v>Yes</v>
      </c>
      <c r="S589" t="str">
        <f t="shared" si="128"/>
        <v>No</v>
      </c>
      <c r="T589" t="str">
        <f t="shared" si="129"/>
        <v>No</v>
      </c>
      <c r="U589" s="10" t="str" cm="1">
        <f t="array" ref="U589">_xlfn.IFS(B589&lt;18.5,"Underweight",B589&lt;=24.9,"Normal weight",B589&lt;=29.99,"Over weight",B589&gt;=30,"Obesity")</f>
        <v>Obesity</v>
      </c>
      <c r="V589" t="str" cm="1">
        <f t="array" ref="V589">_xlfn.IFS(C589&lt;5.7,"Normal",C589&lt;=6.49,"Prediabetes",C589&gt;=6.5,"Diabetes")</f>
        <v>Normal</v>
      </c>
      <c r="W589" t="str">
        <f t="shared" si="130"/>
        <v>No</v>
      </c>
    </row>
    <row r="590" spans="1:23" x14ac:dyDescent="0.25">
      <c r="A590" t="s">
        <v>1782</v>
      </c>
      <c r="B590" s="11">
        <v>39.229999999999997</v>
      </c>
      <c r="C590" s="11">
        <v>8.4499999999999993</v>
      </c>
      <c r="D590" t="s">
        <v>2380</v>
      </c>
      <c r="E590" t="s">
        <v>2380</v>
      </c>
      <c r="F590" t="s">
        <v>2380</v>
      </c>
      <c r="G590" t="s">
        <v>2381</v>
      </c>
      <c r="H590" t="s">
        <v>2380</v>
      </c>
      <c r="I590" t="str">
        <f t="shared" si="118"/>
        <v>Id589</v>
      </c>
      <c r="J590" t="str">
        <f t="shared" si="119"/>
        <v>39.23</v>
      </c>
      <c r="K590" t="str">
        <f t="shared" si="120"/>
        <v>8.45</v>
      </c>
      <c r="L590" t="str">
        <f t="shared" si="121"/>
        <v>No</v>
      </c>
      <c r="M590" t="str">
        <f t="shared" si="122"/>
        <v>No</v>
      </c>
      <c r="N590" t="str">
        <f t="shared" si="123"/>
        <v>No</v>
      </c>
      <c r="O590" t="str">
        <f t="shared" si="124"/>
        <v>No major surgery</v>
      </c>
      <c r="P590" t="str">
        <f t="shared" si="125"/>
        <v>No</v>
      </c>
      <c r="Q590" s="10" t="str">
        <f t="shared" si="126"/>
        <v>0</v>
      </c>
      <c r="R590" t="str">
        <f t="shared" si="127"/>
        <v>No</v>
      </c>
      <c r="S590" t="str">
        <f t="shared" si="128"/>
        <v>No</v>
      </c>
      <c r="T590" t="str">
        <f t="shared" si="129"/>
        <v>No</v>
      </c>
      <c r="U590" s="10" t="str" cm="1">
        <f t="array" ref="U590">_xlfn.IFS(B590&lt;18.5,"Underweight",B590&lt;=24.9,"Normal weight",B590&lt;=29.99,"Over weight",B590&gt;=30,"Obesity")</f>
        <v>Obesity</v>
      </c>
      <c r="V590" t="str" cm="1">
        <f t="array" ref="V590">_xlfn.IFS(C590&lt;5.7,"Normal",C590&lt;=6.49,"Prediabetes",C590&gt;=6.5,"Diabetes")</f>
        <v>Diabetes</v>
      </c>
      <c r="W590" t="str">
        <f t="shared" si="130"/>
        <v>No</v>
      </c>
    </row>
    <row r="591" spans="1:23" x14ac:dyDescent="0.25">
      <c r="A591" t="s">
        <v>1781</v>
      </c>
      <c r="B591" s="11">
        <v>19.094999999999999</v>
      </c>
      <c r="C591" s="11">
        <v>6.19</v>
      </c>
      <c r="D591" t="s">
        <v>2380</v>
      </c>
      <c r="E591" t="s">
        <v>2380</v>
      </c>
      <c r="F591" t="s">
        <v>2380</v>
      </c>
      <c r="G591" t="s">
        <v>2381</v>
      </c>
      <c r="H591" t="s">
        <v>2382</v>
      </c>
      <c r="I591" t="str">
        <f t="shared" si="118"/>
        <v>Id590</v>
      </c>
      <c r="J591" t="str">
        <f t="shared" si="119"/>
        <v>19.095</v>
      </c>
      <c r="K591" t="str">
        <f t="shared" si="120"/>
        <v>6.19</v>
      </c>
      <c r="L591" t="str">
        <f t="shared" si="121"/>
        <v>No</v>
      </c>
      <c r="M591" t="str">
        <f t="shared" si="122"/>
        <v>No</v>
      </c>
      <c r="N591" t="str">
        <f t="shared" si="123"/>
        <v>No</v>
      </c>
      <c r="O591" t="str">
        <f t="shared" si="124"/>
        <v>No major surgery</v>
      </c>
      <c r="P591" t="str">
        <f t="shared" si="125"/>
        <v>yes</v>
      </c>
      <c r="Q591" s="10" t="str">
        <f t="shared" si="126"/>
        <v>0</v>
      </c>
      <c r="R591" t="str">
        <f t="shared" si="127"/>
        <v>No</v>
      </c>
      <c r="S591" t="str">
        <f t="shared" si="128"/>
        <v>Yes</v>
      </c>
      <c r="T591" t="str">
        <f t="shared" si="129"/>
        <v>Yes</v>
      </c>
      <c r="U591" s="10" t="str" cm="1">
        <f t="array" ref="U591">_xlfn.IFS(B591&lt;18.5,"Underweight",B591&lt;=24.9,"Normal weight",B591&lt;=29.99,"Over weight",B591&gt;=30,"Obesity")</f>
        <v>Normal weight</v>
      </c>
      <c r="V591" t="str" cm="1">
        <f t="array" ref="V591">_xlfn.IFS(C591&lt;5.7,"Normal",C591&lt;=6.49,"Prediabetes",C591&gt;=6.5,"Diabetes")</f>
        <v>Prediabetes</v>
      </c>
      <c r="W591" t="str">
        <f t="shared" si="130"/>
        <v>No</v>
      </c>
    </row>
    <row r="592" spans="1:23" x14ac:dyDescent="0.25">
      <c r="A592" t="s">
        <v>1780</v>
      </c>
      <c r="B592" s="11">
        <v>49.72</v>
      </c>
      <c r="C592" s="11">
        <v>7.71</v>
      </c>
      <c r="D592" t="s">
        <v>2380</v>
      </c>
      <c r="E592" t="s">
        <v>2380</v>
      </c>
      <c r="F592" t="s">
        <v>2380</v>
      </c>
      <c r="G592" t="s">
        <v>2381</v>
      </c>
      <c r="H592" t="s">
        <v>2380</v>
      </c>
      <c r="I592" t="str">
        <f t="shared" si="118"/>
        <v>Id591</v>
      </c>
      <c r="J592" t="str">
        <f t="shared" si="119"/>
        <v>49.72</v>
      </c>
      <c r="K592" t="str">
        <f t="shared" si="120"/>
        <v>7.71</v>
      </c>
      <c r="L592" t="str">
        <f t="shared" si="121"/>
        <v>No</v>
      </c>
      <c r="M592" t="str">
        <f t="shared" si="122"/>
        <v>No</v>
      </c>
      <c r="N592" t="str">
        <f t="shared" si="123"/>
        <v>No</v>
      </c>
      <c r="O592" t="str">
        <f t="shared" si="124"/>
        <v>No major surgery</v>
      </c>
      <c r="P592" t="str">
        <f t="shared" si="125"/>
        <v>No</v>
      </c>
      <c r="Q592" s="10" t="str">
        <f t="shared" si="126"/>
        <v>0</v>
      </c>
      <c r="R592" t="str">
        <f t="shared" si="127"/>
        <v>No</v>
      </c>
      <c r="S592" t="str">
        <f t="shared" si="128"/>
        <v>No</v>
      </c>
      <c r="T592" t="str">
        <f t="shared" si="129"/>
        <v>No</v>
      </c>
      <c r="U592" s="10" t="str" cm="1">
        <f t="array" ref="U592">_xlfn.IFS(B592&lt;18.5,"Underweight",B592&lt;=24.9,"Normal weight",B592&lt;=29.99,"Over weight",B592&gt;=30,"Obesity")</f>
        <v>Obesity</v>
      </c>
      <c r="V592" t="str" cm="1">
        <f t="array" ref="V592">_xlfn.IFS(C592&lt;5.7,"Normal",C592&lt;=6.49,"Prediabetes",C592&gt;=6.5,"Diabetes")</f>
        <v>Diabetes</v>
      </c>
      <c r="W592" t="str">
        <f t="shared" si="130"/>
        <v>No</v>
      </c>
    </row>
    <row r="593" spans="1:23" x14ac:dyDescent="0.25">
      <c r="A593" t="s">
        <v>1779</v>
      </c>
      <c r="B593" s="11">
        <v>21.754999999999999</v>
      </c>
      <c r="C593" s="11">
        <v>4.63</v>
      </c>
      <c r="D593" t="s">
        <v>2380</v>
      </c>
      <c r="E593" t="s">
        <v>2380</v>
      </c>
      <c r="F593" t="s">
        <v>2383</v>
      </c>
      <c r="G593">
        <v>1</v>
      </c>
      <c r="H593" t="s">
        <v>2382</v>
      </c>
      <c r="I593" t="str">
        <f t="shared" si="118"/>
        <v>Id592</v>
      </c>
      <c r="J593" t="str">
        <f t="shared" si="119"/>
        <v>21.755</v>
      </c>
      <c r="K593" t="str">
        <f t="shared" si="120"/>
        <v>4.63</v>
      </c>
      <c r="L593" t="str">
        <f t="shared" si="121"/>
        <v>No</v>
      </c>
      <c r="M593" t="str">
        <f t="shared" si="122"/>
        <v>No</v>
      </c>
      <c r="N593" t="str">
        <f t="shared" si="123"/>
        <v>Yes</v>
      </c>
      <c r="O593" t="str">
        <f t="shared" si="124"/>
        <v>1</v>
      </c>
      <c r="P593" t="str">
        <f t="shared" si="125"/>
        <v>yes</v>
      </c>
      <c r="Q593" s="10" t="str">
        <f t="shared" si="126"/>
        <v>1</v>
      </c>
      <c r="R593" t="str">
        <f t="shared" si="127"/>
        <v>No</v>
      </c>
      <c r="S593" t="str">
        <f t="shared" si="128"/>
        <v>Yes</v>
      </c>
      <c r="T593" t="str">
        <f t="shared" si="129"/>
        <v>Yes</v>
      </c>
      <c r="U593" s="10" t="str" cm="1">
        <f t="array" ref="U593">_xlfn.IFS(B593&lt;18.5,"Underweight",B593&lt;=24.9,"Normal weight",B593&lt;=29.99,"Over weight",B593&gt;=30,"Obesity")</f>
        <v>Normal weight</v>
      </c>
      <c r="V593" t="str" cm="1">
        <f t="array" ref="V593">_xlfn.IFS(C593&lt;5.7,"Normal",C593&lt;=6.49,"Prediabetes",C593&gt;=6.5,"Diabetes")</f>
        <v>Normal</v>
      </c>
      <c r="W593" t="str">
        <f t="shared" si="130"/>
        <v>No</v>
      </c>
    </row>
    <row r="594" spans="1:23" x14ac:dyDescent="0.25">
      <c r="A594" t="s">
        <v>1778</v>
      </c>
      <c r="B594" s="11">
        <v>48.39</v>
      </c>
      <c r="C594" s="11">
        <v>4.6100000000000003</v>
      </c>
      <c r="D594" t="s">
        <v>2380</v>
      </c>
      <c r="E594" t="s">
        <v>2380</v>
      </c>
      <c r="F594" t="s">
        <v>2380</v>
      </c>
      <c r="G594" t="s">
        <v>2381</v>
      </c>
      <c r="H594" t="s">
        <v>2380</v>
      </c>
      <c r="I594" t="str">
        <f t="shared" si="118"/>
        <v>Id593</v>
      </c>
      <c r="J594" t="str">
        <f t="shared" si="119"/>
        <v>48.39</v>
      </c>
      <c r="K594" t="str">
        <f t="shared" si="120"/>
        <v>4.61</v>
      </c>
      <c r="L594" t="str">
        <f t="shared" si="121"/>
        <v>No</v>
      </c>
      <c r="M594" t="str">
        <f t="shared" si="122"/>
        <v>No</v>
      </c>
      <c r="N594" t="str">
        <f t="shared" si="123"/>
        <v>No</v>
      </c>
      <c r="O594" t="str">
        <f t="shared" si="124"/>
        <v>No major surgery</v>
      </c>
      <c r="P594" t="str">
        <f t="shared" si="125"/>
        <v>No</v>
      </c>
      <c r="Q594" s="10" t="str">
        <f t="shared" si="126"/>
        <v>0</v>
      </c>
      <c r="R594" t="str">
        <f t="shared" si="127"/>
        <v>No</v>
      </c>
      <c r="S594" t="str">
        <f t="shared" si="128"/>
        <v>No</v>
      </c>
      <c r="T594" t="str">
        <f t="shared" si="129"/>
        <v>No</v>
      </c>
      <c r="U594" s="10" t="str" cm="1">
        <f t="array" ref="U594">_xlfn.IFS(B594&lt;18.5,"Underweight",B594&lt;=24.9,"Normal weight",B594&lt;=29.99,"Over weight",B594&gt;=30,"Obesity")</f>
        <v>Obesity</v>
      </c>
      <c r="V594" t="str" cm="1">
        <f t="array" ref="V594">_xlfn.IFS(C594&lt;5.7,"Normal",C594&lt;=6.49,"Prediabetes",C594&gt;=6.5,"Diabetes")</f>
        <v>Normal</v>
      </c>
      <c r="W594" t="str">
        <f t="shared" si="130"/>
        <v>No</v>
      </c>
    </row>
    <row r="595" spans="1:23" x14ac:dyDescent="0.25">
      <c r="A595" t="s">
        <v>1777</v>
      </c>
      <c r="B595" s="11">
        <v>47.15</v>
      </c>
      <c r="C595" s="11">
        <v>9.5299999999999994</v>
      </c>
      <c r="D595" t="s">
        <v>2382</v>
      </c>
      <c r="E595" t="s">
        <v>2380</v>
      </c>
      <c r="F595" t="s">
        <v>2380</v>
      </c>
      <c r="G595">
        <v>1</v>
      </c>
      <c r="H595" t="s">
        <v>2380</v>
      </c>
      <c r="I595" t="str">
        <f t="shared" si="118"/>
        <v>Id594</v>
      </c>
      <c r="J595" t="str">
        <f t="shared" si="119"/>
        <v>47.15</v>
      </c>
      <c r="K595" t="str">
        <f t="shared" si="120"/>
        <v>9.53</v>
      </c>
      <c r="L595" t="str">
        <f t="shared" si="121"/>
        <v>yes</v>
      </c>
      <c r="M595" t="str">
        <f t="shared" si="122"/>
        <v>No</v>
      </c>
      <c r="N595" t="str">
        <f t="shared" si="123"/>
        <v>No</v>
      </c>
      <c r="O595" t="str">
        <f t="shared" si="124"/>
        <v>1</v>
      </c>
      <c r="P595" t="str">
        <f t="shared" si="125"/>
        <v>No</v>
      </c>
      <c r="Q595" s="10" t="str">
        <f t="shared" si="126"/>
        <v>1</v>
      </c>
      <c r="R595" t="str">
        <f t="shared" si="127"/>
        <v>Yes</v>
      </c>
      <c r="S595" t="str">
        <f t="shared" si="128"/>
        <v>No</v>
      </c>
      <c r="T595" t="str">
        <f t="shared" si="129"/>
        <v>No</v>
      </c>
      <c r="U595" s="10" t="str" cm="1">
        <f t="array" ref="U595">_xlfn.IFS(B595&lt;18.5,"Underweight",B595&lt;=24.9,"Normal weight",B595&lt;=29.99,"Over weight",B595&gt;=30,"Obesity")</f>
        <v>Obesity</v>
      </c>
      <c r="V595" t="str" cm="1">
        <f t="array" ref="V595">_xlfn.IFS(C595&lt;5.7,"Normal",C595&lt;=6.49,"Prediabetes",C595&gt;=6.5,"Diabetes")</f>
        <v>Diabetes</v>
      </c>
      <c r="W595" t="str">
        <f t="shared" si="130"/>
        <v>No</v>
      </c>
    </row>
    <row r="596" spans="1:23" x14ac:dyDescent="0.25">
      <c r="A596" t="s">
        <v>1776</v>
      </c>
      <c r="B596" s="11">
        <v>47.59</v>
      </c>
      <c r="C596" s="11">
        <v>11.43</v>
      </c>
      <c r="D596" t="s">
        <v>2382</v>
      </c>
      <c r="E596" t="s">
        <v>2380</v>
      </c>
      <c r="F596" t="s">
        <v>2380</v>
      </c>
      <c r="G596">
        <v>2</v>
      </c>
      <c r="H596" t="s">
        <v>2380</v>
      </c>
      <c r="I596" t="str">
        <f t="shared" si="118"/>
        <v>Id595</v>
      </c>
      <c r="J596" t="str">
        <f t="shared" si="119"/>
        <v>47.59</v>
      </c>
      <c r="K596" t="str">
        <f t="shared" si="120"/>
        <v>11.43</v>
      </c>
      <c r="L596" t="str">
        <f t="shared" si="121"/>
        <v>yes</v>
      </c>
      <c r="M596" t="str">
        <f t="shared" si="122"/>
        <v>No</v>
      </c>
      <c r="N596" t="str">
        <f t="shared" si="123"/>
        <v>No</v>
      </c>
      <c r="O596" t="str">
        <f t="shared" si="124"/>
        <v>2</v>
      </c>
      <c r="P596" t="str">
        <f t="shared" si="125"/>
        <v>No</v>
      </c>
      <c r="Q596" s="10" t="str">
        <f t="shared" si="126"/>
        <v>2</v>
      </c>
      <c r="R596" t="str">
        <f t="shared" si="127"/>
        <v>Yes</v>
      </c>
      <c r="S596" t="str">
        <f t="shared" si="128"/>
        <v>No</v>
      </c>
      <c r="T596" t="str">
        <f t="shared" si="129"/>
        <v>No</v>
      </c>
      <c r="U596" s="10" t="str" cm="1">
        <f t="array" ref="U596">_xlfn.IFS(B596&lt;18.5,"Underweight",B596&lt;=24.9,"Normal weight",B596&lt;=29.99,"Over weight",B596&gt;=30,"Obesity")</f>
        <v>Obesity</v>
      </c>
      <c r="V596" t="str" cm="1">
        <f t="array" ref="V596">_xlfn.IFS(C596&lt;5.7,"Normal",C596&lt;=6.49,"Prediabetes",C596&gt;=6.5,"Diabetes")</f>
        <v>Diabetes</v>
      </c>
      <c r="W596" t="str">
        <f t="shared" si="130"/>
        <v>No</v>
      </c>
    </row>
    <row r="597" spans="1:23" x14ac:dyDescent="0.25">
      <c r="A597" t="s">
        <v>1775</v>
      </c>
      <c r="B597" s="11">
        <v>39.81</v>
      </c>
      <c r="C597" s="11">
        <v>7.65</v>
      </c>
      <c r="D597" t="s">
        <v>2382</v>
      </c>
      <c r="E597" t="s">
        <v>2380</v>
      </c>
      <c r="F597" t="s">
        <v>2383</v>
      </c>
      <c r="G597">
        <v>1</v>
      </c>
      <c r="H597" t="s">
        <v>2380</v>
      </c>
      <c r="I597" t="str">
        <f t="shared" si="118"/>
        <v>Id596</v>
      </c>
      <c r="J597" t="str">
        <f t="shared" si="119"/>
        <v>39.81</v>
      </c>
      <c r="K597" t="str">
        <f t="shared" si="120"/>
        <v>7.65</v>
      </c>
      <c r="L597" t="str">
        <f t="shared" si="121"/>
        <v>yes</v>
      </c>
      <c r="M597" t="str">
        <f t="shared" si="122"/>
        <v>No</v>
      </c>
      <c r="N597" t="str">
        <f t="shared" si="123"/>
        <v>Yes</v>
      </c>
      <c r="O597" t="str">
        <f t="shared" si="124"/>
        <v>1</v>
      </c>
      <c r="P597" t="str">
        <f t="shared" si="125"/>
        <v>No</v>
      </c>
      <c r="Q597" s="10" t="str">
        <f t="shared" si="126"/>
        <v>1</v>
      </c>
      <c r="R597" t="str">
        <f t="shared" si="127"/>
        <v>Yes</v>
      </c>
      <c r="S597" t="str">
        <f t="shared" si="128"/>
        <v>No</v>
      </c>
      <c r="T597" t="str">
        <f t="shared" si="129"/>
        <v>No</v>
      </c>
      <c r="U597" s="10" t="str" cm="1">
        <f t="array" ref="U597">_xlfn.IFS(B597&lt;18.5,"Underweight",B597&lt;=24.9,"Normal weight",B597&lt;=29.99,"Over weight",B597&gt;=30,"Obesity")</f>
        <v>Obesity</v>
      </c>
      <c r="V597" t="str" cm="1">
        <f t="array" ref="V597">_xlfn.IFS(C597&lt;5.7,"Normal",C597&lt;=6.49,"Prediabetes",C597&gt;=6.5,"Diabetes")</f>
        <v>Diabetes</v>
      </c>
      <c r="W597" t="str">
        <f t="shared" si="130"/>
        <v>No</v>
      </c>
    </row>
    <row r="598" spans="1:23" x14ac:dyDescent="0.25">
      <c r="A598" t="s">
        <v>1774</v>
      </c>
      <c r="B598" s="11">
        <v>31.02</v>
      </c>
      <c r="C598" s="11">
        <v>5.87</v>
      </c>
      <c r="D598" t="s">
        <v>2382</v>
      </c>
      <c r="E598" t="s">
        <v>2380</v>
      </c>
      <c r="F598" t="s">
        <v>2380</v>
      </c>
      <c r="G598" t="s">
        <v>2381</v>
      </c>
      <c r="H598" t="s">
        <v>2380</v>
      </c>
      <c r="I598" t="str">
        <f t="shared" si="118"/>
        <v>Id597</v>
      </c>
      <c r="J598" t="str">
        <f t="shared" si="119"/>
        <v>31.02</v>
      </c>
      <c r="K598" t="str">
        <f t="shared" si="120"/>
        <v>5.87</v>
      </c>
      <c r="L598" t="str">
        <f t="shared" si="121"/>
        <v>yes</v>
      </c>
      <c r="M598" t="str">
        <f t="shared" si="122"/>
        <v>No</v>
      </c>
      <c r="N598" t="str">
        <f t="shared" si="123"/>
        <v>No</v>
      </c>
      <c r="O598" t="str">
        <f t="shared" si="124"/>
        <v>No major surgery</v>
      </c>
      <c r="P598" t="str">
        <f t="shared" si="125"/>
        <v>No</v>
      </c>
      <c r="Q598" s="10" t="str">
        <f t="shared" si="126"/>
        <v>0</v>
      </c>
      <c r="R598" t="str">
        <f t="shared" si="127"/>
        <v>Yes</v>
      </c>
      <c r="S598" t="str">
        <f t="shared" si="128"/>
        <v>No</v>
      </c>
      <c r="T598" t="str">
        <f t="shared" si="129"/>
        <v>No</v>
      </c>
      <c r="U598" s="10" t="str" cm="1">
        <f t="array" ref="U598">_xlfn.IFS(B598&lt;18.5,"Underweight",B598&lt;=24.9,"Normal weight",B598&lt;=29.99,"Over weight",B598&gt;=30,"Obesity")</f>
        <v>Obesity</v>
      </c>
      <c r="V598" t="str" cm="1">
        <f t="array" ref="V598">_xlfn.IFS(C598&lt;5.7,"Normal",C598&lt;=6.49,"Prediabetes",C598&gt;=6.5,"Diabetes")</f>
        <v>Prediabetes</v>
      </c>
      <c r="W598" t="str">
        <f t="shared" si="130"/>
        <v>No</v>
      </c>
    </row>
    <row r="599" spans="1:23" x14ac:dyDescent="0.25">
      <c r="A599" t="s">
        <v>1773</v>
      </c>
      <c r="B599" s="11">
        <v>24.75</v>
      </c>
      <c r="C599" s="11">
        <v>4.3600000000000003</v>
      </c>
      <c r="D599" t="s">
        <v>2382</v>
      </c>
      <c r="E599" t="s">
        <v>2380</v>
      </c>
      <c r="F599" t="s">
        <v>2380</v>
      </c>
      <c r="G599">
        <v>1</v>
      </c>
      <c r="H599" t="s">
        <v>2382</v>
      </c>
      <c r="I599" t="str">
        <f t="shared" si="118"/>
        <v>Id598</v>
      </c>
      <c r="J599" t="str">
        <f t="shared" si="119"/>
        <v>24.75</v>
      </c>
      <c r="K599" t="str">
        <f t="shared" si="120"/>
        <v>4.36</v>
      </c>
      <c r="L599" t="str">
        <f t="shared" si="121"/>
        <v>yes</v>
      </c>
      <c r="M599" t="str">
        <f t="shared" si="122"/>
        <v>No</v>
      </c>
      <c r="N599" t="str">
        <f t="shared" si="123"/>
        <v>No</v>
      </c>
      <c r="O599" t="str">
        <f t="shared" si="124"/>
        <v>1</v>
      </c>
      <c r="P599" t="str">
        <f t="shared" si="125"/>
        <v>yes</v>
      </c>
      <c r="Q599" s="10" t="str">
        <f t="shared" si="126"/>
        <v>1</v>
      </c>
      <c r="R599" t="str">
        <f t="shared" si="127"/>
        <v>Yes</v>
      </c>
      <c r="S599" t="str">
        <f t="shared" si="128"/>
        <v>Yes</v>
      </c>
      <c r="T599" t="str">
        <f t="shared" si="129"/>
        <v>Yes</v>
      </c>
      <c r="U599" s="10" t="str" cm="1">
        <f t="array" ref="U599">_xlfn.IFS(B599&lt;18.5,"Underweight",B599&lt;=24.9,"Normal weight",B599&lt;=29.99,"Over weight",B599&gt;=30,"Obesity")</f>
        <v>Normal weight</v>
      </c>
      <c r="V599" t="str" cm="1">
        <f t="array" ref="V599">_xlfn.IFS(C599&lt;5.7,"Normal",C599&lt;=6.49,"Prediabetes",C599&gt;=6.5,"Diabetes")</f>
        <v>Normal</v>
      </c>
      <c r="W599" t="str">
        <f t="shared" si="130"/>
        <v>No</v>
      </c>
    </row>
    <row r="600" spans="1:23" x14ac:dyDescent="0.25">
      <c r="A600" t="s">
        <v>1772</v>
      </c>
      <c r="B600" s="11">
        <v>30.114999999999998</v>
      </c>
      <c r="C600" s="11">
        <v>10.119999999999999</v>
      </c>
      <c r="D600" t="s">
        <v>2380</v>
      </c>
      <c r="E600" t="s">
        <v>2380</v>
      </c>
      <c r="F600" t="s">
        <v>2380</v>
      </c>
      <c r="G600">
        <v>3</v>
      </c>
      <c r="H600" t="s">
        <v>2380</v>
      </c>
      <c r="I600" t="str">
        <f t="shared" si="118"/>
        <v>Id599</v>
      </c>
      <c r="J600" t="str">
        <f t="shared" si="119"/>
        <v>30.115</v>
      </c>
      <c r="K600" t="str">
        <f t="shared" si="120"/>
        <v>10.12</v>
      </c>
      <c r="L600" t="str">
        <f t="shared" si="121"/>
        <v>No</v>
      </c>
      <c r="M600" t="str">
        <f t="shared" si="122"/>
        <v>No</v>
      </c>
      <c r="N600" t="str">
        <f t="shared" si="123"/>
        <v>No</v>
      </c>
      <c r="O600" t="str">
        <f t="shared" si="124"/>
        <v>3</v>
      </c>
      <c r="P600" t="str">
        <f t="shared" si="125"/>
        <v>No</v>
      </c>
      <c r="Q600" s="10" t="str">
        <f t="shared" si="126"/>
        <v>3</v>
      </c>
      <c r="R600" t="str">
        <f t="shared" si="127"/>
        <v>No</v>
      </c>
      <c r="S600" t="str">
        <f t="shared" si="128"/>
        <v>No</v>
      </c>
      <c r="T600" t="str">
        <f t="shared" si="129"/>
        <v>No</v>
      </c>
      <c r="U600" s="10" t="str" cm="1">
        <f t="array" ref="U600">_xlfn.IFS(B600&lt;18.5,"Underweight",B600&lt;=24.9,"Normal weight",B600&lt;=29.99,"Over weight",B600&gt;=30,"Obesity")</f>
        <v>Obesity</v>
      </c>
      <c r="V600" t="str" cm="1">
        <f t="array" ref="V600">_xlfn.IFS(C600&lt;5.7,"Normal",C600&lt;=6.49,"Prediabetes",C600&gt;=6.5,"Diabetes")</f>
        <v>Diabetes</v>
      </c>
      <c r="W600" t="str">
        <f t="shared" si="130"/>
        <v>No</v>
      </c>
    </row>
    <row r="601" spans="1:23" x14ac:dyDescent="0.25">
      <c r="A601" t="s">
        <v>1771</v>
      </c>
      <c r="B601" s="11">
        <v>26.03</v>
      </c>
      <c r="C601" s="11">
        <v>4.01</v>
      </c>
      <c r="D601" t="s">
        <v>2380</v>
      </c>
      <c r="E601" t="s">
        <v>2380</v>
      </c>
      <c r="F601" t="s">
        <v>2383</v>
      </c>
      <c r="G601">
        <v>1</v>
      </c>
      <c r="H601" t="s">
        <v>2382</v>
      </c>
      <c r="I601" t="str">
        <f t="shared" si="118"/>
        <v>Id600</v>
      </c>
      <c r="J601" t="str">
        <f t="shared" si="119"/>
        <v>26.03</v>
      </c>
      <c r="K601" t="str">
        <f t="shared" si="120"/>
        <v>4.01</v>
      </c>
      <c r="L601" t="str">
        <f t="shared" si="121"/>
        <v>No</v>
      </c>
      <c r="M601" t="str">
        <f t="shared" si="122"/>
        <v>No</v>
      </c>
      <c r="N601" t="str">
        <f t="shared" si="123"/>
        <v>Yes</v>
      </c>
      <c r="O601" t="str">
        <f t="shared" si="124"/>
        <v>1</v>
      </c>
      <c r="P601" t="str">
        <f t="shared" si="125"/>
        <v>yes</v>
      </c>
      <c r="Q601" s="10" t="str">
        <f t="shared" si="126"/>
        <v>1</v>
      </c>
      <c r="R601" t="str">
        <f t="shared" si="127"/>
        <v>No</v>
      </c>
      <c r="S601" t="str">
        <f t="shared" si="128"/>
        <v>Yes</v>
      </c>
      <c r="T601" t="str">
        <f t="shared" si="129"/>
        <v>Yes</v>
      </c>
      <c r="U601" s="10" t="str" cm="1">
        <f t="array" ref="U601">_xlfn.IFS(B601&lt;18.5,"Underweight",B601&lt;=24.9,"Normal weight",B601&lt;=29.99,"Over weight",B601&gt;=30,"Obesity")</f>
        <v>Over weight</v>
      </c>
      <c r="V601" t="str" cm="1">
        <f t="array" ref="V601">_xlfn.IFS(C601&lt;5.7,"Normal",C601&lt;=6.49,"Prediabetes",C601&gt;=6.5,"Diabetes")</f>
        <v>Normal</v>
      </c>
      <c r="W601" t="str">
        <f t="shared" si="130"/>
        <v>No</v>
      </c>
    </row>
    <row r="602" spans="1:23" x14ac:dyDescent="0.25">
      <c r="A602" t="s">
        <v>1770</v>
      </c>
      <c r="B602" s="11">
        <v>20.045000000000002</v>
      </c>
      <c r="C602" s="11">
        <v>4.7699999999999996</v>
      </c>
      <c r="D602" t="s">
        <v>2382</v>
      </c>
      <c r="E602" t="s">
        <v>2380</v>
      </c>
      <c r="F602" t="s">
        <v>2380</v>
      </c>
      <c r="G602">
        <v>1</v>
      </c>
      <c r="H602" t="s">
        <v>2382</v>
      </c>
      <c r="I602" t="str">
        <f t="shared" si="118"/>
        <v>Id601</v>
      </c>
      <c r="J602" t="str">
        <f t="shared" si="119"/>
        <v>20.045</v>
      </c>
      <c r="K602" t="str">
        <f t="shared" si="120"/>
        <v>4.77</v>
      </c>
      <c r="L602" t="str">
        <f t="shared" si="121"/>
        <v>yes</v>
      </c>
      <c r="M602" t="str">
        <f t="shared" si="122"/>
        <v>No</v>
      </c>
      <c r="N602" t="str">
        <f t="shared" si="123"/>
        <v>No</v>
      </c>
      <c r="O602" t="str">
        <f t="shared" si="124"/>
        <v>1</v>
      </c>
      <c r="P602" t="str">
        <f t="shared" si="125"/>
        <v>yes</v>
      </c>
      <c r="Q602" s="10" t="str">
        <f t="shared" si="126"/>
        <v>1</v>
      </c>
      <c r="R602" t="str">
        <f t="shared" si="127"/>
        <v>Yes</v>
      </c>
      <c r="S602" t="str">
        <f t="shared" si="128"/>
        <v>Yes</v>
      </c>
      <c r="T602" t="str">
        <f t="shared" si="129"/>
        <v>Yes</v>
      </c>
      <c r="U602" s="10" t="str" cm="1">
        <f t="array" ref="U602">_xlfn.IFS(B602&lt;18.5,"Underweight",B602&lt;=24.9,"Normal weight",B602&lt;=29.99,"Over weight",B602&gt;=30,"Obesity")</f>
        <v>Normal weight</v>
      </c>
      <c r="V602" t="str" cm="1">
        <f t="array" ref="V602">_xlfn.IFS(C602&lt;5.7,"Normal",C602&lt;=6.49,"Prediabetes",C602&gt;=6.5,"Diabetes")</f>
        <v>Normal</v>
      </c>
      <c r="W602" t="str">
        <f t="shared" si="130"/>
        <v>No</v>
      </c>
    </row>
    <row r="603" spans="1:23" x14ac:dyDescent="0.25">
      <c r="A603" t="s">
        <v>1769</v>
      </c>
      <c r="B603" s="11">
        <v>40.24</v>
      </c>
      <c r="C603" s="11">
        <v>6.83</v>
      </c>
      <c r="D603" t="s">
        <v>2380</v>
      </c>
      <c r="E603" t="s">
        <v>2380</v>
      </c>
      <c r="F603" t="s">
        <v>2380</v>
      </c>
      <c r="G603" t="s">
        <v>2381</v>
      </c>
      <c r="H603" t="s">
        <v>2380</v>
      </c>
      <c r="I603" t="str">
        <f t="shared" si="118"/>
        <v>Id602</v>
      </c>
      <c r="J603" t="str">
        <f t="shared" si="119"/>
        <v>40.24</v>
      </c>
      <c r="K603" t="str">
        <f t="shared" si="120"/>
        <v>6.83</v>
      </c>
      <c r="L603" t="str">
        <f t="shared" si="121"/>
        <v>No</v>
      </c>
      <c r="M603" t="str">
        <f t="shared" si="122"/>
        <v>No</v>
      </c>
      <c r="N603" t="str">
        <f t="shared" si="123"/>
        <v>No</v>
      </c>
      <c r="O603" t="str">
        <f t="shared" si="124"/>
        <v>No major surgery</v>
      </c>
      <c r="P603" t="str">
        <f t="shared" si="125"/>
        <v>No</v>
      </c>
      <c r="Q603" s="10" t="str">
        <f t="shared" si="126"/>
        <v>0</v>
      </c>
      <c r="R603" t="str">
        <f t="shared" si="127"/>
        <v>No</v>
      </c>
      <c r="S603" t="str">
        <f t="shared" si="128"/>
        <v>No</v>
      </c>
      <c r="T603" t="str">
        <f t="shared" si="129"/>
        <v>No</v>
      </c>
      <c r="U603" s="10" t="str" cm="1">
        <f t="array" ref="U603">_xlfn.IFS(B603&lt;18.5,"Underweight",B603&lt;=24.9,"Normal weight",B603&lt;=29.99,"Over weight",B603&gt;=30,"Obesity")</f>
        <v>Obesity</v>
      </c>
      <c r="V603" t="str" cm="1">
        <f t="array" ref="V603">_xlfn.IFS(C603&lt;5.7,"Normal",C603&lt;=6.49,"Prediabetes",C603&gt;=6.5,"Diabetes")</f>
        <v>Diabetes</v>
      </c>
      <c r="W603" t="str">
        <f t="shared" si="130"/>
        <v>No</v>
      </c>
    </row>
    <row r="604" spans="1:23" x14ac:dyDescent="0.25">
      <c r="A604" t="s">
        <v>1768</v>
      </c>
      <c r="B604" s="11">
        <v>43.15</v>
      </c>
      <c r="C604" s="11">
        <v>6.14</v>
      </c>
      <c r="D604" t="s">
        <v>2382</v>
      </c>
      <c r="E604" t="s">
        <v>2380</v>
      </c>
      <c r="F604" t="s">
        <v>2383</v>
      </c>
      <c r="G604">
        <v>1</v>
      </c>
      <c r="H604" t="s">
        <v>2380</v>
      </c>
      <c r="I604" t="str">
        <f t="shared" si="118"/>
        <v>Id603</v>
      </c>
      <c r="J604" t="str">
        <f t="shared" si="119"/>
        <v>43.15</v>
      </c>
      <c r="K604" t="str">
        <f t="shared" si="120"/>
        <v>6.14</v>
      </c>
      <c r="L604" t="str">
        <f t="shared" si="121"/>
        <v>yes</v>
      </c>
      <c r="M604" t="str">
        <f t="shared" si="122"/>
        <v>No</v>
      </c>
      <c r="N604" t="str">
        <f t="shared" si="123"/>
        <v>Yes</v>
      </c>
      <c r="O604" t="str">
        <f t="shared" si="124"/>
        <v>1</v>
      </c>
      <c r="P604" t="str">
        <f t="shared" si="125"/>
        <v>No</v>
      </c>
      <c r="Q604" s="10" t="str">
        <f t="shared" si="126"/>
        <v>1</v>
      </c>
      <c r="R604" t="str">
        <f t="shared" si="127"/>
        <v>Yes</v>
      </c>
      <c r="S604" t="str">
        <f t="shared" si="128"/>
        <v>No</v>
      </c>
      <c r="T604" t="str">
        <f t="shared" si="129"/>
        <v>No</v>
      </c>
      <c r="U604" s="10" t="str" cm="1">
        <f t="array" ref="U604">_xlfn.IFS(B604&lt;18.5,"Underweight",B604&lt;=24.9,"Normal weight",B604&lt;=29.99,"Over weight",B604&gt;=30,"Obesity")</f>
        <v>Obesity</v>
      </c>
      <c r="V604" t="str" cm="1">
        <f t="array" ref="V604">_xlfn.IFS(C604&lt;5.7,"Normal",C604&lt;=6.49,"Prediabetes",C604&gt;=6.5,"Diabetes")</f>
        <v>Prediabetes</v>
      </c>
      <c r="W604" t="str">
        <f t="shared" si="130"/>
        <v>No</v>
      </c>
    </row>
    <row r="605" spans="1:23" x14ac:dyDescent="0.25">
      <c r="A605" t="s">
        <v>1767</v>
      </c>
      <c r="B605" s="11">
        <v>27.7</v>
      </c>
      <c r="C605" s="11">
        <v>5.6</v>
      </c>
      <c r="D605" t="s">
        <v>2380</v>
      </c>
      <c r="E605" t="s">
        <v>2380</v>
      </c>
      <c r="F605" t="s">
        <v>2383</v>
      </c>
      <c r="G605">
        <v>1</v>
      </c>
      <c r="H605" t="s">
        <v>2382</v>
      </c>
      <c r="I605" t="str">
        <f t="shared" si="118"/>
        <v>Id604</v>
      </c>
      <c r="J605" t="str">
        <f t="shared" si="119"/>
        <v>27.7</v>
      </c>
      <c r="K605" t="str">
        <f t="shared" si="120"/>
        <v>5.6</v>
      </c>
      <c r="L605" t="str">
        <f t="shared" si="121"/>
        <v>No</v>
      </c>
      <c r="M605" t="str">
        <f t="shared" si="122"/>
        <v>No</v>
      </c>
      <c r="N605" t="str">
        <f t="shared" si="123"/>
        <v>Yes</v>
      </c>
      <c r="O605" t="str">
        <f t="shared" si="124"/>
        <v>1</v>
      </c>
      <c r="P605" t="str">
        <f t="shared" si="125"/>
        <v>yes</v>
      </c>
      <c r="Q605" s="10" t="str">
        <f t="shared" si="126"/>
        <v>1</v>
      </c>
      <c r="R605" t="str">
        <f t="shared" si="127"/>
        <v>No</v>
      </c>
      <c r="S605" t="str">
        <f t="shared" si="128"/>
        <v>Yes</v>
      </c>
      <c r="T605" t="str">
        <f t="shared" si="129"/>
        <v>Yes</v>
      </c>
      <c r="U605" s="10" t="str" cm="1">
        <f t="array" ref="U605">_xlfn.IFS(B605&lt;18.5,"Underweight",B605&lt;=24.9,"Normal weight",B605&lt;=29.99,"Over weight",B605&gt;=30,"Obesity")</f>
        <v>Over weight</v>
      </c>
      <c r="V605" t="str" cm="1">
        <f t="array" ref="V605">_xlfn.IFS(C605&lt;5.7,"Normal",C605&lt;=6.49,"Prediabetes",C605&gt;=6.5,"Diabetes")</f>
        <v>Normal</v>
      </c>
      <c r="W605" t="str">
        <f t="shared" si="130"/>
        <v>No</v>
      </c>
    </row>
    <row r="606" spans="1:23" x14ac:dyDescent="0.25">
      <c r="A606" t="s">
        <v>1766</v>
      </c>
      <c r="B606" s="11">
        <v>45.68</v>
      </c>
      <c r="C606" s="11">
        <v>4.8</v>
      </c>
      <c r="D606" t="s">
        <v>2380</v>
      </c>
      <c r="E606" t="s">
        <v>2380</v>
      </c>
      <c r="F606" t="s">
        <v>2380</v>
      </c>
      <c r="G606">
        <v>2</v>
      </c>
      <c r="H606" t="s">
        <v>2380</v>
      </c>
      <c r="I606" t="str">
        <f t="shared" si="118"/>
        <v>Id605</v>
      </c>
      <c r="J606" t="str">
        <f t="shared" si="119"/>
        <v>45.68</v>
      </c>
      <c r="K606" t="str">
        <f t="shared" si="120"/>
        <v>4.8</v>
      </c>
      <c r="L606" t="str">
        <f t="shared" si="121"/>
        <v>No</v>
      </c>
      <c r="M606" t="str">
        <f t="shared" si="122"/>
        <v>No</v>
      </c>
      <c r="N606" t="str">
        <f t="shared" si="123"/>
        <v>No</v>
      </c>
      <c r="O606" t="str">
        <f t="shared" si="124"/>
        <v>2</v>
      </c>
      <c r="P606" t="str">
        <f t="shared" si="125"/>
        <v>No</v>
      </c>
      <c r="Q606" s="10" t="str">
        <f t="shared" si="126"/>
        <v>2</v>
      </c>
      <c r="R606" t="str">
        <f t="shared" si="127"/>
        <v>No</v>
      </c>
      <c r="S606" t="str">
        <f t="shared" si="128"/>
        <v>No</v>
      </c>
      <c r="T606" t="str">
        <f t="shared" si="129"/>
        <v>No</v>
      </c>
      <c r="U606" s="10" t="str" cm="1">
        <f t="array" ref="U606">_xlfn.IFS(B606&lt;18.5,"Underweight",B606&lt;=24.9,"Normal weight",B606&lt;=29.99,"Over weight",B606&gt;=30,"Obesity")</f>
        <v>Obesity</v>
      </c>
      <c r="V606" t="str" cm="1">
        <f t="array" ref="V606">_xlfn.IFS(C606&lt;5.7,"Normal",C606&lt;=6.49,"Prediabetes",C606&gt;=6.5,"Diabetes")</f>
        <v>Normal</v>
      </c>
      <c r="W606" t="str">
        <f t="shared" si="130"/>
        <v>No</v>
      </c>
    </row>
    <row r="607" spans="1:23" x14ac:dyDescent="0.25">
      <c r="A607" t="s">
        <v>1765</v>
      </c>
      <c r="B607" s="11">
        <v>27.3</v>
      </c>
      <c r="C607" s="11">
        <v>11.89</v>
      </c>
      <c r="D607" t="s">
        <v>2380</v>
      </c>
      <c r="E607" t="s">
        <v>2380</v>
      </c>
      <c r="F607" t="s">
        <v>2380</v>
      </c>
      <c r="G607" t="s">
        <v>2381</v>
      </c>
      <c r="H607" t="s">
        <v>2382</v>
      </c>
      <c r="I607" t="str">
        <f t="shared" si="118"/>
        <v>Id606</v>
      </c>
      <c r="J607" t="str">
        <f t="shared" si="119"/>
        <v>27.3</v>
      </c>
      <c r="K607" t="str">
        <f t="shared" si="120"/>
        <v>11.89</v>
      </c>
      <c r="L607" t="str">
        <f t="shared" si="121"/>
        <v>No</v>
      </c>
      <c r="M607" t="str">
        <f t="shared" si="122"/>
        <v>No</v>
      </c>
      <c r="N607" t="str">
        <f t="shared" si="123"/>
        <v>No</v>
      </c>
      <c r="O607" t="str">
        <f t="shared" si="124"/>
        <v>No major surgery</v>
      </c>
      <c r="P607" t="str">
        <f t="shared" si="125"/>
        <v>yes</v>
      </c>
      <c r="Q607" s="10" t="str">
        <f t="shared" si="126"/>
        <v>0</v>
      </c>
      <c r="R607" t="str">
        <f t="shared" si="127"/>
        <v>No</v>
      </c>
      <c r="S607" t="str">
        <f t="shared" si="128"/>
        <v>Yes</v>
      </c>
      <c r="T607" t="str">
        <f t="shared" si="129"/>
        <v>Yes</v>
      </c>
      <c r="U607" s="10" t="str" cm="1">
        <f t="array" ref="U607">_xlfn.IFS(B607&lt;18.5,"Underweight",B607&lt;=24.9,"Normal weight",B607&lt;=29.99,"Over weight",B607&gt;=30,"Obesity")</f>
        <v>Over weight</v>
      </c>
      <c r="V607" t="str" cm="1">
        <f t="array" ref="V607">_xlfn.IFS(C607&lt;5.7,"Normal",C607&lt;=6.49,"Prediabetes",C607&gt;=6.5,"Diabetes")</f>
        <v>Diabetes</v>
      </c>
      <c r="W607" t="str">
        <f t="shared" si="130"/>
        <v>No</v>
      </c>
    </row>
    <row r="608" spans="1:23" x14ac:dyDescent="0.25">
      <c r="A608" t="s">
        <v>1764</v>
      </c>
      <c r="B608" s="11">
        <v>54.45</v>
      </c>
      <c r="C608" s="11">
        <v>4.7300000000000004</v>
      </c>
      <c r="D608" t="s">
        <v>2382</v>
      </c>
      <c r="E608" t="s">
        <v>2380</v>
      </c>
      <c r="F608" t="s">
        <v>2380</v>
      </c>
      <c r="G608">
        <v>1</v>
      </c>
      <c r="H608" t="s">
        <v>2380</v>
      </c>
      <c r="I608" t="str">
        <f t="shared" si="118"/>
        <v>Id607</v>
      </c>
      <c r="J608" t="str">
        <f t="shared" si="119"/>
        <v>54.45</v>
      </c>
      <c r="K608" t="str">
        <f t="shared" si="120"/>
        <v>4.73</v>
      </c>
      <c r="L608" t="str">
        <f t="shared" si="121"/>
        <v>yes</v>
      </c>
      <c r="M608" t="str">
        <f t="shared" si="122"/>
        <v>No</v>
      </c>
      <c r="N608" t="str">
        <f t="shared" si="123"/>
        <v>No</v>
      </c>
      <c r="O608" t="str">
        <f t="shared" si="124"/>
        <v>1</v>
      </c>
      <c r="P608" t="str">
        <f t="shared" si="125"/>
        <v>No</v>
      </c>
      <c r="Q608" s="10" t="str">
        <f t="shared" si="126"/>
        <v>1</v>
      </c>
      <c r="R608" t="str">
        <f t="shared" si="127"/>
        <v>Yes</v>
      </c>
      <c r="S608" t="str">
        <f t="shared" si="128"/>
        <v>No</v>
      </c>
      <c r="T608" t="str">
        <f t="shared" si="129"/>
        <v>No</v>
      </c>
      <c r="U608" s="10" t="str" cm="1">
        <f t="array" ref="U608">_xlfn.IFS(B608&lt;18.5,"Underweight",B608&lt;=24.9,"Normal weight",B608&lt;=29.99,"Over weight",B608&gt;=30,"Obesity")</f>
        <v>Obesity</v>
      </c>
      <c r="V608" t="str" cm="1">
        <f t="array" ref="V608">_xlfn.IFS(C608&lt;5.7,"Normal",C608&lt;=6.49,"Prediabetes",C608&gt;=6.5,"Diabetes")</f>
        <v>Normal</v>
      </c>
      <c r="W608" t="str">
        <f t="shared" si="130"/>
        <v>No</v>
      </c>
    </row>
    <row r="609" spans="1:23" x14ac:dyDescent="0.25">
      <c r="A609" t="s">
        <v>1763</v>
      </c>
      <c r="B609" s="11">
        <v>54.43</v>
      </c>
      <c r="C609" s="11">
        <v>4.6100000000000003</v>
      </c>
      <c r="D609" t="s">
        <v>2382</v>
      </c>
      <c r="E609" t="s">
        <v>2380</v>
      </c>
      <c r="F609" t="s">
        <v>2380</v>
      </c>
      <c r="G609">
        <v>1</v>
      </c>
      <c r="H609" t="s">
        <v>2380</v>
      </c>
      <c r="I609" t="str">
        <f t="shared" si="118"/>
        <v>Id608</v>
      </c>
      <c r="J609" t="str">
        <f t="shared" si="119"/>
        <v>54.43</v>
      </c>
      <c r="K609" t="str">
        <f t="shared" si="120"/>
        <v>4.61</v>
      </c>
      <c r="L609" t="str">
        <f t="shared" si="121"/>
        <v>yes</v>
      </c>
      <c r="M609" t="str">
        <f t="shared" si="122"/>
        <v>No</v>
      </c>
      <c r="N609" t="str">
        <f t="shared" si="123"/>
        <v>No</v>
      </c>
      <c r="O609" t="str">
        <f t="shared" si="124"/>
        <v>1</v>
      </c>
      <c r="P609" t="str">
        <f t="shared" si="125"/>
        <v>No</v>
      </c>
      <c r="Q609" s="10" t="str">
        <f t="shared" si="126"/>
        <v>1</v>
      </c>
      <c r="R609" t="str">
        <f t="shared" si="127"/>
        <v>Yes</v>
      </c>
      <c r="S609" t="str">
        <f t="shared" si="128"/>
        <v>No</v>
      </c>
      <c r="T609" t="str">
        <f t="shared" si="129"/>
        <v>No</v>
      </c>
      <c r="U609" s="10" t="str" cm="1">
        <f t="array" ref="U609">_xlfn.IFS(B609&lt;18.5,"Underweight",B609&lt;=24.9,"Normal weight",B609&lt;=29.99,"Over weight",B609&gt;=30,"Obesity")</f>
        <v>Obesity</v>
      </c>
      <c r="V609" t="str" cm="1">
        <f t="array" ref="V609">_xlfn.IFS(C609&lt;5.7,"Normal",C609&lt;=6.49,"Prediabetes",C609&gt;=6.5,"Diabetes")</f>
        <v>Normal</v>
      </c>
      <c r="W609" t="str">
        <f t="shared" si="130"/>
        <v>No</v>
      </c>
    </row>
    <row r="610" spans="1:23" x14ac:dyDescent="0.25">
      <c r="A610" t="s">
        <v>1762</v>
      </c>
      <c r="B610" s="11">
        <v>48.01</v>
      </c>
      <c r="C610" s="11">
        <v>7.3</v>
      </c>
      <c r="D610" t="s">
        <v>2380</v>
      </c>
      <c r="E610" t="s">
        <v>2380</v>
      </c>
      <c r="F610" t="s">
        <v>2380</v>
      </c>
      <c r="G610" t="s">
        <v>2381</v>
      </c>
      <c r="H610" t="s">
        <v>2380</v>
      </c>
      <c r="I610" t="str">
        <f t="shared" si="118"/>
        <v>Id609</v>
      </c>
      <c r="J610" t="str">
        <f t="shared" si="119"/>
        <v>48.01</v>
      </c>
      <c r="K610" t="str">
        <f t="shared" si="120"/>
        <v>7.3</v>
      </c>
      <c r="L610" t="str">
        <f t="shared" si="121"/>
        <v>No</v>
      </c>
      <c r="M610" t="str">
        <f t="shared" si="122"/>
        <v>No</v>
      </c>
      <c r="N610" t="str">
        <f t="shared" si="123"/>
        <v>No</v>
      </c>
      <c r="O610" t="str">
        <f t="shared" si="124"/>
        <v>No major surgery</v>
      </c>
      <c r="P610" t="str">
        <f t="shared" si="125"/>
        <v>No</v>
      </c>
      <c r="Q610" s="10" t="str">
        <f t="shared" si="126"/>
        <v>0</v>
      </c>
      <c r="R610" t="str">
        <f t="shared" si="127"/>
        <v>No</v>
      </c>
      <c r="S610" t="str">
        <f t="shared" si="128"/>
        <v>No</v>
      </c>
      <c r="T610" t="str">
        <f t="shared" si="129"/>
        <v>No</v>
      </c>
      <c r="U610" s="10" t="str" cm="1">
        <f t="array" ref="U610">_xlfn.IFS(B610&lt;18.5,"Underweight",B610&lt;=24.9,"Normal weight",B610&lt;=29.99,"Over weight",B610&gt;=30,"Obesity")</f>
        <v>Obesity</v>
      </c>
      <c r="V610" t="str" cm="1">
        <f t="array" ref="V610">_xlfn.IFS(C610&lt;5.7,"Normal",C610&lt;=6.49,"Prediabetes",C610&gt;=6.5,"Diabetes")</f>
        <v>Diabetes</v>
      </c>
      <c r="W610" t="str">
        <f t="shared" si="130"/>
        <v>No</v>
      </c>
    </row>
    <row r="611" spans="1:23" x14ac:dyDescent="0.25">
      <c r="A611" t="s">
        <v>1761</v>
      </c>
      <c r="B611" s="11">
        <v>48.32</v>
      </c>
      <c r="C611" s="11">
        <v>5.88</v>
      </c>
      <c r="D611" t="s">
        <v>2380</v>
      </c>
      <c r="E611" t="s">
        <v>2380</v>
      </c>
      <c r="F611" t="s">
        <v>2380</v>
      </c>
      <c r="G611" t="s">
        <v>2381</v>
      </c>
      <c r="H611" t="s">
        <v>2380</v>
      </c>
      <c r="I611" t="str">
        <f t="shared" si="118"/>
        <v>Id610</v>
      </c>
      <c r="J611" t="str">
        <f t="shared" si="119"/>
        <v>48.32</v>
      </c>
      <c r="K611" t="str">
        <f t="shared" si="120"/>
        <v>5.88</v>
      </c>
      <c r="L611" t="str">
        <f t="shared" si="121"/>
        <v>No</v>
      </c>
      <c r="M611" t="str">
        <f t="shared" si="122"/>
        <v>No</v>
      </c>
      <c r="N611" t="str">
        <f t="shared" si="123"/>
        <v>No</v>
      </c>
      <c r="O611" t="str">
        <f t="shared" si="124"/>
        <v>No major surgery</v>
      </c>
      <c r="P611" t="str">
        <f t="shared" si="125"/>
        <v>No</v>
      </c>
      <c r="Q611" s="10" t="str">
        <f t="shared" si="126"/>
        <v>0</v>
      </c>
      <c r="R611" t="str">
        <f t="shared" si="127"/>
        <v>No</v>
      </c>
      <c r="S611" t="str">
        <f t="shared" si="128"/>
        <v>No</v>
      </c>
      <c r="T611" t="str">
        <f t="shared" si="129"/>
        <v>No</v>
      </c>
      <c r="U611" s="10" t="str" cm="1">
        <f t="array" ref="U611">_xlfn.IFS(B611&lt;18.5,"Underweight",B611&lt;=24.9,"Normal weight",B611&lt;=29.99,"Over weight",B611&gt;=30,"Obesity")</f>
        <v>Obesity</v>
      </c>
      <c r="V611" t="str" cm="1">
        <f t="array" ref="V611">_xlfn.IFS(C611&lt;5.7,"Normal",C611&lt;=6.49,"Prediabetes",C611&gt;=6.5,"Diabetes")</f>
        <v>Prediabetes</v>
      </c>
      <c r="W611" t="str">
        <f t="shared" si="130"/>
        <v>No</v>
      </c>
    </row>
    <row r="612" spans="1:23" x14ac:dyDescent="0.25">
      <c r="A612" t="s">
        <v>1760</v>
      </c>
      <c r="B612" s="11">
        <v>22.895</v>
      </c>
      <c r="C612" s="11">
        <v>4.0599999999999996</v>
      </c>
      <c r="D612" t="s">
        <v>2380</v>
      </c>
      <c r="E612" t="s">
        <v>2380</v>
      </c>
      <c r="F612" t="s">
        <v>2383</v>
      </c>
      <c r="G612">
        <v>1</v>
      </c>
      <c r="H612" t="s">
        <v>2382</v>
      </c>
      <c r="I612" t="str">
        <f t="shared" si="118"/>
        <v>Id611</v>
      </c>
      <c r="J612" t="str">
        <f t="shared" si="119"/>
        <v>22.895</v>
      </c>
      <c r="K612" t="str">
        <f t="shared" si="120"/>
        <v>4.06</v>
      </c>
      <c r="L612" t="str">
        <f t="shared" si="121"/>
        <v>No</v>
      </c>
      <c r="M612" t="str">
        <f t="shared" si="122"/>
        <v>No</v>
      </c>
      <c r="N612" t="str">
        <f t="shared" si="123"/>
        <v>Yes</v>
      </c>
      <c r="O612" t="str">
        <f t="shared" si="124"/>
        <v>1</v>
      </c>
      <c r="P612" t="str">
        <f t="shared" si="125"/>
        <v>yes</v>
      </c>
      <c r="Q612" s="10" t="str">
        <f t="shared" si="126"/>
        <v>1</v>
      </c>
      <c r="R612" t="str">
        <f t="shared" si="127"/>
        <v>No</v>
      </c>
      <c r="S612" t="str">
        <f t="shared" si="128"/>
        <v>Yes</v>
      </c>
      <c r="T612" t="str">
        <f t="shared" si="129"/>
        <v>Yes</v>
      </c>
      <c r="U612" s="10" t="str" cm="1">
        <f t="array" ref="U612">_xlfn.IFS(B612&lt;18.5,"Underweight",B612&lt;=24.9,"Normal weight",B612&lt;=29.99,"Over weight",B612&gt;=30,"Obesity")</f>
        <v>Normal weight</v>
      </c>
      <c r="V612" t="str" cm="1">
        <f t="array" ref="V612">_xlfn.IFS(C612&lt;5.7,"Normal",C612&lt;=6.49,"Prediabetes",C612&gt;=6.5,"Diabetes")</f>
        <v>Normal</v>
      </c>
      <c r="W612" t="str">
        <f t="shared" si="130"/>
        <v>No</v>
      </c>
    </row>
    <row r="613" spans="1:23" x14ac:dyDescent="0.25">
      <c r="A613" t="s">
        <v>1759</v>
      </c>
      <c r="B613" s="11">
        <v>54.85</v>
      </c>
      <c r="C613" s="11">
        <v>4.9000000000000004</v>
      </c>
      <c r="D613" t="s">
        <v>2380</v>
      </c>
      <c r="E613" t="s">
        <v>2380</v>
      </c>
      <c r="F613" t="s">
        <v>2380</v>
      </c>
      <c r="G613">
        <v>1</v>
      </c>
      <c r="H613" t="s">
        <v>2380</v>
      </c>
      <c r="I613" t="str">
        <f t="shared" si="118"/>
        <v>Id612</v>
      </c>
      <c r="J613" t="str">
        <f t="shared" si="119"/>
        <v>54.85</v>
      </c>
      <c r="K613" t="str">
        <f t="shared" si="120"/>
        <v>4.9</v>
      </c>
      <c r="L613" t="str">
        <f t="shared" si="121"/>
        <v>No</v>
      </c>
      <c r="M613" t="str">
        <f t="shared" si="122"/>
        <v>No</v>
      </c>
      <c r="N613" t="str">
        <f t="shared" si="123"/>
        <v>No</v>
      </c>
      <c r="O613" t="str">
        <f t="shared" si="124"/>
        <v>1</v>
      </c>
      <c r="P613" t="str">
        <f t="shared" si="125"/>
        <v>No</v>
      </c>
      <c r="Q613" s="10" t="str">
        <f t="shared" si="126"/>
        <v>1</v>
      </c>
      <c r="R613" t="str">
        <f t="shared" si="127"/>
        <v>No</v>
      </c>
      <c r="S613" t="str">
        <f t="shared" si="128"/>
        <v>No</v>
      </c>
      <c r="T613" t="str">
        <f t="shared" si="129"/>
        <v>No</v>
      </c>
      <c r="U613" s="10" t="str" cm="1">
        <f t="array" ref="U613">_xlfn.IFS(B613&lt;18.5,"Underweight",B613&lt;=24.9,"Normal weight",B613&lt;=29.99,"Over weight",B613&gt;=30,"Obesity")</f>
        <v>Obesity</v>
      </c>
      <c r="V613" t="str" cm="1">
        <f t="array" ref="V613">_xlfn.IFS(C613&lt;5.7,"Normal",C613&lt;=6.49,"Prediabetes",C613&gt;=6.5,"Diabetes")</f>
        <v>Normal</v>
      </c>
      <c r="W613" t="str">
        <f t="shared" si="130"/>
        <v>No</v>
      </c>
    </row>
    <row r="614" spans="1:23" x14ac:dyDescent="0.25">
      <c r="A614" t="s">
        <v>1758</v>
      </c>
      <c r="B614" s="11">
        <v>21.85</v>
      </c>
      <c r="C614" s="11">
        <v>5.52</v>
      </c>
      <c r="D614" t="s">
        <v>2380</v>
      </c>
      <c r="E614" t="s">
        <v>2380</v>
      </c>
      <c r="F614" t="s">
        <v>2383</v>
      </c>
      <c r="G614">
        <v>1</v>
      </c>
      <c r="H614" t="s">
        <v>2382</v>
      </c>
      <c r="I614" t="str">
        <f t="shared" si="118"/>
        <v>Id613</v>
      </c>
      <c r="J614" t="str">
        <f t="shared" si="119"/>
        <v>21.85</v>
      </c>
      <c r="K614" t="str">
        <f t="shared" si="120"/>
        <v>5.52</v>
      </c>
      <c r="L614" t="str">
        <f t="shared" si="121"/>
        <v>No</v>
      </c>
      <c r="M614" t="str">
        <f t="shared" si="122"/>
        <v>No</v>
      </c>
      <c r="N614" t="str">
        <f t="shared" si="123"/>
        <v>Yes</v>
      </c>
      <c r="O614" t="str">
        <f t="shared" si="124"/>
        <v>1</v>
      </c>
      <c r="P614" t="str">
        <f t="shared" si="125"/>
        <v>yes</v>
      </c>
      <c r="Q614" s="10" t="str">
        <f t="shared" si="126"/>
        <v>1</v>
      </c>
      <c r="R614" t="str">
        <f t="shared" si="127"/>
        <v>No</v>
      </c>
      <c r="S614" t="str">
        <f t="shared" si="128"/>
        <v>Yes</v>
      </c>
      <c r="T614" t="str">
        <f t="shared" si="129"/>
        <v>Yes</v>
      </c>
      <c r="U614" s="10" t="str" cm="1">
        <f t="array" ref="U614">_xlfn.IFS(B614&lt;18.5,"Underweight",B614&lt;=24.9,"Normal weight",B614&lt;=29.99,"Over weight",B614&gt;=30,"Obesity")</f>
        <v>Normal weight</v>
      </c>
      <c r="V614" t="str" cm="1">
        <f t="array" ref="V614">_xlfn.IFS(C614&lt;5.7,"Normal",C614&lt;=6.49,"Prediabetes",C614&gt;=6.5,"Diabetes")</f>
        <v>Normal</v>
      </c>
      <c r="W614" t="str">
        <f t="shared" si="130"/>
        <v>No</v>
      </c>
    </row>
    <row r="615" spans="1:23" x14ac:dyDescent="0.25">
      <c r="A615" t="s">
        <v>1757</v>
      </c>
      <c r="B615" s="11">
        <v>51.86</v>
      </c>
      <c r="C615" s="11">
        <v>5.2</v>
      </c>
      <c r="D615" t="s">
        <v>2382</v>
      </c>
      <c r="E615" t="s">
        <v>2380</v>
      </c>
      <c r="F615" t="s">
        <v>2380</v>
      </c>
      <c r="G615" t="s">
        <v>2381</v>
      </c>
      <c r="H615" t="s">
        <v>2380</v>
      </c>
      <c r="I615" t="str">
        <f t="shared" si="118"/>
        <v>Id614</v>
      </c>
      <c r="J615" t="str">
        <f t="shared" si="119"/>
        <v>51.86</v>
      </c>
      <c r="K615" t="str">
        <f t="shared" si="120"/>
        <v>5.2</v>
      </c>
      <c r="L615" t="str">
        <f t="shared" si="121"/>
        <v>yes</v>
      </c>
      <c r="M615" t="str">
        <f t="shared" si="122"/>
        <v>No</v>
      </c>
      <c r="N615" t="str">
        <f t="shared" si="123"/>
        <v>No</v>
      </c>
      <c r="O615" t="str">
        <f t="shared" si="124"/>
        <v>No major surgery</v>
      </c>
      <c r="P615" t="str">
        <f t="shared" si="125"/>
        <v>No</v>
      </c>
      <c r="Q615" s="10" t="str">
        <f t="shared" si="126"/>
        <v>0</v>
      </c>
      <c r="R615" t="str">
        <f t="shared" si="127"/>
        <v>Yes</v>
      </c>
      <c r="S615" t="str">
        <f t="shared" si="128"/>
        <v>No</v>
      </c>
      <c r="T615" t="str">
        <f t="shared" si="129"/>
        <v>No</v>
      </c>
      <c r="U615" s="10" t="str" cm="1">
        <f t="array" ref="U615">_xlfn.IFS(B615&lt;18.5,"Underweight",B615&lt;=24.9,"Normal weight",B615&lt;=29.99,"Over weight",B615&gt;=30,"Obesity")</f>
        <v>Obesity</v>
      </c>
      <c r="V615" t="str" cm="1">
        <f t="array" ref="V615">_xlfn.IFS(C615&lt;5.7,"Normal",C615&lt;=6.49,"Prediabetes",C615&gt;=6.5,"Diabetes")</f>
        <v>Normal</v>
      </c>
      <c r="W615" t="str">
        <f t="shared" si="130"/>
        <v>No</v>
      </c>
    </row>
    <row r="616" spans="1:23" x14ac:dyDescent="0.25">
      <c r="A616" t="s">
        <v>1756</v>
      </c>
      <c r="B616" s="11">
        <v>39.049999999999997</v>
      </c>
      <c r="C616" s="11">
        <v>7.59</v>
      </c>
      <c r="D616" t="s">
        <v>2380</v>
      </c>
      <c r="E616" t="s">
        <v>2380</v>
      </c>
      <c r="F616" t="s">
        <v>2380</v>
      </c>
      <c r="G616">
        <v>3</v>
      </c>
      <c r="H616" t="s">
        <v>2380</v>
      </c>
      <c r="I616" t="str">
        <f t="shared" si="118"/>
        <v>Id615</v>
      </c>
      <c r="J616" t="str">
        <f t="shared" si="119"/>
        <v>39.05</v>
      </c>
      <c r="K616" t="str">
        <f t="shared" si="120"/>
        <v>7.59</v>
      </c>
      <c r="L616" t="str">
        <f t="shared" si="121"/>
        <v>No</v>
      </c>
      <c r="M616" t="str">
        <f t="shared" si="122"/>
        <v>No</v>
      </c>
      <c r="N616" t="str">
        <f t="shared" si="123"/>
        <v>No</v>
      </c>
      <c r="O616" t="str">
        <f t="shared" si="124"/>
        <v>3</v>
      </c>
      <c r="P616" t="str">
        <f t="shared" si="125"/>
        <v>No</v>
      </c>
      <c r="Q616" s="10" t="str">
        <f t="shared" si="126"/>
        <v>3</v>
      </c>
      <c r="R616" t="str">
        <f t="shared" si="127"/>
        <v>No</v>
      </c>
      <c r="S616" t="str">
        <f t="shared" si="128"/>
        <v>No</v>
      </c>
      <c r="T616" t="str">
        <f t="shared" si="129"/>
        <v>No</v>
      </c>
      <c r="U616" s="10" t="str" cm="1">
        <f t="array" ref="U616">_xlfn.IFS(B616&lt;18.5,"Underweight",B616&lt;=24.9,"Normal weight",B616&lt;=29.99,"Over weight",B616&gt;=30,"Obesity")</f>
        <v>Obesity</v>
      </c>
      <c r="V616" t="str" cm="1">
        <f t="array" ref="V616">_xlfn.IFS(C616&lt;5.7,"Normal",C616&lt;=6.49,"Prediabetes",C616&gt;=6.5,"Diabetes")</f>
        <v>Diabetes</v>
      </c>
      <c r="W616" t="str">
        <f t="shared" si="130"/>
        <v>No</v>
      </c>
    </row>
    <row r="617" spans="1:23" x14ac:dyDescent="0.25">
      <c r="A617" t="s">
        <v>1755</v>
      </c>
      <c r="B617" s="11">
        <v>31.824999999999999</v>
      </c>
      <c r="C617" s="11">
        <v>8.2799999999999994</v>
      </c>
      <c r="D617" t="s">
        <v>2380</v>
      </c>
      <c r="E617" t="s">
        <v>2380</v>
      </c>
      <c r="F617" t="s">
        <v>2380</v>
      </c>
      <c r="G617">
        <v>3</v>
      </c>
      <c r="H617" t="s">
        <v>2380</v>
      </c>
      <c r="I617" t="str">
        <f t="shared" si="118"/>
        <v>Id616</v>
      </c>
      <c r="J617" t="str">
        <f t="shared" si="119"/>
        <v>31.825</v>
      </c>
      <c r="K617" t="str">
        <f t="shared" si="120"/>
        <v>8.28</v>
      </c>
      <c r="L617" t="str">
        <f t="shared" si="121"/>
        <v>No</v>
      </c>
      <c r="M617" t="str">
        <f t="shared" si="122"/>
        <v>No</v>
      </c>
      <c r="N617" t="str">
        <f t="shared" si="123"/>
        <v>No</v>
      </c>
      <c r="O617" t="str">
        <f t="shared" si="124"/>
        <v>3</v>
      </c>
      <c r="P617" t="str">
        <f t="shared" si="125"/>
        <v>No</v>
      </c>
      <c r="Q617" s="10" t="str">
        <f t="shared" si="126"/>
        <v>3</v>
      </c>
      <c r="R617" t="str">
        <f t="shared" si="127"/>
        <v>No</v>
      </c>
      <c r="S617" t="str">
        <f t="shared" si="128"/>
        <v>No</v>
      </c>
      <c r="T617" t="str">
        <f t="shared" si="129"/>
        <v>No</v>
      </c>
      <c r="U617" s="10" t="str" cm="1">
        <f t="array" ref="U617">_xlfn.IFS(B617&lt;18.5,"Underweight",B617&lt;=24.9,"Normal weight",B617&lt;=29.99,"Over weight",B617&gt;=30,"Obesity")</f>
        <v>Obesity</v>
      </c>
      <c r="V617" t="str" cm="1">
        <f t="array" ref="V617">_xlfn.IFS(C617&lt;5.7,"Normal",C617&lt;=6.49,"Prediabetes",C617&gt;=6.5,"Diabetes")</f>
        <v>Diabetes</v>
      </c>
      <c r="W617" t="str">
        <f t="shared" si="130"/>
        <v>No</v>
      </c>
    </row>
    <row r="618" spans="1:23" x14ac:dyDescent="0.25">
      <c r="A618" t="s">
        <v>1754</v>
      </c>
      <c r="B618" s="11">
        <v>46.43</v>
      </c>
      <c r="C618" s="11">
        <v>6.72</v>
      </c>
      <c r="D618" t="s">
        <v>2380</v>
      </c>
      <c r="E618" t="s">
        <v>2380</v>
      </c>
      <c r="F618" t="s">
        <v>2380</v>
      </c>
      <c r="G618" t="s">
        <v>2381</v>
      </c>
      <c r="H618" t="s">
        <v>2380</v>
      </c>
      <c r="I618" t="str">
        <f t="shared" si="118"/>
        <v>Id617</v>
      </c>
      <c r="J618" t="str">
        <f t="shared" si="119"/>
        <v>46.43</v>
      </c>
      <c r="K618" t="str">
        <f t="shared" si="120"/>
        <v>6.72</v>
      </c>
      <c r="L618" t="str">
        <f t="shared" si="121"/>
        <v>No</v>
      </c>
      <c r="M618" t="str">
        <f t="shared" si="122"/>
        <v>No</v>
      </c>
      <c r="N618" t="str">
        <f t="shared" si="123"/>
        <v>No</v>
      </c>
      <c r="O618" t="str">
        <f t="shared" si="124"/>
        <v>No major surgery</v>
      </c>
      <c r="P618" t="str">
        <f t="shared" si="125"/>
        <v>No</v>
      </c>
      <c r="Q618" s="10" t="str">
        <f t="shared" si="126"/>
        <v>0</v>
      </c>
      <c r="R618" t="str">
        <f t="shared" si="127"/>
        <v>No</v>
      </c>
      <c r="S618" t="str">
        <f t="shared" si="128"/>
        <v>No</v>
      </c>
      <c r="T618" t="str">
        <f t="shared" si="129"/>
        <v>No</v>
      </c>
      <c r="U618" s="10" t="str" cm="1">
        <f t="array" ref="U618">_xlfn.IFS(B618&lt;18.5,"Underweight",B618&lt;=24.9,"Normal weight",B618&lt;=29.99,"Over weight",B618&gt;=30,"Obesity")</f>
        <v>Obesity</v>
      </c>
      <c r="V618" t="str" cm="1">
        <f t="array" ref="V618">_xlfn.IFS(C618&lt;5.7,"Normal",C618&lt;=6.49,"Prediabetes",C618&gt;=6.5,"Diabetes")</f>
        <v>Diabetes</v>
      </c>
      <c r="W618" t="str">
        <f t="shared" si="130"/>
        <v>No</v>
      </c>
    </row>
    <row r="619" spans="1:23" x14ac:dyDescent="0.25">
      <c r="A619" t="s">
        <v>1753</v>
      </c>
      <c r="B619" s="11">
        <v>53.63</v>
      </c>
      <c r="C619" s="11">
        <v>5.47</v>
      </c>
      <c r="D619" t="s">
        <v>2382</v>
      </c>
      <c r="E619" t="s">
        <v>2380</v>
      </c>
      <c r="F619" t="s">
        <v>2380</v>
      </c>
      <c r="G619">
        <v>1</v>
      </c>
      <c r="H619" t="s">
        <v>2380</v>
      </c>
      <c r="I619" t="str">
        <f t="shared" si="118"/>
        <v>Id618</v>
      </c>
      <c r="J619" t="str">
        <f t="shared" si="119"/>
        <v>53.63</v>
      </c>
      <c r="K619" t="str">
        <f t="shared" si="120"/>
        <v>5.47</v>
      </c>
      <c r="L619" t="str">
        <f t="shared" si="121"/>
        <v>yes</v>
      </c>
      <c r="M619" t="str">
        <f t="shared" si="122"/>
        <v>No</v>
      </c>
      <c r="N619" t="str">
        <f t="shared" si="123"/>
        <v>No</v>
      </c>
      <c r="O619" t="str">
        <f t="shared" si="124"/>
        <v>1</v>
      </c>
      <c r="P619" t="str">
        <f t="shared" si="125"/>
        <v>No</v>
      </c>
      <c r="Q619" s="10" t="str">
        <f t="shared" si="126"/>
        <v>1</v>
      </c>
      <c r="R619" t="str">
        <f t="shared" si="127"/>
        <v>Yes</v>
      </c>
      <c r="S619" t="str">
        <f t="shared" si="128"/>
        <v>No</v>
      </c>
      <c r="T619" t="str">
        <f t="shared" si="129"/>
        <v>No</v>
      </c>
      <c r="U619" s="10" t="str" cm="1">
        <f t="array" ref="U619">_xlfn.IFS(B619&lt;18.5,"Underweight",B619&lt;=24.9,"Normal weight",B619&lt;=29.99,"Over weight",B619&gt;=30,"Obesity")</f>
        <v>Obesity</v>
      </c>
      <c r="V619" t="str" cm="1">
        <f t="array" ref="V619">_xlfn.IFS(C619&lt;5.7,"Normal",C619&lt;=6.49,"Prediabetes",C619&gt;=6.5,"Diabetes")</f>
        <v>Normal</v>
      </c>
      <c r="W619" t="str">
        <f t="shared" si="130"/>
        <v>No</v>
      </c>
    </row>
    <row r="620" spans="1:23" x14ac:dyDescent="0.25">
      <c r="A620" t="s">
        <v>1752</v>
      </c>
      <c r="B620" s="11">
        <v>48.7</v>
      </c>
      <c r="C620" s="11">
        <v>4.71</v>
      </c>
      <c r="D620" t="s">
        <v>2380</v>
      </c>
      <c r="E620" t="s">
        <v>2380</v>
      </c>
      <c r="F620" t="s">
        <v>2380</v>
      </c>
      <c r="G620" t="s">
        <v>2381</v>
      </c>
      <c r="H620" t="s">
        <v>2380</v>
      </c>
      <c r="I620" t="str">
        <f t="shared" si="118"/>
        <v>Id619</v>
      </c>
      <c r="J620" t="str">
        <f t="shared" si="119"/>
        <v>48.7</v>
      </c>
      <c r="K620" t="str">
        <f t="shared" si="120"/>
        <v>4.71</v>
      </c>
      <c r="L620" t="str">
        <f t="shared" si="121"/>
        <v>No</v>
      </c>
      <c r="M620" t="str">
        <f t="shared" si="122"/>
        <v>No</v>
      </c>
      <c r="N620" t="str">
        <f t="shared" si="123"/>
        <v>No</v>
      </c>
      <c r="O620" t="str">
        <f t="shared" si="124"/>
        <v>No major surgery</v>
      </c>
      <c r="P620" t="str">
        <f t="shared" si="125"/>
        <v>No</v>
      </c>
      <c r="Q620" s="10" t="str">
        <f t="shared" si="126"/>
        <v>0</v>
      </c>
      <c r="R620" t="str">
        <f t="shared" si="127"/>
        <v>No</v>
      </c>
      <c r="S620" t="str">
        <f t="shared" si="128"/>
        <v>No</v>
      </c>
      <c r="T620" t="str">
        <f t="shared" si="129"/>
        <v>No</v>
      </c>
      <c r="U620" s="10" t="str" cm="1">
        <f t="array" ref="U620">_xlfn.IFS(B620&lt;18.5,"Underweight",B620&lt;=24.9,"Normal weight",B620&lt;=29.99,"Over weight",B620&gt;=30,"Obesity")</f>
        <v>Obesity</v>
      </c>
      <c r="V620" t="str" cm="1">
        <f t="array" ref="V620">_xlfn.IFS(C620&lt;5.7,"Normal",C620&lt;=6.49,"Prediabetes",C620&gt;=6.5,"Diabetes")</f>
        <v>Normal</v>
      </c>
      <c r="W620" t="str">
        <f t="shared" si="130"/>
        <v>No</v>
      </c>
    </row>
    <row r="621" spans="1:23" x14ac:dyDescent="0.25">
      <c r="A621" t="s">
        <v>1751</v>
      </c>
      <c r="B621" s="11">
        <v>48.81</v>
      </c>
      <c r="C621" s="11">
        <v>5.49</v>
      </c>
      <c r="D621" t="s">
        <v>2380</v>
      </c>
      <c r="E621" t="s">
        <v>2380</v>
      </c>
      <c r="F621" t="s">
        <v>2380</v>
      </c>
      <c r="G621" t="s">
        <v>2381</v>
      </c>
      <c r="H621" t="s">
        <v>2380</v>
      </c>
      <c r="I621" t="str">
        <f t="shared" si="118"/>
        <v>Id620</v>
      </c>
      <c r="J621" t="str">
        <f t="shared" si="119"/>
        <v>48.81</v>
      </c>
      <c r="K621" t="str">
        <f t="shared" si="120"/>
        <v>5.49</v>
      </c>
      <c r="L621" t="str">
        <f t="shared" si="121"/>
        <v>No</v>
      </c>
      <c r="M621" t="str">
        <f t="shared" si="122"/>
        <v>No</v>
      </c>
      <c r="N621" t="str">
        <f t="shared" si="123"/>
        <v>No</v>
      </c>
      <c r="O621" t="str">
        <f t="shared" si="124"/>
        <v>No major surgery</v>
      </c>
      <c r="P621" t="str">
        <f t="shared" si="125"/>
        <v>No</v>
      </c>
      <c r="Q621" s="10" t="str">
        <f t="shared" si="126"/>
        <v>0</v>
      </c>
      <c r="R621" t="str">
        <f t="shared" si="127"/>
        <v>No</v>
      </c>
      <c r="S621" t="str">
        <f t="shared" si="128"/>
        <v>No</v>
      </c>
      <c r="T621" t="str">
        <f t="shared" si="129"/>
        <v>No</v>
      </c>
      <c r="U621" s="10" t="str" cm="1">
        <f t="array" ref="U621">_xlfn.IFS(B621&lt;18.5,"Underweight",B621&lt;=24.9,"Normal weight",B621&lt;=29.99,"Over weight",B621&gt;=30,"Obesity")</f>
        <v>Obesity</v>
      </c>
      <c r="V621" t="str" cm="1">
        <f t="array" ref="V621">_xlfn.IFS(C621&lt;5.7,"Normal",C621&lt;=6.49,"Prediabetes",C621&gt;=6.5,"Diabetes")</f>
        <v>Normal</v>
      </c>
      <c r="W621" t="str">
        <f t="shared" si="130"/>
        <v>No</v>
      </c>
    </row>
    <row r="622" spans="1:23" x14ac:dyDescent="0.25">
      <c r="A622" t="s">
        <v>1750</v>
      </c>
      <c r="B622" s="11">
        <v>47.53</v>
      </c>
      <c r="C622" s="11">
        <v>4.72</v>
      </c>
      <c r="D622" t="s">
        <v>2380</v>
      </c>
      <c r="E622" t="s">
        <v>2380</v>
      </c>
      <c r="F622" t="s">
        <v>2380</v>
      </c>
      <c r="G622" t="s">
        <v>2381</v>
      </c>
      <c r="H622" t="s">
        <v>2380</v>
      </c>
      <c r="I622" t="str">
        <f t="shared" si="118"/>
        <v>Id621</v>
      </c>
      <c r="J622" t="str">
        <f t="shared" si="119"/>
        <v>47.53</v>
      </c>
      <c r="K622" t="str">
        <f t="shared" si="120"/>
        <v>4.72</v>
      </c>
      <c r="L622" t="str">
        <f t="shared" si="121"/>
        <v>No</v>
      </c>
      <c r="M622" t="str">
        <f t="shared" si="122"/>
        <v>No</v>
      </c>
      <c r="N622" t="str">
        <f t="shared" si="123"/>
        <v>No</v>
      </c>
      <c r="O622" t="str">
        <f t="shared" si="124"/>
        <v>No major surgery</v>
      </c>
      <c r="P622" t="str">
        <f t="shared" si="125"/>
        <v>No</v>
      </c>
      <c r="Q622" s="10" t="str">
        <f t="shared" si="126"/>
        <v>0</v>
      </c>
      <c r="R622" t="str">
        <f t="shared" si="127"/>
        <v>No</v>
      </c>
      <c r="S622" t="str">
        <f t="shared" si="128"/>
        <v>No</v>
      </c>
      <c r="T622" t="str">
        <f t="shared" si="129"/>
        <v>No</v>
      </c>
      <c r="U622" s="10" t="str" cm="1">
        <f t="array" ref="U622">_xlfn.IFS(B622&lt;18.5,"Underweight",B622&lt;=24.9,"Normal weight",B622&lt;=29.99,"Over weight",B622&gt;=30,"Obesity")</f>
        <v>Obesity</v>
      </c>
      <c r="V622" t="str" cm="1">
        <f t="array" ref="V622">_xlfn.IFS(C622&lt;5.7,"Normal",C622&lt;=6.49,"Prediabetes",C622&gt;=6.5,"Diabetes")</f>
        <v>Normal</v>
      </c>
      <c r="W622" t="str">
        <f t="shared" si="130"/>
        <v>No</v>
      </c>
    </row>
    <row r="623" spans="1:23" x14ac:dyDescent="0.25">
      <c r="A623" t="s">
        <v>1749</v>
      </c>
      <c r="B623" s="11">
        <v>36.85</v>
      </c>
      <c r="C623" s="11">
        <v>6.7</v>
      </c>
      <c r="D623" t="s">
        <v>2380</v>
      </c>
      <c r="E623" t="s">
        <v>2380</v>
      </c>
      <c r="F623" t="s">
        <v>2380</v>
      </c>
      <c r="G623" t="s">
        <v>2381</v>
      </c>
      <c r="H623" t="s">
        <v>2380</v>
      </c>
      <c r="I623" t="str">
        <f t="shared" si="118"/>
        <v>Id622</v>
      </c>
      <c r="J623" t="str">
        <f t="shared" si="119"/>
        <v>36.85</v>
      </c>
      <c r="K623" t="str">
        <f t="shared" si="120"/>
        <v>6.7</v>
      </c>
      <c r="L623" t="str">
        <f t="shared" si="121"/>
        <v>No</v>
      </c>
      <c r="M623" t="str">
        <f t="shared" si="122"/>
        <v>No</v>
      </c>
      <c r="N623" t="str">
        <f t="shared" si="123"/>
        <v>No</v>
      </c>
      <c r="O623" t="str">
        <f t="shared" si="124"/>
        <v>No major surgery</v>
      </c>
      <c r="P623" t="str">
        <f t="shared" si="125"/>
        <v>No</v>
      </c>
      <c r="Q623" s="10" t="str">
        <f t="shared" si="126"/>
        <v>0</v>
      </c>
      <c r="R623" t="str">
        <f t="shared" si="127"/>
        <v>No</v>
      </c>
      <c r="S623" t="str">
        <f t="shared" si="128"/>
        <v>No</v>
      </c>
      <c r="T623" t="str">
        <f t="shared" si="129"/>
        <v>No</v>
      </c>
      <c r="U623" s="10" t="str" cm="1">
        <f t="array" ref="U623">_xlfn.IFS(B623&lt;18.5,"Underweight",B623&lt;=24.9,"Normal weight",B623&lt;=29.99,"Over weight",B623&gt;=30,"Obesity")</f>
        <v>Obesity</v>
      </c>
      <c r="V623" t="str" cm="1">
        <f t="array" ref="V623">_xlfn.IFS(C623&lt;5.7,"Normal",C623&lt;=6.49,"Prediabetes",C623&gt;=6.5,"Diabetes")</f>
        <v>Diabetes</v>
      </c>
      <c r="W623" t="str">
        <f t="shared" si="130"/>
        <v>No</v>
      </c>
    </row>
    <row r="624" spans="1:23" x14ac:dyDescent="0.25">
      <c r="A624" t="s">
        <v>1748</v>
      </c>
      <c r="B624" s="11">
        <v>29.3</v>
      </c>
      <c r="C624" s="11">
        <v>5.5</v>
      </c>
      <c r="D624" t="s">
        <v>2380</v>
      </c>
      <c r="E624" t="s">
        <v>2380</v>
      </c>
      <c r="F624" t="s">
        <v>2380</v>
      </c>
      <c r="G624" t="s">
        <v>2381</v>
      </c>
      <c r="H624" t="s">
        <v>2380</v>
      </c>
      <c r="I624" t="str">
        <f t="shared" si="118"/>
        <v>Id623</v>
      </c>
      <c r="J624" t="str">
        <f t="shared" si="119"/>
        <v>29.3</v>
      </c>
      <c r="K624" t="str">
        <f t="shared" si="120"/>
        <v>5.5</v>
      </c>
      <c r="L624" t="str">
        <f t="shared" si="121"/>
        <v>No</v>
      </c>
      <c r="M624" t="str">
        <f t="shared" si="122"/>
        <v>No</v>
      </c>
      <c r="N624" t="str">
        <f t="shared" si="123"/>
        <v>No</v>
      </c>
      <c r="O624" t="str">
        <f t="shared" si="124"/>
        <v>No major surgery</v>
      </c>
      <c r="P624" t="str">
        <f t="shared" si="125"/>
        <v>No</v>
      </c>
      <c r="Q624" s="10" t="str">
        <f t="shared" si="126"/>
        <v>0</v>
      </c>
      <c r="R624" t="str">
        <f t="shared" si="127"/>
        <v>No</v>
      </c>
      <c r="S624" t="str">
        <f t="shared" si="128"/>
        <v>No</v>
      </c>
      <c r="T624" t="str">
        <f t="shared" si="129"/>
        <v>No</v>
      </c>
      <c r="U624" s="10" t="str" cm="1">
        <f t="array" ref="U624">_xlfn.IFS(B624&lt;18.5,"Underweight",B624&lt;=24.9,"Normal weight",B624&lt;=29.99,"Over weight",B624&gt;=30,"Obesity")</f>
        <v>Over weight</v>
      </c>
      <c r="V624" t="str" cm="1">
        <f t="array" ref="V624">_xlfn.IFS(C624&lt;5.7,"Normal",C624&lt;=6.49,"Prediabetes",C624&gt;=6.5,"Diabetes")</f>
        <v>Normal</v>
      </c>
      <c r="W624" t="str">
        <f t="shared" si="130"/>
        <v>No</v>
      </c>
    </row>
    <row r="625" spans="1:23" x14ac:dyDescent="0.25">
      <c r="A625" t="s">
        <v>1747</v>
      </c>
      <c r="B625" s="11">
        <v>19.3</v>
      </c>
      <c r="C625" s="11">
        <v>4.46</v>
      </c>
      <c r="D625" t="s">
        <v>2380</v>
      </c>
      <c r="E625" t="s">
        <v>2380</v>
      </c>
      <c r="F625" t="s">
        <v>2380</v>
      </c>
      <c r="G625">
        <v>1</v>
      </c>
      <c r="H625" t="s">
        <v>2382</v>
      </c>
      <c r="I625" t="str">
        <f t="shared" si="118"/>
        <v>Id624</v>
      </c>
      <c r="J625" t="str">
        <f t="shared" si="119"/>
        <v>19.3</v>
      </c>
      <c r="K625" t="str">
        <f t="shared" si="120"/>
        <v>4.46</v>
      </c>
      <c r="L625" t="str">
        <f t="shared" si="121"/>
        <v>No</v>
      </c>
      <c r="M625" t="str">
        <f t="shared" si="122"/>
        <v>No</v>
      </c>
      <c r="N625" t="str">
        <f t="shared" si="123"/>
        <v>No</v>
      </c>
      <c r="O625" t="str">
        <f t="shared" si="124"/>
        <v>1</v>
      </c>
      <c r="P625" t="str">
        <f t="shared" si="125"/>
        <v>yes</v>
      </c>
      <c r="Q625" s="10" t="str">
        <f t="shared" si="126"/>
        <v>1</v>
      </c>
      <c r="R625" t="str">
        <f t="shared" si="127"/>
        <v>No</v>
      </c>
      <c r="S625" t="str">
        <f t="shared" si="128"/>
        <v>Yes</v>
      </c>
      <c r="T625" t="str">
        <f t="shared" si="129"/>
        <v>Yes</v>
      </c>
      <c r="U625" s="10" t="str" cm="1">
        <f t="array" ref="U625">_xlfn.IFS(B625&lt;18.5,"Underweight",B625&lt;=24.9,"Normal weight",B625&lt;=29.99,"Over weight",B625&gt;=30,"Obesity")</f>
        <v>Normal weight</v>
      </c>
      <c r="V625" t="str" cm="1">
        <f t="array" ref="V625">_xlfn.IFS(C625&lt;5.7,"Normal",C625&lt;=6.49,"Prediabetes",C625&gt;=6.5,"Diabetes")</f>
        <v>Normal</v>
      </c>
      <c r="W625" t="str">
        <f t="shared" si="130"/>
        <v>No</v>
      </c>
    </row>
    <row r="626" spans="1:23" x14ac:dyDescent="0.25">
      <c r="A626" t="s">
        <v>1746</v>
      </c>
      <c r="B626" s="11">
        <v>24.13</v>
      </c>
      <c r="C626" s="11">
        <v>5.29</v>
      </c>
      <c r="D626" t="s">
        <v>2382</v>
      </c>
      <c r="E626" t="s">
        <v>2380</v>
      </c>
      <c r="F626" t="s">
        <v>2383</v>
      </c>
      <c r="G626">
        <v>1</v>
      </c>
      <c r="H626" t="s">
        <v>2382</v>
      </c>
      <c r="I626" t="str">
        <f t="shared" si="118"/>
        <v>Id625</v>
      </c>
      <c r="J626" t="str">
        <f t="shared" si="119"/>
        <v>24.13</v>
      </c>
      <c r="K626" t="str">
        <f t="shared" si="120"/>
        <v>5.29</v>
      </c>
      <c r="L626" t="str">
        <f t="shared" si="121"/>
        <v>yes</v>
      </c>
      <c r="M626" t="str">
        <f t="shared" si="122"/>
        <v>No</v>
      </c>
      <c r="N626" t="str">
        <f t="shared" si="123"/>
        <v>Yes</v>
      </c>
      <c r="O626" t="str">
        <f t="shared" si="124"/>
        <v>1</v>
      </c>
      <c r="P626" t="str">
        <f t="shared" si="125"/>
        <v>yes</v>
      </c>
      <c r="Q626" s="10" t="str">
        <f t="shared" si="126"/>
        <v>1</v>
      </c>
      <c r="R626" t="str">
        <f t="shared" si="127"/>
        <v>Yes</v>
      </c>
      <c r="S626" t="str">
        <f t="shared" si="128"/>
        <v>Yes</v>
      </c>
      <c r="T626" t="str">
        <f t="shared" si="129"/>
        <v>Yes</v>
      </c>
      <c r="U626" s="10" t="str" cm="1">
        <f t="array" ref="U626">_xlfn.IFS(B626&lt;18.5,"Underweight",B626&lt;=24.9,"Normal weight",B626&lt;=29.99,"Over weight",B626&gt;=30,"Obesity")</f>
        <v>Normal weight</v>
      </c>
      <c r="V626" t="str" cm="1">
        <f t="array" ref="V626">_xlfn.IFS(C626&lt;5.7,"Normal",C626&lt;=6.49,"Prediabetes",C626&gt;=6.5,"Diabetes")</f>
        <v>Normal</v>
      </c>
      <c r="W626" t="str">
        <f t="shared" si="130"/>
        <v>No</v>
      </c>
    </row>
    <row r="627" spans="1:23" x14ac:dyDescent="0.25">
      <c r="A627" t="s">
        <v>1745</v>
      </c>
      <c r="B627" s="11">
        <v>46.7</v>
      </c>
      <c r="C627" s="11">
        <v>10.99</v>
      </c>
      <c r="D627" t="s">
        <v>2380</v>
      </c>
      <c r="E627" t="s">
        <v>2380</v>
      </c>
      <c r="F627" t="s">
        <v>2380</v>
      </c>
      <c r="G627" t="s">
        <v>2381</v>
      </c>
      <c r="H627" t="s">
        <v>2380</v>
      </c>
      <c r="I627" t="str">
        <f t="shared" si="118"/>
        <v>Id626</v>
      </c>
      <c r="J627" t="str">
        <f t="shared" si="119"/>
        <v>46.7</v>
      </c>
      <c r="K627" t="str">
        <f t="shared" si="120"/>
        <v>10.99</v>
      </c>
      <c r="L627" t="str">
        <f t="shared" si="121"/>
        <v>No</v>
      </c>
      <c r="M627" t="str">
        <f t="shared" si="122"/>
        <v>No</v>
      </c>
      <c r="N627" t="str">
        <f t="shared" si="123"/>
        <v>No</v>
      </c>
      <c r="O627" t="str">
        <f t="shared" si="124"/>
        <v>No major surgery</v>
      </c>
      <c r="P627" t="str">
        <f t="shared" si="125"/>
        <v>No</v>
      </c>
      <c r="Q627" s="10" t="str">
        <f t="shared" si="126"/>
        <v>0</v>
      </c>
      <c r="R627" t="str">
        <f t="shared" si="127"/>
        <v>No</v>
      </c>
      <c r="S627" t="str">
        <f t="shared" si="128"/>
        <v>No</v>
      </c>
      <c r="T627" t="str">
        <f t="shared" si="129"/>
        <v>No</v>
      </c>
      <c r="U627" s="10" t="str" cm="1">
        <f t="array" ref="U627">_xlfn.IFS(B627&lt;18.5,"Underweight",B627&lt;=24.9,"Normal weight",B627&lt;=29.99,"Over weight",B627&gt;=30,"Obesity")</f>
        <v>Obesity</v>
      </c>
      <c r="V627" t="str" cm="1">
        <f t="array" ref="V627">_xlfn.IFS(C627&lt;5.7,"Normal",C627&lt;=6.49,"Prediabetes",C627&gt;=6.5,"Diabetes")</f>
        <v>Diabetes</v>
      </c>
      <c r="W627" t="str">
        <f t="shared" si="130"/>
        <v>No</v>
      </c>
    </row>
    <row r="628" spans="1:23" x14ac:dyDescent="0.25">
      <c r="A628" t="s">
        <v>1744</v>
      </c>
      <c r="B628" s="11">
        <v>45.27</v>
      </c>
      <c r="C628" s="11">
        <v>5.2</v>
      </c>
      <c r="D628" t="s">
        <v>2382</v>
      </c>
      <c r="E628" t="s">
        <v>2380</v>
      </c>
      <c r="F628" t="s">
        <v>2380</v>
      </c>
      <c r="G628" t="s">
        <v>2381</v>
      </c>
      <c r="H628" t="s">
        <v>2380</v>
      </c>
      <c r="I628" t="str">
        <f t="shared" si="118"/>
        <v>Id627</v>
      </c>
      <c r="J628" t="str">
        <f t="shared" si="119"/>
        <v>45.27</v>
      </c>
      <c r="K628" t="str">
        <f t="shared" si="120"/>
        <v>5.2</v>
      </c>
      <c r="L628" t="str">
        <f t="shared" si="121"/>
        <v>yes</v>
      </c>
      <c r="M628" t="str">
        <f t="shared" si="122"/>
        <v>No</v>
      </c>
      <c r="N628" t="str">
        <f t="shared" si="123"/>
        <v>No</v>
      </c>
      <c r="O628" t="str">
        <f t="shared" si="124"/>
        <v>No major surgery</v>
      </c>
      <c r="P628" t="str">
        <f t="shared" si="125"/>
        <v>No</v>
      </c>
      <c r="Q628" s="10" t="str">
        <f t="shared" si="126"/>
        <v>0</v>
      </c>
      <c r="R628" t="str">
        <f t="shared" si="127"/>
        <v>Yes</v>
      </c>
      <c r="S628" t="str">
        <f t="shared" si="128"/>
        <v>No</v>
      </c>
      <c r="T628" t="str">
        <f t="shared" si="129"/>
        <v>No</v>
      </c>
      <c r="U628" s="10" t="str" cm="1">
        <f t="array" ref="U628">_xlfn.IFS(B628&lt;18.5,"Underweight",B628&lt;=24.9,"Normal weight",B628&lt;=29.99,"Over weight",B628&gt;=30,"Obesity")</f>
        <v>Obesity</v>
      </c>
      <c r="V628" t="str" cm="1">
        <f t="array" ref="V628">_xlfn.IFS(C628&lt;5.7,"Normal",C628&lt;=6.49,"Prediabetes",C628&gt;=6.5,"Diabetes")</f>
        <v>Normal</v>
      </c>
      <c r="W628" t="str">
        <f t="shared" si="130"/>
        <v>No</v>
      </c>
    </row>
    <row r="629" spans="1:23" x14ac:dyDescent="0.25">
      <c r="A629" t="s">
        <v>1743</v>
      </c>
      <c r="B629" s="11">
        <v>44.29</v>
      </c>
      <c r="C629" s="11">
        <v>9.66</v>
      </c>
      <c r="D629" t="s">
        <v>2380</v>
      </c>
      <c r="E629" t="s">
        <v>2380</v>
      </c>
      <c r="F629" t="s">
        <v>2380</v>
      </c>
      <c r="G629">
        <v>2</v>
      </c>
      <c r="H629" t="s">
        <v>2380</v>
      </c>
      <c r="I629" t="str">
        <f t="shared" si="118"/>
        <v>Id628</v>
      </c>
      <c r="J629" t="str">
        <f t="shared" si="119"/>
        <v>44.29</v>
      </c>
      <c r="K629" t="str">
        <f t="shared" si="120"/>
        <v>9.66</v>
      </c>
      <c r="L629" t="str">
        <f t="shared" si="121"/>
        <v>No</v>
      </c>
      <c r="M629" t="str">
        <f t="shared" si="122"/>
        <v>No</v>
      </c>
      <c r="N629" t="str">
        <f t="shared" si="123"/>
        <v>No</v>
      </c>
      <c r="O629" t="str">
        <f t="shared" si="124"/>
        <v>2</v>
      </c>
      <c r="P629" t="str">
        <f t="shared" si="125"/>
        <v>No</v>
      </c>
      <c r="Q629" s="10" t="str">
        <f t="shared" si="126"/>
        <v>2</v>
      </c>
      <c r="R629" t="str">
        <f t="shared" si="127"/>
        <v>No</v>
      </c>
      <c r="S629" t="str">
        <f t="shared" si="128"/>
        <v>No</v>
      </c>
      <c r="T629" t="str">
        <f t="shared" si="129"/>
        <v>No</v>
      </c>
      <c r="U629" s="10" t="str" cm="1">
        <f t="array" ref="U629">_xlfn.IFS(B629&lt;18.5,"Underweight",B629&lt;=24.9,"Normal weight",B629&lt;=29.99,"Over weight",B629&gt;=30,"Obesity")</f>
        <v>Obesity</v>
      </c>
      <c r="V629" t="str" cm="1">
        <f t="array" ref="V629">_xlfn.IFS(C629&lt;5.7,"Normal",C629&lt;=6.49,"Prediabetes",C629&gt;=6.5,"Diabetes")</f>
        <v>Diabetes</v>
      </c>
      <c r="W629" t="str">
        <f t="shared" si="130"/>
        <v>No</v>
      </c>
    </row>
    <row r="630" spans="1:23" x14ac:dyDescent="0.25">
      <c r="A630" t="s">
        <v>1742</v>
      </c>
      <c r="B630" s="11">
        <v>54.59</v>
      </c>
      <c r="C630" s="11">
        <v>4.22</v>
      </c>
      <c r="D630" t="s">
        <v>2382</v>
      </c>
      <c r="E630" t="s">
        <v>2380</v>
      </c>
      <c r="F630" t="s">
        <v>2380</v>
      </c>
      <c r="G630">
        <v>1</v>
      </c>
      <c r="H630" t="s">
        <v>2380</v>
      </c>
      <c r="I630" t="str">
        <f t="shared" si="118"/>
        <v>Id629</v>
      </c>
      <c r="J630" t="str">
        <f t="shared" si="119"/>
        <v>54.59</v>
      </c>
      <c r="K630" t="str">
        <f t="shared" si="120"/>
        <v>4.22</v>
      </c>
      <c r="L630" t="str">
        <f t="shared" si="121"/>
        <v>yes</v>
      </c>
      <c r="M630" t="str">
        <f t="shared" si="122"/>
        <v>No</v>
      </c>
      <c r="N630" t="str">
        <f t="shared" si="123"/>
        <v>No</v>
      </c>
      <c r="O630" t="str">
        <f t="shared" si="124"/>
        <v>1</v>
      </c>
      <c r="P630" t="str">
        <f t="shared" si="125"/>
        <v>No</v>
      </c>
      <c r="Q630" s="10" t="str">
        <f t="shared" si="126"/>
        <v>1</v>
      </c>
      <c r="R630" t="str">
        <f t="shared" si="127"/>
        <v>Yes</v>
      </c>
      <c r="S630" t="str">
        <f t="shared" si="128"/>
        <v>No</v>
      </c>
      <c r="T630" t="str">
        <f t="shared" si="129"/>
        <v>No</v>
      </c>
      <c r="U630" s="10" t="str" cm="1">
        <f t="array" ref="U630">_xlfn.IFS(B630&lt;18.5,"Underweight",B630&lt;=24.9,"Normal weight",B630&lt;=29.99,"Over weight",B630&gt;=30,"Obesity")</f>
        <v>Obesity</v>
      </c>
      <c r="V630" t="str" cm="1">
        <f t="array" ref="V630">_xlfn.IFS(C630&lt;5.7,"Normal",C630&lt;=6.49,"Prediabetes",C630&gt;=6.5,"Diabetes")</f>
        <v>Normal</v>
      </c>
      <c r="W630" t="str">
        <f t="shared" si="130"/>
        <v>No</v>
      </c>
    </row>
    <row r="631" spans="1:23" x14ac:dyDescent="0.25">
      <c r="A631" t="s">
        <v>1741</v>
      </c>
      <c r="B631" s="11">
        <v>32.965000000000003</v>
      </c>
      <c r="C631" s="11">
        <v>11.78</v>
      </c>
      <c r="D631" t="s">
        <v>2380</v>
      </c>
      <c r="E631" t="s">
        <v>2380</v>
      </c>
      <c r="F631" t="s">
        <v>2380</v>
      </c>
      <c r="G631" t="s">
        <v>2381</v>
      </c>
      <c r="H631" t="s">
        <v>2380</v>
      </c>
      <c r="I631" t="str">
        <f t="shared" si="118"/>
        <v>Id630</v>
      </c>
      <c r="J631" t="str">
        <f t="shared" si="119"/>
        <v>32.965</v>
      </c>
      <c r="K631" t="str">
        <f t="shared" si="120"/>
        <v>11.78</v>
      </c>
      <c r="L631" t="str">
        <f t="shared" si="121"/>
        <v>No</v>
      </c>
      <c r="M631" t="str">
        <f t="shared" si="122"/>
        <v>No</v>
      </c>
      <c r="N631" t="str">
        <f t="shared" si="123"/>
        <v>No</v>
      </c>
      <c r="O631" t="str">
        <f t="shared" si="124"/>
        <v>No major surgery</v>
      </c>
      <c r="P631" t="str">
        <f t="shared" si="125"/>
        <v>No</v>
      </c>
      <c r="Q631" s="10" t="str">
        <f t="shared" si="126"/>
        <v>0</v>
      </c>
      <c r="R631" t="str">
        <f t="shared" si="127"/>
        <v>No</v>
      </c>
      <c r="S631" t="str">
        <f t="shared" si="128"/>
        <v>No</v>
      </c>
      <c r="T631" t="str">
        <f t="shared" si="129"/>
        <v>No</v>
      </c>
      <c r="U631" s="10" t="str" cm="1">
        <f t="array" ref="U631">_xlfn.IFS(B631&lt;18.5,"Underweight",B631&lt;=24.9,"Normal weight",B631&lt;=29.99,"Over weight",B631&gt;=30,"Obesity")</f>
        <v>Obesity</v>
      </c>
      <c r="V631" t="str" cm="1">
        <f t="array" ref="V631">_xlfn.IFS(C631&lt;5.7,"Normal",C631&lt;=6.49,"Prediabetes",C631&gt;=6.5,"Diabetes")</f>
        <v>Diabetes</v>
      </c>
      <c r="W631" t="str">
        <f t="shared" si="130"/>
        <v>No</v>
      </c>
    </row>
    <row r="632" spans="1:23" x14ac:dyDescent="0.25">
      <c r="A632" t="s">
        <v>1740</v>
      </c>
      <c r="B632" s="11">
        <v>38.049999999999997</v>
      </c>
      <c r="C632" s="11">
        <v>9.6199999999999992</v>
      </c>
      <c r="D632" t="s">
        <v>2380</v>
      </c>
      <c r="E632" t="s">
        <v>2380</v>
      </c>
      <c r="F632" t="s">
        <v>2380</v>
      </c>
      <c r="G632" t="s">
        <v>2381</v>
      </c>
      <c r="H632" t="s">
        <v>2380</v>
      </c>
      <c r="I632" t="str">
        <f t="shared" si="118"/>
        <v>Id631</v>
      </c>
      <c r="J632" t="str">
        <f t="shared" si="119"/>
        <v>38.05</v>
      </c>
      <c r="K632" t="str">
        <f t="shared" si="120"/>
        <v>9.62</v>
      </c>
      <c r="L632" t="str">
        <f t="shared" si="121"/>
        <v>No</v>
      </c>
      <c r="M632" t="str">
        <f t="shared" si="122"/>
        <v>No</v>
      </c>
      <c r="N632" t="str">
        <f t="shared" si="123"/>
        <v>No</v>
      </c>
      <c r="O632" t="str">
        <f t="shared" si="124"/>
        <v>No major surgery</v>
      </c>
      <c r="P632" t="str">
        <f t="shared" si="125"/>
        <v>No</v>
      </c>
      <c r="Q632" s="10" t="str">
        <f t="shared" si="126"/>
        <v>0</v>
      </c>
      <c r="R632" t="str">
        <f t="shared" si="127"/>
        <v>No</v>
      </c>
      <c r="S632" t="str">
        <f t="shared" si="128"/>
        <v>No</v>
      </c>
      <c r="T632" t="str">
        <f t="shared" si="129"/>
        <v>No</v>
      </c>
      <c r="U632" s="10" t="str" cm="1">
        <f t="array" ref="U632">_xlfn.IFS(B632&lt;18.5,"Underweight",B632&lt;=24.9,"Normal weight",B632&lt;=29.99,"Over weight",B632&gt;=30,"Obesity")</f>
        <v>Obesity</v>
      </c>
      <c r="V632" t="str" cm="1">
        <f t="array" ref="V632">_xlfn.IFS(C632&lt;5.7,"Normal",C632&lt;=6.49,"Prediabetes",C632&gt;=6.5,"Diabetes")</f>
        <v>Diabetes</v>
      </c>
      <c r="W632" t="str">
        <f t="shared" si="130"/>
        <v>No</v>
      </c>
    </row>
    <row r="633" spans="1:23" x14ac:dyDescent="0.25">
      <c r="A633" t="s">
        <v>1739</v>
      </c>
      <c r="B633" s="11">
        <v>46.14</v>
      </c>
      <c r="C633" s="11">
        <v>10.78</v>
      </c>
      <c r="D633" t="s">
        <v>2380</v>
      </c>
      <c r="E633" t="s">
        <v>2380</v>
      </c>
      <c r="F633" t="s">
        <v>2380</v>
      </c>
      <c r="G633" t="s">
        <v>2381</v>
      </c>
      <c r="H633" t="s">
        <v>2380</v>
      </c>
      <c r="I633" t="str">
        <f t="shared" si="118"/>
        <v>Id632</v>
      </c>
      <c r="J633" t="str">
        <f t="shared" si="119"/>
        <v>46.14</v>
      </c>
      <c r="K633" t="str">
        <f t="shared" si="120"/>
        <v>10.78</v>
      </c>
      <c r="L633" t="str">
        <f t="shared" si="121"/>
        <v>No</v>
      </c>
      <c r="M633" t="str">
        <f t="shared" si="122"/>
        <v>No</v>
      </c>
      <c r="N633" t="str">
        <f t="shared" si="123"/>
        <v>No</v>
      </c>
      <c r="O633" t="str">
        <f t="shared" si="124"/>
        <v>No major surgery</v>
      </c>
      <c r="P633" t="str">
        <f t="shared" si="125"/>
        <v>No</v>
      </c>
      <c r="Q633" s="10" t="str">
        <f t="shared" si="126"/>
        <v>0</v>
      </c>
      <c r="R633" t="str">
        <f t="shared" si="127"/>
        <v>No</v>
      </c>
      <c r="S633" t="str">
        <f t="shared" si="128"/>
        <v>No</v>
      </c>
      <c r="T633" t="str">
        <f t="shared" si="129"/>
        <v>No</v>
      </c>
      <c r="U633" s="10" t="str" cm="1">
        <f t="array" ref="U633">_xlfn.IFS(B633&lt;18.5,"Underweight",B633&lt;=24.9,"Normal weight",B633&lt;=29.99,"Over weight",B633&gt;=30,"Obesity")</f>
        <v>Obesity</v>
      </c>
      <c r="V633" t="str" cm="1">
        <f t="array" ref="V633">_xlfn.IFS(C633&lt;5.7,"Normal",C633&lt;=6.49,"Prediabetes",C633&gt;=6.5,"Diabetes")</f>
        <v>Diabetes</v>
      </c>
      <c r="W633" t="str">
        <f t="shared" si="130"/>
        <v>No</v>
      </c>
    </row>
    <row r="634" spans="1:23" x14ac:dyDescent="0.25">
      <c r="A634" t="s">
        <v>1738</v>
      </c>
      <c r="B634" s="11">
        <v>41.325000000000003</v>
      </c>
      <c r="C634" s="11">
        <v>5.1100000000000003</v>
      </c>
      <c r="D634" t="s">
        <v>2382</v>
      </c>
      <c r="E634" t="s">
        <v>2380</v>
      </c>
      <c r="F634" t="s">
        <v>2380</v>
      </c>
      <c r="G634">
        <v>2</v>
      </c>
      <c r="H634" t="s">
        <v>2380</v>
      </c>
      <c r="I634" t="str">
        <f t="shared" si="118"/>
        <v>Id633</v>
      </c>
      <c r="J634" t="str">
        <f t="shared" si="119"/>
        <v>41.325</v>
      </c>
      <c r="K634" t="str">
        <f t="shared" si="120"/>
        <v>5.11</v>
      </c>
      <c r="L634" t="str">
        <f t="shared" si="121"/>
        <v>yes</v>
      </c>
      <c r="M634" t="str">
        <f t="shared" si="122"/>
        <v>No</v>
      </c>
      <c r="N634" t="str">
        <f t="shared" si="123"/>
        <v>No</v>
      </c>
      <c r="O634" t="str">
        <f t="shared" si="124"/>
        <v>2</v>
      </c>
      <c r="P634" t="str">
        <f t="shared" si="125"/>
        <v>No</v>
      </c>
      <c r="Q634" s="10" t="str">
        <f t="shared" si="126"/>
        <v>2</v>
      </c>
      <c r="R634" t="str">
        <f t="shared" si="127"/>
        <v>Yes</v>
      </c>
      <c r="S634" t="str">
        <f t="shared" si="128"/>
        <v>No</v>
      </c>
      <c r="T634" t="str">
        <f t="shared" si="129"/>
        <v>No</v>
      </c>
      <c r="U634" s="10" t="str" cm="1">
        <f t="array" ref="U634">_xlfn.IFS(B634&lt;18.5,"Underweight",B634&lt;=24.9,"Normal weight",B634&lt;=29.99,"Over weight",B634&gt;=30,"Obesity")</f>
        <v>Obesity</v>
      </c>
      <c r="V634" t="str" cm="1">
        <f t="array" ref="V634">_xlfn.IFS(C634&lt;5.7,"Normal",C634&lt;=6.49,"Prediabetes",C634&gt;=6.5,"Diabetes")</f>
        <v>Normal</v>
      </c>
      <c r="W634" t="str">
        <f t="shared" si="130"/>
        <v>No</v>
      </c>
    </row>
    <row r="635" spans="1:23" x14ac:dyDescent="0.25">
      <c r="A635" t="s">
        <v>1737</v>
      </c>
      <c r="B635" s="11">
        <v>44.64</v>
      </c>
      <c r="C635" s="11">
        <v>7.18</v>
      </c>
      <c r="D635" t="s">
        <v>2380</v>
      </c>
      <c r="E635" t="s">
        <v>2380</v>
      </c>
      <c r="F635" t="s">
        <v>2380</v>
      </c>
      <c r="G635" t="s">
        <v>2381</v>
      </c>
      <c r="H635" t="s">
        <v>2380</v>
      </c>
      <c r="I635" t="str">
        <f t="shared" si="118"/>
        <v>Id634</v>
      </c>
      <c r="J635" t="str">
        <f t="shared" si="119"/>
        <v>44.64</v>
      </c>
      <c r="K635" t="str">
        <f t="shared" si="120"/>
        <v>7.18</v>
      </c>
      <c r="L635" t="str">
        <f t="shared" si="121"/>
        <v>No</v>
      </c>
      <c r="M635" t="str">
        <f t="shared" si="122"/>
        <v>No</v>
      </c>
      <c r="N635" t="str">
        <f t="shared" si="123"/>
        <v>No</v>
      </c>
      <c r="O635" t="str">
        <f t="shared" si="124"/>
        <v>No major surgery</v>
      </c>
      <c r="P635" t="str">
        <f t="shared" si="125"/>
        <v>No</v>
      </c>
      <c r="Q635" s="10" t="str">
        <f t="shared" si="126"/>
        <v>0</v>
      </c>
      <c r="R635" t="str">
        <f t="shared" si="127"/>
        <v>No</v>
      </c>
      <c r="S635" t="str">
        <f t="shared" si="128"/>
        <v>No</v>
      </c>
      <c r="T635" t="str">
        <f t="shared" si="129"/>
        <v>No</v>
      </c>
      <c r="U635" s="10" t="str" cm="1">
        <f t="array" ref="U635">_xlfn.IFS(B635&lt;18.5,"Underweight",B635&lt;=24.9,"Normal weight",B635&lt;=29.99,"Over weight",B635&gt;=30,"Obesity")</f>
        <v>Obesity</v>
      </c>
      <c r="V635" t="str" cm="1">
        <f t="array" ref="V635">_xlfn.IFS(C635&lt;5.7,"Normal",C635&lt;=6.49,"Prediabetes",C635&gt;=6.5,"Diabetes")</f>
        <v>Diabetes</v>
      </c>
      <c r="W635" t="str">
        <f t="shared" si="130"/>
        <v>No</v>
      </c>
    </row>
    <row r="636" spans="1:23" x14ac:dyDescent="0.25">
      <c r="A636" t="s">
        <v>1736</v>
      </c>
      <c r="B636" s="11">
        <v>25.175000000000001</v>
      </c>
      <c r="C636" s="11">
        <v>4.96</v>
      </c>
      <c r="D636" t="s">
        <v>2380</v>
      </c>
      <c r="E636" t="s">
        <v>2382</v>
      </c>
      <c r="F636" t="s">
        <v>2380</v>
      </c>
      <c r="G636">
        <v>1</v>
      </c>
      <c r="H636" t="s">
        <v>31</v>
      </c>
      <c r="I636" t="str">
        <f t="shared" si="118"/>
        <v>Id635</v>
      </c>
      <c r="J636" t="str">
        <f t="shared" si="119"/>
        <v>25.175</v>
      </c>
      <c r="K636" t="str">
        <f t="shared" si="120"/>
        <v>4.96</v>
      </c>
      <c r="L636" t="str">
        <f t="shared" si="121"/>
        <v>No</v>
      </c>
      <c r="M636" t="str">
        <f t="shared" si="122"/>
        <v>yes</v>
      </c>
      <c r="N636" t="str">
        <f t="shared" si="123"/>
        <v>No</v>
      </c>
      <c r="O636" t="str">
        <f t="shared" si="124"/>
        <v>1</v>
      </c>
      <c r="P636" t="str">
        <f t="shared" si="125"/>
        <v>?</v>
      </c>
      <c r="Q636" s="10" t="str">
        <f t="shared" si="126"/>
        <v>1</v>
      </c>
      <c r="R636" t="str">
        <f t="shared" si="127"/>
        <v>No</v>
      </c>
      <c r="S636" t="str">
        <f t="shared" si="128"/>
        <v>?</v>
      </c>
      <c r="T636" t="str">
        <f t="shared" si="129"/>
        <v>No</v>
      </c>
      <c r="U636" s="10" t="str" cm="1">
        <f t="array" ref="U636">_xlfn.IFS(B636&lt;18.5,"Underweight",B636&lt;=24.9,"Normal weight",B636&lt;=29.99,"Over weight",B636&gt;=30,"Obesity")</f>
        <v>Over weight</v>
      </c>
      <c r="V636" t="str" cm="1">
        <f t="array" ref="V636">_xlfn.IFS(C636&lt;5.7,"Normal",C636&lt;=6.49,"Prediabetes",C636&gt;=6.5,"Diabetes")</f>
        <v>Normal</v>
      </c>
      <c r="W636" t="str">
        <f t="shared" si="130"/>
        <v>Yes</v>
      </c>
    </row>
    <row r="637" spans="1:23" x14ac:dyDescent="0.25">
      <c r="A637" t="s">
        <v>1735</v>
      </c>
      <c r="B637" s="11">
        <v>43.11</v>
      </c>
      <c r="C637" s="11">
        <v>4.67</v>
      </c>
      <c r="D637" t="s">
        <v>2382</v>
      </c>
      <c r="E637" t="s">
        <v>2380</v>
      </c>
      <c r="F637" t="s">
        <v>2380</v>
      </c>
      <c r="G637" t="s">
        <v>2381</v>
      </c>
      <c r="H637" t="s">
        <v>2380</v>
      </c>
      <c r="I637" t="str">
        <f t="shared" si="118"/>
        <v>Id636</v>
      </c>
      <c r="J637" t="str">
        <f t="shared" si="119"/>
        <v>43.11</v>
      </c>
      <c r="K637" t="str">
        <f t="shared" si="120"/>
        <v>4.67</v>
      </c>
      <c r="L637" t="str">
        <f t="shared" si="121"/>
        <v>yes</v>
      </c>
      <c r="M637" t="str">
        <f t="shared" si="122"/>
        <v>No</v>
      </c>
      <c r="N637" t="str">
        <f t="shared" si="123"/>
        <v>No</v>
      </c>
      <c r="O637" t="str">
        <f t="shared" si="124"/>
        <v>No major surgery</v>
      </c>
      <c r="P637" t="str">
        <f t="shared" si="125"/>
        <v>No</v>
      </c>
      <c r="Q637" s="10" t="str">
        <f t="shared" si="126"/>
        <v>0</v>
      </c>
      <c r="R637" t="str">
        <f t="shared" si="127"/>
        <v>Yes</v>
      </c>
      <c r="S637" t="str">
        <f t="shared" si="128"/>
        <v>No</v>
      </c>
      <c r="T637" t="str">
        <f t="shared" si="129"/>
        <v>No</v>
      </c>
      <c r="U637" s="10" t="str" cm="1">
        <f t="array" ref="U637">_xlfn.IFS(B637&lt;18.5,"Underweight",B637&lt;=24.9,"Normal weight",B637&lt;=29.99,"Over weight",B637&gt;=30,"Obesity")</f>
        <v>Obesity</v>
      </c>
      <c r="V637" t="str" cm="1">
        <f t="array" ref="V637">_xlfn.IFS(C637&lt;5.7,"Normal",C637&lt;=6.49,"Prediabetes",C637&gt;=6.5,"Diabetes")</f>
        <v>Normal</v>
      </c>
      <c r="W637" t="str">
        <f t="shared" si="130"/>
        <v>No</v>
      </c>
    </row>
    <row r="638" spans="1:23" x14ac:dyDescent="0.25">
      <c r="A638" t="s">
        <v>1734</v>
      </c>
      <c r="B638" s="11">
        <v>53.32</v>
      </c>
      <c r="C638" s="11">
        <v>5.0599999999999996</v>
      </c>
      <c r="D638" t="s">
        <v>2380</v>
      </c>
      <c r="E638" t="s">
        <v>2380</v>
      </c>
      <c r="F638" t="s">
        <v>2380</v>
      </c>
      <c r="G638" t="s">
        <v>2381</v>
      </c>
      <c r="H638" t="s">
        <v>2380</v>
      </c>
      <c r="I638" t="str">
        <f t="shared" si="118"/>
        <v>Id637</v>
      </c>
      <c r="J638" t="str">
        <f t="shared" si="119"/>
        <v>53.32</v>
      </c>
      <c r="K638" t="str">
        <f t="shared" si="120"/>
        <v>5.06</v>
      </c>
      <c r="L638" t="str">
        <f t="shared" si="121"/>
        <v>No</v>
      </c>
      <c r="M638" t="str">
        <f t="shared" si="122"/>
        <v>No</v>
      </c>
      <c r="N638" t="str">
        <f t="shared" si="123"/>
        <v>No</v>
      </c>
      <c r="O638" t="str">
        <f t="shared" si="124"/>
        <v>No major surgery</v>
      </c>
      <c r="P638" t="str">
        <f t="shared" si="125"/>
        <v>No</v>
      </c>
      <c r="Q638" s="10" t="str">
        <f t="shared" si="126"/>
        <v>0</v>
      </c>
      <c r="R638" t="str">
        <f t="shared" si="127"/>
        <v>No</v>
      </c>
      <c r="S638" t="str">
        <f t="shared" si="128"/>
        <v>No</v>
      </c>
      <c r="T638" t="str">
        <f t="shared" si="129"/>
        <v>No</v>
      </c>
      <c r="U638" s="10" t="str" cm="1">
        <f t="array" ref="U638">_xlfn.IFS(B638&lt;18.5,"Underweight",B638&lt;=24.9,"Normal weight",B638&lt;=29.99,"Over weight",B638&gt;=30,"Obesity")</f>
        <v>Obesity</v>
      </c>
      <c r="V638" t="str" cm="1">
        <f t="array" ref="V638">_xlfn.IFS(C638&lt;5.7,"Normal",C638&lt;=6.49,"Prediabetes",C638&gt;=6.5,"Diabetes")</f>
        <v>Normal</v>
      </c>
      <c r="W638" t="str">
        <f t="shared" si="130"/>
        <v>No</v>
      </c>
    </row>
    <row r="639" spans="1:23" x14ac:dyDescent="0.25">
      <c r="A639" t="s">
        <v>1733</v>
      </c>
      <c r="B639" s="11">
        <v>38.04</v>
      </c>
      <c r="C639" s="11">
        <v>5.0199999999999996</v>
      </c>
      <c r="D639" t="s">
        <v>2382</v>
      </c>
      <c r="E639" t="s">
        <v>2380</v>
      </c>
      <c r="F639" t="s">
        <v>2380</v>
      </c>
      <c r="G639">
        <v>1</v>
      </c>
      <c r="H639" t="s">
        <v>2380</v>
      </c>
      <c r="I639" t="str">
        <f t="shared" si="118"/>
        <v>Id638</v>
      </c>
      <c r="J639" t="str">
        <f t="shared" si="119"/>
        <v>38.04</v>
      </c>
      <c r="K639" t="str">
        <f t="shared" si="120"/>
        <v>5.02</v>
      </c>
      <c r="L639" t="str">
        <f t="shared" si="121"/>
        <v>yes</v>
      </c>
      <c r="M639" t="str">
        <f t="shared" si="122"/>
        <v>No</v>
      </c>
      <c r="N639" t="str">
        <f t="shared" si="123"/>
        <v>No</v>
      </c>
      <c r="O639" t="str">
        <f t="shared" si="124"/>
        <v>1</v>
      </c>
      <c r="P639" t="str">
        <f t="shared" si="125"/>
        <v>No</v>
      </c>
      <c r="Q639" s="10" t="str">
        <f t="shared" si="126"/>
        <v>1</v>
      </c>
      <c r="R639" t="str">
        <f t="shared" si="127"/>
        <v>Yes</v>
      </c>
      <c r="S639" t="str">
        <f t="shared" si="128"/>
        <v>No</v>
      </c>
      <c r="T639" t="str">
        <f t="shared" si="129"/>
        <v>No</v>
      </c>
      <c r="U639" s="10" t="str" cm="1">
        <f t="array" ref="U639">_xlfn.IFS(B639&lt;18.5,"Underweight",B639&lt;=24.9,"Normal weight",B639&lt;=29.99,"Over weight",B639&gt;=30,"Obesity")</f>
        <v>Obesity</v>
      </c>
      <c r="V639" t="str" cm="1">
        <f t="array" ref="V639">_xlfn.IFS(C639&lt;5.7,"Normal",C639&lt;=6.49,"Prediabetes",C639&gt;=6.5,"Diabetes")</f>
        <v>Normal</v>
      </c>
      <c r="W639" t="str">
        <f t="shared" si="130"/>
        <v>No</v>
      </c>
    </row>
    <row r="640" spans="1:23" x14ac:dyDescent="0.25">
      <c r="A640" t="s">
        <v>1732</v>
      </c>
      <c r="B640" s="11">
        <v>37.9</v>
      </c>
      <c r="C640" s="11">
        <v>7.76</v>
      </c>
      <c r="D640" t="s">
        <v>2380</v>
      </c>
      <c r="E640" t="s">
        <v>2380</v>
      </c>
      <c r="F640" t="s">
        <v>2380</v>
      </c>
      <c r="G640" t="s">
        <v>2381</v>
      </c>
      <c r="H640" t="s">
        <v>2380</v>
      </c>
      <c r="I640" t="str">
        <f t="shared" si="118"/>
        <v>Id639</v>
      </c>
      <c r="J640" t="str">
        <f t="shared" si="119"/>
        <v>37.9</v>
      </c>
      <c r="K640" t="str">
        <f t="shared" si="120"/>
        <v>7.76</v>
      </c>
      <c r="L640" t="str">
        <f t="shared" si="121"/>
        <v>No</v>
      </c>
      <c r="M640" t="str">
        <f t="shared" si="122"/>
        <v>No</v>
      </c>
      <c r="N640" t="str">
        <f t="shared" si="123"/>
        <v>No</v>
      </c>
      <c r="O640" t="str">
        <f t="shared" si="124"/>
        <v>No major surgery</v>
      </c>
      <c r="P640" t="str">
        <f t="shared" si="125"/>
        <v>No</v>
      </c>
      <c r="Q640" s="10" t="str">
        <f t="shared" si="126"/>
        <v>0</v>
      </c>
      <c r="R640" t="str">
        <f t="shared" si="127"/>
        <v>No</v>
      </c>
      <c r="S640" t="str">
        <f t="shared" si="128"/>
        <v>No</v>
      </c>
      <c r="T640" t="str">
        <f t="shared" si="129"/>
        <v>No</v>
      </c>
      <c r="U640" s="10" t="str" cm="1">
        <f t="array" ref="U640">_xlfn.IFS(B640&lt;18.5,"Underweight",B640&lt;=24.9,"Normal weight",B640&lt;=29.99,"Over weight",B640&gt;=30,"Obesity")</f>
        <v>Obesity</v>
      </c>
      <c r="V640" t="str" cm="1">
        <f t="array" ref="V640">_xlfn.IFS(C640&lt;5.7,"Normal",C640&lt;=6.49,"Prediabetes",C640&gt;=6.5,"Diabetes")</f>
        <v>Diabetes</v>
      </c>
      <c r="W640" t="str">
        <f t="shared" si="130"/>
        <v>No</v>
      </c>
    </row>
    <row r="641" spans="1:23" x14ac:dyDescent="0.25">
      <c r="A641" t="s">
        <v>1731</v>
      </c>
      <c r="B641" s="11">
        <v>39.6</v>
      </c>
      <c r="C641" s="11">
        <v>9.32</v>
      </c>
      <c r="D641" t="s">
        <v>2380</v>
      </c>
      <c r="E641" t="s">
        <v>2380</v>
      </c>
      <c r="F641" t="s">
        <v>2380</v>
      </c>
      <c r="G641" t="s">
        <v>2381</v>
      </c>
      <c r="H641" t="s">
        <v>2380</v>
      </c>
      <c r="I641" t="str">
        <f t="shared" si="118"/>
        <v>Id640</v>
      </c>
      <c r="J641" t="str">
        <f t="shared" si="119"/>
        <v>39.6</v>
      </c>
      <c r="K641" t="str">
        <f t="shared" si="120"/>
        <v>9.32</v>
      </c>
      <c r="L641" t="str">
        <f t="shared" si="121"/>
        <v>No</v>
      </c>
      <c r="M641" t="str">
        <f t="shared" si="122"/>
        <v>No</v>
      </c>
      <c r="N641" t="str">
        <f t="shared" si="123"/>
        <v>No</v>
      </c>
      <c r="O641" t="str">
        <f t="shared" si="124"/>
        <v>No major surgery</v>
      </c>
      <c r="P641" t="str">
        <f t="shared" si="125"/>
        <v>No</v>
      </c>
      <c r="Q641" s="10" t="str">
        <f t="shared" si="126"/>
        <v>0</v>
      </c>
      <c r="R641" t="str">
        <f t="shared" si="127"/>
        <v>No</v>
      </c>
      <c r="S641" t="str">
        <f t="shared" si="128"/>
        <v>No</v>
      </c>
      <c r="T641" t="str">
        <f t="shared" si="129"/>
        <v>No</v>
      </c>
      <c r="U641" s="10" t="str" cm="1">
        <f t="array" ref="U641">_xlfn.IFS(B641&lt;18.5,"Underweight",B641&lt;=24.9,"Normal weight",B641&lt;=29.99,"Over weight",B641&gt;=30,"Obesity")</f>
        <v>Obesity</v>
      </c>
      <c r="V641" t="str" cm="1">
        <f t="array" ref="V641">_xlfn.IFS(C641&lt;5.7,"Normal",C641&lt;=6.49,"Prediabetes",C641&gt;=6.5,"Diabetes")</f>
        <v>Diabetes</v>
      </c>
      <c r="W641" t="str">
        <f t="shared" si="130"/>
        <v>No</v>
      </c>
    </row>
    <row r="642" spans="1:23" x14ac:dyDescent="0.25">
      <c r="A642" t="s">
        <v>1730</v>
      </c>
      <c r="B642" s="11">
        <v>50.92</v>
      </c>
      <c r="C642" s="11">
        <v>5.31</v>
      </c>
      <c r="D642" t="s">
        <v>2382</v>
      </c>
      <c r="E642" t="s">
        <v>2380</v>
      </c>
      <c r="F642" t="s">
        <v>2380</v>
      </c>
      <c r="G642">
        <v>1</v>
      </c>
      <c r="H642" t="s">
        <v>2380</v>
      </c>
      <c r="I642" t="str">
        <f t="shared" si="118"/>
        <v>Id641</v>
      </c>
      <c r="J642" t="str">
        <f t="shared" si="119"/>
        <v>50.92</v>
      </c>
      <c r="K642" t="str">
        <f t="shared" si="120"/>
        <v>5.31</v>
      </c>
      <c r="L642" t="str">
        <f t="shared" si="121"/>
        <v>yes</v>
      </c>
      <c r="M642" t="str">
        <f t="shared" si="122"/>
        <v>No</v>
      </c>
      <c r="N642" t="str">
        <f t="shared" si="123"/>
        <v>No</v>
      </c>
      <c r="O642" t="str">
        <f t="shared" si="124"/>
        <v>1</v>
      </c>
      <c r="P642" t="str">
        <f t="shared" si="125"/>
        <v>No</v>
      </c>
      <c r="Q642" s="10" t="str">
        <f t="shared" si="126"/>
        <v>1</v>
      </c>
      <c r="R642" t="str">
        <f t="shared" si="127"/>
        <v>Yes</v>
      </c>
      <c r="S642" t="str">
        <f t="shared" si="128"/>
        <v>No</v>
      </c>
      <c r="T642" t="str">
        <f t="shared" si="129"/>
        <v>No</v>
      </c>
      <c r="U642" s="10" t="str" cm="1">
        <f t="array" ref="U642">_xlfn.IFS(B642&lt;18.5,"Underweight",B642&lt;=24.9,"Normal weight",B642&lt;=29.99,"Over weight",B642&gt;=30,"Obesity")</f>
        <v>Obesity</v>
      </c>
      <c r="V642" t="str" cm="1">
        <f t="array" ref="V642">_xlfn.IFS(C642&lt;5.7,"Normal",C642&lt;=6.49,"Prediabetes",C642&gt;=6.5,"Diabetes")</f>
        <v>Normal</v>
      </c>
      <c r="W642" t="str">
        <f t="shared" si="130"/>
        <v>No</v>
      </c>
    </row>
    <row r="643" spans="1:23" x14ac:dyDescent="0.25">
      <c r="A643" t="s">
        <v>1729</v>
      </c>
      <c r="B643" s="11">
        <v>21.85</v>
      </c>
      <c r="C643" s="11">
        <v>5.56</v>
      </c>
      <c r="D643" t="s">
        <v>2382</v>
      </c>
      <c r="E643" t="s">
        <v>2380</v>
      </c>
      <c r="F643" t="s">
        <v>2380</v>
      </c>
      <c r="G643" t="s">
        <v>2381</v>
      </c>
      <c r="H643" t="s">
        <v>2382</v>
      </c>
      <c r="I643" t="str">
        <f t="shared" ref="I643:I706" si="131">CLEAN(A643)</f>
        <v>Id642</v>
      </c>
      <c r="J643" t="str">
        <f t="shared" ref="J643:J706" si="132">CLEAN(B643)</f>
        <v>21.85</v>
      </c>
      <c r="K643" t="str">
        <f t="shared" ref="K643:K706" si="133">CLEAN(C643)</f>
        <v>5.56</v>
      </c>
      <c r="L643" t="str">
        <f t="shared" ref="L643:L706" si="134">CLEAN(D643)</f>
        <v>yes</v>
      </c>
      <c r="M643" t="str">
        <f t="shared" ref="M643:M706" si="135">CLEAN(E643)</f>
        <v>No</v>
      </c>
      <c r="N643" t="str">
        <f t="shared" ref="N643:N706" si="136">CLEAN(F643)</f>
        <v>No</v>
      </c>
      <c r="O643" t="str">
        <f t="shared" ref="O643:O706" si="137">CLEAN(G643)</f>
        <v>No major surgery</v>
      </c>
      <c r="P643" t="str">
        <f t="shared" ref="P643:P706" si="138">CLEAN(H643)</f>
        <v>yes</v>
      </c>
      <c r="Q643" s="10" t="str">
        <f t="shared" ref="Q643:Q706" si="139">SUBSTITUTE(O643,"No major surgery",0)</f>
        <v>0</v>
      </c>
      <c r="R643" t="str">
        <f t="shared" ref="R643:R706" si="140">PROPER(L643)</f>
        <v>Yes</v>
      </c>
      <c r="S643" t="str">
        <f t="shared" ref="S643:S706" si="141">PROPER(P643)</f>
        <v>Yes</v>
      </c>
      <c r="T643" t="str">
        <f t="shared" ref="T643:T706" si="142">SUBSTITUTE(S643,"?","No")</f>
        <v>Yes</v>
      </c>
      <c r="U643" s="10" t="str" cm="1">
        <f t="array" ref="U643">_xlfn.IFS(B643&lt;18.5,"Underweight",B643&lt;=24.9,"Normal weight",B643&lt;=29.99,"Over weight",B643&gt;=30,"Obesity")</f>
        <v>Normal weight</v>
      </c>
      <c r="V643" t="str" cm="1">
        <f t="array" ref="V643">_xlfn.IFS(C643&lt;5.7,"Normal",C643&lt;=6.49,"Prediabetes",C643&gt;=6.5,"Diabetes")</f>
        <v>Normal</v>
      </c>
      <c r="W643" t="str">
        <f t="shared" ref="W643:W706" si="143">PROPER(E643)</f>
        <v>No</v>
      </c>
    </row>
    <row r="644" spans="1:23" x14ac:dyDescent="0.25">
      <c r="A644" t="s">
        <v>1728</v>
      </c>
      <c r="B644" s="11">
        <v>36.08</v>
      </c>
      <c r="C644" s="11">
        <v>7.11</v>
      </c>
      <c r="D644" t="s">
        <v>2382</v>
      </c>
      <c r="E644" t="s">
        <v>2380</v>
      </c>
      <c r="F644" t="s">
        <v>2383</v>
      </c>
      <c r="G644">
        <v>1</v>
      </c>
      <c r="H644" t="s">
        <v>2380</v>
      </c>
      <c r="I644" t="str">
        <f t="shared" si="131"/>
        <v>Id643</v>
      </c>
      <c r="J644" t="str">
        <f t="shared" si="132"/>
        <v>36.08</v>
      </c>
      <c r="K644" t="str">
        <f t="shared" si="133"/>
        <v>7.11</v>
      </c>
      <c r="L644" t="str">
        <f t="shared" si="134"/>
        <v>yes</v>
      </c>
      <c r="M644" t="str">
        <f t="shared" si="135"/>
        <v>No</v>
      </c>
      <c r="N644" t="str">
        <f t="shared" si="136"/>
        <v>Yes</v>
      </c>
      <c r="O644" t="str">
        <f t="shared" si="137"/>
        <v>1</v>
      </c>
      <c r="P644" t="str">
        <f t="shared" si="138"/>
        <v>No</v>
      </c>
      <c r="Q644" s="10" t="str">
        <f t="shared" si="139"/>
        <v>1</v>
      </c>
      <c r="R644" t="str">
        <f t="shared" si="140"/>
        <v>Yes</v>
      </c>
      <c r="S644" t="str">
        <f t="shared" si="141"/>
        <v>No</v>
      </c>
      <c r="T644" t="str">
        <f t="shared" si="142"/>
        <v>No</v>
      </c>
      <c r="U644" s="10" t="str" cm="1">
        <f t="array" ref="U644">_xlfn.IFS(B644&lt;18.5,"Underweight",B644&lt;=24.9,"Normal weight",B644&lt;=29.99,"Over weight",B644&gt;=30,"Obesity")</f>
        <v>Obesity</v>
      </c>
      <c r="V644" t="str" cm="1">
        <f t="array" ref="V644">_xlfn.IFS(C644&lt;5.7,"Normal",C644&lt;=6.49,"Prediabetes",C644&gt;=6.5,"Diabetes")</f>
        <v>Diabetes</v>
      </c>
      <c r="W644" t="str">
        <f t="shared" si="143"/>
        <v>No</v>
      </c>
    </row>
    <row r="645" spans="1:23" x14ac:dyDescent="0.25">
      <c r="A645" t="s">
        <v>1727</v>
      </c>
      <c r="B645" s="11">
        <v>40.44</v>
      </c>
      <c r="C645" s="11">
        <v>5.13</v>
      </c>
      <c r="D645" t="s">
        <v>2382</v>
      </c>
      <c r="E645" t="s">
        <v>2380</v>
      </c>
      <c r="F645" t="s">
        <v>2383</v>
      </c>
      <c r="G645">
        <v>1</v>
      </c>
      <c r="H645" t="s">
        <v>2380</v>
      </c>
      <c r="I645" t="str">
        <f t="shared" si="131"/>
        <v>Id644</v>
      </c>
      <c r="J645" t="str">
        <f t="shared" si="132"/>
        <v>40.44</v>
      </c>
      <c r="K645" t="str">
        <f t="shared" si="133"/>
        <v>5.13</v>
      </c>
      <c r="L645" t="str">
        <f t="shared" si="134"/>
        <v>yes</v>
      </c>
      <c r="M645" t="str">
        <f t="shared" si="135"/>
        <v>No</v>
      </c>
      <c r="N645" t="str">
        <f t="shared" si="136"/>
        <v>Yes</v>
      </c>
      <c r="O645" t="str">
        <f t="shared" si="137"/>
        <v>1</v>
      </c>
      <c r="P645" t="str">
        <f t="shared" si="138"/>
        <v>No</v>
      </c>
      <c r="Q645" s="10" t="str">
        <f t="shared" si="139"/>
        <v>1</v>
      </c>
      <c r="R645" t="str">
        <f t="shared" si="140"/>
        <v>Yes</v>
      </c>
      <c r="S645" t="str">
        <f t="shared" si="141"/>
        <v>No</v>
      </c>
      <c r="T645" t="str">
        <f t="shared" si="142"/>
        <v>No</v>
      </c>
      <c r="U645" s="10" t="str" cm="1">
        <f t="array" ref="U645">_xlfn.IFS(B645&lt;18.5,"Underweight",B645&lt;=24.9,"Normal weight",B645&lt;=29.99,"Over weight",B645&gt;=30,"Obesity")</f>
        <v>Obesity</v>
      </c>
      <c r="V645" t="str" cm="1">
        <f t="array" ref="V645">_xlfn.IFS(C645&lt;5.7,"Normal",C645&lt;=6.49,"Prediabetes",C645&gt;=6.5,"Diabetes")</f>
        <v>Normal</v>
      </c>
      <c r="W645" t="str">
        <f t="shared" si="143"/>
        <v>No</v>
      </c>
    </row>
    <row r="646" spans="1:23" x14ac:dyDescent="0.25">
      <c r="A646" t="s">
        <v>1726</v>
      </c>
      <c r="B646" s="11">
        <v>38.094999999999999</v>
      </c>
      <c r="C646" s="11">
        <v>10.199999999999999</v>
      </c>
      <c r="D646" t="s">
        <v>2380</v>
      </c>
      <c r="E646" t="s">
        <v>2380</v>
      </c>
      <c r="F646" t="s">
        <v>2380</v>
      </c>
      <c r="G646" t="s">
        <v>2381</v>
      </c>
      <c r="H646" t="s">
        <v>2380</v>
      </c>
      <c r="I646" t="str">
        <f t="shared" si="131"/>
        <v>Id645</v>
      </c>
      <c r="J646" t="str">
        <f t="shared" si="132"/>
        <v>38.095</v>
      </c>
      <c r="K646" t="str">
        <f t="shared" si="133"/>
        <v>10.2</v>
      </c>
      <c r="L646" t="str">
        <f t="shared" si="134"/>
        <v>No</v>
      </c>
      <c r="M646" t="str">
        <f t="shared" si="135"/>
        <v>No</v>
      </c>
      <c r="N646" t="str">
        <f t="shared" si="136"/>
        <v>No</v>
      </c>
      <c r="O646" t="str">
        <f t="shared" si="137"/>
        <v>No major surgery</v>
      </c>
      <c r="P646" t="str">
        <f t="shared" si="138"/>
        <v>No</v>
      </c>
      <c r="Q646" s="10" t="str">
        <f t="shared" si="139"/>
        <v>0</v>
      </c>
      <c r="R646" t="str">
        <f t="shared" si="140"/>
        <v>No</v>
      </c>
      <c r="S646" t="str">
        <f t="shared" si="141"/>
        <v>No</v>
      </c>
      <c r="T646" t="str">
        <f t="shared" si="142"/>
        <v>No</v>
      </c>
      <c r="U646" s="10" t="str" cm="1">
        <f t="array" ref="U646">_xlfn.IFS(B646&lt;18.5,"Underweight",B646&lt;=24.9,"Normal weight",B646&lt;=29.99,"Over weight",B646&gt;=30,"Obesity")</f>
        <v>Obesity</v>
      </c>
      <c r="V646" t="str" cm="1">
        <f t="array" ref="V646">_xlfn.IFS(C646&lt;5.7,"Normal",C646&lt;=6.49,"Prediabetes",C646&gt;=6.5,"Diabetes")</f>
        <v>Diabetes</v>
      </c>
      <c r="W646" t="str">
        <f t="shared" si="143"/>
        <v>No</v>
      </c>
    </row>
    <row r="647" spans="1:23" x14ac:dyDescent="0.25">
      <c r="A647" t="s">
        <v>1725</v>
      </c>
      <c r="B647" s="11">
        <v>44.95</v>
      </c>
      <c r="C647" s="11">
        <v>10.4</v>
      </c>
      <c r="D647" t="s">
        <v>2380</v>
      </c>
      <c r="E647" t="s">
        <v>2380</v>
      </c>
      <c r="F647" t="s">
        <v>2380</v>
      </c>
      <c r="G647" t="s">
        <v>2381</v>
      </c>
      <c r="H647" t="s">
        <v>2380</v>
      </c>
      <c r="I647" t="str">
        <f t="shared" si="131"/>
        <v>Id646</v>
      </c>
      <c r="J647" t="str">
        <f t="shared" si="132"/>
        <v>44.95</v>
      </c>
      <c r="K647" t="str">
        <f t="shared" si="133"/>
        <v>10.4</v>
      </c>
      <c r="L647" t="str">
        <f t="shared" si="134"/>
        <v>No</v>
      </c>
      <c r="M647" t="str">
        <f t="shared" si="135"/>
        <v>No</v>
      </c>
      <c r="N647" t="str">
        <f t="shared" si="136"/>
        <v>No</v>
      </c>
      <c r="O647" t="str">
        <f t="shared" si="137"/>
        <v>No major surgery</v>
      </c>
      <c r="P647" t="str">
        <f t="shared" si="138"/>
        <v>No</v>
      </c>
      <c r="Q647" s="10" t="str">
        <f t="shared" si="139"/>
        <v>0</v>
      </c>
      <c r="R647" t="str">
        <f t="shared" si="140"/>
        <v>No</v>
      </c>
      <c r="S647" t="str">
        <f t="shared" si="141"/>
        <v>No</v>
      </c>
      <c r="T647" t="str">
        <f t="shared" si="142"/>
        <v>No</v>
      </c>
      <c r="U647" s="10" t="str" cm="1">
        <f t="array" ref="U647">_xlfn.IFS(B647&lt;18.5,"Underweight",B647&lt;=24.9,"Normal weight",B647&lt;=29.99,"Over weight",B647&gt;=30,"Obesity")</f>
        <v>Obesity</v>
      </c>
      <c r="V647" t="str" cm="1">
        <f t="array" ref="V647">_xlfn.IFS(C647&lt;5.7,"Normal",C647&lt;=6.49,"Prediabetes",C647&gt;=6.5,"Diabetes")</f>
        <v>Diabetes</v>
      </c>
      <c r="W647" t="str">
        <f t="shared" si="143"/>
        <v>No</v>
      </c>
    </row>
    <row r="648" spans="1:23" x14ac:dyDescent="0.25">
      <c r="A648" t="s">
        <v>1724</v>
      </c>
      <c r="B648" s="11">
        <v>35.54</v>
      </c>
      <c r="C648" s="11">
        <v>10.67</v>
      </c>
      <c r="D648" t="s">
        <v>2380</v>
      </c>
      <c r="E648" t="s">
        <v>2380</v>
      </c>
      <c r="F648" t="s">
        <v>2380</v>
      </c>
      <c r="G648" t="s">
        <v>2381</v>
      </c>
      <c r="H648" t="s">
        <v>2380</v>
      </c>
      <c r="I648" t="str">
        <f t="shared" si="131"/>
        <v>Id647</v>
      </c>
      <c r="J648" t="str">
        <f t="shared" si="132"/>
        <v>35.54</v>
      </c>
      <c r="K648" t="str">
        <f t="shared" si="133"/>
        <v>10.67</v>
      </c>
      <c r="L648" t="str">
        <f t="shared" si="134"/>
        <v>No</v>
      </c>
      <c r="M648" t="str">
        <f t="shared" si="135"/>
        <v>No</v>
      </c>
      <c r="N648" t="str">
        <f t="shared" si="136"/>
        <v>No</v>
      </c>
      <c r="O648" t="str">
        <f t="shared" si="137"/>
        <v>No major surgery</v>
      </c>
      <c r="P648" t="str">
        <f t="shared" si="138"/>
        <v>No</v>
      </c>
      <c r="Q648" s="10" t="str">
        <f t="shared" si="139"/>
        <v>0</v>
      </c>
      <c r="R648" t="str">
        <f t="shared" si="140"/>
        <v>No</v>
      </c>
      <c r="S648" t="str">
        <f t="shared" si="141"/>
        <v>No</v>
      </c>
      <c r="T648" t="str">
        <f t="shared" si="142"/>
        <v>No</v>
      </c>
      <c r="U648" s="10" t="str" cm="1">
        <f t="array" ref="U648">_xlfn.IFS(B648&lt;18.5,"Underweight",B648&lt;=24.9,"Normal weight",B648&lt;=29.99,"Over weight",B648&gt;=30,"Obesity")</f>
        <v>Obesity</v>
      </c>
      <c r="V648" t="str" cm="1">
        <f t="array" ref="V648">_xlfn.IFS(C648&lt;5.7,"Normal",C648&lt;=6.49,"Prediabetes",C648&gt;=6.5,"Diabetes")</f>
        <v>Diabetes</v>
      </c>
      <c r="W648" t="str">
        <f t="shared" si="143"/>
        <v>No</v>
      </c>
    </row>
    <row r="649" spans="1:23" x14ac:dyDescent="0.25">
      <c r="A649" t="s">
        <v>1723</v>
      </c>
      <c r="B649" s="11">
        <v>39.799999999999997</v>
      </c>
      <c r="C649" s="11">
        <v>4.6500000000000004</v>
      </c>
      <c r="D649" t="s">
        <v>2382</v>
      </c>
      <c r="E649" t="s">
        <v>2380</v>
      </c>
      <c r="F649" t="s">
        <v>2380</v>
      </c>
      <c r="G649">
        <v>2</v>
      </c>
      <c r="H649" t="s">
        <v>2380</v>
      </c>
      <c r="I649" t="str">
        <f t="shared" si="131"/>
        <v>Id648</v>
      </c>
      <c r="J649" t="str">
        <f t="shared" si="132"/>
        <v>39.8</v>
      </c>
      <c r="K649" t="str">
        <f t="shared" si="133"/>
        <v>4.65</v>
      </c>
      <c r="L649" t="str">
        <f t="shared" si="134"/>
        <v>yes</v>
      </c>
      <c r="M649" t="str">
        <f t="shared" si="135"/>
        <v>No</v>
      </c>
      <c r="N649" t="str">
        <f t="shared" si="136"/>
        <v>No</v>
      </c>
      <c r="O649" t="str">
        <f t="shared" si="137"/>
        <v>2</v>
      </c>
      <c r="P649" t="str">
        <f t="shared" si="138"/>
        <v>No</v>
      </c>
      <c r="Q649" s="10" t="str">
        <f t="shared" si="139"/>
        <v>2</v>
      </c>
      <c r="R649" t="str">
        <f t="shared" si="140"/>
        <v>Yes</v>
      </c>
      <c r="S649" t="str">
        <f t="shared" si="141"/>
        <v>No</v>
      </c>
      <c r="T649" t="str">
        <f t="shared" si="142"/>
        <v>No</v>
      </c>
      <c r="U649" s="10" t="str" cm="1">
        <f t="array" ref="U649">_xlfn.IFS(B649&lt;18.5,"Underweight",B649&lt;=24.9,"Normal weight",B649&lt;=29.99,"Over weight",B649&gt;=30,"Obesity")</f>
        <v>Obesity</v>
      </c>
      <c r="V649" t="str" cm="1">
        <f t="array" ref="V649">_xlfn.IFS(C649&lt;5.7,"Normal",C649&lt;=6.49,"Prediabetes",C649&gt;=6.5,"Diabetes")</f>
        <v>Normal</v>
      </c>
      <c r="W649" t="str">
        <f t="shared" si="143"/>
        <v>No</v>
      </c>
    </row>
    <row r="650" spans="1:23" x14ac:dyDescent="0.25">
      <c r="A650" t="s">
        <v>1722</v>
      </c>
      <c r="B650" s="11">
        <v>33.659999999999997</v>
      </c>
      <c r="C650" s="11">
        <v>5.65</v>
      </c>
      <c r="D650" t="s">
        <v>2382</v>
      </c>
      <c r="E650" t="s">
        <v>2380</v>
      </c>
      <c r="F650" t="s">
        <v>2380</v>
      </c>
      <c r="G650">
        <v>2</v>
      </c>
      <c r="H650" t="s">
        <v>2380</v>
      </c>
      <c r="I650" t="str">
        <f t="shared" si="131"/>
        <v>Id649</v>
      </c>
      <c r="J650" t="str">
        <f t="shared" si="132"/>
        <v>33.66</v>
      </c>
      <c r="K650" t="str">
        <f t="shared" si="133"/>
        <v>5.65</v>
      </c>
      <c r="L650" t="str">
        <f t="shared" si="134"/>
        <v>yes</v>
      </c>
      <c r="M650" t="str">
        <f t="shared" si="135"/>
        <v>No</v>
      </c>
      <c r="N650" t="str">
        <f t="shared" si="136"/>
        <v>No</v>
      </c>
      <c r="O650" t="str">
        <f t="shared" si="137"/>
        <v>2</v>
      </c>
      <c r="P650" t="str">
        <f t="shared" si="138"/>
        <v>No</v>
      </c>
      <c r="Q650" s="10" t="str">
        <f t="shared" si="139"/>
        <v>2</v>
      </c>
      <c r="R650" t="str">
        <f t="shared" si="140"/>
        <v>Yes</v>
      </c>
      <c r="S650" t="str">
        <f t="shared" si="141"/>
        <v>No</v>
      </c>
      <c r="T650" t="str">
        <f t="shared" si="142"/>
        <v>No</v>
      </c>
      <c r="U650" s="10" t="str" cm="1">
        <f t="array" ref="U650">_xlfn.IFS(B650&lt;18.5,"Underweight",B650&lt;=24.9,"Normal weight",B650&lt;=29.99,"Over weight",B650&gt;=30,"Obesity")</f>
        <v>Obesity</v>
      </c>
      <c r="V650" t="str" cm="1">
        <f t="array" ref="V650">_xlfn.IFS(C650&lt;5.7,"Normal",C650&lt;=6.49,"Prediabetes",C650&gt;=6.5,"Diabetes")</f>
        <v>Normal</v>
      </c>
      <c r="W650" t="str">
        <f t="shared" si="143"/>
        <v>No</v>
      </c>
    </row>
    <row r="651" spans="1:23" x14ac:dyDescent="0.25">
      <c r="A651" t="s">
        <v>1721</v>
      </c>
      <c r="B651" s="11">
        <v>35.5</v>
      </c>
      <c r="C651" s="11">
        <v>11.97</v>
      </c>
      <c r="D651" t="s">
        <v>2380</v>
      </c>
      <c r="E651" t="s">
        <v>2380</v>
      </c>
      <c r="F651" t="s">
        <v>2380</v>
      </c>
      <c r="G651" t="s">
        <v>2381</v>
      </c>
      <c r="H651" t="s">
        <v>2380</v>
      </c>
      <c r="I651" t="str">
        <f t="shared" si="131"/>
        <v>Id650</v>
      </c>
      <c r="J651" t="str">
        <f t="shared" si="132"/>
        <v>35.5</v>
      </c>
      <c r="K651" t="str">
        <f t="shared" si="133"/>
        <v>11.97</v>
      </c>
      <c r="L651" t="str">
        <f t="shared" si="134"/>
        <v>No</v>
      </c>
      <c r="M651" t="str">
        <f t="shared" si="135"/>
        <v>No</v>
      </c>
      <c r="N651" t="str">
        <f t="shared" si="136"/>
        <v>No</v>
      </c>
      <c r="O651" t="str">
        <f t="shared" si="137"/>
        <v>No major surgery</v>
      </c>
      <c r="P651" t="str">
        <f t="shared" si="138"/>
        <v>No</v>
      </c>
      <c r="Q651" s="10" t="str">
        <f t="shared" si="139"/>
        <v>0</v>
      </c>
      <c r="R651" t="str">
        <f t="shared" si="140"/>
        <v>No</v>
      </c>
      <c r="S651" t="str">
        <f t="shared" si="141"/>
        <v>No</v>
      </c>
      <c r="T651" t="str">
        <f t="shared" si="142"/>
        <v>No</v>
      </c>
      <c r="U651" s="10" t="str" cm="1">
        <f t="array" ref="U651">_xlfn.IFS(B651&lt;18.5,"Underweight",B651&lt;=24.9,"Normal weight",B651&lt;=29.99,"Over weight",B651&gt;=30,"Obesity")</f>
        <v>Obesity</v>
      </c>
      <c r="V651" t="str" cm="1">
        <f t="array" ref="V651">_xlfn.IFS(C651&lt;5.7,"Normal",C651&lt;=6.49,"Prediabetes",C651&gt;=6.5,"Diabetes")</f>
        <v>Diabetes</v>
      </c>
      <c r="W651" t="str">
        <f t="shared" si="143"/>
        <v>No</v>
      </c>
    </row>
    <row r="652" spans="1:23" x14ac:dyDescent="0.25">
      <c r="A652" t="s">
        <v>1720</v>
      </c>
      <c r="B652" s="11">
        <v>41.63</v>
      </c>
      <c r="C652" s="11">
        <v>6.71</v>
      </c>
      <c r="D652" t="s">
        <v>2380</v>
      </c>
      <c r="E652" t="s">
        <v>2380</v>
      </c>
      <c r="F652" t="s">
        <v>2380</v>
      </c>
      <c r="G652" t="s">
        <v>2381</v>
      </c>
      <c r="H652" t="s">
        <v>2380</v>
      </c>
      <c r="I652" t="str">
        <f t="shared" si="131"/>
        <v>Id651</v>
      </c>
      <c r="J652" t="str">
        <f t="shared" si="132"/>
        <v>41.63</v>
      </c>
      <c r="K652" t="str">
        <f t="shared" si="133"/>
        <v>6.71</v>
      </c>
      <c r="L652" t="str">
        <f t="shared" si="134"/>
        <v>No</v>
      </c>
      <c r="M652" t="str">
        <f t="shared" si="135"/>
        <v>No</v>
      </c>
      <c r="N652" t="str">
        <f t="shared" si="136"/>
        <v>No</v>
      </c>
      <c r="O652" t="str">
        <f t="shared" si="137"/>
        <v>No major surgery</v>
      </c>
      <c r="P652" t="str">
        <f t="shared" si="138"/>
        <v>No</v>
      </c>
      <c r="Q652" s="10" t="str">
        <f t="shared" si="139"/>
        <v>0</v>
      </c>
      <c r="R652" t="str">
        <f t="shared" si="140"/>
        <v>No</v>
      </c>
      <c r="S652" t="str">
        <f t="shared" si="141"/>
        <v>No</v>
      </c>
      <c r="T652" t="str">
        <f t="shared" si="142"/>
        <v>No</v>
      </c>
      <c r="U652" s="10" t="str" cm="1">
        <f t="array" ref="U652">_xlfn.IFS(B652&lt;18.5,"Underweight",B652&lt;=24.9,"Normal weight",B652&lt;=29.99,"Over weight",B652&gt;=30,"Obesity")</f>
        <v>Obesity</v>
      </c>
      <c r="V652" t="str" cm="1">
        <f t="array" ref="V652">_xlfn.IFS(C652&lt;5.7,"Normal",C652&lt;=6.49,"Prediabetes",C652&gt;=6.5,"Diabetes")</f>
        <v>Diabetes</v>
      </c>
      <c r="W652" t="str">
        <f t="shared" si="143"/>
        <v>No</v>
      </c>
    </row>
    <row r="653" spans="1:23" x14ac:dyDescent="0.25">
      <c r="A653" t="s">
        <v>1719</v>
      </c>
      <c r="B653" s="11">
        <v>46.49</v>
      </c>
      <c r="C653" s="11">
        <v>11.92</v>
      </c>
      <c r="D653" t="s">
        <v>2380</v>
      </c>
      <c r="E653" t="s">
        <v>2380</v>
      </c>
      <c r="F653" t="s">
        <v>2380</v>
      </c>
      <c r="G653" t="s">
        <v>2381</v>
      </c>
      <c r="H653" t="s">
        <v>2380</v>
      </c>
      <c r="I653" t="str">
        <f t="shared" si="131"/>
        <v>Id652</v>
      </c>
      <c r="J653" t="str">
        <f t="shared" si="132"/>
        <v>46.49</v>
      </c>
      <c r="K653" t="str">
        <f t="shared" si="133"/>
        <v>11.92</v>
      </c>
      <c r="L653" t="str">
        <f t="shared" si="134"/>
        <v>No</v>
      </c>
      <c r="M653" t="str">
        <f t="shared" si="135"/>
        <v>No</v>
      </c>
      <c r="N653" t="str">
        <f t="shared" si="136"/>
        <v>No</v>
      </c>
      <c r="O653" t="str">
        <f t="shared" si="137"/>
        <v>No major surgery</v>
      </c>
      <c r="P653" t="str">
        <f t="shared" si="138"/>
        <v>No</v>
      </c>
      <c r="Q653" s="10" t="str">
        <f t="shared" si="139"/>
        <v>0</v>
      </c>
      <c r="R653" t="str">
        <f t="shared" si="140"/>
        <v>No</v>
      </c>
      <c r="S653" t="str">
        <f t="shared" si="141"/>
        <v>No</v>
      </c>
      <c r="T653" t="str">
        <f t="shared" si="142"/>
        <v>No</v>
      </c>
      <c r="U653" s="10" t="str" cm="1">
        <f t="array" ref="U653">_xlfn.IFS(B653&lt;18.5,"Underweight",B653&lt;=24.9,"Normal weight",B653&lt;=29.99,"Over weight",B653&gt;=30,"Obesity")</f>
        <v>Obesity</v>
      </c>
      <c r="V653" t="str" cm="1">
        <f t="array" ref="V653">_xlfn.IFS(C653&lt;5.7,"Normal",C653&lt;=6.49,"Prediabetes",C653&gt;=6.5,"Diabetes")</f>
        <v>Diabetes</v>
      </c>
      <c r="W653" t="str">
        <f t="shared" si="143"/>
        <v>No</v>
      </c>
    </row>
    <row r="654" spans="1:23" x14ac:dyDescent="0.25">
      <c r="A654" t="s">
        <v>1718</v>
      </c>
      <c r="B654" s="11">
        <v>43.29</v>
      </c>
      <c r="C654" s="11">
        <v>5.35</v>
      </c>
      <c r="D654" t="s">
        <v>2380</v>
      </c>
      <c r="E654" t="s">
        <v>2380</v>
      </c>
      <c r="F654" t="s">
        <v>2380</v>
      </c>
      <c r="G654">
        <v>2</v>
      </c>
      <c r="H654" t="s">
        <v>2380</v>
      </c>
      <c r="I654" t="str">
        <f t="shared" si="131"/>
        <v>Id653</v>
      </c>
      <c r="J654" t="str">
        <f t="shared" si="132"/>
        <v>43.29</v>
      </c>
      <c r="K654" t="str">
        <f t="shared" si="133"/>
        <v>5.35</v>
      </c>
      <c r="L654" t="str">
        <f t="shared" si="134"/>
        <v>No</v>
      </c>
      <c r="M654" t="str">
        <f t="shared" si="135"/>
        <v>No</v>
      </c>
      <c r="N654" t="str">
        <f t="shared" si="136"/>
        <v>No</v>
      </c>
      <c r="O654" t="str">
        <f t="shared" si="137"/>
        <v>2</v>
      </c>
      <c r="P654" t="str">
        <f t="shared" si="138"/>
        <v>No</v>
      </c>
      <c r="Q654" s="10" t="str">
        <f t="shared" si="139"/>
        <v>2</v>
      </c>
      <c r="R654" t="str">
        <f t="shared" si="140"/>
        <v>No</v>
      </c>
      <c r="S654" t="str">
        <f t="shared" si="141"/>
        <v>No</v>
      </c>
      <c r="T654" t="str">
        <f t="shared" si="142"/>
        <v>No</v>
      </c>
      <c r="U654" s="10" t="str" cm="1">
        <f t="array" ref="U654">_xlfn.IFS(B654&lt;18.5,"Underweight",B654&lt;=24.9,"Normal weight",B654&lt;=29.99,"Over weight",B654&gt;=30,"Obesity")</f>
        <v>Obesity</v>
      </c>
      <c r="V654" t="str" cm="1">
        <f t="array" ref="V654">_xlfn.IFS(C654&lt;5.7,"Normal",C654&lt;=6.49,"Prediabetes",C654&gt;=6.5,"Diabetes")</f>
        <v>Normal</v>
      </c>
      <c r="W654" t="str">
        <f t="shared" si="143"/>
        <v>No</v>
      </c>
    </row>
    <row r="655" spans="1:23" x14ac:dyDescent="0.25">
      <c r="A655" t="s">
        <v>1717</v>
      </c>
      <c r="B655" s="11">
        <v>43.08</v>
      </c>
      <c r="C655" s="11">
        <v>8.9600000000000009</v>
      </c>
      <c r="D655" t="s">
        <v>2382</v>
      </c>
      <c r="E655" t="s">
        <v>2380</v>
      </c>
      <c r="F655" t="s">
        <v>2380</v>
      </c>
      <c r="G655">
        <v>1</v>
      </c>
      <c r="H655" t="s">
        <v>2380</v>
      </c>
      <c r="I655" t="str">
        <f t="shared" si="131"/>
        <v>Id654</v>
      </c>
      <c r="J655" t="str">
        <f t="shared" si="132"/>
        <v>43.08</v>
      </c>
      <c r="K655" t="str">
        <f t="shared" si="133"/>
        <v>8.96</v>
      </c>
      <c r="L655" t="str">
        <f t="shared" si="134"/>
        <v>yes</v>
      </c>
      <c r="M655" t="str">
        <f t="shared" si="135"/>
        <v>No</v>
      </c>
      <c r="N655" t="str">
        <f t="shared" si="136"/>
        <v>No</v>
      </c>
      <c r="O655" t="str">
        <f t="shared" si="137"/>
        <v>1</v>
      </c>
      <c r="P655" t="str">
        <f t="shared" si="138"/>
        <v>No</v>
      </c>
      <c r="Q655" s="10" t="str">
        <f t="shared" si="139"/>
        <v>1</v>
      </c>
      <c r="R655" t="str">
        <f t="shared" si="140"/>
        <v>Yes</v>
      </c>
      <c r="S655" t="str">
        <f t="shared" si="141"/>
        <v>No</v>
      </c>
      <c r="T655" t="str">
        <f t="shared" si="142"/>
        <v>No</v>
      </c>
      <c r="U655" s="10" t="str" cm="1">
        <f t="array" ref="U655">_xlfn.IFS(B655&lt;18.5,"Underweight",B655&lt;=24.9,"Normal weight",B655&lt;=29.99,"Over weight",B655&gt;=30,"Obesity")</f>
        <v>Obesity</v>
      </c>
      <c r="V655" t="str" cm="1">
        <f t="array" ref="V655">_xlfn.IFS(C655&lt;5.7,"Normal",C655&lt;=6.49,"Prediabetes",C655&gt;=6.5,"Diabetes")</f>
        <v>Diabetes</v>
      </c>
      <c r="W655" t="str">
        <f t="shared" si="143"/>
        <v>No</v>
      </c>
    </row>
    <row r="656" spans="1:23" x14ac:dyDescent="0.25">
      <c r="A656" t="s">
        <v>1716</v>
      </c>
      <c r="B656" s="11">
        <v>39.07</v>
      </c>
      <c r="C656" s="11">
        <v>11.93</v>
      </c>
      <c r="D656" t="s">
        <v>2380</v>
      </c>
      <c r="E656" t="s">
        <v>2380</v>
      </c>
      <c r="F656" t="s">
        <v>2380</v>
      </c>
      <c r="G656" t="s">
        <v>2381</v>
      </c>
      <c r="H656" t="s">
        <v>2380</v>
      </c>
      <c r="I656" t="str">
        <f t="shared" si="131"/>
        <v>Id655</v>
      </c>
      <c r="J656" t="str">
        <f t="shared" si="132"/>
        <v>39.07</v>
      </c>
      <c r="K656" t="str">
        <f t="shared" si="133"/>
        <v>11.93</v>
      </c>
      <c r="L656" t="str">
        <f t="shared" si="134"/>
        <v>No</v>
      </c>
      <c r="M656" t="str">
        <f t="shared" si="135"/>
        <v>No</v>
      </c>
      <c r="N656" t="str">
        <f t="shared" si="136"/>
        <v>No</v>
      </c>
      <c r="O656" t="str">
        <f t="shared" si="137"/>
        <v>No major surgery</v>
      </c>
      <c r="P656" t="str">
        <f t="shared" si="138"/>
        <v>No</v>
      </c>
      <c r="Q656" s="10" t="str">
        <f t="shared" si="139"/>
        <v>0</v>
      </c>
      <c r="R656" t="str">
        <f t="shared" si="140"/>
        <v>No</v>
      </c>
      <c r="S656" t="str">
        <f t="shared" si="141"/>
        <v>No</v>
      </c>
      <c r="T656" t="str">
        <f t="shared" si="142"/>
        <v>No</v>
      </c>
      <c r="U656" s="10" t="str" cm="1">
        <f t="array" ref="U656">_xlfn.IFS(B656&lt;18.5,"Underweight",B656&lt;=24.9,"Normal weight",B656&lt;=29.99,"Over weight",B656&gt;=30,"Obesity")</f>
        <v>Obesity</v>
      </c>
      <c r="V656" t="str" cm="1">
        <f t="array" ref="V656">_xlfn.IFS(C656&lt;5.7,"Normal",C656&lt;=6.49,"Prediabetes",C656&gt;=6.5,"Diabetes")</f>
        <v>Diabetes</v>
      </c>
      <c r="W656" t="str">
        <f t="shared" si="143"/>
        <v>No</v>
      </c>
    </row>
    <row r="657" spans="1:23" x14ac:dyDescent="0.25">
      <c r="A657" t="s">
        <v>1715</v>
      </c>
      <c r="B657" s="11">
        <v>41.3</v>
      </c>
      <c r="C657" s="11">
        <v>9.59</v>
      </c>
      <c r="D657" t="s">
        <v>2380</v>
      </c>
      <c r="E657" t="s">
        <v>2380</v>
      </c>
      <c r="F657" t="s">
        <v>2380</v>
      </c>
      <c r="G657" t="s">
        <v>2381</v>
      </c>
      <c r="H657" t="s">
        <v>2380</v>
      </c>
      <c r="I657" t="str">
        <f t="shared" si="131"/>
        <v>Id656</v>
      </c>
      <c r="J657" t="str">
        <f t="shared" si="132"/>
        <v>41.3</v>
      </c>
      <c r="K657" t="str">
        <f t="shared" si="133"/>
        <v>9.59</v>
      </c>
      <c r="L657" t="str">
        <f t="shared" si="134"/>
        <v>No</v>
      </c>
      <c r="M657" t="str">
        <f t="shared" si="135"/>
        <v>No</v>
      </c>
      <c r="N657" t="str">
        <f t="shared" si="136"/>
        <v>No</v>
      </c>
      <c r="O657" t="str">
        <f t="shared" si="137"/>
        <v>No major surgery</v>
      </c>
      <c r="P657" t="str">
        <f t="shared" si="138"/>
        <v>No</v>
      </c>
      <c r="Q657" s="10" t="str">
        <f t="shared" si="139"/>
        <v>0</v>
      </c>
      <c r="R657" t="str">
        <f t="shared" si="140"/>
        <v>No</v>
      </c>
      <c r="S657" t="str">
        <f t="shared" si="141"/>
        <v>No</v>
      </c>
      <c r="T657" t="str">
        <f t="shared" si="142"/>
        <v>No</v>
      </c>
      <c r="U657" s="10" t="str" cm="1">
        <f t="array" ref="U657">_xlfn.IFS(B657&lt;18.5,"Underweight",B657&lt;=24.9,"Normal weight",B657&lt;=29.99,"Over weight",B657&gt;=30,"Obesity")</f>
        <v>Obesity</v>
      </c>
      <c r="V657" t="str" cm="1">
        <f t="array" ref="V657">_xlfn.IFS(C657&lt;5.7,"Normal",C657&lt;=6.49,"Prediabetes",C657&gt;=6.5,"Diabetes")</f>
        <v>Diabetes</v>
      </c>
      <c r="W657" t="str">
        <f t="shared" si="143"/>
        <v>No</v>
      </c>
    </row>
    <row r="658" spans="1:23" x14ac:dyDescent="0.25">
      <c r="A658" t="s">
        <v>1714</v>
      </c>
      <c r="B658" s="11">
        <v>42.95</v>
      </c>
      <c r="C658" s="11">
        <v>11.88</v>
      </c>
      <c r="D658" t="s">
        <v>2382</v>
      </c>
      <c r="E658" t="s">
        <v>2380</v>
      </c>
      <c r="F658" t="s">
        <v>2380</v>
      </c>
      <c r="G658">
        <v>2</v>
      </c>
      <c r="H658" t="s">
        <v>2380</v>
      </c>
      <c r="I658" t="str">
        <f t="shared" si="131"/>
        <v>Id657</v>
      </c>
      <c r="J658" t="str">
        <f t="shared" si="132"/>
        <v>42.95</v>
      </c>
      <c r="K658" t="str">
        <f t="shared" si="133"/>
        <v>11.88</v>
      </c>
      <c r="L658" t="str">
        <f t="shared" si="134"/>
        <v>yes</v>
      </c>
      <c r="M658" t="str">
        <f t="shared" si="135"/>
        <v>No</v>
      </c>
      <c r="N658" t="str">
        <f t="shared" si="136"/>
        <v>No</v>
      </c>
      <c r="O658" t="str">
        <f t="shared" si="137"/>
        <v>2</v>
      </c>
      <c r="P658" t="str">
        <f t="shared" si="138"/>
        <v>No</v>
      </c>
      <c r="Q658" s="10" t="str">
        <f t="shared" si="139"/>
        <v>2</v>
      </c>
      <c r="R658" t="str">
        <f t="shared" si="140"/>
        <v>Yes</v>
      </c>
      <c r="S658" t="str">
        <f t="shared" si="141"/>
        <v>No</v>
      </c>
      <c r="T658" t="str">
        <f t="shared" si="142"/>
        <v>No</v>
      </c>
      <c r="U658" s="10" t="str" cm="1">
        <f t="array" ref="U658">_xlfn.IFS(B658&lt;18.5,"Underweight",B658&lt;=24.9,"Normal weight",B658&lt;=29.99,"Over weight",B658&gt;=30,"Obesity")</f>
        <v>Obesity</v>
      </c>
      <c r="V658" t="str" cm="1">
        <f t="array" ref="V658">_xlfn.IFS(C658&lt;5.7,"Normal",C658&lt;=6.49,"Prediabetes",C658&gt;=6.5,"Diabetes")</f>
        <v>Diabetes</v>
      </c>
      <c r="W658" t="str">
        <f t="shared" si="143"/>
        <v>No</v>
      </c>
    </row>
    <row r="659" spans="1:23" x14ac:dyDescent="0.25">
      <c r="A659" t="s">
        <v>1713</v>
      </c>
      <c r="B659" s="11">
        <v>46.96</v>
      </c>
      <c r="C659" s="11">
        <v>4.6399999999999997</v>
      </c>
      <c r="D659" t="s">
        <v>2380</v>
      </c>
      <c r="E659" t="s">
        <v>2380</v>
      </c>
      <c r="F659" t="s">
        <v>2383</v>
      </c>
      <c r="G659">
        <v>1</v>
      </c>
      <c r="H659" t="s">
        <v>2380</v>
      </c>
      <c r="I659" t="str">
        <f t="shared" si="131"/>
        <v>Id658</v>
      </c>
      <c r="J659" t="str">
        <f t="shared" si="132"/>
        <v>46.96</v>
      </c>
      <c r="K659" t="str">
        <f t="shared" si="133"/>
        <v>4.64</v>
      </c>
      <c r="L659" t="str">
        <f t="shared" si="134"/>
        <v>No</v>
      </c>
      <c r="M659" t="str">
        <f t="shared" si="135"/>
        <v>No</v>
      </c>
      <c r="N659" t="str">
        <f t="shared" si="136"/>
        <v>Yes</v>
      </c>
      <c r="O659" t="str">
        <f t="shared" si="137"/>
        <v>1</v>
      </c>
      <c r="P659" t="str">
        <f t="shared" si="138"/>
        <v>No</v>
      </c>
      <c r="Q659" s="10" t="str">
        <f t="shared" si="139"/>
        <v>1</v>
      </c>
      <c r="R659" t="str">
        <f t="shared" si="140"/>
        <v>No</v>
      </c>
      <c r="S659" t="str">
        <f t="shared" si="141"/>
        <v>No</v>
      </c>
      <c r="T659" t="str">
        <f t="shared" si="142"/>
        <v>No</v>
      </c>
      <c r="U659" s="10" t="str" cm="1">
        <f t="array" ref="U659">_xlfn.IFS(B659&lt;18.5,"Underweight",B659&lt;=24.9,"Normal weight",B659&lt;=29.99,"Over weight",B659&gt;=30,"Obesity")</f>
        <v>Obesity</v>
      </c>
      <c r="V659" t="str" cm="1">
        <f t="array" ref="V659">_xlfn.IFS(C659&lt;5.7,"Normal",C659&lt;=6.49,"Prediabetes",C659&gt;=6.5,"Diabetes")</f>
        <v>Normal</v>
      </c>
      <c r="W659" t="str">
        <f t="shared" si="143"/>
        <v>No</v>
      </c>
    </row>
    <row r="660" spans="1:23" x14ac:dyDescent="0.25">
      <c r="A660" t="s">
        <v>1712</v>
      </c>
      <c r="B660" s="11">
        <v>30.495000000000001</v>
      </c>
      <c r="C660" s="11">
        <v>9.5299999999999994</v>
      </c>
      <c r="D660" t="s">
        <v>2380</v>
      </c>
      <c r="E660" t="s">
        <v>2380</v>
      </c>
      <c r="F660" t="s">
        <v>2380</v>
      </c>
      <c r="G660" t="s">
        <v>2381</v>
      </c>
      <c r="H660" t="s">
        <v>2380</v>
      </c>
      <c r="I660" t="str">
        <f t="shared" si="131"/>
        <v>Id659</v>
      </c>
      <c r="J660" t="str">
        <f t="shared" si="132"/>
        <v>30.495</v>
      </c>
      <c r="K660" t="str">
        <f t="shared" si="133"/>
        <v>9.53</v>
      </c>
      <c r="L660" t="str">
        <f t="shared" si="134"/>
        <v>No</v>
      </c>
      <c r="M660" t="str">
        <f t="shared" si="135"/>
        <v>No</v>
      </c>
      <c r="N660" t="str">
        <f t="shared" si="136"/>
        <v>No</v>
      </c>
      <c r="O660" t="str">
        <f t="shared" si="137"/>
        <v>No major surgery</v>
      </c>
      <c r="P660" t="str">
        <f t="shared" si="138"/>
        <v>No</v>
      </c>
      <c r="Q660" s="10" t="str">
        <f t="shared" si="139"/>
        <v>0</v>
      </c>
      <c r="R660" t="str">
        <f t="shared" si="140"/>
        <v>No</v>
      </c>
      <c r="S660" t="str">
        <f t="shared" si="141"/>
        <v>No</v>
      </c>
      <c r="T660" t="str">
        <f t="shared" si="142"/>
        <v>No</v>
      </c>
      <c r="U660" s="10" t="str" cm="1">
        <f t="array" ref="U660">_xlfn.IFS(B660&lt;18.5,"Underweight",B660&lt;=24.9,"Normal weight",B660&lt;=29.99,"Over weight",B660&gt;=30,"Obesity")</f>
        <v>Obesity</v>
      </c>
      <c r="V660" t="str" cm="1">
        <f t="array" ref="V660">_xlfn.IFS(C660&lt;5.7,"Normal",C660&lt;=6.49,"Prediabetes",C660&gt;=6.5,"Diabetes")</f>
        <v>Diabetes</v>
      </c>
      <c r="W660" t="str">
        <f t="shared" si="143"/>
        <v>No</v>
      </c>
    </row>
    <row r="661" spans="1:23" x14ac:dyDescent="0.25">
      <c r="A661" t="s">
        <v>1711</v>
      </c>
      <c r="B661" s="11">
        <v>17.954999999999998</v>
      </c>
      <c r="C661" s="11">
        <v>5.29</v>
      </c>
      <c r="D661" t="s">
        <v>2382</v>
      </c>
      <c r="E661" t="s">
        <v>2380</v>
      </c>
      <c r="F661" t="s">
        <v>2380</v>
      </c>
      <c r="G661">
        <v>1</v>
      </c>
      <c r="H661" t="s">
        <v>2382</v>
      </c>
      <c r="I661" t="str">
        <f t="shared" si="131"/>
        <v>Id660</v>
      </c>
      <c r="J661" t="str">
        <f t="shared" si="132"/>
        <v>17.955</v>
      </c>
      <c r="K661" t="str">
        <f t="shared" si="133"/>
        <v>5.29</v>
      </c>
      <c r="L661" t="str">
        <f t="shared" si="134"/>
        <v>yes</v>
      </c>
      <c r="M661" t="str">
        <f t="shared" si="135"/>
        <v>No</v>
      </c>
      <c r="N661" t="str">
        <f t="shared" si="136"/>
        <v>No</v>
      </c>
      <c r="O661" t="str">
        <f t="shared" si="137"/>
        <v>1</v>
      </c>
      <c r="P661" t="str">
        <f t="shared" si="138"/>
        <v>yes</v>
      </c>
      <c r="Q661" s="10" t="str">
        <f t="shared" si="139"/>
        <v>1</v>
      </c>
      <c r="R661" t="str">
        <f t="shared" si="140"/>
        <v>Yes</v>
      </c>
      <c r="S661" t="str">
        <f t="shared" si="141"/>
        <v>Yes</v>
      </c>
      <c r="T661" t="str">
        <f t="shared" si="142"/>
        <v>Yes</v>
      </c>
      <c r="U661" s="10" t="str" cm="1">
        <f t="array" ref="U661">_xlfn.IFS(B661&lt;18.5,"Underweight",B661&lt;=24.9,"Normal weight",B661&lt;=29.99,"Over weight",B661&gt;=30,"Obesity")</f>
        <v>Underweight</v>
      </c>
      <c r="V661" t="str" cm="1">
        <f t="array" ref="V661">_xlfn.IFS(C661&lt;5.7,"Normal",C661&lt;=6.49,"Prediabetes",C661&gt;=6.5,"Diabetes")</f>
        <v>Normal</v>
      </c>
      <c r="W661" t="str">
        <f t="shared" si="143"/>
        <v>No</v>
      </c>
    </row>
    <row r="662" spans="1:23" x14ac:dyDescent="0.25">
      <c r="A662" t="s">
        <v>1710</v>
      </c>
      <c r="B662" s="11">
        <v>25.6</v>
      </c>
      <c r="C662" s="11">
        <v>10.95</v>
      </c>
      <c r="D662" t="s">
        <v>2380</v>
      </c>
      <c r="E662" t="s">
        <v>2380</v>
      </c>
      <c r="F662" t="s">
        <v>2380</v>
      </c>
      <c r="G662">
        <v>3</v>
      </c>
      <c r="H662" t="s">
        <v>2380</v>
      </c>
      <c r="I662" t="str">
        <f t="shared" si="131"/>
        <v>Id661</v>
      </c>
      <c r="J662" t="str">
        <f t="shared" si="132"/>
        <v>25.6</v>
      </c>
      <c r="K662" t="str">
        <f t="shared" si="133"/>
        <v>10.95</v>
      </c>
      <c r="L662" t="str">
        <f t="shared" si="134"/>
        <v>No</v>
      </c>
      <c r="M662" t="str">
        <f t="shared" si="135"/>
        <v>No</v>
      </c>
      <c r="N662" t="str">
        <f t="shared" si="136"/>
        <v>No</v>
      </c>
      <c r="O662" t="str">
        <f t="shared" si="137"/>
        <v>3</v>
      </c>
      <c r="P662" t="str">
        <f t="shared" si="138"/>
        <v>No</v>
      </c>
      <c r="Q662" s="10" t="str">
        <f t="shared" si="139"/>
        <v>3</v>
      </c>
      <c r="R662" t="str">
        <f t="shared" si="140"/>
        <v>No</v>
      </c>
      <c r="S662" t="str">
        <f t="shared" si="141"/>
        <v>No</v>
      </c>
      <c r="T662" t="str">
        <f t="shared" si="142"/>
        <v>No</v>
      </c>
      <c r="U662" s="10" t="str" cm="1">
        <f t="array" ref="U662">_xlfn.IFS(B662&lt;18.5,"Underweight",B662&lt;=24.9,"Normal weight",B662&lt;=29.99,"Over weight",B662&gt;=30,"Obesity")</f>
        <v>Over weight</v>
      </c>
      <c r="V662" t="str" cm="1">
        <f t="array" ref="V662">_xlfn.IFS(C662&lt;5.7,"Normal",C662&lt;=6.49,"Prediabetes",C662&gt;=6.5,"Diabetes")</f>
        <v>Diabetes</v>
      </c>
      <c r="W662" t="str">
        <f t="shared" si="143"/>
        <v>No</v>
      </c>
    </row>
    <row r="663" spans="1:23" x14ac:dyDescent="0.25">
      <c r="A663" t="s">
        <v>1709</v>
      </c>
      <c r="B663" s="11">
        <v>34.21</v>
      </c>
      <c r="C663" s="11">
        <v>9.17</v>
      </c>
      <c r="D663" t="s">
        <v>2380</v>
      </c>
      <c r="E663" t="s">
        <v>2380</v>
      </c>
      <c r="F663" t="s">
        <v>2380</v>
      </c>
      <c r="G663" t="s">
        <v>2381</v>
      </c>
      <c r="H663" t="s">
        <v>2380</v>
      </c>
      <c r="I663" t="str">
        <f t="shared" si="131"/>
        <v>Id662</v>
      </c>
      <c r="J663" t="str">
        <f t="shared" si="132"/>
        <v>34.21</v>
      </c>
      <c r="K663" t="str">
        <f t="shared" si="133"/>
        <v>9.17</v>
      </c>
      <c r="L663" t="str">
        <f t="shared" si="134"/>
        <v>No</v>
      </c>
      <c r="M663" t="str">
        <f t="shared" si="135"/>
        <v>No</v>
      </c>
      <c r="N663" t="str">
        <f t="shared" si="136"/>
        <v>No</v>
      </c>
      <c r="O663" t="str">
        <f t="shared" si="137"/>
        <v>No major surgery</v>
      </c>
      <c r="P663" t="str">
        <f t="shared" si="138"/>
        <v>No</v>
      </c>
      <c r="Q663" s="10" t="str">
        <f t="shared" si="139"/>
        <v>0</v>
      </c>
      <c r="R663" t="str">
        <f t="shared" si="140"/>
        <v>No</v>
      </c>
      <c r="S663" t="str">
        <f t="shared" si="141"/>
        <v>No</v>
      </c>
      <c r="T663" t="str">
        <f t="shared" si="142"/>
        <v>No</v>
      </c>
      <c r="U663" s="10" t="str" cm="1">
        <f t="array" ref="U663">_xlfn.IFS(B663&lt;18.5,"Underweight",B663&lt;=24.9,"Normal weight",B663&lt;=29.99,"Over weight",B663&gt;=30,"Obesity")</f>
        <v>Obesity</v>
      </c>
      <c r="V663" t="str" cm="1">
        <f t="array" ref="V663">_xlfn.IFS(C663&lt;5.7,"Normal",C663&lt;=6.49,"Prediabetes",C663&gt;=6.5,"Diabetes")</f>
        <v>Diabetes</v>
      </c>
      <c r="W663" t="str">
        <f t="shared" si="143"/>
        <v>No</v>
      </c>
    </row>
    <row r="664" spans="1:23" x14ac:dyDescent="0.25">
      <c r="A664" t="s">
        <v>1708</v>
      </c>
      <c r="B664" s="11">
        <v>39.74</v>
      </c>
      <c r="C664" s="11">
        <v>7.39</v>
      </c>
      <c r="D664" t="s">
        <v>2380</v>
      </c>
      <c r="E664" t="s">
        <v>2380</v>
      </c>
      <c r="F664" t="s">
        <v>2380</v>
      </c>
      <c r="G664" t="s">
        <v>2381</v>
      </c>
      <c r="H664" t="s">
        <v>2380</v>
      </c>
      <c r="I664" t="str">
        <f t="shared" si="131"/>
        <v>Id663</v>
      </c>
      <c r="J664" t="str">
        <f t="shared" si="132"/>
        <v>39.74</v>
      </c>
      <c r="K664" t="str">
        <f t="shared" si="133"/>
        <v>7.39</v>
      </c>
      <c r="L664" t="str">
        <f t="shared" si="134"/>
        <v>No</v>
      </c>
      <c r="M664" t="str">
        <f t="shared" si="135"/>
        <v>No</v>
      </c>
      <c r="N664" t="str">
        <f t="shared" si="136"/>
        <v>No</v>
      </c>
      <c r="O664" t="str">
        <f t="shared" si="137"/>
        <v>No major surgery</v>
      </c>
      <c r="P664" t="str">
        <f t="shared" si="138"/>
        <v>No</v>
      </c>
      <c r="Q664" s="10" t="str">
        <f t="shared" si="139"/>
        <v>0</v>
      </c>
      <c r="R664" t="str">
        <f t="shared" si="140"/>
        <v>No</v>
      </c>
      <c r="S664" t="str">
        <f t="shared" si="141"/>
        <v>No</v>
      </c>
      <c r="T664" t="str">
        <f t="shared" si="142"/>
        <v>No</v>
      </c>
      <c r="U664" s="10" t="str" cm="1">
        <f t="array" ref="U664">_xlfn.IFS(B664&lt;18.5,"Underweight",B664&lt;=24.9,"Normal weight",B664&lt;=29.99,"Over weight",B664&gt;=30,"Obesity")</f>
        <v>Obesity</v>
      </c>
      <c r="V664" t="str" cm="1">
        <f t="array" ref="V664">_xlfn.IFS(C664&lt;5.7,"Normal",C664&lt;=6.49,"Prediabetes",C664&gt;=6.5,"Diabetes")</f>
        <v>Diabetes</v>
      </c>
      <c r="W664" t="str">
        <f t="shared" si="143"/>
        <v>No</v>
      </c>
    </row>
    <row r="665" spans="1:23" x14ac:dyDescent="0.25">
      <c r="A665" t="s">
        <v>1707</v>
      </c>
      <c r="B665" s="11">
        <v>49.53</v>
      </c>
      <c r="C665" s="11">
        <v>9.1300000000000008</v>
      </c>
      <c r="D665" t="s">
        <v>2382</v>
      </c>
      <c r="E665" t="s">
        <v>2380</v>
      </c>
      <c r="F665" t="s">
        <v>2380</v>
      </c>
      <c r="G665" t="s">
        <v>2381</v>
      </c>
      <c r="H665" t="s">
        <v>2380</v>
      </c>
      <c r="I665" t="str">
        <f t="shared" si="131"/>
        <v>Id664</v>
      </c>
      <c r="J665" t="str">
        <f t="shared" si="132"/>
        <v>49.53</v>
      </c>
      <c r="K665" t="str">
        <f t="shared" si="133"/>
        <v>9.13</v>
      </c>
      <c r="L665" t="str">
        <f t="shared" si="134"/>
        <v>yes</v>
      </c>
      <c r="M665" t="str">
        <f t="shared" si="135"/>
        <v>No</v>
      </c>
      <c r="N665" t="str">
        <f t="shared" si="136"/>
        <v>No</v>
      </c>
      <c r="O665" t="str">
        <f t="shared" si="137"/>
        <v>No major surgery</v>
      </c>
      <c r="P665" t="str">
        <f t="shared" si="138"/>
        <v>No</v>
      </c>
      <c r="Q665" s="10" t="str">
        <f t="shared" si="139"/>
        <v>0</v>
      </c>
      <c r="R665" t="str">
        <f t="shared" si="140"/>
        <v>Yes</v>
      </c>
      <c r="S665" t="str">
        <f t="shared" si="141"/>
        <v>No</v>
      </c>
      <c r="T665" t="str">
        <f t="shared" si="142"/>
        <v>No</v>
      </c>
      <c r="U665" s="10" t="str" cm="1">
        <f t="array" ref="U665">_xlfn.IFS(B665&lt;18.5,"Underweight",B665&lt;=24.9,"Normal weight",B665&lt;=29.99,"Over weight",B665&gt;=30,"Obesity")</f>
        <v>Obesity</v>
      </c>
      <c r="V665" t="str" cm="1">
        <f t="array" ref="V665">_xlfn.IFS(C665&lt;5.7,"Normal",C665&lt;=6.49,"Prediabetes",C665&gt;=6.5,"Diabetes")</f>
        <v>Diabetes</v>
      </c>
      <c r="W665" t="str">
        <f t="shared" si="143"/>
        <v>No</v>
      </c>
    </row>
    <row r="666" spans="1:23" x14ac:dyDescent="0.25">
      <c r="A666" t="s">
        <v>1706</v>
      </c>
      <c r="B666" s="11">
        <v>39.33</v>
      </c>
      <c r="C666" s="11">
        <v>10.4</v>
      </c>
      <c r="D666" t="s">
        <v>2380</v>
      </c>
      <c r="E666" t="s">
        <v>2380</v>
      </c>
      <c r="F666" t="s">
        <v>2380</v>
      </c>
      <c r="G666">
        <v>3</v>
      </c>
      <c r="H666" t="s">
        <v>2380</v>
      </c>
      <c r="I666" t="str">
        <f t="shared" si="131"/>
        <v>Id665</v>
      </c>
      <c r="J666" t="str">
        <f t="shared" si="132"/>
        <v>39.33</v>
      </c>
      <c r="K666" t="str">
        <f t="shared" si="133"/>
        <v>10.4</v>
      </c>
      <c r="L666" t="str">
        <f t="shared" si="134"/>
        <v>No</v>
      </c>
      <c r="M666" t="str">
        <f t="shared" si="135"/>
        <v>No</v>
      </c>
      <c r="N666" t="str">
        <f t="shared" si="136"/>
        <v>No</v>
      </c>
      <c r="O666" t="str">
        <f t="shared" si="137"/>
        <v>3</v>
      </c>
      <c r="P666" t="str">
        <f t="shared" si="138"/>
        <v>No</v>
      </c>
      <c r="Q666" s="10" t="str">
        <f t="shared" si="139"/>
        <v>3</v>
      </c>
      <c r="R666" t="str">
        <f t="shared" si="140"/>
        <v>No</v>
      </c>
      <c r="S666" t="str">
        <f t="shared" si="141"/>
        <v>No</v>
      </c>
      <c r="T666" t="str">
        <f t="shared" si="142"/>
        <v>No</v>
      </c>
      <c r="U666" s="10" t="str" cm="1">
        <f t="array" ref="U666">_xlfn.IFS(B666&lt;18.5,"Underweight",B666&lt;=24.9,"Normal weight",B666&lt;=29.99,"Over weight",B666&gt;=30,"Obesity")</f>
        <v>Obesity</v>
      </c>
      <c r="V666" t="str" cm="1">
        <f t="array" ref="V666">_xlfn.IFS(C666&lt;5.7,"Normal",C666&lt;=6.49,"Prediabetes",C666&gt;=6.5,"Diabetes")</f>
        <v>Diabetes</v>
      </c>
      <c r="W666" t="str">
        <f t="shared" si="143"/>
        <v>No</v>
      </c>
    </row>
    <row r="667" spans="1:23" x14ac:dyDescent="0.25">
      <c r="A667" t="s">
        <v>1705</v>
      </c>
      <c r="B667" s="11">
        <v>39.979999999999997</v>
      </c>
      <c r="C667" s="11">
        <v>9.4600000000000009</v>
      </c>
      <c r="D667" t="s">
        <v>2382</v>
      </c>
      <c r="E667" t="s">
        <v>2380</v>
      </c>
      <c r="F667" t="s">
        <v>2380</v>
      </c>
      <c r="G667">
        <v>2</v>
      </c>
      <c r="H667" t="s">
        <v>2380</v>
      </c>
      <c r="I667" t="str">
        <f t="shared" si="131"/>
        <v>Id666</v>
      </c>
      <c r="J667" t="str">
        <f t="shared" si="132"/>
        <v>39.98</v>
      </c>
      <c r="K667" t="str">
        <f t="shared" si="133"/>
        <v>9.46</v>
      </c>
      <c r="L667" t="str">
        <f t="shared" si="134"/>
        <v>yes</v>
      </c>
      <c r="M667" t="str">
        <f t="shared" si="135"/>
        <v>No</v>
      </c>
      <c r="N667" t="str">
        <f t="shared" si="136"/>
        <v>No</v>
      </c>
      <c r="O667" t="str">
        <f t="shared" si="137"/>
        <v>2</v>
      </c>
      <c r="P667" t="str">
        <f t="shared" si="138"/>
        <v>No</v>
      </c>
      <c r="Q667" s="10" t="str">
        <f t="shared" si="139"/>
        <v>2</v>
      </c>
      <c r="R667" t="str">
        <f t="shared" si="140"/>
        <v>Yes</v>
      </c>
      <c r="S667" t="str">
        <f t="shared" si="141"/>
        <v>No</v>
      </c>
      <c r="T667" t="str">
        <f t="shared" si="142"/>
        <v>No</v>
      </c>
      <c r="U667" s="10" t="str" cm="1">
        <f t="array" ref="U667">_xlfn.IFS(B667&lt;18.5,"Underweight",B667&lt;=24.9,"Normal weight",B667&lt;=29.99,"Over weight",B667&gt;=30,"Obesity")</f>
        <v>Obesity</v>
      </c>
      <c r="V667" t="str" cm="1">
        <f t="array" ref="V667">_xlfn.IFS(C667&lt;5.7,"Normal",C667&lt;=6.49,"Prediabetes",C667&gt;=6.5,"Diabetes")</f>
        <v>Diabetes</v>
      </c>
      <c r="W667" t="str">
        <f t="shared" si="143"/>
        <v>No</v>
      </c>
    </row>
    <row r="668" spans="1:23" x14ac:dyDescent="0.25">
      <c r="A668" t="s">
        <v>1704</v>
      </c>
      <c r="B668" s="11">
        <v>46.51</v>
      </c>
      <c r="C668" s="11">
        <v>8.69</v>
      </c>
      <c r="D668" t="s">
        <v>2382</v>
      </c>
      <c r="E668" t="s">
        <v>2380</v>
      </c>
      <c r="F668" t="s">
        <v>2380</v>
      </c>
      <c r="G668" t="s">
        <v>2381</v>
      </c>
      <c r="H668" t="s">
        <v>2380</v>
      </c>
      <c r="I668" t="str">
        <f t="shared" si="131"/>
        <v>Id667</v>
      </c>
      <c r="J668" t="str">
        <f t="shared" si="132"/>
        <v>46.51</v>
      </c>
      <c r="K668" t="str">
        <f t="shared" si="133"/>
        <v>8.69</v>
      </c>
      <c r="L668" t="str">
        <f t="shared" si="134"/>
        <v>yes</v>
      </c>
      <c r="M668" t="str">
        <f t="shared" si="135"/>
        <v>No</v>
      </c>
      <c r="N668" t="str">
        <f t="shared" si="136"/>
        <v>No</v>
      </c>
      <c r="O668" t="str">
        <f t="shared" si="137"/>
        <v>No major surgery</v>
      </c>
      <c r="P668" t="str">
        <f t="shared" si="138"/>
        <v>No</v>
      </c>
      <c r="Q668" s="10" t="str">
        <f t="shared" si="139"/>
        <v>0</v>
      </c>
      <c r="R668" t="str">
        <f t="shared" si="140"/>
        <v>Yes</v>
      </c>
      <c r="S668" t="str">
        <f t="shared" si="141"/>
        <v>No</v>
      </c>
      <c r="T668" t="str">
        <f t="shared" si="142"/>
        <v>No</v>
      </c>
      <c r="U668" s="10" t="str" cm="1">
        <f t="array" ref="U668">_xlfn.IFS(B668&lt;18.5,"Underweight",B668&lt;=24.9,"Normal weight",B668&lt;=29.99,"Over weight",B668&gt;=30,"Obesity")</f>
        <v>Obesity</v>
      </c>
      <c r="V668" t="str" cm="1">
        <f t="array" ref="V668">_xlfn.IFS(C668&lt;5.7,"Normal",C668&lt;=6.49,"Prediabetes",C668&gt;=6.5,"Diabetes")</f>
        <v>Diabetes</v>
      </c>
      <c r="W668" t="str">
        <f t="shared" si="143"/>
        <v>No</v>
      </c>
    </row>
    <row r="669" spans="1:23" x14ac:dyDescent="0.25">
      <c r="A669" t="s">
        <v>1703</v>
      </c>
      <c r="B669" s="11">
        <v>43.58</v>
      </c>
      <c r="C669" s="11">
        <v>4.2300000000000004</v>
      </c>
      <c r="D669" t="s">
        <v>2380</v>
      </c>
      <c r="E669" t="s">
        <v>2380</v>
      </c>
      <c r="F669" t="s">
        <v>2383</v>
      </c>
      <c r="G669">
        <v>1</v>
      </c>
      <c r="H669" t="s">
        <v>2380</v>
      </c>
      <c r="I669" t="str">
        <f t="shared" si="131"/>
        <v>Id668</v>
      </c>
      <c r="J669" t="str">
        <f t="shared" si="132"/>
        <v>43.58</v>
      </c>
      <c r="K669" t="str">
        <f t="shared" si="133"/>
        <v>4.23</v>
      </c>
      <c r="L669" t="str">
        <f t="shared" si="134"/>
        <v>No</v>
      </c>
      <c r="M669" t="str">
        <f t="shared" si="135"/>
        <v>No</v>
      </c>
      <c r="N669" t="str">
        <f t="shared" si="136"/>
        <v>Yes</v>
      </c>
      <c r="O669" t="str">
        <f t="shared" si="137"/>
        <v>1</v>
      </c>
      <c r="P669" t="str">
        <f t="shared" si="138"/>
        <v>No</v>
      </c>
      <c r="Q669" s="10" t="str">
        <f t="shared" si="139"/>
        <v>1</v>
      </c>
      <c r="R669" t="str">
        <f t="shared" si="140"/>
        <v>No</v>
      </c>
      <c r="S669" t="str">
        <f t="shared" si="141"/>
        <v>No</v>
      </c>
      <c r="T669" t="str">
        <f t="shared" si="142"/>
        <v>No</v>
      </c>
      <c r="U669" s="10" t="str" cm="1">
        <f t="array" ref="U669">_xlfn.IFS(B669&lt;18.5,"Underweight",B669&lt;=24.9,"Normal weight",B669&lt;=29.99,"Over weight",B669&gt;=30,"Obesity")</f>
        <v>Obesity</v>
      </c>
      <c r="V669" t="str" cm="1">
        <f t="array" ref="V669">_xlfn.IFS(C669&lt;5.7,"Normal",C669&lt;=6.49,"Prediabetes",C669&gt;=6.5,"Diabetes")</f>
        <v>Normal</v>
      </c>
      <c r="W669" t="str">
        <f t="shared" si="143"/>
        <v>No</v>
      </c>
    </row>
    <row r="670" spans="1:23" x14ac:dyDescent="0.25">
      <c r="A670" t="s">
        <v>1702</v>
      </c>
      <c r="B670" s="11">
        <v>42.28</v>
      </c>
      <c r="C670" s="11">
        <v>9.16</v>
      </c>
      <c r="D670" t="s">
        <v>2382</v>
      </c>
      <c r="E670" t="s">
        <v>2380</v>
      </c>
      <c r="F670" t="s">
        <v>2380</v>
      </c>
      <c r="G670">
        <v>1</v>
      </c>
      <c r="H670" t="s">
        <v>2380</v>
      </c>
      <c r="I670" t="str">
        <f t="shared" si="131"/>
        <v>Id669</v>
      </c>
      <c r="J670" t="str">
        <f t="shared" si="132"/>
        <v>42.28</v>
      </c>
      <c r="K670" t="str">
        <f t="shared" si="133"/>
        <v>9.16</v>
      </c>
      <c r="L670" t="str">
        <f t="shared" si="134"/>
        <v>yes</v>
      </c>
      <c r="M670" t="str">
        <f t="shared" si="135"/>
        <v>No</v>
      </c>
      <c r="N670" t="str">
        <f t="shared" si="136"/>
        <v>No</v>
      </c>
      <c r="O670" t="str">
        <f t="shared" si="137"/>
        <v>1</v>
      </c>
      <c r="P670" t="str">
        <f t="shared" si="138"/>
        <v>No</v>
      </c>
      <c r="Q670" s="10" t="str">
        <f t="shared" si="139"/>
        <v>1</v>
      </c>
      <c r="R670" t="str">
        <f t="shared" si="140"/>
        <v>Yes</v>
      </c>
      <c r="S670" t="str">
        <f t="shared" si="141"/>
        <v>No</v>
      </c>
      <c r="T670" t="str">
        <f t="shared" si="142"/>
        <v>No</v>
      </c>
      <c r="U670" s="10" t="str" cm="1">
        <f t="array" ref="U670">_xlfn.IFS(B670&lt;18.5,"Underweight",B670&lt;=24.9,"Normal weight",B670&lt;=29.99,"Over weight",B670&gt;=30,"Obesity")</f>
        <v>Obesity</v>
      </c>
      <c r="V670" t="str" cm="1">
        <f t="array" ref="V670">_xlfn.IFS(C670&lt;5.7,"Normal",C670&lt;=6.49,"Prediabetes",C670&gt;=6.5,"Diabetes")</f>
        <v>Diabetes</v>
      </c>
      <c r="W670" t="str">
        <f t="shared" si="143"/>
        <v>No</v>
      </c>
    </row>
    <row r="671" spans="1:23" x14ac:dyDescent="0.25">
      <c r="A671" t="s">
        <v>1701</v>
      </c>
      <c r="B671" s="11">
        <v>35.520000000000003</v>
      </c>
      <c r="C671" s="11">
        <v>8.26</v>
      </c>
      <c r="D671" t="s">
        <v>2380</v>
      </c>
      <c r="E671" t="s">
        <v>2380</v>
      </c>
      <c r="F671" t="s">
        <v>2380</v>
      </c>
      <c r="G671" t="s">
        <v>2381</v>
      </c>
      <c r="H671" t="s">
        <v>2380</v>
      </c>
      <c r="I671" t="str">
        <f t="shared" si="131"/>
        <v>Id670</v>
      </c>
      <c r="J671" t="str">
        <f t="shared" si="132"/>
        <v>35.52</v>
      </c>
      <c r="K671" t="str">
        <f t="shared" si="133"/>
        <v>8.26</v>
      </c>
      <c r="L671" t="str">
        <f t="shared" si="134"/>
        <v>No</v>
      </c>
      <c r="M671" t="str">
        <f t="shared" si="135"/>
        <v>No</v>
      </c>
      <c r="N671" t="str">
        <f t="shared" si="136"/>
        <v>No</v>
      </c>
      <c r="O671" t="str">
        <f t="shared" si="137"/>
        <v>No major surgery</v>
      </c>
      <c r="P671" t="str">
        <f t="shared" si="138"/>
        <v>No</v>
      </c>
      <c r="Q671" s="10" t="str">
        <f t="shared" si="139"/>
        <v>0</v>
      </c>
      <c r="R671" t="str">
        <f t="shared" si="140"/>
        <v>No</v>
      </c>
      <c r="S671" t="str">
        <f t="shared" si="141"/>
        <v>No</v>
      </c>
      <c r="T671" t="str">
        <f t="shared" si="142"/>
        <v>No</v>
      </c>
      <c r="U671" s="10" t="str" cm="1">
        <f t="array" ref="U671">_xlfn.IFS(B671&lt;18.5,"Underweight",B671&lt;=24.9,"Normal weight",B671&lt;=29.99,"Over weight",B671&gt;=30,"Obesity")</f>
        <v>Obesity</v>
      </c>
      <c r="V671" t="str" cm="1">
        <f t="array" ref="V671">_xlfn.IFS(C671&lt;5.7,"Normal",C671&lt;=6.49,"Prediabetes",C671&gt;=6.5,"Diabetes")</f>
        <v>Diabetes</v>
      </c>
      <c r="W671" t="str">
        <f t="shared" si="143"/>
        <v>No</v>
      </c>
    </row>
    <row r="672" spans="1:23" x14ac:dyDescent="0.25">
      <c r="A672" t="s">
        <v>1700</v>
      </c>
      <c r="B672" s="11">
        <v>33.6</v>
      </c>
      <c r="C672" s="11">
        <v>11.25</v>
      </c>
      <c r="D672" t="s">
        <v>2380</v>
      </c>
      <c r="E672" t="s">
        <v>2380</v>
      </c>
      <c r="F672" t="s">
        <v>2380</v>
      </c>
      <c r="G672" t="s">
        <v>2381</v>
      </c>
      <c r="H672" t="s">
        <v>2380</v>
      </c>
      <c r="I672" t="str">
        <f t="shared" si="131"/>
        <v>Id671</v>
      </c>
      <c r="J672" t="str">
        <f t="shared" si="132"/>
        <v>33.6</v>
      </c>
      <c r="K672" t="str">
        <f t="shared" si="133"/>
        <v>11.25</v>
      </c>
      <c r="L672" t="str">
        <f t="shared" si="134"/>
        <v>No</v>
      </c>
      <c r="M672" t="str">
        <f t="shared" si="135"/>
        <v>No</v>
      </c>
      <c r="N672" t="str">
        <f t="shared" si="136"/>
        <v>No</v>
      </c>
      <c r="O672" t="str">
        <f t="shared" si="137"/>
        <v>No major surgery</v>
      </c>
      <c r="P672" t="str">
        <f t="shared" si="138"/>
        <v>No</v>
      </c>
      <c r="Q672" s="10" t="str">
        <f t="shared" si="139"/>
        <v>0</v>
      </c>
      <c r="R672" t="str">
        <f t="shared" si="140"/>
        <v>No</v>
      </c>
      <c r="S672" t="str">
        <f t="shared" si="141"/>
        <v>No</v>
      </c>
      <c r="T672" t="str">
        <f t="shared" si="142"/>
        <v>No</v>
      </c>
      <c r="U672" s="10" t="str" cm="1">
        <f t="array" ref="U672">_xlfn.IFS(B672&lt;18.5,"Underweight",B672&lt;=24.9,"Normal weight",B672&lt;=29.99,"Over weight",B672&gt;=30,"Obesity")</f>
        <v>Obesity</v>
      </c>
      <c r="V672" t="str" cm="1">
        <f t="array" ref="V672">_xlfn.IFS(C672&lt;5.7,"Normal",C672&lt;=6.49,"Prediabetes",C672&gt;=6.5,"Diabetes")</f>
        <v>Diabetes</v>
      </c>
      <c r="W672" t="str">
        <f t="shared" si="143"/>
        <v>No</v>
      </c>
    </row>
    <row r="673" spans="1:23" x14ac:dyDescent="0.25">
      <c r="A673" t="s">
        <v>1699</v>
      </c>
      <c r="B673" s="11">
        <v>22.42</v>
      </c>
      <c r="C673" s="11">
        <v>6.74</v>
      </c>
      <c r="D673" t="s">
        <v>2380</v>
      </c>
      <c r="E673" t="s">
        <v>2380</v>
      </c>
      <c r="F673" t="s">
        <v>2380</v>
      </c>
      <c r="G673" t="s">
        <v>2381</v>
      </c>
      <c r="H673" t="s">
        <v>2382</v>
      </c>
      <c r="I673" t="str">
        <f t="shared" si="131"/>
        <v>Id672</v>
      </c>
      <c r="J673" t="str">
        <f t="shared" si="132"/>
        <v>22.42</v>
      </c>
      <c r="K673" t="str">
        <f t="shared" si="133"/>
        <v>6.74</v>
      </c>
      <c r="L673" t="str">
        <f t="shared" si="134"/>
        <v>No</v>
      </c>
      <c r="M673" t="str">
        <f t="shared" si="135"/>
        <v>No</v>
      </c>
      <c r="N673" t="str">
        <f t="shared" si="136"/>
        <v>No</v>
      </c>
      <c r="O673" t="str">
        <f t="shared" si="137"/>
        <v>No major surgery</v>
      </c>
      <c r="P673" t="str">
        <f t="shared" si="138"/>
        <v>yes</v>
      </c>
      <c r="Q673" s="10" t="str">
        <f t="shared" si="139"/>
        <v>0</v>
      </c>
      <c r="R673" t="str">
        <f t="shared" si="140"/>
        <v>No</v>
      </c>
      <c r="S673" t="str">
        <f t="shared" si="141"/>
        <v>Yes</v>
      </c>
      <c r="T673" t="str">
        <f t="shared" si="142"/>
        <v>Yes</v>
      </c>
      <c r="U673" s="10" t="str" cm="1">
        <f t="array" ref="U673">_xlfn.IFS(B673&lt;18.5,"Underweight",B673&lt;=24.9,"Normal weight",B673&lt;=29.99,"Over weight",B673&gt;=30,"Obesity")</f>
        <v>Normal weight</v>
      </c>
      <c r="V673" t="str" cm="1">
        <f t="array" ref="V673">_xlfn.IFS(C673&lt;5.7,"Normal",C673&lt;=6.49,"Prediabetes",C673&gt;=6.5,"Diabetes")</f>
        <v>Diabetes</v>
      </c>
      <c r="W673" t="str">
        <f t="shared" si="143"/>
        <v>No</v>
      </c>
    </row>
    <row r="674" spans="1:23" x14ac:dyDescent="0.25">
      <c r="A674" t="s">
        <v>1698</v>
      </c>
      <c r="B674" s="11">
        <v>46.86</v>
      </c>
      <c r="C674" s="11">
        <v>4.87</v>
      </c>
      <c r="D674" t="s">
        <v>2380</v>
      </c>
      <c r="E674" t="s">
        <v>2380</v>
      </c>
      <c r="F674" t="s">
        <v>2380</v>
      </c>
      <c r="G674" t="s">
        <v>2381</v>
      </c>
      <c r="H674" t="s">
        <v>2380</v>
      </c>
      <c r="I674" t="str">
        <f t="shared" si="131"/>
        <v>Id673</v>
      </c>
      <c r="J674" t="str">
        <f t="shared" si="132"/>
        <v>46.86</v>
      </c>
      <c r="K674" t="str">
        <f t="shared" si="133"/>
        <v>4.87</v>
      </c>
      <c r="L674" t="str">
        <f t="shared" si="134"/>
        <v>No</v>
      </c>
      <c r="M674" t="str">
        <f t="shared" si="135"/>
        <v>No</v>
      </c>
      <c r="N674" t="str">
        <f t="shared" si="136"/>
        <v>No</v>
      </c>
      <c r="O674" t="str">
        <f t="shared" si="137"/>
        <v>No major surgery</v>
      </c>
      <c r="P674" t="str">
        <f t="shared" si="138"/>
        <v>No</v>
      </c>
      <c r="Q674" s="10" t="str">
        <f t="shared" si="139"/>
        <v>0</v>
      </c>
      <c r="R674" t="str">
        <f t="shared" si="140"/>
        <v>No</v>
      </c>
      <c r="S674" t="str">
        <f t="shared" si="141"/>
        <v>No</v>
      </c>
      <c r="T674" t="str">
        <f t="shared" si="142"/>
        <v>No</v>
      </c>
      <c r="U674" s="10" t="str" cm="1">
        <f t="array" ref="U674">_xlfn.IFS(B674&lt;18.5,"Underweight",B674&lt;=24.9,"Normal weight",B674&lt;=29.99,"Over weight",B674&gt;=30,"Obesity")</f>
        <v>Obesity</v>
      </c>
      <c r="V674" t="str" cm="1">
        <f t="array" ref="V674">_xlfn.IFS(C674&lt;5.7,"Normal",C674&lt;=6.49,"Prediabetes",C674&gt;=6.5,"Diabetes")</f>
        <v>Normal</v>
      </c>
      <c r="W674" t="str">
        <f t="shared" si="143"/>
        <v>No</v>
      </c>
    </row>
    <row r="675" spans="1:23" x14ac:dyDescent="0.25">
      <c r="A675" t="s">
        <v>1697</v>
      </c>
      <c r="B675" s="11">
        <v>32.965000000000003</v>
      </c>
      <c r="C675" s="11">
        <v>6.68</v>
      </c>
      <c r="D675" t="s">
        <v>2380</v>
      </c>
      <c r="E675" t="s">
        <v>2380</v>
      </c>
      <c r="F675" t="s">
        <v>2380</v>
      </c>
      <c r="G675">
        <v>3</v>
      </c>
      <c r="H675" t="s">
        <v>2380</v>
      </c>
      <c r="I675" t="str">
        <f t="shared" si="131"/>
        <v>Id674</v>
      </c>
      <c r="J675" t="str">
        <f t="shared" si="132"/>
        <v>32.965</v>
      </c>
      <c r="K675" t="str">
        <f t="shared" si="133"/>
        <v>6.68</v>
      </c>
      <c r="L675" t="str">
        <f t="shared" si="134"/>
        <v>No</v>
      </c>
      <c r="M675" t="str">
        <f t="shared" si="135"/>
        <v>No</v>
      </c>
      <c r="N675" t="str">
        <f t="shared" si="136"/>
        <v>No</v>
      </c>
      <c r="O675" t="str">
        <f t="shared" si="137"/>
        <v>3</v>
      </c>
      <c r="P675" t="str">
        <f t="shared" si="138"/>
        <v>No</v>
      </c>
      <c r="Q675" s="10" t="str">
        <f t="shared" si="139"/>
        <v>3</v>
      </c>
      <c r="R675" t="str">
        <f t="shared" si="140"/>
        <v>No</v>
      </c>
      <c r="S675" t="str">
        <f t="shared" si="141"/>
        <v>No</v>
      </c>
      <c r="T675" t="str">
        <f t="shared" si="142"/>
        <v>No</v>
      </c>
      <c r="U675" s="10" t="str" cm="1">
        <f t="array" ref="U675">_xlfn.IFS(B675&lt;18.5,"Underweight",B675&lt;=24.9,"Normal weight",B675&lt;=29.99,"Over weight",B675&gt;=30,"Obesity")</f>
        <v>Obesity</v>
      </c>
      <c r="V675" t="str" cm="1">
        <f t="array" ref="V675">_xlfn.IFS(C675&lt;5.7,"Normal",C675&lt;=6.49,"Prediabetes",C675&gt;=6.5,"Diabetes")</f>
        <v>Diabetes</v>
      </c>
      <c r="W675" t="str">
        <f t="shared" si="143"/>
        <v>No</v>
      </c>
    </row>
    <row r="676" spans="1:23" x14ac:dyDescent="0.25">
      <c r="A676" t="s">
        <v>1696</v>
      </c>
      <c r="B676" s="11">
        <v>39.340000000000003</v>
      </c>
      <c r="C676" s="11">
        <v>5.0199999999999996</v>
      </c>
      <c r="D676" t="s">
        <v>2382</v>
      </c>
      <c r="E676" t="s">
        <v>2380</v>
      </c>
      <c r="F676" t="s">
        <v>2383</v>
      </c>
      <c r="G676">
        <v>1</v>
      </c>
      <c r="H676" t="s">
        <v>2380</v>
      </c>
      <c r="I676" t="str">
        <f t="shared" si="131"/>
        <v>Id675</v>
      </c>
      <c r="J676" t="str">
        <f t="shared" si="132"/>
        <v>39.34</v>
      </c>
      <c r="K676" t="str">
        <f t="shared" si="133"/>
        <v>5.02</v>
      </c>
      <c r="L676" t="str">
        <f t="shared" si="134"/>
        <v>yes</v>
      </c>
      <c r="M676" t="str">
        <f t="shared" si="135"/>
        <v>No</v>
      </c>
      <c r="N676" t="str">
        <f t="shared" si="136"/>
        <v>Yes</v>
      </c>
      <c r="O676" t="str">
        <f t="shared" si="137"/>
        <v>1</v>
      </c>
      <c r="P676" t="str">
        <f t="shared" si="138"/>
        <v>No</v>
      </c>
      <c r="Q676" s="10" t="str">
        <f t="shared" si="139"/>
        <v>1</v>
      </c>
      <c r="R676" t="str">
        <f t="shared" si="140"/>
        <v>Yes</v>
      </c>
      <c r="S676" t="str">
        <f t="shared" si="141"/>
        <v>No</v>
      </c>
      <c r="T676" t="str">
        <f t="shared" si="142"/>
        <v>No</v>
      </c>
      <c r="U676" s="10" t="str" cm="1">
        <f t="array" ref="U676">_xlfn.IFS(B676&lt;18.5,"Underweight",B676&lt;=24.9,"Normal weight",B676&lt;=29.99,"Over weight",B676&gt;=30,"Obesity")</f>
        <v>Obesity</v>
      </c>
      <c r="V676" t="str" cm="1">
        <f t="array" ref="V676">_xlfn.IFS(C676&lt;5.7,"Normal",C676&lt;=6.49,"Prediabetes",C676&gt;=6.5,"Diabetes")</f>
        <v>Normal</v>
      </c>
      <c r="W676" t="str">
        <f t="shared" si="143"/>
        <v>No</v>
      </c>
    </row>
    <row r="677" spans="1:23" x14ac:dyDescent="0.25">
      <c r="A677" t="s">
        <v>1695</v>
      </c>
      <c r="B677" s="11">
        <v>47</v>
      </c>
      <c r="C677" s="11">
        <v>10.64</v>
      </c>
      <c r="D677" t="s">
        <v>2382</v>
      </c>
      <c r="E677" t="s">
        <v>2380</v>
      </c>
      <c r="F677" t="s">
        <v>2380</v>
      </c>
      <c r="G677" t="s">
        <v>2381</v>
      </c>
      <c r="H677" t="s">
        <v>2380</v>
      </c>
      <c r="I677" t="str">
        <f t="shared" si="131"/>
        <v>Id676</v>
      </c>
      <c r="J677" t="str">
        <f t="shared" si="132"/>
        <v>47</v>
      </c>
      <c r="K677" t="str">
        <f t="shared" si="133"/>
        <v>10.64</v>
      </c>
      <c r="L677" t="str">
        <f t="shared" si="134"/>
        <v>yes</v>
      </c>
      <c r="M677" t="str">
        <f t="shared" si="135"/>
        <v>No</v>
      </c>
      <c r="N677" t="str">
        <f t="shared" si="136"/>
        <v>No</v>
      </c>
      <c r="O677" t="str">
        <f t="shared" si="137"/>
        <v>No major surgery</v>
      </c>
      <c r="P677" t="str">
        <f t="shared" si="138"/>
        <v>No</v>
      </c>
      <c r="Q677" s="10" t="str">
        <f t="shared" si="139"/>
        <v>0</v>
      </c>
      <c r="R677" t="str">
        <f t="shared" si="140"/>
        <v>Yes</v>
      </c>
      <c r="S677" t="str">
        <f t="shared" si="141"/>
        <v>No</v>
      </c>
      <c r="T677" t="str">
        <f t="shared" si="142"/>
        <v>No</v>
      </c>
      <c r="U677" s="10" t="str" cm="1">
        <f t="array" ref="U677">_xlfn.IFS(B677&lt;18.5,"Underweight",B677&lt;=24.9,"Normal weight",B677&lt;=29.99,"Over weight",B677&gt;=30,"Obesity")</f>
        <v>Obesity</v>
      </c>
      <c r="V677" t="str" cm="1">
        <f t="array" ref="V677">_xlfn.IFS(C677&lt;5.7,"Normal",C677&lt;=6.49,"Prediabetes",C677&gt;=6.5,"Diabetes")</f>
        <v>Diabetes</v>
      </c>
      <c r="W677" t="str">
        <f t="shared" si="143"/>
        <v>No</v>
      </c>
    </row>
    <row r="678" spans="1:23" x14ac:dyDescent="0.25">
      <c r="A678" t="s">
        <v>1694</v>
      </c>
      <c r="B678" s="11">
        <v>36.71</v>
      </c>
      <c r="C678" s="11">
        <v>8.74</v>
      </c>
      <c r="D678" t="s">
        <v>2382</v>
      </c>
      <c r="E678" t="s">
        <v>2380</v>
      </c>
      <c r="F678" t="s">
        <v>2380</v>
      </c>
      <c r="G678" t="s">
        <v>2381</v>
      </c>
      <c r="H678" t="s">
        <v>2380</v>
      </c>
      <c r="I678" t="str">
        <f t="shared" si="131"/>
        <v>Id677</v>
      </c>
      <c r="J678" t="str">
        <f t="shared" si="132"/>
        <v>36.71</v>
      </c>
      <c r="K678" t="str">
        <f t="shared" si="133"/>
        <v>8.74</v>
      </c>
      <c r="L678" t="str">
        <f t="shared" si="134"/>
        <v>yes</v>
      </c>
      <c r="M678" t="str">
        <f t="shared" si="135"/>
        <v>No</v>
      </c>
      <c r="N678" t="str">
        <f t="shared" si="136"/>
        <v>No</v>
      </c>
      <c r="O678" t="str">
        <f t="shared" si="137"/>
        <v>No major surgery</v>
      </c>
      <c r="P678" t="str">
        <f t="shared" si="138"/>
        <v>No</v>
      </c>
      <c r="Q678" s="10" t="str">
        <f t="shared" si="139"/>
        <v>0</v>
      </c>
      <c r="R678" t="str">
        <f t="shared" si="140"/>
        <v>Yes</v>
      </c>
      <c r="S678" t="str">
        <f t="shared" si="141"/>
        <v>No</v>
      </c>
      <c r="T678" t="str">
        <f t="shared" si="142"/>
        <v>No</v>
      </c>
      <c r="U678" s="10" t="str" cm="1">
        <f t="array" ref="U678">_xlfn.IFS(B678&lt;18.5,"Underweight",B678&lt;=24.9,"Normal weight",B678&lt;=29.99,"Over weight",B678&gt;=30,"Obesity")</f>
        <v>Obesity</v>
      </c>
      <c r="V678" t="str" cm="1">
        <f t="array" ref="V678">_xlfn.IFS(C678&lt;5.7,"Normal",C678&lt;=6.49,"Prediabetes",C678&gt;=6.5,"Diabetes")</f>
        <v>Diabetes</v>
      </c>
      <c r="W678" t="str">
        <f t="shared" si="143"/>
        <v>No</v>
      </c>
    </row>
    <row r="679" spans="1:23" x14ac:dyDescent="0.25">
      <c r="A679" t="s">
        <v>1693</v>
      </c>
      <c r="B679" s="11">
        <v>53.48</v>
      </c>
      <c r="C679" s="11">
        <v>5.64</v>
      </c>
      <c r="D679" t="s">
        <v>2380</v>
      </c>
      <c r="E679" t="s">
        <v>2380</v>
      </c>
      <c r="F679" t="s">
        <v>2380</v>
      </c>
      <c r="G679" t="s">
        <v>2381</v>
      </c>
      <c r="H679" t="s">
        <v>2380</v>
      </c>
      <c r="I679" t="str">
        <f t="shared" si="131"/>
        <v>Id678</v>
      </c>
      <c r="J679" t="str">
        <f t="shared" si="132"/>
        <v>53.48</v>
      </c>
      <c r="K679" t="str">
        <f t="shared" si="133"/>
        <v>5.64</v>
      </c>
      <c r="L679" t="str">
        <f t="shared" si="134"/>
        <v>No</v>
      </c>
      <c r="M679" t="str">
        <f t="shared" si="135"/>
        <v>No</v>
      </c>
      <c r="N679" t="str">
        <f t="shared" si="136"/>
        <v>No</v>
      </c>
      <c r="O679" t="str">
        <f t="shared" si="137"/>
        <v>No major surgery</v>
      </c>
      <c r="P679" t="str">
        <f t="shared" si="138"/>
        <v>No</v>
      </c>
      <c r="Q679" s="10" t="str">
        <f t="shared" si="139"/>
        <v>0</v>
      </c>
      <c r="R679" t="str">
        <f t="shared" si="140"/>
        <v>No</v>
      </c>
      <c r="S679" t="str">
        <f t="shared" si="141"/>
        <v>No</v>
      </c>
      <c r="T679" t="str">
        <f t="shared" si="142"/>
        <v>No</v>
      </c>
      <c r="U679" s="10" t="str" cm="1">
        <f t="array" ref="U679">_xlfn.IFS(B679&lt;18.5,"Underweight",B679&lt;=24.9,"Normal weight",B679&lt;=29.99,"Over weight",B679&gt;=30,"Obesity")</f>
        <v>Obesity</v>
      </c>
      <c r="V679" t="str" cm="1">
        <f t="array" ref="V679">_xlfn.IFS(C679&lt;5.7,"Normal",C679&lt;=6.49,"Prediabetes",C679&gt;=6.5,"Diabetes")</f>
        <v>Normal</v>
      </c>
      <c r="W679" t="str">
        <f t="shared" si="143"/>
        <v>No</v>
      </c>
    </row>
    <row r="680" spans="1:23" x14ac:dyDescent="0.25">
      <c r="A680" t="s">
        <v>1692</v>
      </c>
      <c r="B680" s="11">
        <v>35.5</v>
      </c>
      <c r="C680" s="11">
        <v>10.37</v>
      </c>
      <c r="D680" t="s">
        <v>2380</v>
      </c>
      <c r="E680" t="s">
        <v>2380</v>
      </c>
      <c r="F680" t="s">
        <v>2380</v>
      </c>
      <c r="G680" t="s">
        <v>2381</v>
      </c>
      <c r="H680" t="s">
        <v>2380</v>
      </c>
      <c r="I680" t="str">
        <f t="shared" si="131"/>
        <v>Id679</v>
      </c>
      <c r="J680" t="str">
        <f t="shared" si="132"/>
        <v>35.5</v>
      </c>
      <c r="K680" t="str">
        <f t="shared" si="133"/>
        <v>10.37</v>
      </c>
      <c r="L680" t="str">
        <f t="shared" si="134"/>
        <v>No</v>
      </c>
      <c r="M680" t="str">
        <f t="shared" si="135"/>
        <v>No</v>
      </c>
      <c r="N680" t="str">
        <f t="shared" si="136"/>
        <v>No</v>
      </c>
      <c r="O680" t="str">
        <f t="shared" si="137"/>
        <v>No major surgery</v>
      </c>
      <c r="P680" t="str">
        <f t="shared" si="138"/>
        <v>No</v>
      </c>
      <c r="Q680" s="10" t="str">
        <f t="shared" si="139"/>
        <v>0</v>
      </c>
      <c r="R680" t="str">
        <f t="shared" si="140"/>
        <v>No</v>
      </c>
      <c r="S680" t="str">
        <f t="shared" si="141"/>
        <v>No</v>
      </c>
      <c r="T680" t="str">
        <f t="shared" si="142"/>
        <v>No</v>
      </c>
      <c r="U680" s="10" t="str" cm="1">
        <f t="array" ref="U680">_xlfn.IFS(B680&lt;18.5,"Underweight",B680&lt;=24.9,"Normal weight",B680&lt;=29.99,"Over weight",B680&gt;=30,"Obesity")</f>
        <v>Obesity</v>
      </c>
      <c r="V680" t="str" cm="1">
        <f t="array" ref="V680">_xlfn.IFS(C680&lt;5.7,"Normal",C680&lt;=6.49,"Prediabetes",C680&gt;=6.5,"Diabetes")</f>
        <v>Diabetes</v>
      </c>
      <c r="W680" t="str">
        <f t="shared" si="143"/>
        <v>No</v>
      </c>
    </row>
    <row r="681" spans="1:23" x14ac:dyDescent="0.25">
      <c r="A681" t="s">
        <v>1691</v>
      </c>
      <c r="B681" s="11">
        <v>36.979999999999997</v>
      </c>
      <c r="C681" s="11">
        <v>9.56</v>
      </c>
      <c r="D681" t="s">
        <v>2382</v>
      </c>
      <c r="E681" t="s">
        <v>2380</v>
      </c>
      <c r="F681" t="s">
        <v>2380</v>
      </c>
      <c r="G681" t="s">
        <v>2381</v>
      </c>
      <c r="H681" t="s">
        <v>2380</v>
      </c>
      <c r="I681" t="str">
        <f t="shared" si="131"/>
        <v>Id680</v>
      </c>
      <c r="J681" t="str">
        <f t="shared" si="132"/>
        <v>36.98</v>
      </c>
      <c r="K681" t="str">
        <f t="shared" si="133"/>
        <v>9.56</v>
      </c>
      <c r="L681" t="str">
        <f t="shared" si="134"/>
        <v>yes</v>
      </c>
      <c r="M681" t="str">
        <f t="shared" si="135"/>
        <v>No</v>
      </c>
      <c r="N681" t="str">
        <f t="shared" si="136"/>
        <v>No</v>
      </c>
      <c r="O681" t="str">
        <f t="shared" si="137"/>
        <v>No major surgery</v>
      </c>
      <c r="P681" t="str">
        <f t="shared" si="138"/>
        <v>No</v>
      </c>
      <c r="Q681" s="10" t="str">
        <f t="shared" si="139"/>
        <v>0</v>
      </c>
      <c r="R681" t="str">
        <f t="shared" si="140"/>
        <v>Yes</v>
      </c>
      <c r="S681" t="str">
        <f t="shared" si="141"/>
        <v>No</v>
      </c>
      <c r="T681" t="str">
        <f t="shared" si="142"/>
        <v>No</v>
      </c>
      <c r="U681" s="10" t="str" cm="1">
        <f t="array" ref="U681">_xlfn.IFS(B681&lt;18.5,"Underweight",B681&lt;=24.9,"Normal weight",B681&lt;=29.99,"Over weight",B681&gt;=30,"Obesity")</f>
        <v>Obesity</v>
      </c>
      <c r="V681" t="str" cm="1">
        <f t="array" ref="V681">_xlfn.IFS(C681&lt;5.7,"Normal",C681&lt;=6.49,"Prediabetes",C681&gt;=6.5,"Diabetes")</f>
        <v>Diabetes</v>
      </c>
      <c r="W681" t="str">
        <f t="shared" si="143"/>
        <v>No</v>
      </c>
    </row>
    <row r="682" spans="1:23" x14ac:dyDescent="0.25">
      <c r="A682" t="s">
        <v>1690</v>
      </c>
      <c r="B682" s="11">
        <v>32.395000000000003</v>
      </c>
      <c r="C682" s="11">
        <v>8.23</v>
      </c>
      <c r="D682" t="s">
        <v>2382</v>
      </c>
      <c r="E682" t="s">
        <v>2380</v>
      </c>
      <c r="F682" t="s">
        <v>2383</v>
      </c>
      <c r="G682">
        <v>1</v>
      </c>
      <c r="H682" t="s">
        <v>2380</v>
      </c>
      <c r="I682" t="str">
        <f t="shared" si="131"/>
        <v>Id681</v>
      </c>
      <c r="J682" t="str">
        <f t="shared" si="132"/>
        <v>32.395</v>
      </c>
      <c r="K682" t="str">
        <f t="shared" si="133"/>
        <v>8.23</v>
      </c>
      <c r="L682" t="str">
        <f t="shared" si="134"/>
        <v>yes</v>
      </c>
      <c r="M682" t="str">
        <f t="shared" si="135"/>
        <v>No</v>
      </c>
      <c r="N682" t="str">
        <f t="shared" si="136"/>
        <v>Yes</v>
      </c>
      <c r="O682" t="str">
        <f t="shared" si="137"/>
        <v>1</v>
      </c>
      <c r="P682" t="str">
        <f t="shared" si="138"/>
        <v>No</v>
      </c>
      <c r="Q682" s="10" t="str">
        <f t="shared" si="139"/>
        <v>1</v>
      </c>
      <c r="R682" t="str">
        <f t="shared" si="140"/>
        <v>Yes</v>
      </c>
      <c r="S682" t="str">
        <f t="shared" si="141"/>
        <v>No</v>
      </c>
      <c r="T682" t="str">
        <f t="shared" si="142"/>
        <v>No</v>
      </c>
      <c r="U682" s="10" t="str" cm="1">
        <f t="array" ref="U682">_xlfn.IFS(B682&lt;18.5,"Underweight",B682&lt;=24.9,"Normal weight",B682&lt;=29.99,"Over weight",B682&gt;=30,"Obesity")</f>
        <v>Obesity</v>
      </c>
      <c r="V682" t="str" cm="1">
        <f t="array" ref="V682">_xlfn.IFS(C682&lt;5.7,"Normal",C682&lt;=6.49,"Prediabetes",C682&gt;=6.5,"Diabetes")</f>
        <v>Diabetes</v>
      </c>
      <c r="W682" t="str">
        <f t="shared" si="143"/>
        <v>No</v>
      </c>
    </row>
    <row r="683" spans="1:23" x14ac:dyDescent="0.25">
      <c r="A683" t="s">
        <v>1689</v>
      </c>
      <c r="B683" s="11">
        <v>32.729999999999997</v>
      </c>
      <c r="C683" s="11">
        <v>7.03</v>
      </c>
      <c r="D683" t="s">
        <v>2380</v>
      </c>
      <c r="E683" t="s">
        <v>2380</v>
      </c>
      <c r="F683" t="s">
        <v>2380</v>
      </c>
      <c r="G683" t="s">
        <v>2381</v>
      </c>
      <c r="H683" t="s">
        <v>2380</v>
      </c>
      <c r="I683" t="str">
        <f t="shared" si="131"/>
        <v>Id682</v>
      </c>
      <c r="J683" t="str">
        <f t="shared" si="132"/>
        <v>32.73</v>
      </c>
      <c r="K683" t="str">
        <f t="shared" si="133"/>
        <v>7.03</v>
      </c>
      <c r="L683" t="str">
        <f t="shared" si="134"/>
        <v>No</v>
      </c>
      <c r="M683" t="str">
        <f t="shared" si="135"/>
        <v>No</v>
      </c>
      <c r="N683" t="str">
        <f t="shared" si="136"/>
        <v>No</v>
      </c>
      <c r="O683" t="str">
        <f t="shared" si="137"/>
        <v>No major surgery</v>
      </c>
      <c r="P683" t="str">
        <f t="shared" si="138"/>
        <v>No</v>
      </c>
      <c r="Q683" s="10" t="str">
        <f t="shared" si="139"/>
        <v>0</v>
      </c>
      <c r="R683" t="str">
        <f t="shared" si="140"/>
        <v>No</v>
      </c>
      <c r="S683" t="str">
        <f t="shared" si="141"/>
        <v>No</v>
      </c>
      <c r="T683" t="str">
        <f t="shared" si="142"/>
        <v>No</v>
      </c>
      <c r="U683" s="10" t="str" cm="1">
        <f t="array" ref="U683">_xlfn.IFS(B683&lt;18.5,"Underweight",B683&lt;=24.9,"Normal weight",B683&lt;=29.99,"Over weight",B683&gt;=30,"Obesity")</f>
        <v>Obesity</v>
      </c>
      <c r="V683" t="str" cm="1">
        <f t="array" ref="V683">_xlfn.IFS(C683&lt;5.7,"Normal",C683&lt;=6.49,"Prediabetes",C683&gt;=6.5,"Diabetes")</f>
        <v>Diabetes</v>
      </c>
      <c r="W683" t="str">
        <f t="shared" si="143"/>
        <v>No</v>
      </c>
    </row>
    <row r="684" spans="1:23" x14ac:dyDescent="0.25">
      <c r="A684" t="s">
        <v>1688</v>
      </c>
      <c r="B684" s="11">
        <v>20.52</v>
      </c>
      <c r="C684" s="11">
        <v>5.45</v>
      </c>
      <c r="D684" t="s">
        <v>2380</v>
      </c>
      <c r="E684" t="s">
        <v>2380</v>
      </c>
      <c r="F684" t="s">
        <v>2380</v>
      </c>
      <c r="G684">
        <v>1</v>
      </c>
      <c r="H684" t="s">
        <v>2382</v>
      </c>
      <c r="I684" t="str">
        <f t="shared" si="131"/>
        <v>Id683</v>
      </c>
      <c r="J684" t="str">
        <f t="shared" si="132"/>
        <v>20.52</v>
      </c>
      <c r="K684" t="str">
        <f t="shared" si="133"/>
        <v>5.45</v>
      </c>
      <c r="L684" t="str">
        <f t="shared" si="134"/>
        <v>No</v>
      </c>
      <c r="M684" t="str">
        <f t="shared" si="135"/>
        <v>No</v>
      </c>
      <c r="N684" t="str">
        <f t="shared" si="136"/>
        <v>No</v>
      </c>
      <c r="O684" t="str">
        <f t="shared" si="137"/>
        <v>1</v>
      </c>
      <c r="P684" t="str">
        <f t="shared" si="138"/>
        <v>yes</v>
      </c>
      <c r="Q684" s="10" t="str">
        <f t="shared" si="139"/>
        <v>1</v>
      </c>
      <c r="R684" t="str">
        <f t="shared" si="140"/>
        <v>No</v>
      </c>
      <c r="S684" t="str">
        <f t="shared" si="141"/>
        <v>Yes</v>
      </c>
      <c r="T684" t="str">
        <f t="shared" si="142"/>
        <v>Yes</v>
      </c>
      <c r="U684" s="10" t="str" cm="1">
        <f t="array" ref="U684">_xlfn.IFS(B684&lt;18.5,"Underweight",B684&lt;=24.9,"Normal weight",B684&lt;=29.99,"Over weight",B684&gt;=30,"Obesity")</f>
        <v>Normal weight</v>
      </c>
      <c r="V684" t="str" cm="1">
        <f t="array" ref="V684">_xlfn.IFS(C684&lt;5.7,"Normal",C684&lt;=6.49,"Prediabetes",C684&gt;=6.5,"Diabetes")</f>
        <v>Normal</v>
      </c>
      <c r="W684" t="str">
        <f t="shared" si="143"/>
        <v>No</v>
      </c>
    </row>
    <row r="685" spans="1:23" x14ac:dyDescent="0.25">
      <c r="A685" t="s">
        <v>1687</v>
      </c>
      <c r="B685" s="11">
        <v>51.72</v>
      </c>
      <c r="C685" s="11">
        <v>5.76</v>
      </c>
      <c r="D685" t="s">
        <v>2380</v>
      </c>
      <c r="E685" t="s">
        <v>2380</v>
      </c>
      <c r="F685" t="s">
        <v>2380</v>
      </c>
      <c r="G685" t="s">
        <v>2381</v>
      </c>
      <c r="H685" t="s">
        <v>2380</v>
      </c>
      <c r="I685" t="str">
        <f t="shared" si="131"/>
        <v>Id684</v>
      </c>
      <c r="J685" t="str">
        <f t="shared" si="132"/>
        <v>51.72</v>
      </c>
      <c r="K685" t="str">
        <f t="shared" si="133"/>
        <v>5.76</v>
      </c>
      <c r="L685" t="str">
        <f t="shared" si="134"/>
        <v>No</v>
      </c>
      <c r="M685" t="str">
        <f t="shared" si="135"/>
        <v>No</v>
      </c>
      <c r="N685" t="str">
        <f t="shared" si="136"/>
        <v>No</v>
      </c>
      <c r="O685" t="str">
        <f t="shared" si="137"/>
        <v>No major surgery</v>
      </c>
      <c r="P685" t="str">
        <f t="shared" si="138"/>
        <v>No</v>
      </c>
      <c r="Q685" s="10" t="str">
        <f t="shared" si="139"/>
        <v>0</v>
      </c>
      <c r="R685" t="str">
        <f t="shared" si="140"/>
        <v>No</v>
      </c>
      <c r="S685" t="str">
        <f t="shared" si="141"/>
        <v>No</v>
      </c>
      <c r="T685" t="str">
        <f t="shared" si="142"/>
        <v>No</v>
      </c>
      <c r="U685" s="10" t="str" cm="1">
        <f t="array" ref="U685">_xlfn.IFS(B685&lt;18.5,"Underweight",B685&lt;=24.9,"Normal weight",B685&lt;=29.99,"Over weight",B685&gt;=30,"Obesity")</f>
        <v>Obesity</v>
      </c>
      <c r="V685" t="str" cm="1">
        <f t="array" ref="V685">_xlfn.IFS(C685&lt;5.7,"Normal",C685&lt;=6.49,"Prediabetes",C685&gt;=6.5,"Diabetes")</f>
        <v>Prediabetes</v>
      </c>
      <c r="W685" t="str">
        <f t="shared" si="143"/>
        <v>No</v>
      </c>
    </row>
    <row r="686" spans="1:23" x14ac:dyDescent="0.25">
      <c r="A686" t="s">
        <v>1686</v>
      </c>
      <c r="B686" s="11">
        <v>50.2</v>
      </c>
      <c r="C686" s="11">
        <v>5.4</v>
      </c>
      <c r="D686" t="s">
        <v>2380</v>
      </c>
      <c r="E686" t="s">
        <v>2380</v>
      </c>
      <c r="F686" t="s">
        <v>2380</v>
      </c>
      <c r="G686" t="s">
        <v>2381</v>
      </c>
      <c r="H686" t="s">
        <v>2380</v>
      </c>
      <c r="I686" t="str">
        <f t="shared" si="131"/>
        <v>Id685</v>
      </c>
      <c r="J686" t="str">
        <f t="shared" si="132"/>
        <v>50.2</v>
      </c>
      <c r="K686" t="str">
        <f t="shared" si="133"/>
        <v>5.4</v>
      </c>
      <c r="L686" t="str">
        <f t="shared" si="134"/>
        <v>No</v>
      </c>
      <c r="M686" t="str">
        <f t="shared" si="135"/>
        <v>No</v>
      </c>
      <c r="N686" t="str">
        <f t="shared" si="136"/>
        <v>No</v>
      </c>
      <c r="O686" t="str">
        <f t="shared" si="137"/>
        <v>No major surgery</v>
      </c>
      <c r="P686" t="str">
        <f t="shared" si="138"/>
        <v>No</v>
      </c>
      <c r="Q686" s="10" t="str">
        <f t="shared" si="139"/>
        <v>0</v>
      </c>
      <c r="R686" t="str">
        <f t="shared" si="140"/>
        <v>No</v>
      </c>
      <c r="S686" t="str">
        <f t="shared" si="141"/>
        <v>No</v>
      </c>
      <c r="T686" t="str">
        <f t="shared" si="142"/>
        <v>No</v>
      </c>
      <c r="U686" s="10" t="str" cm="1">
        <f t="array" ref="U686">_xlfn.IFS(B686&lt;18.5,"Underweight",B686&lt;=24.9,"Normal weight",B686&lt;=29.99,"Over weight",B686&gt;=30,"Obesity")</f>
        <v>Obesity</v>
      </c>
      <c r="V686" t="str" cm="1">
        <f t="array" ref="V686">_xlfn.IFS(C686&lt;5.7,"Normal",C686&lt;=6.49,"Prediabetes",C686&gt;=6.5,"Diabetes")</f>
        <v>Normal</v>
      </c>
      <c r="W686" t="str">
        <f t="shared" si="143"/>
        <v>No</v>
      </c>
    </row>
    <row r="687" spans="1:23" x14ac:dyDescent="0.25">
      <c r="A687" t="s">
        <v>1685</v>
      </c>
      <c r="B687" s="11">
        <v>25.52</v>
      </c>
      <c r="C687" s="11">
        <v>6.35</v>
      </c>
      <c r="D687" t="s">
        <v>2380</v>
      </c>
      <c r="E687" t="s">
        <v>2380</v>
      </c>
      <c r="F687" t="s">
        <v>2383</v>
      </c>
      <c r="G687">
        <v>1</v>
      </c>
      <c r="H687" t="s">
        <v>2380</v>
      </c>
      <c r="I687" t="str">
        <f t="shared" si="131"/>
        <v>Id686</v>
      </c>
      <c r="J687" t="str">
        <f t="shared" si="132"/>
        <v>25.52</v>
      </c>
      <c r="K687" t="str">
        <f t="shared" si="133"/>
        <v>6.35</v>
      </c>
      <c r="L687" t="str">
        <f t="shared" si="134"/>
        <v>No</v>
      </c>
      <c r="M687" t="str">
        <f t="shared" si="135"/>
        <v>No</v>
      </c>
      <c r="N687" t="str">
        <f t="shared" si="136"/>
        <v>Yes</v>
      </c>
      <c r="O687" t="str">
        <f t="shared" si="137"/>
        <v>1</v>
      </c>
      <c r="P687" t="str">
        <f t="shared" si="138"/>
        <v>No</v>
      </c>
      <c r="Q687" s="10" t="str">
        <f t="shared" si="139"/>
        <v>1</v>
      </c>
      <c r="R687" t="str">
        <f t="shared" si="140"/>
        <v>No</v>
      </c>
      <c r="S687" t="str">
        <f t="shared" si="141"/>
        <v>No</v>
      </c>
      <c r="T687" t="str">
        <f t="shared" si="142"/>
        <v>No</v>
      </c>
      <c r="U687" s="10" t="str" cm="1">
        <f t="array" ref="U687">_xlfn.IFS(B687&lt;18.5,"Underweight",B687&lt;=24.9,"Normal weight",B687&lt;=29.99,"Over weight",B687&gt;=30,"Obesity")</f>
        <v>Over weight</v>
      </c>
      <c r="V687" t="str" cm="1">
        <f t="array" ref="V687">_xlfn.IFS(C687&lt;5.7,"Normal",C687&lt;=6.49,"Prediabetes",C687&gt;=6.5,"Diabetes")</f>
        <v>Prediabetes</v>
      </c>
      <c r="W687" t="str">
        <f t="shared" si="143"/>
        <v>No</v>
      </c>
    </row>
    <row r="688" spans="1:23" x14ac:dyDescent="0.25">
      <c r="A688" t="s">
        <v>1684</v>
      </c>
      <c r="B688" s="11">
        <v>35.200000000000003</v>
      </c>
      <c r="C688" s="11">
        <v>6.26</v>
      </c>
      <c r="D688" t="s">
        <v>2382</v>
      </c>
      <c r="E688" t="s">
        <v>2380</v>
      </c>
      <c r="F688" t="s">
        <v>2380</v>
      </c>
      <c r="G688">
        <v>2</v>
      </c>
      <c r="H688" t="s">
        <v>2380</v>
      </c>
      <c r="I688" t="str">
        <f t="shared" si="131"/>
        <v>Id687</v>
      </c>
      <c r="J688" t="str">
        <f t="shared" si="132"/>
        <v>35.2</v>
      </c>
      <c r="K688" t="str">
        <f t="shared" si="133"/>
        <v>6.26</v>
      </c>
      <c r="L688" t="str">
        <f t="shared" si="134"/>
        <v>yes</v>
      </c>
      <c r="M688" t="str">
        <f t="shared" si="135"/>
        <v>No</v>
      </c>
      <c r="N688" t="str">
        <f t="shared" si="136"/>
        <v>No</v>
      </c>
      <c r="O688" t="str">
        <f t="shared" si="137"/>
        <v>2</v>
      </c>
      <c r="P688" t="str">
        <f t="shared" si="138"/>
        <v>No</v>
      </c>
      <c r="Q688" s="10" t="str">
        <f t="shared" si="139"/>
        <v>2</v>
      </c>
      <c r="R688" t="str">
        <f t="shared" si="140"/>
        <v>Yes</v>
      </c>
      <c r="S688" t="str">
        <f t="shared" si="141"/>
        <v>No</v>
      </c>
      <c r="T688" t="str">
        <f t="shared" si="142"/>
        <v>No</v>
      </c>
      <c r="U688" s="10" t="str" cm="1">
        <f t="array" ref="U688">_xlfn.IFS(B688&lt;18.5,"Underweight",B688&lt;=24.9,"Normal weight",B688&lt;=29.99,"Over weight",B688&gt;=30,"Obesity")</f>
        <v>Obesity</v>
      </c>
      <c r="V688" t="str" cm="1">
        <f t="array" ref="V688">_xlfn.IFS(C688&lt;5.7,"Normal",C688&lt;=6.49,"Prediabetes",C688&gt;=6.5,"Diabetes")</f>
        <v>Prediabetes</v>
      </c>
      <c r="W688" t="str">
        <f t="shared" si="143"/>
        <v>No</v>
      </c>
    </row>
    <row r="689" spans="1:23" x14ac:dyDescent="0.25">
      <c r="A689" t="s">
        <v>1683</v>
      </c>
      <c r="B689" s="11">
        <v>41.26</v>
      </c>
      <c r="C689" s="11">
        <v>5.97</v>
      </c>
      <c r="D689" t="s">
        <v>2382</v>
      </c>
      <c r="E689" t="s">
        <v>2380</v>
      </c>
      <c r="F689" t="s">
        <v>2380</v>
      </c>
      <c r="G689" t="s">
        <v>2381</v>
      </c>
      <c r="H689" t="s">
        <v>2380</v>
      </c>
      <c r="I689" t="str">
        <f t="shared" si="131"/>
        <v>Id688</v>
      </c>
      <c r="J689" t="str">
        <f t="shared" si="132"/>
        <v>41.26</v>
      </c>
      <c r="K689" t="str">
        <f t="shared" si="133"/>
        <v>5.97</v>
      </c>
      <c r="L689" t="str">
        <f t="shared" si="134"/>
        <v>yes</v>
      </c>
      <c r="M689" t="str">
        <f t="shared" si="135"/>
        <v>No</v>
      </c>
      <c r="N689" t="str">
        <f t="shared" si="136"/>
        <v>No</v>
      </c>
      <c r="O689" t="str">
        <f t="shared" si="137"/>
        <v>No major surgery</v>
      </c>
      <c r="P689" t="str">
        <f t="shared" si="138"/>
        <v>No</v>
      </c>
      <c r="Q689" s="10" t="str">
        <f t="shared" si="139"/>
        <v>0</v>
      </c>
      <c r="R689" t="str">
        <f t="shared" si="140"/>
        <v>Yes</v>
      </c>
      <c r="S689" t="str">
        <f t="shared" si="141"/>
        <v>No</v>
      </c>
      <c r="T689" t="str">
        <f t="shared" si="142"/>
        <v>No</v>
      </c>
      <c r="U689" s="10" t="str" cm="1">
        <f t="array" ref="U689">_xlfn.IFS(B689&lt;18.5,"Underweight",B689&lt;=24.9,"Normal weight",B689&lt;=29.99,"Over weight",B689&gt;=30,"Obesity")</f>
        <v>Obesity</v>
      </c>
      <c r="V689" t="str" cm="1">
        <f t="array" ref="V689">_xlfn.IFS(C689&lt;5.7,"Normal",C689&lt;=6.49,"Prediabetes",C689&gt;=6.5,"Diabetes")</f>
        <v>Prediabetes</v>
      </c>
      <c r="W689" t="str">
        <f t="shared" si="143"/>
        <v>No</v>
      </c>
    </row>
    <row r="690" spans="1:23" x14ac:dyDescent="0.25">
      <c r="A690" t="s">
        <v>1682</v>
      </c>
      <c r="B690" s="11">
        <v>17.195</v>
      </c>
      <c r="C690" s="11">
        <v>5.29</v>
      </c>
      <c r="D690" t="s">
        <v>2382</v>
      </c>
      <c r="E690" t="s">
        <v>2380</v>
      </c>
      <c r="F690" t="s">
        <v>2380</v>
      </c>
      <c r="G690" t="s">
        <v>2381</v>
      </c>
      <c r="H690" t="s">
        <v>2382</v>
      </c>
      <c r="I690" t="str">
        <f t="shared" si="131"/>
        <v>Id689</v>
      </c>
      <c r="J690" t="str">
        <f t="shared" si="132"/>
        <v>17.195</v>
      </c>
      <c r="K690" t="str">
        <f t="shared" si="133"/>
        <v>5.29</v>
      </c>
      <c r="L690" t="str">
        <f t="shared" si="134"/>
        <v>yes</v>
      </c>
      <c r="M690" t="str">
        <f t="shared" si="135"/>
        <v>No</v>
      </c>
      <c r="N690" t="str">
        <f t="shared" si="136"/>
        <v>No</v>
      </c>
      <c r="O690" t="str">
        <f t="shared" si="137"/>
        <v>No major surgery</v>
      </c>
      <c r="P690" t="str">
        <f t="shared" si="138"/>
        <v>yes</v>
      </c>
      <c r="Q690" s="10" t="str">
        <f t="shared" si="139"/>
        <v>0</v>
      </c>
      <c r="R690" t="str">
        <f t="shared" si="140"/>
        <v>Yes</v>
      </c>
      <c r="S690" t="str">
        <f t="shared" si="141"/>
        <v>Yes</v>
      </c>
      <c r="T690" t="str">
        <f t="shared" si="142"/>
        <v>Yes</v>
      </c>
      <c r="U690" s="10" t="str" cm="1">
        <f t="array" ref="U690">_xlfn.IFS(B690&lt;18.5,"Underweight",B690&lt;=24.9,"Normal weight",B690&lt;=29.99,"Over weight",B690&gt;=30,"Obesity")</f>
        <v>Underweight</v>
      </c>
      <c r="V690" t="str" cm="1">
        <f t="array" ref="V690">_xlfn.IFS(C690&lt;5.7,"Normal",C690&lt;=6.49,"Prediabetes",C690&gt;=6.5,"Diabetes")</f>
        <v>Normal</v>
      </c>
      <c r="W690" t="str">
        <f t="shared" si="143"/>
        <v>No</v>
      </c>
    </row>
    <row r="691" spans="1:23" x14ac:dyDescent="0.25">
      <c r="A691" t="s">
        <v>1681</v>
      </c>
      <c r="B691" s="11">
        <v>23.085000000000001</v>
      </c>
      <c r="C691" s="11">
        <v>4.2699999999999996</v>
      </c>
      <c r="D691" t="s">
        <v>2382</v>
      </c>
      <c r="E691" t="s">
        <v>2380</v>
      </c>
      <c r="F691" t="s">
        <v>2380</v>
      </c>
      <c r="G691">
        <v>2</v>
      </c>
      <c r="H691" t="s">
        <v>2380</v>
      </c>
      <c r="I691" t="str">
        <f t="shared" si="131"/>
        <v>Id690</v>
      </c>
      <c r="J691" t="str">
        <f t="shared" si="132"/>
        <v>23.085</v>
      </c>
      <c r="K691" t="str">
        <f t="shared" si="133"/>
        <v>4.27</v>
      </c>
      <c r="L691" t="str">
        <f t="shared" si="134"/>
        <v>yes</v>
      </c>
      <c r="M691" t="str">
        <f t="shared" si="135"/>
        <v>No</v>
      </c>
      <c r="N691" t="str">
        <f t="shared" si="136"/>
        <v>No</v>
      </c>
      <c r="O691" t="str">
        <f t="shared" si="137"/>
        <v>2</v>
      </c>
      <c r="P691" t="str">
        <f t="shared" si="138"/>
        <v>No</v>
      </c>
      <c r="Q691" s="10" t="str">
        <f t="shared" si="139"/>
        <v>2</v>
      </c>
      <c r="R691" t="str">
        <f t="shared" si="140"/>
        <v>Yes</v>
      </c>
      <c r="S691" t="str">
        <f t="shared" si="141"/>
        <v>No</v>
      </c>
      <c r="T691" t="str">
        <f t="shared" si="142"/>
        <v>No</v>
      </c>
      <c r="U691" s="10" t="str" cm="1">
        <f t="array" ref="U691">_xlfn.IFS(B691&lt;18.5,"Underweight",B691&lt;=24.9,"Normal weight",B691&lt;=29.99,"Over weight",B691&gt;=30,"Obesity")</f>
        <v>Normal weight</v>
      </c>
      <c r="V691" t="str" cm="1">
        <f t="array" ref="V691">_xlfn.IFS(C691&lt;5.7,"Normal",C691&lt;=6.49,"Prediabetes",C691&gt;=6.5,"Diabetes")</f>
        <v>Normal</v>
      </c>
      <c r="W691" t="str">
        <f t="shared" si="143"/>
        <v>No</v>
      </c>
    </row>
    <row r="692" spans="1:23" x14ac:dyDescent="0.25">
      <c r="A692" t="s">
        <v>1680</v>
      </c>
      <c r="B692" s="11">
        <v>21.66</v>
      </c>
      <c r="C692" s="11">
        <v>5.2</v>
      </c>
      <c r="D692" t="s">
        <v>2382</v>
      </c>
      <c r="E692" t="s">
        <v>2380</v>
      </c>
      <c r="F692" t="s">
        <v>2380</v>
      </c>
      <c r="G692">
        <v>2</v>
      </c>
      <c r="H692" t="s">
        <v>2380</v>
      </c>
      <c r="I692" t="str">
        <f t="shared" si="131"/>
        <v>Id691</v>
      </c>
      <c r="J692" t="str">
        <f t="shared" si="132"/>
        <v>21.66</v>
      </c>
      <c r="K692" t="str">
        <f t="shared" si="133"/>
        <v>5.2</v>
      </c>
      <c r="L692" t="str">
        <f t="shared" si="134"/>
        <v>yes</v>
      </c>
      <c r="M692" t="str">
        <f t="shared" si="135"/>
        <v>No</v>
      </c>
      <c r="N692" t="str">
        <f t="shared" si="136"/>
        <v>No</v>
      </c>
      <c r="O692" t="str">
        <f t="shared" si="137"/>
        <v>2</v>
      </c>
      <c r="P692" t="str">
        <f t="shared" si="138"/>
        <v>No</v>
      </c>
      <c r="Q692" s="10" t="str">
        <f t="shared" si="139"/>
        <v>2</v>
      </c>
      <c r="R692" t="str">
        <f t="shared" si="140"/>
        <v>Yes</v>
      </c>
      <c r="S692" t="str">
        <f t="shared" si="141"/>
        <v>No</v>
      </c>
      <c r="T692" t="str">
        <f t="shared" si="142"/>
        <v>No</v>
      </c>
      <c r="U692" s="10" t="str" cm="1">
        <f t="array" ref="U692">_xlfn.IFS(B692&lt;18.5,"Underweight",B692&lt;=24.9,"Normal weight",B692&lt;=29.99,"Over weight",B692&gt;=30,"Obesity")</f>
        <v>Normal weight</v>
      </c>
      <c r="V692" t="str" cm="1">
        <f t="array" ref="V692">_xlfn.IFS(C692&lt;5.7,"Normal",C692&lt;=6.49,"Prediabetes",C692&gt;=6.5,"Diabetes")</f>
        <v>Normal</v>
      </c>
      <c r="W692" t="str">
        <f t="shared" si="143"/>
        <v>No</v>
      </c>
    </row>
    <row r="693" spans="1:23" x14ac:dyDescent="0.25">
      <c r="A693" t="s">
        <v>1679</v>
      </c>
      <c r="B693" s="11">
        <v>36.47</v>
      </c>
      <c r="C693" s="11">
        <v>8.23</v>
      </c>
      <c r="D693" t="s">
        <v>2382</v>
      </c>
      <c r="E693" t="s">
        <v>2380</v>
      </c>
      <c r="F693" t="s">
        <v>2380</v>
      </c>
      <c r="G693" t="s">
        <v>2381</v>
      </c>
      <c r="H693" t="s">
        <v>2380</v>
      </c>
      <c r="I693" t="str">
        <f t="shared" si="131"/>
        <v>Id692</v>
      </c>
      <c r="J693" t="str">
        <f t="shared" si="132"/>
        <v>36.47</v>
      </c>
      <c r="K693" t="str">
        <f t="shared" si="133"/>
        <v>8.23</v>
      </c>
      <c r="L693" t="str">
        <f t="shared" si="134"/>
        <v>yes</v>
      </c>
      <c r="M693" t="str">
        <f t="shared" si="135"/>
        <v>No</v>
      </c>
      <c r="N693" t="str">
        <f t="shared" si="136"/>
        <v>No</v>
      </c>
      <c r="O693" t="str">
        <f t="shared" si="137"/>
        <v>No major surgery</v>
      </c>
      <c r="P693" t="str">
        <f t="shared" si="138"/>
        <v>No</v>
      </c>
      <c r="Q693" s="10" t="str">
        <f t="shared" si="139"/>
        <v>0</v>
      </c>
      <c r="R693" t="str">
        <f t="shared" si="140"/>
        <v>Yes</v>
      </c>
      <c r="S693" t="str">
        <f t="shared" si="141"/>
        <v>No</v>
      </c>
      <c r="T693" t="str">
        <f t="shared" si="142"/>
        <v>No</v>
      </c>
      <c r="U693" s="10" t="str" cm="1">
        <f t="array" ref="U693">_xlfn.IFS(B693&lt;18.5,"Underweight",B693&lt;=24.9,"Normal weight",B693&lt;=29.99,"Over weight",B693&gt;=30,"Obesity")</f>
        <v>Obesity</v>
      </c>
      <c r="V693" t="str" cm="1">
        <f t="array" ref="V693">_xlfn.IFS(C693&lt;5.7,"Normal",C693&lt;=6.49,"Prediabetes",C693&gt;=6.5,"Diabetes")</f>
        <v>Diabetes</v>
      </c>
      <c r="W693" t="str">
        <f t="shared" si="143"/>
        <v>No</v>
      </c>
    </row>
    <row r="694" spans="1:23" x14ac:dyDescent="0.25">
      <c r="A694" t="s">
        <v>1678</v>
      </c>
      <c r="B694" s="11">
        <v>36.08</v>
      </c>
      <c r="C694" s="11">
        <v>10.33</v>
      </c>
      <c r="D694" t="s">
        <v>2382</v>
      </c>
      <c r="E694" t="s">
        <v>2380</v>
      </c>
      <c r="F694" t="s">
        <v>2380</v>
      </c>
      <c r="G694" t="s">
        <v>2381</v>
      </c>
      <c r="H694" t="s">
        <v>2380</v>
      </c>
      <c r="I694" t="str">
        <f t="shared" si="131"/>
        <v>Id693</v>
      </c>
      <c r="J694" t="str">
        <f t="shared" si="132"/>
        <v>36.08</v>
      </c>
      <c r="K694" t="str">
        <f t="shared" si="133"/>
        <v>10.33</v>
      </c>
      <c r="L694" t="str">
        <f t="shared" si="134"/>
        <v>yes</v>
      </c>
      <c r="M694" t="str">
        <f t="shared" si="135"/>
        <v>No</v>
      </c>
      <c r="N694" t="str">
        <f t="shared" si="136"/>
        <v>No</v>
      </c>
      <c r="O694" t="str">
        <f t="shared" si="137"/>
        <v>No major surgery</v>
      </c>
      <c r="P694" t="str">
        <f t="shared" si="138"/>
        <v>No</v>
      </c>
      <c r="Q694" s="10" t="str">
        <f t="shared" si="139"/>
        <v>0</v>
      </c>
      <c r="R694" t="str">
        <f t="shared" si="140"/>
        <v>Yes</v>
      </c>
      <c r="S694" t="str">
        <f t="shared" si="141"/>
        <v>No</v>
      </c>
      <c r="T694" t="str">
        <f t="shared" si="142"/>
        <v>No</v>
      </c>
      <c r="U694" s="10" t="str" cm="1">
        <f t="array" ref="U694">_xlfn.IFS(B694&lt;18.5,"Underweight",B694&lt;=24.9,"Normal weight",B694&lt;=29.99,"Over weight",B694&gt;=30,"Obesity")</f>
        <v>Obesity</v>
      </c>
      <c r="V694" t="str" cm="1">
        <f t="array" ref="V694">_xlfn.IFS(C694&lt;5.7,"Normal",C694&lt;=6.49,"Prediabetes",C694&gt;=6.5,"Diabetes")</f>
        <v>Diabetes</v>
      </c>
      <c r="W694" t="str">
        <f t="shared" si="143"/>
        <v>No</v>
      </c>
    </row>
    <row r="695" spans="1:23" x14ac:dyDescent="0.25">
      <c r="A695" t="s">
        <v>1677</v>
      </c>
      <c r="B695" s="11">
        <v>23.18</v>
      </c>
      <c r="C695" s="11">
        <v>6.13</v>
      </c>
      <c r="D695" t="s">
        <v>2380</v>
      </c>
      <c r="E695" t="s">
        <v>2380</v>
      </c>
      <c r="F695" t="s">
        <v>2380</v>
      </c>
      <c r="G695" t="s">
        <v>2381</v>
      </c>
      <c r="H695" t="s">
        <v>2380</v>
      </c>
      <c r="I695" t="str">
        <f t="shared" si="131"/>
        <v>Id694</v>
      </c>
      <c r="J695" t="str">
        <f t="shared" si="132"/>
        <v>23.18</v>
      </c>
      <c r="K695" t="str">
        <f t="shared" si="133"/>
        <v>6.13</v>
      </c>
      <c r="L695" t="str">
        <f t="shared" si="134"/>
        <v>No</v>
      </c>
      <c r="M695" t="str">
        <f t="shared" si="135"/>
        <v>No</v>
      </c>
      <c r="N695" t="str">
        <f t="shared" si="136"/>
        <v>No</v>
      </c>
      <c r="O695" t="str">
        <f t="shared" si="137"/>
        <v>No major surgery</v>
      </c>
      <c r="P695" t="str">
        <f t="shared" si="138"/>
        <v>No</v>
      </c>
      <c r="Q695" s="10" t="str">
        <f t="shared" si="139"/>
        <v>0</v>
      </c>
      <c r="R695" t="str">
        <f t="shared" si="140"/>
        <v>No</v>
      </c>
      <c r="S695" t="str">
        <f t="shared" si="141"/>
        <v>No</v>
      </c>
      <c r="T695" t="str">
        <f t="shared" si="142"/>
        <v>No</v>
      </c>
      <c r="U695" s="10" t="str" cm="1">
        <f t="array" ref="U695">_xlfn.IFS(B695&lt;18.5,"Underweight",B695&lt;=24.9,"Normal weight",B695&lt;=29.99,"Over weight",B695&gt;=30,"Obesity")</f>
        <v>Normal weight</v>
      </c>
      <c r="V695" t="str" cm="1">
        <f t="array" ref="V695">_xlfn.IFS(C695&lt;5.7,"Normal",C695&lt;=6.49,"Prediabetes",C695&gt;=6.5,"Diabetes")</f>
        <v>Prediabetes</v>
      </c>
      <c r="W695" t="str">
        <f t="shared" si="143"/>
        <v>No</v>
      </c>
    </row>
    <row r="696" spans="1:23" x14ac:dyDescent="0.25">
      <c r="A696" t="s">
        <v>1676</v>
      </c>
      <c r="B696" s="11">
        <v>39.159999999999997</v>
      </c>
      <c r="C696" s="11">
        <v>8.08</v>
      </c>
      <c r="D696" t="s">
        <v>2380</v>
      </c>
      <c r="E696" t="s">
        <v>2380</v>
      </c>
      <c r="F696" t="s">
        <v>2380</v>
      </c>
      <c r="G696">
        <v>3</v>
      </c>
      <c r="H696" t="s">
        <v>2380</v>
      </c>
      <c r="I696" t="str">
        <f t="shared" si="131"/>
        <v>Id695</v>
      </c>
      <c r="J696" t="str">
        <f t="shared" si="132"/>
        <v>39.16</v>
      </c>
      <c r="K696" t="str">
        <f t="shared" si="133"/>
        <v>8.08</v>
      </c>
      <c r="L696" t="str">
        <f t="shared" si="134"/>
        <v>No</v>
      </c>
      <c r="M696" t="str">
        <f t="shared" si="135"/>
        <v>No</v>
      </c>
      <c r="N696" t="str">
        <f t="shared" si="136"/>
        <v>No</v>
      </c>
      <c r="O696" t="str">
        <f t="shared" si="137"/>
        <v>3</v>
      </c>
      <c r="P696" t="str">
        <f t="shared" si="138"/>
        <v>No</v>
      </c>
      <c r="Q696" s="10" t="str">
        <f t="shared" si="139"/>
        <v>3</v>
      </c>
      <c r="R696" t="str">
        <f t="shared" si="140"/>
        <v>No</v>
      </c>
      <c r="S696" t="str">
        <f t="shared" si="141"/>
        <v>No</v>
      </c>
      <c r="T696" t="str">
        <f t="shared" si="142"/>
        <v>No</v>
      </c>
      <c r="U696" s="10" t="str" cm="1">
        <f t="array" ref="U696">_xlfn.IFS(B696&lt;18.5,"Underweight",B696&lt;=24.9,"Normal weight",B696&lt;=29.99,"Over weight",B696&gt;=30,"Obesity")</f>
        <v>Obesity</v>
      </c>
      <c r="V696" t="str" cm="1">
        <f t="array" ref="V696">_xlfn.IFS(C696&lt;5.7,"Normal",C696&lt;=6.49,"Prediabetes",C696&gt;=6.5,"Diabetes")</f>
        <v>Diabetes</v>
      </c>
      <c r="W696" t="str">
        <f t="shared" si="143"/>
        <v>No</v>
      </c>
    </row>
    <row r="697" spans="1:23" x14ac:dyDescent="0.25">
      <c r="A697" t="s">
        <v>1675</v>
      </c>
      <c r="B697" s="11">
        <v>38.19</v>
      </c>
      <c r="C697" s="11">
        <v>10.49</v>
      </c>
      <c r="D697" t="s">
        <v>2380</v>
      </c>
      <c r="E697" t="s">
        <v>2380</v>
      </c>
      <c r="F697" t="s">
        <v>2380</v>
      </c>
      <c r="G697">
        <v>3</v>
      </c>
      <c r="H697" t="s">
        <v>2380</v>
      </c>
      <c r="I697" t="str">
        <f t="shared" si="131"/>
        <v>Id696</v>
      </c>
      <c r="J697" t="str">
        <f t="shared" si="132"/>
        <v>38.19</v>
      </c>
      <c r="K697" t="str">
        <f t="shared" si="133"/>
        <v>10.49</v>
      </c>
      <c r="L697" t="str">
        <f t="shared" si="134"/>
        <v>No</v>
      </c>
      <c r="M697" t="str">
        <f t="shared" si="135"/>
        <v>No</v>
      </c>
      <c r="N697" t="str">
        <f t="shared" si="136"/>
        <v>No</v>
      </c>
      <c r="O697" t="str">
        <f t="shared" si="137"/>
        <v>3</v>
      </c>
      <c r="P697" t="str">
        <f t="shared" si="138"/>
        <v>No</v>
      </c>
      <c r="Q697" s="10" t="str">
        <f t="shared" si="139"/>
        <v>3</v>
      </c>
      <c r="R697" t="str">
        <f t="shared" si="140"/>
        <v>No</v>
      </c>
      <c r="S697" t="str">
        <f t="shared" si="141"/>
        <v>No</v>
      </c>
      <c r="T697" t="str">
        <f t="shared" si="142"/>
        <v>No</v>
      </c>
      <c r="U697" s="10" t="str" cm="1">
        <f t="array" ref="U697">_xlfn.IFS(B697&lt;18.5,"Underweight",B697&lt;=24.9,"Normal weight",B697&lt;=29.99,"Over weight",B697&gt;=30,"Obesity")</f>
        <v>Obesity</v>
      </c>
      <c r="V697" t="str" cm="1">
        <f t="array" ref="V697">_xlfn.IFS(C697&lt;5.7,"Normal",C697&lt;=6.49,"Prediabetes",C697&gt;=6.5,"Diabetes")</f>
        <v>Diabetes</v>
      </c>
      <c r="W697" t="str">
        <f t="shared" si="143"/>
        <v>No</v>
      </c>
    </row>
    <row r="698" spans="1:23" x14ac:dyDescent="0.25">
      <c r="A698" t="s">
        <v>1674</v>
      </c>
      <c r="B698" s="11">
        <v>26.41</v>
      </c>
      <c r="C698" s="11">
        <v>8.11</v>
      </c>
      <c r="D698" t="s">
        <v>2380</v>
      </c>
      <c r="E698" t="s">
        <v>2380</v>
      </c>
      <c r="F698" t="s">
        <v>2380</v>
      </c>
      <c r="G698">
        <v>3</v>
      </c>
      <c r="H698" t="s">
        <v>2380</v>
      </c>
      <c r="I698" t="str">
        <f t="shared" si="131"/>
        <v>Id697</v>
      </c>
      <c r="J698" t="str">
        <f t="shared" si="132"/>
        <v>26.41</v>
      </c>
      <c r="K698" t="str">
        <f t="shared" si="133"/>
        <v>8.11</v>
      </c>
      <c r="L698" t="str">
        <f t="shared" si="134"/>
        <v>No</v>
      </c>
      <c r="M698" t="str">
        <f t="shared" si="135"/>
        <v>No</v>
      </c>
      <c r="N698" t="str">
        <f t="shared" si="136"/>
        <v>No</v>
      </c>
      <c r="O698" t="str">
        <f t="shared" si="137"/>
        <v>3</v>
      </c>
      <c r="P698" t="str">
        <f t="shared" si="138"/>
        <v>No</v>
      </c>
      <c r="Q698" s="10" t="str">
        <f t="shared" si="139"/>
        <v>3</v>
      </c>
      <c r="R698" t="str">
        <f t="shared" si="140"/>
        <v>No</v>
      </c>
      <c r="S698" t="str">
        <f t="shared" si="141"/>
        <v>No</v>
      </c>
      <c r="T698" t="str">
        <f t="shared" si="142"/>
        <v>No</v>
      </c>
      <c r="U698" s="10" t="str" cm="1">
        <f t="array" ref="U698">_xlfn.IFS(B698&lt;18.5,"Underweight",B698&lt;=24.9,"Normal weight",B698&lt;=29.99,"Over weight",B698&gt;=30,"Obesity")</f>
        <v>Over weight</v>
      </c>
      <c r="V698" t="str" cm="1">
        <f t="array" ref="V698">_xlfn.IFS(C698&lt;5.7,"Normal",C698&lt;=6.49,"Prediabetes",C698&gt;=6.5,"Diabetes")</f>
        <v>Diabetes</v>
      </c>
      <c r="W698" t="str">
        <f t="shared" si="143"/>
        <v>No</v>
      </c>
    </row>
    <row r="699" spans="1:23" x14ac:dyDescent="0.25">
      <c r="A699" t="s">
        <v>1673</v>
      </c>
      <c r="B699" s="11">
        <v>28.785</v>
      </c>
      <c r="C699" s="11">
        <v>6.6</v>
      </c>
      <c r="D699" t="s">
        <v>2380</v>
      </c>
      <c r="E699" t="s">
        <v>2380</v>
      </c>
      <c r="F699" t="s">
        <v>2380</v>
      </c>
      <c r="G699" t="s">
        <v>2381</v>
      </c>
      <c r="H699" t="s">
        <v>2380</v>
      </c>
      <c r="I699" t="str">
        <f t="shared" si="131"/>
        <v>Id698</v>
      </c>
      <c r="J699" t="str">
        <f t="shared" si="132"/>
        <v>28.785</v>
      </c>
      <c r="K699" t="str">
        <f t="shared" si="133"/>
        <v>6.6</v>
      </c>
      <c r="L699" t="str">
        <f t="shared" si="134"/>
        <v>No</v>
      </c>
      <c r="M699" t="str">
        <f t="shared" si="135"/>
        <v>No</v>
      </c>
      <c r="N699" t="str">
        <f t="shared" si="136"/>
        <v>No</v>
      </c>
      <c r="O699" t="str">
        <f t="shared" si="137"/>
        <v>No major surgery</v>
      </c>
      <c r="P699" t="str">
        <f t="shared" si="138"/>
        <v>No</v>
      </c>
      <c r="Q699" s="10" t="str">
        <f t="shared" si="139"/>
        <v>0</v>
      </c>
      <c r="R699" t="str">
        <f t="shared" si="140"/>
        <v>No</v>
      </c>
      <c r="S699" t="str">
        <f t="shared" si="141"/>
        <v>No</v>
      </c>
      <c r="T699" t="str">
        <f t="shared" si="142"/>
        <v>No</v>
      </c>
      <c r="U699" s="10" t="str" cm="1">
        <f t="array" ref="U699">_xlfn.IFS(B699&lt;18.5,"Underweight",B699&lt;=24.9,"Normal weight",B699&lt;=29.99,"Over weight",B699&gt;=30,"Obesity")</f>
        <v>Over weight</v>
      </c>
      <c r="V699" t="str" cm="1">
        <f t="array" ref="V699">_xlfn.IFS(C699&lt;5.7,"Normal",C699&lt;=6.49,"Prediabetes",C699&gt;=6.5,"Diabetes")</f>
        <v>Diabetes</v>
      </c>
      <c r="W699" t="str">
        <f t="shared" si="143"/>
        <v>No</v>
      </c>
    </row>
    <row r="700" spans="1:23" x14ac:dyDescent="0.25">
      <c r="A700" t="s">
        <v>1672</v>
      </c>
      <c r="B700" s="11">
        <v>26.695</v>
      </c>
      <c r="C700" s="11">
        <v>10.14</v>
      </c>
      <c r="D700" t="s">
        <v>2382</v>
      </c>
      <c r="E700" t="s">
        <v>2380</v>
      </c>
      <c r="F700" t="s">
        <v>2383</v>
      </c>
      <c r="G700">
        <v>1</v>
      </c>
      <c r="H700" t="s">
        <v>2380</v>
      </c>
      <c r="I700" t="str">
        <f t="shared" si="131"/>
        <v>Id699</v>
      </c>
      <c r="J700" t="str">
        <f t="shared" si="132"/>
        <v>26.695</v>
      </c>
      <c r="K700" t="str">
        <f t="shared" si="133"/>
        <v>10.14</v>
      </c>
      <c r="L700" t="str">
        <f t="shared" si="134"/>
        <v>yes</v>
      </c>
      <c r="M700" t="str">
        <f t="shared" si="135"/>
        <v>No</v>
      </c>
      <c r="N700" t="str">
        <f t="shared" si="136"/>
        <v>Yes</v>
      </c>
      <c r="O700" t="str">
        <f t="shared" si="137"/>
        <v>1</v>
      </c>
      <c r="P700" t="str">
        <f t="shared" si="138"/>
        <v>No</v>
      </c>
      <c r="Q700" s="10" t="str">
        <f t="shared" si="139"/>
        <v>1</v>
      </c>
      <c r="R700" t="str">
        <f t="shared" si="140"/>
        <v>Yes</v>
      </c>
      <c r="S700" t="str">
        <f t="shared" si="141"/>
        <v>No</v>
      </c>
      <c r="T700" t="str">
        <f t="shared" si="142"/>
        <v>No</v>
      </c>
      <c r="U700" s="10" t="str" cm="1">
        <f t="array" ref="U700">_xlfn.IFS(B700&lt;18.5,"Underweight",B700&lt;=24.9,"Normal weight",B700&lt;=29.99,"Over weight",B700&gt;=30,"Obesity")</f>
        <v>Over weight</v>
      </c>
      <c r="V700" t="str" cm="1">
        <f t="array" ref="V700">_xlfn.IFS(C700&lt;5.7,"Normal",C700&lt;=6.49,"Prediabetes",C700&gt;=6.5,"Diabetes")</f>
        <v>Diabetes</v>
      </c>
      <c r="W700" t="str">
        <f t="shared" si="143"/>
        <v>No</v>
      </c>
    </row>
    <row r="701" spans="1:23" x14ac:dyDescent="0.25">
      <c r="A701" t="s">
        <v>1671</v>
      </c>
      <c r="B701" s="11">
        <v>32.799999999999997</v>
      </c>
      <c r="C701" s="11">
        <v>6.06</v>
      </c>
      <c r="D701" t="s">
        <v>2382</v>
      </c>
      <c r="E701" t="s">
        <v>2380</v>
      </c>
      <c r="F701" t="s">
        <v>2380</v>
      </c>
      <c r="G701">
        <v>1</v>
      </c>
      <c r="H701" t="s">
        <v>2380</v>
      </c>
      <c r="I701" t="str">
        <f t="shared" si="131"/>
        <v>Id700</v>
      </c>
      <c r="J701" t="str">
        <f t="shared" si="132"/>
        <v>32.8</v>
      </c>
      <c r="K701" t="str">
        <f t="shared" si="133"/>
        <v>6.06</v>
      </c>
      <c r="L701" t="str">
        <f t="shared" si="134"/>
        <v>yes</v>
      </c>
      <c r="M701" t="str">
        <f t="shared" si="135"/>
        <v>No</v>
      </c>
      <c r="N701" t="str">
        <f t="shared" si="136"/>
        <v>No</v>
      </c>
      <c r="O701" t="str">
        <f t="shared" si="137"/>
        <v>1</v>
      </c>
      <c r="P701" t="str">
        <f t="shared" si="138"/>
        <v>No</v>
      </c>
      <c r="Q701" s="10" t="str">
        <f t="shared" si="139"/>
        <v>1</v>
      </c>
      <c r="R701" t="str">
        <f t="shared" si="140"/>
        <v>Yes</v>
      </c>
      <c r="S701" t="str">
        <f t="shared" si="141"/>
        <v>No</v>
      </c>
      <c r="T701" t="str">
        <f t="shared" si="142"/>
        <v>No</v>
      </c>
      <c r="U701" s="10" t="str" cm="1">
        <f t="array" ref="U701">_xlfn.IFS(B701&lt;18.5,"Underweight",B701&lt;=24.9,"Normal weight",B701&lt;=29.99,"Over weight",B701&gt;=30,"Obesity")</f>
        <v>Obesity</v>
      </c>
      <c r="V701" t="str" cm="1">
        <f t="array" ref="V701">_xlfn.IFS(C701&lt;5.7,"Normal",C701&lt;=6.49,"Prediabetes",C701&gt;=6.5,"Diabetes")</f>
        <v>Prediabetes</v>
      </c>
      <c r="W701" t="str">
        <f t="shared" si="143"/>
        <v>No</v>
      </c>
    </row>
    <row r="702" spans="1:23" x14ac:dyDescent="0.25">
      <c r="A702" t="s">
        <v>1670</v>
      </c>
      <c r="B702" s="11">
        <v>35.869999999999997</v>
      </c>
      <c r="C702" s="11">
        <v>9.91</v>
      </c>
      <c r="D702" t="s">
        <v>2382</v>
      </c>
      <c r="E702" t="s">
        <v>2380</v>
      </c>
      <c r="F702" t="s">
        <v>2380</v>
      </c>
      <c r="G702" t="s">
        <v>2381</v>
      </c>
      <c r="H702" t="s">
        <v>2380</v>
      </c>
      <c r="I702" t="str">
        <f t="shared" si="131"/>
        <v>Id701</v>
      </c>
      <c r="J702" t="str">
        <f t="shared" si="132"/>
        <v>35.87</v>
      </c>
      <c r="K702" t="str">
        <f t="shared" si="133"/>
        <v>9.91</v>
      </c>
      <c r="L702" t="str">
        <f t="shared" si="134"/>
        <v>yes</v>
      </c>
      <c r="M702" t="str">
        <f t="shared" si="135"/>
        <v>No</v>
      </c>
      <c r="N702" t="str">
        <f t="shared" si="136"/>
        <v>No</v>
      </c>
      <c r="O702" t="str">
        <f t="shared" si="137"/>
        <v>No major surgery</v>
      </c>
      <c r="P702" t="str">
        <f t="shared" si="138"/>
        <v>No</v>
      </c>
      <c r="Q702" s="10" t="str">
        <f t="shared" si="139"/>
        <v>0</v>
      </c>
      <c r="R702" t="str">
        <f t="shared" si="140"/>
        <v>Yes</v>
      </c>
      <c r="S702" t="str">
        <f t="shared" si="141"/>
        <v>No</v>
      </c>
      <c r="T702" t="str">
        <f t="shared" si="142"/>
        <v>No</v>
      </c>
      <c r="U702" s="10" t="str" cm="1">
        <f t="array" ref="U702">_xlfn.IFS(B702&lt;18.5,"Underweight",B702&lt;=24.9,"Normal weight",B702&lt;=29.99,"Over weight",B702&gt;=30,"Obesity")</f>
        <v>Obesity</v>
      </c>
      <c r="V702" t="str" cm="1">
        <f t="array" ref="V702">_xlfn.IFS(C702&lt;5.7,"Normal",C702&lt;=6.49,"Prediabetes",C702&gt;=6.5,"Diabetes")</f>
        <v>Diabetes</v>
      </c>
      <c r="W702" t="str">
        <f t="shared" si="143"/>
        <v>No</v>
      </c>
    </row>
    <row r="703" spans="1:23" x14ac:dyDescent="0.25">
      <c r="A703" t="s">
        <v>1669</v>
      </c>
      <c r="B703" s="11">
        <v>21.66</v>
      </c>
      <c r="C703" s="11">
        <v>4.1399999999999997</v>
      </c>
      <c r="D703" t="s">
        <v>2382</v>
      </c>
      <c r="E703" t="s">
        <v>2380</v>
      </c>
      <c r="F703" t="s">
        <v>2380</v>
      </c>
      <c r="G703">
        <v>2</v>
      </c>
      <c r="H703" t="s">
        <v>2380</v>
      </c>
      <c r="I703" t="str">
        <f t="shared" si="131"/>
        <v>Id702</v>
      </c>
      <c r="J703" t="str">
        <f t="shared" si="132"/>
        <v>21.66</v>
      </c>
      <c r="K703" t="str">
        <f t="shared" si="133"/>
        <v>4.14</v>
      </c>
      <c r="L703" t="str">
        <f t="shared" si="134"/>
        <v>yes</v>
      </c>
      <c r="M703" t="str">
        <f t="shared" si="135"/>
        <v>No</v>
      </c>
      <c r="N703" t="str">
        <f t="shared" si="136"/>
        <v>No</v>
      </c>
      <c r="O703" t="str">
        <f t="shared" si="137"/>
        <v>2</v>
      </c>
      <c r="P703" t="str">
        <f t="shared" si="138"/>
        <v>No</v>
      </c>
      <c r="Q703" s="10" t="str">
        <f t="shared" si="139"/>
        <v>2</v>
      </c>
      <c r="R703" t="str">
        <f t="shared" si="140"/>
        <v>Yes</v>
      </c>
      <c r="S703" t="str">
        <f t="shared" si="141"/>
        <v>No</v>
      </c>
      <c r="T703" t="str">
        <f t="shared" si="142"/>
        <v>No</v>
      </c>
      <c r="U703" s="10" t="str" cm="1">
        <f t="array" ref="U703">_xlfn.IFS(B703&lt;18.5,"Underweight",B703&lt;=24.9,"Normal weight",B703&lt;=29.99,"Over weight",B703&gt;=30,"Obesity")</f>
        <v>Normal weight</v>
      </c>
      <c r="V703" t="str" cm="1">
        <f t="array" ref="V703">_xlfn.IFS(C703&lt;5.7,"Normal",C703&lt;=6.49,"Prediabetes",C703&gt;=6.5,"Diabetes")</f>
        <v>Normal</v>
      </c>
      <c r="W703" t="str">
        <f t="shared" si="143"/>
        <v>No</v>
      </c>
    </row>
    <row r="704" spans="1:23" x14ac:dyDescent="0.25">
      <c r="A704" t="s">
        <v>1668</v>
      </c>
      <c r="B704" s="11">
        <v>37.72</v>
      </c>
      <c r="C704" s="11">
        <v>4.38</v>
      </c>
      <c r="D704" t="s">
        <v>2382</v>
      </c>
      <c r="E704" t="s">
        <v>2380</v>
      </c>
      <c r="F704" t="s">
        <v>2383</v>
      </c>
      <c r="G704">
        <v>1</v>
      </c>
      <c r="H704" t="s">
        <v>2380</v>
      </c>
      <c r="I704" t="str">
        <f t="shared" si="131"/>
        <v>Id703</v>
      </c>
      <c r="J704" t="str">
        <f t="shared" si="132"/>
        <v>37.72</v>
      </c>
      <c r="K704" t="str">
        <f t="shared" si="133"/>
        <v>4.38</v>
      </c>
      <c r="L704" t="str">
        <f t="shared" si="134"/>
        <v>yes</v>
      </c>
      <c r="M704" t="str">
        <f t="shared" si="135"/>
        <v>No</v>
      </c>
      <c r="N704" t="str">
        <f t="shared" si="136"/>
        <v>Yes</v>
      </c>
      <c r="O704" t="str">
        <f t="shared" si="137"/>
        <v>1</v>
      </c>
      <c r="P704" t="str">
        <f t="shared" si="138"/>
        <v>No</v>
      </c>
      <c r="Q704" s="10" t="str">
        <f t="shared" si="139"/>
        <v>1</v>
      </c>
      <c r="R704" t="str">
        <f t="shared" si="140"/>
        <v>Yes</v>
      </c>
      <c r="S704" t="str">
        <f t="shared" si="141"/>
        <v>No</v>
      </c>
      <c r="T704" t="str">
        <f t="shared" si="142"/>
        <v>No</v>
      </c>
      <c r="U704" s="10" t="str" cm="1">
        <f t="array" ref="U704">_xlfn.IFS(B704&lt;18.5,"Underweight",B704&lt;=24.9,"Normal weight",B704&lt;=29.99,"Over weight",B704&gt;=30,"Obesity")</f>
        <v>Obesity</v>
      </c>
      <c r="V704" t="str" cm="1">
        <f t="array" ref="V704">_xlfn.IFS(C704&lt;5.7,"Normal",C704&lt;=6.49,"Prediabetes",C704&gt;=6.5,"Diabetes")</f>
        <v>Normal</v>
      </c>
      <c r="W704" t="str">
        <f t="shared" si="143"/>
        <v>No</v>
      </c>
    </row>
    <row r="705" spans="1:23" x14ac:dyDescent="0.25">
      <c r="A705" t="s">
        <v>1667</v>
      </c>
      <c r="B705" s="11">
        <v>39.700000000000003</v>
      </c>
      <c r="C705" s="11">
        <v>9.83</v>
      </c>
      <c r="D705" t="s">
        <v>2380</v>
      </c>
      <c r="E705" t="s">
        <v>2380</v>
      </c>
      <c r="F705" t="s">
        <v>2380</v>
      </c>
      <c r="G705">
        <v>3</v>
      </c>
      <c r="H705" t="s">
        <v>2380</v>
      </c>
      <c r="I705" t="str">
        <f t="shared" si="131"/>
        <v>Id704</v>
      </c>
      <c r="J705" t="str">
        <f t="shared" si="132"/>
        <v>39.7</v>
      </c>
      <c r="K705" t="str">
        <f t="shared" si="133"/>
        <v>9.83</v>
      </c>
      <c r="L705" t="str">
        <f t="shared" si="134"/>
        <v>No</v>
      </c>
      <c r="M705" t="str">
        <f t="shared" si="135"/>
        <v>No</v>
      </c>
      <c r="N705" t="str">
        <f t="shared" si="136"/>
        <v>No</v>
      </c>
      <c r="O705" t="str">
        <f t="shared" si="137"/>
        <v>3</v>
      </c>
      <c r="P705" t="str">
        <f t="shared" si="138"/>
        <v>No</v>
      </c>
      <c r="Q705" s="10" t="str">
        <f t="shared" si="139"/>
        <v>3</v>
      </c>
      <c r="R705" t="str">
        <f t="shared" si="140"/>
        <v>No</v>
      </c>
      <c r="S705" t="str">
        <f t="shared" si="141"/>
        <v>No</v>
      </c>
      <c r="T705" t="str">
        <f t="shared" si="142"/>
        <v>No</v>
      </c>
      <c r="U705" s="10" t="str" cm="1">
        <f t="array" ref="U705">_xlfn.IFS(B705&lt;18.5,"Underweight",B705&lt;=24.9,"Normal weight",B705&lt;=29.99,"Over weight",B705&gt;=30,"Obesity")</f>
        <v>Obesity</v>
      </c>
      <c r="V705" t="str" cm="1">
        <f t="array" ref="V705">_xlfn.IFS(C705&lt;5.7,"Normal",C705&lt;=6.49,"Prediabetes",C705&gt;=6.5,"Diabetes")</f>
        <v>Diabetes</v>
      </c>
      <c r="W705" t="str">
        <f t="shared" si="143"/>
        <v>No</v>
      </c>
    </row>
    <row r="706" spans="1:23" x14ac:dyDescent="0.25">
      <c r="A706" t="s">
        <v>1666</v>
      </c>
      <c r="B706" s="11">
        <v>35.97</v>
      </c>
      <c r="C706" s="11">
        <v>11.08</v>
      </c>
      <c r="D706" t="s">
        <v>2380</v>
      </c>
      <c r="E706" t="s">
        <v>2380</v>
      </c>
      <c r="F706" t="s">
        <v>2380</v>
      </c>
      <c r="G706">
        <v>3</v>
      </c>
      <c r="H706" t="s">
        <v>2380</v>
      </c>
      <c r="I706" t="str">
        <f t="shared" si="131"/>
        <v>Id705</v>
      </c>
      <c r="J706" t="str">
        <f t="shared" si="132"/>
        <v>35.97</v>
      </c>
      <c r="K706" t="str">
        <f t="shared" si="133"/>
        <v>11.08</v>
      </c>
      <c r="L706" t="str">
        <f t="shared" si="134"/>
        <v>No</v>
      </c>
      <c r="M706" t="str">
        <f t="shared" si="135"/>
        <v>No</v>
      </c>
      <c r="N706" t="str">
        <f t="shared" si="136"/>
        <v>No</v>
      </c>
      <c r="O706" t="str">
        <f t="shared" si="137"/>
        <v>3</v>
      </c>
      <c r="P706" t="str">
        <f t="shared" si="138"/>
        <v>No</v>
      </c>
      <c r="Q706" s="10" t="str">
        <f t="shared" si="139"/>
        <v>3</v>
      </c>
      <c r="R706" t="str">
        <f t="shared" si="140"/>
        <v>No</v>
      </c>
      <c r="S706" t="str">
        <f t="shared" si="141"/>
        <v>No</v>
      </c>
      <c r="T706" t="str">
        <f t="shared" si="142"/>
        <v>No</v>
      </c>
      <c r="U706" s="10" t="str" cm="1">
        <f t="array" ref="U706">_xlfn.IFS(B706&lt;18.5,"Underweight",B706&lt;=24.9,"Normal weight",B706&lt;=29.99,"Over weight",B706&gt;=30,"Obesity")</f>
        <v>Obesity</v>
      </c>
      <c r="V706" t="str" cm="1">
        <f t="array" ref="V706">_xlfn.IFS(C706&lt;5.7,"Normal",C706&lt;=6.49,"Prediabetes",C706&gt;=6.5,"Diabetes")</f>
        <v>Diabetes</v>
      </c>
      <c r="W706" t="str">
        <f t="shared" si="143"/>
        <v>No</v>
      </c>
    </row>
    <row r="707" spans="1:23" x14ac:dyDescent="0.25">
      <c r="A707" t="s">
        <v>1665</v>
      </c>
      <c r="B707" s="11">
        <v>37.85</v>
      </c>
      <c r="C707" s="11">
        <v>11.01</v>
      </c>
      <c r="D707" t="s">
        <v>2380</v>
      </c>
      <c r="E707" t="s">
        <v>2380</v>
      </c>
      <c r="F707" t="s">
        <v>2380</v>
      </c>
      <c r="G707" t="s">
        <v>2381</v>
      </c>
      <c r="H707" t="s">
        <v>2380</v>
      </c>
      <c r="I707" t="str">
        <f t="shared" ref="I707:I770" si="144">CLEAN(A707)</f>
        <v>Id706</v>
      </c>
      <c r="J707" t="str">
        <f t="shared" ref="J707:J770" si="145">CLEAN(B707)</f>
        <v>37.85</v>
      </c>
      <c r="K707" t="str">
        <f t="shared" ref="K707:K770" si="146">CLEAN(C707)</f>
        <v>11.01</v>
      </c>
      <c r="L707" t="str">
        <f t="shared" ref="L707:L770" si="147">CLEAN(D707)</f>
        <v>No</v>
      </c>
      <c r="M707" t="str">
        <f t="shared" ref="M707:M770" si="148">CLEAN(E707)</f>
        <v>No</v>
      </c>
      <c r="N707" t="str">
        <f t="shared" ref="N707:N770" si="149">CLEAN(F707)</f>
        <v>No</v>
      </c>
      <c r="O707" t="str">
        <f t="shared" ref="O707:O770" si="150">CLEAN(G707)</f>
        <v>No major surgery</v>
      </c>
      <c r="P707" t="str">
        <f t="shared" ref="P707:P770" si="151">CLEAN(H707)</f>
        <v>No</v>
      </c>
      <c r="Q707" s="10" t="str">
        <f t="shared" ref="Q707:Q770" si="152">SUBSTITUTE(O707,"No major surgery",0)</f>
        <v>0</v>
      </c>
      <c r="R707" t="str">
        <f t="shared" ref="R707:R770" si="153">PROPER(L707)</f>
        <v>No</v>
      </c>
      <c r="S707" t="str">
        <f t="shared" ref="S707:S770" si="154">PROPER(P707)</f>
        <v>No</v>
      </c>
      <c r="T707" t="str">
        <f t="shared" ref="T707:T770" si="155">SUBSTITUTE(S707,"?","No")</f>
        <v>No</v>
      </c>
      <c r="U707" s="10" t="str" cm="1">
        <f t="array" ref="U707">_xlfn.IFS(B707&lt;18.5,"Underweight",B707&lt;=24.9,"Normal weight",B707&lt;=29.99,"Over weight",B707&gt;=30,"Obesity")</f>
        <v>Obesity</v>
      </c>
      <c r="V707" t="str" cm="1">
        <f t="array" ref="V707">_xlfn.IFS(C707&lt;5.7,"Normal",C707&lt;=6.49,"Prediabetes",C707&gt;=6.5,"Diabetes")</f>
        <v>Diabetes</v>
      </c>
      <c r="W707" t="str">
        <f t="shared" ref="W707:W770" si="156">PROPER(E707)</f>
        <v>No</v>
      </c>
    </row>
    <row r="708" spans="1:23" x14ac:dyDescent="0.25">
      <c r="A708" t="s">
        <v>1664</v>
      </c>
      <c r="B708" s="11">
        <v>21.66</v>
      </c>
      <c r="C708" s="11">
        <v>4.37</v>
      </c>
      <c r="D708" t="s">
        <v>2380</v>
      </c>
      <c r="E708" t="s">
        <v>2382</v>
      </c>
      <c r="F708" t="s">
        <v>2380</v>
      </c>
      <c r="G708">
        <v>1</v>
      </c>
      <c r="H708" t="s">
        <v>2382</v>
      </c>
      <c r="I708" t="str">
        <f t="shared" si="144"/>
        <v>Id707</v>
      </c>
      <c r="J708" t="str">
        <f t="shared" si="145"/>
        <v>21.66</v>
      </c>
      <c r="K708" t="str">
        <f t="shared" si="146"/>
        <v>4.37</v>
      </c>
      <c r="L708" t="str">
        <f t="shared" si="147"/>
        <v>No</v>
      </c>
      <c r="M708" t="str">
        <f t="shared" si="148"/>
        <v>yes</v>
      </c>
      <c r="N708" t="str">
        <f t="shared" si="149"/>
        <v>No</v>
      </c>
      <c r="O708" t="str">
        <f t="shared" si="150"/>
        <v>1</v>
      </c>
      <c r="P708" t="str">
        <f t="shared" si="151"/>
        <v>yes</v>
      </c>
      <c r="Q708" s="10" t="str">
        <f t="shared" si="152"/>
        <v>1</v>
      </c>
      <c r="R708" t="str">
        <f t="shared" si="153"/>
        <v>No</v>
      </c>
      <c r="S708" t="str">
        <f t="shared" si="154"/>
        <v>Yes</v>
      </c>
      <c r="T708" t="str">
        <f t="shared" si="155"/>
        <v>Yes</v>
      </c>
      <c r="U708" s="10" t="str" cm="1">
        <f t="array" ref="U708">_xlfn.IFS(B708&lt;18.5,"Underweight",B708&lt;=24.9,"Normal weight",B708&lt;=29.99,"Over weight",B708&gt;=30,"Obesity")</f>
        <v>Normal weight</v>
      </c>
      <c r="V708" t="str" cm="1">
        <f t="array" ref="V708">_xlfn.IFS(C708&lt;5.7,"Normal",C708&lt;=6.49,"Prediabetes",C708&gt;=6.5,"Diabetes")</f>
        <v>Normal</v>
      </c>
      <c r="W708" t="str">
        <f t="shared" si="156"/>
        <v>Yes</v>
      </c>
    </row>
    <row r="709" spans="1:23" x14ac:dyDescent="0.25">
      <c r="A709" t="s">
        <v>1663</v>
      </c>
      <c r="B709" s="11">
        <v>39.369999999999997</v>
      </c>
      <c r="C709" s="11">
        <v>5.91</v>
      </c>
      <c r="D709" t="s">
        <v>2380</v>
      </c>
      <c r="E709" t="s">
        <v>2380</v>
      </c>
      <c r="F709" t="s">
        <v>2380</v>
      </c>
      <c r="G709">
        <v>2</v>
      </c>
      <c r="H709" t="s">
        <v>2380</v>
      </c>
      <c r="I709" t="str">
        <f t="shared" si="144"/>
        <v>Id708</v>
      </c>
      <c r="J709" t="str">
        <f t="shared" si="145"/>
        <v>39.37</v>
      </c>
      <c r="K709" t="str">
        <f t="shared" si="146"/>
        <v>5.91</v>
      </c>
      <c r="L709" t="str">
        <f t="shared" si="147"/>
        <v>No</v>
      </c>
      <c r="M709" t="str">
        <f t="shared" si="148"/>
        <v>No</v>
      </c>
      <c r="N709" t="str">
        <f t="shared" si="149"/>
        <v>No</v>
      </c>
      <c r="O709" t="str">
        <f t="shared" si="150"/>
        <v>2</v>
      </c>
      <c r="P709" t="str">
        <f t="shared" si="151"/>
        <v>No</v>
      </c>
      <c r="Q709" s="10" t="str">
        <f t="shared" si="152"/>
        <v>2</v>
      </c>
      <c r="R709" t="str">
        <f t="shared" si="153"/>
        <v>No</v>
      </c>
      <c r="S709" t="str">
        <f t="shared" si="154"/>
        <v>No</v>
      </c>
      <c r="T709" t="str">
        <f t="shared" si="155"/>
        <v>No</v>
      </c>
      <c r="U709" s="10" t="str" cm="1">
        <f t="array" ref="U709">_xlfn.IFS(B709&lt;18.5,"Underweight",B709&lt;=24.9,"Normal weight",B709&lt;=29.99,"Over weight",B709&gt;=30,"Obesity")</f>
        <v>Obesity</v>
      </c>
      <c r="V709" t="str" cm="1">
        <f t="array" ref="V709">_xlfn.IFS(C709&lt;5.7,"Normal",C709&lt;=6.49,"Prediabetes",C709&gt;=6.5,"Diabetes")</f>
        <v>Prediabetes</v>
      </c>
      <c r="W709" t="str">
        <f t="shared" si="156"/>
        <v>No</v>
      </c>
    </row>
    <row r="710" spans="1:23" x14ac:dyDescent="0.25">
      <c r="A710" t="s">
        <v>1662</v>
      </c>
      <c r="B710" s="11">
        <v>40.880000000000003</v>
      </c>
      <c r="C710" s="11">
        <v>7.65</v>
      </c>
      <c r="D710" t="s">
        <v>2380</v>
      </c>
      <c r="E710" t="s">
        <v>2380</v>
      </c>
      <c r="F710" t="s">
        <v>2380</v>
      </c>
      <c r="G710" t="s">
        <v>2381</v>
      </c>
      <c r="H710" t="s">
        <v>2380</v>
      </c>
      <c r="I710" t="str">
        <f t="shared" si="144"/>
        <v>Id709</v>
      </c>
      <c r="J710" t="str">
        <f t="shared" si="145"/>
        <v>40.88</v>
      </c>
      <c r="K710" t="str">
        <f t="shared" si="146"/>
        <v>7.65</v>
      </c>
      <c r="L710" t="str">
        <f t="shared" si="147"/>
        <v>No</v>
      </c>
      <c r="M710" t="str">
        <f t="shared" si="148"/>
        <v>No</v>
      </c>
      <c r="N710" t="str">
        <f t="shared" si="149"/>
        <v>No</v>
      </c>
      <c r="O710" t="str">
        <f t="shared" si="150"/>
        <v>No major surgery</v>
      </c>
      <c r="P710" t="str">
        <f t="shared" si="151"/>
        <v>No</v>
      </c>
      <c r="Q710" s="10" t="str">
        <f t="shared" si="152"/>
        <v>0</v>
      </c>
      <c r="R710" t="str">
        <f t="shared" si="153"/>
        <v>No</v>
      </c>
      <c r="S710" t="str">
        <f t="shared" si="154"/>
        <v>No</v>
      </c>
      <c r="T710" t="str">
        <f t="shared" si="155"/>
        <v>No</v>
      </c>
      <c r="U710" s="10" t="str" cm="1">
        <f t="array" ref="U710">_xlfn.IFS(B710&lt;18.5,"Underweight",B710&lt;=24.9,"Normal weight",B710&lt;=29.99,"Over weight",B710&gt;=30,"Obesity")</f>
        <v>Obesity</v>
      </c>
      <c r="V710" t="str" cm="1">
        <f t="array" ref="V710">_xlfn.IFS(C710&lt;5.7,"Normal",C710&lt;=6.49,"Prediabetes",C710&gt;=6.5,"Diabetes")</f>
        <v>Diabetes</v>
      </c>
      <c r="W710" t="str">
        <f t="shared" si="156"/>
        <v>No</v>
      </c>
    </row>
    <row r="711" spans="1:23" x14ac:dyDescent="0.25">
      <c r="A711" t="s">
        <v>1661</v>
      </c>
      <c r="B711" s="11">
        <v>26.22</v>
      </c>
      <c r="C711" s="11">
        <v>5.37</v>
      </c>
      <c r="D711" t="s">
        <v>2382</v>
      </c>
      <c r="E711" t="s">
        <v>2380</v>
      </c>
      <c r="F711" t="s">
        <v>2380</v>
      </c>
      <c r="G711">
        <v>2</v>
      </c>
      <c r="H711" t="s">
        <v>2380</v>
      </c>
      <c r="I711" t="str">
        <f t="shared" si="144"/>
        <v>Id710</v>
      </c>
      <c r="J711" t="str">
        <f t="shared" si="145"/>
        <v>26.22</v>
      </c>
      <c r="K711" t="str">
        <f t="shared" si="146"/>
        <v>5.37</v>
      </c>
      <c r="L711" t="str">
        <f t="shared" si="147"/>
        <v>yes</v>
      </c>
      <c r="M711" t="str">
        <f t="shared" si="148"/>
        <v>No</v>
      </c>
      <c r="N711" t="str">
        <f t="shared" si="149"/>
        <v>No</v>
      </c>
      <c r="O711" t="str">
        <f t="shared" si="150"/>
        <v>2</v>
      </c>
      <c r="P711" t="str">
        <f t="shared" si="151"/>
        <v>No</v>
      </c>
      <c r="Q711" s="10" t="str">
        <f t="shared" si="152"/>
        <v>2</v>
      </c>
      <c r="R711" t="str">
        <f t="shared" si="153"/>
        <v>Yes</v>
      </c>
      <c r="S711" t="str">
        <f t="shared" si="154"/>
        <v>No</v>
      </c>
      <c r="T711" t="str">
        <f t="shared" si="155"/>
        <v>No</v>
      </c>
      <c r="U711" s="10" t="str" cm="1">
        <f t="array" ref="U711">_xlfn.IFS(B711&lt;18.5,"Underweight",B711&lt;=24.9,"Normal weight",B711&lt;=29.99,"Over weight",B711&gt;=30,"Obesity")</f>
        <v>Over weight</v>
      </c>
      <c r="V711" t="str" cm="1">
        <f t="array" ref="V711">_xlfn.IFS(C711&lt;5.7,"Normal",C711&lt;=6.49,"Prediabetes",C711&gt;=6.5,"Diabetes")</f>
        <v>Normal</v>
      </c>
      <c r="W711" t="str">
        <f t="shared" si="156"/>
        <v>No</v>
      </c>
    </row>
    <row r="712" spans="1:23" x14ac:dyDescent="0.25">
      <c r="A712" t="s">
        <v>1660</v>
      </c>
      <c r="B712" s="11">
        <v>25.08</v>
      </c>
      <c r="C712" s="11">
        <v>5.75</v>
      </c>
      <c r="D712" t="s">
        <v>2382</v>
      </c>
      <c r="E712" t="s">
        <v>2380</v>
      </c>
      <c r="F712" t="s">
        <v>2380</v>
      </c>
      <c r="G712">
        <v>2</v>
      </c>
      <c r="H712" t="s">
        <v>2380</v>
      </c>
      <c r="I712" t="str">
        <f t="shared" si="144"/>
        <v>Id711</v>
      </c>
      <c r="J712" t="str">
        <f t="shared" si="145"/>
        <v>25.08</v>
      </c>
      <c r="K712" t="str">
        <f t="shared" si="146"/>
        <v>5.75</v>
      </c>
      <c r="L712" t="str">
        <f t="shared" si="147"/>
        <v>yes</v>
      </c>
      <c r="M712" t="str">
        <f t="shared" si="148"/>
        <v>No</v>
      </c>
      <c r="N712" t="str">
        <f t="shared" si="149"/>
        <v>No</v>
      </c>
      <c r="O712" t="str">
        <f t="shared" si="150"/>
        <v>2</v>
      </c>
      <c r="P712" t="str">
        <f t="shared" si="151"/>
        <v>No</v>
      </c>
      <c r="Q712" s="10" t="str">
        <f t="shared" si="152"/>
        <v>2</v>
      </c>
      <c r="R712" t="str">
        <f t="shared" si="153"/>
        <v>Yes</v>
      </c>
      <c r="S712" t="str">
        <f t="shared" si="154"/>
        <v>No</v>
      </c>
      <c r="T712" t="str">
        <f t="shared" si="155"/>
        <v>No</v>
      </c>
      <c r="U712" s="10" t="str" cm="1">
        <f t="array" ref="U712">_xlfn.IFS(B712&lt;18.5,"Underweight",B712&lt;=24.9,"Normal weight",B712&lt;=29.99,"Over weight",B712&gt;=30,"Obesity")</f>
        <v>Over weight</v>
      </c>
      <c r="V712" t="str" cm="1">
        <f t="array" ref="V712">_xlfn.IFS(C712&lt;5.7,"Normal",C712&lt;=6.49,"Prediabetes",C712&gt;=6.5,"Diabetes")</f>
        <v>Prediabetes</v>
      </c>
      <c r="W712" t="str">
        <f t="shared" si="156"/>
        <v>No</v>
      </c>
    </row>
    <row r="713" spans="1:23" x14ac:dyDescent="0.25">
      <c r="A713" t="s">
        <v>1659</v>
      </c>
      <c r="B713" s="11">
        <v>39.1</v>
      </c>
      <c r="C713" s="11">
        <v>6.79</v>
      </c>
      <c r="D713" t="s">
        <v>2382</v>
      </c>
      <c r="E713" t="s">
        <v>2380</v>
      </c>
      <c r="F713" t="s">
        <v>2380</v>
      </c>
      <c r="G713">
        <v>2</v>
      </c>
      <c r="H713" t="s">
        <v>2380</v>
      </c>
      <c r="I713" t="str">
        <f t="shared" si="144"/>
        <v>Id712</v>
      </c>
      <c r="J713" t="str">
        <f t="shared" si="145"/>
        <v>39.1</v>
      </c>
      <c r="K713" t="str">
        <f t="shared" si="146"/>
        <v>6.79</v>
      </c>
      <c r="L713" t="str">
        <f t="shared" si="147"/>
        <v>yes</v>
      </c>
      <c r="M713" t="str">
        <f t="shared" si="148"/>
        <v>No</v>
      </c>
      <c r="N713" t="str">
        <f t="shared" si="149"/>
        <v>No</v>
      </c>
      <c r="O713" t="str">
        <f t="shared" si="150"/>
        <v>2</v>
      </c>
      <c r="P713" t="str">
        <f t="shared" si="151"/>
        <v>No</v>
      </c>
      <c r="Q713" s="10" t="str">
        <f t="shared" si="152"/>
        <v>2</v>
      </c>
      <c r="R713" t="str">
        <f t="shared" si="153"/>
        <v>Yes</v>
      </c>
      <c r="S713" t="str">
        <f t="shared" si="154"/>
        <v>No</v>
      </c>
      <c r="T713" t="str">
        <f t="shared" si="155"/>
        <v>No</v>
      </c>
      <c r="U713" s="10" t="str" cm="1">
        <f t="array" ref="U713">_xlfn.IFS(B713&lt;18.5,"Underweight",B713&lt;=24.9,"Normal weight",B713&lt;=29.99,"Over weight",B713&gt;=30,"Obesity")</f>
        <v>Obesity</v>
      </c>
      <c r="V713" t="str" cm="1">
        <f t="array" ref="V713">_xlfn.IFS(C713&lt;5.7,"Normal",C713&lt;=6.49,"Prediabetes",C713&gt;=6.5,"Diabetes")</f>
        <v>Diabetes</v>
      </c>
      <c r="W713" t="str">
        <f t="shared" si="156"/>
        <v>No</v>
      </c>
    </row>
    <row r="714" spans="1:23" x14ac:dyDescent="0.25">
      <c r="A714" t="s">
        <v>1658</v>
      </c>
      <c r="B714" s="11">
        <v>37.905000000000001</v>
      </c>
      <c r="C714" s="11">
        <v>7.03</v>
      </c>
      <c r="D714" t="s">
        <v>2380</v>
      </c>
      <c r="E714" t="s">
        <v>2380</v>
      </c>
      <c r="F714" t="s">
        <v>2380</v>
      </c>
      <c r="G714">
        <v>3</v>
      </c>
      <c r="H714" t="s">
        <v>2380</v>
      </c>
      <c r="I714" t="str">
        <f t="shared" si="144"/>
        <v>Id713</v>
      </c>
      <c r="J714" t="str">
        <f t="shared" si="145"/>
        <v>37.905</v>
      </c>
      <c r="K714" t="str">
        <f t="shared" si="146"/>
        <v>7.03</v>
      </c>
      <c r="L714" t="str">
        <f t="shared" si="147"/>
        <v>No</v>
      </c>
      <c r="M714" t="str">
        <f t="shared" si="148"/>
        <v>No</v>
      </c>
      <c r="N714" t="str">
        <f t="shared" si="149"/>
        <v>No</v>
      </c>
      <c r="O714" t="str">
        <f t="shared" si="150"/>
        <v>3</v>
      </c>
      <c r="P714" t="str">
        <f t="shared" si="151"/>
        <v>No</v>
      </c>
      <c r="Q714" s="10" t="str">
        <f t="shared" si="152"/>
        <v>3</v>
      </c>
      <c r="R714" t="str">
        <f t="shared" si="153"/>
        <v>No</v>
      </c>
      <c r="S714" t="str">
        <f t="shared" si="154"/>
        <v>No</v>
      </c>
      <c r="T714" t="str">
        <f t="shared" si="155"/>
        <v>No</v>
      </c>
      <c r="U714" s="10" t="str" cm="1">
        <f t="array" ref="U714">_xlfn.IFS(B714&lt;18.5,"Underweight",B714&lt;=24.9,"Normal weight",B714&lt;=29.99,"Over weight",B714&gt;=30,"Obesity")</f>
        <v>Obesity</v>
      </c>
      <c r="V714" t="str" cm="1">
        <f t="array" ref="V714">_xlfn.IFS(C714&lt;5.7,"Normal",C714&lt;=6.49,"Prediabetes",C714&gt;=6.5,"Diabetes")</f>
        <v>Diabetes</v>
      </c>
      <c r="W714" t="str">
        <f t="shared" si="156"/>
        <v>No</v>
      </c>
    </row>
    <row r="715" spans="1:23" x14ac:dyDescent="0.25">
      <c r="A715" t="s">
        <v>1657</v>
      </c>
      <c r="B715" s="11">
        <v>43.35</v>
      </c>
      <c r="C715" s="11">
        <v>5.41</v>
      </c>
      <c r="D715" t="s">
        <v>2382</v>
      </c>
      <c r="E715" t="s">
        <v>2380</v>
      </c>
      <c r="F715" t="s">
        <v>2383</v>
      </c>
      <c r="G715">
        <v>1</v>
      </c>
      <c r="H715" t="s">
        <v>2380</v>
      </c>
      <c r="I715" t="str">
        <f t="shared" si="144"/>
        <v>Id714</v>
      </c>
      <c r="J715" t="str">
        <f t="shared" si="145"/>
        <v>43.35</v>
      </c>
      <c r="K715" t="str">
        <f t="shared" si="146"/>
        <v>5.41</v>
      </c>
      <c r="L715" t="str">
        <f t="shared" si="147"/>
        <v>yes</v>
      </c>
      <c r="M715" t="str">
        <f t="shared" si="148"/>
        <v>No</v>
      </c>
      <c r="N715" t="str">
        <f t="shared" si="149"/>
        <v>Yes</v>
      </c>
      <c r="O715" t="str">
        <f t="shared" si="150"/>
        <v>1</v>
      </c>
      <c r="P715" t="str">
        <f t="shared" si="151"/>
        <v>No</v>
      </c>
      <c r="Q715" s="10" t="str">
        <f t="shared" si="152"/>
        <v>1</v>
      </c>
      <c r="R715" t="str">
        <f t="shared" si="153"/>
        <v>Yes</v>
      </c>
      <c r="S715" t="str">
        <f t="shared" si="154"/>
        <v>No</v>
      </c>
      <c r="T715" t="str">
        <f t="shared" si="155"/>
        <v>No</v>
      </c>
      <c r="U715" s="10" t="str" cm="1">
        <f t="array" ref="U715">_xlfn.IFS(B715&lt;18.5,"Underweight",B715&lt;=24.9,"Normal weight",B715&lt;=29.99,"Over weight",B715&gt;=30,"Obesity")</f>
        <v>Obesity</v>
      </c>
      <c r="V715" t="str" cm="1">
        <f t="array" ref="V715">_xlfn.IFS(C715&lt;5.7,"Normal",C715&lt;=6.49,"Prediabetes",C715&gt;=6.5,"Diabetes")</f>
        <v>Normal</v>
      </c>
      <c r="W715" t="str">
        <f t="shared" si="156"/>
        <v>No</v>
      </c>
    </row>
    <row r="716" spans="1:23" x14ac:dyDescent="0.25">
      <c r="A716" t="s">
        <v>1656</v>
      </c>
      <c r="B716" s="11">
        <v>36.15</v>
      </c>
      <c r="C716" s="11">
        <v>8.0500000000000007</v>
      </c>
      <c r="D716" t="s">
        <v>2380</v>
      </c>
      <c r="E716" t="s">
        <v>2380</v>
      </c>
      <c r="F716" t="s">
        <v>2380</v>
      </c>
      <c r="G716" t="s">
        <v>2381</v>
      </c>
      <c r="H716" t="s">
        <v>2380</v>
      </c>
      <c r="I716" t="str">
        <f t="shared" si="144"/>
        <v>Id715</v>
      </c>
      <c r="J716" t="str">
        <f t="shared" si="145"/>
        <v>36.15</v>
      </c>
      <c r="K716" t="str">
        <f t="shared" si="146"/>
        <v>8.05</v>
      </c>
      <c r="L716" t="str">
        <f t="shared" si="147"/>
        <v>No</v>
      </c>
      <c r="M716" t="str">
        <f t="shared" si="148"/>
        <v>No</v>
      </c>
      <c r="N716" t="str">
        <f t="shared" si="149"/>
        <v>No</v>
      </c>
      <c r="O716" t="str">
        <f t="shared" si="150"/>
        <v>No major surgery</v>
      </c>
      <c r="P716" t="str">
        <f t="shared" si="151"/>
        <v>No</v>
      </c>
      <c r="Q716" s="10" t="str">
        <f t="shared" si="152"/>
        <v>0</v>
      </c>
      <c r="R716" t="str">
        <f t="shared" si="153"/>
        <v>No</v>
      </c>
      <c r="S716" t="str">
        <f t="shared" si="154"/>
        <v>No</v>
      </c>
      <c r="T716" t="str">
        <f t="shared" si="155"/>
        <v>No</v>
      </c>
      <c r="U716" s="10" t="str" cm="1">
        <f t="array" ref="U716">_xlfn.IFS(B716&lt;18.5,"Underweight",B716&lt;=24.9,"Normal weight",B716&lt;=29.99,"Over weight",B716&gt;=30,"Obesity")</f>
        <v>Obesity</v>
      </c>
      <c r="V716" t="str" cm="1">
        <f t="array" ref="V716">_xlfn.IFS(C716&lt;5.7,"Normal",C716&lt;=6.49,"Prediabetes",C716&gt;=6.5,"Diabetes")</f>
        <v>Diabetes</v>
      </c>
      <c r="W716" t="str">
        <f t="shared" si="156"/>
        <v>No</v>
      </c>
    </row>
    <row r="717" spans="1:23" x14ac:dyDescent="0.25">
      <c r="A717" t="s">
        <v>1655</v>
      </c>
      <c r="B717" s="11">
        <v>44.98</v>
      </c>
      <c r="C717" s="11">
        <v>5.94</v>
      </c>
      <c r="D717" t="s">
        <v>2380</v>
      </c>
      <c r="E717" t="s">
        <v>2380</v>
      </c>
      <c r="F717" t="s">
        <v>2380</v>
      </c>
      <c r="G717">
        <v>1</v>
      </c>
      <c r="H717" t="s">
        <v>2380</v>
      </c>
      <c r="I717" t="str">
        <f t="shared" si="144"/>
        <v>Id716</v>
      </c>
      <c r="J717" t="str">
        <f t="shared" si="145"/>
        <v>44.98</v>
      </c>
      <c r="K717" t="str">
        <f t="shared" si="146"/>
        <v>5.94</v>
      </c>
      <c r="L717" t="str">
        <f t="shared" si="147"/>
        <v>No</v>
      </c>
      <c r="M717" t="str">
        <f t="shared" si="148"/>
        <v>No</v>
      </c>
      <c r="N717" t="str">
        <f t="shared" si="149"/>
        <v>No</v>
      </c>
      <c r="O717" t="str">
        <f t="shared" si="150"/>
        <v>1</v>
      </c>
      <c r="P717" t="str">
        <f t="shared" si="151"/>
        <v>No</v>
      </c>
      <c r="Q717" s="10" t="str">
        <f t="shared" si="152"/>
        <v>1</v>
      </c>
      <c r="R717" t="str">
        <f t="shared" si="153"/>
        <v>No</v>
      </c>
      <c r="S717" t="str">
        <f t="shared" si="154"/>
        <v>No</v>
      </c>
      <c r="T717" t="str">
        <f t="shared" si="155"/>
        <v>No</v>
      </c>
      <c r="U717" s="10" t="str" cm="1">
        <f t="array" ref="U717">_xlfn.IFS(B717&lt;18.5,"Underweight",B717&lt;=24.9,"Normal weight",B717&lt;=29.99,"Over weight",B717&gt;=30,"Obesity")</f>
        <v>Obesity</v>
      </c>
      <c r="V717" t="str" cm="1">
        <f t="array" ref="V717">_xlfn.IFS(C717&lt;5.7,"Normal",C717&lt;=6.49,"Prediabetes",C717&gt;=6.5,"Diabetes")</f>
        <v>Prediabetes</v>
      </c>
      <c r="W717" t="str">
        <f t="shared" si="156"/>
        <v>No</v>
      </c>
    </row>
    <row r="718" spans="1:23" x14ac:dyDescent="0.25">
      <c r="A718" t="s">
        <v>1654</v>
      </c>
      <c r="B718" s="11">
        <v>38.28</v>
      </c>
      <c r="C718" s="11">
        <v>5.51</v>
      </c>
      <c r="D718" t="s">
        <v>2380</v>
      </c>
      <c r="E718" t="s">
        <v>2382</v>
      </c>
      <c r="F718" t="s">
        <v>2380</v>
      </c>
      <c r="G718">
        <v>1</v>
      </c>
      <c r="H718" t="s">
        <v>2380</v>
      </c>
      <c r="I718" t="str">
        <f t="shared" si="144"/>
        <v>Id717</v>
      </c>
      <c r="J718" t="str">
        <f t="shared" si="145"/>
        <v>38.28</v>
      </c>
      <c r="K718" t="str">
        <f t="shared" si="146"/>
        <v>5.51</v>
      </c>
      <c r="L718" t="str">
        <f t="shared" si="147"/>
        <v>No</v>
      </c>
      <c r="M718" t="str">
        <f t="shared" si="148"/>
        <v>yes</v>
      </c>
      <c r="N718" t="str">
        <f t="shared" si="149"/>
        <v>No</v>
      </c>
      <c r="O718" t="str">
        <f t="shared" si="150"/>
        <v>1</v>
      </c>
      <c r="P718" t="str">
        <f t="shared" si="151"/>
        <v>No</v>
      </c>
      <c r="Q718" s="10" t="str">
        <f t="shared" si="152"/>
        <v>1</v>
      </c>
      <c r="R718" t="str">
        <f t="shared" si="153"/>
        <v>No</v>
      </c>
      <c r="S718" t="str">
        <f t="shared" si="154"/>
        <v>No</v>
      </c>
      <c r="T718" t="str">
        <f t="shared" si="155"/>
        <v>No</v>
      </c>
      <c r="U718" s="10" t="str" cm="1">
        <f t="array" ref="U718">_xlfn.IFS(B718&lt;18.5,"Underweight",B718&lt;=24.9,"Normal weight",B718&lt;=29.99,"Over weight",B718&gt;=30,"Obesity")</f>
        <v>Obesity</v>
      </c>
      <c r="V718" t="str" cm="1">
        <f t="array" ref="V718">_xlfn.IFS(C718&lt;5.7,"Normal",C718&lt;=6.49,"Prediabetes",C718&gt;=6.5,"Diabetes")</f>
        <v>Normal</v>
      </c>
      <c r="W718" t="str">
        <f t="shared" si="156"/>
        <v>Yes</v>
      </c>
    </row>
    <row r="719" spans="1:23" x14ac:dyDescent="0.25">
      <c r="A719" t="s">
        <v>1653</v>
      </c>
      <c r="B719" s="11">
        <v>32.299999999999997</v>
      </c>
      <c r="C719" s="11">
        <v>6.55</v>
      </c>
      <c r="D719" t="s">
        <v>2382</v>
      </c>
      <c r="E719" t="s">
        <v>2380</v>
      </c>
      <c r="F719" t="s">
        <v>2380</v>
      </c>
      <c r="G719">
        <v>2</v>
      </c>
      <c r="H719" t="s">
        <v>2380</v>
      </c>
      <c r="I719" t="str">
        <f t="shared" si="144"/>
        <v>Id718</v>
      </c>
      <c r="J719" t="str">
        <f t="shared" si="145"/>
        <v>32.3</v>
      </c>
      <c r="K719" t="str">
        <f t="shared" si="146"/>
        <v>6.55</v>
      </c>
      <c r="L719" t="str">
        <f t="shared" si="147"/>
        <v>yes</v>
      </c>
      <c r="M719" t="str">
        <f t="shared" si="148"/>
        <v>No</v>
      </c>
      <c r="N719" t="str">
        <f t="shared" si="149"/>
        <v>No</v>
      </c>
      <c r="O719" t="str">
        <f t="shared" si="150"/>
        <v>2</v>
      </c>
      <c r="P719" t="str">
        <f t="shared" si="151"/>
        <v>No</v>
      </c>
      <c r="Q719" s="10" t="str">
        <f t="shared" si="152"/>
        <v>2</v>
      </c>
      <c r="R719" t="str">
        <f t="shared" si="153"/>
        <v>Yes</v>
      </c>
      <c r="S719" t="str">
        <f t="shared" si="154"/>
        <v>No</v>
      </c>
      <c r="T719" t="str">
        <f t="shared" si="155"/>
        <v>No</v>
      </c>
      <c r="U719" s="10" t="str" cm="1">
        <f t="array" ref="U719">_xlfn.IFS(B719&lt;18.5,"Underweight",B719&lt;=24.9,"Normal weight",B719&lt;=29.99,"Over weight",B719&gt;=30,"Obesity")</f>
        <v>Obesity</v>
      </c>
      <c r="V719" t="str" cm="1">
        <f t="array" ref="V719">_xlfn.IFS(C719&lt;5.7,"Normal",C719&lt;=6.49,"Prediabetes",C719&gt;=6.5,"Diabetes")</f>
        <v>Diabetes</v>
      </c>
      <c r="W719" t="str">
        <f t="shared" si="156"/>
        <v>No</v>
      </c>
    </row>
    <row r="720" spans="1:23" x14ac:dyDescent="0.25">
      <c r="A720" t="s">
        <v>1652</v>
      </c>
      <c r="B720" s="11">
        <v>39.51</v>
      </c>
      <c r="C720" s="11">
        <v>5.79</v>
      </c>
      <c r="D720" t="s">
        <v>2382</v>
      </c>
      <c r="E720" t="s">
        <v>2380</v>
      </c>
      <c r="F720" t="s">
        <v>2380</v>
      </c>
      <c r="G720" t="s">
        <v>2381</v>
      </c>
      <c r="H720" t="s">
        <v>2380</v>
      </c>
      <c r="I720" t="str">
        <f t="shared" si="144"/>
        <v>Id719</v>
      </c>
      <c r="J720" t="str">
        <f t="shared" si="145"/>
        <v>39.51</v>
      </c>
      <c r="K720" t="str">
        <f t="shared" si="146"/>
        <v>5.79</v>
      </c>
      <c r="L720" t="str">
        <f t="shared" si="147"/>
        <v>yes</v>
      </c>
      <c r="M720" t="str">
        <f t="shared" si="148"/>
        <v>No</v>
      </c>
      <c r="N720" t="str">
        <f t="shared" si="149"/>
        <v>No</v>
      </c>
      <c r="O720" t="str">
        <f t="shared" si="150"/>
        <v>No major surgery</v>
      </c>
      <c r="P720" t="str">
        <f t="shared" si="151"/>
        <v>No</v>
      </c>
      <c r="Q720" s="10" t="str">
        <f t="shared" si="152"/>
        <v>0</v>
      </c>
      <c r="R720" t="str">
        <f t="shared" si="153"/>
        <v>Yes</v>
      </c>
      <c r="S720" t="str">
        <f t="shared" si="154"/>
        <v>No</v>
      </c>
      <c r="T720" t="str">
        <f t="shared" si="155"/>
        <v>No</v>
      </c>
      <c r="U720" s="10" t="str" cm="1">
        <f t="array" ref="U720">_xlfn.IFS(B720&lt;18.5,"Underweight",B720&lt;=24.9,"Normal weight",B720&lt;=29.99,"Over weight",B720&gt;=30,"Obesity")</f>
        <v>Obesity</v>
      </c>
      <c r="V720" t="str" cm="1">
        <f t="array" ref="V720">_xlfn.IFS(C720&lt;5.7,"Normal",C720&lt;=6.49,"Prediabetes",C720&gt;=6.5,"Diabetes")</f>
        <v>Prediabetes</v>
      </c>
      <c r="W720" t="str">
        <f t="shared" si="156"/>
        <v>No</v>
      </c>
    </row>
    <row r="721" spans="1:23" x14ac:dyDescent="0.25">
      <c r="A721" t="s">
        <v>1651</v>
      </c>
      <c r="B721" s="11">
        <v>50.46</v>
      </c>
      <c r="C721" s="11">
        <v>4.5599999999999996</v>
      </c>
      <c r="D721" t="s">
        <v>2380</v>
      </c>
      <c r="E721" t="s">
        <v>2380</v>
      </c>
      <c r="F721" t="s">
        <v>2380</v>
      </c>
      <c r="G721" t="s">
        <v>2381</v>
      </c>
      <c r="H721" t="s">
        <v>2380</v>
      </c>
      <c r="I721" t="str">
        <f t="shared" si="144"/>
        <v>Id720</v>
      </c>
      <c r="J721" t="str">
        <f t="shared" si="145"/>
        <v>50.46</v>
      </c>
      <c r="K721" t="str">
        <f t="shared" si="146"/>
        <v>4.56</v>
      </c>
      <c r="L721" t="str">
        <f t="shared" si="147"/>
        <v>No</v>
      </c>
      <c r="M721" t="str">
        <f t="shared" si="148"/>
        <v>No</v>
      </c>
      <c r="N721" t="str">
        <f t="shared" si="149"/>
        <v>No</v>
      </c>
      <c r="O721" t="str">
        <f t="shared" si="150"/>
        <v>No major surgery</v>
      </c>
      <c r="P721" t="str">
        <f t="shared" si="151"/>
        <v>No</v>
      </c>
      <c r="Q721" s="10" t="str">
        <f t="shared" si="152"/>
        <v>0</v>
      </c>
      <c r="R721" t="str">
        <f t="shared" si="153"/>
        <v>No</v>
      </c>
      <c r="S721" t="str">
        <f t="shared" si="154"/>
        <v>No</v>
      </c>
      <c r="T721" t="str">
        <f t="shared" si="155"/>
        <v>No</v>
      </c>
      <c r="U721" s="10" t="str" cm="1">
        <f t="array" ref="U721">_xlfn.IFS(B721&lt;18.5,"Underweight",B721&lt;=24.9,"Normal weight",B721&lt;=29.99,"Over weight",B721&gt;=30,"Obesity")</f>
        <v>Obesity</v>
      </c>
      <c r="V721" t="str" cm="1">
        <f t="array" ref="V721">_xlfn.IFS(C721&lt;5.7,"Normal",C721&lt;=6.49,"Prediabetes",C721&gt;=6.5,"Diabetes")</f>
        <v>Normal</v>
      </c>
      <c r="W721" t="str">
        <f t="shared" si="156"/>
        <v>No</v>
      </c>
    </row>
    <row r="722" spans="1:23" x14ac:dyDescent="0.25">
      <c r="A722" t="s">
        <v>1650</v>
      </c>
      <c r="B722" s="11">
        <v>31.73</v>
      </c>
      <c r="C722" s="11">
        <v>7</v>
      </c>
      <c r="D722" t="s">
        <v>2380</v>
      </c>
      <c r="E722" t="s">
        <v>2380</v>
      </c>
      <c r="F722" t="s">
        <v>2380</v>
      </c>
      <c r="G722" t="s">
        <v>2381</v>
      </c>
      <c r="H722" t="s">
        <v>2380</v>
      </c>
      <c r="I722" t="str">
        <f t="shared" si="144"/>
        <v>Id721</v>
      </c>
      <c r="J722" t="str">
        <f t="shared" si="145"/>
        <v>31.73</v>
      </c>
      <c r="K722" t="str">
        <f t="shared" si="146"/>
        <v>7</v>
      </c>
      <c r="L722" t="str">
        <f t="shared" si="147"/>
        <v>No</v>
      </c>
      <c r="M722" t="str">
        <f t="shared" si="148"/>
        <v>No</v>
      </c>
      <c r="N722" t="str">
        <f t="shared" si="149"/>
        <v>No</v>
      </c>
      <c r="O722" t="str">
        <f t="shared" si="150"/>
        <v>No major surgery</v>
      </c>
      <c r="P722" t="str">
        <f t="shared" si="151"/>
        <v>No</v>
      </c>
      <c r="Q722" s="10" t="str">
        <f t="shared" si="152"/>
        <v>0</v>
      </c>
      <c r="R722" t="str">
        <f t="shared" si="153"/>
        <v>No</v>
      </c>
      <c r="S722" t="str">
        <f t="shared" si="154"/>
        <v>No</v>
      </c>
      <c r="T722" t="str">
        <f t="shared" si="155"/>
        <v>No</v>
      </c>
      <c r="U722" s="10" t="str" cm="1">
        <f t="array" ref="U722">_xlfn.IFS(B722&lt;18.5,"Underweight",B722&lt;=24.9,"Normal weight",B722&lt;=29.99,"Over weight",B722&gt;=30,"Obesity")</f>
        <v>Obesity</v>
      </c>
      <c r="V722" t="str" cm="1">
        <f t="array" ref="V722">_xlfn.IFS(C722&lt;5.7,"Normal",C722&lt;=6.49,"Prediabetes",C722&gt;=6.5,"Diabetes")</f>
        <v>Diabetes</v>
      </c>
      <c r="W722" t="str">
        <f t="shared" si="156"/>
        <v>No</v>
      </c>
    </row>
    <row r="723" spans="1:23" x14ac:dyDescent="0.25">
      <c r="A723" t="s">
        <v>1649</v>
      </c>
      <c r="B723" s="11">
        <v>32.1</v>
      </c>
      <c r="C723" s="11">
        <v>6.57</v>
      </c>
      <c r="D723" t="s">
        <v>2382</v>
      </c>
      <c r="E723" t="s">
        <v>2380</v>
      </c>
      <c r="F723" t="s">
        <v>2383</v>
      </c>
      <c r="G723">
        <v>1</v>
      </c>
      <c r="H723" t="s">
        <v>2380</v>
      </c>
      <c r="I723" t="str">
        <f t="shared" si="144"/>
        <v>Id722</v>
      </c>
      <c r="J723" t="str">
        <f t="shared" si="145"/>
        <v>32.1</v>
      </c>
      <c r="K723" t="str">
        <f t="shared" si="146"/>
        <v>6.57</v>
      </c>
      <c r="L723" t="str">
        <f t="shared" si="147"/>
        <v>yes</v>
      </c>
      <c r="M723" t="str">
        <f t="shared" si="148"/>
        <v>No</v>
      </c>
      <c r="N723" t="str">
        <f t="shared" si="149"/>
        <v>Yes</v>
      </c>
      <c r="O723" t="str">
        <f t="shared" si="150"/>
        <v>1</v>
      </c>
      <c r="P723" t="str">
        <f t="shared" si="151"/>
        <v>No</v>
      </c>
      <c r="Q723" s="10" t="str">
        <f t="shared" si="152"/>
        <v>1</v>
      </c>
      <c r="R723" t="str">
        <f t="shared" si="153"/>
        <v>Yes</v>
      </c>
      <c r="S723" t="str">
        <f t="shared" si="154"/>
        <v>No</v>
      </c>
      <c r="T723" t="str">
        <f t="shared" si="155"/>
        <v>No</v>
      </c>
      <c r="U723" s="10" t="str" cm="1">
        <f t="array" ref="U723">_xlfn.IFS(B723&lt;18.5,"Underweight",B723&lt;=24.9,"Normal weight",B723&lt;=29.99,"Over weight",B723&gt;=30,"Obesity")</f>
        <v>Obesity</v>
      </c>
      <c r="V723" t="str" cm="1">
        <f t="array" ref="V723">_xlfn.IFS(C723&lt;5.7,"Normal",C723&lt;=6.49,"Prediabetes",C723&gt;=6.5,"Diabetes")</f>
        <v>Diabetes</v>
      </c>
      <c r="W723" t="str">
        <f t="shared" si="156"/>
        <v>No</v>
      </c>
    </row>
    <row r="724" spans="1:23" x14ac:dyDescent="0.25">
      <c r="A724" t="s">
        <v>1648</v>
      </c>
      <c r="B724" s="11">
        <v>27.83</v>
      </c>
      <c r="C724" s="11">
        <v>11.61</v>
      </c>
      <c r="D724" t="s">
        <v>2382</v>
      </c>
      <c r="E724" t="s">
        <v>2380</v>
      </c>
      <c r="F724" t="s">
        <v>2383</v>
      </c>
      <c r="G724">
        <v>1</v>
      </c>
      <c r="H724" t="s">
        <v>2380</v>
      </c>
      <c r="I724" t="str">
        <f t="shared" si="144"/>
        <v>Id723</v>
      </c>
      <c r="J724" t="str">
        <f t="shared" si="145"/>
        <v>27.83</v>
      </c>
      <c r="K724" t="str">
        <f t="shared" si="146"/>
        <v>11.61</v>
      </c>
      <c r="L724" t="str">
        <f t="shared" si="147"/>
        <v>yes</v>
      </c>
      <c r="M724" t="str">
        <f t="shared" si="148"/>
        <v>No</v>
      </c>
      <c r="N724" t="str">
        <f t="shared" si="149"/>
        <v>Yes</v>
      </c>
      <c r="O724" t="str">
        <f t="shared" si="150"/>
        <v>1</v>
      </c>
      <c r="P724" t="str">
        <f t="shared" si="151"/>
        <v>No</v>
      </c>
      <c r="Q724" s="10" t="str">
        <f t="shared" si="152"/>
        <v>1</v>
      </c>
      <c r="R724" t="str">
        <f t="shared" si="153"/>
        <v>Yes</v>
      </c>
      <c r="S724" t="str">
        <f t="shared" si="154"/>
        <v>No</v>
      </c>
      <c r="T724" t="str">
        <f t="shared" si="155"/>
        <v>No</v>
      </c>
      <c r="U724" s="10" t="str" cm="1">
        <f t="array" ref="U724">_xlfn.IFS(B724&lt;18.5,"Underweight",B724&lt;=24.9,"Normal weight",B724&lt;=29.99,"Over weight",B724&gt;=30,"Obesity")</f>
        <v>Over weight</v>
      </c>
      <c r="V724" t="str" cm="1">
        <f t="array" ref="V724">_xlfn.IFS(C724&lt;5.7,"Normal",C724&lt;=6.49,"Prediabetes",C724&gt;=6.5,"Diabetes")</f>
        <v>Diabetes</v>
      </c>
      <c r="W724" t="str">
        <f t="shared" si="156"/>
        <v>No</v>
      </c>
    </row>
    <row r="725" spans="1:23" x14ac:dyDescent="0.25">
      <c r="A725" t="s">
        <v>1647</v>
      </c>
      <c r="B725" s="11">
        <v>27.72</v>
      </c>
      <c r="C725" s="11">
        <v>8.16</v>
      </c>
      <c r="D725" t="s">
        <v>2382</v>
      </c>
      <c r="E725" t="s">
        <v>2380</v>
      </c>
      <c r="F725" t="s">
        <v>2383</v>
      </c>
      <c r="G725">
        <v>1</v>
      </c>
      <c r="H725" t="s">
        <v>2380</v>
      </c>
      <c r="I725" t="str">
        <f t="shared" si="144"/>
        <v>Id724</v>
      </c>
      <c r="J725" t="str">
        <f t="shared" si="145"/>
        <v>27.72</v>
      </c>
      <c r="K725" t="str">
        <f t="shared" si="146"/>
        <v>8.16</v>
      </c>
      <c r="L725" t="str">
        <f t="shared" si="147"/>
        <v>yes</v>
      </c>
      <c r="M725" t="str">
        <f t="shared" si="148"/>
        <v>No</v>
      </c>
      <c r="N725" t="str">
        <f t="shared" si="149"/>
        <v>Yes</v>
      </c>
      <c r="O725" t="str">
        <f t="shared" si="150"/>
        <v>1</v>
      </c>
      <c r="P725" t="str">
        <f t="shared" si="151"/>
        <v>No</v>
      </c>
      <c r="Q725" s="10" t="str">
        <f t="shared" si="152"/>
        <v>1</v>
      </c>
      <c r="R725" t="str">
        <f t="shared" si="153"/>
        <v>Yes</v>
      </c>
      <c r="S725" t="str">
        <f t="shared" si="154"/>
        <v>No</v>
      </c>
      <c r="T725" t="str">
        <f t="shared" si="155"/>
        <v>No</v>
      </c>
      <c r="U725" s="10" t="str" cm="1">
        <f t="array" ref="U725">_xlfn.IFS(B725&lt;18.5,"Underweight",B725&lt;=24.9,"Normal weight",B725&lt;=29.99,"Over weight",B725&gt;=30,"Obesity")</f>
        <v>Over weight</v>
      </c>
      <c r="V725" t="str" cm="1">
        <f t="array" ref="V725">_xlfn.IFS(C725&lt;5.7,"Normal",C725&lt;=6.49,"Prediabetes",C725&gt;=6.5,"Diabetes")</f>
        <v>Diabetes</v>
      </c>
      <c r="W725" t="str">
        <f t="shared" si="156"/>
        <v>No</v>
      </c>
    </row>
    <row r="726" spans="1:23" x14ac:dyDescent="0.25">
      <c r="A726" t="s">
        <v>1646</v>
      </c>
      <c r="B726" s="11">
        <v>36.765000000000001</v>
      </c>
      <c r="C726" s="11">
        <v>4.4800000000000004</v>
      </c>
      <c r="D726" t="s">
        <v>2382</v>
      </c>
      <c r="E726" t="s">
        <v>2380</v>
      </c>
      <c r="F726" t="s">
        <v>2380</v>
      </c>
      <c r="G726">
        <v>2</v>
      </c>
      <c r="H726" t="s">
        <v>2380</v>
      </c>
      <c r="I726" t="str">
        <f t="shared" si="144"/>
        <v>Id725</v>
      </c>
      <c r="J726" t="str">
        <f t="shared" si="145"/>
        <v>36.765</v>
      </c>
      <c r="K726" t="str">
        <f t="shared" si="146"/>
        <v>4.48</v>
      </c>
      <c r="L726" t="str">
        <f t="shared" si="147"/>
        <v>yes</v>
      </c>
      <c r="M726" t="str">
        <f t="shared" si="148"/>
        <v>No</v>
      </c>
      <c r="N726" t="str">
        <f t="shared" si="149"/>
        <v>No</v>
      </c>
      <c r="O726" t="str">
        <f t="shared" si="150"/>
        <v>2</v>
      </c>
      <c r="P726" t="str">
        <f t="shared" si="151"/>
        <v>No</v>
      </c>
      <c r="Q726" s="10" t="str">
        <f t="shared" si="152"/>
        <v>2</v>
      </c>
      <c r="R726" t="str">
        <f t="shared" si="153"/>
        <v>Yes</v>
      </c>
      <c r="S726" t="str">
        <f t="shared" si="154"/>
        <v>No</v>
      </c>
      <c r="T726" t="str">
        <f t="shared" si="155"/>
        <v>No</v>
      </c>
      <c r="U726" s="10" t="str" cm="1">
        <f t="array" ref="U726">_xlfn.IFS(B726&lt;18.5,"Underweight",B726&lt;=24.9,"Normal weight",B726&lt;=29.99,"Over weight",B726&gt;=30,"Obesity")</f>
        <v>Obesity</v>
      </c>
      <c r="V726" t="str" cm="1">
        <f t="array" ref="V726">_xlfn.IFS(C726&lt;5.7,"Normal",C726&lt;=6.49,"Prediabetes",C726&gt;=6.5,"Diabetes")</f>
        <v>Normal</v>
      </c>
      <c r="W726" t="str">
        <f t="shared" si="156"/>
        <v>No</v>
      </c>
    </row>
    <row r="727" spans="1:23" x14ac:dyDescent="0.25">
      <c r="A727" t="s">
        <v>1645</v>
      </c>
      <c r="B727" s="11">
        <v>48.36</v>
      </c>
      <c r="C727" s="11">
        <v>4.08</v>
      </c>
      <c r="D727" t="s">
        <v>2380</v>
      </c>
      <c r="E727" t="s">
        <v>2380</v>
      </c>
      <c r="F727" t="s">
        <v>2380</v>
      </c>
      <c r="G727" t="s">
        <v>2381</v>
      </c>
      <c r="H727" t="s">
        <v>2380</v>
      </c>
      <c r="I727" t="str">
        <f t="shared" si="144"/>
        <v>Id726</v>
      </c>
      <c r="J727" t="str">
        <f t="shared" si="145"/>
        <v>48.36</v>
      </c>
      <c r="K727" t="str">
        <f t="shared" si="146"/>
        <v>4.08</v>
      </c>
      <c r="L727" t="str">
        <f t="shared" si="147"/>
        <v>No</v>
      </c>
      <c r="M727" t="str">
        <f t="shared" si="148"/>
        <v>No</v>
      </c>
      <c r="N727" t="str">
        <f t="shared" si="149"/>
        <v>No</v>
      </c>
      <c r="O727" t="str">
        <f t="shared" si="150"/>
        <v>No major surgery</v>
      </c>
      <c r="P727" t="str">
        <f t="shared" si="151"/>
        <v>No</v>
      </c>
      <c r="Q727" s="10" t="str">
        <f t="shared" si="152"/>
        <v>0</v>
      </c>
      <c r="R727" t="str">
        <f t="shared" si="153"/>
        <v>No</v>
      </c>
      <c r="S727" t="str">
        <f t="shared" si="154"/>
        <v>No</v>
      </c>
      <c r="T727" t="str">
        <f t="shared" si="155"/>
        <v>No</v>
      </c>
      <c r="U727" s="10" t="str" cm="1">
        <f t="array" ref="U727">_xlfn.IFS(B727&lt;18.5,"Underweight",B727&lt;=24.9,"Normal weight",B727&lt;=29.99,"Over weight",B727&gt;=30,"Obesity")</f>
        <v>Obesity</v>
      </c>
      <c r="V727" t="str" cm="1">
        <f t="array" ref="V727">_xlfn.IFS(C727&lt;5.7,"Normal",C727&lt;=6.49,"Prediabetes",C727&gt;=6.5,"Diabetes")</f>
        <v>Normal</v>
      </c>
      <c r="W727" t="str">
        <f t="shared" si="156"/>
        <v>No</v>
      </c>
    </row>
    <row r="728" spans="1:23" x14ac:dyDescent="0.25">
      <c r="A728" t="s">
        <v>1644</v>
      </c>
      <c r="B728" s="11">
        <v>31.445</v>
      </c>
      <c r="C728" s="11">
        <v>4.4000000000000004</v>
      </c>
      <c r="D728" t="s">
        <v>2382</v>
      </c>
      <c r="E728" t="s">
        <v>2380</v>
      </c>
      <c r="F728" t="s">
        <v>2380</v>
      </c>
      <c r="G728">
        <v>2</v>
      </c>
      <c r="H728" t="s">
        <v>2380</v>
      </c>
      <c r="I728" t="str">
        <f t="shared" si="144"/>
        <v>Id727</v>
      </c>
      <c r="J728" t="str">
        <f t="shared" si="145"/>
        <v>31.445</v>
      </c>
      <c r="K728" t="str">
        <f t="shared" si="146"/>
        <v>4.4</v>
      </c>
      <c r="L728" t="str">
        <f t="shared" si="147"/>
        <v>yes</v>
      </c>
      <c r="M728" t="str">
        <f t="shared" si="148"/>
        <v>No</v>
      </c>
      <c r="N728" t="str">
        <f t="shared" si="149"/>
        <v>No</v>
      </c>
      <c r="O728" t="str">
        <f t="shared" si="150"/>
        <v>2</v>
      </c>
      <c r="P728" t="str">
        <f t="shared" si="151"/>
        <v>No</v>
      </c>
      <c r="Q728" s="10" t="str">
        <f t="shared" si="152"/>
        <v>2</v>
      </c>
      <c r="R728" t="str">
        <f t="shared" si="153"/>
        <v>Yes</v>
      </c>
      <c r="S728" t="str">
        <f t="shared" si="154"/>
        <v>No</v>
      </c>
      <c r="T728" t="str">
        <f t="shared" si="155"/>
        <v>No</v>
      </c>
      <c r="U728" s="10" t="str" cm="1">
        <f t="array" ref="U728">_xlfn.IFS(B728&lt;18.5,"Underweight",B728&lt;=24.9,"Normal weight",B728&lt;=29.99,"Over weight",B728&gt;=30,"Obesity")</f>
        <v>Obesity</v>
      </c>
      <c r="V728" t="str" cm="1">
        <f t="array" ref="V728">_xlfn.IFS(C728&lt;5.7,"Normal",C728&lt;=6.49,"Prediabetes",C728&gt;=6.5,"Diabetes")</f>
        <v>Normal</v>
      </c>
      <c r="W728" t="str">
        <f t="shared" si="156"/>
        <v>No</v>
      </c>
    </row>
    <row r="729" spans="1:23" x14ac:dyDescent="0.25">
      <c r="A729" t="s">
        <v>1643</v>
      </c>
      <c r="B729" s="11">
        <v>27.55</v>
      </c>
      <c r="C729" s="11">
        <v>9.02</v>
      </c>
      <c r="D729" t="s">
        <v>2380</v>
      </c>
      <c r="E729" t="s">
        <v>2380</v>
      </c>
      <c r="F729" t="s">
        <v>2380</v>
      </c>
      <c r="G729" t="s">
        <v>2381</v>
      </c>
      <c r="H729" t="s">
        <v>2380</v>
      </c>
      <c r="I729" t="str">
        <f t="shared" si="144"/>
        <v>Id728</v>
      </c>
      <c r="J729" t="str">
        <f t="shared" si="145"/>
        <v>27.55</v>
      </c>
      <c r="K729" t="str">
        <f t="shared" si="146"/>
        <v>9.02</v>
      </c>
      <c r="L729" t="str">
        <f t="shared" si="147"/>
        <v>No</v>
      </c>
      <c r="M729" t="str">
        <f t="shared" si="148"/>
        <v>No</v>
      </c>
      <c r="N729" t="str">
        <f t="shared" si="149"/>
        <v>No</v>
      </c>
      <c r="O729" t="str">
        <f t="shared" si="150"/>
        <v>No major surgery</v>
      </c>
      <c r="P729" t="str">
        <f t="shared" si="151"/>
        <v>No</v>
      </c>
      <c r="Q729" s="10" t="str">
        <f t="shared" si="152"/>
        <v>0</v>
      </c>
      <c r="R729" t="str">
        <f t="shared" si="153"/>
        <v>No</v>
      </c>
      <c r="S729" t="str">
        <f t="shared" si="154"/>
        <v>No</v>
      </c>
      <c r="T729" t="str">
        <f t="shared" si="155"/>
        <v>No</v>
      </c>
      <c r="U729" s="10" t="str" cm="1">
        <f t="array" ref="U729">_xlfn.IFS(B729&lt;18.5,"Underweight",B729&lt;=24.9,"Normal weight",B729&lt;=29.99,"Over weight",B729&gt;=30,"Obesity")</f>
        <v>Over weight</v>
      </c>
      <c r="V729" t="str" cm="1">
        <f t="array" ref="V729">_xlfn.IFS(C729&lt;5.7,"Normal",C729&lt;=6.49,"Prediabetes",C729&gt;=6.5,"Diabetes")</f>
        <v>Diabetes</v>
      </c>
      <c r="W729" t="str">
        <f t="shared" si="156"/>
        <v>No</v>
      </c>
    </row>
    <row r="730" spans="1:23" x14ac:dyDescent="0.25">
      <c r="A730" t="s">
        <v>1642</v>
      </c>
      <c r="B730" s="11">
        <v>33.11</v>
      </c>
      <c r="C730" s="11">
        <v>8.06</v>
      </c>
      <c r="D730" t="s">
        <v>2380</v>
      </c>
      <c r="E730" t="s">
        <v>2380</v>
      </c>
      <c r="F730" t="s">
        <v>2380</v>
      </c>
      <c r="G730" t="s">
        <v>2381</v>
      </c>
      <c r="H730" t="s">
        <v>2380</v>
      </c>
      <c r="I730" t="str">
        <f t="shared" si="144"/>
        <v>Id729</v>
      </c>
      <c r="J730" t="str">
        <f t="shared" si="145"/>
        <v>33.11</v>
      </c>
      <c r="K730" t="str">
        <f t="shared" si="146"/>
        <v>8.06</v>
      </c>
      <c r="L730" t="str">
        <f t="shared" si="147"/>
        <v>No</v>
      </c>
      <c r="M730" t="str">
        <f t="shared" si="148"/>
        <v>No</v>
      </c>
      <c r="N730" t="str">
        <f t="shared" si="149"/>
        <v>No</v>
      </c>
      <c r="O730" t="str">
        <f t="shared" si="150"/>
        <v>No major surgery</v>
      </c>
      <c r="P730" t="str">
        <f t="shared" si="151"/>
        <v>No</v>
      </c>
      <c r="Q730" s="10" t="str">
        <f t="shared" si="152"/>
        <v>0</v>
      </c>
      <c r="R730" t="str">
        <f t="shared" si="153"/>
        <v>No</v>
      </c>
      <c r="S730" t="str">
        <f t="shared" si="154"/>
        <v>No</v>
      </c>
      <c r="T730" t="str">
        <f t="shared" si="155"/>
        <v>No</v>
      </c>
      <c r="U730" s="10" t="str" cm="1">
        <f t="array" ref="U730">_xlfn.IFS(B730&lt;18.5,"Underweight",B730&lt;=24.9,"Normal weight",B730&lt;=29.99,"Over weight",B730&gt;=30,"Obesity")</f>
        <v>Obesity</v>
      </c>
      <c r="V730" t="str" cm="1">
        <f t="array" ref="V730">_xlfn.IFS(C730&lt;5.7,"Normal",C730&lt;=6.49,"Prediabetes",C730&gt;=6.5,"Diabetes")</f>
        <v>Diabetes</v>
      </c>
      <c r="W730" t="str">
        <f t="shared" si="156"/>
        <v>No</v>
      </c>
    </row>
    <row r="731" spans="1:23" x14ac:dyDescent="0.25">
      <c r="A731" t="s">
        <v>1641</v>
      </c>
      <c r="B731" s="11">
        <v>36.85</v>
      </c>
      <c r="C731" s="11">
        <v>6.21</v>
      </c>
      <c r="D731" t="s">
        <v>2382</v>
      </c>
      <c r="E731" t="s">
        <v>2380</v>
      </c>
      <c r="F731" t="s">
        <v>2380</v>
      </c>
      <c r="G731">
        <v>2</v>
      </c>
      <c r="H731" t="s">
        <v>2380</v>
      </c>
      <c r="I731" t="str">
        <f t="shared" si="144"/>
        <v>Id730</v>
      </c>
      <c r="J731" t="str">
        <f t="shared" si="145"/>
        <v>36.85</v>
      </c>
      <c r="K731" t="str">
        <f t="shared" si="146"/>
        <v>6.21</v>
      </c>
      <c r="L731" t="str">
        <f t="shared" si="147"/>
        <v>yes</v>
      </c>
      <c r="M731" t="str">
        <f t="shared" si="148"/>
        <v>No</v>
      </c>
      <c r="N731" t="str">
        <f t="shared" si="149"/>
        <v>No</v>
      </c>
      <c r="O731" t="str">
        <f t="shared" si="150"/>
        <v>2</v>
      </c>
      <c r="P731" t="str">
        <f t="shared" si="151"/>
        <v>No</v>
      </c>
      <c r="Q731" s="10" t="str">
        <f t="shared" si="152"/>
        <v>2</v>
      </c>
      <c r="R731" t="str">
        <f t="shared" si="153"/>
        <v>Yes</v>
      </c>
      <c r="S731" t="str">
        <f t="shared" si="154"/>
        <v>No</v>
      </c>
      <c r="T731" t="str">
        <f t="shared" si="155"/>
        <v>No</v>
      </c>
      <c r="U731" s="10" t="str" cm="1">
        <f t="array" ref="U731">_xlfn.IFS(B731&lt;18.5,"Underweight",B731&lt;=24.9,"Normal weight",B731&lt;=29.99,"Over weight",B731&gt;=30,"Obesity")</f>
        <v>Obesity</v>
      </c>
      <c r="V731" t="str" cm="1">
        <f t="array" ref="V731">_xlfn.IFS(C731&lt;5.7,"Normal",C731&lt;=6.49,"Prediabetes",C731&gt;=6.5,"Diabetes")</f>
        <v>Prediabetes</v>
      </c>
      <c r="W731" t="str">
        <f t="shared" si="156"/>
        <v>No</v>
      </c>
    </row>
    <row r="732" spans="1:23" x14ac:dyDescent="0.25">
      <c r="A732" t="s">
        <v>1640</v>
      </c>
      <c r="B732" s="11">
        <v>36.299999999999997</v>
      </c>
      <c r="C732" s="11">
        <v>5.79</v>
      </c>
      <c r="D732" t="s">
        <v>2382</v>
      </c>
      <c r="E732" t="s">
        <v>2380</v>
      </c>
      <c r="F732" t="s">
        <v>2380</v>
      </c>
      <c r="G732">
        <v>2</v>
      </c>
      <c r="H732" t="s">
        <v>2380</v>
      </c>
      <c r="I732" t="str">
        <f t="shared" si="144"/>
        <v>Id731</v>
      </c>
      <c r="J732" t="str">
        <f t="shared" si="145"/>
        <v>36.3</v>
      </c>
      <c r="K732" t="str">
        <f t="shared" si="146"/>
        <v>5.79</v>
      </c>
      <c r="L732" t="str">
        <f t="shared" si="147"/>
        <v>yes</v>
      </c>
      <c r="M732" t="str">
        <f t="shared" si="148"/>
        <v>No</v>
      </c>
      <c r="N732" t="str">
        <f t="shared" si="149"/>
        <v>No</v>
      </c>
      <c r="O732" t="str">
        <f t="shared" si="150"/>
        <v>2</v>
      </c>
      <c r="P732" t="str">
        <f t="shared" si="151"/>
        <v>No</v>
      </c>
      <c r="Q732" s="10" t="str">
        <f t="shared" si="152"/>
        <v>2</v>
      </c>
      <c r="R732" t="str">
        <f t="shared" si="153"/>
        <v>Yes</v>
      </c>
      <c r="S732" t="str">
        <f t="shared" si="154"/>
        <v>No</v>
      </c>
      <c r="T732" t="str">
        <f t="shared" si="155"/>
        <v>No</v>
      </c>
      <c r="U732" s="10" t="str" cm="1">
        <f t="array" ref="U732">_xlfn.IFS(B732&lt;18.5,"Underweight",B732&lt;=24.9,"Normal weight",B732&lt;=29.99,"Over weight",B732&gt;=30,"Obesity")</f>
        <v>Obesity</v>
      </c>
      <c r="V732" t="str" cm="1">
        <f t="array" ref="V732">_xlfn.IFS(C732&lt;5.7,"Normal",C732&lt;=6.49,"Prediabetes",C732&gt;=6.5,"Diabetes")</f>
        <v>Prediabetes</v>
      </c>
      <c r="W732" t="str">
        <f t="shared" si="156"/>
        <v>No</v>
      </c>
    </row>
    <row r="733" spans="1:23" x14ac:dyDescent="0.25">
      <c r="A733" t="s">
        <v>1639</v>
      </c>
      <c r="B733" s="11">
        <v>45.34</v>
      </c>
      <c r="C733" s="11">
        <v>5.69</v>
      </c>
      <c r="D733" t="s">
        <v>2382</v>
      </c>
      <c r="E733" t="s">
        <v>2380</v>
      </c>
      <c r="F733" t="s">
        <v>2380</v>
      </c>
      <c r="G733" t="s">
        <v>2381</v>
      </c>
      <c r="H733" t="s">
        <v>2380</v>
      </c>
      <c r="I733" t="str">
        <f t="shared" si="144"/>
        <v>Id732</v>
      </c>
      <c r="J733" t="str">
        <f t="shared" si="145"/>
        <v>45.34</v>
      </c>
      <c r="K733" t="str">
        <f t="shared" si="146"/>
        <v>5.69</v>
      </c>
      <c r="L733" t="str">
        <f t="shared" si="147"/>
        <v>yes</v>
      </c>
      <c r="M733" t="str">
        <f t="shared" si="148"/>
        <v>No</v>
      </c>
      <c r="N733" t="str">
        <f t="shared" si="149"/>
        <v>No</v>
      </c>
      <c r="O733" t="str">
        <f t="shared" si="150"/>
        <v>No major surgery</v>
      </c>
      <c r="P733" t="str">
        <f t="shared" si="151"/>
        <v>No</v>
      </c>
      <c r="Q733" s="10" t="str">
        <f t="shared" si="152"/>
        <v>0</v>
      </c>
      <c r="R733" t="str">
        <f t="shared" si="153"/>
        <v>Yes</v>
      </c>
      <c r="S733" t="str">
        <f t="shared" si="154"/>
        <v>No</v>
      </c>
      <c r="T733" t="str">
        <f t="shared" si="155"/>
        <v>No</v>
      </c>
      <c r="U733" s="10" t="str" cm="1">
        <f t="array" ref="U733">_xlfn.IFS(B733&lt;18.5,"Underweight",B733&lt;=24.9,"Normal weight",B733&lt;=29.99,"Over weight",B733&gt;=30,"Obesity")</f>
        <v>Obesity</v>
      </c>
      <c r="V733" t="str" cm="1">
        <f t="array" ref="V733">_xlfn.IFS(C733&lt;5.7,"Normal",C733&lt;=6.49,"Prediabetes",C733&gt;=6.5,"Diabetes")</f>
        <v>Normal</v>
      </c>
      <c r="W733" t="str">
        <f t="shared" si="156"/>
        <v>No</v>
      </c>
    </row>
    <row r="734" spans="1:23" x14ac:dyDescent="0.25">
      <c r="A734" t="s">
        <v>1638</v>
      </c>
      <c r="B734" s="11">
        <v>31.8</v>
      </c>
      <c r="C734" s="11">
        <v>5.36</v>
      </c>
      <c r="D734" t="s">
        <v>2382</v>
      </c>
      <c r="E734" t="s">
        <v>2380</v>
      </c>
      <c r="F734" t="s">
        <v>2380</v>
      </c>
      <c r="G734">
        <v>2</v>
      </c>
      <c r="H734" t="s">
        <v>2380</v>
      </c>
      <c r="I734" t="str">
        <f t="shared" si="144"/>
        <v>Id733</v>
      </c>
      <c r="J734" t="str">
        <f t="shared" si="145"/>
        <v>31.8</v>
      </c>
      <c r="K734" t="str">
        <f t="shared" si="146"/>
        <v>5.36</v>
      </c>
      <c r="L734" t="str">
        <f t="shared" si="147"/>
        <v>yes</v>
      </c>
      <c r="M734" t="str">
        <f t="shared" si="148"/>
        <v>No</v>
      </c>
      <c r="N734" t="str">
        <f t="shared" si="149"/>
        <v>No</v>
      </c>
      <c r="O734" t="str">
        <f t="shared" si="150"/>
        <v>2</v>
      </c>
      <c r="P734" t="str">
        <f t="shared" si="151"/>
        <v>No</v>
      </c>
      <c r="Q734" s="10" t="str">
        <f t="shared" si="152"/>
        <v>2</v>
      </c>
      <c r="R734" t="str">
        <f t="shared" si="153"/>
        <v>Yes</v>
      </c>
      <c r="S734" t="str">
        <f t="shared" si="154"/>
        <v>No</v>
      </c>
      <c r="T734" t="str">
        <f t="shared" si="155"/>
        <v>No</v>
      </c>
      <c r="U734" s="10" t="str" cm="1">
        <f t="array" ref="U734">_xlfn.IFS(B734&lt;18.5,"Underweight",B734&lt;=24.9,"Normal weight",B734&lt;=29.99,"Over weight",B734&gt;=30,"Obesity")</f>
        <v>Obesity</v>
      </c>
      <c r="V734" t="str" cm="1">
        <f t="array" ref="V734">_xlfn.IFS(C734&lt;5.7,"Normal",C734&lt;=6.49,"Prediabetes",C734&gt;=6.5,"Diabetes")</f>
        <v>Normal</v>
      </c>
      <c r="W734" t="str">
        <f t="shared" si="156"/>
        <v>No</v>
      </c>
    </row>
    <row r="735" spans="1:23" x14ac:dyDescent="0.25">
      <c r="A735" t="s">
        <v>1637</v>
      </c>
      <c r="B735" s="11">
        <v>41.02</v>
      </c>
      <c r="C735" s="11">
        <v>11.37</v>
      </c>
      <c r="D735" t="s">
        <v>2380</v>
      </c>
      <c r="E735" t="s">
        <v>2380</v>
      </c>
      <c r="F735" t="s">
        <v>2380</v>
      </c>
      <c r="G735" t="s">
        <v>2381</v>
      </c>
      <c r="H735" t="s">
        <v>2380</v>
      </c>
      <c r="I735" t="str">
        <f t="shared" si="144"/>
        <v>Id734</v>
      </c>
      <c r="J735" t="str">
        <f t="shared" si="145"/>
        <v>41.02</v>
      </c>
      <c r="K735" t="str">
        <f t="shared" si="146"/>
        <v>11.37</v>
      </c>
      <c r="L735" t="str">
        <f t="shared" si="147"/>
        <v>No</v>
      </c>
      <c r="M735" t="str">
        <f t="shared" si="148"/>
        <v>No</v>
      </c>
      <c r="N735" t="str">
        <f t="shared" si="149"/>
        <v>No</v>
      </c>
      <c r="O735" t="str">
        <f t="shared" si="150"/>
        <v>No major surgery</v>
      </c>
      <c r="P735" t="str">
        <f t="shared" si="151"/>
        <v>No</v>
      </c>
      <c r="Q735" s="10" t="str">
        <f t="shared" si="152"/>
        <v>0</v>
      </c>
      <c r="R735" t="str">
        <f t="shared" si="153"/>
        <v>No</v>
      </c>
      <c r="S735" t="str">
        <f t="shared" si="154"/>
        <v>No</v>
      </c>
      <c r="T735" t="str">
        <f t="shared" si="155"/>
        <v>No</v>
      </c>
      <c r="U735" s="10" t="str" cm="1">
        <f t="array" ref="U735">_xlfn.IFS(B735&lt;18.5,"Underweight",B735&lt;=24.9,"Normal weight",B735&lt;=29.99,"Over weight",B735&gt;=30,"Obesity")</f>
        <v>Obesity</v>
      </c>
      <c r="V735" t="str" cm="1">
        <f t="array" ref="V735">_xlfn.IFS(C735&lt;5.7,"Normal",C735&lt;=6.49,"Prediabetes",C735&gt;=6.5,"Diabetes")</f>
        <v>Diabetes</v>
      </c>
      <c r="W735" t="str">
        <f t="shared" si="156"/>
        <v>No</v>
      </c>
    </row>
    <row r="736" spans="1:23" x14ac:dyDescent="0.25">
      <c r="A736" t="s">
        <v>1636</v>
      </c>
      <c r="B736" s="11">
        <v>32.68</v>
      </c>
      <c r="C736" s="11">
        <v>11.87</v>
      </c>
      <c r="D736" t="s">
        <v>2380</v>
      </c>
      <c r="E736" t="s">
        <v>2380</v>
      </c>
      <c r="F736" t="s">
        <v>2380</v>
      </c>
      <c r="G736" t="s">
        <v>2381</v>
      </c>
      <c r="H736" t="s">
        <v>2380</v>
      </c>
      <c r="I736" t="str">
        <f t="shared" si="144"/>
        <v>Id735</v>
      </c>
      <c r="J736" t="str">
        <f t="shared" si="145"/>
        <v>32.68</v>
      </c>
      <c r="K736" t="str">
        <f t="shared" si="146"/>
        <v>11.87</v>
      </c>
      <c r="L736" t="str">
        <f t="shared" si="147"/>
        <v>No</v>
      </c>
      <c r="M736" t="str">
        <f t="shared" si="148"/>
        <v>No</v>
      </c>
      <c r="N736" t="str">
        <f t="shared" si="149"/>
        <v>No</v>
      </c>
      <c r="O736" t="str">
        <f t="shared" si="150"/>
        <v>No major surgery</v>
      </c>
      <c r="P736" t="str">
        <f t="shared" si="151"/>
        <v>No</v>
      </c>
      <c r="Q736" s="10" t="str">
        <f t="shared" si="152"/>
        <v>0</v>
      </c>
      <c r="R736" t="str">
        <f t="shared" si="153"/>
        <v>No</v>
      </c>
      <c r="S736" t="str">
        <f t="shared" si="154"/>
        <v>No</v>
      </c>
      <c r="T736" t="str">
        <f t="shared" si="155"/>
        <v>No</v>
      </c>
      <c r="U736" s="10" t="str" cm="1">
        <f t="array" ref="U736">_xlfn.IFS(B736&lt;18.5,"Underweight",B736&lt;=24.9,"Normal weight",B736&lt;=29.99,"Over weight",B736&gt;=30,"Obesity")</f>
        <v>Obesity</v>
      </c>
      <c r="V736" t="str" cm="1">
        <f t="array" ref="V736">_xlfn.IFS(C736&lt;5.7,"Normal",C736&lt;=6.49,"Prediabetes",C736&gt;=6.5,"Diabetes")</f>
        <v>Diabetes</v>
      </c>
      <c r="W736" t="str">
        <f t="shared" si="156"/>
        <v>No</v>
      </c>
    </row>
    <row r="737" spans="1:23" x14ac:dyDescent="0.25">
      <c r="A737" t="s">
        <v>1635</v>
      </c>
      <c r="B737" s="11">
        <v>21.7</v>
      </c>
      <c r="C737" s="11">
        <v>4.9000000000000004</v>
      </c>
      <c r="D737" t="s">
        <v>2380</v>
      </c>
      <c r="E737" t="s">
        <v>2380</v>
      </c>
      <c r="F737" t="s">
        <v>2383</v>
      </c>
      <c r="G737">
        <v>1</v>
      </c>
      <c r="H737" t="s">
        <v>2382</v>
      </c>
      <c r="I737" t="str">
        <f t="shared" si="144"/>
        <v>Id736</v>
      </c>
      <c r="J737" t="str">
        <f t="shared" si="145"/>
        <v>21.7</v>
      </c>
      <c r="K737" t="str">
        <f t="shared" si="146"/>
        <v>4.9</v>
      </c>
      <c r="L737" t="str">
        <f t="shared" si="147"/>
        <v>No</v>
      </c>
      <c r="M737" t="str">
        <f t="shared" si="148"/>
        <v>No</v>
      </c>
      <c r="N737" t="str">
        <f t="shared" si="149"/>
        <v>Yes</v>
      </c>
      <c r="O737" t="str">
        <f t="shared" si="150"/>
        <v>1</v>
      </c>
      <c r="P737" t="str">
        <f t="shared" si="151"/>
        <v>yes</v>
      </c>
      <c r="Q737" s="10" t="str">
        <f t="shared" si="152"/>
        <v>1</v>
      </c>
      <c r="R737" t="str">
        <f t="shared" si="153"/>
        <v>No</v>
      </c>
      <c r="S737" t="str">
        <f t="shared" si="154"/>
        <v>Yes</v>
      </c>
      <c r="T737" t="str">
        <f t="shared" si="155"/>
        <v>Yes</v>
      </c>
      <c r="U737" s="10" t="str" cm="1">
        <f t="array" ref="U737">_xlfn.IFS(B737&lt;18.5,"Underweight",B737&lt;=24.9,"Normal weight",B737&lt;=29.99,"Over weight",B737&gt;=30,"Obesity")</f>
        <v>Normal weight</v>
      </c>
      <c r="V737" t="str" cm="1">
        <f t="array" ref="V737">_xlfn.IFS(C737&lt;5.7,"Normal",C737&lt;=6.49,"Prediabetes",C737&gt;=6.5,"Diabetes")</f>
        <v>Normal</v>
      </c>
      <c r="W737" t="str">
        <f t="shared" si="156"/>
        <v>No</v>
      </c>
    </row>
    <row r="738" spans="1:23" x14ac:dyDescent="0.25">
      <c r="A738" t="s">
        <v>1634</v>
      </c>
      <c r="B738" s="11">
        <v>40.479999999999997</v>
      </c>
      <c r="C738" s="11">
        <v>6.7</v>
      </c>
      <c r="D738" t="s">
        <v>2380</v>
      </c>
      <c r="E738" t="s">
        <v>2380</v>
      </c>
      <c r="F738" t="s">
        <v>2380</v>
      </c>
      <c r="G738">
        <v>3</v>
      </c>
      <c r="H738" t="s">
        <v>2380</v>
      </c>
      <c r="I738" t="str">
        <f t="shared" si="144"/>
        <v>Id737</v>
      </c>
      <c r="J738" t="str">
        <f t="shared" si="145"/>
        <v>40.48</v>
      </c>
      <c r="K738" t="str">
        <f t="shared" si="146"/>
        <v>6.7</v>
      </c>
      <c r="L738" t="str">
        <f t="shared" si="147"/>
        <v>No</v>
      </c>
      <c r="M738" t="str">
        <f t="shared" si="148"/>
        <v>No</v>
      </c>
      <c r="N738" t="str">
        <f t="shared" si="149"/>
        <v>No</v>
      </c>
      <c r="O738" t="str">
        <f t="shared" si="150"/>
        <v>3</v>
      </c>
      <c r="P738" t="str">
        <f t="shared" si="151"/>
        <v>No</v>
      </c>
      <c r="Q738" s="10" t="str">
        <f t="shared" si="152"/>
        <v>3</v>
      </c>
      <c r="R738" t="str">
        <f t="shared" si="153"/>
        <v>No</v>
      </c>
      <c r="S738" t="str">
        <f t="shared" si="154"/>
        <v>No</v>
      </c>
      <c r="T738" t="str">
        <f t="shared" si="155"/>
        <v>No</v>
      </c>
      <c r="U738" s="10" t="str" cm="1">
        <f t="array" ref="U738">_xlfn.IFS(B738&lt;18.5,"Underweight",B738&lt;=24.9,"Normal weight",B738&lt;=29.99,"Over weight",B738&gt;=30,"Obesity")</f>
        <v>Obesity</v>
      </c>
      <c r="V738" t="str" cm="1">
        <f t="array" ref="V738">_xlfn.IFS(C738&lt;5.7,"Normal",C738&lt;=6.49,"Prediabetes",C738&gt;=6.5,"Diabetes")</f>
        <v>Diabetes</v>
      </c>
      <c r="W738" t="str">
        <f t="shared" si="156"/>
        <v>No</v>
      </c>
    </row>
    <row r="739" spans="1:23" x14ac:dyDescent="0.25">
      <c r="A739" t="s">
        <v>1633</v>
      </c>
      <c r="B739" s="11">
        <v>34.5</v>
      </c>
      <c r="C739" s="11">
        <v>10.3</v>
      </c>
      <c r="D739" t="s">
        <v>2380</v>
      </c>
      <c r="E739" t="s">
        <v>2380</v>
      </c>
      <c r="F739" t="s">
        <v>2380</v>
      </c>
      <c r="G739">
        <v>3</v>
      </c>
      <c r="H739" t="s">
        <v>2380</v>
      </c>
      <c r="I739" t="str">
        <f t="shared" si="144"/>
        <v>Id738</v>
      </c>
      <c r="J739" t="str">
        <f t="shared" si="145"/>
        <v>34.5</v>
      </c>
      <c r="K739" t="str">
        <f t="shared" si="146"/>
        <v>10.3</v>
      </c>
      <c r="L739" t="str">
        <f t="shared" si="147"/>
        <v>No</v>
      </c>
      <c r="M739" t="str">
        <f t="shared" si="148"/>
        <v>No</v>
      </c>
      <c r="N739" t="str">
        <f t="shared" si="149"/>
        <v>No</v>
      </c>
      <c r="O739" t="str">
        <f t="shared" si="150"/>
        <v>3</v>
      </c>
      <c r="P739" t="str">
        <f t="shared" si="151"/>
        <v>No</v>
      </c>
      <c r="Q739" s="10" t="str">
        <f t="shared" si="152"/>
        <v>3</v>
      </c>
      <c r="R739" t="str">
        <f t="shared" si="153"/>
        <v>No</v>
      </c>
      <c r="S739" t="str">
        <f t="shared" si="154"/>
        <v>No</v>
      </c>
      <c r="T739" t="str">
        <f t="shared" si="155"/>
        <v>No</v>
      </c>
      <c r="U739" s="10" t="str" cm="1">
        <f t="array" ref="U739">_xlfn.IFS(B739&lt;18.5,"Underweight",B739&lt;=24.9,"Normal weight",B739&lt;=29.99,"Over weight",B739&gt;=30,"Obesity")</f>
        <v>Obesity</v>
      </c>
      <c r="V739" t="str" cm="1">
        <f t="array" ref="V739">_xlfn.IFS(C739&lt;5.7,"Normal",C739&lt;=6.49,"Prediabetes",C739&gt;=6.5,"Diabetes")</f>
        <v>Diabetes</v>
      </c>
      <c r="W739" t="str">
        <f t="shared" si="156"/>
        <v>No</v>
      </c>
    </row>
    <row r="740" spans="1:23" x14ac:dyDescent="0.25">
      <c r="A740" t="s">
        <v>1632</v>
      </c>
      <c r="B740" s="11">
        <v>45.9</v>
      </c>
      <c r="C740" s="11">
        <v>11.14</v>
      </c>
      <c r="D740" t="s">
        <v>2382</v>
      </c>
      <c r="E740" t="s">
        <v>2380</v>
      </c>
      <c r="F740" t="s">
        <v>2380</v>
      </c>
      <c r="G740">
        <v>1</v>
      </c>
      <c r="H740" t="s">
        <v>2380</v>
      </c>
      <c r="I740" t="str">
        <f t="shared" si="144"/>
        <v>Id739</v>
      </c>
      <c r="J740" t="str">
        <f t="shared" si="145"/>
        <v>45.9</v>
      </c>
      <c r="K740" t="str">
        <f t="shared" si="146"/>
        <v>11.14</v>
      </c>
      <c r="L740" t="str">
        <f t="shared" si="147"/>
        <v>yes</v>
      </c>
      <c r="M740" t="str">
        <f t="shared" si="148"/>
        <v>No</v>
      </c>
      <c r="N740" t="str">
        <f t="shared" si="149"/>
        <v>No</v>
      </c>
      <c r="O740" t="str">
        <f t="shared" si="150"/>
        <v>1</v>
      </c>
      <c r="P740" t="str">
        <f t="shared" si="151"/>
        <v>No</v>
      </c>
      <c r="Q740" s="10" t="str">
        <f t="shared" si="152"/>
        <v>1</v>
      </c>
      <c r="R740" t="str">
        <f t="shared" si="153"/>
        <v>Yes</v>
      </c>
      <c r="S740" t="str">
        <f t="shared" si="154"/>
        <v>No</v>
      </c>
      <c r="T740" t="str">
        <f t="shared" si="155"/>
        <v>No</v>
      </c>
      <c r="U740" s="10" t="str" cm="1">
        <f t="array" ref="U740">_xlfn.IFS(B740&lt;18.5,"Underweight",B740&lt;=24.9,"Normal weight",B740&lt;=29.99,"Over weight",B740&gt;=30,"Obesity")</f>
        <v>Obesity</v>
      </c>
      <c r="V740" t="str" cm="1">
        <f t="array" ref="V740">_xlfn.IFS(C740&lt;5.7,"Normal",C740&lt;=6.49,"Prediabetes",C740&gt;=6.5,"Diabetes")</f>
        <v>Diabetes</v>
      </c>
      <c r="W740" t="str">
        <f t="shared" si="156"/>
        <v>No</v>
      </c>
    </row>
    <row r="741" spans="1:23" x14ac:dyDescent="0.25">
      <c r="A741" t="s">
        <v>1631</v>
      </c>
      <c r="B741" s="11">
        <v>33.479999999999997</v>
      </c>
      <c r="C741" s="11">
        <v>4.74</v>
      </c>
      <c r="D741" t="s">
        <v>2382</v>
      </c>
      <c r="E741" t="s">
        <v>2380</v>
      </c>
      <c r="F741" t="s">
        <v>2380</v>
      </c>
      <c r="G741">
        <v>2</v>
      </c>
      <c r="H741" t="s">
        <v>2380</v>
      </c>
      <c r="I741" t="str">
        <f t="shared" si="144"/>
        <v>Id740</v>
      </c>
      <c r="J741" t="str">
        <f t="shared" si="145"/>
        <v>33.48</v>
      </c>
      <c r="K741" t="str">
        <f t="shared" si="146"/>
        <v>4.74</v>
      </c>
      <c r="L741" t="str">
        <f t="shared" si="147"/>
        <v>yes</v>
      </c>
      <c r="M741" t="str">
        <f t="shared" si="148"/>
        <v>No</v>
      </c>
      <c r="N741" t="str">
        <f t="shared" si="149"/>
        <v>No</v>
      </c>
      <c r="O741" t="str">
        <f t="shared" si="150"/>
        <v>2</v>
      </c>
      <c r="P741" t="str">
        <f t="shared" si="151"/>
        <v>No</v>
      </c>
      <c r="Q741" s="10" t="str">
        <f t="shared" si="152"/>
        <v>2</v>
      </c>
      <c r="R741" t="str">
        <f t="shared" si="153"/>
        <v>Yes</v>
      </c>
      <c r="S741" t="str">
        <f t="shared" si="154"/>
        <v>No</v>
      </c>
      <c r="T741" t="str">
        <f t="shared" si="155"/>
        <v>No</v>
      </c>
      <c r="U741" s="10" t="str" cm="1">
        <f t="array" ref="U741">_xlfn.IFS(B741&lt;18.5,"Underweight",B741&lt;=24.9,"Normal weight",B741&lt;=29.99,"Over weight",B741&gt;=30,"Obesity")</f>
        <v>Obesity</v>
      </c>
      <c r="V741" t="str" cm="1">
        <f t="array" ref="V741">_xlfn.IFS(C741&lt;5.7,"Normal",C741&lt;=6.49,"Prediabetes",C741&gt;=6.5,"Diabetes")</f>
        <v>Normal</v>
      </c>
      <c r="W741" t="str">
        <f t="shared" si="156"/>
        <v>No</v>
      </c>
    </row>
    <row r="742" spans="1:23" x14ac:dyDescent="0.25">
      <c r="A742" t="s">
        <v>1630</v>
      </c>
      <c r="B742" s="11">
        <v>28.31</v>
      </c>
      <c r="C742" s="11">
        <v>5.96</v>
      </c>
      <c r="D742" t="s">
        <v>2382</v>
      </c>
      <c r="E742" t="s">
        <v>2380</v>
      </c>
      <c r="F742" t="s">
        <v>2380</v>
      </c>
      <c r="G742">
        <v>2</v>
      </c>
      <c r="H742" t="s">
        <v>2380</v>
      </c>
      <c r="I742" t="str">
        <f t="shared" si="144"/>
        <v>Id741</v>
      </c>
      <c r="J742" t="str">
        <f t="shared" si="145"/>
        <v>28.31</v>
      </c>
      <c r="K742" t="str">
        <f t="shared" si="146"/>
        <v>5.96</v>
      </c>
      <c r="L742" t="str">
        <f t="shared" si="147"/>
        <v>yes</v>
      </c>
      <c r="M742" t="str">
        <f t="shared" si="148"/>
        <v>No</v>
      </c>
      <c r="N742" t="str">
        <f t="shared" si="149"/>
        <v>No</v>
      </c>
      <c r="O742" t="str">
        <f t="shared" si="150"/>
        <v>2</v>
      </c>
      <c r="P742" t="str">
        <f t="shared" si="151"/>
        <v>No</v>
      </c>
      <c r="Q742" s="10" t="str">
        <f t="shared" si="152"/>
        <v>2</v>
      </c>
      <c r="R742" t="str">
        <f t="shared" si="153"/>
        <v>Yes</v>
      </c>
      <c r="S742" t="str">
        <f t="shared" si="154"/>
        <v>No</v>
      </c>
      <c r="T742" t="str">
        <f t="shared" si="155"/>
        <v>No</v>
      </c>
      <c r="U742" s="10" t="str" cm="1">
        <f t="array" ref="U742">_xlfn.IFS(B742&lt;18.5,"Underweight",B742&lt;=24.9,"Normal weight",B742&lt;=29.99,"Over weight",B742&gt;=30,"Obesity")</f>
        <v>Over weight</v>
      </c>
      <c r="V742" t="str" cm="1">
        <f t="array" ref="V742">_xlfn.IFS(C742&lt;5.7,"Normal",C742&lt;=6.49,"Prediabetes",C742&gt;=6.5,"Diabetes")</f>
        <v>Prediabetes</v>
      </c>
      <c r="W742" t="str">
        <f t="shared" si="156"/>
        <v>No</v>
      </c>
    </row>
    <row r="743" spans="1:23" x14ac:dyDescent="0.25">
      <c r="A743" t="s">
        <v>1629</v>
      </c>
      <c r="B743" s="11">
        <v>21.565000000000001</v>
      </c>
      <c r="C743" s="11">
        <v>4.95</v>
      </c>
      <c r="D743" t="s">
        <v>2380</v>
      </c>
      <c r="E743" t="s">
        <v>2382</v>
      </c>
      <c r="F743" t="s">
        <v>2380</v>
      </c>
      <c r="G743">
        <v>1</v>
      </c>
      <c r="H743" t="s">
        <v>2382</v>
      </c>
      <c r="I743" t="str">
        <f t="shared" si="144"/>
        <v>Id742</v>
      </c>
      <c r="J743" t="str">
        <f t="shared" si="145"/>
        <v>21.565</v>
      </c>
      <c r="K743" t="str">
        <f t="shared" si="146"/>
        <v>4.95</v>
      </c>
      <c r="L743" t="str">
        <f t="shared" si="147"/>
        <v>No</v>
      </c>
      <c r="M743" t="str">
        <f t="shared" si="148"/>
        <v>yes</v>
      </c>
      <c r="N743" t="str">
        <f t="shared" si="149"/>
        <v>No</v>
      </c>
      <c r="O743" t="str">
        <f t="shared" si="150"/>
        <v>1</v>
      </c>
      <c r="P743" t="str">
        <f t="shared" si="151"/>
        <v>yes</v>
      </c>
      <c r="Q743" s="10" t="str">
        <f t="shared" si="152"/>
        <v>1</v>
      </c>
      <c r="R743" t="str">
        <f t="shared" si="153"/>
        <v>No</v>
      </c>
      <c r="S743" t="str">
        <f t="shared" si="154"/>
        <v>Yes</v>
      </c>
      <c r="T743" t="str">
        <f t="shared" si="155"/>
        <v>Yes</v>
      </c>
      <c r="U743" s="10" t="str" cm="1">
        <f t="array" ref="U743">_xlfn.IFS(B743&lt;18.5,"Underweight",B743&lt;=24.9,"Normal weight",B743&lt;=29.99,"Over weight",B743&gt;=30,"Obesity")</f>
        <v>Normal weight</v>
      </c>
      <c r="V743" t="str" cm="1">
        <f t="array" ref="V743">_xlfn.IFS(C743&lt;5.7,"Normal",C743&lt;=6.49,"Prediabetes",C743&gt;=6.5,"Diabetes")</f>
        <v>Normal</v>
      </c>
      <c r="W743" t="str">
        <f t="shared" si="156"/>
        <v>Yes</v>
      </c>
    </row>
    <row r="744" spans="1:23" x14ac:dyDescent="0.25">
      <c r="A744" t="s">
        <v>1628</v>
      </c>
      <c r="B744" s="11">
        <v>35.590000000000003</v>
      </c>
      <c r="C744" s="11">
        <v>5.21</v>
      </c>
      <c r="D744" t="s">
        <v>2382</v>
      </c>
      <c r="E744" t="s">
        <v>2380</v>
      </c>
      <c r="F744" t="s">
        <v>2383</v>
      </c>
      <c r="G744">
        <v>1</v>
      </c>
      <c r="H744" t="s">
        <v>2380</v>
      </c>
      <c r="I744" t="str">
        <f t="shared" si="144"/>
        <v>Id743</v>
      </c>
      <c r="J744" t="str">
        <f t="shared" si="145"/>
        <v>35.59</v>
      </c>
      <c r="K744" t="str">
        <f t="shared" si="146"/>
        <v>5.21</v>
      </c>
      <c r="L744" t="str">
        <f t="shared" si="147"/>
        <v>yes</v>
      </c>
      <c r="M744" t="str">
        <f t="shared" si="148"/>
        <v>No</v>
      </c>
      <c r="N744" t="str">
        <f t="shared" si="149"/>
        <v>Yes</v>
      </c>
      <c r="O744" t="str">
        <f t="shared" si="150"/>
        <v>1</v>
      </c>
      <c r="P744" t="str">
        <f t="shared" si="151"/>
        <v>No</v>
      </c>
      <c r="Q744" s="10" t="str">
        <f t="shared" si="152"/>
        <v>1</v>
      </c>
      <c r="R744" t="str">
        <f t="shared" si="153"/>
        <v>Yes</v>
      </c>
      <c r="S744" t="str">
        <f t="shared" si="154"/>
        <v>No</v>
      </c>
      <c r="T744" t="str">
        <f t="shared" si="155"/>
        <v>No</v>
      </c>
      <c r="U744" s="10" t="str" cm="1">
        <f t="array" ref="U744">_xlfn.IFS(B744&lt;18.5,"Underweight",B744&lt;=24.9,"Normal weight",B744&lt;=29.99,"Over weight",B744&gt;=30,"Obesity")</f>
        <v>Obesity</v>
      </c>
      <c r="V744" t="str" cm="1">
        <f t="array" ref="V744">_xlfn.IFS(C744&lt;5.7,"Normal",C744&lt;=6.49,"Prediabetes",C744&gt;=6.5,"Diabetes")</f>
        <v>Normal</v>
      </c>
      <c r="W744" t="str">
        <f t="shared" si="156"/>
        <v>No</v>
      </c>
    </row>
    <row r="745" spans="1:23" x14ac:dyDescent="0.25">
      <c r="A745" t="s">
        <v>1627</v>
      </c>
      <c r="B745" s="11">
        <v>43.44</v>
      </c>
      <c r="C745" s="11">
        <v>4.8600000000000003</v>
      </c>
      <c r="D745" t="s">
        <v>2382</v>
      </c>
      <c r="E745" t="s">
        <v>2380</v>
      </c>
      <c r="F745" t="s">
        <v>2380</v>
      </c>
      <c r="G745" t="s">
        <v>2381</v>
      </c>
      <c r="H745" t="s">
        <v>2380</v>
      </c>
      <c r="I745" t="str">
        <f t="shared" si="144"/>
        <v>Id744</v>
      </c>
      <c r="J745" t="str">
        <f t="shared" si="145"/>
        <v>43.44</v>
      </c>
      <c r="K745" t="str">
        <f t="shared" si="146"/>
        <v>4.86</v>
      </c>
      <c r="L745" t="str">
        <f t="shared" si="147"/>
        <v>yes</v>
      </c>
      <c r="M745" t="str">
        <f t="shared" si="148"/>
        <v>No</v>
      </c>
      <c r="N745" t="str">
        <f t="shared" si="149"/>
        <v>No</v>
      </c>
      <c r="O745" t="str">
        <f t="shared" si="150"/>
        <v>No major surgery</v>
      </c>
      <c r="P745" t="str">
        <f t="shared" si="151"/>
        <v>No</v>
      </c>
      <c r="Q745" s="10" t="str">
        <f t="shared" si="152"/>
        <v>0</v>
      </c>
      <c r="R745" t="str">
        <f t="shared" si="153"/>
        <v>Yes</v>
      </c>
      <c r="S745" t="str">
        <f t="shared" si="154"/>
        <v>No</v>
      </c>
      <c r="T745" t="str">
        <f t="shared" si="155"/>
        <v>No</v>
      </c>
      <c r="U745" s="10" t="str" cm="1">
        <f t="array" ref="U745">_xlfn.IFS(B745&lt;18.5,"Underweight",B745&lt;=24.9,"Normal weight",B745&lt;=29.99,"Over weight",B745&gt;=30,"Obesity")</f>
        <v>Obesity</v>
      </c>
      <c r="V745" t="str" cm="1">
        <f t="array" ref="V745">_xlfn.IFS(C745&lt;5.7,"Normal",C745&lt;=6.49,"Prediabetes",C745&gt;=6.5,"Diabetes")</f>
        <v>Normal</v>
      </c>
      <c r="W745" t="str">
        <f t="shared" si="156"/>
        <v>No</v>
      </c>
    </row>
    <row r="746" spans="1:23" x14ac:dyDescent="0.25">
      <c r="A746" t="s">
        <v>1626</v>
      </c>
      <c r="B746" s="11">
        <v>21.754999999999999</v>
      </c>
      <c r="C746" s="11">
        <v>7.79</v>
      </c>
      <c r="D746" t="s">
        <v>2382</v>
      </c>
      <c r="E746" t="s">
        <v>2380</v>
      </c>
      <c r="F746" t="s">
        <v>2380</v>
      </c>
      <c r="G746" t="s">
        <v>2381</v>
      </c>
      <c r="H746" t="s">
        <v>2380</v>
      </c>
      <c r="I746" t="str">
        <f t="shared" si="144"/>
        <v>Id745</v>
      </c>
      <c r="J746" t="str">
        <f t="shared" si="145"/>
        <v>21.755</v>
      </c>
      <c r="K746" t="str">
        <f t="shared" si="146"/>
        <v>7.79</v>
      </c>
      <c r="L746" t="str">
        <f t="shared" si="147"/>
        <v>yes</v>
      </c>
      <c r="M746" t="str">
        <f t="shared" si="148"/>
        <v>No</v>
      </c>
      <c r="N746" t="str">
        <f t="shared" si="149"/>
        <v>No</v>
      </c>
      <c r="O746" t="str">
        <f t="shared" si="150"/>
        <v>No major surgery</v>
      </c>
      <c r="P746" t="str">
        <f t="shared" si="151"/>
        <v>No</v>
      </c>
      <c r="Q746" s="10" t="str">
        <f t="shared" si="152"/>
        <v>0</v>
      </c>
      <c r="R746" t="str">
        <f t="shared" si="153"/>
        <v>Yes</v>
      </c>
      <c r="S746" t="str">
        <f t="shared" si="154"/>
        <v>No</v>
      </c>
      <c r="T746" t="str">
        <f t="shared" si="155"/>
        <v>No</v>
      </c>
      <c r="U746" s="10" t="str" cm="1">
        <f t="array" ref="U746">_xlfn.IFS(B746&lt;18.5,"Underweight",B746&lt;=24.9,"Normal weight",B746&lt;=29.99,"Over weight",B746&gt;=30,"Obesity")</f>
        <v>Normal weight</v>
      </c>
      <c r="V746" t="str" cm="1">
        <f t="array" ref="V746">_xlfn.IFS(C746&lt;5.7,"Normal",C746&lt;=6.49,"Prediabetes",C746&gt;=6.5,"Diabetes")</f>
        <v>Diabetes</v>
      </c>
      <c r="W746" t="str">
        <f t="shared" si="156"/>
        <v>No</v>
      </c>
    </row>
    <row r="747" spans="1:23" x14ac:dyDescent="0.25">
      <c r="A747" t="s">
        <v>1625</v>
      </c>
      <c r="B747" s="11">
        <v>44.55</v>
      </c>
      <c r="C747" s="11">
        <v>7.12</v>
      </c>
      <c r="D747" t="s">
        <v>2382</v>
      </c>
      <c r="E747" t="s">
        <v>2380</v>
      </c>
      <c r="F747" t="s">
        <v>2380</v>
      </c>
      <c r="G747">
        <v>1</v>
      </c>
      <c r="H747" t="s">
        <v>2380</v>
      </c>
      <c r="I747" t="str">
        <f t="shared" si="144"/>
        <v>Id746</v>
      </c>
      <c r="J747" t="str">
        <f t="shared" si="145"/>
        <v>44.55</v>
      </c>
      <c r="K747" t="str">
        <f t="shared" si="146"/>
        <v>7.12</v>
      </c>
      <c r="L747" t="str">
        <f t="shared" si="147"/>
        <v>yes</v>
      </c>
      <c r="M747" t="str">
        <f t="shared" si="148"/>
        <v>No</v>
      </c>
      <c r="N747" t="str">
        <f t="shared" si="149"/>
        <v>No</v>
      </c>
      <c r="O747" t="str">
        <f t="shared" si="150"/>
        <v>1</v>
      </c>
      <c r="P747" t="str">
        <f t="shared" si="151"/>
        <v>No</v>
      </c>
      <c r="Q747" s="10" t="str">
        <f t="shared" si="152"/>
        <v>1</v>
      </c>
      <c r="R747" t="str">
        <f t="shared" si="153"/>
        <v>Yes</v>
      </c>
      <c r="S747" t="str">
        <f t="shared" si="154"/>
        <v>No</v>
      </c>
      <c r="T747" t="str">
        <f t="shared" si="155"/>
        <v>No</v>
      </c>
      <c r="U747" s="10" t="str" cm="1">
        <f t="array" ref="U747">_xlfn.IFS(B747&lt;18.5,"Underweight",B747&lt;=24.9,"Normal weight",B747&lt;=29.99,"Over weight",B747&gt;=30,"Obesity")</f>
        <v>Obesity</v>
      </c>
      <c r="V747" t="str" cm="1">
        <f t="array" ref="V747">_xlfn.IFS(C747&lt;5.7,"Normal",C747&lt;=6.49,"Prediabetes",C747&gt;=6.5,"Diabetes")</f>
        <v>Diabetes</v>
      </c>
      <c r="W747" t="str">
        <f t="shared" si="156"/>
        <v>No</v>
      </c>
    </row>
    <row r="748" spans="1:23" x14ac:dyDescent="0.25">
      <c r="A748" t="s">
        <v>1624</v>
      </c>
      <c r="B748" s="11">
        <v>43.32</v>
      </c>
      <c r="C748" s="11">
        <v>4.67</v>
      </c>
      <c r="D748" t="s">
        <v>2382</v>
      </c>
      <c r="E748" t="s">
        <v>2380</v>
      </c>
      <c r="F748" t="s">
        <v>2380</v>
      </c>
      <c r="G748" t="s">
        <v>2381</v>
      </c>
      <c r="H748" t="s">
        <v>2380</v>
      </c>
      <c r="I748" t="str">
        <f t="shared" si="144"/>
        <v>Id747</v>
      </c>
      <c r="J748" t="str">
        <f t="shared" si="145"/>
        <v>43.32</v>
      </c>
      <c r="K748" t="str">
        <f t="shared" si="146"/>
        <v>4.67</v>
      </c>
      <c r="L748" t="str">
        <f t="shared" si="147"/>
        <v>yes</v>
      </c>
      <c r="M748" t="str">
        <f t="shared" si="148"/>
        <v>No</v>
      </c>
      <c r="N748" t="str">
        <f t="shared" si="149"/>
        <v>No</v>
      </c>
      <c r="O748" t="str">
        <f t="shared" si="150"/>
        <v>No major surgery</v>
      </c>
      <c r="P748" t="str">
        <f t="shared" si="151"/>
        <v>No</v>
      </c>
      <c r="Q748" s="10" t="str">
        <f t="shared" si="152"/>
        <v>0</v>
      </c>
      <c r="R748" t="str">
        <f t="shared" si="153"/>
        <v>Yes</v>
      </c>
      <c r="S748" t="str">
        <f t="shared" si="154"/>
        <v>No</v>
      </c>
      <c r="T748" t="str">
        <f t="shared" si="155"/>
        <v>No</v>
      </c>
      <c r="U748" s="10" t="str" cm="1">
        <f t="array" ref="U748">_xlfn.IFS(B748&lt;18.5,"Underweight",B748&lt;=24.9,"Normal weight",B748&lt;=29.99,"Over weight",B748&gt;=30,"Obesity")</f>
        <v>Obesity</v>
      </c>
      <c r="V748" t="str" cm="1">
        <f t="array" ref="V748">_xlfn.IFS(C748&lt;5.7,"Normal",C748&lt;=6.49,"Prediabetes",C748&gt;=6.5,"Diabetes")</f>
        <v>Normal</v>
      </c>
      <c r="W748" t="str">
        <f t="shared" si="156"/>
        <v>No</v>
      </c>
    </row>
    <row r="749" spans="1:23" x14ac:dyDescent="0.25">
      <c r="A749" t="s">
        <v>1623</v>
      </c>
      <c r="B749" s="11">
        <v>31.23</v>
      </c>
      <c r="C749" s="11">
        <v>9.1199999999999992</v>
      </c>
      <c r="D749" t="s">
        <v>2382</v>
      </c>
      <c r="E749" t="s">
        <v>2380</v>
      </c>
      <c r="F749" t="s">
        <v>2383</v>
      </c>
      <c r="G749">
        <v>1</v>
      </c>
      <c r="H749" t="s">
        <v>2380</v>
      </c>
      <c r="I749" t="str">
        <f t="shared" si="144"/>
        <v>Id748</v>
      </c>
      <c r="J749" t="str">
        <f t="shared" si="145"/>
        <v>31.23</v>
      </c>
      <c r="K749" t="str">
        <f t="shared" si="146"/>
        <v>9.12</v>
      </c>
      <c r="L749" t="str">
        <f t="shared" si="147"/>
        <v>yes</v>
      </c>
      <c r="M749" t="str">
        <f t="shared" si="148"/>
        <v>No</v>
      </c>
      <c r="N749" t="str">
        <f t="shared" si="149"/>
        <v>Yes</v>
      </c>
      <c r="O749" t="str">
        <f t="shared" si="150"/>
        <v>1</v>
      </c>
      <c r="P749" t="str">
        <f t="shared" si="151"/>
        <v>No</v>
      </c>
      <c r="Q749" s="10" t="str">
        <f t="shared" si="152"/>
        <v>1</v>
      </c>
      <c r="R749" t="str">
        <f t="shared" si="153"/>
        <v>Yes</v>
      </c>
      <c r="S749" t="str">
        <f t="shared" si="154"/>
        <v>No</v>
      </c>
      <c r="T749" t="str">
        <f t="shared" si="155"/>
        <v>No</v>
      </c>
      <c r="U749" s="10" t="str" cm="1">
        <f t="array" ref="U749">_xlfn.IFS(B749&lt;18.5,"Underweight",B749&lt;=24.9,"Normal weight",B749&lt;=29.99,"Over weight",B749&gt;=30,"Obesity")</f>
        <v>Obesity</v>
      </c>
      <c r="V749" t="str" cm="1">
        <f t="array" ref="V749">_xlfn.IFS(C749&lt;5.7,"Normal",C749&lt;=6.49,"Prediabetes",C749&gt;=6.5,"Diabetes")</f>
        <v>Diabetes</v>
      </c>
      <c r="W749" t="str">
        <f t="shared" si="156"/>
        <v>No</v>
      </c>
    </row>
    <row r="750" spans="1:23" x14ac:dyDescent="0.25">
      <c r="A750" t="s">
        <v>1622</v>
      </c>
      <c r="B750" s="11">
        <v>42.81</v>
      </c>
      <c r="C750" s="11">
        <v>4.1500000000000004</v>
      </c>
      <c r="D750" t="s">
        <v>2380</v>
      </c>
      <c r="E750" t="s">
        <v>2380</v>
      </c>
      <c r="F750" t="s">
        <v>2380</v>
      </c>
      <c r="G750">
        <v>1</v>
      </c>
      <c r="H750" t="s">
        <v>2380</v>
      </c>
      <c r="I750" t="str">
        <f t="shared" si="144"/>
        <v>Id749</v>
      </c>
      <c r="J750" t="str">
        <f t="shared" si="145"/>
        <v>42.81</v>
      </c>
      <c r="K750" t="str">
        <f t="shared" si="146"/>
        <v>4.15</v>
      </c>
      <c r="L750" t="str">
        <f t="shared" si="147"/>
        <v>No</v>
      </c>
      <c r="M750" t="str">
        <f t="shared" si="148"/>
        <v>No</v>
      </c>
      <c r="N750" t="str">
        <f t="shared" si="149"/>
        <v>No</v>
      </c>
      <c r="O750" t="str">
        <f t="shared" si="150"/>
        <v>1</v>
      </c>
      <c r="P750" t="str">
        <f t="shared" si="151"/>
        <v>No</v>
      </c>
      <c r="Q750" s="10" t="str">
        <f t="shared" si="152"/>
        <v>1</v>
      </c>
      <c r="R750" t="str">
        <f t="shared" si="153"/>
        <v>No</v>
      </c>
      <c r="S750" t="str">
        <f t="shared" si="154"/>
        <v>No</v>
      </c>
      <c r="T750" t="str">
        <f t="shared" si="155"/>
        <v>No</v>
      </c>
      <c r="U750" s="10" t="str" cm="1">
        <f t="array" ref="U750">_xlfn.IFS(B750&lt;18.5,"Underweight",B750&lt;=24.9,"Normal weight",B750&lt;=29.99,"Over weight",B750&gt;=30,"Obesity")</f>
        <v>Obesity</v>
      </c>
      <c r="V750" t="str" cm="1">
        <f t="array" ref="V750">_xlfn.IFS(C750&lt;5.7,"Normal",C750&lt;=6.49,"Prediabetes",C750&gt;=6.5,"Diabetes")</f>
        <v>Normal</v>
      </c>
      <c r="W750" t="str">
        <f t="shared" si="156"/>
        <v>No</v>
      </c>
    </row>
    <row r="751" spans="1:23" x14ac:dyDescent="0.25">
      <c r="A751" t="s">
        <v>1621</v>
      </c>
      <c r="B751" s="11">
        <v>35.909999999999997</v>
      </c>
      <c r="C751" s="11">
        <v>6.72</v>
      </c>
      <c r="D751" t="s">
        <v>2382</v>
      </c>
      <c r="E751" t="s">
        <v>2380</v>
      </c>
      <c r="F751" t="s">
        <v>2380</v>
      </c>
      <c r="G751">
        <v>2</v>
      </c>
      <c r="H751" t="s">
        <v>2380</v>
      </c>
      <c r="I751" t="str">
        <f t="shared" si="144"/>
        <v>Id750</v>
      </c>
      <c r="J751" t="str">
        <f t="shared" si="145"/>
        <v>35.91</v>
      </c>
      <c r="K751" t="str">
        <f t="shared" si="146"/>
        <v>6.72</v>
      </c>
      <c r="L751" t="str">
        <f t="shared" si="147"/>
        <v>yes</v>
      </c>
      <c r="M751" t="str">
        <f t="shared" si="148"/>
        <v>No</v>
      </c>
      <c r="N751" t="str">
        <f t="shared" si="149"/>
        <v>No</v>
      </c>
      <c r="O751" t="str">
        <f t="shared" si="150"/>
        <v>2</v>
      </c>
      <c r="P751" t="str">
        <f t="shared" si="151"/>
        <v>No</v>
      </c>
      <c r="Q751" s="10" t="str">
        <f t="shared" si="152"/>
        <v>2</v>
      </c>
      <c r="R751" t="str">
        <f t="shared" si="153"/>
        <v>Yes</v>
      </c>
      <c r="S751" t="str">
        <f t="shared" si="154"/>
        <v>No</v>
      </c>
      <c r="T751" t="str">
        <f t="shared" si="155"/>
        <v>No</v>
      </c>
      <c r="U751" s="10" t="str" cm="1">
        <f t="array" ref="U751">_xlfn.IFS(B751&lt;18.5,"Underweight",B751&lt;=24.9,"Normal weight",B751&lt;=29.99,"Over weight",B751&gt;=30,"Obesity")</f>
        <v>Obesity</v>
      </c>
      <c r="V751" t="str" cm="1">
        <f t="array" ref="V751">_xlfn.IFS(C751&lt;5.7,"Normal",C751&lt;=6.49,"Prediabetes",C751&gt;=6.5,"Diabetes")</f>
        <v>Diabetes</v>
      </c>
      <c r="W751" t="str">
        <f t="shared" si="156"/>
        <v>No</v>
      </c>
    </row>
    <row r="752" spans="1:23" x14ac:dyDescent="0.25">
      <c r="A752" t="s">
        <v>1620</v>
      </c>
      <c r="B752" s="11">
        <v>36.65</v>
      </c>
      <c r="C752" s="11">
        <v>5.01</v>
      </c>
      <c r="D752" t="s">
        <v>2382</v>
      </c>
      <c r="E752" t="s">
        <v>2380</v>
      </c>
      <c r="F752" t="s">
        <v>2383</v>
      </c>
      <c r="G752">
        <v>1</v>
      </c>
      <c r="H752" t="s">
        <v>2380</v>
      </c>
      <c r="I752" t="str">
        <f t="shared" si="144"/>
        <v>Id751</v>
      </c>
      <c r="J752" t="str">
        <f t="shared" si="145"/>
        <v>36.65</v>
      </c>
      <c r="K752" t="str">
        <f t="shared" si="146"/>
        <v>5.01</v>
      </c>
      <c r="L752" t="str">
        <f t="shared" si="147"/>
        <v>yes</v>
      </c>
      <c r="M752" t="str">
        <f t="shared" si="148"/>
        <v>No</v>
      </c>
      <c r="N752" t="str">
        <f t="shared" si="149"/>
        <v>Yes</v>
      </c>
      <c r="O752" t="str">
        <f t="shared" si="150"/>
        <v>1</v>
      </c>
      <c r="P752" t="str">
        <f t="shared" si="151"/>
        <v>No</v>
      </c>
      <c r="Q752" s="10" t="str">
        <f t="shared" si="152"/>
        <v>1</v>
      </c>
      <c r="R752" t="str">
        <f t="shared" si="153"/>
        <v>Yes</v>
      </c>
      <c r="S752" t="str">
        <f t="shared" si="154"/>
        <v>No</v>
      </c>
      <c r="T752" t="str">
        <f t="shared" si="155"/>
        <v>No</v>
      </c>
      <c r="U752" s="10" t="str" cm="1">
        <f t="array" ref="U752">_xlfn.IFS(B752&lt;18.5,"Underweight",B752&lt;=24.9,"Normal weight",B752&lt;=29.99,"Over weight",B752&gt;=30,"Obesity")</f>
        <v>Obesity</v>
      </c>
      <c r="V752" t="str" cm="1">
        <f t="array" ref="V752">_xlfn.IFS(C752&lt;5.7,"Normal",C752&lt;=6.49,"Prediabetes",C752&gt;=6.5,"Diabetes")</f>
        <v>Normal</v>
      </c>
      <c r="W752" t="str">
        <f t="shared" si="156"/>
        <v>No</v>
      </c>
    </row>
    <row r="753" spans="1:23" x14ac:dyDescent="0.25">
      <c r="A753" t="s">
        <v>1619</v>
      </c>
      <c r="B753" s="11">
        <v>22.04</v>
      </c>
      <c r="C753" s="11">
        <v>10.9</v>
      </c>
      <c r="D753" t="s">
        <v>2382</v>
      </c>
      <c r="E753" t="s">
        <v>2380</v>
      </c>
      <c r="F753" t="s">
        <v>2380</v>
      </c>
      <c r="G753">
        <v>2</v>
      </c>
      <c r="H753" t="s">
        <v>2380</v>
      </c>
      <c r="I753" t="str">
        <f t="shared" si="144"/>
        <v>Id752</v>
      </c>
      <c r="J753" t="str">
        <f t="shared" si="145"/>
        <v>22.04</v>
      </c>
      <c r="K753" t="str">
        <f t="shared" si="146"/>
        <v>10.9</v>
      </c>
      <c r="L753" t="str">
        <f t="shared" si="147"/>
        <v>yes</v>
      </c>
      <c r="M753" t="str">
        <f t="shared" si="148"/>
        <v>No</v>
      </c>
      <c r="N753" t="str">
        <f t="shared" si="149"/>
        <v>No</v>
      </c>
      <c r="O753" t="str">
        <f t="shared" si="150"/>
        <v>2</v>
      </c>
      <c r="P753" t="str">
        <f t="shared" si="151"/>
        <v>No</v>
      </c>
      <c r="Q753" s="10" t="str">
        <f t="shared" si="152"/>
        <v>2</v>
      </c>
      <c r="R753" t="str">
        <f t="shared" si="153"/>
        <v>Yes</v>
      </c>
      <c r="S753" t="str">
        <f t="shared" si="154"/>
        <v>No</v>
      </c>
      <c r="T753" t="str">
        <f t="shared" si="155"/>
        <v>No</v>
      </c>
      <c r="U753" s="10" t="str" cm="1">
        <f t="array" ref="U753">_xlfn.IFS(B753&lt;18.5,"Underweight",B753&lt;=24.9,"Normal weight",B753&lt;=29.99,"Over weight",B753&gt;=30,"Obesity")</f>
        <v>Normal weight</v>
      </c>
      <c r="V753" t="str" cm="1">
        <f t="array" ref="V753">_xlfn.IFS(C753&lt;5.7,"Normal",C753&lt;=6.49,"Prediabetes",C753&gt;=6.5,"Diabetes")</f>
        <v>Diabetes</v>
      </c>
      <c r="W753" t="str">
        <f t="shared" si="156"/>
        <v>No</v>
      </c>
    </row>
    <row r="754" spans="1:23" x14ac:dyDescent="0.25">
      <c r="A754" t="s">
        <v>1618</v>
      </c>
      <c r="B754" s="11">
        <v>31.824999999999999</v>
      </c>
      <c r="C754" s="11">
        <v>5.52</v>
      </c>
      <c r="D754" t="s">
        <v>2382</v>
      </c>
      <c r="E754" t="s">
        <v>2380</v>
      </c>
      <c r="F754" t="s">
        <v>2380</v>
      </c>
      <c r="G754">
        <v>1</v>
      </c>
      <c r="H754" t="s">
        <v>2380</v>
      </c>
      <c r="I754" t="str">
        <f t="shared" si="144"/>
        <v>Id753</v>
      </c>
      <c r="J754" t="str">
        <f t="shared" si="145"/>
        <v>31.825</v>
      </c>
      <c r="K754" t="str">
        <f t="shared" si="146"/>
        <v>5.52</v>
      </c>
      <c r="L754" t="str">
        <f t="shared" si="147"/>
        <v>yes</v>
      </c>
      <c r="M754" t="str">
        <f t="shared" si="148"/>
        <v>No</v>
      </c>
      <c r="N754" t="str">
        <f t="shared" si="149"/>
        <v>No</v>
      </c>
      <c r="O754" t="str">
        <f t="shared" si="150"/>
        <v>1</v>
      </c>
      <c r="P754" t="str">
        <f t="shared" si="151"/>
        <v>No</v>
      </c>
      <c r="Q754" s="10" t="str">
        <f t="shared" si="152"/>
        <v>1</v>
      </c>
      <c r="R754" t="str">
        <f t="shared" si="153"/>
        <v>Yes</v>
      </c>
      <c r="S754" t="str">
        <f t="shared" si="154"/>
        <v>No</v>
      </c>
      <c r="T754" t="str">
        <f t="shared" si="155"/>
        <v>No</v>
      </c>
      <c r="U754" s="10" t="str" cm="1">
        <f t="array" ref="U754">_xlfn.IFS(B754&lt;18.5,"Underweight",B754&lt;=24.9,"Normal weight",B754&lt;=29.99,"Over weight",B754&gt;=30,"Obesity")</f>
        <v>Obesity</v>
      </c>
      <c r="V754" t="str" cm="1">
        <f t="array" ref="V754">_xlfn.IFS(C754&lt;5.7,"Normal",C754&lt;=6.49,"Prediabetes",C754&gt;=6.5,"Diabetes")</f>
        <v>Normal</v>
      </c>
      <c r="W754" t="str">
        <f t="shared" si="156"/>
        <v>No</v>
      </c>
    </row>
    <row r="755" spans="1:23" x14ac:dyDescent="0.25">
      <c r="A755" t="s">
        <v>1617</v>
      </c>
      <c r="B755" s="11">
        <v>53.58</v>
      </c>
      <c r="C755" s="11">
        <v>4.55</v>
      </c>
      <c r="D755" t="s">
        <v>2380</v>
      </c>
      <c r="E755" t="s">
        <v>2380</v>
      </c>
      <c r="F755" t="s">
        <v>2380</v>
      </c>
      <c r="G755">
        <v>1</v>
      </c>
      <c r="H755" t="s">
        <v>2380</v>
      </c>
      <c r="I755" t="str">
        <f t="shared" si="144"/>
        <v>Id754</v>
      </c>
      <c r="J755" t="str">
        <f t="shared" si="145"/>
        <v>53.58</v>
      </c>
      <c r="K755" t="str">
        <f t="shared" si="146"/>
        <v>4.55</v>
      </c>
      <c r="L755" t="str">
        <f t="shared" si="147"/>
        <v>No</v>
      </c>
      <c r="M755" t="str">
        <f t="shared" si="148"/>
        <v>No</v>
      </c>
      <c r="N755" t="str">
        <f t="shared" si="149"/>
        <v>No</v>
      </c>
      <c r="O755" t="str">
        <f t="shared" si="150"/>
        <v>1</v>
      </c>
      <c r="P755" t="str">
        <f t="shared" si="151"/>
        <v>No</v>
      </c>
      <c r="Q755" s="10" t="str">
        <f t="shared" si="152"/>
        <v>1</v>
      </c>
      <c r="R755" t="str">
        <f t="shared" si="153"/>
        <v>No</v>
      </c>
      <c r="S755" t="str">
        <f t="shared" si="154"/>
        <v>No</v>
      </c>
      <c r="T755" t="str">
        <f t="shared" si="155"/>
        <v>No</v>
      </c>
      <c r="U755" s="10" t="str" cm="1">
        <f t="array" ref="U755">_xlfn.IFS(B755&lt;18.5,"Underweight",B755&lt;=24.9,"Normal weight",B755&lt;=29.99,"Over weight",B755&gt;=30,"Obesity")</f>
        <v>Obesity</v>
      </c>
      <c r="V755" t="str" cm="1">
        <f t="array" ref="V755">_xlfn.IFS(C755&lt;5.7,"Normal",C755&lt;=6.49,"Prediabetes",C755&gt;=6.5,"Diabetes")</f>
        <v>Normal</v>
      </c>
      <c r="W755" t="str">
        <f t="shared" si="156"/>
        <v>No</v>
      </c>
    </row>
    <row r="756" spans="1:23" x14ac:dyDescent="0.25">
      <c r="A756" t="s">
        <v>1616</v>
      </c>
      <c r="B756" s="11">
        <v>34.299999999999997</v>
      </c>
      <c r="C756" s="11">
        <v>11.76</v>
      </c>
      <c r="D756" t="s">
        <v>2380</v>
      </c>
      <c r="E756" t="s">
        <v>2380</v>
      </c>
      <c r="F756" t="s">
        <v>2380</v>
      </c>
      <c r="G756" t="s">
        <v>2381</v>
      </c>
      <c r="H756" t="s">
        <v>2380</v>
      </c>
      <c r="I756" t="str">
        <f t="shared" si="144"/>
        <v>Id755</v>
      </c>
      <c r="J756" t="str">
        <f t="shared" si="145"/>
        <v>34.3</v>
      </c>
      <c r="K756" t="str">
        <f t="shared" si="146"/>
        <v>11.76</v>
      </c>
      <c r="L756" t="str">
        <f t="shared" si="147"/>
        <v>No</v>
      </c>
      <c r="M756" t="str">
        <f t="shared" si="148"/>
        <v>No</v>
      </c>
      <c r="N756" t="str">
        <f t="shared" si="149"/>
        <v>No</v>
      </c>
      <c r="O756" t="str">
        <f t="shared" si="150"/>
        <v>No major surgery</v>
      </c>
      <c r="P756" t="str">
        <f t="shared" si="151"/>
        <v>No</v>
      </c>
      <c r="Q756" s="10" t="str">
        <f t="shared" si="152"/>
        <v>0</v>
      </c>
      <c r="R756" t="str">
        <f t="shared" si="153"/>
        <v>No</v>
      </c>
      <c r="S756" t="str">
        <f t="shared" si="154"/>
        <v>No</v>
      </c>
      <c r="T756" t="str">
        <f t="shared" si="155"/>
        <v>No</v>
      </c>
      <c r="U756" s="10" t="str" cm="1">
        <f t="array" ref="U756">_xlfn.IFS(B756&lt;18.5,"Underweight",B756&lt;=24.9,"Normal weight",B756&lt;=29.99,"Over weight",B756&gt;=30,"Obesity")</f>
        <v>Obesity</v>
      </c>
      <c r="V756" t="str" cm="1">
        <f t="array" ref="V756">_xlfn.IFS(C756&lt;5.7,"Normal",C756&lt;=6.49,"Prediabetes",C756&gt;=6.5,"Diabetes")</f>
        <v>Diabetes</v>
      </c>
      <c r="W756" t="str">
        <f t="shared" si="156"/>
        <v>No</v>
      </c>
    </row>
    <row r="757" spans="1:23" x14ac:dyDescent="0.25">
      <c r="A757" t="s">
        <v>1615</v>
      </c>
      <c r="B757" s="11">
        <v>32.11</v>
      </c>
      <c r="C757" s="11">
        <v>7.06</v>
      </c>
      <c r="D757" t="s">
        <v>2380</v>
      </c>
      <c r="E757" t="s">
        <v>2380</v>
      </c>
      <c r="F757" t="s">
        <v>2380</v>
      </c>
      <c r="G757" t="s">
        <v>2381</v>
      </c>
      <c r="H757" t="s">
        <v>2380</v>
      </c>
      <c r="I757" t="str">
        <f t="shared" si="144"/>
        <v>Id756</v>
      </c>
      <c r="J757" t="str">
        <f t="shared" si="145"/>
        <v>32.11</v>
      </c>
      <c r="K757" t="str">
        <f t="shared" si="146"/>
        <v>7.06</v>
      </c>
      <c r="L757" t="str">
        <f t="shared" si="147"/>
        <v>No</v>
      </c>
      <c r="M757" t="str">
        <f t="shared" si="148"/>
        <v>No</v>
      </c>
      <c r="N757" t="str">
        <f t="shared" si="149"/>
        <v>No</v>
      </c>
      <c r="O757" t="str">
        <f t="shared" si="150"/>
        <v>No major surgery</v>
      </c>
      <c r="P757" t="str">
        <f t="shared" si="151"/>
        <v>No</v>
      </c>
      <c r="Q757" s="10" t="str">
        <f t="shared" si="152"/>
        <v>0</v>
      </c>
      <c r="R757" t="str">
        <f t="shared" si="153"/>
        <v>No</v>
      </c>
      <c r="S757" t="str">
        <f t="shared" si="154"/>
        <v>No</v>
      </c>
      <c r="T757" t="str">
        <f t="shared" si="155"/>
        <v>No</v>
      </c>
      <c r="U757" s="10" t="str" cm="1">
        <f t="array" ref="U757">_xlfn.IFS(B757&lt;18.5,"Underweight",B757&lt;=24.9,"Normal weight",B757&lt;=29.99,"Over weight",B757&gt;=30,"Obesity")</f>
        <v>Obesity</v>
      </c>
      <c r="V757" t="str" cm="1">
        <f t="array" ref="V757">_xlfn.IFS(C757&lt;5.7,"Normal",C757&lt;=6.49,"Prediabetes",C757&gt;=6.5,"Diabetes")</f>
        <v>Diabetes</v>
      </c>
      <c r="W757" t="str">
        <f t="shared" si="156"/>
        <v>No</v>
      </c>
    </row>
    <row r="758" spans="1:23" x14ac:dyDescent="0.25">
      <c r="A758" t="s">
        <v>1614</v>
      </c>
      <c r="B758" s="11">
        <v>31.78</v>
      </c>
      <c r="C758" s="11">
        <v>11.35</v>
      </c>
      <c r="D758" t="s">
        <v>2382</v>
      </c>
      <c r="E758" t="s">
        <v>2380</v>
      </c>
      <c r="F758" t="s">
        <v>2383</v>
      </c>
      <c r="G758">
        <v>1</v>
      </c>
      <c r="H758" t="s">
        <v>2380</v>
      </c>
      <c r="I758" t="str">
        <f t="shared" si="144"/>
        <v>Id757</v>
      </c>
      <c r="J758" t="str">
        <f t="shared" si="145"/>
        <v>31.78</v>
      </c>
      <c r="K758" t="str">
        <f t="shared" si="146"/>
        <v>11.35</v>
      </c>
      <c r="L758" t="str">
        <f t="shared" si="147"/>
        <v>yes</v>
      </c>
      <c r="M758" t="str">
        <f t="shared" si="148"/>
        <v>No</v>
      </c>
      <c r="N758" t="str">
        <f t="shared" si="149"/>
        <v>Yes</v>
      </c>
      <c r="O758" t="str">
        <f t="shared" si="150"/>
        <v>1</v>
      </c>
      <c r="P758" t="str">
        <f t="shared" si="151"/>
        <v>No</v>
      </c>
      <c r="Q758" s="10" t="str">
        <f t="shared" si="152"/>
        <v>1</v>
      </c>
      <c r="R758" t="str">
        <f t="shared" si="153"/>
        <v>Yes</v>
      </c>
      <c r="S758" t="str">
        <f t="shared" si="154"/>
        <v>No</v>
      </c>
      <c r="T758" t="str">
        <f t="shared" si="155"/>
        <v>No</v>
      </c>
      <c r="U758" s="10" t="str" cm="1">
        <f t="array" ref="U758">_xlfn.IFS(B758&lt;18.5,"Underweight",B758&lt;=24.9,"Normal weight",B758&lt;=29.99,"Over weight",B758&gt;=30,"Obesity")</f>
        <v>Obesity</v>
      </c>
      <c r="V758" t="str" cm="1">
        <f t="array" ref="V758">_xlfn.IFS(C758&lt;5.7,"Normal",C758&lt;=6.49,"Prediabetes",C758&gt;=6.5,"Diabetes")</f>
        <v>Diabetes</v>
      </c>
      <c r="W758" t="str">
        <f t="shared" si="156"/>
        <v>No</v>
      </c>
    </row>
    <row r="759" spans="1:23" x14ac:dyDescent="0.25">
      <c r="A759" t="s">
        <v>1613</v>
      </c>
      <c r="B759" s="11">
        <v>46.89</v>
      </c>
      <c r="C759" s="11">
        <v>5.52</v>
      </c>
      <c r="D759" t="s">
        <v>2380</v>
      </c>
      <c r="E759" t="s">
        <v>2380</v>
      </c>
      <c r="F759" t="s">
        <v>2380</v>
      </c>
      <c r="G759" t="s">
        <v>2381</v>
      </c>
      <c r="H759" t="s">
        <v>2380</v>
      </c>
      <c r="I759" t="str">
        <f t="shared" si="144"/>
        <v>Id758</v>
      </c>
      <c r="J759" t="str">
        <f t="shared" si="145"/>
        <v>46.89</v>
      </c>
      <c r="K759" t="str">
        <f t="shared" si="146"/>
        <v>5.52</v>
      </c>
      <c r="L759" t="str">
        <f t="shared" si="147"/>
        <v>No</v>
      </c>
      <c r="M759" t="str">
        <f t="shared" si="148"/>
        <v>No</v>
      </c>
      <c r="N759" t="str">
        <f t="shared" si="149"/>
        <v>No</v>
      </c>
      <c r="O759" t="str">
        <f t="shared" si="150"/>
        <v>No major surgery</v>
      </c>
      <c r="P759" t="str">
        <f t="shared" si="151"/>
        <v>No</v>
      </c>
      <c r="Q759" s="10" t="str">
        <f t="shared" si="152"/>
        <v>0</v>
      </c>
      <c r="R759" t="str">
        <f t="shared" si="153"/>
        <v>No</v>
      </c>
      <c r="S759" t="str">
        <f t="shared" si="154"/>
        <v>No</v>
      </c>
      <c r="T759" t="str">
        <f t="shared" si="155"/>
        <v>No</v>
      </c>
      <c r="U759" s="10" t="str" cm="1">
        <f t="array" ref="U759">_xlfn.IFS(B759&lt;18.5,"Underweight",B759&lt;=24.9,"Normal weight",B759&lt;=29.99,"Over weight",B759&gt;=30,"Obesity")</f>
        <v>Obesity</v>
      </c>
      <c r="V759" t="str" cm="1">
        <f t="array" ref="V759">_xlfn.IFS(C759&lt;5.7,"Normal",C759&lt;=6.49,"Prediabetes",C759&gt;=6.5,"Diabetes")</f>
        <v>Normal</v>
      </c>
      <c r="W759" t="str">
        <f t="shared" si="156"/>
        <v>No</v>
      </c>
    </row>
    <row r="760" spans="1:23" x14ac:dyDescent="0.25">
      <c r="A760" t="s">
        <v>1612</v>
      </c>
      <c r="B760" s="11">
        <v>39.35</v>
      </c>
      <c r="C760" s="11">
        <v>7.86</v>
      </c>
      <c r="D760" t="s">
        <v>2382</v>
      </c>
      <c r="E760" t="s">
        <v>2380</v>
      </c>
      <c r="F760" t="s">
        <v>2380</v>
      </c>
      <c r="G760">
        <v>1</v>
      </c>
      <c r="H760" t="s">
        <v>2380</v>
      </c>
      <c r="I760" t="str">
        <f t="shared" si="144"/>
        <v>Id759</v>
      </c>
      <c r="J760" t="str">
        <f t="shared" si="145"/>
        <v>39.35</v>
      </c>
      <c r="K760" t="str">
        <f t="shared" si="146"/>
        <v>7.86</v>
      </c>
      <c r="L760" t="str">
        <f t="shared" si="147"/>
        <v>yes</v>
      </c>
      <c r="M760" t="str">
        <f t="shared" si="148"/>
        <v>No</v>
      </c>
      <c r="N760" t="str">
        <f t="shared" si="149"/>
        <v>No</v>
      </c>
      <c r="O760" t="str">
        <f t="shared" si="150"/>
        <v>1</v>
      </c>
      <c r="P760" t="str">
        <f t="shared" si="151"/>
        <v>No</v>
      </c>
      <c r="Q760" s="10" t="str">
        <f t="shared" si="152"/>
        <v>1</v>
      </c>
      <c r="R760" t="str">
        <f t="shared" si="153"/>
        <v>Yes</v>
      </c>
      <c r="S760" t="str">
        <f t="shared" si="154"/>
        <v>No</v>
      </c>
      <c r="T760" t="str">
        <f t="shared" si="155"/>
        <v>No</v>
      </c>
      <c r="U760" s="10" t="str" cm="1">
        <f t="array" ref="U760">_xlfn.IFS(B760&lt;18.5,"Underweight",B760&lt;=24.9,"Normal weight",B760&lt;=29.99,"Over weight",B760&gt;=30,"Obesity")</f>
        <v>Obesity</v>
      </c>
      <c r="V760" t="str" cm="1">
        <f t="array" ref="V760">_xlfn.IFS(C760&lt;5.7,"Normal",C760&lt;=6.49,"Prediabetes",C760&gt;=6.5,"Diabetes")</f>
        <v>Diabetes</v>
      </c>
      <c r="W760" t="str">
        <f t="shared" si="156"/>
        <v>No</v>
      </c>
    </row>
    <row r="761" spans="1:23" x14ac:dyDescent="0.25">
      <c r="A761" t="s">
        <v>1611</v>
      </c>
      <c r="B761" s="11">
        <v>39.200000000000003</v>
      </c>
      <c r="C761" s="11">
        <v>11.38</v>
      </c>
      <c r="D761" t="s">
        <v>2380</v>
      </c>
      <c r="E761" t="s">
        <v>2380</v>
      </c>
      <c r="F761" t="s">
        <v>2380</v>
      </c>
      <c r="G761" t="s">
        <v>2381</v>
      </c>
      <c r="H761" t="s">
        <v>2380</v>
      </c>
      <c r="I761" t="str">
        <f t="shared" si="144"/>
        <v>Id760</v>
      </c>
      <c r="J761" t="str">
        <f t="shared" si="145"/>
        <v>39.2</v>
      </c>
      <c r="K761" t="str">
        <f t="shared" si="146"/>
        <v>11.38</v>
      </c>
      <c r="L761" t="str">
        <f t="shared" si="147"/>
        <v>No</v>
      </c>
      <c r="M761" t="str">
        <f t="shared" si="148"/>
        <v>No</v>
      </c>
      <c r="N761" t="str">
        <f t="shared" si="149"/>
        <v>No</v>
      </c>
      <c r="O761" t="str">
        <f t="shared" si="150"/>
        <v>No major surgery</v>
      </c>
      <c r="P761" t="str">
        <f t="shared" si="151"/>
        <v>No</v>
      </c>
      <c r="Q761" s="10" t="str">
        <f t="shared" si="152"/>
        <v>0</v>
      </c>
      <c r="R761" t="str">
        <f t="shared" si="153"/>
        <v>No</v>
      </c>
      <c r="S761" t="str">
        <f t="shared" si="154"/>
        <v>No</v>
      </c>
      <c r="T761" t="str">
        <f t="shared" si="155"/>
        <v>No</v>
      </c>
      <c r="U761" s="10" t="str" cm="1">
        <f t="array" ref="U761">_xlfn.IFS(B761&lt;18.5,"Underweight",B761&lt;=24.9,"Normal weight",B761&lt;=29.99,"Over weight",B761&gt;=30,"Obesity")</f>
        <v>Obesity</v>
      </c>
      <c r="V761" t="str" cm="1">
        <f t="array" ref="V761">_xlfn.IFS(C761&lt;5.7,"Normal",C761&lt;=6.49,"Prediabetes",C761&gt;=6.5,"Diabetes")</f>
        <v>Diabetes</v>
      </c>
      <c r="W761" t="str">
        <f t="shared" si="156"/>
        <v>No</v>
      </c>
    </row>
    <row r="762" spans="1:23" x14ac:dyDescent="0.25">
      <c r="A762" t="s">
        <v>1610</v>
      </c>
      <c r="B762" s="11">
        <v>39.159999999999997</v>
      </c>
      <c r="C762" s="11">
        <v>10.48</v>
      </c>
      <c r="D762" t="s">
        <v>2380</v>
      </c>
      <c r="E762" t="s">
        <v>2380</v>
      </c>
      <c r="F762" t="s">
        <v>2380</v>
      </c>
      <c r="G762" t="s">
        <v>2381</v>
      </c>
      <c r="H762" t="s">
        <v>2380</v>
      </c>
      <c r="I762" t="str">
        <f t="shared" si="144"/>
        <v>Id761</v>
      </c>
      <c r="J762" t="str">
        <f t="shared" si="145"/>
        <v>39.16</v>
      </c>
      <c r="K762" t="str">
        <f t="shared" si="146"/>
        <v>10.48</v>
      </c>
      <c r="L762" t="str">
        <f t="shared" si="147"/>
        <v>No</v>
      </c>
      <c r="M762" t="str">
        <f t="shared" si="148"/>
        <v>No</v>
      </c>
      <c r="N762" t="str">
        <f t="shared" si="149"/>
        <v>No</v>
      </c>
      <c r="O762" t="str">
        <f t="shared" si="150"/>
        <v>No major surgery</v>
      </c>
      <c r="P762" t="str">
        <f t="shared" si="151"/>
        <v>No</v>
      </c>
      <c r="Q762" s="10" t="str">
        <f t="shared" si="152"/>
        <v>0</v>
      </c>
      <c r="R762" t="str">
        <f t="shared" si="153"/>
        <v>No</v>
      </c>
      <c r="S762" t="str">
        <f t="shared" si="154"/>
        <v>No</v>
      </c>
      <c r="T762" t="str">
        <f t="shared" si="155"/>
        <v>No</v>
      </c>
      <c r="U762" s="10" t="str" cm="1">
        <f t="array" ref="U762">_xlfn.IFS(B762&lt;18.5,"Underweight",B762&lt;=24.9,"Normal weight",B762&lt;=29.99,"Over weight",B762&gt;=30,"Obesity")</f>
        <v>Obesity</v>
      </c>
      <c r="V762" t="str" cm="1">
        <f t="array" ref="V762">_xlfn.IFS(C762&lt;5.7,"Normal",C762&lt;=6.49,"Prediabetes",C762&gt;=6.5,"Diabetes")</f>
        <v>Diabetes</v>
      </c>
      <c r="W762" t="str">
        <f t="shared" si="156"/>
        <v>No</v>
      </c>
    </row>
    <row r="763" spans="1:23" x14ac:dyDescent="0.25">
      <c r="A763" t="s">
        <v>1609</v>
      </c>
      <c r="B763" s="11">
        <v>44.1</v>
      </c>
      <c r="C763" s="11">
        <v>5.04</v>
      </c>
      <c r="D763" t="s">
        <v>2382</v>
      </c>
      <c r="E763" t="s">
        <v>2380</v>
      </c>
      <c r="F763" t="s">
        <v>2380</v>
      </c>
      <c r="G763" t="s">
        <v>2381</v>
      </c>
      <c r="H763" t="s">
        <v>2380</v>
      </c>
      <c r="I763" t="str">
        <f t="shared" si="144"/>
        <v>Id762</v>
      </c>
      <c r="J763" t="str">
        <f t="shared" si="145"/>
        <v>44.1</v>
      </c>
      <c r="K763" t="str">
        <f t="shared" si="146"/>
        <v>5.04</v>
      </c>
      <c r="L763" t="str">
        <f t="shared" si="147"/>
        <v>yes</v>
      </c>
      <c r="M763" t="str">
        <f t="shared" si="148"/>
        <v>No</v>
      </c>
      <c r="N763" t="str">
        <f t="shared" si="149"/>
        <v>No</v>
      </c>
      <c r="O763" t="str">
        <f t="shared" si="150"/>
        <v>No major surgery</v>
      </c>
      <c r="P763" t="str">
        <f t="shared" si="151"/>
        <v>No</v>
      </c>
      <c r="Q763" s="10" t="str">
        <f t="shared" si="152"/>
        <v>0</v>
      </c>
      <c r="R763" t="str">
        <f t="shared" si="153"/>
        <v>Yes</v>
      </c>
      <c r="S763" t="str">
        <f t="shared" si="154"/>
        <v>No</v>
      </c>
      <c r="T763" t="str">
        <f t="shared" si="155"/>
        <v>No</v>
      </c>
      <c r="U763" s="10" t="str" cm="1">
        <f t="array" ref="U763">_xlfn.IFS(B763&lt;18.5,"Underweight",B763&lt;=24.9,"Normal weight",B763&lt;=29.99,"Over weight",B763&gt;=30,"Obesity")</f>
        <v>Obesity</v>
      </c>
      <c r="V763" t="str" cm="1">
        <f t="array" ref="V763">_xlfn.IFS(C763&lt;5.7,"Normal",C763&lt;=6.49,"Prediabetes",C763&gt;=6.5,"Diabetes")</f>
        <v>Normal</v>
      </c>
      <c r="W763" t="str">
        <f t="shared" si="156"/>
        <v>No</v>
      </c>
    </row>
    <row r="764" spans="1:23" x14ac:dyDescent="0.25">
      <c r="A764" t="s">
        <v>1608</v>
      </c>
      <c r="B764" s="11">
        <v>33.200000000000003</v>
      </c>
      <c r="C764" s="11">
        <v>9.06</v>
      </c>
      <c r="D764" t="s">
        <v>2380</v>
      </c>
      <c r="E764" t="s">
        <v>2380</v>
      </c>
      <c r="F764" t="s">
        <v>2380</v>
      </c>
      <c r="G764" t="s">
        <v>2381</v>
      </c>
      <c r="H764" t="s">
        <v>2380</v>
      </c>
      <c r="I764" t="str">
        <f t="shared" si="144"/>
        <v>Id763</v>
      </c>
      <c r="J764" t="str">
        <f t="shared" si="145"/>
        <v>33.2</v>
      </c>
      <c r="K764" t="str">
        <f t="shared" si="146"/>
        <v>9.06</v>
      </c>
      <c r="L764" t="str">
        <f t="shared" si="147"/>
        <v>No</v>
      </c>
      <c r="M764" t="str">
        <f t="shared" si="148"/>
        <v>No</v>
      </c>
      <c r="N764" t="str">
        <f t="shared" si="149"/>
        <v>No</v>
      </c>
      <c r="O764" t="str">
        <f t="shared" si="150"/>
        <v>No major surgery</v>
      </c>
      <c r="P764" t="str">
        <f t="shared" si="151"/>
        <v>No</v>
      </c>
      <c r="Q764" s="10" t="str">
        <f t="shared" si="152"/>
        <v>0</v>
      </c>
      <c r="R764" t="str">
        <f t="shared" si="153"/>
        <v>No</v>
      </c>
      <c r="S764" t="str">
        <f t="shared" si="154"/>
        <v>No</v>
      </c>
      <c r="T764" t="str">
        <f t="shared" si="155"/>
        <v>No</v>
      </c>
      <c r="U764" s="10" t="str" cm="1">
        <f t="array" ref="U764">_xlfn.IFS(B764&lt;18.5,"Underweight",B764&lt;=24.9,"Normal weight",B764&lt;=29.99,"Over weight",B764&gt;=30,"Obesity")</f>
        <v>Obesity</v>
      </c>
      <c r="V764" t="str" cm="1">
        <f t="array" ref="V764">_xlfn.IFS(C764&lt;5.7,"Normal",C764&lt;=6.49,"Prediabetes",C764&gt;=6.5,"Diabetes")</f>
        <v>Diabetes</v>
      </c>
      <c r="W764" t="str">
        <f t="shared" si="156"/>
        <v>No</v>
      </c>
    </row>
    <row r="765" spans="1:23" x14ac:dyDescent="0.25">
      <c r="A765" t="s">
        <v>1607</v>
      </c>
      <c r="B765" s="11">
        <v>29.92</v>
      </c>
      <c r="C765" s="11">
        <v>11.07</v>
      </c>
      <c r="D765" t="s">
        <v>2380</v>
      </c>
      <c r="E765" t="s">
        <v>2380</v>
      </c>
      <c r="F765" t="s">
        <v>2380</v>
      </c>
      <c r="G765" t="s">
        <v>2381</v>
      </c>
      <c r="H765" t="s">
        <v>2380</v>
      </c>
      <c r="I765" t="str">
        <f t="shared" si="144"/>
        <v>Id764</v>
      </c>
      <c r="J765" t="str">
        <f t="shared" si="145"/>
        <v>29.92</v>
      </c>
      <c r="K765" t="str">
        <f t="shared" si="146"/>
        <v>11.07</v>
      </c>
      <c r="L765" t="str">
        <f t="shared" si="147"/>
        <v>No</v>
      </c>
      <c r="M765" t="str">
        <f t="shared" si="148"/>
        <v>No</v>
      </c>
      <c r="N765" t="str">
        <f t="shared" si="149"/>
        <v>No</v>
      </c>
      <c r="O765" t="str">
        <f t="shared" si="150"/>
        <v>No major surgery</v>
      </c>
      <c r="P765" t="str">
        <f t="shared" si="151"/>
        <v>No</v>
      </c>
      <c r="Q765" s="10" t="str">
        <f t="shared" si="152"/>
        <v>0</v>
      </c>
      <c r="R765" t="str">
        <f t="shared" si="153"/>
        <v>No</v>
      </c>
      <c r="S765" t="str">
        <f t="shared" si="154"/>
        <v>No</v>
      </c>
      <c r="T765" t="str">
        <f t="shared" si="155"/>
        <v>No</v>
      </c>
      <c r="U765" s="10" t="str" cm="1">
        <f t="array" ref="U765">_xlfn.IFS(B765&lt;18.5,"Underweight",B765&lt;=24.9,"Normal weight",B765&lt;=29.99,"Over weight",B765&gt;=30,"Obesity")</f>
        <v>Over weight</v>
      </c>
      <c r="V765" t="str" cm="1">
        <f t="array" ref="V765">_xlfn.IFS(C765&lt;5.7,"Normal",C765&lt;=6.49,"Prediabetes",C765&gt;=6.5,"Diabetes")</f>
        <v>Diabetes</v>
      </c>
      <c r="W765" t="str">
        <f t="shared" si="156"/>
        <v>No</v>
      </c>
    </row>
    <row r="766" spans="1:23" x14ac:dyDescent="0.25">
      <c r="A766" t="s">
        <v>1606</v>
      </c>
      <c r="B766" s="11">
        <v>25</v>
      </c>
      <c r="C766" s="11">
        <v>10.45</v>
      </c>
      <c r="D766" t="s">
        <v>2380</v>
      </c>
      <c r="E766" t="s">
        <v>2380</v>
      </c>
      <c r="F766" t="s">
        <v>2380</v>
      </c>
      <c r="G766" t="s">
        <v>2381</v>
      </c>
      <c r="H766" t="s">
        <v>2380</v>
      </c>
      <c r="I766" t="str">
        <f t="shared" si="144"/>
        <v>Id765</v>
      </c>
      <c r="J766" t="str">
        <f t="shared" si="145"/>
        <v>25</v>
      </c>
      <c r="K766" t="str">
        <f t="shared" si="146"/>
        <v>10.45</v>
      </c>
      <c r="L766" t="str">
        <f t="shared" si="147"/>
        <v>No</v>
      </c>
      <c r="M766" t="str">
        <f t="shared" si="148"/>
        <v>No</v>
      </c>
      <c r="N766" t="str">
        <f t="shared" si="149"/>
        <v>No</v>
      </c>
      <c r="O766" t="str">
        <f t="shared" si="150"/>
        <v>No major surgery</v>
      </c>
      <c r="P766" t="str">
        <f t="shared" si="151"/>
        <v>No</v>
      </c>
      <c r="Q766" s="10" t="str">
        <f t="shared" si="152"/>
        <v>0</v>
      </c>
      <c r="R766" t="str">
        <f t="shared" si="153"/>
        <v>No</v>
      </c>
      <c r="S766" t="str">
        <f t="shared" si="154"/>
        <v>No</v>
      </c>
      <c r="T766" t="str">
        <f t="shared" si="155"/>
        <v>No</v>
      </c>
      <c r="U766" s="10" t="str" cm="1">
        <f t="array" ref="U766">_xlfn.IFS(B766&lt;18.5,"Underweight",B766&lt;=24.9,"Normal weight",B766&lt;=29.99,"Over weight",B766&gt;=30,"Obesity")</f>
        <v>Over weight</v>
      </c>
      <c r="V766" t="str" cm="1">
        <f t="array" ref="V766">_xlfn.IFS(C766&lt;5.7,"Normal",C766&lt;=6.49,"Prediabetes",C766&gt;=6.5,"Diabetes")</f>
        <v>Diabetes</v>
      </c>
      <c r="W766" t="str">
        <f t="shared" si="156"/>
        <v>No</v>
      </c>
    </row>
    <row r="767" spans="1:23" x14ac:dyDescent="0.25">
      <c r="A767" t="s">
        <v>1605</v>
      </c>
      <c r="B767" s="11">
        <v>38.869999999999997</v>
      </c>
      <c r="C767" s="11">
        <v>8.6300000000000008</v>
      </c>
      <c r="D767" t="s">
        <v>2382</v>
      </c>
      <c r="E767" t="s">
        <v>2380</v>
      </c>
      <c r="F767" t="s">
        <v>2380</v>
      </c>
      <c r="G767">
        <v>1</v>
      </c>
      <c r="H767" t="s">
        <v>2380</v>
      </c>
      <c r="I767" t="str">
        <f t="shared" si="144"/>
        <v>Id766</v>
      </c>
      <c r="J767" t="str">
        <f t="shared" si="145"/>
        <v>38.87</v>
      </c>
      <c r="K767" t="str">
        <f t="shared" si="146"/>
        <v>8.63</v>
      </c>
      <c r="L767" t="str">
        <f t="shared" si="147"/>
        <v>yes</v>
      </c>
      <c r="M767" t="str">
        <f t="shared" si="148"/>
        <v>No</v>
      </c>
      <c r="N767" t="str">
        <f t="shared" si="149"/>
        <v>No</v>
      </c>
      <c r="O767" t="str">
        <f t="shared" si="150"/>
        <v>1</v>
      </c>
      <c r="P767" t="str">
        <f t="shared" si="151"/>
        <v>No</v>
      </c>
      <c r="Q767" s="10" t="str">
        <f t="shared" si="152"/>
        <v>1</v>
      </c>
      <c r="R767" t="str">
        <f t="shared" si="153"/>
        <v>Yes</v>
      </c>
      <c r="S767" t="str">
        <f t="shared" si="154"/>
        <v>No</v>
      </c>
      <c r="T767" t="str">
        <f t="shared" si="155"/>
        <v>No</v>
      </c>
      <c r="U767" s="10" t="str" cm="1">
        <f t="array" ref="U767">_xlfn.IFS(B767&lt;18.5,"Underweight",B767&lt;=24.9,"Normal weight",B767&lt;=29.99,"Over weight",B767&gt;=30,"Obesity")</f>
        <v>Obesity</v>
      </c>
      <c r="V767" t="str" cm="1">
        <f t="array" ref="V767">_xlfn.IFS(C767&lt;5.7,"Normal",C767&lt;=6.49,"Prediabetes",C767&gt;=6.5,"Diabetes")</f>
        <v>Diabetes</v>
      </c>
      <c r="W767" t="str">
        <f t="shared" si="156"/>
        <v>No</v>
      </c>
    </row>
    <row r="768" spans="1:23" x14ac:dyDescent="0.25">
      <c r="A768" t="s">
        <v>1604</v>
      </c>
      <c r="B768" s="11">
        <v>32.299999999999997</v>
      </c>
      <c r="C768" s="11">
        <v>5.28</v>
      </c>
      <c r="D768" t="s">
        <v>2382</v>
      </c>
      <c r="E768" t="s">
        <v>2380</v>
      </c>
      <c r="F768" t="s">
        <v>2380</v>
      </c>
      <c r="G768">
        <v>2</v>
      </c>
      <c r="H768" t="s">
        <v>2380</v>
      </c>
      <c r="I768" t="str">
        <f t="shared" si="144"/>
        <v>Id767</v>
      </c>
      <c r="J768" t="str">
        <f t="shared" si="145"/>
        <v>32.3</v>
      </c>
      <c r="K768" t="str">
        <f t="shared" si="146"/>
        <v>5.28</v>
      </c>
      <c r="L768" t="str">
        <f t="shared" si="147"/>
        <v>yes</v>
      </c>
      <c r="M768" t="str">
        <f t="shared" si="148"/>
        <v>No</v>
      </c>
      <c r="N768" t="str">
        <f t="shared" si="149"/>
        <v>No</v>
      </c>
      <c r="O768" t="str">
        <f t="shared" si="150"/>
        <v>2</v>
      </c>
      <c r="P768" t="str">
        <f t="shared" si="151"/>
        <v>No</v>
      </c>
      <c r="Q768" s="10" t="str">
        <f t="shared" si="152"/>
        <v>2</v>
      </c>
      <c r="R768" t="str">
        <f t="shared" si="153"/>
        <v>Yes</v>
      </c>
      <c r="S768" t="str">
        <f t="shared" si="154"/>
        <v>No</v>
      </c>
      <c r="T768" t="str">
        <f t="shared" si="155"/>
        <v>No</v>
      </c>
      <c r="U768" s="10" t="str" cm="1">
        <f t="array" ref="U768">_xlfn.IFS(B768&lt;18.5,"Underweight",B768&lt;=24.9,"Normal weight",B768&lt;=29.99,"Over weight",B768&gt;=30,"Obesity")</f>
        <v>Obesity</v>
      </c>
      <c r="V768" t="str" cm="1">
        <f t="array" ref="V768">_xlfn.IFS(C768&lt;5.7,"Normal",C768&lt;=6.49,"Prediabetes",C768&gt;=6.5,"Diabetes")</f>
        <v>Normal</v>
      </c>
      <c r="W768" t="str">
        <f t="shared" si="156"/>
        <v>No</v>
      </c>
    </row>
    <row r="769" spans="1:23" x14ac:dyDescent="0.25">
      <c r="A769" t="s">
        <v>1603</v>
      </c>
      <c r="B769" s="11">
        <v>31.16</v>
      </c>
      <c r="C769" s="11">
        <v>7.49</v>
      </c>
      <c r="D769" t="s">
        <v>2382</v>
      </c>
      <c r="E769" t="s">
        <v>2380</v>
      </c>
      <c r="F769" t="s">
        <v>2380</v>
      </c>
      <c r="G769">
        <v>2</v>
      </c>
      <c r="H769" t="s">
        <v>2380</v>
      </c>
      <c r="I769" t="str">
        <f t="shared" si="144"/>
        <v>Id768</v>
      </c>
      <c r="J769" t="str">
        <f t="shared" si="145"/>
        <v>31.16</v>
      </c>
      <c r="K769" t="str">
        <f t="shared" si="146"/>
        <v>7.49</v>
      </c>
      <c r="L769" t="str">
        <f t="shared" si="147"/>
        <v>yes</v>
      </c>
      <c r="M769" t="str">
        <f t="shared" si="148"/>
        <v>No</v>
      </c>
      <c r="N769" t="str">
        <f t="shared" si="149"/>
        <v>No</v>
      </c>
      <c r="O769" t="str">
        <f t="shared" si="150"/>
        <v>2</v>
      </c>
      <c r="P769" t="str">
        <f t="shared" si="151"/>
        <v>No</v>
      </c>
      <c r="Q769" s="10" t="str">
        <f t="shared" si="152"/>
        <v>2</v>
      </c>
      <c r="R769" t="str">
        <f t="shared" si="153"/>
        <v>Yes</v>
      </c>
      <c r="S769" t="str">
        <f t="shared" si="154"/>
        <v>No</v>
      </c>
      <c r="T769" t="str">
        <f t="shared" si="155"/>
        <v>No</v>
      </c>
      <c r="U769" s="10" t="str" cm="1">
        <f t="array" ref="U769">_xlfn.IFS(B769&lt;18.5,"Underweight",B769&lt;=24.9,"Normal weight",B769&lt;=29.99,"Over weight",B769&gt;=30,"Obesity")</f>
        <v>Obesity</v>
      </c>
      <c r="V769" t="str" cm="1">
        <f t="array" ref="V769">_xlfn.IFS(C769&lt;5.7,"Normal",C769&lt;=6.49,"Prediabetes",C769&gt;=6.5,"Diabetes")</f>
        <v>Diabetes</v>
      </c>
      <c r="W769" t="str">
        <f t="shared" si="156"/>
        <v>No</v>
      </c>
    </row>
    <row r="770" spans="1:23" x14ac:dyDescent="0.25">
      <c r="A770" t="s">
        <v>1602</v>
      </c>
      <c r="B770" s="11">
        <v>54.59</v>
      </c>
      <c r="C770" s="11">
        <v>4.2699999999999996</v>
      </c>
      <c r="D770" t="s">
        <v>2380</v>
      </c>
      <c r="E770" t="s">
        <v>2380</v>
      </c>
      <c r="F770" t="s">
        <v>2380</v>
      </c>
      <c r="G770" t="s">
        <v>2381</v>
      </c>
      <c r="H770" t="s">
        <v>2380</v>
      </c>
      <c r="I770" t="str">
        <f t="shared" si="144"/>
        <v>Id769</v>
      </c>
      <c r="J770" t="str">
        <f t="shared" si="145"/>
        <v>54.59</v>
      </c>
      <c r="K770" t="str">
        <f t="shared" si="146"/>
        <v>4.27</v>
      </c>
      <c r="L770" t="str">
        <f t="shared" si="147"/>
        <v>No</v>
      </c>
      <c r="M770" t="str">
        <f t="shared" si="148"/>
        <v>No</v>
      </c>
      <c r="N770" t="str">
        <f t="shared" si="149"/>
        <v>No</v>
      </c>
      <c r="O770" t="str">
        <f t="shared" si="150"/>
        <v>No major surgery</v>
      </c>
      <c r="P770" t="str">
        <f t="shared" si="151"/>
        <v>No</v>
      </c>
      <c r="Q770" s="10" t="str">
        <f t="shared" si="152"/>
        <v>0</v>
      </c>
      <c r="R770" t="str">
        <f t="shared" si="153"/>
        <v>No</v>
      </c>
      <c r="S770" t="str">
        <f t="shared" si="154"/>
        <v>No</v>
      </c>
      <c r="T770" t="str">
        <f t="shared" si="155"/>
        <v>No</v>
      </c>
      <c r="U770" s="10" t="str" cm="1">
        <f t="array" ref="U770">_xlfn.IFS(B770&lt;18.5,"Underweight",B770&lt;=24.9,"Normal weight",B770&lt;=29.99,"Over weight",B770&gt;=30,"Obesity")</f>
        <v>Obesity</v>
      </c>
      <c r="V770" t="str" cm="1">
        <f t="array" ref="V770">_xlfn.IFS(C770&lt;5.7,"Normal",C770&lt;=6.49,"Prediabetes",C770&gt;=6.5,"Diabetes")</f>
        <v>Normal</v>
      </c>
      <c r="W770" t="str">
        <f t="shared" si="156"/>
        <v>No</v>
      </c>
    </row>
    <row r="771" spans="1:23" x14ac:dyDescent="0.25">
      <c r="A771" t="s">
        <v>1601</v>
      </c>
      <c r="B771" s="11">
        <v>21.09</v>
      </c>
      <c r="C771" s="11">
        <v>9.2200000000000006</v>
      </c>
      <c r="D771" t="s">
        <v>2382</v>
      </c>
      <c r="E771" t="s">
        <v>2380</v>
      </c>
      <c r="F771" t="s">
        <v>2380</v>
      </c>
      <c r="G771">
        <v>2</v>
      </c>
      <c r="H771" t="s">
        <v>2380</v>
      </c>
      <c r="I771" t="str">
        <f t="shared" ref="I771:I834" si="157">CLEAN(A771)</f>
        <v>Id770</v>
      </c>
      <c r="J771" t="str">
        <f t="shared" ref="J771:J834" si="158">CLEAN(B771)</f>
        <v>21.09</v>
      </c>
      <c r="K771" t="str">
        <f t="shared" ref="K771:K834" si="159">CLEAN(C771)</f>
        <v>9.22</v>
      </c>
      <c r="L771" t="str">
        <f t="shared" ref="L771:L834" si="160">CLEAN(D771)</f>
        <v>yes</v>
      </c>
      <c r="M771" t="str">
        <f t="shared" ref="M771:M834" si="161">CLEAN(E771)</f>
        <v>No</v>
      </c>
      <c r="N771" t="str">
        <f t="shared" ref="N771:N834" si="162">CLEAN(F771)</f>
        <v>No</v>
      </c>
      <c r="O771" t="str">
        <f t="shared" ref="O771:O834" si="163">CLEAN(G771)</f>
        <v>2</v>
      </c>
      <c r="P771" t="str">
        <f t="shared" ref="P771:P834" si="164">CLEAN(H771)</f>
        <v>No</v>
      </c>
      <c r="Q771" s="10" t="str">
        <f t="shared" ref="Q771:Q834" si="165">SUBSTITUTE(O771,"No major surgery",0)</f>
        <v>2</v>
      </c>
      <c r="R771" t="str">
        <f t="shared" ref="R771:R834" si="166">PROPER(L771)</f>
        <v>Yes</v>
      </c>
      <c r="S771" t="str">
        <f t="shared" ref="S771:S834" si="167">PROPER(P771)</f>
        <v>No</v>
      </c>
      <c r="T771" t="str">
        <f t="shared" ref="T771:T834" si="168">SUBSTITUTE(S771,"?","No")</f>
        <v>No</v>
      </c>
      <c r="U771" s="10" t="str" cm="1">
        <f t="array" ref="U771">_xlfn.IFS(B771&lt;18.5,"Underweight",B771&lt;=24.9,"Normal weight",B771&lt;=29.99,"Over weight",B771&gt;=30,"Obesity")</f>
        <v>Normal weight</v>
      </c>
      <c r="V771" t="str" cm="1">
        <f t="array" ref="V771">_xlfn.IFS(C771&lt;5.7,"Normal",C771&lt;=6.49,"Prediabetes",C771&gt;=6.5,"Diabetes")</f>
        <v>Diabetes</v>
      </c>
      <c r="W771" t="str">
        <f t="shared" ref="W771:W834" si="169">PROPER(E771)</f>
        <v>No</v>
      </c>
    </row>
    <row r="772" spans="1:23" x14ac:dyDescent="0.25">
      <c r="A772" t="s">
        <v>1600</v>
      </c>
      <c r="B772" s="11">
        <v>52.41</v>
      </c>
      <c r="C772" s="11">
        <v>5.99</v>
      </c>
      <c r="D772" t="s">
        <v>2380</v>
      </c>
      <c r="E772" t="s">
        <v>2380</v>
      </c>
      <c r="F772" t="s">
        <v>2380</v>
      </c>
      <c r="G772">
        <v>1</v>
      </c>
      <c r="H772" t="s">
        <v>2380</v>
      </c>
      <c r="I772" t="str">
        <f t="shared" si="157"/>
        <v>Id771</v>
      </c>
      <c r="J772" t="str">
        <f t="shared" si="158"/>
        <v>52.41</v>
      </c>
      <c r="K772" t="str">
        <f t="shared" si="159"/>
        <v>5.99</v>
      </c>
      <c r="L772" t="str">
        <f t="shared" si="160"/>
        <v>No</v>
      </c>
      <c r="M772" t="str">
        <f t="shared" si="161"/>
        <v>No</v>
      </c>
      <c r="N772" t="str">
        <f t="shared" si="162"/>
        <v>No</v>
      </c>
      <c r="O772" t="str">
        <f t="shared" si="163"/>
        <v>1</v>
      </c>
      <c r="P772" t="str">
        <f t="shared" si="164"/>
        <v>No</v>
      </c>
      <c r="Q772" s="10" t="str">
        <f t="shared" si="165"/>
        <v>1</v>
      </c>
      <c r="R772" t="str">
        <f t="shared" si="166"/>
        <v>No</v>
      </c>
      <c r="S772" t="str">
        <f t="shared" si="167"/>
        <v>No</v>
      </c>
      <c r="T772" t="str">
        <f t="shared" si="168"/>
        <v>No</v>
      </c>
      <c r="U772" s="10" t="str" cm="1">
        <f t="array" ref="U772">_xlfn.IFS(B772&lt;18.5,"Underweight",B772&lt;=24.9,"Normal weight",B772&lt;=29.99,"Over weight",B772&gt;=30,"Obesity")</f>
        <v>Obesity</v>
      </c>
      <c r="V772" t="str" cm="1">
        <f t="array" ref="V772">_xlfn.IFS(C772&lt;5.7,"Normal",C772&lt;=6.49,"Prediabetes",C772&gt;=6.5,"Diabetes")</f>
        <v>Prediabetes</v>
      </c>
      <c r="W772" t="str">
        <f t="shared" si="169"/>
        <v>No</v>
      </c>
    </row>
    <row r="773" spans="1:23" x14ac:dyDescent="0.25">
      <c r="A773" t="s">
        <v>1599</v>
      </c>
      <c r="B773" s="11">
        <v>41.47</v>
      </c>
      <c r="C773" s="11">
        <v>5.86</v>
      </c>
      <c r="D773" t="s">
        <v>2382</v>
      </c>
      <c r="E773" t="s">
        <v>2380</v>
      </c>
      <c r="F773" t="s">
        <v>2380</v>
      </c>
      <c r="G773">
        <v>2</v>
      </c>
      <c r="H773" t="s">
        <v>2380</v>
      </c>
      <c r="I773" t="str">
        <f t="shared" si="157"/>
        <v>Id772</v>
      </c>
      <c r="J773" t="str">
        <f t="shared" si="158"/>
        <v>41.47</v>
      </c>
      <c r="K773" t="str">
        <f t="shared" si="159"/>
        <v>5.86</v>
      </c>
      <c r="L773" t="str">
        <f t="shared" si="160"/>
        <v>yes</v>
      </c>
      <c r="M773" t="str">
        <f t="shared" si="161"/>
        <v>No</v>
      </c>
      <c r="N773" t="str">
        <f t="shared" si="162"/>
        <v>No</v>
      </c>
      <c r="O773" t="str">
        <f t="shared" si="163"/>
        <v>2</v>
      </c>
      <c r="P773" t="str">
        <f t="shared" si="164"/>
        <v>No</v>
      </c>
      <c r="Q773" s="10" t="str">
        <f t="shared" si="165"/>
        <v>2</v>
      </c>
      <c r="R773" t="str">
        <f t="shared" si="166"/>
        <v>Yes</v>
      </c>
      <c r="S773" t="str">
        <f t="shared" si="167"/>
        <v>No</v>
      </c>
      <c r="T773" t="str">
        <f t="shared" si="168"/>
        <v>No</v>
      </c>
      <c r="U773" s="10" t="str" cm="1">
        <f t="array" ref="U773">_xlfn.IFS(B773&lt;18.5,"Underweight",B773&lt;=24.9,"Normal weight",B773&lt;=29.99,"Over weight",B773&gt;=30,"Obesity")</f>
        <v>Obesity</v>
      </c>
      <c r="V773" t="str" cm="1">
        <f t="array" ref="V773">_xlfn.IFS(C773&lt;5.7,"Normal",C773&lt;=6.49,"Prediabetes",C773&gt;=6.5,"Diabetes")</f>
        <v>Prediabetes</v>
      </c>
      <c r="W773" t="str">
        <f t="shared" si="169"/>
        <v>No</v>
      </c>
    </row>
    <row r="774" spans="1:23" x14ac:dyDescent="0.25">
      <c r="A774" t="s">
        <v>1598</v>
      </c>
      <c r="B774" s="11">
        <v>33.1</v>
      </c>
      <c r="C774" s="11">
        <v>5.19</v>
      </c>
      <c r="D774" t="s">
        <v>2382</v>
      </c>
      <c r="E774" t="s">
        <v>2380</v>
      </c>
      <c r="F774" t="s">
        <v>2380</v>
      </c>
      <c r="G774">
        <v>2</v>
      </c>
      <c r="H774" t="s">
        <v>2380</v>
      </c>
      <c r="I774" t="str">
        <f t="shared" si="157"/>
        <v>Id773</v>
      </c>
      <c r="J774" t="str">
        <f t="shared" si="158"/>
        <v>33.1</v>
      </c>
      <c r="K774" t="str">
        <f t="shared" si="159"/>
        <v>5.19</v>
      </c>
      <c r="L774" t="str">
        <f t="shared" si="160"/>
        <v>yes</v>
      </c>
      <c r="M774" t="str">
        <f t="shared" si="161"/>
        <v>No</v>
      </c>
      <c r="N774" t="str">
        <f t="shared" si="162"/>
        <v>No</v>
      </c>
      <c r="O774" t="str">
        <f t="shared" si="163"/>
        <v>2</v>
      </c>
      <c r="P774" t="str">
        <f t="shared" si="164"/>
        <v>No</v>
      </c>
      <c r="Q774" s="10" t="str">
        <f t="shared" si="165"/>
        <v>2</v>
      </c>
      <c r="R774" t="str">
        <f t="shared" si="166"/>
        <v>Yes</v>
      </c>
      <c r="S774" t="str">
        <f t="shared" si="167"/>
        <v>No</v>
      </c>
      <c r="T774" t="str">
        <f t="shared" si="168"/>
        <v>No</v>
      </c>
      <c r="U774" s="10" t="str" cm="1">
        <f t="array" ref="U774">_xlfn.IFS(B774&lt;18.5,"Underweight",B774&lt;=24.9,"Normal weight",B774&lt;=29.99,"Over weight",B774&gt;=30,"Obesity")</f>
        <v>Obesity</v>
      </c>
      <c r="V774" t="str" cm="1">
        <f t="array" ref="V774">_xlfn.IFS(C774&lt;5.7,"Normal",C774&lt;=6.49,"Prediabetes",C774&gt;=6.5,"Diabetes")</f>
        <v>Normal</v>
      </c>
      <c r="W774" t="str">
        <f t="shared" si="169"/>
        <v>No</v>
      </c>
    </row>
    <row r="775" spans="1:23" x14ac:dyDescent="0.25">
      <c r="A775" t="s">
        <v>1597</v>
      </c>
      <c r="B775" s="11">
        <v>30.8</v>
      </c>
      <c r="C775" s="11">
        <v>4.37</v>
      </c>
      <c r="D775" t="s">
        <v>2382</v>
      </c>
      <c r="E775" t="s">
        <v>2380</v>
      </c>
      <c r="F775" t="s">
        <v>2380</v>
      </c>
      <c r="G775">
        <v>2</v>
      </c>
      <c r="H775" t="s">
        <v>2380</v>
      </c>
      <c r="I775" t="str">
        <f t="shared" si="157"/>
        <v>Id774</v>
      </c>
      <c r="J775" t="str">
        <f t="shared" si="158"/>
        <v>30.8</v>
      </c>
      <c r="K775" t="str">
        <f t="shared" si="159"/>
        <v>4.37</v>
      </c>
      <c r="L775" t="str">
        <f t="shared" si="160"/>
        <v>yes</v>
      </c>
      <c r="M775" t="str">
        <f t="shared" si="161"/>
        <v>No</v>
      </c>
      <c r="N775" t="str">
        <f t="shared" si="162"/>
        <v>No</v>
      </c>
      <c r="O775" t="str">
        <f t="shared" si="163"/>
        <v>2</v>
      </c>
      <c r="P775" t="str">
        <f t="shared" si="164"/>
        <v>No</v>
      </c>
      <c r="Q775" s="10" t="str">
        <f t="shared" si="165"/>
        <v>2</v>
      </c>
      <c r="R775" t="str">
        <f t="shared" si="166"/>
        <v>Yes</v>
      </c>
      <c r="S775" t="str">
        <f t="shared" si="167"/>
        <v>No</v>
      </c>
      <c r="T775" t="str">
        <f t="shared" si="168"/>
        <v>No</v>
      </c>
      <c r="U775" s="10" t="str" cm="1">
        <f t="array" ref="U775">_xlfn.IFS(B775&lt;18.5,"Underweight",B775&lt;=24.9,"Normal weight",B775&lt;=29.99,"Over weight",B775&gt;=30,"Obesity")</f>
        <v>Obesity</v>
      </c>
      <c r="V775" t="str" cm="1">
        <f t="array" ref="V775">_xlfn.IFS(C775&lt;5.7,"Normal",C775&lt;=6.49,"Prediabetes",C775&gt;=6.5,"Diabetes")</f>
        <v>Normal</v>
      </c>
      <c r="W775" t="str">
        <f t="shared" si="169"/>
        <v>No</v>
      </c>
    </row>
    <row r="776" spans="1:23" x14ac:dyDescent="0.25">
      <c r="A776" t="s">
        <v>1596</v>
      </c>
      <c r="B776" s="11">
        <v>42.06</v>
      </c>
      <c r="C776" s="11">
        <v>5.32</v>
      </c>
      <c r="D776" t="s">
        <v>2380</v>
      </c>
      <c r="E776" t="s">
        <v>2380</v>
      </c>
      <c r="F776" t="s">
        <v>2380</v>
      </c>
      <c r="G776">
        <v>1</v>
      </c>
      <c r="H776" t="s">
        <v>2380</v>
      </c>
      <c r="I776" t="str">
        <f t="shared" si="157"/>
        <v>Id775</v>
      </c>
      <c r="J776" t="str">
        <f t="shared" si="158"/>
        <v>42.06</v>
      </c>
      <c r="K776" t="str">
        <f t="shared" si="159"/>
        <v>5.32</v>
      </c>
      <c r="L776" t="str">
        <f t="shared" si="160"/>
        <v>No</v>
      </c>
      <c r="M776" t="str">
        <f t="shared" si="161"/>
        <v>No</v>
      </c>
      <c r="N776" t="str">
        <f t="shared" si="162"/>
        <v>No</v>
      </c>
      <c r="O776" t="str">
        <f t="shared" si="163"/>
        <v>1</v>
      </c>
      <c r="P776" t="str">
        <f t="shared" si="164"/>
        <v>No</v>
      </c>
      <c r="Q776" s="10" t="str">
        <f t="shared" si="165"/>
        <v>1</v>
      </c>
      <c r="R776" t="str">
        <f t="shared" si="166"/>
        <v>No</v>
      </c>
      <c r="S776" t="str">
        <f t="shared" si="167"/>
        <v>No</v>
      </c>
      <c r="T776" t="str">
        <f t="shared" si="168"/>
        <v>No</v>
      </c>
      <c r="U776" s="10" t="str" cm="1">
        <f t="array" ref="U776">_xlfn.IFS(B776&lt;18.5,"Underweight",B776&lt;=24.9,"Normal weight",B776&lt;=29.99,"Over weight",B776&gt;=30,"Obesity")</f>
        <v>Obesity</v>
      </c>
      <c r="V776" t="str" cm="1">
        <f t="array" ref="V776">_xlfn.IFS(C776&lt;5.7,"Normal",C776&lt;=6.49,"Prediabetes",C776&gt;=6.5,"Diabetes")</f>
        <v>Normal</v>
      </c>
      <c r="W776" t="str">
        <f t="shared" si="169"/>
        <v>No</v>
      </c>
    </row>
    <row r="777" spans="1:23" x14ac:dyDescent="0.25">
      <c r="A777" t="s">
        <v>1595</v>
      </c>
      <c r="B777" s="11">
        <v>39.270000000000003</v>
      </c>
      <c r="C777" s="11">
        <v>5.64</v>
      </c>
      <c r="D777" t="s">
        <v>2380</v>
      </c>
      <c r="E777" t="s">
        <v>2380</v>
      </c>
      <c r="F777" t="s">
        <v>2383</v>
      </c>
      <c r="G777">
        <v>1</v>
      </c>
      <c r="H777" t="s">
        <v>2380</v>
      </c>
      <c r="I777" t="str">
        <f t="shared" si="157"/>
        <v>Id776</v>
      </c>
      <c r="J777" t="str">
        <f t="shared" si="158"/>
        <v>39.27</v>
      </c>
      <c r="K777" t="str">
        <f t="shared" si="159"/>
        <v>5.64</v>
      </c>
      <c r="L777" t="str">
        <f t="shared" si="160"/>
        <v>No</v>
      </c>
      <c r="M777" t="str">
        <f t="shared" si="161"/>
        <v>No</v>
      </c>
      <c r="N777" t="str">
        <f t="shared" si="162"/>
        <v>Yes</v>
      </c>
      <c r="O777" t="str">
        <f t="shared" si="163"/>
        <v>1</v>
      </c>
      <c r="P777" t="str">
        <f t="shared" si="164"/>
        <v>No</v>
      </c>
      <c r="Q777" s="10" t="str">
        <f t="shared" si="165"/>
        <v>1</v>
      </c>
      <c r="R777" t="str">
        <f t="shared" si="166"/>
        <v>No</v>
      </c>
      <c r="S777" t="str">
        <f t="shared" si="167"/>
        <v>No</v>
      </c>
      <c r="T777" t="str">
        <f t="shared" si="168"/>
        <v>No</v>
      </c>
      <c r="U777" s="10" t="str" cm="1">
        <f t="array" ref="U777">_xlfn.IFS(B777&lt;18.5,"Underweight",B777&lt;=24.9,"Normal weight",B777&lt;=29.99,"Over weight",B777&gt;=30,"Obesity")</f>
        <v>Obesity</v>
      </c>
      <c r="V777" t="str" cm="1">
        <f t="array" ref="V777">_xlfn.IFS(C777&lt;5.7,"Normal",C777&lt;=6.49,"Prediabetes",C777&gt;=6.5,"Diabetes")</f>
        <v>Normal</v>
      </c>
      <c r="W777" t="str">
        <f t="shared" si="169"/>
        <v>No</v>
      </c>
    </row>
    <row r="778" spans="1:23" x14ac:dyDescent="0.25">
      <c r="A778" t="s">
        <v>1594</v>
      </c>
      <c r="B778" s="11">
        <v>30.71</v>
      </c>
      <c r="C778" s="11">
        <v>5.59</v>
      </c>
      <c r="D778" t="s">
        <v>2382</v>
      </c>
      <c r="E778" t="s">
        <v>2380</v>
      </c>
      <c r="F778" t="s">
        <v>2380</v>
      </c>
      <c r="G778">
        <v>1</v>
      </c>
      <c r="H778" t="s">
        <v>2380</v>
      </c>
      <c r="I778" t="str">
        <f t="shared" si="157"/>
        <v>Id777</v>
      </c>
      <c r="J778" t="str">
        <f t="shared" si="158"/>
        <v>30.71</v>
      </c>
      <c r="K778" t="str">
        <f t="shared" si="159"/>
        <v>5.59</v>
      </c>
      <c r="L778" t="str">
        <f t="shared" si="160"/>
        <v>yes</v>
      </c>
      <c r="M778" t="str">
        <f t="shared" si="161"/>
        <v>No</v>
      </c>
      <c r="N778" t="str">
        <f t="shared" si="162"/>
        <v>No</v>
      </c>
      <c r="O778" t="str">
        <f t="shared" si="163"/>
        <v>1</v>
      </c>
      <c r="P778" t="str">
        <f t="shared" si="164"/>
        <v>No</v>
      </c>
      <c r="Q778" s="10" t="str">
        <f t="shared" si="165"/>
        <v>1</v>
      </c>
      <c r="R778" t="str">
        <f t="shared" si="166"/>
        <v>Yes</v>
      </c>
      <c r="S778" t="str">
        <f t="shared" si="167"/>
        <v>No</v>
      </c>
      <c r="T778" t="str">
        <f t="shared" si="168"/>
        <v>No</v>
      </c>
      <c r="U778" s="10" t="str" cm="1">
        <f t="array" ref="U778">_xlfn.IFS(B778&lt;18.5,"Underweight",B778&lt;=24.9,"Normal weight",B778&lt;=29.99,"Over weight",B778&gt;=30,"Obesity")</f>
        <v>Obesity</v>
      </c>
      <c r="V778" t="str" cm="1">
        <f t="array" ref="V778">_xlfn.IFS(C778&lt;5.7,"Normal",C778&lt;=6.49,"Prediabetes",C778&gt;=6.5,"Diabetes")</f>
        <v>Normal</v>
      </c>
      <c r="W778" t="str">
        <f t="shared" si="169"/>
        <v>No</v>
      </c>
    </row>
    <row r="779" spans="1:23" x14ac:dyDescent="0.25">
      <c r="A779" t="s">
        <v>1593</v>
      </c>
      <c r="B779" s="11">
        <v>47.19</v>
      </c>
      <c r="C779" s="11">
        <v>5.29</v>
      </c>
      <c r="D779" t="s">
        <v>2380</v>
      </c>
      <c r="E779" t="s">
        <v>2380</v>
      </c>
      <c r="F779" t="s">
        <v>2380</v>
      </c>
      <c r="G779" t="s">
        <v>2381</v>
      </c>
      <c r="H779" t="s">
        <v>2380</v>
      </c>
      <c r="I779" t="str">
        <f t="shared" si="157"/>
        <v>Id778</v>
      </c>
      <c r="J779" t="str">
        <f t="shared" si="158"/>
        <v>47.19</v>
      </c>
      <c r="K779" t="str">
        <f t="shared" si="159"/>
        <v>5.29</v>
      </c>
      <c r="L779" t="str">
        <f t="shared" si="160"/>
        <v>No</v>
      </c>
      <c r="M779" t="str">
        <f t="shared" si="161"/>
        <v>No</v>
      </c>
      <c r="N779" t="str">
        <f t="shared" si="162"/>
        <v>No</v>
      </c>
      <c r="O779" t="str">
        <f t="shared" si="163"/>
        <v>No major surgery</v>
      </c>
      <c r="P779" t="str">
        <f t="shared" si="164"/>
        <v>No</v>
      </c>
      <c r="Q779" s="10" t="str">
        <f t="shared" si="165"/>
        <v>0</v>
      </c>
      <c r="R779" t="str">
        <f t="shared" si="166"/>
        <v>No</v>
      </c>
      <c r="S779" t="str">
        <f t="shared" si="167"/>
        <v>No</v>
      </c>
      <c r="T779" t="str">
        <f t="shared" si="168"/>
        <v>No</v>
      </c>
      <c r="U779" s="10" t="str" cm="1">
        <f t="array" ref="U779">_xlfn.IFS(B779&lt;18.5,"Underweight",B779&lt;=24.9,"Normal weight",B779&lt;=29.99,"Over weight",B779&gt;=30,"Obesity")</f>
        <v>Obesity</v>
      </c>
      <c r="V779" t="str" cm="1">
        <f t="array" ref="V779">_xlfn.IFS(C779&lt;5.7,"Normal",C779&lt;=6.49,"Prediabetes",C779&gt;=6.5,"Diabetes")</f>
        <v>Normal</v>
      </c>
      <c r="W779" t="str">
        <f t="shared" si="169"/>
        <v>No</v>
      </c>
    </row>
    <row r="780" spans="1:23" x14ac:dyDescent="0.25">
      <c r="A780" t="s">
        <v>1592</v>
      </c>
      <c r="B780" s="11">
        <v>30.02</v>
      </c>
      <c r="C780" s="11">
        <v>6.65</v>
      </c>
      <c r="D780" t="s">
        <v>2380</v>
      </c>
      <c r="E780" t="s">
        <v>2380</v>
      </c>
      <c r="F780" t="s">
        <v>2380</v>
      </c>
      <c r="G780" t="s">
        <v>2381</v>
      </c>
      <c r="H780" t="s">
        <v>2380</v>
      </c>
      <c r="I780" t="str">
        <f t="shared" si="157"/>
        <v>Id779</v>
      </c>
      <c r="J780" t="str">
        <f t="shared" si="158"/>
        <v>30.02</v>
      </c>
      <c r="K780" t="str">
        <f t="shared" si="159"/>
        <v>6.65</v>
      </c>
      <c r="L780" t="str">
        <f t="shared" si="160"/>
        <v>No</v>
      </c>
      <c r="M780" t="str">
        <f t="shared" si="161"/>
        <v>No</v>
      </c>
      <c r="N780" t="str">
        <f t="shared" si="162"/>
        <v>No</v>
      </c>
      <c r="O780" t="str">
        <f t="shared" si="163"/>
        <v>No major surgery</v>
      </c>
      <c r="P780" t="str">
        <f t="shared" si="164"/>
        <v>No</v>
      </c>
      <c r="Q780" s="10" t="str">
        <f t="shared" si="165"/>
        <v>0</v>
      </c>
      <c r="R780" t="str">
        <f t="shared" si="166"/>
        <v>No</v>
      </c>
      <c r="S780" t="str">
        <f t="shared" si="167"/>
        <v>No</v>
      </c>
      <c r="T780" t="str">
        <f t="shared" si="168"/>
        <v>No</v>
      </c>
      <c r="U780" s="10" t="str" cm="1">
        <f t="array" ref="U780">_xlfn.IFS(B780&lt;18.5,"Underweight",B780&lt;=24.9,"Normal weight",B780&lt;=29.99,"Over weight",B780&gt;=30,"Obesity")</f>
        <v>Obesity</v>
      </c>
      <c r="V780" t="str" cm="1">
        <f t="array" ref="V780">_xlfn.IFS(C780&lt;5.7,"Normal",C780&lt;=6.49,"Prediabetes",C780&gt;=6.5,"Diabetes")</f>
        <v>Diabetes</v>
      </c>
      <c r="W780" t="str">
        <f t="shared" si="169"/>
        <v>No</v>
      </c>
    </row>
    <row r="781" spans="1:23" x14ac:dyDescent="0.25">
      <c r="A781" t="s">
        <v>1591</v>
      </c>
      <c r="B781" s="11">
        <v>37.909999999999997</v>
      </c>
      <c r="C781" s="11">
        <v>5.68</v>
      </c>
      <c r="D781" t="s">
        <v>2382</v>
      </c>
      <c r="E781" t="s">
        <v>2380</v>
      </c>
      <c r="F781" t="s">
        <v>2380</v>
      </c>
      <c r="G781" t="s">
        <v>2381</v>
      </c>
      <c r="H781" t="s">
        <v>2380</v>
      </c>
      <c r="I781" t="str">
        <f t="shared" si="157"/>
        <v>Id780</v>
      </c>
      <c r="J781" t="str">
        <f t="shared" si="158"/>
        <v>37.91</v>
      </c>
      <c r="K781" t="str">
        <f t="shared" si="159"/>
        <v>5.68</v>
      </c>
      <c r="L781" t="str">
        <f t="shared" si="160"/>
        <v>yes</v>
      </c>
      <c r="M781" t="str">
        <f t="shared" si="161"/>
        <v>No</v>
      </c>
      <c r="N781" t="str">
        <f t="shared" si="162"/>
        <v>No</v>
      </c>
      <c r="O781" t="str">
        <f t="shared" si="163"/>
        <v>No major surgery</v>
      </c>
      <c r="P781" t="str">
        <f t="shared" si="164"/>
        <v>No</v>
      </c>
      <c r="Q781" s="10" t="str">
        <f t="shared" si="165"/>
        <v>0</v>
      </c>
      <c r="R781" t="str">
        <f t="shared" si="166"/>
        <v>Yes</v>
      </c>
      <c r="S781" t="str">
        <f t="shared" si="167"/>
        <v>No</v>
      </c>
      <c r="T781" t="str">
        <f t="shared" si="168"/>
        <v>No</v>
      </c>
      <c r="U781" s="10" t="str" cm="1">
        <f t="array" ref="U781">_xlfn.IFS(B781&lt;18.5,"Underweight",B781&lt;=24.9,"Normal weight",B781&lt;=29.99,"Over weight",B781&gt;=30,"Obesity")</f>
        <v>Obesity</v>
      </c>
      <c r="V781" t="str" cm="1">
        <f t="array" ref="V781">_xlfn.IFS(C781&lt;5.7,"Normal",C781&lt;=6.49,"Prediabetes",C781&gt;=6.5,"Diabetes")</f>
        <v>Normal</v>
      </c>
      <c r="W781" t="str">
        <f t="shared" si="169"/>
        <v>No</v>
      </c>
    </row>
    <row r="782" spans="1:23" x14ac:dyDescent="0.25">
      <c r="A782" t="s">
        <v>1590</v>
      </c>
      <c r="B782" s="11">
        <v>54.61</v>
      </c>
      <c r="C782" s="11">
        <v>4.49</v>
      </c>
      <c r="D782" t="s">
        <v>2380</v>
      </c>
      <c r="E782" t="s">
        <v>2380</v>
      </c>
      <c r="F782" t="s">
        <v>2380</v>
      </c>
      <c r="G782" t="s">
        <v>2381</v>
      </c>
      <c r="H782" t="s">
        <v>2380</v>
      </c>
      <c r="I782" t="str">
        <f t="shared" si="157"/>
        <v>Id781</v>
      </c>
      <c r="J782" t="str">
        <f t="shared" si="158"/>
        <v>54.61</v>
      </c>
      <c r="K782" t="str">
        <f t="shared" si="159"/>
        <v>4.49</v>
      </c>
      <c r="L782" t="str">
        <f t="shared" si="160"/>
        <v>No</v>
      </c>
      <c r="M782" t="str">
        <f t="shared" si="161"/>
        <v>No</v>
      </c>
      <c r="N782" t="str">
        <f t="shared" si="162"/>
        <v>No</v>
      </c>
      <c r="O782" t="str">
        <f t="shared" si="163"/>
        <v>No major surgery</v>
      </c>
      <c r="P782" t="str">
        <f t="shared" si="164"/>
        <v>No</v>
      </c>
      <c r="Q782" s="10" t="str">
        <f t="shared" si="165"/>
        <v>0</v>
      </c>
      <c r="R782" t="str">
        <f t="shared" si="166"/>
        <v>No</v>
      </c>
      <c r="S782" t="str">
        <f t="shared" si="167"/>
        <v>No</v>
      </c>
      <c r="T782" t="str">
        <f t="shared" si="168"/>
        <v>No</v>
      </c>
      <c r="U782" s="10" t="str" cm="1">
        <f t="array" ref="U782">_xlfn.IFS(B782&lt;18.5,"Underweight",B782&lt;=24.9,"Normal weight",B782&lt;=29.99,"Over weight",B782&gt;=30,"Obesity")</f>
        <v>Obesity</v>
      </c>
      <c r="V782" t="str" cm="1">
        <f t="array" ref="V782">_xlfn.IFS(C782&lt;5.7,"Normal",C782&lt;=6.49,"Prediabetes",C782&gt;=6.5,"Diabetes")</f>
        <v>Normal</v>
      </c>
      <c r="W782" t="str">
        <f t="shared" si="169"/>
        <v>No</v>
      </c>
    </row>
    <row r="783" spans="1:23" x14ac:dyDescent="0.25">
      <c r="A783" t="s">
        <v>1589</v>
      </c>
      <c r="B783" s="11">
        <v>36.005000000000003</v>
      </c>
      <c r="C783" s="11">
        <v>6.9</v>
      </c>
      <c r="D783" t="s">
        <v>2380</v>
      </c>
      <c r="E783" t="s">
        <v>2380</v>
      </c>
      <c r="F783" t="s">
        <v>2380</v>
      </c>
      <c r="G783" t="s">
        <v>2381</v>
      </c>
      <c r="H783" t="s">
        <v>2380</v>
      </c>
      <c r="I783" t="str">
        <f t="shared" si="157"/>
        <v>Id782</v>
      </c>
      <c r="J783" t="str">
        <f t="shared" si="158"/>
        <v>36.005</v>
      </c>
      <c r="K783" t="str">
        <f t="shared" si="159"/>
        <v>6.9</v>
      </c>
      <c r="L783" t="str">
        <f t="shared" si="160"/>
        <v>No</v>
      </c>
      <c r="M783" t="str">
        <f t="shared" si="161"/>
        <v>No</v>
      </c>
      <c r="N783" t="str">
        <f t="shared" si="162"/>
        <v>No</v>
      </c>
      <c r="O783" t="str">
        <f t="shared" si="163"/>
        <v>No major surgery</v>
      </c>
      <c r="P783" t="str">
        <f t="shared" si="164"/>
        <v>No</v>
      </c>
      <c r="Q783" s="10" t="str">
        <f t="shared" si="165"/>
        <v>0</v>
      </c>
      <c r="R783" t="str">
        <f t="shared" si="166"/>
        <v>No</v>
      </c>
      <c r="S783" t="str">
        <f t="shared" si="167"/>
        <v>No</v>
      </c>
      <c r="T783" t="str">
        <f t="shared" si="168"/>
        <v>No</v>
      </c>
      <c r="U783" s="10" t="str" cm="1">
        <f t="array" ref="U783">_xlfn.IFS(B783&lt;18.5,"Underweight",B783&lt;=24.9,"Normal weight",B783&lt;=29.99,"Over weight",B783&gt;=30,"Obesity")</f>
        <v>Obesity</v>
      </c>
      <c r="V783" t="str" cm="1">
        <f t="array" ref="V783">_xlfn.IFS(C783&lt;5.7,"Normal",C783&lt;=6.49,"Prediabetes",C783&gt;=6.5,"Diabetes")</f>
        <v>Diabetes</v>
      </c>
      <c r="W783" t="str">
        <f t="shared" si="169"/>
        <v>No</v>
      </c>
    </row>
    <row r="784" spans="1:23" x14ac:dyDescent="0.25">
      <c r="A784" t="s">
        <v>1588</v>
      </c>
      <c r="B784" s="11">
        <v>28.7</v>
      </c>
      <c r="C784" s="11">
        <v>11.52</v>
      </c>
      <c r="D784" t="s">
        <v>2380</v>
      </c>
      <c r="E784" t="s">
        <v>2380</v>
      </c>
      <c r="F784" t="s">
        <v>2380</v>
      </c>
      <c r="G784" t="s">
        <v>2381</v>
      </c>
      <c r="H784" t="s">
        <v>2380</v>
      </c>
      <c r="I784" t="str">
        <f t="shared" si="157"/>
        <v>Id783</v>
      </c>
      <c r="J784" t="str">
        <f t="shared" si="158"/>
        <v>28.7</v>
      </c>
      <c r="K784" t="str">
        <f t="shared" si="159"/>
        <v>11.52</v>
      </c>
      <c r="L784" t="str">
        <f t="shared" si="160"/>
        <v>No</v>
      </c>
      <c r="M784" t="str">
        <f t="shared" si="161"/>
        <v>No</v>
      </c>
      <c r="N784" t="str">
        <f t="shared" si="162"/>
        <v>No</v>
      </c>
      <c r="O784" t="str">
        <f t="shared" si="163"/>
        <v>No major surgery</v>
      </c>
      <c r="P784" t="str">
        <f t="shared" si="164"/>
        <v>No</v>
      </c>
      <c r="Q784" s="10" t="str">
        <f t="shared" si="165"/>
        <v>0</v>
      </c>
      <c r="R784" t="str">
        <f t="shared" si="166"/>
        <v>No</v>
      </c>
      <c r="S784" t="str">
        <f t="shared" si="167"/>
        <v>No</v>
      </c>
      <c r="T784" t="str">
        <f t="shared" si="168"/>
        <v>No</v>
      </c>
      <c r="U784" s="10" t="str" cm="1">
        <f t="array" ref="U784">_xlfn.IFS(B784&lt;18.5,"Underweight",B784&lt;=24.9,"Normal weight",B784&lt;=29.99,"Over weight",B784&gt;=30,"Obesity")</f>
        <v>Over weight</v>
      </c>
      <c r="V784" t="str" cm="1">
        <f t="array" ref="V784">_xlfn.IFS(C784&lt;5.7,"Normal",C784&lt;=6.49,"Prediabetes",C784&gt;=6.5,"Diabetes")</f>
        <v>Diabetes</v>
      </c>
      <c r="W784" t="str">
        <f t="shared" si="169"/>
        <v>No</v>
      </c>
    </row>
    <row r="785" spans="1:23" x14ac:dyDescent="0.25">
      <c r="A785" t="s">
        <v>1587</v>
      </c>
      <c r="B785" s="11">
        <v>34.295000000000002</v>
      </c>
      <c r="C785" s="11">
        <v>11.24</v>
      </c>
      <c r="D785" t="s">
        <v>2380</v>
      </c>
      <c r="E785" t="s">
        <v>2380</v>
      </c>
      <c r="F785" t="s">
        <v>2380</v>
      </c>
      <c r="G785" t="s">
        <v>2381</v>
      </c>
      <c r="H785" t="s">
        <v>2380</v>
      </c>
      <c r="I785" t="str">
        <f t="shared" si="157"/>
        <v>Id784</v>
      </c>
      <c r="J785" t="str">
        <f t="shared" si="158"/>
        <v>34.295</v>
      </c>
      <c r="K785" t="str">
        <f t="shared" si="159"/>
        <v>11.24</v>
      </c>
      <c r="L785" t="str">
        <f t="shared" si="160"/>
        <v>No</v>
      </c>
      <c r="M785" t="str">
        <f t="shared" si="161"/>
        <v>No</v>
      </c>
      <c r="N785" t="str">
        <f t="shared" si="162"/>
        <v>No</v>
      </c>
      <c r="O785" t="str">
        <f t="shared" si="163"/>
        <v>No major surgery</v>
      </c>
      <c r="P785" t="str">
        <f t="shared" si="164"/>
        <v>No</v>
      </c>
      <c r="Q785" s="10" t="str">
        <f t="shared" si="165"/>
        <v>0</v>
      </c>
      <c r="R785" t="str">
        <f t="shared" si="166"/>
        <v>No</v>
      </c>
      <c r="S785" t="str">
        <f t="shared" si="167"/>
        <v>No</v>
      </c>
      <c r="T785" t="str">
        <f t="shared" si="168"/>
        <v>No</v>
      </c>
      <c r="U785" s="10" t="str" cm="1">
        <f t="array" ref="U785">_xlfn.IFS(B785&lt;18.5,"Underweight",B785&lt;=24.9,"Normal weight",B785&lt;=29.99,"Over weight",B785&gt;=30,"Obesity")</f>
        <v>Obesity</v>
      </c>
      <c r="V785" t="str" cm="1">
        <f t="array" ref="V785">_xlfn.IFS(C785&lt;5.7,"Normal",C785&lt;=6.49,"Prediabetes",C785&gt;=6.5,"Diabetes")</f>
        <v>Diabetes</v>
      </c>
      <c r="W785" t="str">
        <f t="shared" si="169"/>
        <v>No</v>
      </c>
    </row>
    <row r="786" spans="1:23" x14ac:dyDescent="0.25">
      <c r="A786" t="s">
        <v>1586</v>
      </c>
      <c r="B786" s="11">
        <v>27.55</v>
      </c>
      <c r="C786" s="11">
        <v>10.98</v>
      </c>
      <c r="D786" t="s">
        <v>2380</v>
      </c>
      <c r="E786" t="s">
        <v>2380</v>
      </c>
      <c r="F786" t="s">
        <v>2380</v>
      </c>
      <c r="G786" t="s">
        <v>2381</v>
      </c>
      <c r="H786" t="s">
        <v>2380</v>
      </c>
      <c r="I786" t="str">
        <f t="shared" si="157"/>
        <v>Id785</v>
      </c>
      <c r="J786" t="str">
        <f t="shared" si="158"/>
        <v>27.55</v>
      </c>
      <c r="K786" t="str">
        <f t="shared" si="159"/>
        <v>10.98</v>
      </c>
      <c r="L786" t="str">
        <f t="shared" si="160"/>
        <v>No</v>
      </c>
      <c r="M786" t="str">
        <f t="shared" si="161"/>
        <v>No</v>
      </c>
      <c r="N786" t="str">
        <f t="shared" si="162"/>
        <v>No</v>
      </c>
      <c r="O786" t="str">
        <f t="shared" si="163"/>
        <v>No major surgery</v>
      </c>
      <c r="P786" t="str">
        <f t="shared" si="164"/>
        <v>No</v>
      </c>
      <c r="Q786" s="10" t="str">
        <f t="shared" si="165"/>
        <v>0</v>
      </c>
      <c r="R786" t="str">
        <f t="shared" si="166"/>
        <v>No</v>
      </c>
      <c r="S786" t="str">
        <f t="shared" si="167"/>
        <v>No</v>
      </c>
      <c r="T786" t="str">
        <f t="shared" si="168"/>
        <v>No</v>
      </c>
      <c r="U786" s="10" t="str" cm="1">
        <f t="array" ref="U786">_xlfn.IFS(B786&lt;18.5,"Underweight",B786&lt;=24.9,"Normal weight",B786&lt;=29.99,"Over weight",B786&gt;=30,"Obesity")</f>
        <v>Over weight</v>
      </c>
      <c r="V786" t="str" cm="1">
        <f t="array" ref="V786">_xlfn.IFS(C786&lt;5.7,"Normal",C786&lt;=6.49,"Prediabetes",C786&gt;=6.5,"Diabetes")</f>
        <v>Diabetes</v>
      </c>
      <c r="W786" t="str">
        <f t="shared" si="169"/>
        <v>No</v>
      </c>
    </row>
    <row r="787" spans="1:23" x14ac:dyDescent="0.25">
      <c r="A787" t="s">
        <v>1585</v>
      </c>
      <c r="B787" s="11">
        <v>40.700000000000003</v>
      </c>
      <c r="C787" s="11">
        <v>5.42</v>
      </c>
      <c r="D787" t="s">
        <v>2380</v>
      </c>
      <c r="E787" t="s">
        <v>2380</v>
      </c>
      <c r="F787" t="s">
        <v>2380</v>
      </c>
      <c r="G787" t="s">
        <v>2381</v>
      </c>
      <c r="H787" t="s">
        <v>2380</v>
      </c>
      <c r="I787" t="str">
        <f t="shared" si="157"/>
        <v>Id786</v>
      </c>
      <c r="J787" t="str">
        <f t="shared" si="158"/>
        <v>40.7</v>
      </c>
      <c r="K787" t="str">
        <f t="shared" si="159"/>
        <v>5.42</v>
      </c>
      <c r="L787" t="str">
        <f t="shared" si="160"/>
        <v>No</v>
      </c>
      <c r="M787" t="str">
        <f t="shared" si="161"/>
        <v>No</v>
      </c>
      <c r="N787" t="str">
        <f t="shared" si="162"/>
        <v>No</v>
      </c>
      <c r="O787" t="str">
        <f t="shared" si="163"/>
        <v>No major surgery</v>
      </c>
      <c r="P787" t="str">
        <f t="shared" si="164"/>
        <v>No</v>
      </c>
      <c r="Q787" s="10" t="str">
        <f t="shared" si="165"/>
        <v>0</v>
      </c>
      <c r="R787" t="str">
        <f t="shared" si="166"/>
        <v>No</v>
      </c>
      <c r="S787" t="str">
        <f t="shared" si="167"/>
        <v>No</v>
      </c>
      <c r="T787" t="str">
        <f t="shared" si="168"/>
        <v>No</v>
      </c>
      <c r="U787" s="10" t="str" cm="1">
        <f t="array" ref="U787">_xlfn.IFS(B787&lt;18.5,"Underweight",B787&lt;=24.9,"Normal weight",B787&lt;=29.99,"Over weight",B787&gt;=30,"Obesity")</f>
        <v>Obesity</v>
      </c>
      <c r="V787" t="str" cm="1">
        <f t="array" ref="V787">_xlfn.IFS(C787&lt;5.7,"Normal",C787&lt;=6.49,"Prediabetes",C787&gt;=6.5,"Diabetes")</f>
        <v>Normal</v>
      </c>
      <c r="W787" t="str">
        <f t="shared" si="169"/>
        <v>No</v>
      </c>
    </row>
    <row r="788" spans="1:23" x14ac:dyDescent="0.25">
      <c r="A788" t="s">
        <v>1584</v>
      </c>
      <c r="B788" s="11">
        <v>18.335000000000001</v>
      </c>
      <c r="C788" s="11">
        <v>10.97</v>
      </c>
      <c r="D788" t="s">
        <v>2380</v>
      </c>
      <c r="E788" t="s">
        <v>2380</v>
      </c>
      <c r="F788" t="s">
        <v>2380</v>
      </c>
      <c r="G788" t="s">
        <v>2381</v>
      </c>
      <c r="H788" t="s">
        <v>2380</v>
      </c>
      <c r="I788" t="str">
        <f t="shared" si="157"/>
        <v>Id787</v>
      </c>
      <c r="J788" t="str">
        <f t="shared" si="158"/>
        <v>18.335</v>
      </c>
      <c r="K788" t="str">
        <f t="shared" si="159"/>
        <v>10.97</v>
      </c>
      <c r="L788" t="str">
        <f t="shared" si="160"/>
        <v>No</v>
      </c>
      <c r="M788" t="str">
        <f t="shared" si="161"/>
        <v>No</v>
      </c>
      <c r="N788" t="str">
        <f t="shared" si="162"/>
        <v>No</v>
      </c>
      <c r="O788" t="str">
        <f t="shared" si="163"/>
        <v>No major surgery</v>
      </c>
      <c r="P788" t="str">
        <f t="shared" si="164"/>
        <v>No</v>
      </c>
      <c r="Q788" s="10" t="str">
        <f t="shared" si="165"/>
        <v>0</v>
      </c>
      <c r="R788" t="str">
        <f t="shared" si="166"/>
        <v>No</v>
      </c>
      <c r="S788" t="str">
        <f t="shared" si="167"/>
        <v>No</v>
      </c>
      <c r="T788" t="str">
        <f t="shared" si="168"/>
        <v>No</v>
      </c>
      <c r="U788" s="10" t="str" cm="1">
        <f t="array" ref="U788">_xlfn.IFS(B788&lt;18.5,"Underweight",B788&lt;=24.9,"Normal weight",B788&lt;=29.99,"Over weight",B788&gt;=30,"Obesity")</f>
        <v>Underweight</v>
      </c>
      <c r="V788" t="str" cm="1">
        <f t="array" ref="V788">_xlfn.IFS(C788&lt;5.7,"Normal",C788&lt;=6.49,"Prediabetes",C788&gt;=6.5,"Diabetes")</f>
        <v>Diabetes</v>
      </c>
      <c r="W788" t="str">
        <f t="shared" si="169"/>
        <v>No</v>
      </c>
    </row>
    <row r="789" spans="1:23" x14ac:dyDescent="0.25">
      <c r="A789" t="s">
        <v>1583</v>
      </c>
      <c r="B789" s="11">
        <v>33.914999999999999</v>
      </c>
      <c r="C789" s="11">
        <v>9.56</v>
      </c>
      <c r="D789" t="s">
        <v>2382</v>
      </c>
      <c r="E789" t="s">
        <v>2380</v>
      </c>
      <c r="F789" t="s">
        <v>2380</v>
      </c>
      <c r="G789">
        <v>2</v>
      </c>
      <c r="H789" t="s">
        <v>2380</v>
      </c>
      <c r="I789" t="str">
        <f t="shared" si="157"/>
        <v>Id788</v>
      </c>
      <c r="J789" t="str">
        <f t="shared" si="158"/>
        <v>33.915</v>
      </c>
      <c r="K789" t="str">
        <f t="shared" si="159"/>
        <v>9.56</v>
      </c>
      <c r="L789" t="str">
        <f t="shared" si="160"/>
        <v>yes</v>
      </c>
      <c r="M789" t="str">
        <f t="shared" si="161"/>
        <v>No</v>
      </c>
      <c r="N789" t="str">
        <f t="shared" si="162"/>
        <v>No</v>
      </c>
      <c r="O789" t="str">
        <f t="shared" si="163"/>
        <v>2</v>
      </c>
      <c r="P789" t="str">
        <f t="shared" si="164"/>
        <v>No</v>
      </c>
      <c r="Q789" s="10" t="str">
        <f t="shared" si="165"/>
        <v>2</v>
      </c>
      <c r="R789" t="str">
        <f t="shared" si="166"/>
        <v>Yes</v>
      </c>
      <c r="S789" t="str">
        <f t="shared" si="167"/>
        <v>No</v>
      </c>
      <c r="T789" t="str">
        <f t="shared" si="168"/>
        <v>No</v>
      </c>
      <c r="U789" s="10" t="str" cm="1">
        <f t="array" ref="U789">_xlfn.IFS(B789&lt;18.5,"Underweight",B789&lt;=24.9,"Normal weight",B789&lt;=29.99,"Over weight",B789&gt;=30,"Obesity")</f>
        <v>Obesity</v>
      </c>
      <c r="V789" t="str" cm="1">
        <f t="array" ref="V789">_xlfn.IFS(C789&lt;5.7,"Normal",C789&lt;=6.49,"Prediabetes",C789&gt;=6.5,"Diabetes")</f>
        <v>Diabetes</v>
      </c>
      <c r="W789" t="str">
        <f t="shared" si="169"/>
        <v>No</v>
      </c>
    </row>
    <row r="790" spans="1:23" x14ac:dyDescent="0.25">
      <c r="A790" t="s">
        <v>1582</v>
      </c>
      <c r="B790" s="11">
        <v>33.534999999999997</v>
      </c>
      <c r="C790" s="11">
        <v>9.4</v>
      </c>
      <c r="D790" t="s">
        <v>2382</v>
      </c>
      <c r="E790" t="s">
        <v>2380</v>
      </c>
      <c r="F790" t="s">
        <v>2380</v>
      </c>
      <c r="G790">
        <v>2</v>
      </c>
      <c r="H790" t="s">
        <v>2380</v>
      </c>
      <c r="I790" t="str">
        <f t="shared" si="157"/>
        <v>Id789</v>
      </c>
      <c r="J790" t="str">
        <f t="shared" si="158"/>
        <v>33.535</v>
      </c>
      <c r="K790" t="str">
        <f t="shared" si="159"/>
        <v>9.4</v>
      </c>
      <c r="L790" t="str">
        <f t="shared" si="160"/>
        <v>yes</v>
      </c>
      <c r="M790" t="str">
        <f t="shared" si="161"/>
        <v>No</v>
      </c>
      <c r="N790" t="str">
        <f t="shared" si="162"/>
        <v>No</v>
      </c>
      <c r="O790" t="str">
        <f t="shared" si="163"/>
        <v>2</v>
      </c>
      <c r="P790" t="str">
        <f t="shared" si="164"/>
        <v>No</v>
      </c>
      <c r="Q790" s="10" t="str">
        <f t="shared" si="165"/>
        <v>2</v>
      </c>
      <c r="R790" t="str">
        <f t="shared" si="166"/>
        <v>Yes</v>
      </c>
      <c r="S790" t="str">
        <f t="shared" si="167"/>
        <v>No</v>
      </c>
      <c r="T790" t="str">
        <f t="shared" si="168"/>
        <v>No</v>
      </c>
      <c r="U790" s="10" t="str" cm="1">
        <f t="array" ref="U790">_xlfn.IFS(B790&lt;18.5,"Underweight",B790&lt;=24.9,"Normal weight",B790&lt;=29.99,"Over weight",B790&gt;=30,"Obesity")</f>
        <v>Obesity</v>
      </c>
      <c r="V790" t="str" cm="1">
        <f t="array" ref="V790">_xlfn.IFS(C790&lt;5.7,"Normal",C790&lt;=6.49,"Prediabetes",C790&gt;=6.5,"Diabetes")</f>
        <v>Diabetes</v>
      </c>
      <c r="W790" t="str">
        <f t="shared" si="169"/>
        <v>No</v>
      </c>
    </row>
    <row r="791" spans="1:23" x14ac:dyDescent="0.25">
      <c r="A791" t="s">
        <v>1581</v>
      </c>
      <c r="B791" s="11">
        <v>23.655000000000001</v>
      </c>
      <c r="C791" s="11">
        <v>8.48</v>
      </c>
      <c r="D791" t="s">
        <v>2382</v>
      </c>
      <c r="E791" t="s">
        <v>2380</v>
      </c>
      <c r="F791" t="s">
        <v>2380</v>
      </c>
      <c r="G791">
        <v>2</v>
      </c>
      <c r="H791" t="s">
        <v>2380</v>
      </c>
      <c r="I791" t="str">
        <f t="shared" si="157"/>
        <v>Id790</v>
      </c>
      <c r="J791" t="str">
        <f t="shared" si="158"/>
        <v>23.655</v>
      </c>
      <c r="K791" t="str">
        <f t="shared" si="159"/>
        <v>8.48</v>
      </c>
      <c r="L791" t="str">
        <f t="shared" si="160"/>
        <v>yes</v>
      </c>
      <c r="M791" t="str">
        <f t="shared" si="161"/>
        <v>No</v>
      </c>
      <c r="N791" t="str">
        <f t="shared" si="162"/>
        <v>No</v>
      </c>
      <c r="O791" t="str">
        <f t="shared" si="163"/>
        <v>2</v>
      </c>
      <c r="P791" t="str">
        <f t="shared" si="164"/>
        <v>No</v>
      </c>
      <c r="Q791" s="10" t="str">
        <f t="shared" si="165"/>
        <v>2</v>
      </c>
      <c r="R791" t="str">
        <f t="shared" si="166"/>
        <v>Yes</v>
      </c>
      <c r="S791" t="str">
        <f t="shared" si="167"/>
        <v>No</v>
      </c>
      <c r="T791" t="str">
        <f t="shared" si="168"/>
        <v>No</v>
      </c>
      <c r="U791" s="10" t="str" cm="1">
        <f t="array" ref="U791">_xlfn.IFS(B791&lt;18.5,"Underweight",B791&lt;=24.9,"Normal weight",B791&lt;=29.99,"Over weight",B791&gt;=30,"Obesity")</f>
        <v>Normal weight</v>
      </c>
      <c r="V791" t="str" cm="1">
        <f t="array" ref="V791">_xlfn.IFS(C791&lt;5.7,"Normal",C791&lt;=6.49,"Prediabetes",C791&gt;=6.5,"Diabetes")</f>
        <v>Diabetes</v>
      </c>
      <c r="W791" t="str">
        <f t="shared" si="169"/>
        <v>No</v>
      </c>
    </row>
    <row r="792" spans="1:23" x14ac:dyDescent="0.25">
      <c r="A792" t="s">
        <v>1580</v>
      </c>
      <c r="B792" s="11">
        <v>28</v>
      </c>
      <c r="C792" s="11">
        <v>5.57</v>
      </c>
      <c r="D792" t="s">
        <v>2380</v>
      </c>
      <c r="E792" t="s">
        <v>2380</v>
      </c>
      <c r="F792" t="s">
        <v>2380</v>
      </c>
      <c r="G792" t="s">
        <v>2381</v>
      </c>
      <c r="H792" t="s">
        <v>2380</v>
      </c>
      <c r="I792" t="str">
        <f t="shared" si="157"/>
        <v>Id791</v>
      </c>
      <c r="J792" t="str">
        <f t="shared" si="158"/>
        <v>28</v>
      </c>
      <c r="K792" t="str">
        <f t="shared" si="159"/>
        <v>5.57</v>
      </c>
      <c r="L792" t="str">
        <f t="shared" si="160"/>
        <v>No</v>
      </c>
      <c r="M792" t="str">
        <f t="shared" si="161"/>
        <v>No</v>
      </c>
      <c r="N792" t="str">
        <f t="shared" si="162"/>
        <v>No</v>
      </c>
      <c r="O792" t="str">
        <f t="shared" si="163"/>
        <v>No major surgery</v>
      </c>
      <c r="P792" t="str">
        <f t="shared" si="164"/>
        <v>No</v>
      </c>
      <c r="Q792" s="10" t="str">
        <f t="shared" si="165"/>
        <v>0</v>
      </c>
      <c r="R792" t="str">
        <f t="shared" si="166"/>
        <v>No</v>
      </c>
      <c r="S792" t="str">
        <f t="shared" si="167"/>
        <v>No</v>
      </c>
      <c r="T792" t="str">
        <f t="shared" si="168"/>
        <v>No</v>
      </c>
      <c r="U792" s="10" t="str" cm="1">
        <f t="array" ref="U792">_xlfn.IFS(B792&lt;18.5,"Underweight",B792&lt;=24.9,"Normal weight",B792&lt;=29.99,"Over weight",B792&gt;=30,"Obesity")</f>
        <v>Over weight</v>
      </c>
      <c r="V792" t="str" cm="1">
        <f t="array" ref="V792">_xlfn.IFS(C792&lt;5.7,"Normal",C792&lt;=6.49,"Prediabetes",C792&gt;=6.5,"Diabetes")</f>
        <v>Normal</v>
      </c>
      <c r="W792" t="str">
        <f t="shared" si="169"/>
        <v>No</v>
      </c>
    </row>
    <row r="793" spans="1:23" x14ac:dyDescent="0.25">
      <c r="A793" t="s">
        <v>1579</v>
      </c>
      <c r="B793" s="11">
        <v>30.23</v>
      </c>
      <c r="C793" s="11">
        <v>6.94</v>
      </c>
      <c r="D793" t="s">
        <v>2382</v>
      </c>
      <c r="E793" t="s">
        <v>2380</v>
      </c>
      <c r="F793" t="s">
        <v>2383</v>
      </c>
      <c r="G793">
        <v>1</v>
      </c>
      <c r="H793" t="s">
        <v>2380</v>
      </c>
      <c r="I793" t="str">
        <f t="shared" si="157"/>
        <v>Id792</v>
      </c>
      <c r="J793" t="str">
        <f t="shared" si="158"/>
        <v>30.23</v>
      </c>
      <c r="K793" t="str">
        <f t="shared" si="159"/>
        <v>6.94</v>
      </c>
      <c r="L793" t="str">
        <f t="shared" si="160"/>
        <v>yes</v>
      </c>
      <c r="M793" t="str">
        <f t="shared" si="161"/>
        <v>No</v>
      </c>
      <c r="N793" t="str">
        <f t="shared" si="162"/>
        <v>Yes</v>
      </c>
      <c r="O793" t="str">
        <f t="shared" si="163"/>
        <v>1</v>
      </c>
      <c r="P793" t="str">
        <f t="shared" si="164"/>
        <v>No</v>
      </c>
      <c r="Q793" s="10" t="str">
        <f t="shared" si="165"/>
        <v>1</v>
      </c>
      <c r="R793" t="str">
        <f t="shared" si="166"/>
        <v>Yes</v>
      </c>
      <c r="S793" t="str">
        <f t="shared" si="167"/>
        <v>No</v>
      </c>
      <c r="T793" t="str">
        <f t="shared" si="168"/>
        <v>No</v>
      </c>
      <c r="U793" s="10" t="str" cm="1">
        <f t="array" ref="U793">_xlfn.IFS(B793&lt;18.5,"Underweight",B793&lt;=24.9,"Normal weight",B793&lt;=29.99,"Over weight",B793&gt;=30,"Obesity")</f>
        <v>Obesity</v>
      </c>
      <c r="V793" t="str" cm="1">
        <f t="array" ref="V793">_xlfn.IFS(C793&lt;5.7,"Normal",C793&lt;=6.49,"Prediabetes",C793&gt;=6.5,"Diabetes")</f>
        <v>Diabetes</v>
      </c>
      <c r="W793" t="str">
        <f t="shared" si="169"/>
        <v>No</v>
      </c>
    </row>
    <row r="794" spans="1:23" x14ac:dyDescent="0.25">
      <c r="A794" t="s">
        <v>1578</v>
      </c>
      <c r="B794" s="11">
        <v>51.14</v>
      </c>
      <c r="C794" s="11">
        <v>4.05</v>
      </c>
      <c r="D794" t="s">
        <v>2380</v>
      </c>
      <c r="E794" t="s">
        <v>2380</v>
      </c>
      <c r="F794" t="s">
        <v>2380</v>
      </c>
      <c r="G794">
        <v>1</v>
      </c>
      <c r="H794" t="s">
        <v>2380</v>
      </c>
      <c r="I794" t="str">
        <f t="shared" si="157"/>
        <v>Id793</v>
      </c>
      <c r="J794" t="str">
        <f t="shared" si="158"/>
        <v>51.14</v>
      </c>
      <c r="K794" t="str">
        <f t="shared" si="159"/>
        <v>4.05</v>
      </c>
      <c r="L794" t="str">
        <f t="shared" si="160"/>
        <v>No</v>
      </c>
      <c r="M794" t="str">
        <f t="shared" si="161"/>
        <v>No</v>
      </c>
      <c r="N794" t="str">
        <f t="shared" si="162"/>
        <v>No</v>
      </c>
      <c r="O794" t="str">
        <f t="shared" si="163"/>
        <v>1</v>
      </c>
      <c r="P794" t="str">
        <f t="shared" si="164"/>
        <v>No</v>
      </c>
      <c r="Q794" s="10" t="str">
        <f t="shared" si="165"/>
        <v>1</v>
      </c>
      <c r="R794" t="str">
        <f t="shared" si="166"/>
        <v>No</v>
      </c>
      <c r="S794" t="str">
        <f t="shared" si="167"/>
        <v>No</v>
      </c>
      <c r="T794" t="str">
        <f t="shared" si="168"/>
        <v>No</v>
      </c>
      <c r="U794" s="10" t="str" cm="1">
        <f t="array" ref="U794">_xlfn.IFS(B794&lt;18.5,"Underweight",B794&lt;=24.9,"Normal weight",B794&lt;=29.99,"Over weight",B794&gt;=30,"Obesity")</f>
        <v>Obesity</v>
      </c>
      <c r="V794" t="str" cm="1">
        <f t="array" ref="V794">_xlfn.IFS(C794&lt;5.7,"Normal",C794&lt;=6.49,"Prediabetes",C794&gt;=6.5,"Diabetes")</f>
        <v>Normal</v>
      </c>
      <c r="W794" t="str">
        <f t="shared" si="169"/>
        <v>No</v>
      </c>
    </row>
    <row r="795" spans="1:23" x14ac:dyDescent="0.25">
      <c r="A795" t="s">
        <v>1577</v>
      </c>
      <c r="B795" s="11">
        <v>24.32</v>
      </c>
      <c r="C795" s="11">
        <v>10.220000000000001</v>
      </c>
      <c r="D795" t="s">
        <v>2380</v>
      </c>
      <c r="E795" t="s">
        <v>2380</v>
      </c>
      <c r="F795" t="s">
        <v>2380</v>
      </c>
      <c r="G795" t="s">
        <v>2381</v>
      </c>
      <c r="H795" t="s">
        <v>2380</v>
      </c>
      <c r="I795" t="str">
        <f t="shared" si="157"/>
        <v>Id794</v>
      </c>
      <c r="J795" t="str">
        <f t="shared" si="158"/>
        <v>24.32</v>
      </c>
      <c r="K795" t="str">
        <f t="shared" si="159"/>
        <v>10.22</v>
      </c>
      <c r="L795" t="str">
        <f t="shared" si="160"/>
        <v>No</v>
      </c>
      <c r="M795" t="str">
        <f t="shared" si="161"/>
        <v>No</v>
      </c>
      <c r="N795" t="str">
        <f t="shared" si="162"/>
        <v>No</v>
      </c>
      <c r="O795" t="str">
        <f t="shared" si="163"/>
        <v>No major surgery</v>
      </c>
      <c r="P795" t="str">
        <f t="shared" si="164"/>
        <v>No</v>
      </c>
      <c r="Q795" s="10" t="str">
        <f t="shared" si="165"/>
        <v>0</v>
      </c>
      <c r="R795" t="str">
        <f t="shared" si="166"/>
        <v>No</v>
      </c>
      <c r="S795" t="str">
        <f t="shared" si="167"/>
        <v>No</v>
      </c>
      <c r="T795" t="str">
        <f t="shared" si="168"/>
        <v>No</v>
      </c>
      <c r="U795" s="10" t="str" cm="1">
        <f t="array" ref="U795">_xlfn.IFS(B795&lt;18.5,"Underweight",B795&lt;=24.9,"Normal weight",B795&lt;=29.99,"Over weight",B795&gt;=30,"Obesity")</f>
        <v>Normal weight</v>
      </c>
      <c r="V795" t="str" cm="1">
        <f t="array" ref="V795">_xlfn.IFS(C795&lt;5.7,"Normal",C795&lt;=6.49,"Prediabetes",C795&gt;=6.5,"Diabetes")</f>
        <v>Diabetes</v>
      </c>
      <c r="W795" t="str">
        <f t="shared" si="169"/>
        <v>No</v>
      </c>
    </row>
    <row r="796" spans="1:23" x14ac:dyDescent="0.25">
      <c r="A796" t="s">
        <v>1576</v>
      </c>
      <c r="B796" s="11">
        <v>38.06</v>
      </c>
      <c r="C796" s="11">
        <v>9.24</v>
      </c>
      <c r="D796" t="s">
        <v>2380</v>
      </c>
      <c r="E796" t="s">
        <v>2380</v>
      </c>
      <c r="F796" t="s">
        <v>2380</v>
      </c>
      <c r="G796" t="s">
        <v>2381</v>
      </c>
      <c r="H796" t="s">
        <v>2380</v>
      </c>
      <c r="I796" t="str">
        <f t="shared" si="157"/>
        <v>Id795</v>
      </c>
      <c r="J796" t="str">
        <f t="shared" si="158"/>
        <v>38.06</v>
      </c>
      <c r="K796" t="str">
        <f t="shared" si="159"/>
        <v>9.24</v>
      </c>
      <c r="L796" t="str">
        <f t="shared" si="160"/>
        <v>No</v>
      </c>
      <c r="M796" t="str">
        <f t="shared" si="161"/>
        <v>No</v>
      </c>
      <c r="N796" t="str">
        <f t="shared" si="162"/>
        <v>No</v>
      </c>
      <c r="O796" t="str">
        <f t="shared" si="163"/>
        <v>No major surgery</v>
      </c>
      <c r="P796" t="str">
        <f t="shared" si="164"/>
        <v>No</v>
      </c>
      <c r="Q796" s="10" t="str">
        <f t="shared" si="165"/>
        <v>0</v>
      </c>
      <c r="R796" t="str">
        <f t="shared" si="166"/>
        <v>No</v>
      </c>
      <c r="S796" t="str">
        <f t="shared" si="167"/>
        <v>No</v>
      </c>
      <c r="T796" t="str">
        <f t="shared" si="168"/>
        <v>No</v>
      </c>
      <c r="U796" s="10" t="str" cm="1">
        <f t="array" ref="U796">_xlfn.IFS(B796&lt;18.5,"Underweight",B796&lt;=24.9,"Normal weight",B796&lt;=29.99,"Over weight",B796&gt;=30,"Obesity")</f>
        <v>Obesity</v>
      </c>
      <c r="V796" t="str" cm="1">
        <f t="array" ref="V796">_xlfn.IFS(C796&lt;5.7,"Normal",C796&lt;=6.49,"Prediabetes",C796&gt;=6.5,"Diabetes")</f>
        <v>Diabetes</v>
      </c>
      <c r="W796" t="str">
        <f t="shared" si="169"/>
        <v>No</v>
      </c>
    </row>
    <row r="797" spans="1:23" x14ac:dyDescent="0.25">
      <c r="A797" t="s">
        <v>1575</v>
      </c>
      <c r="B797" s="11">
        <v>37.700000000000003</v>
      </c>
      <c r="C797" s="11">
        <v>8.6</v>
      </c>
      <c r="D797" t="s">
        <v>2380</v>
      </c>
      <c r="E797" t="s">
        <v>2380</v>
      </c>
      <c r="F797" t="s">
        <v>2380</v>
      </c>
      <c r="G797" t="s">
        <v>2381</v>
      </c>
      <c r="H797" t="s">
        <v>2380</v>
      </c>
      <c r="I797" t="str">
        <f t="shared" si="157"/>
        <v>Id796</v>
      </c>
      <c r="J797" t="str">
        <f t="shared" si="158"/>
        <v>37.7</v>
      </c>
      <c r="K797" t="str">
        <f t="shared" si="159"/>
        <v>8.6</v>
      </c>
      <c r="L797" t="str">
        <f t="shared" si="160"/>
        <v>No</v>
      </c>
      <c r="M797" t="str">
        <f t="shared" si="161"/>
        <v>No</v>
      </c>
      <c r="N797" t="str">
        <f t="shared" si="162"/>
        <v>No</v>
      </c>
      <c r="O797" t="str">
        <f t="shared" si="163"/>
        <v>No major surgery</v>
      </c>
      <c r="P797" t="str">
        <f t="shared" si="164"/>
        <v>No</v>
      </c>
      <c r="Q797" s="10" t="str">
        <f t="shared" si="165"/>
        <v>0</v>
      </c>
      <c r="R797" t="str">
        <f t="shared" si="166"/>
        <v>No</v>
      </c>
      <c r="S797" t="str">
        <f t="shared" si="167"/>
        <v>No</v>
      </c>
      <c r="T797" t="str">
        <f t="shared" si="168"/>
        <v>No</v>
      </c>
      <c r="U797" s="10" t="str" cm="1">
        <f t="array" ref="U797">_xlfn.IFS(B797&lt;18.5,"Underweight",B797&lt;=24.9,"Normal weight",B797&lt;=29.99,"Over weight",B797&gt;=30,"Obesity")</f>
        <v>Obesity</v>
      </c>
      <c r="V797" t="str" cm="1">
        <f t="array" ref="V797">_xlfn.IFS(C797&lt;5.7,"Normal",C797&lt;=6.49,"Prediabetes",C797&gt;=6.5,"Diabetes")</f>
        <v>Diabetes</v>
      </c>
      <c r="W797" t="str">
        <f t="shared" si="169"/>
        <v>No</v>
      </c>
    </row>
    <row r="798" spans="1:23" x14ac:dyDescent="0.25">
      <c r="A798" t="s">
        <v>1574</v>
      </c>
      <c r="B798" s="11">
        <v>44</v>
      </c>
      <c r="C798" s="11">
        <v>9.32</v>
      </c>
      <c r="D798" t="s">
        <v>2382</v>
      </c>
      <c r="E798" t="s">
        <v>2380</v>
      </c>
      <c r="F798" t="s">
        <v>2380</v>
      </c>
      <c r="G798">
        <v>2</v>
      </c>
      <c r="H798" t="s">
        <v>2380</v>
      </c>
      <c r="I798" t="str">
        <f t="shared" si="157"/>
        <v>Id797</v>
      </c>
      <c r="J798" t="str">
        <f t="shared" si="158"/>
        <v>44</v>
      </c>
      <c r="K798" t="str">
        <f t="shared" si="159"/>
        <v>9.32</v>
      </c>
      <c r="L798" t="str">
        <f t="shared" si="160"/>
        <v>yes</v>
      </c>
      <c r="M798" t="str">
        <f t="shared" si="161"/>
        <v>No</v>
      </c>
      <c r="N798" t="str">
        <f t="shared" si="162"/>
        <v>No</v>
      </c>
      <c r="O798" t="str">
        <f t="shared" si="163"/>
        <v>2</v>
      </c>
      <c r="P798" t="str">
        <f t="shared" si="164"/>
        <v>No</v>
      </c>
      <c r="Q798" s="10" t="str">
        <f t="shared" si="165"/>
        <v>2</v>
      </c>
      <c r="R798" t="str">
        <f t="shared" si="166"/>
        <v>Yes</v>
      </c>
      <c r="S798" t="str">
        <f t="shared" si="167"/>
        <v>No</v>
      </c>
      <c r="T798" t="str">
        <f t="shared" si="168"/>
        <v>No</v>
      </c>
      <c r="U798" s="10" t="str" cm="1">
        <f t="array" ref="U798">_xlfn.IFS(B798&lt;18.5,"Underweight",B798&lt;=24.9,"Normal weight",B798&lt;=29.99,"Over weight",B798&gt;=30,"Obesity")</f>
        <v>Obesity</v>
      </c>
      <c r="V798" t="str" cm="1">
        <f t="array" ref="V798">_xlfn.IFS(C798&lt;5.7,"Normal",C798&lt;=6.49,"Prediabetes",C798&gt;=6.5,"Diabetes")</f>
        <v>Diabetes</v>
      </c>
      <c r="W798" t="str">
        <f t="shared" si="169"/>
        <v>No</v>
      </c>
    </row>
    <row r="799" spans="1:23" x14ac:dyDescent="0.25">
      <c r="A799" t="s">
        <v>1573</v>
      </c>
      <c r="B799" s="11">
        <v>41.45</v>
      </c>
      <c r="C799" s="11">
        <v>6.12</v>
      </c>
      <c r="D799" t="s">
        <v>2382</v>
      </c>
      <c r="E799" t="s">
        <v>2380</v>
      </c>
      <c r="F799" t="s">
        <v>2380</v>
      </c>
      <c r="G799" t="s">
        <v>2381</v>
      </c>
      <c r="H799" t="s">
        <v>2380</v>
      </c>
      <c r="I799" t="str">
        <f t="shared" si="157"/>
        <v>Id798</v>
      </c>
      <c r="J799" t="str">
        <f t="shared" si="158"/>
        <v>41.45</v>
      </c>
      <c r="K799" t="str">
        <f t="shared" si="159"/>
        <v>6.12</v>
      </c>
      <c r="L799" t="str">
        <f t="shared" si="160"/>
        <v>yes</v>
      </c>
      <c r="M799" t="str">
        <f t="shared" si="161"/>
        <v>No</v>
      </c>
      <c r="N799" t="str">
        <f t="shared" si="162"/>
        <v>No</v>
      </c>
      <c r="O799" t="str">
        <f t="shared" si="163"/>
        <v>No major surgery</v>
      </c>
      <c r="P799" t="str">
        <f t="shared" si="164"/>
        <v>No</v>
      </c>
      <c r="Q799" s="10" t="str">
        <f t="shared" si="165"/>
        <v>0</v>
      </c>
      <c r="R799" t="str">
        <f t="shared" si="166"/>
        <v>Yes</v>
      </c>
      <c r="S799" t="str">
        <f t="shared" si="167"/>
        <v>No</v>
      </c>
      <c r="T799" t="str">
        <f t="shared" si="168"/>
        <v>No</v>
      </c>
      <c r="U799" s="10" t="str" cm="1">
        <f t="array" ref="U799">_xlfn.IFS(B799&lt;18.5,"Underweight",B799&lt;=24.9,"Normal weight",B799&lt;=29.99,"Over weight",B799&gt;=30,"Obesity")</f>
        <v>Obesity</v>
      </c>
      <c r="V799" t="str" cm="1">
        <f t="array" ref="V799">_xlfn.IFS(C799&lt;5.7,"Normal",C799&lt;=6.49,"Prediabetes",C799&gt;=6.5,"Diabetes")</f>
        <v>Prediabetes</v>
      </c>
      <c r="W799" t="str">
        <f t="shared" si="169"/>
        <v>No</v>
      </c>
    </row>
    <row r="800" spans="1:23" x14ac:dyDescent="0.25">
      <c r="A800" t="s">
        <v>1572</v>
      </c>
      <c r="B800" s="11">
        <v>25.364999999999998</v>
      </c>
      <c r="C800" s="11">
        <v>9.19</v>
      </c>
      <c r="D800" t="s">
        <v>2382</v>
      </c>
      <c r="E800" t="s">
        <v>2380</v>
      </c>
      <c r="F800" t="s">
        <v>2380</v>
      </c>
      <c r="G800" t="s">
        <v>2381</v>
      </c>
      <c r="H800" t="s">
        <v>2380</v>
      </c>
      <c r="I800" t="str">
        <f t="shared" si="157"/>
        <v>Id799</v>
      </c>
      <c r="J800" t="str">
        <f t="shared" si="158"/>
        <v>25.365</v>
      </c>
      <c r="K800" t="str">
        <f t="shared" si="159"/>
        <v>9.19</v>
      </c>
      <c r="L800" t="str">
        <f t="shared" si="160"/>
        <v>yes</v>
      </c>
      <c r="M800" t="str">
        <f t="shared" si="161"/>
        <v>No</v>
      </c>
      <c r="N800" t="str">
        <f t="shared" si="162"/>
        <v>No</v>
      </c>
      <c r="O800" t="str">
        <f t="shared" si="163"/>
        <v>No major surgery</v>
      </c>
      <c r="P800" t="str">
        <f t="shared" si="164"/>
        <v>No</v>
      </c>
      <c r="Q800" s="10" t="str">
        <f t="shared" si="165"/>
        <v>0</v>
      </c>
      <c r="R800" t="str">
        <f t="shared" si="166"/>
        <v>Yes</v>
      </c>
      <c r="S800" t="str">
        <f t="shared" si="167"/>
        <v>No</v>
      </c>
      <c r="T800" t="str">
        <f t="shared" si="168"/>
        <v>No</v>
      </c>
      <c r="U800" s="10" t="str" cm="1">
        <f t="array" ref="U800">_xlfn.IFS(B800&lt;18.5,"Underweight",B800&lt;=24.9,"Normal weight",B800&lt;=29.99,"Over weight",B800&gt;=30,"Obesity")</f>
        <v>Over weight</v>
      </c>
      <c r="V800" t="str" cm="1">
        <f t="array" ref="V800">_xlfn.IFS(C800&lt;5.7,"Normal",C800&lt;=6.49,"Prediabetes",C800&gt;=6.5,"Diabetes")</f>
        <v>Diabetes</v>
      </c>
      <c r="W800" t="str">
        <f t="shared" si="169"/>
        <v>No</v>
      </c>
    </row>
    <row r="801" spans="1:23" x14ac:dyDescent="0.25">
      <c r="A801" t="s">
        <v>1571</v>
      </c>
      <c r="B801" s="11">
        <v>34.56</v>
      </c>
      <c r="C801" s="11">
        <v>5.84</v>
      </c>
      <c r="D801" t="s">
        <v>2382</v>
      </c>
      <c r="E801" t="s">
        <v>2380</v>
      </c>
      <c r="F801" t="s">
        <v>2383</v>
      </c>
      <c r="G801">
        <v>1</v>
      </c>
      <c r="H801" t="s">
        <v>2380</v>
      </c>
      <c r="I801" t="str">
        <f t="shared" si="157"/>
        <v>Id800</v>
      </c>
      <c r="J801" t="str">
        <f t="shared" si="158"/>
        <v>34.56</v>
      </c>
      <c r="K801" t="str">
        <f t="shared" si="159"/>
        <v>5.84</v>
      </c>
      <c r="L801" t="str">
        <f t="shared" si="160"/>
        <v>yes</v>
      </c>
      <c r="M801" t="str">
        <f t="shared" si="161"/>
        <v>No</v>
      </c>
      <c r="N801" t="str">
        <f t="shared" si="162"/>
        <v>Yes</v>
      </c>
      <c r="O801" t="str">
        <f t="shared" si="163"/>
        <v>1</v>
      </c>
      <c r="P801" t="str">
        <f t="shared" si="164"/>
        <v>No</v>
      </c>
      <c r="Q801" s="10" t="str">
        <f t="shared" si="165"/>
        <v>1</v>
      </c>
      <c r="R801" t="str">
        <f t="shared" si="166"/>
        <v>Yes</v>
      </c>
      <c r="S801" t="str">
        <f t="shared" si="167"/>
        <v>No</v>
      </c>
      <c r="T801" t="str">
        <f t="shared" si="168"/>
        <v>No</v>
      </c>
      <c r="U801" s="10" t="str" cm="1">
        <f t="array" ref="U801">_xlfn.IFS(B801&lt;18.5,"Underweight",B801&lt;=24.9,"Normal weight",B801&lt;=29.99,"Over weight",B801&gt;=30,"Obesity")</f>
        <v>Obesity</v>
      </c>
      <c r="V801" t="str" cm="1">
        <f t="array" ref="V801">_xlfn.IFS(C801&lt;5.7,"Normal",C801&lt;=6.49,"Prediabetes",C801&gt;=6.5,"Diabetes")</f>
        <v>Prediabetes</v>
      </c>
      <c r="W801" t="str">
        <f t="shared" si="169"/>
        <v>No</v>
      </c>
    </row>
    <row r="802" spans="1:23" x14ac:dyDescent="0.25">
      <c r="A802" t="s">
        <v>1570</v>
      </c>
      <c r="B802" s="11">
        <v>28.2</v>
      </c>
      <c r="C802" s="11">
        <v>7.19</v>
      </c>
      <c r="D802" t="s">
        <v>2382</v>
      </c>
      <c r="E802" t="s">
        <v>2380</v>
      </c>
      <c r="F802" t="s">
        <v>2380</v>
      </c>
      <c r="G802">
        <v>2</v>
      </c>
      <c r="H802" t="s">
        <v>2380</v>
      </c>
      <c r="I802" t="str">
        <f t="shared" si="157"/>
        <v>Id801</v>
      </c>
      <c r="J802" t="str">
        <f t="shared" si="158"/>
        <v>28.2</v>
      </c>
      <c r="K802" t="str">
        <f t="shared" si="159"/>
        <v>7.19</v>
      </c>
      <c r="L802" t="str">
        <f t="shared" si="160"/>
        <v>yes</v>
      </c>
      <c r="M802" t="str">
        <f t="shared" si="161"/>
        <v>No</v>
      </c>
      <c r="N802" t="str">
        <f t="shared" si="162"/>
        <v>No</v>
      </c>
      <c r="O802" t="str">
        <f t="shared" si="163"/>
        <v>2</v>
      </c>
      <c r="P802" t="str">
        <f t="shared" si="164"/>
        <v>No</v>
      </c>
      <c r="Q802" s="10" t="str">
        <f t="shared" si="165"/>
        <v>2</v>
      </c>
      <c r="R802" t="str">
        <f t="shared" si="166"/>
        <v>Yes</v>
      </c>
      <c r="S802" t="str">
        <f t="shared" si="167"/>
        <v>No</v>
      </c>
      <c r="T802" t="str">
        <f t="shared" si="168"/>
        <v>No</v>
      </c>
      <c r="U802" s="10" t="str" cm="1">
        <f t="array" ref="U802">_xlfn.IFS(B802&lt;18.5,"Underweight",B802&lt;=24.9,"Normal weight",B802&lt;=29.99,"Over weight",B802&gt;=30,"Obesity")</f>
        <v>Over weight</v>
      </c>
      <c r="V802" t="str" cm="1">
        <f t="array" ref="V802">_xlfn.IFS(C802&lt;5.7,"Normal",C802&lt;=6.49,"Prediabetes",C802&gt;=6.5,"Diabetes")</f>
        <v>Diabetes</v>
      </c>
      <c r="W802" t="str">
        <f t="shared" si="169"/>
        <v>No</v>
      </c>
    </row>
    <row r="803" spans="1:23" x14ac:dyDescent="0.25">
      <c r="A803" t="s">
        <v>1569</v>
      </c>
      <c r="B803" s="11">
        <v>30.43</v>
      </c>
      <c r="C803" s="11">
        <v>9.39</v>
      </c>
      <c r="D803" t="s">
        <v>2380</v>
      </c>
      <c r="E803" t="s">
        <v>2380</v>
      </c>
      <c r="F803" t="s">
        <v>2380</v>
      </c>
      <c r="G803" t="s">
        <v>2381</v>
      </c>
      <c r="H803" t="s">
        <v>2380</v>
      </c>
      <c r="I803" t="str">
        <f t="shared" si="157"/>
        <v>Id802</v>
      </c>
      <c r="J803" t="str">
        <f t="shared" si="158"/>
        <v>30.43</v>
      </c>
      <c r="K803" t="str">
        <f t="shared" si="159"/>
        <v>9.39</v>
      </c>
      <c r="L803" t="str">
        <f t="shared" si="160"/>
        <v>No</v>
      </c>
      <c r="M803" t="str">
        <f t="shared" si="161"/>
        <v>No</v>
      </c>
      <c r="N803" t="str">
        <f t="shared" si="162"/>
        <v>No</v>
      </c>
      <c r="O803" t="str">
        <f t="shared" si="163"/>
        <v>No major surgery</v>
      </c>
      <c r="P803" t="str">
        <f t="shared" si="164"/>
        <v>No</v>
      </c>
      <c r="Q803" s="10" t="str">
        <f t="shared" si="165"/>
        <v>0</v>
      </c>
      <c r="R803" t="str">
        <f t="shared" si="166"/>
        <v>No</v>
      </c>
      <c r="S803" t="str">
        <f t="shared" si="167"/>
        <v>No</v>
      </c>
      <c r="T803" t="str">
        <f t="shared" si="168"/>
        <v>No</v>
      </c>
      <c r="U803" s="10" t="str" cm="1">
        <f t="array" ref="U803">_xlfn.IFS(B803&lt;18.5,"Underweight",B803&lt;=24.9,"Normal weight",B803&lt;=29.99,"Over weight",B803&gt;=30,"Obesity")</f>
        <v>Obesity</v>
      </c>
      <c r="V803" t="str" cm="1">
        <f t="array" ref="V803">_xlfn.IFS(C803&lt;5.7,"Normal",C803&lt;=6.49,"Prediabetes",C803&gt;=6.5,"Diabetes")</f>
        <v>Diabetes</v>
      </c>
      <c r="W803" t="str">
        <f t="shared" si="169"/>
        <v>No</v>
      </c>
    </row>
    <row r="804" spans="1:23" x14ac:dyDescent="0.25">
      <c r="A804" t="s">
        <v>1568</v>
      </c>
      <c r="B804" s="11">
        <v>32.395000000000003</v>
      </c>
      <c r="C804" s="11">
        <v>4.2699999999999996</v>
      </c>
      <c r="D804" t="s">
        <v>2382</v>
      </c>
      <c r="E804" t="s">
        <v>2380</v>
      </c>
      <c r="F804" t="s">
        <v>2380</v>
      </c>
      <c r="G804">
        <v>1</v>
      </c>
      <c r="H804" t="s">
        <v>2380</v>
      </c>
      <c r="I804" t="str">
        <f t="shared" si="157"/>
        <v>Id803</v>
      </c>
      <c r="J804" t="str">
        <f t="shared" si="158"/>
        <v>32.395</v>
      </c>
      <c r="K804" t="str">
        <f t="shared" si="159"/>
        <v>4.27</v>
      </c>
      <c r="L804" t="str">
        <f t="shared" si="160"/>
        <v>yes</v>
      </c>
      <c r="M804" t="str">
        <f t="shared" si="161"/>
        <v>No</v>
      </c>
      <c r="N804" t="str">
        <f t="shared" si="162"/>
        <v>No</v>
      </c>
      <c r="O804" t="str">
        <f t="shared" si="163"/>
        <v>1</v>
      </c>
      <c r="P804" t="str">
        <f t="shared" si="164"/>
        <v>No</v>
      </c>
      <c r="Q804" s="10" t="str">
        <f t="shared" si="165"/>
        <v>1</v>
      </c>
      <c r="R804" t="str">
        <f t="shared" si="166"/>
        <v>Yes</v>
      </c>
      <c r="S804" t="str">
        <f t="shared" si="167"/>
        <v>No</v>
      </c>
      <c r="T804" t="str">
        <f t="shared" si="168"/>
        <v>No</v>
      </c>
      <c r="U804" s="10" t="str" cm="1">
        <f t="array" ref="U804">_xlfn.IFS(B804&lt;18.5,"Underweight",B804&lt;=24.9,"Normal weight",B804&lt;=29.99,"Over weight",B804&gt;=30,"Obesity")</f>
        <v>Obesity</v>
      </c>
      <c r="V804" t="str" cm="1">
        <f t="array" ref="V804">_xlfn.IFS(C804&lt;5.7,"Normal",C804&lt;=6.49,"Prediabetes",C804&gt;=6.5,"Diabetes")</f>
        <v>Normal</v>
      </c>
      <c r="W804" t="str">
        <f t="shared" si="169"/>
        <v>No</v>
      </c>
    </row>
    <row r="805" spans="1:23" x14ac:dyDescent="0.25">
      <c r="A805" t="s">
        <v>1567</v>
      </c>
      <c r="B805" s="11">
        <v>24.035</v>
      </c>
      <c r="C805" s="11">
        <v>11.71</v>
      </c>
      <c r="D805" t="s">
        <v>2380</v>
      </c>
      <c r="E805" t="s">
        <v>2380</v>
      </c>
      <c r="F805" t="s">
        <v>2380</v>
      </c>
      <c r="G805" t="s">
        <v>2381</v>
      </c>
      <c r="H805" t="s">
        <v>2380</v>
      </c>
      <c r="I805" t="str">
        <f t="shared" si="157"/>
        <v>Id804</v>
      </c>
      <c r="J805" t="str">
        <f t="shared" si="158"/>
        <v>24.035</v>
      </c>
      <c r="K805" t="str">
        <f t="shared" si="159"/>
        <v>11.71</v>
      </c>
      <c r="L805" t="str">
        <f t="shared" si="160"/>
        <v>No</v>
      </c>
      <c r="M805" t="str">
        <f t="shared" si="161"/>
        <v>No</v>
      </c>
      <c r="N805" t="str">
        <f t="shared" si="162"/>
        <v>No</v>
      </c>
      <c r="O805" t="str">
        <f t="shared" si="163"/>
        <v>No major surgery</v>
      </c>
      <c r="P805" t="str">
        <f t="shared" si="164"/>
        <v>No</v>
      </c>
      <c r="Q805" s="10" t="str">
        <f t="shared" si="165"/>
        <v>0</v>
      </c>
      <c r="R805" t="str">
        <f t="shared" si="166"/>
        <v>No</v>
      </c>
      <c r="S805" t="str">
        <f t="shared" si="167"/>
        <v>No</v>
      </c>
      <c r="T805" t="str">
        <f t="shared" si="168"/>
        <v>No</v>
      </c>
      <c r="U805" s="10" t="str" cm="1">
        <f t="array" ref="U805">_xlfn.IFS(B805&lt;18.5,"Underweight",B805&lt;=24.9,"Normal weight",B805&lt;=29.99,"Over weight",B805&gt;=30,"Obesity")</f>
        <v>Normal weight</v>
      </c>
      <c r="V805" t="str" cm="1">
        <f t="array" ref="V805">_xlfn.IFS(C805&lt;5.7,"Normal",C805&lt;=6.49,"Prediabetes",C805&gt;=6.5,"Diabetes")</f>
        <v>Diabetes</v>
      </c>
      <c r="W805" t="str">
        <f t="shared" si="169"/>
        <v>No</v>
      </c>
    </row>
    <row r="806" spans="1:23" x14ac:dyDescent="0.25">
      <c r="A806" t="s">
        <v>1566</v>
      </c>
      <c r="B806" s="11">
        <v>37.119999999999997</v>
      </c>
      <c r="C806" s="11">
        <v>5.29</v>
      </c>
      <c r="D806" t="s">
        <v>2380</v>
      </c>
      <c r="E806" t="s">
        <v>2380</v>
      </c>
      <c r="F806" t="s">
        <v>2380</v>
      </c>
      <c r="G806">
        <v>2</v>
      </c>
      <c r="H806" t="s">
        <v>2380</v>
      </c>
      <c r="I806" t="str">
        <f t="shared" si="157"/>
        <v>Id805</v>
      </c>
      <c r="J806" t="str">
        <f t="shared" si="158"/>
        <v>37.12</v>
      </c>
      <c r="K806" t="str">
        <f t="shared" si="159"/>
        <v>5.29</v>
      </c>
      <c r="L806" t="str">
        <f t="shared" si="160"/>
        <v>No</v>
      </c>
      <c r="M806" t="str">
        <f t="shared" si="161"/>
        <v>No</v>
      </c>
      <c r="N806" t="str">
        <f t="shared" si="162"/>
        <v>No</v>
      </c>
      <c r="O806" t="str">
        <f t="shared" si="163"/>
        <v>2</v>
      </c>
      <c r="P806" t="str">
        <f t="shared" si="164"/>
        <v>No</v>
      </c>
      <c r="Q806" s="10" t="str">
        <f t="shared" si="165"/>
        <v>2</v>
      </c>
      <c r="R806" t="str">
        <f t="shared" si="166"/>
        <v>No</v>
      </c>
      <c r="S806" t="str">
        <f t="shared" si="167"/>
        <v>No</v>
      </c>
      <c r="T806" t="str">
        <f t="shared" si="168"/>
        <v>No</v>
      </c>
      <c r="U806" s="10" t="str" cm="1">
        <f t="array" ref="U806">_xlfn.IFS(B806&lt;18.5,"Underweight",B806&lt;=24.9,"Normal weight",B806&lt;=29.99,"Over weight",B806&gt;=30,"Obesity")</f>
        <v>Obesity</v>
      </c>
      <c r="V806" t="str" cm="1">
        <f t="array" ref="V806">_xlfn.IFS(C806&lt;5.7,"Normal",C806&lt;=6.49,"Prediabetes",C806&gt;=6.5,"Diabetes")</f>
        <v>Normal</v>
      </c>
      <c r="W806" t="str">
        <f t="shared" si="169"/>
        <v>No</v>
      </c>
    </row>
    <row r="807" spans="1:23" x14ac:dyDescent="0.25">
      <c r="A807" t="s">
        <v>1565</v>
      </c>
      <c r="B807" s="11">
        <v>34.840000000000003</v>
      </c>
      <c r="C807" s="11">
        <v>6</v>
      </c>
      <c r="D807" t="s">
        <v>2382</v>
      </c>
      <c r="E807" t="s">
        <v>2380</v>
      </c>
      <c r="F807" t="s">
        <v>2383</v>
      </c>
      <c r="G807">
        <v>1</v>
      </c>
      <c r="H807" t="s">
        <v>2380</v>
      </c>
      <c r="I807" t="str">
        <f t="shared" si="157"/>
        <v>Id806</v>
      </c>
      <c r="J807" t="str">
        <f t="shared" si="158"/>
        <v>34.84</v>
      </c>
      <c r="K807" t="str">
        <f t="shared" si="159"/>
        <v>6</v>
      </c>
      <c r="L807" t="str">
        <f t="shared" si="160"/>
        <v>yes</v>
      </c>
      <c r="M807" t="str">
        <f t="shared" si="161"/>
        <v>No</v>
      </c>
      <c r="N807" t="str">
        <f t="shared" si="162"/>
        <v>Yes</v>
      </c>
      <c r="O807" t="str">
        <f t="shared" si="163"/>
        <v>1</v>
      </c>
      <c r="P807" t="str">
        <f t="shared" si="164"/>
        <v>No</v>
      </c>
      <c r="Q807" s="10" t="str">
        <f t="shared" si="165"/>
        <v>1</v>
      </c>
      <c r="R807" t="str">
        <f t="shared" si="166"/>
        <v>Yes</v>
      </c>
      <c r="S807" t="str">
        <f t="shared" si="167"/>
        <v>No</v>
      </c>
      <c r="T807" t="str">
        <f t="shared" si="168"/>
        <v>No</v>
      </c>
      <c r="U807" s="10" t="str" cm="1">
        <f t="array" ref="U807">_xlfn.IFS(B807&lt;18.5,"Underweight",B807&lt;=24.9,"Normal weight",B807&lt;=29.99,"Over weight",B807&gt;=30,"Obesity")</f>
        <v>Obesity</v>
      </c>
      <c r="V807" t="str" cm="1">
        <f t="array" ref="V807">_xlfn.IFS(C807&lt;5.7,"Normal",C807&lt;=6.49,"Prediabetes",C807&gt;=6.5,"Diabetes")</f>
        <v>Prediabetes</v>
      </c>
      <c r="W807" t="str">
        <f t="shared" si="169"/>
        <v>No</v>
      </c>
    </row>
    <row r="808" spans="1:23" x14ac:dyDescent="0.25">
      <c r="A808" t="s">
        <v>1564</v>
      </c>
      <c r="B808" s="11">
        <v>29.53</v>
      </c>
      <c r="C808" s="11">
        <v>10.64</v>
      </c>
      <c r="D808" t="s">
        <v>2380</v>
      </c>
      <c r="E808" t="s">
        <v>2380</v>
      </c>
      <c r="F808" t="s">
        <v>2380</v>
      </c>
      <c r="G808" t="s">
        <v>2381</v>
      </c>
      <c r="H808" t="s">
        <v>2380</v>
      </c>
      <c r="I808" t="str">
        <f t="shared" si="157"/>
        <v>Id807</v>
      </c>
      <c r="J808" t="str">
        <f t="shared" si="158"/>
        <v>29.53</v>
      </c>
      <c r="K808" t="str">
        <f t="shared" si="159"/>
        <v>10.64</v>
      </c>
      <c r="L808" t="str">
        <f t="shared" si="160"/>
        <v>No</v>
      </c>
      <c r="M808" t="str">
        <f t="shared" si="161"/>
        <v>No</v>
      </c>
      <c r="N808" t="str">
        <f t="shared" si="162"/>
        <v>No</v>
      </c>
      <c r="O808" t="str">
        <f t="shared" si="163"/>
        <v>No major surgery</v>
      </c>
      <c r="P808" t="str">
        <f t="shared" si="164"/>
        <v>No</v>
      </c>
      <c r="Q808" s="10" t="str">
        <f t="shared" si="165"/>
        <v>0</v>
      </c>
      <c r="R808" t="str">
        <f t="shared" si="166"/>
        <v>No</v>
      </c>
      <c r="S808" t="str">
        <f t="shared" si="167"/>
        <v>No</v>
      </c>
      <c r="T808" t="str">
        <f t="shared" si="168"/>
        <v>No</v>
      </c>
      <c r="U808" s="10" t="str" cm="1">
        <f t="array" ref="U808">_xlfn.IFS(B808&lt;18.5,"Underweight",B808&lt;=24.9,"Normal weight",B808&lt;=29.99,"Over weight",B808&gt;=30,"Obesity")</f>
        <v>Over weight</v>
      </c>
      <c r="V808" t="str" cm="1">
        <f t="array" ref="V808">_xlfn.IFS(C808&lt;5.7,"Normal",C808&lt;=6.49,"Prediabetes",C808&gt;=6.5,"Diabetes")</f>
        <v>Diabetes</v>
      </c>
      <c r="W808" t="str">
        <f t="shared" si="169"/>
        <v>No</v>
      </c>
    </row>
    <row r="809" spans="1:23" x14ac:dyDescent="0.25">
      <c r="A809" t="s">
        <v>1563</v>
      </c>
      <c r="B809" s="11">
        <v>42.51</v>
      </c>
      <c r="C809" s="11">
        <v>8.2100000000000009</v>
      </c>
      <c r="D809" t="s">
        <v>2382</v>
      </c>
      <c r="E809" t="s">
        <v>2380</v>
      </c>
      <c r="F809" t="s">
        <v>2380</v>
      </c>
      <c r="G809" t="s">
        <v>2381</v>
      </c>
      <c r="H809" t="s">
        <v>2380</v>
      </c>
      <c r="I809" t="str">
        <f t="shared" si="157"/>
        <v>Id808</v>
      </c>
      <c r="J809" t="str">
        <f t="shared" si="158"/>
        <v>42.51</v>
      </c>
      <c r="K809" t="str">
        <f t="shared" si="159"/>
        <v>8.21</v>
      </c>
      <c r="L809" t="str">
        <f t="shared" si="160"/>
        <v>yes</v>
      </c>
      <c r="M809" t="str">
        <f t="shared" si="161"/>
        <v>No</v>
      </c>
      <c r="N809" t="str">
        <f t="shared" si="162"/>
        <v>No</v>
      </c>
      <c r="O809" t="str">
        <f t="shared" si="163"/>
        <v>No major surgery</v>
      </c>
      <c r="P809" t="str">
        <f t="shared" si="164"/>
        <v>No</v>
      </c>
      <c r="Q809" s="10" t="str">
        <f t="shared" si="165"/>
        <v>0</v>
      </c>
      <c r="R809" t="str">
        <f t="shared" si="166"/>
        <v>Yes</v>
      </c>
      <c r="S809" t="str">
        <f t="shared" si="167"/>
        <v>No</v>
      </c>
      <c r="T809" t="str">
        <f t="shared" si="168"/>
        <v>No</v>
      </c>
      <c r="U809" s="10" t="str" cm="1">
        <f t="array" ref="U809">_xlfn.IFS(B809&lt;18.5,"Underweight",B809&lt;=24.9,"Normal weight",B809&lt;=29.99,"Over weight",B809&gt;=30,"Obesity")</f>
        <v>Obesity</v>
      </c>
      <c r="V809" t="str" cm="1">
        <f t="array" ref="V809">_xlfn.IFS(C809&lt;5.7,"Normal",C809&lt;=6.49,"Prediabetes",C809&gt;=6.5,"Diabetes")</f>
        <v>Diabetes</v>
      </c>
      <c r="W809" t="str">
        <f t="shared" si="169"/>
        <v>No</v>
      </c>
    </row>
    <row r="810" spans="1:23" x14ac:dyDescent="0.25">
      <c r="A810" t="s">
        <v>1562</v>
      </c>
      <c r="B810" s="11">
        <v>38.14</v>
      </c>
      <c r="C810" s="11">
        <v>5.58</v>
      </c>
      <c r="D810" t="s">
        <v>2380</v>
      </c>
      <c r="E810" t="s">
        <v>2380</v>
      </c>
      <c r="F810" t="s">
        <v>2383</v>
      </c>
      <c r="G810">
        <v>1</v>
      </c>
      <c r="H810" t="s">
        <v>2380</v>
      </c>
      <c r="I810" t="str">
        <f t="shared" si="157"/>
        <v>Id809</v>
      </c>
      <c r="J810" t="str">
        <f t="shared" si="158"/>
        <v>38.14</v>
      </c>
      <c r="K810" t="str">
        <f t="shared" si="159"/>
        <v>5.58</v>
      </c>
      <c r="L810" t="str">
        <f t="shared" si="160"/>
        <v>No</v>
      </c>
      <c r="M810" t="str">
        <f t="shared" si="161"/>
        <v>No</v>
      </c>
      <c r="N810" t="str">
        <f t="shared" si="162"/>
        <v>Yes</v>
      </c>
      <c r="O810" t="str">
        <f t="shared" si="163"/>
        <v>1</v>
      </c>
      <c r="P810" t="str">
        <f t="shared" si="164"/>
        <v>No</v>
      </c>
      <c r="Q810" s="10" t="str">
        <f t="shared" si="165"/>
        <v>1</v>
      </c>
      <c r="R810" t="str">
        <f t="shared" si="166"/>
        <v>No</v>
      </c>
      <c r="S810" t="str">
        <f t="shared" si="167"/>
        <v>No</v>
      </c>
      <c r="T810" t="str">
        <f t="shared" si="168"/>
        <v>No</v>
      </c>
      <c r="U810" s="10" t="str" cm="1">
        <f t="array" ref="U810">_xlfn.IFS(B810&lt;18.5,"Underweight",B810&lt;=24.9,"Normal weight",B810&lt;=29.99,"Over weight",B810&gt;=30,"Obesity")</f>
        <v>Obesity</v>
      </c>
      <c r="V810" t="str" cm="1">
        <f t="array" ref="V810">_xlfn.IFS(C810&lt;5.7,"Normal",C810&lt;=6.49,"Prediabetes",C810&gt;=6.5,"Diabetes")</f>
        <v>Normal</v>
      </c>
      <c r="W810" t="str">
        <f t="shared" si="169"/>
        <v>No</v>
      </c>
    </row>
    <row r="811" spans="1:23" x14ac:dyDescent="0.25">
      <c r="A811" t="s">
        <v>1561</v>
      </c>
      <c r="B811" s="11">
        <v>39.93</v>
      </c>
      <c r="C811" s="11">
        <v>8.75</v>
      </c>
      <c r="D811" t="s">
        <v>2380</v>
      </c>
      <c r="E811" t="s">
        <v>2380</v>
      </c>
      <c r="F811" t="s">
        <v>2380</v>
      </c>
      <c r="G811" t="s">
        <v>2381</v>
      </c>
      <c r="H811" t="s">
        <v>2380</v>
      </c>
      <c r="I811" t="str">
        <f t="shared" si="157"/>
        <v>Id810</v>
      </c>
      <c r="J811" t="str">
        <f t="shared" si="158"/>
        <v>39.93</v>
      </c>
      <c r="K811" t="str">
        <f t="shared" si="159"/>
        <v>8.75</v>
      </c>
      <c r="L811" t="str">
        <f t="shared" si="160"/>
        <v>No</v>
      </c>
      <c r="M811" t="str">
        <f t="shared" si="161"/>
        <v>No</v>
      </c>
      <c r="N811" t="str">
        <f t="shared" si="162"/>
        <v>No</v>
      </c>
      <c r="O811" t="str">
        <f t="shared" si="163"/>
        <v>No major surgery</v>
      </c>
      <c r="P811" t="str">
        <f t="shared" si="164"/>
        <v>No</v>
      </c>
      <c r="Q811" s="10" t="str">
        <f t="shared" si="165"/>
        <v>0</v>
      </c>
      <c r="R811" t="str">
        <f t="shared" si="166"/>
        <v>No</v>
      </c>
      <c r="S811" t="str">
        <f t="shared" si="167"/>
        <v>No</v>
      </c>
      <c r="T811" t="str">
        <f t="shared" si="168"/>
        <v>No</v>
      </c>
      <c r="U811" s="10" t="str" cm="1">
        <f t="array" ref="U811">_xlfn.IFS(B811&lt;18.5,"Underweight",B811&lt;=24.9,"Normal weight",B811&lt;=29.99,"Over weight",B811&gt;=30,"Obesity")</f>
        <v>Obesity</v>
      </c>
      <c r="V811" t="str" cm="1">
        <f t="array" ref="V811">_xlfn.IFS(C811&lt;5.7,"Normal",C811&lt;=6.49,"Prediabetes",C811&gt;=6.5,"Diabetes")</f>
        <v>Diabetes</v>
      </c>
      <c r="W811" t="str">
        <f t="shared" si="169"/>
        <v>No</v>
      </c>
    </row>
    <row r="812" spans="1:23" x14ac:dyDescent="0.25">
      <c r="A812" t="s">
        <v>1560</v>
      </c>
      <c r="B812" s="11">
        <v>38.83</v>
      </c>
      <c r="C812" s="11">
        <v>11.86</v>
      </c>
      <c r="D812" t="s">
        <v>2380</v>
      </c>
      <c r="E812" t="s">
        <v>2380</v>
      </c>
      <c r="F812" t="s">
        <v>2380</v>
      </c>
      <c r="G812" t="s">
        <v>2381</v>
      </c>
      <c r="H812" t="s">
        <v>2380</v>
      </c>
      <c r="I812" t="str">
        <f t="shared" si="157"/>
        <v>Id811</v>
      </c>
      <c r="J812" t="str">
        <f t="shared" si="158"/>
        <v>38.83</v>
      </c>
      <c r="K812" t="str">
        <f t="shared" si="159"/>
        <v>11.86</v>
      </c>
      <c r="L812" t="str">
        <f t="shared" si="160"/>
        <v>No</v>
      </c>
      <c r="M812" t="str">
        <f t="shared" si="161"/>
        <v>No</v>
      </c>
      <c r="N812" t="str">
        <f t="shared" si="162"/>
        <v>No</v>
      </c>
      <c r="O812" t="str">
        <f t="shared" si="163"/>
        <v>No major surgery</v>
      </c>
      <c r="P812" t="str">
        <f t="shared" si="164"/>
        <v>No</v>
      </c>
      <c r="Q812" s="10" t="str">
        <f t="shared" si="165"/>
        <v>0</v>
      </c>
      <c r="R812" t="str">
        <f t="shared" si="166"/>
        <v>No</v>
      </c>
      <c r="S812" t="str">
        <f t="shared" si="167"/>
        <v>No</v>
      </c>
      <c r="T812" t="str">
        <f t="shared" si="168"/>
        <v>No</v>
      </c>
      <c r="U812" s="10" t="str" cm="1">
        <f t="array" ref="U812">_xlfn.IFS(B812&lt;18.5,"Underweight",B812&lt;=24.9,"Normal weight",B812&lt;=29.99,"Over weight",B812&gt;=30,"Obesity")</f>
        <v>Obesity</v>
      </c>
      <c r="V812" t="str" cm="1">
        <f t="array" ref="V812">_xlfn.IFS(C812&lt;5.7,"Normal",C812&lt;=6.49,"Prediabetes",C812&gt;=6.5,"Diabetes")</f>
        <v>Diabetes</v>
      </c>
      <c r="W812" t="str">
        <f t="shared" si="169"/>
        <v>No</v>
      </c>
    </row>
    <row r="813" spans="1:23" x14ac:dyDescent="0.25">
      <c r="A813" t="s">
        <v>1559</v>
      </c>
      <c r="B813" s="11">
        <v>37.4</v>
      </c>
      <c r="C813" s="11">
        <v>11.46</v>
      </c>
      <c r="D813" t="s">
        <v>2380</v>
      </c>
      <c r="E813" t="s">
        <v>2380</v>
      </c>
      <c r="F813" t="s">
        <v>2380</v>
      </c>
      <c r="G813" t="s">
        <v>2381</v>
      </c>
      <c r="H813" t="s">
        <v>2380</v>
      </c>
      <c r="I813" t="str">
        <f t="shared" si="157"/>
        <v>Id812</v>
      </c>
      <c r="J813" t="str">
        <f t="shared" si="158"/>
        <v>37.4</v>
      </c>
      <c r="K813" t="str">
        <f t="shared" si="159"/>
        <v>11.46</v>
      </c>
      <c r="L813" t="str">
        <f t="shared" si="160"/>
        <v>No</v>
      </c>
      <c r="M813" t="str">
        <f t="shared" si="161"/>
        <v>No</v>
      </c>
      <c r="N813" t="str">
        <f t="shared" si="162"/>
        <v>No</v>
      </c>
      <c r="O813" t="str">
        <f t="shared" si="163"/>
        <v>No major surgery</v>
      </c>
      <c r="P813" t="str">
        <f t="shared" si="164"/>
        <v>No</v>
      </c>
      <c r="Q813" s="10" t="str">
        <f t="shared" si="165"/>
        <v>0</v>
      </c>
      <c r="R813" t="str">
        <f t="shared" si="166"/>
        <v>No</v>
      </c>
      <c r="S813" t="str">
        <f t="shared" si="167"/>
        <v>No</v>
      </c>
      <c r="T813" t="str">
        <f t="shared" si="168"/>
        <v>No</v>
      </c>
      <c r="U813" s="10" t="str" cm="1">
        <f t="array" ref="U813">_xlfn.IFS(B813&lt;18.5,"Underweight",B813&lt;=24.9,"Normal weight",B813&lt;=29.99,"Over weight",B813&gt;=30,"Obesity")</f>
        <v>Obesity</v>
      </c>
      <c r="V813" t="str" cm="1">
        <f t="array" ref="V813">_xlfn.IFS(C813&lt;5.7,"Normal",C813&lt;=6.49,"Prediabetes",C813&gt;=6.5,"Diabetes")</f>
        <v>Diabetes</v>
      </c>
      <c r="W813" t="str">
        <f t="shared" si="169"/>
        <v>No</v>
      </c>
    </row>
    <row r="814" spans="1:23" x14ac:dyDescent="0.25">
      <c r="A814" t="s">
        <v>1558</v>
      </c>
      <c r="B814" s="11">
        <v>21.4</v>
      </c>
      <c r="C814" s="11">
        <v>9.0299999999999994</v>
      </c>
      <c r="D814" t="s">
        <v>2380</v>
      </c>
      <c r="E814" t="s">
        <v>2380</v>
      </c>
      <c r="F814" t="s">
        <v>2380</v>
      </c>
      <c r="G814" t="s">
        <v>2381</v>
      </c>
      <c r="H814" t="s">
        <v>2380</v>
      </c>
      <c r="I814" t="str">
        <f t="shared" si="157"/>
        <v>Id813</v>
      </c>
      <c r="J814" t="str">
        <f t="shared" si="158"/>
        <v>21.4</v>
      </c>
      <c r="K814" t="str">
        <f t="shared" si="159"/>
        <v>9.03</v>
      </c>
      <c r="L814" t="str">
        <f t="shared" si="160"/>
        <v>No</v>
      </c>
      <c r="M814" t="str">
        <f t="shared" si="161"/>
        <v>No</v>
      </c>
      <c r="N814" t="str">
        <f t="shared" si="162"/>
        <v>No</v>
      </c>
      <c r="O814" t="str">
        <f t="shared" si="163"/>
        <v>No major surgery</v>
      </c>
      <c r="P814" t="str">
        <f t="shared" si="164"/>
        <v>No</v>
      </c>
      <c r="Q814" s="10" t="str">
        <f t="shared" si="165"/>
        <v>0</v>
      </c>
      <c r="R814" t="str">
        <f t="shared" si="166"/>
        <v>No</v>
      </c>
      <c r="S814" t="str">
        <f t="shared" si="167"/>
        <v>No</v>
      </c>
      <c r="T814" t="str">
        <f t="shared" si="168"/>
        <v>No</v>
      </c>
      <c r="U814" s="10" t="str" cm="1">
        <f t="array" ref="U814">_xlfn.IFS(B814&lt;18.5,"Underweight",B814&lt;=24.9,"Normal weight",B814&lt;=29.99,"Over weight",B814&gt;=30,"Obesity")</f>
        <v>Normal weight</v>
      </c>
      <c r="V814" t="str" cm="1">
        <f t="array" ref="V814">_xlfn.IFS(C814&lt;5.7,"Normal",C814&lt;=6.49,"Prediabetes",C814&gt;=6.5,"Diabetes")</f>
        <v>Diabetes</v>
      </c>
      <c r="W814" t="str">
        <f t="shared" si="169"/>
        <v>No</v>
      </c>
    </row>
    <row r="815" spans="1:23" x14ac:dyDescent="0.25">
      <c r="A815" t="s">
        <v>1557</v>
      </c>
      <c r="B815" s="11">
        <v>38.380000000000003</v>
      </c>
      <c r="C815" s="11">
        <v>8.26</v>
      </c>
      <c r="D815" t="s">
        <v>2382</v>
      </c>
      <c r="E815" t="s">
        <v>2380</v>
      </c>
      <c r="F815" t="s">
        <v>2380</v>
      </c>
      <c r="G815">
        <v>2</v>
      </c>
      <c r="H815" t="s">
        <v>2380</v>
      </c>
      <c r="I815" t="str">
        <f t="shared" si="157"/>
        <v>Id814</v>
      </c>
      <c r="J815" t="str">
        <f t="shared" si="158"/>
        <v>38.38</v>
      </c>
      <c r="K815" t="str">
        <f t="shared" si="159"/>
        <v>8.26</v>
      </c>
      <c r="L815" t="str">
        <f t="shared" si="160"/>
        <v>yes</v>
      </c>
      <c r="M815" t="str">
        <f t="shared" si="161"/>
        <v>No</v>
      </c>
      <c r="N815" t="str">
        <f t="shared" si="162"/>
        <v>No</v>
      </c>
      <c r="O815" t="str">
        <f t="shared" si="163"/>
        <v>2</v>
      </c>
      <c r="P815" t="str">
        <f t="shared" si="164"/>
        <v>No</v>
      </c>
      <c r="Q815" s="10" t="str">
        <f t="shared" si="165"/>
        <v>2</v>
      </c>
      <c r="R815" t="str">
        <f t="shared" si="166"/>
        <v>Yes</v>
      </c>
      <c r="S815" t="str">
        <f t="shared" si="167"/>
        <v>No</v>
      </c>
      <c r="T815" t="str">
        <f t="shared" si="168"/>
        <v>No</v>
      </c>
      <c r="U815" s="10" t="str" cm="1">
        <f t="array" ref="U815">_xlfn.IFS(B815&lt;18.5,"Underweight",B815&lt;=24.9,"Normal weight",B815&lt;=29.99,"Over weight",B815&gt;=30,"Obesity")</f>
        <v>Obesity</v>
      </c>
      <c r="V815" t="str" cm="1">
        <f t="array" ref="V815">_xlfn.IFS(C815&lt;5.7,"Normal",C815&lt;=6.49,"Prediabetes",C815&gt;=6.5,"Diabetes")</f>
        <v>Diabetes</v>
      </c>
      <c r="W815" t="str">
        <f t="shared" si="169"/>
        <v>No</v>
      </c>
    </row>
    <row r="816" spans="1:23" x14ac:dyDescent="0.25">
      <c r="A816" t="s">
        <v>1556</v>
      </c>
      <c r="B816" s="11">
        <v>33.659999999999997</v>
      </c>
      <c r="C816" s="11">
        <v>5.42</v>
      </c>
      <c r="D816" t="s">
        <v>2382</v>
      </c>
      <c r="E816" t="s">
        <v>2380</v>
      </c>
      <c r="F816" t="s">
        <v>2380</v>
      </c>
      <c r="G816">
        <v>2</v>
      </c>
      <c r="H816" t="s">
        <v>2380</v>
      </c>
      <c r="I816" t="str">
        <f t="shared" si="157"/>
        <v>Id815</v>
      </c>
      <c r="J816" t="str">
        <f t="shared" si="158"/>
        <v>33.66</v>
      </c>
      <c r="K816" t="str">
        <f t="shared" si="159"/>
        <v>5.42</v>
      </c>
      <c r="L816" t="str">
        <f t="shared" si="160"/>
        <v>yes</v>
      </c>
      <c r="M816" t="str">
        <f t="shared" si="161"/>
        <v>No</v>
      </c>
      <c r="N816" t="str">
        <f t="shared" si="162"/>
        <v>No</v>
      </c>
      <c r="O816" t="str">
        <f t="shared" si="163"/>
        <v>2</v>
      </c>
      <c r="P816" t="str">
        <f t="shared" si="164"/>
        <v>No</v>
      </c>
      <c r="Q816" s="10" t="str">
        <f t="shared" si="165"/>
        <v>2</v>
      </c>
      <c r="R816" t="str">
        <f t="shared" si="166"/>
        <v>Yes</v>
      </c>
      <c r="S816" t="str">
        <f t="shared" si="167"/>
        <v>No</v>
      </c>
      <c r="T816" t="str">
        <f t="shared" si="168"/>
        <v>No</v>
      </c>
      <c r="U816" s="10" t="str" cm="1">
        <f t="array" ref="U816">_xlfn.IFS(B816&lt;18.5,"Underweight",B816&lt;=24.9,"Normal weight",B816&lt;=29.99,"Over weight",B816&gt;=30,"Obesity")</f>
        <v>Obesity</v>
      </c>
      <c r="V816" t="str" cm="1">
        <f t="array" ref="V816">_xlfn.IFS(C816&lt;5.7,"Normal",C816&lt;=6.49,"Prediabetes",C816&gt;=6.5,"Diabetes")</f>
        <v>Normal</v>
      </c>
      <c r="W816" t="str">
        <f t="shared" si="169"/>
        <v>No</v>
      </c>
    </row>
    <row r="817" spans="1:23" x14ac:dyDescent="0.25">
      <c r="A817" t="s">
        <v>1555</v>
      </c>
      <c r="B817" s="11">
        <v>31.79</v>
      </c>
      <c r="C817" s="11">
        <v>11.33</v>
      </c>
      <c r="D817" t="s">
        <v>2382</v>
      </c>
      <c r="E817" t="s">
        <v>2380</v>
      </c>
      <c r="F817" t="s">
        <v>2383</v>
      </c>
      <c r="G817">
        <v>1</v>
      </c>
      <c r="H817" t="s">
        <v>2380</v>
      </c>
      <c r="I817" t="str">
        <f t="shared" si="157"/>
        <v>Id816</v>
      </c>
      <c r="J817" t="str">
        <f t="shared" si="158"/>
        <v>31.79</v>
      </c>
      <c r="K817" t="str">
        <f t="shared" si="159"/>
        <v>11.33</v>
      </c>
      <c r="L817" t="str">
        <f t="shared" si="160"/>
        <v>yes</v>
      </c>
      <c r="M817" t="str">
        <f t="shared" si="161"/>
        <v>No</v>
      </c>
      <c r="N817" t="str">
        <f t="shared" si="162"/>
        <v>Yes</v>
      </c>
      <c r="O817" t="str">
        <f t="shared" si="163"/>
        <v>1</v>
      </c>
      <c r="P817" t="str">
        <f t="shared" si="164"/>
        <v>No</v>
      </c>
      <c r="Q817" s="10" t="str">
        <f t="shared" si="165"/>
        <v>1</v>
      </c>
      <c r="R817" t="str">
        <f t="shared" si="166"/>
        <v>Yes</v>
      </c>
      <c r="S817" t="str">
        <f t="shared" si="167"/>
        <v>No</v>
      </c>
      <c r="T817" t="str">
        <f t="shared" si="168"/>
        <v>No</v>
      </c>
      <c r="U817" s="10" t="str" cm="1">
        <f t="array" ref="U817">_xlfn.IFS(B817&lt;18.5,"Underweight",B817&lt;=24.9,"Normal weight",B817&lt;=29.99,"Over weight",B817&gt;=30,"Obesity")</f>
        <v>Obesity</v>
      </c>
      <c r="V817" t="str" cm="1">
        <f t="array" ref="V817">_xlfn.IFS(C817&lt;5.7,"Normal",C817&lt;=6.49,"Prediabetes",C817&gt;=6.5,"Diabetes")</f>
        <v>Diabetes</v>
      </c>
      <c r="W817" t="str">
        <f t="shared" si="169"/>
        <v>No</v>
      </c>
    </row>
    <row r="818" spans="1:23" x14ac:dyDescent="0.25">
      <c r="A818" t="s">
        <v>1554</v>
      </c>
      <c r="B818" s="11">
        <v>29.7</v>
      </c>
      <c r="C818" s="11">
        <v>7.69</v>
      </c>
      <c r="D818" t="s">
        <v>2382</v>
      </c>
      <c r="E818" t="s">
        <v>2380</v>
      </c>
      <c r="F818" t="s">
        <v>2383</v>
      </c>
      <c r="G818">
        <v>1</v>
      </c>
      <c r="H818" t="s">
        <v>2380</v>
      </c>
      <c r="I818" t="str">
        <f t="shared" si="157"/>
        <v>Id817</v>
      </c>
      <c r="J818" t="str">
        <f t="shared" si="158"/>
        <v>29.7</v>
      </c>
      <c r="K818" t="str">
        <f t="shared" si="159"/>
        <v>7.69</v>
      </c>
      <c r="L818" t="str">
        <f t="shared" si="160"/>
        <v>yes</v>
      </c>
      <c r="M818" t="str">
        <f t="shared" si="161"/>
        <v>No</v>
      </c>
      <c r="N818" t="str">
        <f t="shared" si="162"/>
        <v>Yes</v>
      </c>
      <c r="O818" t="str">
        <f t="shared" si="163"/>
        <v>1</v>
      </c>
      <c r="P818" t="str">
        <f t="shared" si="164"/>
        <v>No</v>
      </c>
      <c r="Q818" s="10" t="str">
        <f t="shared" si="165"/>
        <v>1</v>
      </c>
      <c r="R818" t="str">
        <f t="shared" si="166"/>
        <v>Yes</v>
      </c>
      <c r="S818" t="str">
        <f t="shared" si="167"/>
        <v>No</v>
      </c>
      <c r="T818" t="str">
        <f t="shared" si="168"/>
        <v>No</v>
      </c>
      <c r="U818" s="10" t="str" cm="1">
        <f t="array" ref="U818">_xlfn.IFS(B818&lt;18.5,"Underweight",B818&lt;=24.9,"Normal weight",B818&lt;=29.99,"Over weight",B818&gt;=30,"Obesity")</f>
        <v>Over weight</v>
      </c>
      <c r="V818" t="str" cm="1">
        <f t="array" ref="V818">_xlfn.IFS(C818&lt;5.7,"Normal",C818&lt;=6.49,"Prediabetes",C818&gt;=6.5,"Diabetes")</f>
        <v>Diabetes</v>
      </c>
      <c r="W818" t="str">
        <f t="shared" si="169"/>
        <v>No</v>
      </c>
    </row>
    <row r="819" spans="1:23" x14ac:dyDescent="0.25">
      <c r="A819" t="s">
        <v>1553</v>
      </c>
      <c r="B819" s="11">
        <v>25.46</v>
      </c>
      <c r="C819" s="11">
        <v>8.77</v>
      </c>
      <c r="D819" t="s">
        <v>2382</v>
      </c>
      <c r="E819" t="s">
        <v>2380</v>
      </c>
      <c r="F819" t="s">
        <v>2383</v>
      </c>
      <c r="G819">
        <v>1</v>
      </c>
      <c r="H819" t="s">
        <v>2380</v>
      </c>
      <c r="I819" t="str">
        <f t="shared" si="157"/>
        <v>Id818</v>
      </c>
      <c r="J819" t="str">
        <f t="shared" si="158"/>
        <v>25.46</v>
      </c>
      <c r="K819" t="str">
        <f t="shared" si="159"/>
        <v>8.77</v>
      </c>
      <c r="L819" t="str">
        <f t="shared" si="160"/>
        <v>yes</v>
      </c>
      <c r="M819" t="str">
        <f t="shared" si="161"/>
        <v>No</v>
      </c>
      <c r="N819" t="str">
        <f t="shared" si="162"/>
        <v>Yes</v>
      </c>
      <c r="O819" t="str">
        <f t="shared" si="163"/>
        <v>1</v>
      </c>
      <c r="P819" t="str">
        <f t="shared" si="164"/>
        <v>No</v>
      </c>
      <c r="Q819" s="10" t="str">
        <f t="shared" si="165"/>
        <v>1</v>
      </c>
      <c r="R819" t="str">
        <f t="shared" si="166"/>
        <v>Yes</v>
      </c>
      <c r="S819" t="str">
        <f t="shared" si="167"/>
        <v>No</v>
      </c>
      <c r="T819" t="str">
        <f t="shared" si="168"/>
        <v>No</v>
      </c>
      <c r="U819" s="10" t="str" cm="1">
        <f t="array" ref="U819">_xlfn.IFS(B819&lt;18.5,"Underweight",B819&lt;=24.9,"Normal weight",B819&lt;=29.99,"Over weight",B819&gt;=30,"Obesity")</f>
        <v>Over weight</v>
      </c>
      <c r="V819" t="str" cm="1">
        <f t="array" ref="V819">_xlfn.IFS(C819&lt;5.7,"Normal",C819&lt;=6.49,"Prediabetes",C819&gt;=6.5,"Diabetes")</f>
        <v>Diabetes</v>
      </c>
      <c r="W819" t="str">
        <f t="shared" si="169"/>
        <v>No</v>
      </c>
    </row>
    <row r="820" spans="1:23" x14ac:dyDescent="0.25">
      <c r="A820" t="s">
        <v>1552</v>
      </c>
      <c r="B820" s="11">
        <v>39.14</v>
      </c>
      <c r="C820" s="11">
        <v>4.91</v>
      </c>
      <c r="D820" t="s">
        <v>2380</v>
      </c>
      <c r="E820" t="s">
        <v>2382</v>
      </c>
      <c r="F820" t="s">
        <v>2380</v>
      </c>
      <c r="G820">
        <v>1</v>
      </c>
      <c r="H820" t="s">
        <v>2380</v>
      </c>
      <c r="I820" t="str">
        <f t="shared" si="157"/>
        <v>Id819</v>
      </c>
      <c r="J820" t="str">
        <f t="shared" si="158"/>
        <v>39.14</v>
      </c>
      <c r="K820" t="str">
        <f t="shared" si="159"/>
        <v>4.91</v>
      </c>
      <c r="L820" t="str">
        <f t="shared" si="160"/>
        <v>No</v>
      </c>
      <c r="M820" t="str">
        <f t="shared" si="161"/>
        <v>yes</v>
      </c>
      <c r="N820" t="str">
        <f t="shared" si="162"/>
        <v>No</v>
      </c>
      <c r="O820" t="str">
        <f t="shared" si="163"/>
        <v>1</v>
      </c>
      <c r="P820" t="str">
        <f t="shared" si="164"/>
        <v>No</v>
      </c>
      <c r="Q820" s="10" t="str">
        <f t="shared" si="165"/>
        <v>1</v>
      </c>
      <c r="R820" t="str">
        <f t="shared" si="166"/>
        <v>No</v>
      </c>
      <c r="S820" t="str">
        <f t="shared" si="167"/>
        <v>No</v>
      </c>
      <c r="T820" t="str">
        <f t="shared" si="168"/>
        <v>No</v>
      </c>
      <c r="U820" s="10" t="str" cm="1">
        <f t="array" ref="U820">_xlfn.IFS(B820&lt;18.5,"Underweight",B820&lt;=24.9,"Normal weight",B820&lt;=29.99,"Over weight",B820&gt;=30,"Obesity")</f>
        <v>Obesity</v>
      </c>
      <c r="V820" t="str" cm="1">
        <f t="array" ref="V820">_xlfn.IFS(C820&lt;5.7,"Normal",C820&lt;=6.49,"Prediabetes",C820&gt;=6.5,"Diabetes")</f>
        <v>Normal</v>
      </c>
      <c r="W820" t="str">
        <f t="shared" si="169"/>
        <v>Yes</v>
      </c>
    </row>
    <row r="821" spans="1:23" x14ac:dyDescent="0.25">
      <c r="A821" t="s">
        <v>1551</v>
      </c>
      <c r="B821" s="11">
        <v>41.2</v>
      </c>
      <c r="C821" s="11">
        <v>4.95</v>
      </c>
      <c r="D821" t="s">
        <v>2380</v>
      </c>
      <c r="E821" t="s">
        <v>2380</v>
      </c>
      <c r="F821" t="s">
        <v>2380</v>
      </c>
      <c r="G821">
        <v>1</v>
      </c>
      <c r="H821" t="s">
        <v>2380</v>
      </c>
      <c r="I821" t="str">
        <f t="shared" si="157"/>
        <v>Id820</v>
      </c>
      <c r="J821" t="str">
        <f t="shared" si="158"/>
        <v>41.2</v>
      </c>
      <c r="K821" t="str">
        <f t="shared" si="159"/>
        <v>4.95</v>
      </c>
      <c r="L821" t="str">
        <f t="shared" si="160"/>
        <v>No</v>
      </c>
      <c r="M821" t="str">
        <f t="shared" si="161"/>
        <v>No</v>
      </c>
      <c r="N821" t="str">
        <f t="shared" si="162"/>
        <v>No</v>
      </c>
      <c r="O821" t="str">
        <f t="shared" si="163"/>
        <v>1</v>
      </c>
      <c r="P821" t="str">
        <f t="shared" si="164"/>
        <v>No</v>
      </c>
      <c r="Q821" s="10" t="str">
        <f t="shared" si="165"/>
        <v>1</v>
      </c>
      <c r="R821" t="str">
        <f t="shared" si="166"/>
        <v>No</v>
      </c>
      <c r="S821" t="str">
        <f t="shared" si="167"/>
        <v>No</v>
      </c>
      <c r="T821" t="str">
        <f t="shared" si="168"/>
        <v>No</v>
      </c>
      <c r="U821" s="10" t="str" cm="1">
        <f t="array" ref="U821">_xlfn.IFS(B821&lt;18.5,"Underweight",B821&lt;=24.9,"Normal weight",B821&lt;=29.99,"Over weight",B821&gt;=30,"Obesity")</f>
        <v>Obesity</v>
      </c>
      <c r="V821" t="str" cm="1">
        <f t="array" ref="V821">_xlfn.IFS(C821&lt;5.7,"Normal",C821&lt;=6.49,"Prediabetes",C821&gt;=6.5,"Diabetes")</f>
        <v>Normal</v>
      </c>
      <c r="W821" t="str">
        <f t="shared" si="169"/>
        <v>No</v>
      </c>
    </row>
    <row r="822" spans="1:23" x14ac:dyDescent="0.25">
      <c r="A822" t="s">
        <v>1550</v>
      </c>
      <c r="B822" s="11">
        <v>28.81</v>
      </c>
      <c r="C822" s="11">
        <v>10.8</v>
      </c>
      <c r="D822" t="s">
        <v>2382</v>
      </c>
      <c r="E822" t="s">
        <v>2380</v>
      </c>
      <c r="F822" t="s">
        <v>2383</v>
      </c>
      <c r="G822">
        <v>1</v>
      </c>
      <c r="H822" t="s">
        <v>2380</v>
      </c>
      <c r="I822" t="str">
        <f t="shared" si="157"/>
        <v>Id821</v>
      </c>
      <c r="J822" t="str">
        <f t="shared" si="158"/>
        <v>28.81</v>
      </c>
      <c r="K822" t="str">
        <f t="shared" si="159"/>
        <v>10.8</v>
      </c>
      <c r="L822" t="str">
        <f t="shared" si="160"/>
        <v>yes</v>
      </c>
      <c r="M822" t="str">
        <f t="shared" si="161"/>
        <v>No</v>
      </c>
      <c r="N822" t="str">
        <f t="shared" si="162"/>
        <v>Yes</v>
      </c>
      <c r="O822" t="str">
        <f t="shared" si="163"/>
        <v>1</v>
      </c>
      <c r="P822" t="str">
        <f t="shared" si="164"/>
        <v>No</v>
      </c>
      <c r="Q822" s="10" t="str">
        <f t="shared" si="165"/>
        <v>1</v>
      </c>
      <c r="R822" t="str">
        <f t="shared" si="166"/>
        <v>Yes</v>
      </c>
      <c r="S822" t="str">
        <f t="shared" si="167"/>
        <v>No</v>
      </c>
      <c r="T822" t="str">
        <f t="shared" si="168"/>
        <v>No</v>
      </c>
      <c r="U822" s="10" t="str" cm="1">
        <f t="array" ref="U822">_xlfn.IFS(B822&lt;18.5,"Underweight",B822&lt;=24.9,"Normal weight",B822&lt;=29.99,"Over weight",B822&gt;=30,"Obesity")</f>
        <v>Over weight</v>
      </c>
      <c r="V822" t="str" cm="1">
        <f t="array" ref="V822">_xlfn.IFS(C822&lt;5.7,"Normal",C822&lt;=6.49,"Prediabetes",C822&gt;=6.5,"Diabetes")</f>
        <v>Diabetes</v>
      </c>
      <c r="W822" t="str">
        <f t="shared" si="169"/>
        <v>No</v>
      </c>
    </row>
    <row r="823" spans="1:23" x14ac:dyDescent="0.25">
      <c r="A823" t="s">
        <v>1549</v>
      </c>
      <c r="B823" s="11">
        <v>37.409999999999997</v>
      </c>
      <c r="C823" s="11">
        <v>7.21</v>
      </c>
      <c r="D823" t="s">
        <v>2380</v>
      </c>
      <c r="E823" t="s">
        <v>2380</v>
      </c>
      <c r="F823" t="s">
        <v>2380</v>
      </c>
      <c r="G823">
        <v>2</v>
      </c>
      <c r="H823" t="s">
        <v>2380</v>
      </c>
      <c r="I823" t="str">
        <f t="shared" si="157"/>
        <v>Id822</v>
      </c>
      <c r="J823" t="str">
        <f t="shared" si="158"/>
        <v>37.41</v>
      </c>
      <c r="K823" t="str">
        <f t="shared" si="159"/>
        <v>7.21</v>
      </c>
      <c r="L823" t="str">
        <f t="shared" si="160"/>
        <v>No</v>
      </c>
      <c r="M823" t="str">
        <f t="shared" si="161"/>
        <v>No</v>
      </c>
      <c r="N823" t="str">
        <f t="shared" si="162"/>
        <v>No</v>
      </c>
      <c r="O823" t="str">
        <f t="shared" si="163"/>
        <v>2</v>
      </c>
      <c r="P823" t="str">
        <f t="shared" si="164"/>
        <v>No</v>
      </c>
      <c r="Q823" s="10" t="str">
        <f t="shared" si="165"/>
        <v>2</v>
      </c>
      <c r="R823" t="str">
        <f t="shared" si="166"/>
        <v>No</v>
      </c>
      <c r="S823" t="str">
        <f t="shared" si="167"/>
        <v>No</v>
      </c>
      <c r="T823" t="str">
        <f t="shared" si="168"/>
        <v>No</v>
      </c>
      <c r="U823" s="10" t="str" cm="1">
        <f t="array" ref="U823">_xlfn.IFS(B823&lt;18.5,"Underweight",B823&lt;=24.9,"Normal weight",B823&lt;=29.99,"Over weight",B823&gt;=30,"Obesity")</f>
        <v>Obesity</v>
      </c>
      <c r="V823" t="str" cm="1">
        <f t="array" ref="V823">_xlfn.IFS(C823&lt;5.7,"Normal",C823&lt;=6.49,"Prediabetes",C823&gt;=6.5,"Diabetes")</f>
        <v>Diabetes</v>
      </c>
      <c r="W823" t="str">
        <f t="shared" si="169"/>
        <v>No</v>
      </c>
    </row>
    <row r="824" spans="1:23" x14ac:dyDescent="0.25">
      <c r="A824" t="s">
        <v>1548</v>
      </c>
      <c r="B824" s="11">
        <v>52.54</v>
      </c>
      <c r="C824" s="11">
        <v>5.12</v>
      </c>
      <c r="D824" t="s">
        <v>2380</v>
      </c>
      <c r="E824" t="s">
        <v>2380</v>
      </c>
      <c r="F824" t="s">
        <v>2383</v>
      </c>
      <c r="G824">
        <v>1</v>
      </c>
      <c r="H824" t="s">
        <v>2380</v>
      </c>
      <c r="I824" t="str">
        <f t="shared" si="157"/>
        <v>Id823</v>
      </c>
      <c r="J824" t="str">
        <f t="shared" si="158"/>
        <v>52.54</v>
      </c>
      <c r="K824" t="str">
        <f t="shared" si="159"/>
        <v>5.12</v>
      </c>
      <c r="L824" t="str">
        <f t="shared" si="160"/>
        <v>No</v>
      </c>
      <c r="M824" t="str">
        <f t="shared" si="161"/>
        <v>No</v>
      </c>
      <c r="N824" t="str">
        <f t="shared" si="162"/>
        <v>Yes</v>
      </c>
      <c r="O824" t="str">
        <f t="shared" si="163"/>
        <v>1</v>
      </c>
      <c r="P824" t="str">
        <f t="shared" si="164"/>
        <v>No</v>
      </c>
      <c r="Q824" s="10" t="str">
        <f t="shared" si="165"/>
        <v>1</v>
      </c>
      <c r="R824" t="str">
        <f t="shared" si="166"/>
        <v>No</v>
      </c>
      <c r="S824" t="str">
        <f t="shared" si="167"/>
        <v>No</v>
      </c>
      <c r="T824" t="str">
        <f t="shared" si="168"/>
        <v>No</v>
      </c>
      <c r="U824" s="10" t="str" cm="1">
        <f t="array" ref="U824">_xlfn.IFS(B824&lt;18.5,"Underweight",B824&lt;=24.9,"Normal weight",B824&lt;=29.99,"Over weight",B824&gt;=30,"Obesity")</f>
        <v>Obesity</v>
      </c>
      <c r="V824" t="str" cm="1">
        <f t="array" ref="V824">_xlfn.IFS(C824&lt;5.7,"Normal",C824&lt;=6.49,"Prediabetes",C824&gt;=6.5,"Diabetes")</f>
        <v>Normal</v>
      </c>
      <c r="W824" t="str">
        <f t="shared" si="169"/>
        <v>No</v>
      </c>
    </row>
    <row r="825" spans="1:23" x14ac:dyDescent="0.25">
      <c r="A825" t="s">
        <v>1547</v>
      </c>
      <c r="B825" s="11">
        <v>17.29</v>
      </c>
      <c r="C825" s="11">
        <v>4.62</v>
      </c>
      <c r="D825" t="s">
        <v>2380</v>
      </c>
      <c r="E825" t="s">
        <v>2382</v>
      </c>
      <c r="F825" t="s">
        <v>2380</v>
      </c>
      <c r="G825">
        <v>1</v>
      </c>
      <c r="H825" t="s">
        <v>2382</v>
      </c>
      <c r="I825" t="str">
        <f t="shared" si="157"/>
        <v>Id824</v>
      </c>
      <c r="J825" t="str">
        <f t="shared" si="158"/>
        <v>17.29</v>
      </c>
      <c r="K825" t="str">
        <f t="shared" si="159"/>
        <v>4.62</v>
      </c>
      <c r="L825" t="str">
        <f t="shared" si="160"/>
        <v>No</v>
      </c>
      <c r="M825" t="str">
        <f t="shared" si="161"/>
        <v>yes</v>
      </c>
      <c r="N825" t="str">
        <f t="shared" si="162"/>
        <v>No</v>
      </c>
      <c r="O825" t="str">
        <f t="shared" si="163"/>
        <v>1</v>
      </c>
      <c r="P825" t="str">
        <f t="shared" si="164"/>
        <v>yes</v>
      </c>
      <c r="Q825" s="10" t="str">
        <f t="shared" si="165"/>
        <v>1</v>
      </c>
      <c r="R825" t="str">
        <f t="shared" si="166"/>
        <v>No</v>
      </c>
      <c r="S825" t="str">
        <f t="shared" si="167"/>
        <v>Yes</v>
      </c>
      <c r="T825" t="str">
        <f t="shared" si="168"/>
        <v>Yes</v>
      </c>
      <c r="U825" s="10" t="str" cm="1">
        <f t="array" ref="U825">_xlfn.IFS(B825&lt;18.5,"Underweight",B825&lt;=24.9,"Normal weight",B825&lt;=29.99,"Over weight",B825&gt;=30,"Obesity")</f>
        <v>Underweight</v>
      </c>
      <c r="V825" t="str" cm="1">
        <f t="array" ref="V825">_xlfn.IFS(C825&lt;5.7,"Normal",C825&lt;=6.49,"Prediabetes",C825&gt;=6.5,"Diabetes")</f>
        <v>Normal</v>
      </c>
      <c r="W825" t="str">
        <f t="shared" si="169"/>
        <v>Yes</v>
      </c>
    </row>
    <row r="826" spans="1:23" x14ac:dyDescent="0.25">
      <c r="A826" t="s">
        <v>1546</v>
      </c>
      <c r="B826" s="11">
        <v>31.74</v>
      </c>
      <c r="C826" s="11">
        <v>7.68</v>
      </c>
      <c r="D826" t="s">
        <v>2382</v>
      </c>
      <c r="E826" t="s">
        <v>2380</v>
      </c>
      <c r="F826" t="s">
        <v>2380</v>
      </c>
      <c r="G826" t="s">
        <v>2381</v>
      </c>
      <c r="H826" t="s">
        <v>2380</v>
      </c>
      <c r="I826" t="str">
        <f t="shared" si="157"/>
        <v>Id825</v>
      </c>
      <c r="J826" t="str">
        <f t="shared" si="158"/>
        <v>31.74</v>
      </c>
      <c r="K826" t="str">
        <f t="shared" si="159"/>
        <v>7.68</v>
      </c>
      <c r="L826" t="str">
        <f t="shared" si="160"/>
        <v>yes</v>
      </c>
      <c r="M826" t="str">
        <f t="shared" si="161"/>
        <v>No</v>
      </c>
      <c r="N826" t="str">
        <f t="shared" si="162"/>
        <v>No</v>
      </c>
      <c r="O826" t="str">
        <f t="shared" si="163"/>
        <v>No major surgery</v>
      </c>
      <c r="P826" t="str">
        <f t="shared" si="164"/>
        <v>No</v>
      </c>
      <c r="Q826" s="10" t="str">
        <f t="shared" si="165"/>
        <v>0</v>
      </c>
      <c r="R826" t="str">
        <f t="shared" si="166"/>
        <v>Yes</v>
      </c>
      <c r="S826" t="str">
        <f t="shared" si="167"/>
        <v>No</v>
      </c>
      <c r="T826" t="str">
        <f t="shared" si="168"/>
        <v>No</v>
      </c>
      <c r="U826" s="10" t="str" cm="1">
        <f t="array" ref="U826">_xlfn.IFS(B826&lt;18.5,"Underweight",B826&lt;=24.9,"Normal weight",B826&lt;=29.99,"Over weight",B826&gt;=30,"Obesity")</f>
        <v>Obesity</v>
      </c>
      <c r="V826" t="str" cm="1">
        <f t="array" ref="V826">_xlfn.IFS(C826&lt;5.7,"Normal",C826&lt;=6.49,"Prediabetes",C826&gt;=6.5,"Diabetes")</f>
        <v>Diabetes</v>
      </c>
      <c r="W826" t="str">
        <f t="shared" si="169"/>
        <v>No</v>
      </c>
    </row>
    <row r="827" spans="1:23" x14ac:dyDescent="0.25">
      <c r="A827" t="s">
        <v>1545</v>
      </c>
      <c r="B827" s="11">
        <v>26.504999999999999</v>
      </c>
      <c r="C827" s="11">
        <v>6.79</v>
      </c>
      <c r="D827" t="s">
        <v>2382</v>
      </c>
      <c r="E827" t="s">
        <v>2380</v>
      </c>
      <c r="F827" t="s">
        <v>2383</v>
      </c>
      <c r="G827">
        <v>1</v>
      </c>
      <c r="H827" t="s">
        <v>2380</v>
      </c>
      <c r="I827" t="str">
        <f t="shared" si="157"/>
        <v>Id826</v>
      </c>
      <c r="J827" t="str">
        <f t="shared" si="158"/>
        <v>26.505</v>
      </c>
      <c r="K827" t="str">
        <f t="shared" si="159"/>
        <v>6.79</v>
      </c>
      <c r="L827" t="str">
        <f t="shared" si="160"/>
        <v>yes</v>
      </c>
      <c r="M827" t="str">
        <f t="shared" si="161"/>
        <v>No</v>
      </c>
      <c r="N827" t="str">
        <f t="shared" si="162"/>
        <v>Yes</v>
      </c>
      <c r="O827" t="str">
        <f t="shared" si="163"/>
        <v>1</v>
      </c>
      <c r="P827" t="str">
        <f t="shared" si="164"/>
        <v>No</v>
      </c>
      <c r="Q827" s="10" t="str">
        <f t="shared" si="165"/>
        <v>1</v>
      </c>
      <c r="R827" t="str">
        <f t="shared" si="166"/>
        <v>Yes</v>
      </c>
      <c r="S827" t="str">
        <f t="shared" si="167"/>
        <v>No</v>
      </c>
      <c r="T827" t="str">
        <f t="shared" si="168"/>
        <v>No</v>
      </c>
      <c r="U827" s="10" t="str" cm="1">
        <f t="array" ref="U827">_xlfn.IFS(B827&lt;18.5,"Underweight",B827&lt;=24.9,"Normal weight",B827&lt;=29.99,"Over weight",B827&gt;=30,"Obesity")</f>
        <v>Over weight</v>
      </c>
      <c r="V827" t="str" cm="1">
        <f t="array" ref="V827">_xlfn.IFS(C827&lt;5.7,"Normal",C827&lt;=6.49,"Prediabetes",C827&gt;=6.5,"Diabetes")</f>
        <v>Diabetes</v>
      </c>
      <c r="W827" t="str">
        <f t="shared" si="169"/>
        <v>No</v>
      </c>
    </row>
    <row r="828" spans="1:23" x14ac:dyDescent="0.25">
      <c r="A828" t="s">
        <v>1544</v>
      </c>
      <c r="B828" s="11">
        <v>36.479999999999997</v>
      </c>
      <c r="C828" s="11">
        <v>11.09</v>
      </c>
      <c r="D828" t="s">
        <v>2380</v>
      </c>
      <c r="E828" t="s">
        <v>2380</v>
      </c>
      <c r="F828" t="s">
        <v>2380</v>
      </c>
      <c r="G828" t="s">
        <v>2381</v>
      </c>
      <c r="H828" t="s">
        <v>2380</v>
      </c>
      <c r="I828" t="str">
        <f t="shared" si="157"/>
        <v>Id827</v>
      </c>
      <c r="J828" t="str">
        <f t="shared" si="158"/>
        <v>36.48</v>
      </c>
      <c r="K828" t="str">
        <f t="shared" si="159"/>
        <v>11.09</v>
      </c>
      <c r="L828" t="str">
        <f t="shared" si="160"/>
        <v>No</v>
      </c>
      <c r="M828" t="str">
        <f t="shared" si="161"/>
        <v>No</v>
      </c>
      <c r="N828" t="str">
        <f t="shared" si="162"/>
        <v>No</v>
      </c>
      <c r="O828" t="str">
        <f t="shared" si="163"/>
        <v>No major surgery</v>
      </c>
      <c r="P828" t="str">
        <f t="shared" si="164"/>
        <v>No</v>
      </c>
      <c r="Q828" s="10" t="str">
        <f t="shared" si="165"/>
        <v>0</v>
      </c>
      <c r="R828" t="str">
        <f t="shared" si="166"/>
        <v>No</v>
      </c>
      <c r="S828" t="str">
        <f t="shared" si="167"/>
        <v>No</v>
      </c>
      <c r="T828" t="str">
        <f t="shared" si="168"/>
        <v>No</v>
      </c>
      <c r="U828" s="10" t="str" cm="1">
        <f t="array" ref="U828">_xlfn.IFS(B828&lt;18.5,"Underweight",B828&lt;=24.9,"Normal weight",B828&lt;=29.99,"Over weight",B828&gt;=30,"Obesity")</f>
        <v>Obesity</v>
      </c>
      <c r="V828" t="str" cm="1">
        <f t="array" ref="V828">_xlfn.IFS(C828&lt;5.7,"Normal",C828&lt;=6.49,"Prediabetes",C828&gt;=6.5,"Diabetes")</f>
        <v>Diabetes</v>
      </c>
      <c r="W828" t="str">
        <f t="shared" si="169"/>
        <v>No</v>
      </c>
    </row>
    <row r="829" spans="1:23" x14ac:dyDescent="0.25">
      <c r="A829" t="s">
        <v>1543</v>
      </c>
      <c r="B829" s="11">
        <v>39.159999999999997</v>
      </c>
      <c r="C829" s="11">
        <v>5.24</v>
      </c>
      <c r="D829" t="s">
        <v>2382</v>
      </c>
      <c r="E829" t="s">
        <v>2380</v>
      </c>
      <c r="F829" t="s">
        <v>2383</v>
      </c>
      <c r="G829">
        <v>1</v>
      </c>
      <c r="H829" t="s">
        <v>2380</v>
      </c>
      <c r="I829" t="str">
        <f t="shared" si="157"/>
        <v>Id828</v>
      </c>
      <c r="J829" t="str">
        <f t="shared" si="158"/>
        <v>39.16</v>
      </c>
      <c r="K829" t="str">
        <f t="shared" si="159"/>
        <v>5.24</v>
      </c>
      <c r="L829" t="str">
        <f t="shared" si="160"/>
        <v>yes</v>
      </c>
      <c r="M829" t="str">
        <f t="shared" si="161"/>
        <v>No</v>
      </c>
      <c r="N829" t="str">
        <f t="shared" si="162"/>
        <v>Yes</v>
      </c>
      <c r="O829" t="str">
        <f t="shared" si="163"/>
        <v>1</v>
      </c>
      <c r="P829" t="str">
        <f t="shared" si="164"/>
        <v>No</v>
      </c>
      <c r="Q829" s="10" t="str">
        <f t="shared" si="165"/>
        <v>1</v>
      </c>
      <c r="R829" t="str">
        <f t="shared" si="166"/>
        <v>Yes</v>
      </c>
      <c r="S829" t="str">
        <f t="shared" si="167"/>
        <v>No</v>
      </c>
      <c r="T829" t="str">
        <f t="shared" si="168"/>
        <v>No</v>
      </c>
      <c r="U829" s="10" t="str" cm="1">
        <f t="array" ref="U829">_xlfn.IFS(B829&lt;18.5,"Underweight",B829&lt;=24.9,"Normal weight",B829&lt;=29.99,"Over weight",B829&gt;=30,"Obesity")</f>
        <v>Obesity</v>
      </c>
      <c r="V829" t="str" cm="1">
        <f t="array" ref="V829">_xlfn.IFS(C829&lt;5.7,"Normal",C829&lt;=6.49,"Prediabetes",C829&gt;=6.5,"Diabetes")</f>
        <v>Normal</v>
      </c>
      <c r="W829" t="str">
        <f t="shared" si="169"/>
        <v>No</v>
      </c>
    </row>
    <row r="830" spans="1:23" x14ac:dyDescent="0.25">
      <c r="A830" t="s">
        <v>1542</v>
      </c>
      <c r="B830" s="11">
        <v>28.22</v>
      </c>
      <c r="C830" s="11">
        <v>7.51</v>
      </c>
      <c r="D830" t="s">
        <v>2382</v>
      </c>
      <c r="E830" t="s">
        <v>2380</v>
      </c>
      <c r="F830" t="s">
        <v>2383</v>
      </c>
      <c r="G830">
        <v>1</v>
      </c>
      <c r="H830" t="s">
        <v>2380</v>
      </c>
      <c r="I830" t="str">
        <f t="shared" si="157"/>
        <v>Id829</v>
      </c>
      <c r="J830" t="str">
        <f t="shared" si="158"/>
        <v>28.22</v>
      </c>
      <c r="K830" t="str">
        <f t="shared" si="159"/>
        <v>7.51</v>
      </c>
      <c r="L830" t="str">
        <f t="shared" si="160"/>
        <v>yes</v>
      </c>
      <c r="M830" t="str">
        <f t="shared" si="161"/>
        <v>No</v>
      </c>
      <c r="N830" t="str">
        <f t="shared" si="162"/>
        <v>Yes</v>
      </c>
      <c r="O830" t="str">
        <f t="shared" si="163"/>
        <v>1</v>
      </c>
      <c r="P830" t="str">
        <f t="shared" si="164"/>
        <v>No</v>
      </c>
      <c r="Q830" s="10" t="str">
        <f t="shared" si="165"/>
        <v>1</v>
      </c>
      <c r="R830" t="str">
        <f t="shared" si="166"/>
        <v>Yes</v>
      </c>
      <c r="S830" t="str">
        <f t="shared" si="167"/>
        <v>No</v>
      </c>
      <c r="T830" t="str">
        <f t="shared" si="168"/>
        <v>No</v>
      </c>
      <c r="U830" s="10" t="str" cm="1">
        <f t="array" ref="U830">_xlfn.IFS(B830&lt;18.5,"Underweight",B830&lt;=24.9,"Normal weight",B830&lt;=29.99,"Over weight",B830&gt;=30,"Obesity")</f>
        <v>Over weight</v>
      </c>
      <c r="V830" t="str" cm="1">
        <f t="array" ref="V830">_xlfn.IFS(C830&lt;5.7,"Normal",C830&lt;=6.49,"Prediabetes",C830&gt;=6.5,"Diabetes")</f>
        <v>Diabetes</v>
      </c>
      <c r="W830" t="str">
        <f t="shared" si="169"/>
        <v>No</v>
      </c>
    </row>
    <row r="831" spans="1:23" x14ac:dyDescent="0.25">
      <c r="A831" t="s">
        <v>1541</v>
      </c>
      <c r="B831" s="11">
        <v>35</v>
      </c>
      <c r="C831" s="11">
        <v>4.13</v>
      </c>
      <c r="D831" t="s">
        <v>2380</v>
      </c>
      <c r="E831" t="s">
        <v>2380</v>
      </c>
      <c r="F831" t="s">
        <v>2380</v>
      </c>
      <c r="G831">
        <v>2</v>
      </c>
      <c r="H831" t="s">
        <v>2380</v>
      </c>
      <c r="I831" t="str">
        <f t="shared" si="157"/>
        <v>Id830</v>
      </c>
      <c r="J831" t="str">
        <f t="shared" si="158"/>
        <v>35</v>
      </c>
      <c r="K831" t="str">
        <f t="shared" si="159"/>
        <v>4.13</v>
      </c>
      <c r="L831" t="str">
        <f t="shared" si="160"/>
        <v>No</v>
      </c>
      <c r="M831" t="str">
        <f t="shared" si="161"/>
        <v>No</v>
      </c>
      <c r="N831" t="str">
        <f t="shared" si="162"/>
        <v>No</v>
      </c>
      <c r="O831" t="str">
        <f t="shared" si="163"/>
        <v>2</v>
      </c>
      <c r="P831" t="str">
        <f t="shared" si="164"/>
        <v>No</v>
      </c>
      <c r="Q831" s="10" t="str">
        <f t="shared" si="165"/>
        <v>2</v>
      </c>
      <c r="R831" t="str">
        <f t="shared" si="166"/>
        <v>No</v>
      </c>
      <c r="S831" t="str">
        <f t="shared" si="167"/>
        <v>No</v>
      </c>
      <c r="T831" t="str">
        <f t="shared" si="168"/>
        <v>No</v>
      </c>
      <c r="U831" s="10" t="str" cm="1">
        <f t="array" ref="U831">_xlfn.IFS(B831&lt;18.5,"Underweight",B831&lt;=24.9,"Normal weight",B831&lt;=29.99,"Over weight",B831&gt;=30,"Obesity")</f>
        <v>Obesity</v>
      </c>
      <c r="V831" t="str" cm="1">
        <f t="array" ref="V831">_xlfn.IFS(C831&lt;5.7,"Normal",C831&lt;=6.49,"Prediabetes",C831&gt;=6.5,"Diabetes")</f>
        <v>Normal</v>
      </c>
      <c r="W831" t="str">
        <f t="shared" si="169"/>
        <v>No</v>
      </c>
    </row>
    <row r="832" spans="1:23" x14ac:dyDescent="0.25">
      <c r="A832" t="s">
        <v>1540</v>
      </c>
      <c r="B832" s="11">
        <v>36.24</v>
      </c>
      <c r="C832" s="11">
        <v>8.3800000000000008</v>
      </c>
      <c r="D832" t="s">
        <v>2382</v>
      </c>
      <c r="E832" t="s">
        <v>2380</v>
      </c>
      <c r="F832" t="s">
        <v>2380</v>
      </c>
      <c r="G832">
        <v>1</v>
      </c>
      <c r="H832" t="s">
        <v>2380</v>
      </c>
      <c r="I832" t="str">
        <f t="shared" si="157"/>
        <v>Id831</v>
      </c>
      <c r="J832" t="str">
        <f t="shared" si="158"/>
        <v>36.24</v>
      </c>
      <c r="K832" t="str">
        <f t="shared" si="159"/>
        <v>8.38</v>
      </c>
      <c r="L832" t="str">
        <f t="shared" si="160"/>
        <v>yes</v>
      </c>
      <c r="M832" t="str">
        <f t="shared" si="161"/>
        <v>No</v>
      </c>
      <c r="N832" t="str">
        <f t="shared" si="162"/>
        <v>No</v>
      </c>
      <c r="O832" t="str">
        <f t="shared" si="163"/>
        <v>1</v>
      </c>
      <c r="P832" t="str">
        <f t="shared" si="164"/>
        <v>No</v>
      </c>
      <c r="Q832" s="10" t="str">
        <f t="shared" si="165"/>
        <v>1</v>
      </c>
      <c r="R832" t="str">
        <f t="shared" si="166"/>
        <v>Yes</v>
      </c>
      <c r="S832" t="str">
        <f t="shared" si="167"/>
        <v>No</v>
      </c>
      <c r="T832" t="str">
        <f t="shared" si="168"/>
        <v>No</v>
      </c>
      <c r="U832" s="10" t="str" cm="1">
        <f t="array" ref="U832">_xlfn.IFS(B832&lt;18.5,"Underweight",B832&lt;=24.9,"Normal weight",B832&lt;=29.99,"Over weight",B832&gt;=30,"Obesity")</f>
        <v>Obesity</v>
      </c>
      <c r="V832" t="str" cm="1">
        <f t="array" ref="V832">_xlfn.IFS(C832&lt;5.7,"Normal",C832&lt;=6.49,"Prediabetes",C832&gt;=6.5,"Diabetes")</f>
        <v>Diabetes</v>
      </c>
      <c r="W832" t="str">
        <f t="shared" si="169"/>
        <v>No</v>
      </c>
    </row>
    <row r="833" spans="1:23" x14ac:dyDescent="0.25">
      <c r="A833" t="s">
        <v>1539</v>
      </c>
      <c r="B833" s="11">
        <v>36.954999999999998</v>
      </c>
      <c r="C833" s="11">
        <v>8.07</v>
      </c>
      <c r="D833" t="s">
        <v>2380</v>
      </c>
      <c r="E833" t="s">
        <v>2380</v>
      </c>
      <c r="F833" t="s">
        <v>2380</v>
      </c>
      <c r="G833" t="s">
        <v>2381</v>
      </c>
      <c r="H833" t="s">
        <v>2380</v>
      </c>
      <c r="I833" t="str">
        <f t="shared" si="157"/>
        <v>Id832</v>
      </c>
      <c r="J833" t="str">
        <f t="shared" si="158"/>
        <v>36.955</v>
      </c>
      <c r="K833" t="str">
        <f t="shared" si="159"/>
        <v>8.07</v>
      </c>
      <c r="L833" t="str">
        <f t="shared" si="160"/>
        <v>No</v>
      </c>
      <c r="M833" t="str">
        <f t="shared" si="161"/>
        <v>No</v>
      </c>
      <c r="N833" t="str">
        <f t="shared" si="162"/>
        <v>No</v>
      </c>
      <c r="O833" t="str">
        <f t="shared" si="163"/>
        <v>No major surgery</v>
      </c>
      <c r="P833" t="str">
        <f t="shared" si="164"/>
        <v>No</v>
      </c>
      <c r="Q833" s="10" t="str">
        <f t="shared" si="165"/>
        <v>0</v>
      </c>
      <c r="R833" t="str">
        <f t="shared" si="166"/>
        <v>No</v>
      </c>
      <c r="S833" t="str">
        <f t="shared" si="167"/>
        <v>No</v>
      </c>
      <c r="T833" t="str">
        <f t="shared" si="168"/>
        <v>No</v>
      </c>
      <c r="U833" s="10" t="str" cm="1">
        <f t="array" ref="U833">_xlfn.IFS(B833&lt;18.5,"Underweight",B833&lt;=24.9,"Normal weight",B833&lt;=29.99,"Over weight",B833&gt;=30,"Obesity")</f>
        <v>Obesity</v>
      </c>
      <c r="V833" t="str" cm="1">
        <f t="array" ref="V833">_xlfn.IFS(C833&lt;5.7,"Normal",C833&lt;=6.49,"Prediabetes",C833&gt;=6.5,"Diabetes")</f>
        <v>Diabetes</v>
      </c>
      <c r="W833" t="str">
        <f t="shared" si="169"/>
        <v>No</v>
      </c>
    </row>
    <row r="834" spans="1:23" x14ac:dyDescent="0.25">
      <c r="A834" t="s">
        <v>1538</v>
      </c>
      <c r="B834" s="11">
        <v>29.64</v>
      </c>
      <c r="C834" s="11">
        <v>8.9499999999999993</v>
      </c>
      <c r="D834" t="s">
        <v>2380</v>
      </c>
      <c r="E834" t="s">
        <v>2380</v>
      </c>
      <c r="F834" t="s">
        <v>2380</v>
      </c>
      <c r="G834" t="s">
        <v>2381</v>
      </c>
      <c r="H834" t="s">
        <v>2380</v>
      </c>
      <c r="I834" t="str">
        <f t="shared" si="157"/>
        <v>Id833</v>
      </c>
      <c r="J834" t="str">
        <f t="shared" si="158"/>
        <v>29.64</v>
      </c>
      <c r="K834" t="str">
        <f t="shared" si="159"/>
        <v>8.95</v>
      </c>
      <c r="L834" t="str">
        <f t="shared" si="160"/>
        <v>No</v>
      </c>
      <c r="M834" t="str">
        <f t="shared" si="161"/>
        <v>No</v>
      </c>
      <c r="N834" t="str">
        <f t="shared" si="162"/>
        <v>No</v>
      </c>
      <c r="O834" t="str">
        <f t="shared" si="163"/>
        <v>No major surgery</v>
      </c>
      <c r="P834" t="str">
        <f t="shared" si="164"/>
        <v>No</v>
      </c>
      <c r="Q834" s="10" t="str">
        <f t="shared" si="165"/>
        <v>0</v>
      </c>
      <c r="R834" t="str">
        <f t="shared" si="166"/>
        <v>No</v>
      </c>
      <c r="S834" t="str">
        <f t="shared" si="167"/>
        <v>No</v>
      </c>
      <c r="T834" t="str">
        <f t="shared" si="168"/>
        <v>No</v>
      </c>
      <c r="U834" s="10" t="str" cm="1">
        <f t="array" ref="U834">_xlfn.IFS(B834&lt;18.5,"Underweight",B834&lt;=24.9,"Normal weight",B834&lt;=29.99,"Over weight",B834&gt;=30,"Obesity")</f>
        <v>Over weight</v>
      </c>
      <c r="V834" t="str" cm="1">
        <f t="array" ref="V834">_xlfn.IFS(C834&lt;5.7,"Normal",C834&lt;=6.49,"Prediabetes",C834&gt;=6.5,"Diabetes")</f>
        <v>Diabetes</v>
      </c>
      <c r="W834" t="str">
        <f t="shared" si="169"/>
        <v>No</v>
      </c>
    </row>
    <row r="835" spans="1:23" x14ac:dyDescent="0.25">
      <c r="A835" t="s">
        <v>1537</v>
      </c>
      <c r="B835" s="11">
        <v>42.74</v>
      </c>
      <c r="C835" s="11">
        <v>6.31</v>
      </c>
      <c r="D835" t="s">
        <v>2382</v>
      </c>
      <c r="E835" t="s">
        <v>2380</v>
      </c>
      <c r="F835" t="s">
        <v>2380</v>
      </c>
      <c r="G835">
        <v>1</v>
      </c>
      <c r="H835" t="s">
        <v>2380</v>
      </c>
      <c r="I835" t="str">
        <f t="shared" ref="I835:I898" si="170">CLEAN(A835)</f>
        <v>Id834</v>
      </c>
      <c r="J835" t="str">
        <f t="shared" ref="J835:J898" si="171">CLEAN(B835)</f>
        <v>42.74</v>
      </c>
      <c r="K835" t="str">
        <f t="shared" ref="K835:K898" si="172">CLEAN(C835)</f>
        <v>6.31</v>
      </c>
      <c r="L835" t="str">
        <f t="shared" ref="L835:L898" si="173">CLEAN(D835)</f>
        <v>yes</v>
      </c>
      <c r="M835" t="str">
        <f t="shared" ref="M835:M898" si="174">CLEAN(E835)</f>
        <v>No</v>
      </c>
      <c r="N835" t="str">
        <f t="shared" ref="N835:N898" si="175">CLEAN(F835)</f>
        <v>No</v>
      </c>
      <c r="O835" t="str">
        <f t="shared" ref="O835:O898" si="176">CLEAN(G835)</f>
        <v>1</v>
      </c>
      <c r="P835" t="str">
        <f t="shared" ref="P835:P898" si="177">CLEAN(H835)</f>
        <v>No</v>
      </c>
      <c r="Q835" s="10" t="str">
        <f t="shared" ref="Q835:Q898" si="178">SUBSTITUTE(O835,"No major surgery",0)</f>
        <v>1</v>
      </c>
      <c r="R835" t="str">
        <f t="shared" ref="R835:R898" si="179">PROPER(L835)</f>
        <v>Yes</v>
      </c>
      <c r="S835" t="str">
        <f t="shared" ref="S835:S898" si="180">PROPER(P835)</f>
        <v>No</v>
      </c>
      <c r="T835" t="str">
        <f t="shared" ref="T835:T898" si="181">SUBSTITUTE(S835,"?","No")</f>
        <v>No</v>
      </c>
      <c r="U835" s="10" t="str" cm="1">
        <f t="array" ref="U835">_xlfn.IFS(B835&lt;18.5,"Underweight",B835&lt;=24.9,"Normal weight",B835&lt;=29.99,"Over weight",B835&gt;=30,"Obesity")</f>
        <v>Obesity</v>
      </c>
      <c r="V835" t="str" cm="1">
        <f t="array" ref="V835">_xlfn.IFS(C835&lt;5.7,"Normal",C835&lt;=6.49,"Prediabetes",C835&gt;=6.5,"Diabetes")</f>
        <v>Prediabetes</v>
      </c>
      <c r="W835" t="str">
        <f t="shared" ref="W835:W898" si="182">PROPER(E835)</f>
        <v>No</v>
      </c>
    </row>
    <row r="836" spans="1:23" x14ac:dyDescent="0.25">
      <c r="A836" t="s">
        <v>1536</v>
      </c>
      <c r="B836" s="11">
        <v>36.130000000000003</v>
      </c>
      <c r="C836" s="11">
        <v>7.19</v>
      </c>
      <c r="D836" t="s">
        <v>2382</v>
      </c>
      <c r="E836" t="s">
        <v>2380</v>
      </c>
      <c r="F836" t="s">
        <v>2380</v>
      </c>
      <c r="G836">
        <v>2</v>
      </c>
      <c r="H836" t="s">
        <v>2380</v>
      </c>
      <c r="I836" t="str">
        <f t="shared" si="170"/>
        <v>Id835</v>
      </c>
      <c r="J836" t="str">
        <f t="shared" si="171"/>
        <v>36.13</v>
      </c>
      <c r="K836" t="str">
        <f t="shared" si="172"/>
        <v>7.19</v>
      </c>
      <c r="L836" t="str">
        <f t="shared" si="173"/>
        <v>yes</v>
      </c>
      <c r="M836" t="str">
        <f t="shared" si="174"/>
        <v>No</v>
      </c>
      <c r="N836" t="str">
        <f t="shared" si="175"/>
        <v>No</v>
      </c>
      <c r="O836" t="str">
        <f t="shared" si="176"/>
        <v>2</v>
      </c>
      <c r="P836" t="str">
        <f t="shared" si="177"/>
        <v>No</v>
      </c>
      <c r="Q836" s="10" t="str">
        <f t="shared" si="178"/>
        <v>2</v>
      </c>
      <c r="R836" t="str">
        <f t="shared" si="179"/>
        <v>Yes</v>
      </c>
      <c r="S836" t="str">
        <f t="shared" si="180"/>
        <v>No</v>
      </c>
      <c r="T836" t="str">
        <f t="shared" si="181"/>
        <v>No</v>
      </c>
      <c r="U836" s="10" t="str" cm="1">
        <f t="array" ref="U836">_xlfn.IFS(B836&lt;18.5,"Underweight",B836&lt;=24.9,"Normal weight",B836&lt;=29.99,"Over weight",B836&gt;=30,"Obesity")</f>
        <v>Obesity</v>
      </c>
      <c r="V836" t="str" cm="1">
        <f t="array" ref="V836">_xlfn.IFS(C836&lt;5.7,"Normal",C836&lt;=6.49,"Prediabetes",C836&gt;=6.5,"Diabetes")</f>
        <v>Diabetes</v>
      </c>
      <c r="W836" t="str">
        <f t="shared" si="182"/>
        <v>No</v>
      </c>
    </row>
    <row r="837" spans="1:23" x14ac:dyDescent="0.25">
      <c r="A837" t="s">
        <v>1535</v>
      </c>
      <c r="B837" s="11">
        <v>31.55</v>
      </c>
      <c r="C837" s="11">
        <v>6.11</v>
      </c>
      <c r="D837" t="s">
        <v>2382</v>
      </c>
      <c r="E837" t="s">
        <v>2380</v>
      </c>
      <c r="F837" t="s">
        <v>2380</v>
      </c>
      <c r="G837">
        <v>1</v>
      </c>
      <c r="H837" t="s">
        <v>2380</v>
      </c>
      <c r="I837" t="str">
        <f t="shared" si="170"/>
        <v>Id836</v>
      </c>
      <c r="J837" t="str">
        <f t="shared" si="171"/>
        <v>31.55</v>
      </c>
      <c r="K837" t="str">
        <f t="shared" si="172"/>
        <v>6.11</v>
      </c>
      <c r="L837" t="str">
        <f t="shared" si="173"/>
        <v>yes</v>
      </c>
      <c r="M837" t="str">
        <f t="shared" si="174"/>
        <v>No</v>
      </c>
      <c r="N837" t="str">
        <f t="shared" si="175"/>
        <v>No</v>
      </c>
      <c r="O837" t="str">
        <f t="shared" si="176"/>
        <v>1</v>
      </c>
      <c r="P837" t="str">
        <f t="shared" si="177"/>
        <v>No</v>
      </c>
      <c r="Q837" s="10" t="str">
        <f t="shared" si="178"/>
        <v>1</v>
      </c>
      <c r="R837" t="str">
        <f t="shared" si="179"/>
        <v>Yes</v>
      </c>
      <c r="S837" t="str">
        <f t="shared" si="180"/>
        <v>No</v>
      </c>
      <c r="T837" t="str">
        <f t="shared" si="181"/>
        <v>No</v>
      </c>
      <c r="U837" s="10" t="str" cm="1">
        <f t="array" ref="U837">_xlfn.IFS(B837&lt;18.5,"Underweight",B837&lt;=24.9,"Normal weight",B837&lt;=29.99,"Over weight",B837&gt;=30,"Obesity")</f>
        <v>Obesity</v>
      </c>
      <c r="V837" t="str" cm="1">
        <f t="array" ref="V837">_xlfn.IFS(C837&lt;5.7,"Normal",C837&lt;=6.49,"Prediabetes",C837&gt;=6.5,"Diabetes")</f>
        <v>Prediabetes</v>
      </c>
      <c r="W837" t="str">
        <f t="shared" si="182"/>
        <v>No</v>
      </c>
    </row>
    <row r="838" spans="1:23" x14ac:dyDescent="0.25">
      <c r="A838" t="s">
        <v>1534</v>
      </c>
      <c r="B838" s="11">
        <v>52.75</v>
      </c>
      <c r="C838" s="11">
        <v>6.02</v>
      </c>
      <c r="D838" t="s">
        <v>2380</v>
      </c>
      <c r="E838" t="s">
        <v>2380</v>
      </c>
      <c r="F838" t="s">
        <v>2380</v>
      </c>
      <c r="G838">
        <v>1</v>
      </c>
      <c r="H838" t="s">
        <v>2380</v>
      </c>
      <c r="I838" t="str">
        <f t="shared" si="170"/>
        <v>Id837</v>
      </c>
      <c r="J838" t="str">
        <f t="shared" si="171"/>
        <v>52.75</v>
      </c>
      <c r="K838" t="str">
        <f t="shared" si="172"/>
        <v>6.02</v>
      </c>
      <c r="L838" t="str">
        <f t="shared" si="173"/>
        <v>No</v>
      </c>
      <c r="M838" t="str">
        <f t="shared" si="174"/>
        <v>No</v>
      </c>
      <c r="N838" t="str">
        <f t="shared" si="175"/>
        <v>No</v>
      </c>
      <c r="O838" t="str">
        <f t="shared" si="176"/>
        <v>1</v>
      </c>
      <c r="P838" t="str">
        <f t="shared" si="177"/>
        <v>No</v>
      </c>
      <c r="Q838" s="10" t="str">
        <f t="shared" si="178"/>
        <v>1</v>
      </c>
      <c r="R838" t="str">
        <f t="shared" si="179"/>
        <v>No</v>
      </c>
      <c r="S838" t="str">
        <f t="shared" si="180"/>
        <v>No</v>
      </c>
      <c r="T838" t="str">
        <f t="shared" si="181"/>
        <v>No</v>
      </c>
      <c r="U838" s="10" t="str" cm="1">
        <f t="array" ref="U838">_xlfn.IFS(B838&lt;18.5,"Underweight",B838&lt;=24.9,"Normal weight",B838&lt;=29.99,"Over weight",B838&gt;=30,"Obesity")</f>
        <v>Obesity</v>
      </c>
      <c r="V838" t="str" cm="1">
        <f t="array" ref="V838">_xlfn.IFS(C838&lt;5.7,"Normal",C838&lt;=6.49,"Prediabetes",C838&gt;=6.5,"Diabetes")</f>
        <v>Prediabetes</v>
      </c>
      <c r="W838" t="str">
        <f t="shared" si="182"/>
        <v>No</v>
      </c>
    </row>
    <row r="839" spans="1:23" x14ac:dyDescent="0.25">
      <c r="A839" t="s">
        <v>1533</v>
      </c>
      <c r="B839" s="11">
        <v>36.67</v>
      </c>
      <c r="C839" s="11">
        <v>11.86</v>
      </c>
      <c r="D839" t="s">
        <v>2380</v>
      </c>
      <c r="E839" t="s">
        <v>2380</v>
      </c>
      <c r="F839" t="s">
        <v>2380</v>
      </c>
      <c r="G839" t="s">
        <v>2381</v>
      </c>
      <c r="H839" t="s">
        <v>2380</v>
      </c>
      <c r="I839" t="str">
        <f t="shared" si="170"/>
        <v>Id838</v>
      </c>
      <c r="J839" t="str">
        <f t="shared" si="171"/>
        <v>36.67</v>
      </c>
      <c r="K839" t="str">
        <f t="shared" si="172"/>
        <v>11.86</v>
      </c>
      <c r="L839" t="str">
        <f t="shared" si="173"/>
        <v>No</v>
      </c>
      <c r="M839" t="str">
        <f t="shared" si="174"/>
        <v>No</v>
      </c>
      <c r="N839" t="str">
        <f t="shared" si="175"/>
        <v>No</v>
      </c>
      <c r="O839" t="str">
        <f t="shared" si="176"/>
        <v>No major surgery</v>
      </c>
      <c r="P839" t="str">
        <f t="shared" si="177"/>
        <v>No</v>
      </c>
      <c r="Q839" s="10" t="str">
        <f t="shared" si="178"/>
        <v>0</v>
      </c>
      <c r="R839" t="str">
        <f t="shared" si="179"/>
        <v>No</v>
      </c>
      <c r="S839" t="str">
        <f t="shared" si="180"/>
        <v>No</v>
      </c>
      <c r="T839" t="str">
        <f t="shared" si="181"/>
        <v>No</v>
      </c>
      <c r="U839" s="10" t="str" cm="1">
        <f t="array" ref="U839">_xlfn.IFS(B839&lt;18.5,"Underweight",B839&lt;=24.9,"Normal weight",B839&lt;=29.99,"Over weight",B839&gt;=30,"Obesity")</f>
        <v>Obesity</v>
      </c>
      <c r="V839" t="str" cm="1">
        <f t="array" ref="V839">_xlfn.IFS(C839&lt;5.7,"Normal",C839&lt;=6.49,"Prediabetes",C839&gt;=6.5,"Diabetes")</f>
        <v>Diabetes</v>
      </c>
      <c r="W839" t="str">
        <f t="shared" si="182"/>
        <v>No</v>
      </c>
    </row>
    <row r="840" spans="1:23" x14ac:dyDescent="0.25">
      <c r="A840" t="s">
        <v>1532</v>
      </c>
      <c r="B840" s="11">
        <v>38.06</v>
      </c>
      <c r="C840" s="11">
        <v>8.25</v>
      </c>
      <c r="D840" t="s">
        <v>2380</v>
      </c>
      <c r="E840" t="s">
        <v>2380</v>
      </c>
      <c r="F840" t="s">
        <v>2380</v>
      </c>
      <c r="G840" t="s">
        <v>2381</v>
      </c>
      <c r="H840" t="s">
        <v>2380</v>
      </c>
      <c r="I840" t="str">
        <f t="shared" si="170"/>
        <v>Id839</v>
      </c>
      <c r="J840" t="str">
        <f t="shared" si="171"/>
        <v>38.06</v>
      </c>
      <c r="K840" t="str">
        <f t="shared" si="172"/>
        <v>8.25</v>
      </c>
      <c r="L840" t="str">
        <f t="shared" si="173"/>
        <v>No</v>
      </c>
      <c r="M840" t="str">
        <f t="shared" si="174"/>
        <v>No</v>
      </c>
      <c r="N840" t="str">
        <f t="shared" si="175"/>
        <v>No</v>
      </c>
      <c r="O840" t="str">
        <f t="shared" si="176"/>
        <v>No major surgery</v>
      </c>
      <c r="P840" t="str">
        <f t="shared" si="177"/>
        <v>No</v>
      </c>
      <c r="Q840" s="10" t="str">
        <f t="shared" si="178"/>
        <v>0</v>
      </c>
      <c r="R840" t="str">
        <f t="shared" si="179"/>
        <v>No</v>
      </c>
      <c r="S840" t="str">
        <f t="shared" si="180"/>
        <v>No</v>
      </c>
      <c r="T840" t="str">
        <f t="shared" si="181"/>
        <v>No</v>
      </c>
      <c r="U840" s="10" t="str" cm="1">
        <f t="array" ref="U840">_xlfn.IFS(B840&lt;18.5,"Underweight",B840&lt;=24.9,"Normal weight",B840&lt;=29.99,"Over weight",B840&gt;=30,"Obesity")</f>
        <v>Obesity</v>
      </c>
      <c r="V840" t="str" cm="1">
        <f t="array" ref="V840">_xlfn.IFS(C840&lt;5.7,"Normal",C840&lt;=6.49,"Prediabetes",C840&gt;=6.5,"Diabetes")</f>
        <v>Diabetes</v>
      </c>
      <c r="W840" t="str">
        <f t="shared" si="182"/>
        <v>No</v>
      </c>
    </row>
    <row r="841" spans="1:23" x14ac:dyDescent="0.25">
      <c r="A841" t="s">
        <v>1531</v>
      </c>
      <c r="B841" s="11">
        <v>38</v>
      </c>
      <c r="C841" s="11">
        <v>8.1300000000000008</v>
      </c>
      <c r="D841" t="s">
        <v>2380</v>
      </c>
      <c r="E841" t="s">
        <v>2380</v>
      </c>
      <c r="F841" t="s">
        <v>2380</v>
      </c>
      <c r="G841" t="s">
        <v>2381</v>
      </c>
      <c r="H841" t="s">
        <v>2380</v>
      </c>
      <c r="I841" t="str">
        <f t="shared" si="170"/>
        <v>Id840</v>
      </c>
      <c r="J841" t="str">
        <f t="shared" si="171"/>
        <v>38</v>
      </c>
      <c r="K841" t="str">
        <f t="shared" si="172"/>
        <v>8.13</v>
      </c>
      <c r="L841" t="str">
        <f t="shared" si="173"/>
        <v>No</v>
      </c>
      <c r="M841" t="str">
        <f t="shared" si="174"/>
        <v>No</v>
      </c>
      <c r="N841" t="str">
        <f t="shared" si="175"/>
        <v>No</v>
      </c>
      <c r="O841" t="str">
        <f t="shared" si="176"/>
        <v>No major surgery</v>
      </c>
      <c r="P841" t="str">
        <f t="shared" si="177"/>
        <v>No</v>
      </c>
      <c r="Q841" s="10" t="str">
        <f t="shared" si="178"/>
        <v>0</v>
      </c>
      <c r="R841" t="str">
        <f t="shared" si="179"/>
        <v>No</v>
      </c>
      <c r="S841" t="str">
        <f t="shared" si="180"/>
        <v>No</v>
      </c>
      <c r="T841" t="str">
        <f t="shared" si="181"/>
        <v>No</v>
      </c>
      <c r="U841" s="10" t="str" cm="1">
        <f t="array" ref="U841">_xlfn.IFS(B841&lt;18.5,"Underweight",B841&lt;=24.9,"Normal weight",B841&lt;=29.99,"Over weight",B841&gt;=30,"Obesity")</f>
        <v>Obesity</v>
      </c>
      <c r="V841" t="str" cm="1">
        <f t="array" ref="V841">_xlfn.IFS(C841&lt;5.7,"Normal",C841&lt;=6.49,"Prediabetes",C841&gt;=6.5,"Diabetes")</f>
        <v>Diabetes</v>
      </c>
      <c r="W841" t="str">
        <f t="shared" si="182"/>
        <v>No</v>
      </c>
    </row>
    <row r="842" spans="1:23" x14ac:dyDescent="0.25">
      <c r="A842" t="s">
        <v>1530</v>
      </c>
      <c r="B842" s="11">
        <v>35.1</v>
      </c>
      <c r="C842" s="11">
        <v>10.1</v>
      </c>
      <c r="D842" t="s">
        <v>2380</v>
      </c>
      <c r="E842" t="s">
        <v>2380</v>
      </c>
      <c r="F842" t="s">
        <v>2380</v>
      </c>
      <c r="G842" t="s">
        <v>2381</v>
      </c>
      <c r="H842" t="s">
        <v>2380</v>
      </c>
      <c r="I842" t="str">
        <f t="shared" si="170"/>
        <v>Id841</v>
      </c>
      <c r="J842" t="str">
        <f t="shared" si="171"/>
        <v>35.1</v>
      </c>
      <c r="K842" t="str">
        <f t="shared" si="172"/>
        <v>10.1</v>
      </c>
      <c r="L842" t="str">
        <f t="shared" si="173"/>
        <v>No</v>
      </c>
      <c r="M842" t="str">
        <f t="shared" si="174"/>
        <v>No</v>
      </c>
      <c r="N842" t="str">
        <f t="shared" si="175"/>
        <v>No</v>
      </c>
      <c r="O842" t="str">
        <f t="shared" si="176"/>
        <v>No major surgery</v>
      </c>
      <c r="P842" t="str">
        <f t="shared" si="177"/>
        <v>No</v>
      </c>
      <c r="Q842" s="10" t="str">
        <f t="shared" si="178"/>
        <v>0</v>
      </c>
      <c r="R842" t="str">
        <f t="shared" si="179"/>
        <v>No</v>
      </c>
      <c r="S842" t="str">
        <f t="shared" si="180"/>
        <v>No</v>
      </c>
      <c r="T842" t="str">
        <f t="shared" si="181"/>
        <v>No</v>
      </c>
      <c r="U842" s="10" t="str" cm="1">
        <f t="array" ref="U842">_xlfn.IFS(B842&lt;18.5,"Underweight",B842&lt;=24.9,"Normal weight",B842&lt;=29.99,"Over weight",B842&gt;=30,"Obesity")</f>
        <v>Obesity</v>
      </c>
      <c r="V842" t="str" cm="1">
        <f t="array" ref="V842">_xlfn.IFS(C842&lt;5.7,"Normal",C842&lt;=6.49,"Prediabetes",C842&gt;=6.5,"Diabetes")</f>
        <v>Diabetes</v>
      </c>
      <c r="W842" t="str">
        <f t="shared" si="182"/>
        <v>No</v>
      </c>
    </row>
    <row r="843" spans="1:23" x14ac:dyDescent="0.25">
      <c r="A843" t="s">
        <v>1529</v>
      </c>
      <c r="B843" s="11">
        <v>33.82</v>
      </c>
      <c r="C843" s="11">
        <v>5.89</v>
      </c>
      <c r="D843" t="s">
        <v>2382</v>
      </c>
      <c r="E843" t="s">
        <v>2380</v>
      </c>
      <c r="F843" t="s">
        <v>2380</v>
      </c>
      <c r="G843">
        <v>2</v>
      </c>
      <c r="H843" t="s">
        <v>2380</v>
      </c>
      <c r="I843" t="str">
        <f t="shared" si="170"/>
        <v>Id842</v>
      </c>
      <c r="J843" t="str">
        <f t="shared" si="171"/>
        <v>33.82</v>
      </c>
      <c r="K843" t="str">
        <f t="shared" si="172"/>
        <v>5.89</v>
      </c>
      <c r="L843" t="str">
        <f t="shared" si="173"/>
        <v>yes</v>
      </c>
      <c r="M843" t="str">
        <f t="shared" si="174"/>
        <v>No</v>
      </c>
      <c r="N843" t="str">
        <f t="shared" si="175"/>
        <v>No</v>
      </c>
      <c r="O843" t="str">
        <f t="shared" si="176"/>
        <v>2</v>
      </c>
      <c r="P843" t="str">
        <f t="shared" si="177"/>
        <v>No</v>
      </c>
      <c r="Q843" s="10" t="str">
        <f t="shared" si="178"/>
        <v>2</v>
      </c>
      <c r="R843" t="str">
        <f t="shared" si="179"/>
        <v>Yes</v>
      </c>
      <c r="S843" t="str">
        <f t="shared" si="180"/>
        <v>No</v>
      </c>
      <c r="T843" t="str">
        <f t="shared" si="181"/>
        <v>No</v>
      </c>
      <c r="U843" s="10" t="str" cm="1">
        <f t="array" ref="U843">_xlfn.IFS(B843&lt;18.5,"Underweight",B843&lt;=24.9,"Normal weight",B843&lt;=29.99,"Over weight",B843&gt;=30,"Obesity")</f>
        <v>Obesity</v>
      </c>
      <c r="V843" t="str" cm="1">
        <f t="array" ref="V843">_xlfn.IFS(C843&lt;5.7,"Normal",C843&lt;=6.49,"Prediabetes",C843&gt;=6.5,"Diabetes")</f>
        <v>Prediabetes</v>
      </c>
      <c r="W843" t="str">
        <f t="shared" si="182"/>
        <v>No</v>
      </c>
    </row>
    <row r="844" spans="1:23" x14ac:dyDescent="0.25">
      <c r="A844" t="s">
        <v>1528</v>
      </c>
      <c r="B844" s="11">
        <v>37.43</v>
      </c>
      <c r="C844" s="11">
        <v>4.97</v>
      </c>
      <c r="D844" t="s">
        <v>2380</v>
      </c>
      <c r="E844" t="s">
        <v>2380</v>
      </c>
      <c r="F844" t="s">
        <v>2380</v>
      </c>
      <c r="G844">
        <v>2</v>
      </c>
      <c r="H844" t="s">
        <v>2380</v>
      </c>
      <c r="I844" t="str">
        <f t="shared" si="170"/>
        <v>Id843</v>
      </c>
      <c r="J844" t="str">
        <f t="shared" si="171"/>
        <v>37.43</v>
      </c>
      <c r="K844" t="str">
        <f t="shared" si="172"/>
        <v>4.97</v>
      </c>
      <c r="L844" t="str">
        <f t="shared" si="173"/>
        <v>No</v>
      </c>
      <c r="M844" t="str">
        <f t="shared" si="174"/>
        <v>No</v>
      </c>
      <c r="N844" t="str">
        <f t="shared" si="175"/>
        <v>No</v>
      </c>
      <c r="O844" t="str">
        <f t="shared" si="176"/>
        <v>2</v>
      </c>
      <c r="P844" t="str">
        <f t="shared" si="177"/>
        <v>No</v>
      </c>
      <c r="Q844" s="10" t="str">
        <f t="shared" si="178"/>
        <v>2</v>
      </c>
      <c r="R844" t="str">
        <f t="shared" si="179"/>
        <v>No</v>
      </c>
      <c r="S844" t="str">
        <f t="shared" si="180"/>
        <v>No</v>
      </c>
      <c r="T844" t="str">
        <f t="shared" si="181"/>
        <v>No</v>
      </c>
      <c r="U844" s="10" t="str" cm="1">
        <f t="array" ref="U844">_xlfn.IFS(B844&lt;18.5,"Underweight",B844&lt;=24.9,"Normal weight",B844&lt;=29.99,"Over weight",B844&gt;=30,"Obesity")</f>
        <v>Obesity</v>
      </c>
      <c r="V844" t="str" cm="1">
        <f t="array" ref="V844">_xlfn.IFS(C844&lt;5.7,"Normal",C844&lt;=6.49,"Prediabetes",C844&gt;=6.5,"Diabetes")</f>
        <v>Normal</v>
      </c>
      <c r="W844" t="str">
        <f t="shared" si="182"/>
        <v>No</v>
      </c>
    </row>
    <row r="845" spans="1:23" x14ac:dyDescent="0.25">
      <c r="A845" t="s">
        <v>1527</v>
      </c>
      <c r="B845" s="11">
        <v>30.5</v>
      </c>
      <c r="C845" s="11">
        <v>9.9</v>
      </c>
      <c r="D845" t="s">
        <v>2380</v>
      </c>
      <c r="E845" t="s">
        <v>2380</v>
      </c>
      <c r="F845" t="s">
        <v>2380</v>
      </c>
      <c r="G845" t="s">
        <v>2381</v>
      </c>
      <c r="H845" t="s">
        <v>2380</v>
      </c>
      <c r="I845" t="str">
        <f t="shared" si="170"/>
        <v>Id844</v>
      </c>
      <c r="J845" t="str">
        <f t="shared" si="171"/>
        <v>30.5</v>
      </c>
      <c r="K845" t="str">
        <f t="shared" si="172"/>
        <v>9.9</v>
      </c>
      <c r="L845" t="str">
        <f t="shared" si="173"/>
        <v>No</v>
      </c>
      <c r="M845" t="str">
        <f t="shared" si="174"/>
        <v>No</v>
      </c>
      <c r="N845" t="str">
        <f t="shared" si="175"/>
        <v>No</v>
      </c>
      <c r="O845" t="str">
        <f t="shared" si="176"/>
        <v>No major surgery</v>
      </c>
      <c r="P845" t="str">
        <f t="shared" si="177"/>
        <v>No</v>
      </c>
      <c r="Q845" s="10" t="str">
        <f t="shared" si="178"/>
        <v>0</v>
      </c>
      <c r="R845" t="str">
        <f t="shared" si="179"/>
        <v>No</v>
      </c>
      <c r="S845" t="str">
        <f t="shared" si="180"/>
        <v>No</v>
      </c>
      <c r="T845" t="str">
        <f t="shared" si="181"/>
        <v>No</v>
      </c>
      <c r="U845" s="10" t="str" cm="1">
        <f t="array" ref="U845">_xlfn.IFS(B845&lt;18.5,"Underweight",B845&lt;=24.9,"Normal weight",B845&lt;=29.99,"Over weight",B845&gt;=30,"Obesity")</f>
        <v>Obesity</v>
      </c>
      <c r="V845" t="str" cm="1">
        <f t="array" ref="V845">_xlfn.IFS(C845&lt;5.7,"Normal",C845&lt;=6.49,"Prediabetes",C845&gt;=6.5,"Diabetes")</f>
        <v>Diabetes</v>
      </c>
      <c r="W845" t="str">
        <f t="shared" si="182"/>
        <v>No</v>
      </c>
    </row>
    <row r="846" spans="1:23" x14ac:dyDescent="0.25">
      <c r="A846" t="s">
        <v>1526</v>
      </c>
      <c r="B846" s="11">
        <v>24.53</v>
      </c>
      <c r="C846" s="11">
        <v>9.0500000000000007</v>
      </c>
      <c r="D846" t="s">
        <v>2380</v>
      </c>
      <c r="E846" t="s">
        <v>2380</v>
      </c>
      <c r="F846" t="s">
        <v>2380</v>
      </c>
      <c r="G846" t="s">
        <v>2381</v>
      </c>
      <c r="H846" t="s">
        <v>2380</v>
      </c>
      <c r="I846" t="str">
        <f t="shared" si="170"/>
        <v>Id845</v>
      </c>
      <c r="J846" t="str">
        <f t="shared" si="171"/>
        <v>24.53</v>
      </c>
      <c r="K846" t="str">
        <f t="shared" si="172"/>
        <v>9.05</v>
      </c>
      <c r="L846" t="str">
        <f t="shared" si="173"/>
        <v>No</v>
      </c>
      <c r="M846" t="str">
        <f t="shared" si="174"/>
        <v>No</v>
      </c>
      <c r="N846" t="str">
        <f t="shared" si="175"/>
        <v>No</v>
      </c>
      <c r="O846" t="str">
        <f t="shared" si="176"/>
        <v>No major surgery</v>
      </c>
      <c r="P846" t="str">
        <f t="shared" si="177"/>
        <v>No</v>
      </c>
      <c r="Q846" s="10" t="str">
        <f t="shared" si="178"/>
        <v>0</v>
      </c>
      <c r="R846" t="str">
        <f t="shared" si="179"/>
        <v>No</v>
      </c>
      <c r="S846" t="str">
        <f t="shared" si="180"/>
        <v>No</v>
      </c>
      <c r="T846" t="str">
        <f t="shared" si="181"/>
        <v>No</v>
      </c>
      <c r="U846" s="10" t="str" cm="1">
        <f t="array" ref="U846">_xlfn.IFS(B846&lt;18.5,"Underweight",B846&lt;=24.9,"Normal weight",B846&lt;=29.99,"Over weight",B846&gt;=30,"Obesity")</f>
        <v>Normal weight</v>
      </c>
      <c r="V846" t="str" cm="1">
        <f t="array" ref="V846">_xlfn.IFS(C846&lt;5.7,"Normal",C846&lt;=6.49,"Prediabetes",C846&gt;=6.5,"Diabetes")</f>
        <v>Diabetes</v>
      </c>
      <c r="W846" t="str">
        <f t="shared" si="182"/>
        <v>No</v>
      </c>
    </row>
    <row r="847" spans="1:23" x14ac:dyDescent="0.25">
      <c r="A847" t="s">
        <v>1525</v>
      </c>
      <c r="B847" s="11">
        <v>25.74</v>
      </c>
      <c r="C847" s="11">
        <v>10.93</v>
      </c>
      <c r="D847" t="s">
        <v>2380</v>
      </c>
      <c r="E847" t="s">
        <v>2380</v>
      </c>
      <c r="F847" t="s">
        <v>2380</v>
      </c>
      <c r="G847" t="s">
        <v>2381</v>
      </c>
      <c r="H847" t="s">
        <v>2380</v>
      </c>
      <c r="I847" t="str">
        <f t="shared" si="170"/>
        <v>Id846</v>
      </c>
      <c r="J847" t="str">
        <f t="shared" si="171"/>
        <v>25.74</v>
      </c>
      <c r="K847" t="str">
        <f t="shared" si="172"/>
        <v>10.93</v>
      </c>
      <c r="L847" t="str">
        <f t="shared" si="173"/>
        <v>No</v>
      </c>
      <c r="M847" t="str">
        <f t="shared" si="174"/>
        <v>No</v>
      </c>
      <c r="N847" t="str">
        <f t="shared" si="175"/>
        <v>No</v>
      </c>
      <c r="O847" t="str">
        <f t="shared" si="176"/>
        <v>No major surgery</v>
      </c>
      <c r="P847" t="str">
        <f t="shared" si="177"/>
        <v>No</v>
      </c>
      <c r="Q847" s="10" t="str">
        <f t="shared" si="178"/>
        <v>0</v>
      </c>
      <c r="R847" t="str">
        <f t="shared" si="179"/>
        <v>No</v>
      </c>
      <c r="S847" t="str">
        <f t="shared" si="180"/>
        <v>No</v>
      </c>
      <c r="T847" t="str">
        <f t="shared" si="181"/>
        <v>No</v>
      </c>
      <c r="U847" s="10" t="str" cm="1">
        <f t="array" ref="U847">_xlfn.IFS(B847&lt;18.5,"Underweight",B847&lt;=24.9,"Normal weight",B847&lt;=29.99,"Over weight",B847&gt;=30,"Obesity")</f>
        <v>Over weight</v>
      </c>
      <c r="V847" t="str" cm="1">
        <f t="array" ref="V847">_xlfn.IFS(C847&lt;5.7,"Normal",C847&lt;=6.49,"Prediabetes",C847&gt;=6.5,"Diabetes")</f>
        <v>Diabetes</v>
      </c>
      <c r="W847" t="str">
        <f t="shared" si="182"/>
        <v>No</v>
      </c>
    </row>
    <row r="848" spans="1:23" x14ac:dyDescent="0.25">
      <c r="A848" t="s">
        <v>1524</v>
      </c>
      <c r="B848" s="11">
        <v>34.08</v>
      </c>
      <c r="C848" s="11">
        <v>7.58</v>
      </c>
      <c r="D848" t="s">
        <v>2382</v>
      </c>
      <c r="E848" t="s">
        <v>2380</v>
      </c>
      <c r="F848" t="s">
        <v>2380</v>
      </c>
      <c r="G848">
        <v>2</v>
      </c>
      <c r="H848" t="s">
        <v>2380</v>
      </c>
      <c r="I848" t="str">
        <f t="shared" si="170"/>
        <v>Id847</v>
      </c>
      <c r="J848" t="str">
        <f t="shared" si="171"/>
        <v>34.08</v>
      </c>
      <c r="K848" t="str">
        <f t="shared" si="172"/>
        <v>7.58</v>
      </c>
      <c r="L848" t="str">
        <f t="shared" si="173"/>
        <v>yes</v>
      </c>
      <c r="M848" t="str">
        <f t="shared" si="174"/>
        <v>No</v>
      </c>
      <c r="N848" t="str">
        <f t="shared" si="175"/>
        <v>No</v>
      </c>
      <c r="O848" t="str">
        <f t="shared" si="176"/>
        <v>2</v>
      </c>
      <c r="P848" t="str">
        <f t="shared" si="177"/>
        <v>No</v>
      </c>
      <c r="Q848" s="10" t="str">
        <f t="shared" si="178"/>
        <v>2</v>
      </c>
      <c r="R848" t="str">
        <f t="shared" si="179"/>
        <v>Yes</v>
      </c>
      <c r="S848" t="str">
        <f t="shared" si="180"/>
        <v>No</v>
      </c>
      <c r="T848" t="str">
        <f t="shared" si="181"/>
        <v>No</v>
      </c>
      <c r="U848" s="10" t="str" cm="1">
        <f t="array" ref="U848">_xlfn.IFS(B848&lt;18.5,"Underweight",B848&lt;=24.9,"Normal weight",B848&lt;=29.99,"Over weight",B848&gt;=30,"Obesity")</f>
        <v>Obesity</v>
      </c>
      <c r="V848" t="str" cm="1">
        <f t="array" ref="V848">_xlfn.IFS(C848&lt;5.7,"Normal",C848&lt;=6.49,"Prediabetes",C848&gt;=6.5,"Diabetes")</f>
        <v>Diabetes</v>
      </c>
      <c r="W848" t="str">
        <f t="shared" si="182"/>
        <v>No</v>
      </c>
    </row>
    <row r="849" spans="1:23" x14ac:dyDescent="0.25">
      <c r="A849" t="s">
        <v>1523</v>
      </c>
      <c r="B849" s="11">
        <v>31.35</v>
      </c>
      <c r="C849" s="11">
        <v>11</v>
      </c>
      <c r="D849" t="s">
        <v>2382</v>
      </c>
      <c r="E849" t="s">
        <v>2380</v>
      </c>
      <c r="F849" t="s">
        <v>2383</v>
      </c>
      <c r="G849">
        <v>1</v>
      </c>
      <c r="H849" t="s">
        <v>2380</v>
      </c>
      <c r="I849" t="str">
        <f t="shared" si="170"/>
        <v>Id848</v>
      </c>
      <c r="J849" t="str">
        <f t="shared" si="171"/>
        <v>31.35</v>
      </c>
      <c r="K849" t="str">
        <f t="shared" si="172"/>
        <v>11</v>
      </c>
      <c r="L849" t="str">
        <f t="shared" si="173"/>
        <v>yes</v>
      </c>
      <c r="M849" t="str">
        <f t="shared" si="174"/>
        <v>No</v>
      </c>
      <c r="N849" t="str">
        <f t="shared" si="175"/>
        <v>Yes</v>
      </c>
      <c r="O849" t="str">
        <f t="shared" si="176"/>
        <v>1</v>
      </c>
      <c r="P849" t="str">
        <f t="shared" si="177"/>
        <v>No</v>
      </c>
      <c r="Q849" s="10" t="str">
        <f t="shared" si="178"/>
        <v>1</v>
      </c>
      <c r="R849" t="str">
        <f t="shared" si="179"/>
        <v>Yes</v>
      </c>
      <c r="S849" t="str">
        <f t="shared" si="180"/>
        <v>No</v>
      </c>
      <c r="T849" t="str">
        <f t="shared" si="181"/>
        <v>No</v>
      </c>
      <c r="U849" s="10" t="str" cm="1">
        <f t="array" ref="U849">_xlfn.IFS(B849&lt;18.5,"Underweight",B849&lt;=24.9,"Normal weight",B849&lt;=29.99,"Over weight",B849&gt;=30,"Obesity")</f>
        <v>Obesity</v>
      </c>
      <c r="V849" t="str" cm="1">
        <f t="array" ref="V849">_xlfn.IFS(C849&lt;5.7,"Normal",C849&lt;=6.49,"Prediabetes",C849&gt;=6.5,"Diabetes")</f>
        <v>Diabetes</v>
      </c>
      <c r="W849" t="str">
        <f t="shared" si="182"/>
        <v>No</v>
      </c>
    </row>
    <row r="850" spans="1:23" x14ac:dyDescent="0.25">
      <c r="A850" t="s">
        <v>1522</v>
      </c>
      <c r="B850" s="11">
        <v>26.79</v>
      </c>
      <c r="C850" s="11">
        <v>5.0599999999999996</v>
      </c>
      <c r="D850" t="s">
        <v>2380</v>
      </c>
      <c r="E850" t="s">
        <v>2380</v>
      </c>
      <c r="F850" t="s">
        <v>2380</v>
      </c>
      <c r="G850">
        <v>1</v>
      </c>
      <c r="H850" t="s">
        <v>2380</v>
      </c>
      <c r="I850" t="str">
        <f t="shared" si="170"/>
        <v>Id849</v>
      </c>
      <c r="J850" t="str">
        <f t="shared" si="171"/>
        <v>26.79</v>
      </c>
      <c r="K850" t="str">
        <f t="shared" si="172"/>
        <v>5.06</v>
      </c>
      <c r="L850" t="str">
        <f t="shared" si="173"/>
        <v>No</v>
      </c>
      <c r="M850" t="str">
        <f t="shared" si="174"/>
        <v>No</v>
      </c>
      <c r="N850" t="str">
        <f t="shared" si="175"/>
        <v>No</v>
      </c>
      <c r="O850" t="str">
        <f t="shared" si="176"/>
        <v>1</v>
      </c>
      <c r="P850" t="str">
        <f t="shared" si="177"/>
        <v>No</v>
      </c>
      <c r="Q850" s="10" t="str">
        <f t="shared" si="178"/>
        <v>1</v>
      </c>
      <c r="R850" t="str">
        <f t="shared" si="179"/>
        <v>No</v>
      </c>
      <c r="S850" t="str">
        <f t="shared" si="180"/>
        <v>No</v>
      </c>
      <c r="T850" t="str">
        <f t="shared" si="181"/>
        <v>No</v>
      </c>
      <c r="U850" s="10" t="str" cm="1">
        <f t="array" ref="U850">_xlfn.IFS(B850&lt;18.5,"Underweight",B850&lt;=24.9,"Normal weight",B850&lt;=29.99,"Over weight",B850&gt;=30,"Obesity")</f>
        <v>Over weight</v>
      </c>
      <c r="V850" t="str" cm="1">
        <f t="array" ref="V850">_xlfn.IFS(C850&lt;5.7,"Normal",C850&lt;=6.49,"Prediabetes",C850&gt;=6.5,"Diabetes")</f>
        <v>Normal</v>
      </c>
      <c r="W850" t="str">
        <f t="shared" si="182"/>
        <v>No</v>
      </c>
    </row>
    <row r="851" spans="1:23" x14ac:dyDescent="0.25">
      <c r="A851" t="s">
        <v>1521</v>
      </c>
      <c r="B851" s="11">
        <v>42.78</v>
      </c>
      <c r="C851" s="11">
        <v>6.11</v>
      </c>
      <c r="D851" t="s">
        <v>2382</v>
      </c>
      <c r="E851" t="s">
        <v>2380</v>
      </c>
      <c r="F851" t="s">
        <v>2380</v>
      </c>
      <c r="G851">
        <v>1</v>
      </c>
      <c r="H851" t="s">
        <v>2380</v>
      </c>
      <c r="I851" t="str">
        <f t="shared" si="170"/>
        <v>Id850</v>
      </c>
      <c r="J851" t="str">
        <f t="shared" si="171"/>
        <v>42.78</v>
      </c>
      <c r="K851" t="str">
        <f t="shared" si="172"/>
        <v>6.11</v>
      </c>
      <c r="L851" t="str">
        <f t="shared" si="173"/>
        <v>yes</v>
      </c>
      <c r="M851" t="str">
        <f t="shared" si="174"/>
        <v>No</v>
      </c>
      <c r="N851" t="str">
        <f t="shared" si="175"/>
        <v>No</v>
      </c>
      <c r="O851" t="str">
        <f t="shared" si="176"/>
        <v>1</v>
      </c>
      <c r="P851" t="str">
        <f t="shared" si="177"/>
        <v>No</v>
      </c>
      <c r="Q851" s="10" t="str">
        <f t="shared" si="178"/>
        <v>1</v>
      </c>
      <c r="R851" t="str">
        <f t="shared" si="179"/>
        <v>Yes</v>
      </c>
      <c r="S851" t="str">
        <f t="shared" si="180"/>
        <v>No</v>
      </c>
      <c r="T851" t="str">
        <f t="shared" si="181"/>
        <v>No</v>
      </c>
      <c r="U851" s="10" t="str" cm="1">
        <f t="array" ref="U851">_xlfn.IFS(B851&lt;18.5,"Underweight",B851&lt;=24.9,"Normal weight",B851&lt;=29.99,"Over weight",B851&gt;=30,"Obesity")</f>
        <v>Obesity</v>
      </c>
      <c r="V851" t="str" cm="1">
        <f t="array" ref="V851">_xlfn.IFS(C851&lt;5.7,"Normal",C851&lt;=6.49,"Prediabetes",C851&gt;=6.5,"Diabetes")</f>
        <v>Prediabetes</v>
      </c>
      <c r="W851" t="str">
        <f t="shared" si="182"/>
        <v>No</v>
      </c>
    </row>
    <row r="852" spans="1:23" x14ac:dyDescent="0.25">
      <c r="A852" t="s">
        <v>1520</v>
      </c>
      <c r="B852" s="11">
        <v>46.75</v>
      </c>
      <c r="C852" s="11">
        <v>6.66</v>
      </c>
      <c r="D852" t="s">
        <v>2382</v>
      </c>
      <c r="E852" t="s">
        <v>2380</v>
      </c>
      <c r="F852" t="s">
        <v>2380</v>
      </c>
      <c r="G852">
        <v>2</v>
      </c>
      <c r="H852" t="s">
        <v>2380</v>
      </c>
      <c r="I852" t="str">
        <f t="shared" si="170"/>
        <v>Id851</v>
      </c>
      <c r="J852" t="str">
        <f t="shared" si="171"/>
        <v>46.75</v>
      </c>
      <c r="K852" t="str">
        <f t="shared" si="172"/>
        <v>6.66</v>
      </c>
      <c r="L852" t="str">
        <f t="shared" si="173"/>
        <v>yes</v>
      </c>
      <c r="M852" t="str">
        <f t="shared" si="174"/>
        <v>No</v>
      </c>
      <c r="N852" t="str">
        <f t="shared" si="175"/>
        <v>No</v>
      </c>
      <c r="O852" t="str">
        <f t="shared" si="176"/>
        <v>2</v>
      </c>
      <c r="P852" t="str">
        <f t="shared" si="177"/>
        <v>No</v>
      </c>
      <c r="Q852" s="10" t="str">
        <f t="shared" si="178"/>
        <v>2</v>
      </c>
      <c r="R852" t="str">
        <f t="shared" si="179"/>
        <v>Yes</v>
      </c>
      <c r="S852" t="str">
        <f t="shared" si="180"/>
        <v>No</v>
      </c>
      <c r="T852" t="str">
        <f t="shared" si="181"/>
        <v>No</v>
      </c>
      <c r="U852" s="10" t="str" cm="1">
        <f t="array" ref="U852">_xlfn.IFS(B852&lt;18.5,"Underweight",B852&lt;=24.9,"Normal weight",B852&lt;=29.99,"Over weight",B852&gt;=30,"Obesity")</f>
        <v>Obesity</v>
      </c>
      <c r="V852" t="str" cm="1">
        <f t="array" ref="V852">_xlfn.IFS(C852&lt;5.7,"Normal",C852&lt;=6.49,"Prediabetes",C852&gt;=6.5,"Diabetes")</f>
        <v>Diabetes</v>
      </c>
      <c r="W852" t="str">
        <f t="shared" si="182"/>
        <v>No</v>
      </c>
    </row>
    <row r="853" spans="1:23" x14ac:dyDescent="0.25">
      <c r="A853" t="s">
        <v>1519</v>
      </c>
      <c r="B853" s="11">
        <v>32.15</v>
      </c>
      <c r="C853" s="11">
        <v>4.0199999999999996</v>
      </c>
      <c r="D853" t="s">
        <v>2382</v>
      </c>
      <c r="E853" t="s">
        <v>2380</v>
      </c>
      <c r="F853" t="s">
        <v>2383</v>
      </c>
      <c r="G853">
        <v>1</v>
      </c>
      <c r="H853" t="s">
        <v>2380</v>
      </c>
      <c r="I853" t="str">
        <f t="shared" si="170"/>
        <v>Id852</v>
      </c>
      <c r="J853" t="str">
        <f t="shared" si="171"/>
        <v>32.15</v>
      </c>
      <c r="K853" t="str">
        <f t="shared" si="172"/>
        <v>4.02</v>
      </c>
      <c r="L853" t="str">
        <f t="shared" si="173"/>
        <v>yes</v>
      </c>
      <c r="M853" t="str">
        <f t="shared" si="174"/>
        <v>No</v>
      </c>
      <c r="N853" t="str">
        <f t="shared" si="175"/>
        <v>Yes</v>
      </c>
      <c r="O853" t="str">
        <f t="shared" si="176"/>
        <v>1</v>
      </c>
      <c r="P853" t="str">
        <f t="shared" si="177"/>
        <v>No</v>
      </c>
      <c r="Q853" s="10" t="str">
        <f t="shared" si="178"/>
        <v>1</v>
      </c>
      <c r="R853" t="str">
        <f t="shared" si="179"/>
        <v>Yes</v>
      </c>
      <c r="S853" t="str">
        <f t="shared" si="180"/>
        <v>No</v>
      </c>
      <c r="T853" t="str">
        <f t="shared" si="181"/>
        <v>No</v>
      </c>
      <c r="U853" s="10" t="str" cm="1">
        <f t="array" ref="U853">_xlfn.IFS(B853&lt;18.5,"Underweight",B853&lt;=24.9,"Normal weight",B853&lt;=29.99,"Over weight",B853&gt;=30,"Obesity")</f>
        <v>Obesity</v>
      </c>
      <c r="V853" t="str" cm="1">
        <f t="array" ref="V853">_xlfn.IFS(C853&lt;5.7,"Normal",C853&lt;=6.49,"Prediabetes",C853&gt;=6.5,"Diabetes")</f>
        <v>Normal</v>
      </c>
      <c r="W853" t="str">
        <f t="shared" si="182"/>
        <v>No</v>
      </c>
    </row>
    <row r="854" spans="1:23" x14ac:dyDescent="0.25">
      <c r="A854" t="s">
        <v>1518</v>
      </c>
      <c r="B854" s="11">
        <v>43.4</v>
      </c>
      <c r="C854" s="11">
        <v>8.81</v>
      </c>
      <c r="D854" t="s">
        <v>2382</v>
      </c>
      <c r="E854" t="s">
        <v>2380</v>
      </c>
      <c r="F854" t="s">
        <v>2380</v>
      </c>
      <c r="G854">
        <v>2</v>
      </c>
      <c r="H854" t="s">
        <v>2380</v>
      </c>
      <c r="I854" t="str">
        <f t="shared" si="170"/>
        <v>Id853</v>
      </c>
      <c r="J854" t="str">
        <f t="shared" si="171"/>
        <v>43.4</v>
      </c>
      <c r="K854" t="str">
        <f t="shared" si="172"/>
        <v>8.81</v>
      </c>
      <c r="L854" t="str">
        <f t="shared" si="173"/>
        <v>yes</v>
      </c>
      <c r="M854" t="str">
        <f t="shared" si="174"/>
        <v>No</v>
      </c>
      <c r="N854" t="str">
        <f t="shared" si="175"/>
        <v>No</v>
      </c>
      <c r="O854" t="str">
        <f t="shared" si="176"/>
        <v>2</v>
      </c>
      <c r="P854" t="str">
        <f t="shared" si="177"/>
        <v>No</v>
      </c>
      <c r="Q854" s="10" t="str">
        <f t="shared" si="178"/>
        <v>2</v>
      </c>
      <c r="R854" t="str">
        <f t="shared" si="179"/>
        <v>Yes</v>
      </c>
      <c r="S854" t="str">
        <f t="shared" si="180"/>
        <v>No</v>
      </c>
      <c r="T854" t="str">
        <f t="shared" si="181"/>
        <v>No</v>
      </c>
      <c r="U854" s="10" t="str" cm="1">
        <f t="array" ref="U854">_xlfn.IFS(B854&lt;18.5,"Underweight",B854&lt;=24.9,"Normal weight",B854&lt;=29.99,"Over weight",B854&gt;=30,"Obesity")</f>
        <v>Obesity</v>
      </c>
      <c r="V854" t="str" cm="1">
        <f t="array" ref="V854">_xlfn.IFS(C854&lt;5.7,"Normal",C854&lt;=6.49,"Prediabetes",C854&gt;=6.5,"Diabetes")</f>
        <v>Diabetes</v>
      </c>
      <c r="W854" t="str">
        <f t="shared" si="182"/>
        <v>No</v>
      </c>
    </row>
    <row r="855" spans="1:23" x14ac:dyDescent="0.25">
      <c r="A855" t="s">
        <v>1517</v>
      </c>
      <c r="B855" s="11">
        <v>31.57</v>
      </c>
      <c r="C855" s="11">
        <v>7.92</v>
      </c>
      <c r="D855" t="s">
        <v>2382</v>
      </c>
      <c r="E855" t="s">
        <v>2380</v>
      </c>
      <c r="F855" t="s">
        <v>2380</v>
      </c>
      <c r="G855">
        <v>2</v>
      </c>
      <c r="H855" t="s">
        <v>2380</v>
      </c>
      <c r="I855" t="str">
        <f t="shared" si="170"/>
        <v>Id854</v>
      </c>
      <c r="J855" t="str">
        <f t="shared" si="171"/>
        <v>31.57</v>
      </c>
      <c r="K855" t="str">
        <f t="shared" si="172"/>
        <v>7.92</v>
      </c>
      <c r="L855" t="str">
        <f t="shared" si="173"/>
        <v>yes</v>
      </c>
      <c r="M855" t="str">
        <f t="shared" si="174"/>
        <v>No</v>
      </c>
      <c r="N855" t="str">
        <f t="shared" si="175"/>
        <v>No</v>
      </c>
      <c r="O855" t="str">
        <f t="shared" si="176"/>
        <v>2</v>
      </c>
      <c r="P855" t="str">
        <f t="shared" si="177"/>
        <v>No</v>
      </c>
      <c r="Q855" s="10" t="str">
        <f t="shared" si="178"/>
        <v>2</v>
      </c>
      <c r="R855" t="str">
        <f t="shared" si="179"/>
        <v>Yes</v>
      </c>
      <c r="S855" t="str">
        <f t="shared" si="180"/>
        <v>No</v>
      </c>
      <c r="T855" t="str">
        <f t="shared" si="181"/>
        <v>No</v>
      </c>
      <c r="U855" s="10" t="str" cm="1">
        <f t="array" ref="U855">_xlfn.IFS(B855&lt;18.5,"Underweight",B855&lt;=24.9,"Normal weight",B855&lt;=29.99,"Over weight",B855&gt;=30,"Obesity")</f>
        <v>Obesity</v>
      </c>
      <c r="V855" t="str" cm="1">
        <f t="array" ref="V855">_xlfn.IFS(C855&lt;5.7,"Normal",C855&lt;=6.49,"Prediabetes",C855&gt;=6.5,"Diabetes")</f>
        <v>Diabetes</v>
      </c>
      <c r="W855" t="str">
        <f t="shared" si="182"/>
        <v>No</v>
      </c>
    </row>
    <row r="856" spans="1:23" x14ac:dyDescent="0.25">
      <c r="A856" t="s">
        <v>1516</v>
      </c>
      <c r="B856" s="11">
        <v>24.32</v>
      </c>
      <c r="C856" s="11">
        <v>7.48</v>
      </c>
      <c r="D856" t="s">
        <v>2380</v>
      </c>
      <c r="E856" t="s">
        <v>2380</v>
      </c>
      <c r="F856" t="s">
        <v>2380</v>
      </c>
      <c r="G856" t="s">
        <v>2381</v>
      </c>
      <c r="H856" t="s">
        <v>2380</v>
      </c>
      <c r="I856" t="str">
        <f t="shared" si="170"/>
        <v>Id855</v>
      </c>
      <c r="J856" t="str">
        <f t="shared" si="171"/>
        <v>24.32</v>
      </c>
      <c r="K856" t="str">
        <f t="shared" si="172"/>
        <v>7.48</v>
      </c>
      <c r="L856" t="str">
        <f t="shared" si="173"/>
        <v>No</v>
      </c>
      <c r="M856" t="str">
        <f t="shared" si="174"/>
        <v>No</v>
      </c>
      <c r="N856" t="str">
        <f t="shared" si="175"/>
        <v>No</v>
      </c>
      <c r="O856" t="str">
        <f t="shared" si="176"/>
        <v>No major surgery</v>
      </c>
      <c r="P856" t="str">
        <f t="shared" si="177"/>
        <v>No</v>
      </c>
      <c r="Q856" s="10" t="str">
        <f t="shared" si="178"/>
        <v>0</v>
      </c>
      <c r="R856" t="str">
        <f t="shared" si="179"/>
        <v>No</v>
      </c>
      <c r="S856" t="str">
        <f t="shared" si="180"/>
        <v>No</v>
      </c>
      <c r="T856" t="str">
        <f t="shared" si="181"/>
        <v>No</v>
      </c>
      <c r="U856" s="10" t="str" cm="1">
        <f t="array" ref="U856">_xlfn.IFS(B856&lt;18.5,"Underweight",B856&lt;=24.9,"Normal weight",B856&lt;=29.99,"Over weight",B856&gt;=30,"Obesity")</f>
        <v>Normal weight</v>
      </c>
      <c r="V856" t="str" cm="1">
        <f t="array" ref="V856">_xlfn.IFS(C856&lt;5.7,"Normal",C856&lt;=6.49,"Prediabetes",C856&gt;=6.5,"Diabetes")</f>
        <v>Diabetes</v>
      </c>
      <c r="W856" t="str">
        <f t="shared" si="182"/>
        <v>No</v>
      </c>
    </row>
    <row r="857" spans="1:23" x14ac:dyDescent="0.25">
      <c r="A857" t="s">
        <v>1515</v>
      </c>
      <c r="B857" s="11">
        <v>31.07</v>
      </c>
      <c r="C857" s="11">
        <v>4.62</v>
      </c>
      <c r="D857" t="s">
        <v>2382</v>
      </c>
      <c r="E857" t="s">
        <v>2380</v>
      </c>
      <c r="F857" t="s">
        <v>2380</v>
      </c>
      <c r="G857">
        <v>2</v>
      </c>
      <c r="H857" t="s">
        <v>2380</v>
      </c>
      <c r="I857" t="str">
        <f t="shared" si="170"/>
        <v>Id856</v>
      </c>
      <c r="J857" t="str">
        <f t="shared" si="171"/>
        <v>31.07</v>
      </c>
      <c r="K857" t="str">
        <f t="shared" si="172"/>
        <v>4.62</v>
      </c>
      <c r="L857" t="str">
        <f t="shared" si="173"/>
        <v>yes</v>
      </c>
      <c r="M857" t="str">
        <f t="shared" si="174"/>
        <v>No</v>
      </c>
      <c r="N857" t="str">
        <f t="shared" si="175"/>
        <v>No</v>
      </c>
      <c r="O857" t="str">
        <f t="shared" si="176"/>
        <v>2</v>
      </c>
      <c r="P857" t="str">
        <f t="shared" si="177"/>
        <v>No</v>
      </c>
      <c r="Q857" s="10" t="str">
        <f t="shared" si="178"/>
        <v>2</v>
      </c>
      <c r="R857" t="str">
        <f t="shared" si="179"/>
        <v>Yes</v>
      </c>
      <c r="S857" t="str">
        <f t="shared" si="180"/>
        <v>No</v>
      </c>
      <c r="T857" t="str">
        <f t="shared" si="181"/>
        <v>No</v>
      </c>
      <c r="U857" s="10" t="str" cm="1">
        <f t="array" ref="U857">_xlfn.IFS(B857&lt;18.5,"Underweight",B857&lt;=24.9,"Normal weight",B857&lt;=29.99,"Over weight",B857&gt;=30,"Obesity")</f>
        <v>Obesity</v>
      </c>
      <c r="V857" t="str" cm="1">
        <f t="array" ref="V857">_xlfn.IFS(C857&lt;5.7,"Normal",C857&lt;=6.49,"Prediabetes",C857&gt;=6.5,"Diabetes")</f>
        <v>Normal</v>
      </c>
      <c r="W857" t="str">
        <f t="shared" si="182"/>
        <v>No</v>
      </c>
    </row>
    <row r="858" spans="1:23" x14ac:dyDescent="0.25">
      <c r="A858" t="s">
        <v>1514</v>
      </c>
      <c r="B858" s="11">
        <v>35.814999999999998</v>
      </c>
      <c r="C858" s="11">
        <v>8.4700000000000006</v>
      </c>
      <c r="D858" t="s">
        <v>2380</v>
      </c>
      <c r="E858" t="s">
        <v>2380</v>
      </c>
      <c r="F858" t="s">
        <v>2380</v>
      </c>
      <c r="G858" t="s">
        <v>2381</v>
      </c>
      <c r="H858" t="s">
        <v>2380</v>
      </c>
      <c r="I858" t="str">
        <f t="shared" si="170"/>
        <v>Id857</v>
      </c>
      <c r="J858" t="str">
        <f t="shared" si="171"/>
        <v>35.815</v>
      </c>
      <c r="K858" t="str">
        <f t="shared" si="172"/>
        <v>8.47</v>
      </c>
      <c r="L858" t="str">
        <f t="shared" si="173"/>
        <v>No</v>
      </c>
      <c r="M858" t="str">
        <f t="shared" si="174"/>
        <v>No</v>
      </c>
      <c r="N858" t="str">
        <f t="shared" si="175"/>
        <v>No</v>
      </c>
      <c r="O858" t="str">
        <f t="shared" si="176"/>
        <v>No major surgery</v>
      </c>
      <c r="P858" t="str">
        <f t="shared" si="177"/>
        <v>No</v>
      </c>
      <c r="Q858" s="10" t="str">
        <f t="shared" si="178"/>
        <v>0</v>
      </c>
      <c r="R858" t="str">
        <f t="shared" si="179"/>
        <v>No</v>
      </c>
      <c r="S858" t="str">
        <f t="shared" si="180"/>
        <v>No</v>
      </c>
      <c r="T858" t="str">
        <f t="shared" si="181"/>
        <v>No</v>
      </c>
      <c r="U858" s="10" t="str" cm="1">
        <f t="array" ref="U858">_xlfn.IFS(B858&lt;18.5,"Underweight",B858&lt;=24.9,"Normal weight",B858&lt;=29.99,"Over weight",B858&gt;=30,"Obesity")</f>
        <v>Obesity</v>
      </c>
      <c r="V858" t="str" cm="1">
        <f t="array" ref="V858">_xlfn.IFS(C858&lt;5.7,"Normal",C858&lt;=6.49,"Prediabetes",C858&gt;=6.5,"Diabetes")</f>
        <v>Diabetes</v>
      </c>
      <c r="W858" t="str">
        <f t="shared" si="182"/>
        <v>No</v>
      </c>
    </row>
    <row r="859" spans="1:23" x14ac:dyDescent="0.25">
      <c r="A859" t="s">
        <v>1513</v>
      </c>
      <c r="B859" s="11">
        <v>40.81</v>
      </c>
      <c r="C859" s="11">
        <v>10.58</v>
      </c>
      <c r="D859" t="s">
        <v>2382</v>
      </c>
      <c r="E859" t="s">
        <v>2380</v>
      </c>
      <c r="F859" t="s">
        <v>2380</v>
      </c>
      <c r="G859" t="s">
        <v>2381</v>
      </c>
      <c r="H859" t="s">
        <v>2380</v>
      </c>
      <c r="I859" t="str">
        <f t="shared" si="170"/>
        <v>Id858</v>
      </c>
      <c r="J859" t="str">
        <f t="shared" si="171"/>
        <v>40.81</v>
      </c>
      <c r="K859" t="str">
        <f t="shared" si="172"/>
        <v>10.58</v>
      </c>
      <c r="L859" t="str">
        <f t="shared" si="173"/>
        <v>yes</v>
      </c>
      <c r="M859" t="str">
        <f t="shared" si="174"/>
        <v>No</v>
      </c>
      <c r="N859" t="str">
        <f t="shared" si="175"/>
        <v>No</v>
      </c>
      <c r="O859" t="str">
        <f t="shared" si="176"/>
        <v>No major surgery</v>
      </c>
      <c r="P859" t="str">
        <f t="shared" si="177"/>
        <v>No</v>
      </c>
      <c r="Q859" s="10" t="str">
        <f t="shared" si="178"/>
        <v>0</v>
      </c>
      <c r="R859" t="str">
        <f t="shared" si="179"/>
        <v>Yes</v>
      </c>
      <c r="S859" t="str">
        <f t="shared" si="180"/>
        <v>No</v>
      </c>
      <c r="T859" t="str">
        <f t="shared" si="181"/>
        <v>No</v>
      </c>
      <c r="U859" s="10" t="str" cm="1">
        <f t="array" ref="U859">_xlfn.IFS(B859&lt;18.5,"Underweight",B859&lt;=24.9,"Normal weight",B859&lt;=29.99,"Over weight",B859&gt;=30,"Obesity")</f>
        <v>Obesity</v>
      </c>
      <c r="V859" t="str" cm="1">
        <f t="array" ref="V859">_xlfn.IFS(C859&lt;5.7,"Normal",C859&lt;=6.49,"Prediabetes",C859&gt;=6.5,"Diabetes")</f>
        <v>Diabetes</v>
      </c>
      <c r="W859" t="str">
        <f t="shared" si="182"/>
        <v>No</v>
      </c>
    </row>
    <row r="860" spans="1:23" x14ac:dyDescent="0.25">
      <c r="A860" t="s">
        <v>1512</v>
      </c>
      <c r="B860" s="11">
        <v>24.605</v>
      </c>
      <c r="C860" s="11">
        <v>7.48</v>
      </c>
      <c r="D860" t="s">
        <v>2380</v>
      </c>
      <c r="E860" t="s">
        <v>2380</v>
      </c>
      <c r="F860" t="s">
        <v>2380</v>
      </c>
      <c r="G860" t="s">
        <v>2381</v>
      </c>
      <c r="H860" t="s">
        <v>2380</v>
      </c>
      <c r="I860" t="str">
        <f t="shared" si="170"/>
        <v>Id859</v>
      </c>
      <c r="J860" t="str">
        <f t="shared" si="171"/>
        <v>24.605</v>
      </c>
      <c r="K860" t="str">
        <f t="shared" si="172"/>
        <v>7.48</v>
      </c>
      <c r="L860" t="str">
        <f t="shared" si="173"/>
        <v>No</v>
      </c>
      <c r="M860" t="str">
        <f t="shared" si="174"/>
        <v>No</v>
      </c>
      <c r="N860" t="str">
        <f t="shared" si="175"/>
        <v>No</v>
      </c>
      <c r="O860" t="str">
        <f t="shared" si="176"/>
        <v>No major surgery</v>
      </c>
      <c r="P860" t="str">
        <f t="shared" si="177"/>
        <v>No</v>
      </c>
      <c r="Q860" s="10" t="str">
        <f t="shared" si="178"/>
        <v>0</v>
      </c>
      <c r="R860" t="str">
        <f t="shared" si="179"/>
        <v>No</v>
      </c>
      <c r="S860" t="str">
        <f t="shared" si="180"/>
        <v>No</v>
      </c>
      <c r="T860" t="str">
        <f t="shared" si="181"/>
        <v>No</v>
      </c>
      <c r="U860" s="10" t="str" cm="1">
        <f t="array" ref="U860">_xlfn.IFS(B860&lt;18.5,"Underweight",B860&lt;=24.9,"Normal weight",B860&lt;=29.99,"Over weight",B860&gt;=30,"Obesity")</f>
        <v>Normal weight</v>
      </c>
      <c r="V860" t="str" cm="1">
        <f t="array" ref="V860">_xlfn.IFS(C860&lt;5.7,"Normal",C860&lt;=6.49,"Prediabetes",C860&gt;=6.5,"Diabetes")</f>
        <v>Diabetes</v>
      </c>
      <c r="W860" t="str">
        <f t="shared" si="182"/>
        <v>No</v>
      </c>
    </row>
    <row r="861" spans="1:23" x14ac:dyDescent="0.25">
      <c r="A861" t="s">
        <v>1511</v>
      </c>
      <c r="B861" s="11">
        <v>21.47</v>
      </c>
      <c r="C861" s="11">
        <v>7.82</v>
      </c>
      <c r="D861" t="s">
        <v>2380</v>
      </c>
      <c r="E861" t="s">
        <v>2380</v>
      </c>
      <c r="F861" t="s">
        <v>2380</v>
      </c>
      <c r="G861" t="s">
        <v>2381</v>
      </c>
      <c r="H861" t="s">
        <v>2380</v>
      </c>
      <c r="I861" t="str">
        <f t="shared" si="170"/>
        <v>Id860</v>
      </c>
      <c r="J861" t="str">
        <f t="shared" si="171"/>
        <v>21.47</v>
      </c>
      <c r="K861" t="str">
        <f t="shared" si="172"/>
        <v>7.82</v>
      </c>
      <c r="L861" t="str">
        <f t="shared" si="173"/>
        <v>No</v>
      </c>
      <c r="M861" t="str">
        <f t="shared" si="174"/>
        <v>No</v>
      </c>
      <c r="N861" t="str">
        <f t="shared" si="175"/>
        <v>No</v>
      </c>
      <c r="O861" t="str">
        <f t="shared" si="176"/>
        <v>No major surgery</v>
      </c>
      <c r="P861" t="str">
        <f t="shared" si="177"/>
        <v>No</v>
      </c>
      <c r="Q861" s="10" t="str">
        <f t="shared" si="178"/>
        <v>0</v>
      </c>
      <c r="R861" t="str">
        <f t="shared" si="179"/>
        <v>No</v>
      </c>
      <c r="S861" t="str">
        <f t="shared" si="180"/>
        <v>No</v>
      </c>
      <c r="T861" t="str">
        <f t="shared" si="181"/>
        <v>No</v>
      </c>
      <c r="U861" s="10" t="str" cm="1">
        <f t="array" ref="U861">_xlfn.IFS(B861&lt;18.5,"Underweight",B861&lt;=24.9,"Normal weight",B861&lt;=29.99,"Over weight",B861&gt;=30,"Obesity")</f>
        <v>Normal weight</v>
      </c>
      <c r="V861" t="str" cm="1">
        <f t="array" ref="V861">_xlfn.IFS(C861&lt;5.7,"Normal",C861&lt;=6.49,"Prediabetes",C861&gt;=6.5,"Diabetes")</f>
        <v>Diabetes</v>
      </c>
      <c r="W861" t="str">
        <f t="shared" si="182"/>
        <v>No</v>
      </c>
    </row>
    <row r="862" spans="1:23" x14ac:dyDescent="0.25">
      <c r="A862" t="s">
        <v>1510</v>
      </c>
      <c r="B862" s="11">
        <v>52.89</v>
      </c>
      <c r="C862" s="11">
        <v>4.96</v>
      </c>
      <c r="D862" t="s">
        <v>2382</v>
      </c>
      <c r="E862" t="s">
        <v>2380</v>
      </c>
      <c r="F862" t="s">
        <v>2380</v>
      </c>
      <c r="G862">
        <v>1</v>
      </c>
      <c r="H862" t="s">
        <v>2380</v>
      </c>
      <c r="I862" t="str">
        <f t="shared" si="170"/>
        <v>Id861</v>
      </c>
      <c r="J862" t="str">
        <f t="shared" si="171"/>
        <v>52.89</v>
      </c>
      <c r="K862" t="str">
        <f t="shared" si="172"/>
        <v>4.96</v>
      </c>
      <c r="L862" t="str">
        <f t="shared" si="173"/>
        <v>yes</v>
      </c>
      <c r="M862" t="str">
        <f t="shared" si="174"/>
        <v>No</v>
      </c>
      <c r="N862" t="str">
        <f t="shared" si="175"/>
        <v>No</v>
      </c>
      <c r="O862" t="str">
        <f t="shared" si="176"/>
        <v>1</v>
      </c>
      <c r="P862" t="str">
        <f t="shared" si="177"/>
        <v>No</v>
      </c>
      <c r="Q862" s="10" t="str">
        <f t="shared" si="178"/>
        <v>1</v>
      </c>
      <c r="R862" t="str">
        <f t="shared" si="179"/>
        <v>Yes</v>
      </c>
      <c r="S862" t="str">
        <f t="shared" si="180"/>
        <v>No</v>
      </c>
      <c r="T862" t="str">
        <f t="shared" si="181"/>
        <v>No</v>
      </c>
      <c r="U862" s="10" t="str" cm="1">
        <f t="array" ref="U862">_xlfn.IFS(B862&lt;18.5,"Underweight",B862&lt;=24.9,"Normal weight",B862&lt;=29.99,"Over weight",B862&gt;=30,"Obesity")</f>
        <v>Obesity</v>
      </c>
      <c r="V862" t="str" cm="1">
        <f t="array" ref="V862">_xlfn.IFS(C862&lt;5.7,"Normal",C862&lt;=6.49,"Prediabetes",C862&gt;=6.5,"Diabetes")</f>
        <v>Normal</v>
      </c>
      <c r="W862" t="str">
        <f t="shared" si="182"/>
        <v>No</v>
      </c>
    </row>
    <row r="863" spans="1:23" x14ac:dyDescent="0.25">
      <c r="A863" t="s">
        <v>1509</v>
      </c>
      <c r="B863" s="11">
        <v>32.965000000000003</v>
      </c>
      <c r="C863" s="11">
        <v>6.15</v>
      </c>
      <c r="D863" t="s">
        <v>2382</v>
      </c>
      <c r="E863" t="s">
        <v>2380</v>
      </c>
      <c r="F863" t="s">
        <v>2380</v>
      </c>
      <c r="G863">
        <v>1</v>
      </c>
      <c r="H863" t="s">
        <v>2380</v>
      </c>
      <c r="I863" t="str">
        <f t="shared" si="170"/>
        <v>Id862</v>
      </c>
      <c r="J863" t="str">
        <f t="shared" si="171"/>
        <v>32.965</v>
      </c>
      <c r="K863" t="str">
        <f t="shared" si="172"/>
        <v>6.15</v>
      </c>
      <c r="L863" t="str">
        <f t="shared" si="173"/>
        <v>yes</v>
      </c>
      <c r="M863" t="str">
        <f t="shared" si="174"/>
        <v>No</v>
      </c>
      <c r="N863" t="str">
        <f t="shared" si="175"/>
        <v>No</v>
      </c>
      <c r="O863" t="str">
        <f t="shared" si="176"/>
        <v>1</v>
      </c>
      <c r="P863" t="str">
        <f t="shared" si="177"/>
        <v>No</v>
      </c>
      <c r="Q863" s="10" t="str">
        <f t="shared" si="178"/>
        <v>1</v>
      </c>
      <c r="R863" t="str">
        <f t="shared" si="179"/>
        <v>Yes</v>
      </c>
      <c r="S863" t="str">
        <f t="shared" si="180"/>
        <v>No</v>
      </c>
      <c r="T863" t="str">
        <f t="shared" si="181"/>
        <v>No</v>
      </c>
      <c r="U863" s="10" t="str" cm="1">
        <f t="array" ref="U863">_xlfn.IFS(B863&lt;18.5,"Underweight",B863&lt;=24.9,"Normal weight",B863&lt;=29.99,"Over weight",B863&gt;=30,"Obesity")</f>
        <v>Obesity</v>
      </c>
      <c r="V863" t="str" cm="1">
        <f t="array" ref="V863">_xlfn.IFS(C863&lt;5.7,"Normal",C863&lt;=6.49,"Prediabetes",C863&gt;=6.5,"Diabetes")</f>
        <v>Prediabetes</v>
      </c>
      <c r="W863" t="str">
        <f t="shared" si="182"/>
        <v>No</v>
      </c>
    </row>
    <row r="864" spans="1:23" x14ac:dyDescent="0.25">
      <c r="A864" t="s">
        <v>1508</v>
      </c>
      <c r="B864" s="11">
        <v>36.799999999999997</v>
      </c>
      <c r="C864" s="11">
        <v>4.62</v>
      </c>
      <c r="D864" t="s">
        <v>2380</v>
      </c>
      <c r="E864" t="s">
        <v>2380</v>
      </c>
      <c r="F864" t="s">
        <v>2383</v>
      </c>
      <c r="G864">
        <v>1</v>
      </c>
      <c r="H864" t="s">
        <v>2380</v>
      </c>
      <c r="I864" t="str">
        <f t="shared" si="170"/>
        <v>Id863</v>
      </c>
      <c r="J864" t="str">
        <f t="shared" si="171"/>
        <v>36.8</v>
      </c>
      <c r="K864" t="str">
        <f t="shared" si="172"/>
        <v>4.62</v>
      </c>
      <c r="L864" t="str">
        <f t="shared" si="173"/>
        <v>No</v>
      </c>
      <c r="M864" t="str">
        <f t="shared" si="174"/>
        <v>No</v>
      </c>
      <c r="N864" t="str">
        <f t="shared" si="175"/>
        <v>Yes</v>
      </c>
      <c r="O864" t="str">
        <f t="shared" si="176"/>
        <v>1</v>
      </c>
      <c r="P864" t="str">
        <f t="shared" si="177"/>
        <v>No</v>
      </c>
      <c r="Q864" s="10" t="str">
        <f t="shared" si="178"/>
        <v>1</v>
      </c>
      <c r="R864" t="str">
        <f t="shared" si="179"/>
        <v>No</v>
      </c>
      <c r="S864" t="str">
        <f t="shared" si="180"/>
        <v>No</v>
      </c>
      <c r="T864" t="str">
        <f t="shared" si="181"/>
        <v>No</v>
      </c>
      <c r="U864" s="10" t="str" cm="1">
        <f t="array" ref="U864">_xlfn.IFS(B864&lt;18.5,"Underweight",B864&lt;=24.9,"Normal weight",B864&lt;=29.99,"Over weight",B864&gt;=30,"Obesity")</f>
        <v>Obesity</v>
      </c>
      <c r="V864" t="str" cm="1">
        <f t="array" ref="V864">_xlfn.IFS(C864&lt;5.7,"Normal",C864&lt;=6.49,"Prediabetes",C864&gt;=6.5,"Diabetes")</f>
        <v>Normal</v>
      </c>
      <c r="W864" t="str">
        <f t="shared" si="182"/>
        <v>No</v>
      </c>
    </row>
    <row r="865" spans="1:23" x14ac:dyDescent="0.25">
      <c r="A865" t="s">
        <v>1507</v>
      </c>
      <c r="B865" s="11">
        <v>34.299999999999997</v>
      </c>
      <c r="C865" s="11">
        <v>4.87</v>
      </c>
      <c r="D865" t="s">
        <v>2380</v>
      </c>
      <c r="E865" t="s">
        <v>2380</v>
      </c>
      <c r="F865" t="s">
        <v>2380</v>
      </c>
      <c r="G865">
        <v>2</v>
      </c>
      <c r="H865" t="s">
        <v>2380</v>
      </c>
      <c r="I865" t="str">
        <f t="shared" si="170"/>
        <v>Id864</v>
      </c>
      <c r="J865" t="str">
        <f t="shared" si="171"/>
        <v>34.3</v>
      </c>
      <c r="K865" t="str">
        <f t="shared" si="172"/>
        <v>4.87</v>
      </c>
      <c r="L865" t="str">
        <f t="shared" si="173"/>
        <v>No</v>
      </c>
      <c r="M865" t="str">
        <f t="shared" si="174"/>
        <v>No</v>
      </c>
      <c r="N865" t="str">
        <f t="shared" si="175"/>
        <v>No</v>
      </c>
      <c r="O865" t="str">
        <f t="shared" si="176"/>
        <v>2</v>
      </c>
      <c r="P865" t="str">
        <f t="shared" si="177"/>
        <v>No</v>
      </c>
      <c r="Q865" s="10" t="str">
        <f t="shared" si="178"/>
        <v>2</v>
      </c>
      <c r="R865" t="str">
        <f t="shared" si="179"/>
        <v>No</v>
      </c>
      <c r="S865" t="str">
        <f t="shared" si="180"/>
        <v>No</v>
      </c>
      <c r="T865" t="str">
        <f t="shared" si="181"/>
        <v>No</v>
      </c>
      <c r="U865" s="10" t="str" cm="1">
        <f t="array" ref="U865">_xlfn.IFS(B865&lt;18.5,"Underweight",B865&lt;=24.9,"Normal weight",B865&lt;=29.99,"Over weight",B865&gt;=30,"Obesity")</f>
        <v>Obesity</v>
      </c>
      <c r="V865" t="str" cm="1">
        <f t="array" ref="V865">_xlfn.IFS(C865&lt;5.7,"Normal",C865&lt;=6.49,"Prediabetes",C865&gt;=6.5,"Diabetes")</f>
        <v>Normal</v>
      </c>
      <c r="W865" t="str">
        <f t="shared" si="182"/>
        <v>No</v>
      </c>
    </row>
    <row r="866" spans="1:23" x14ac:dyDescent="0.25">
      <c r="A866" t="s">
        <v>1506</v>
      </c>
      <c r="B866" s="11">
        <v>35.244999999999997</v>
      </c>
      <c r="C866" s="11">
        <v>4.63</v>
      </c>
      <c r="D866" t="s">
        <v>2380</v>
      </c>
      <c r="E866" t="s">
        <v>2380</v>
      </c>
      <c r="F866" t="s">
        <v>2380</v>
      </c>
      <c r="G866" t="s">
        <v>2381</v>
      </c>
      <c r="H866" t="s">
        <v>2380</v>
      </c>
      <c r="I866" t="str">
        <f t="shared" si="170"/>
        <v>Id865</v>
      </c>
      <c r="J866" t="str">
        <f t="shared" si="171"/>
        <v>35.245</v>
      </c>
      <c r="K866" t="str">
        <f t="shared" si="172"/>
        <v>4.63</v>
      </c>
      <c r="L866" t="str">
        <f t="shared" si="173"/>
        <v>No</v>
      </c>
      <c r="M866" t="str">
        <f t="shared" si="174"/>
        <v>No</v>
      </c>
      <c r="N866" t="str">
        <f t="shared" si="175"/>
        <v>No</v>
      </c>
      <c r="O866" t="str">
        <f t="shared" si="176"/>
        <v>No major surgery</v>
      </c>
      <c r="P866" t="str">
        <f t="shared" si="177"/>
        <v>No</v>
      </c>
      <c r="Q866" s="10" t="str">
        <f t="shared" si="178"/>
        <v>0</v>
      </c>
      <c r="R866" t="str">
        <f t="shared" si="179"/>
        <v>No</v>
      </c>
      <c r="S866" t="str">
        <f t="shared" si="180"/>
        <v>No</v>
      </c>
      <c r="T866" t="str">
        <f t="shared" si="181"/>
        <v>No</v>
      </c>
      <c r="U866" s="10" t="str" cm="1">
        <f t="array" ref="U866">_xlfn.IFS(B866&lt;18.5,"Underweight",B866&lt;=24.9,"Normal weight",B866&lt;=29.99,"Over weight",B866&gt;=30,"Obesity")</f>
        <v>Obesity</v>
      </c>
      <c r="V866" t="str" cm="1">
        <f t="array" ref="V866">_xlfn.IFS(C866&lt;5.7,"Normal",C866&lt;=6.49,"Prediabetes",C866&gt;=6.5,"Diabetes")</f>
        <v>Normal</v>
      </c>
      <c r="W866" t="str">
        <f t="shared" si="182"/>
        <v>No</v>
      </c>
    </row>
    <row r="867" spans="1:23" x14ac:dyDescent="0.25">
      <c r="A867" t="s">
        <v>1505</v>
      </c>
      <c r="B867" s="11">
        <v>26.23</v>
      </c>
      <c r="C867" s="11">
        <v>11.93</v>
      </c>
      <c r="D867" t="s">
        <v>2380</v>
      </c>
      <c r="E867" t="s">
        <v>2380</v>
      </c>
      <c r="F867" t="s">
        <v>2380</v>
      </c>
      <c r="G867" t="s">
        <v>2381</v>
      </c>
      <c r="H867" t="s">
        <v>2380</v>
      </c>
      <c r="I867" t="str">
        <f t="shared" si="170"/>
        <v>Id866</v>
      </c>
      <c r="J867" t="str">
        <f t="shared" si="171"/>
        <v>26.23</v>
      </c>
      <c r="K867" t="str">
        <f t="shared" si="172"/>
        <v>11.93</v>
      </c>
      <c r="L867" t="str">
        <f t="shared" si="173"/>
        <v>No</v>
      </c>
      <c r="M867" t="str">
        <f t="shared" si="174"/>
        <v>No</v>
      </c>
      <c r="N867" t="str">
        <f t="shared" si="175"/>
        <v>No</v>
      </c>
      <c r="O867" t="str">
        <f t="shared" si="176"/>
        <v>No major surgery</v>
      </c>
      <c r="P867" t="str">
        <f t="shared" si="177"/>
        <v>No</v>
      </c>
      <c r="Q867" s="10" t="str">
        <f t="shared" si="178"/>
        <v>0</v>
      </c>
      <c r="R867" t="str">
        <f t="shared" si="179"/>
        <v>No</v>
      </c>
      <c r="S867" t="str">
        <f t="shared" si="180"/>
        <v>No</v>
      </c>
      <c r="T867" t="str">
        <f t="shared" si="181"/>
        <v>No</v>
      </c>
      <c r="U867" s="10" t="str" cm="1">
        <f t="array" ref="U867">_xlfn.IFS(B867&lt;18.5,"Underweight",B867&lt;=24.9,"Normal weight",B867&lt;=29.99,"Over weight",B867&gt;=30,"Obesity")</f>
        <v>Over weight</v>
      </c>
      <c r="V867" t="str" cm="1">
        <f t="array" ref="V867">_xlfn.IFS(C867&lt;5.7,"Normal",C867&lt;=6.49,"Prediabetes",C867&gt;=6.5,"Diabetes")</f>
        <v>Diabetes</v>
      </c>
      <c r="W867" t="str">
        <f t="shared" si="182"/>
        <v>No</v>
      </c>
    </row>
    <row r="868" spans="1:23" x14ac:dyDescent="0.25">
      <c r="A868" t="s">
        <v>1504</v>
      </c>
      <c r="B868" s="11">
        <v>36.1</v>
      </c>
      <c r="C868" s="11">
        <v>5.65</v>
      </c>
      <c r="D868" t="s">
        <v>2382</v>
      </c>
      <c r="E868" t="s">
        <v>2380</v>
      </c>
      <c r="F868" t="s">
        <v>2380</v>
      </c>
      <c r="G868">
        <v>2</v>
      </c>
      <c r="H868" t="s">
        <v>2380</v>
      </c>
      <c r="I868" t="str">
        <f t="shared" si="170"/>
        <v>Id867</v>
      </c>
      <c r="J868" t="str">
        <f t="shared" si="171"/>
        <v>36.1</v>
      </c>
      <c r="K868" t="str">
        <f t="shared" si="172"/>
        <v>5.65</v>
      </c>
      <c r="L868" t="str">
        <f t="shared" si="173"/>
        <v>yes</v>
      </c>
      <c r="M868" t="str">
        <f t="shared" si="174"/>
        <v>No</v>
      </c>
      <c r="N868" t="str">
        <f t="shared" si="175"/>
        <v>No</v>
      </c>
      <c r="O868" t="str">
        <f t="shared" si="176"/>
        <v>2</v>
      </c>
      <c r="P868" t="str">
        <f t="shared" si="177"/>
        <v>No</v>
      </c>
      <c r="Q868" s="10" t="str">
        <f t="shared" si="178"/>
        <v>2</v>
      </c>
      <c r="R868" t="str">
        <f t="shared" si="179"/>
        <v>Yes</v>
      </c>
      <c r="S868" t="str">
        <f t="shared" si="180"/>
        <v>No</v>
      </c>
      <c r="T868" t="str">
        <f t="shared" si="181"/>
        <v>No</v>
      </c>
      <c r="U868" s="10" t="str" cm="1">
        <f t="array" ref="U868">_xlfn.IFS(B868&lt;18.5,"Underweight",B868&lt;=24.9,"Normal weight",B868&lt;=29.99,"Over weight",B868&gt;=30,"Obesity")</f>
        <v>Obesity</v>
      </c>
      <c r="V868" t="str" cm="1">
        <f t="array" ref="V868">_xlfn.IFS(C868&lt;5.7,"Normal",C868&lt;=6.49,"Prediabetes",C868&gt;=6.5,"Diabetes")</f>
        <v>Normal</v>
      </c>
      <c r="W868" t="str">
        <f t="shared" si="182"/>
        <v>No</v>
      </c>
    </row>
    <row r="869" spans="1:23" x14ac:dyDescent="0.25">
      <c r="A869" t="s">
        <v>1503</v>
      </c>
      <c r="B869" s="11">
        <v>37.1</v>
      </c>
      <c r="C869" s="11">
        <v>11.21</v>
      </c>
      <c r="D869" t="s">
        <v>2382</v>
      </c>
      <c r="E869" t="s">
        <v>2380</v>
      </c>
      <c r="F869" t="s">
        <v>2383</v>
      </c>
      <c r="G869">
        <v>1</v>
      </c>
      <c r="H869" t="s">
        <v>2380</v>
      </c>
      <c r="I869" t="str">
        <f t="shared" si="170"/>
        <v>Id868</v>
      </c>
      <c r="J869" t="str">
        <f t="shared" si="171"/>
        <v>37.1</v>
      </c>
      <c r="K869" t="str">
        <f t="shared" si="172"/>
        <v>11.21</v>
      </c>
      <c r="L869" t="str">
        <f t="shared" si="173"/>
        <v>yes</v>
      </c>
      <c r="M869" t="str">
        <f t="shared" si="174"/>
        <v>No</v>
      </c>
      <c r="N869" t="str">
        <f t="shared" si="175"/>
        <v>Yes</v>
      </c>
      <c r="O869" t="str">
        <f t="shared" si="176"/>
        <v>1</v>
      </c>
      <c r="P869" t="str">
        <f t="shared" si="177"/>
        <v>No</v>
      </c>
      <c r="Q869" s="10" t="str">
        <f t="shared" si="178"/>
        <v>1</v>
      </c>
      <c r="R869" t="str">
        <f t="shared" si="179"/>
        <v>Yes</v>
      </c>
      <c r="S869" t="str">
        <f t="shared" si="180"/>
        <v>No</v>
      </c>
      <c r="T869" t="str">
        <f t="shared" si="181"/>
        <v>No</v>
      </c>
      <c r="U869" s="10" t="str" cm="1">
        <f t="array" ref="U869">_xlfn.IFS(B869&lt;18.5,"Underweight",B869&lt;=24.9,"Normal weight",B869&lt;=29.99,"Over weight",B869&gt;=30,"Obesity")</f>
        <v>Obesity</v>
      </c>
      <c r="V869" t="str" cm="1">
        <f t="array" ref="V869">_xlfn.IFS(C869&lt;5.7,"Normal",C869&lt;=6.49,"Prediabetes",C869&gt;=6.5,"Diabetes")</f>
        <v>Diabetes</v>
      </c>
      <c r="W869" t="str">
        <f t="shared" si="182"/>
        <v>No</v>
      </c>
    </row>
    <row r="870" spans="1:23" x14ac:dyDescent="0.25">
      <c r="A870" t="s">
        <v>1502</v>
      </c>
      <c r="B870" s="11">
        <v>27.5</v>
      </c>
      <c r="C870" s="11">
        <v>10.62</v>
      </c>
      <c r="D870" t="s">
        <v>2382</v>
      </c>
      <c r="E870" t="s">
        <v>2380</v>
      </c>
      <c r="F870" t="s">
        <v>2383</v>
      </c>
      <c r="G870">
        <v>1</v>
      </c>
      <c r="H870" t="s">
        <v>2380</v>
      </c>
      <c r="I870" t="str">
        <f t="shared" si="170"/>
        <v>Id869</v>
      </c>
      <c r="J870" t="str">
        <f t="shared" si="171"/>
        <v>27.5</v>
      </c>
      <c r="K870" t="str">
        <f t="shared" si="172"/>
        <v>10.62</v>
      </c>
      <c r="L870" t="str">
        <f t="shared" si="173"/>
        <v>yes</v>
      </c>
      <c r="M870" t="str">
        <f t="shared" si="174"/>
        <v>No</v>
      </c>
      <c r="N870" t="str">
        <f t="shared" si="175"/>
        <v>Yes</v>
      </c>
      <c r="O870" t="str">
        <f t="shared" si="176"/>
        <v>1</v>
      </c>
      <c r="P870" t="str">
        <f t="shared" si="177"/>
        <v>No</v>
      </c>
      <c r="Q870" s="10" t="str">
        <f t="shared" si="178"/>
        <v>1</v>
      </c>
      <c r="R870" t="str">
        <f t="shared" si="179"/>
        <v>Yes</v>
      </c>
      <c r="S870" t="str">
        <f t="shared" si="180"/>
        <v>No</v>
      </c>
      <c r="T870" t="str">
        <f t="shared" si="181"/>
        <v>No</v>
      </c>
      <c r="U870" s="10" t="str" cm="1">
        <f t="array" ref="U870">_xlfn.IFS(B870&lt;18.5,"Underweight",B870&lt;=24.9,"Normal weight",B870&lt;=29.99,"Over weight",B870&gt;=30,"Obesity")</f>
        <v>Over weight</v>
      </c>
      <c r="V870" t="str" cm="1">
        <f t="array" ref="V870">_xlfn.IFS(C870&lt;5.7,"Normal",C870&lt;=6.49,"Prediabetes",C870&gt;=6.5,"Diabetes")</f>
        <v>Diabetes</v>
      </c>
      <c r="W870" t="str">
        <f t="shared" si="182"/>
        <v>No</v>
      </c>
    </row>
    <row r="871" spans="1:23" x14ac:dyDescent="0.25">
      <c r="A871" t="s">
        <v>1501</v>
      </c>
      <c r="B871" s="11">
        <v>24.7</v>
      </c>
      <c r="C871" s="11">
        <v>10.7</v>
      </c>
      <c r="D871" t="s">
        <v>2382</v>
      </c>
      <c r="E871" t="s">
        <v>2380</v>
      </c>
      <c r="F871" t="s">
        <v>2383</v>
      </c>
      <c r="G871">
        <v>1</v>
      </c>
      <c r="H871" t="s">
        <v>2380</v>
      </c>
      <c r="I871" t="str">
        <f t="shared" si="170"/>
        <v>Id870</v>
      </c>
      <c r="J871" t="str">
        <f t="shared" si="171"/>
        <v>24.7</v>
      </c>
      <c r="K871" t="str">
        <f t="shared" si="172"/>
        <v>10.7</v>
      </c>
      <c r="L871" t="str">
        <f t="shared" si="173"/>
        <v>yes</v>
      </c>
      <c r="M871" t="str">
        <f t="shared" si="174"/>
        <v>No</v>
      </c>
      <c r="N871" t="str">
        <f t="shared" si="175"/>
        <v>Yes</v>
      </c>
      <c r="O871" t="str">
        <f t="shared" si="176"/>
        <v>1</v>
      </c>
      <c r="P871" t="str">
        <f t="shared" si="177"/>
        <v>No</v>
      </c>
      <c r="Q871" s="10" t="str">
        <f t="shared" si="178"/>
        <v>1</v>
      </c>
      <c r="R871" t="str">
        <f t="shared" si="179"/>
        <v>Yes</v>
      </c>
      <c r="S871" t="str">
        <f t="shared" si="180"/>
        <v>No</v>
      </c>
      <c r="T871" t="str">
        <f t="shared" si="181"/>
        <v>No</v>
      </c>
      <c r="U871" s="10" t="str" cm="1">
        <f t="array" ref="U871">_xlfn.IFS(B871&lt;18.5,"Underweight",B871&lt;=24.9,"Normal weight",B871&lt;=29.99,"Over weight",B871&gt;=30,"Obesity")</f>
        <v>Normal weight</v>
      </c>
      <c r="V871" t="str" cm="1">
        <f t="array" ref="V871">_xlfn.IFS(C871&lt;5.7,"Normal",C871&lt;=6.49,"Prediabetes",C871&gt;=6.5,"Diabetes")</f>
        <v>Diabetes</v>
      </c>
      <c r="W871" t="str">
        <f t="shared" si="182"/>
        <v>No</v>
      </c>
    </row>
    <row r="872" spans="1:23" x14ac:dyDescent="0.25">
      <c r="A872" t="s">
        <v>1500</v>
      </c>
      <c r="B872" s="11">
        <v>26.78</v>
      </c>
      <c r="C872" s="11">
        <v>10.02</v>
      </c>
      <c r="D872" t="s">
        <v>2382</v>
      </c>
      <c r="E872" t="s">
        <v>2380</v>
      </c>
      <c r="F872" t="s">
        <v>2383</v>
      </c>
      <c r="G872">
        <v>1</v>
      </c>
      <c r="H872" t="s">
        <v>2380</v>
      </c>
      <c r="I872" t="str">
        <f t="shared" si="170"/>
        <v>Id871</v>
      </c>
      <c r="J872" t="str">
        <f t="shared" si="171"/>
        <v>26.78</v>
      </c>
      <c r="K872" t="str">
        <f t="shared" si="172"/>
        <v>10.02</v>
      </c>
      <c r="L872" t="str">
        <f t="shared" si="173"/>
        <v>yes</v>
      </c>
      <c r="M872" t="str">
        <f t="shared" si="174"/>
        <v>No</v>
      </c>
      <c r="N872" t="str">
        <f t="shared" si="175"/>
        <v>Yes</v>
      </c>
      <c r="O872" t="str">
        <f t="shared" si="176"/>
        <v>1</v>
      </c>
      <c r="P872" t="str">
        <f t="shared" si="177"/>
        <v>No</v>
      </c>
      <c r="Q872" s="10" t="str">
        <f t="shared" si="178"/>
        <v>1</v>
      </c>
      <c r="R872" t="str">
        <f t="shared" si="179"/>
        <v>Yes</v>
      </c>
      <c r="S872" t="str">
        <f t="shared" si="180"/>
        <v>No</v>
      </c>
      <c r="T872" t="str">
        <f t="shared" si="181"/>
        <v>No</v>
      </c>
      <c r="U872" s="10" t="str" cm="1">
        <f t="array" ref="U872">_xlfn.IFS(B872&lt;18.5,"Underweight",B872&lt;=24.9,"Normal weight",B872&lt;=29.99,"Over weight",B872&gt;=30,"Obesity")</f>
        <v>Over weight</v>
      </c>
      <c r="V872" t="str" cm="1">
        <f t="array" ref="V872">_xlfn.IFS(C872&lt;5.7,"Normal",C872&lt;=6.49,"Prediabetes",C872&gt;=6.5,"Diabetes")</f>
        <v>Diabetes</v>
      </c>
      <c r="W872" t="str">
        <f t="shared" si="182"/>
        <v>No</v>
      </c>
    </row>
    <row r="873" spans="1:23" x14ac:dyDescent="0.25">
      <c r="A873" t="s">
        <v>1499</v>
      </c>
      <c r="B873" s="11">
        <v>45.8</v>
      </c>
      <c r="C873" s="11">
        <v>4.8499999999999996</v>
      </c>
      <c r="D873" t="s">
        <v>2380</v>
      </c>
      <c r="E873" t="s">
        <v>2380</v>
      </c>
      <c r="F873" t="s">
        <v>2380</v>
      </c>
      <c r="G873" t="s">
        <v>2381</v>
      </c>
      <c r="H873" t="s">
        <v>2380</v>
      </c>
      <c r="I873" t="str">
        <f t="shared" si="170"/>
        <v>Id872</v>
      </c>
      <c r="J873" t="str">
        <f t="shared" si="171"/>
        <v>45.8</v>
      </c>
      <c r="K873" t="str">
        <f t="shared" si="172"/>
        <v>4.85</v>
      </c>
      <c r="L873" t="str">
        <f t="shared" si="173"/>
        <v>No</v>
      </c>
      <c r="M873" t="str">
        <f t="shared" si="174"/>
        <v>No</v>
      </c>
      <c r="N873" t="str">
        <f t="shared" si="175"/>
        <v>No</v>
      </c>
      <c r="O873" t="str">
        <f t="shared" si="176"/>
        <v>No major surgery</v>
      </c>
      <c r="P873" t="str">
        <f t="shared" si="177"/>
        <v>No</v>
      </c>
      <c r="Q873" s="10" t="str">
        <f t="shared" si="178"/>
        <v>0</v>
      </c>
      <c r="R873" t="str">
        <f t="shared" si="179"/>
        <v>No</v>
      </c>
      <c r="S873" t="str">
        <f t="shared" si="180"/>
        <v>No</v>
      </c>
      <c r="T873" t="str">
        <f t="shared" si="181"/>
        <v>No</v>
      </c>
      <c r="U873" s="10" t="str" cm="1">
        <f t="array" ref="U873">_xlfn.IFS(B873&lt;18.5,"Underweight",B873&lt;=24.9,"Normal weight",B873&lt;=29.99,"Over weight",B873&gt;=30,"Obesity")</f>
        <v>Obesity</v>
      </c>
      <c r="V873" t="str" cm="1">
        <f t="array" ref="V873">_xlfn.IFS(C873&lt;5.7,"Normal",C873&lt;=6.49,"Prediabetes",C873&gt;=6.5,"Diabetes")</f>
        <v>Normal</v>
      </c>
      <c r="W873" t="str">
        <f t="shared" si="182"/>
        <v>No</v>
      </c>
    </row>
    <row r="874" spans="1:23" x14ac:dyDescent="0.25">
      <c r="A874" t="s">
        <v>1498</v>
      </c>
      <c r="B874" s="11">
        <v>29</v>
      </c>
      <c r="C874" s="11">
        <v>4.3899999999999997</v>
      </c>
      <c r="D874" t="s">
        <v>2382</v>
      </c>
      <c r="E874" t="s">
        <v>2380</v>
      </c>
      <c r="F874" t="s">
        <v>2380</v>
      </c>
      <c r="G874">
        <v>2</v>
      </c>
      <c r="H874" t="s">
        <v>2380</v>
      </c>
      <c r="I874" t="str">
        <f t="shared" si="170"/>
        <v>Id873</v>
      </c>
      <c r="J874" t="str">
        <f t="shared" si="171"/>
        <v>29</v>
      </c>
      <c r="K874" t="str">
        <f t="shared" si="172"/>
        <v>4.39</v>
      </c>
      <c r="L874" t="str">
        <f t="shared" si="173"/>
        <v>yes</v>
      </c>
      <c r="M874" t="str">
        <f t="shared" si="174"/>
        <v>No</v>
      </c>
      <c r="N874" t="str">
        <f t="shared" si="175"/>
        <v>No</v>
      </c>
      <c r="O874" t="str">
        <f t="shared" si="176"/>
        <v>2</v>
      </c>
      <c r="P874" t="str">
        <f t="shared" si="177"/>
        <v>No</v>
      </c>
      <c r="Q874" s="10" t="str">
        <f t="shared" si="178"/>
        <v>2</v>
      </c>
      <c r="R874" t="str">
        <f t="shared" si="179"/>
        <v>Yes</v>
      </c>
      <c r="S874" t="str">
        <f t="shared" si="180"/>
        <v>No</v>
      </c>
      <c r="T874" t="str">
        <f t="shared" si="181"/>
        <v>No</v>
      </c>
      <c r="U874" s="10" t="str" cm="1">
        <f t="array" ref="U874">_xlfn.IFS(B874&lt;18.5,"Underweight",B874&lt;=24.9,"Normal weight",B874&lt;=29.99,"Over weight",B874&gt;=30,"Obesity")</f>
        <v>Over weight</v>
      </c>
      <c r="V874" t="str" cm="1">
        <f t="array" ref="V874">_xlfn.IFS(C874&lt;5.7,"Normal",C874&lt;=6.49,"Prediabetes",C874&gt;=6.5,"Diabetes")</f>
        <v>Normal</v>
      </c>
      <c r="W874" t="str">
        <f t="shared" si="182"/>
        <v>No</v>
      </c>
    </row>
    <row r="875" spans="1:23" x14ac:dyDescent="0.25">
      <c r="A875" t="s">
        <v>1497</v>
      </c>
      <c r="B875" s="11">
        <v>33.534999999999997</v>
      </c>
      <c r="C875" s="11">
        <v>8.24</v>
      </c>
      <c r="D875" t="s">
        <v>2382</v>
      </c>
      <c r="E875" t="s">
        <v>2380</v>
      </c>
      <c r="F875" t="s">
        <v>2380</v>
      </c>
      <c r="G875" t="s">
        <v>2381</v>
      </c>
      <c r="H875" t="s">
        <v>2380</v>
      </c>
      <c r="I875" t="str">
        <f t="shared" si="170"/>
        <v>Id874</v>
      </c>
      <c r="J875" t="str">
        <f t="shared" si="171"/>
        <v>33.535</v>
      </c>
      <c r="K875" t="str">
        <f t="shared" si="172"/>
        <v>8.24</v>
      </c>
      <c r="L875" t="str">
        <f t="shared" si="173"/>
        <v>yes</v>
      </c>
      <c r="M875" t="str">
        <f t="shared" si="174"/>
        <v>No</v>
      </c>
      <c r="N875" t="str">
        <f t="shared" si="175"/>
        <v>No</v>
      </c>
      <c r="O875" t="str">
        <f t="shared" si="176"/>
        <v>No major surgery</v>
      </c>
      <c r="P875" t="str">
        <f t="shared" si="177"/>
        <v>No</v>
      </c>
      <c r="Q875" s="10" t="str">
        <f t="shared" si="178"/>
        <v>0</v>
      </c>
      <c r="R875" t="str">
        <f t="shared" si="179"/>
        <v>Yes</v>
      </c>
      <c r="S875" t="str">
        <f t="shared" si="180"/>
        <v>No</v>
      </c>
      <c r="T875" t="str">
        <f t="shared" si="181"/>
        <v>No</v>
      </c>
      <c r="U875" s="10" t="str" cm="1">
        <f t="array" ref="U875">_xlfn.IFS(B875&lt;18.5,"Underweight",B875&lt;=24.9,"Normal weight",B875&lt;=29.99,"Over weight",B875&gt;=30,"Obesity")</f>
        <v>Obesity</v>
      </c>
      <c r="V875" t="str" cm="1">
        <f t="array" ref="V875">_xlfn.IFS(C875&lt;5.7,"Normal",C875&lt;=6.49,"Prediabetes",C875&gt;=6.5,"Diabetes")</f>
        <v>Diabetes</v>
      </c>
      <c r="W875" t="str">
        <f t="shared" si="182"/>
        <v>No</v>
      </c>
    </row>
    <row r="876" spans="1:23" x14ac:dyDescent="0.25">
      <c r="A876" t="s">
        <v>1496</v>
      </c>
      <c r="B876" s="11">
        <v>32.774999999999999</v>
      </c>
      <c r="C876" s="11">
        <v>9.77</v>
      </c>
      <c r="D876" t="s">
        <v>2382</v>
      </c>
      <c r="E876" t="s">
        <v>2380</v>
      </c>
      <c r="F876" t="s">
        <v>2380</v>
      </c>
      <c r="G876" t="s">
        <v>2381</v>
      </c>
      <c r="H876" t="s">
        <v>2380</v>
      </c>
      <c r="I876" t="str">
        <f t="shared" si="170"/>
        <v>Id875</v>
      </c>
      <c r="J876" t="str">
        <f t="shared" si="171"/>
        <v>32.775</v>
      </c>
      <c r="K876" t="str">
        <f t="shared" si="172"/>
        <v>9.77</v>
      </c>
      <c r="L876" t="str">
        <f t="shared" si="173"/>
        <v>yes</v>
      </c>
      <c r="M876" t="str">
        <f t="shared" si="174"/>
        <v>No</v>
      </c>
      <c r="N876" t="str">
        <f t="shared" si="175"/>
        <v>No</v>
      </c>
      <c r="O876" t="str">
        <f t="shared" si="176"/>
        <v>No major surgery</v>
      </c>
      <c r="P876" t="str">
        <f t="shared" si="177"/>
        <v>No</v>
      </c>
      <c r="Q876" s="10" t="str">
        <f t="shared" si="178"/>
        <v>0</v>
      </c>
      <c r="R876" t="str">
        <f t="shared" si="179"/>
        <v>Yes</v>
      </c>
      <c r="S876" t="str">
        <f t="shared" si="180"/>
        <v>No</v>
      </c>
      <c r="T876" t="str">
        <f t="shared" si="181"/>
        <v>No</v>
      </c>
      <c r="U876" s="10" t="str" cm="1">
        <f t="array" ref="U876">_xlfn.IFS(B876&lt;18.5,"Underweight",B876&lt;=24.9,"Normal weight",B876&lt;=29.99,"Over weight",B876&gt;=30,"Obesity")</f>
        <v>Obesity</v>
      </c>
      <c r="V876" t="str" cm="1">
        <f t="array" ref="V876">_xlfn.IFS(C876&lt;5.7,"Normal",C876&lt;=6.49,"Prediabetes",C876&gt;=6.5,"Diabetes")</f>
        <v>Diabetes</v>
      </c>
      <c r="W876" t="str">
        <f t="shared" si="182"/>
        <v>No</v>
      </c>
    </row>
    <row r="877" spans="1:23" x14ac:dyDescent="0.25">
      <c r="A877" t="s">
        <v>1495</v>
      </c>
      <c r="B877" s="11">
        <v>37.51</v>
      </c>
      <c r="C877" s="11">
        <v>5.5</v>
      </c>
      <c r="D877" t="s">
        <v>2382</v>
      </c>
      <c r="E877" t="s">
        <v>2380</v>
      </c>
      <c r="F877" t="s">
        <v>2380</v>
      </c>
      <c r="G877">
        <v>2</v>
      </c>
      <c r="H877" t="s">
        <v>2380</v>
      </c>
      <c r="I877" t="str">
        <f t="shared" si="170"/>
        <v>Id876</v>
      </c>
      <c r="J877" t="str">
        <f t="shared" si="171"/>
        <v>37.51</v>
      </c>
      <c r="K877" t="str">
        <f t="shared" si="172"/>
        <v>5.5</v>
      </c>
      <c r="L877" t="str">
        <f t="shared" si="173"/>
        <v>yes</v>
      </c>
      <c r="M877" t="str">
        <f t="shared" si="174"/>
        <v>No</v>
      </c>
      <c r="N877" t="str">
        <f t="shared" si="175"/>
        <v>No</v>
      </c>
      <c r="O877" t="str">
        <f t="shared" si="176"/>
        <v>2</v>
      </c>
      <c r="P877" t="str">
        <f t="shared" si="177"/>
        <v>No</v>
      </c>
      <c r="Q877" s="10" t="str">
        <f t="shared" si="178"/>
        <v>2</v>
      </c>
      <c r="R877" t="str">
        <f t="shared" si="179"/>
        <v>Yes</v>
      </c>
      <c r="S877" t="str">
        <f t="shared" si="180"/>
        <v>No</v>
      </c>
      <c r="T877" t="str">
        <f t="shared" si="181"/>
        <v>No</v>
      </c>
      <c r="U877" s="10" t="str" cm="1">
        <f t="array" ref="U877">_xlfn.IFS(B877&lt;18.5,"Underweight",B877&lt;=24.9,"Normal weight",B877&lt;=29.99,"Over weight",B877&gt;=30,"Obesity")</f>
        <v>Obesity</v>
      </c>
      <c r="V877" t="str" cm="1">
        <f t="array" ref="V877">_xlfn.IFS(C877&lt;5.7,"Normal",C877&lt;=6.49,"Prediabetes",C877&gt;=6.5,"Diabetes")</f>
        <v>Normal</v>
      </c>
      <c r="W877" t="str">
        <f t="shared" si="182"/>
        <v>No</v>
      </c>
    </row>
    <row r="878" spans="1:23" x14ac:dyDescent="0.25">
      <c r="A878" t="s">
        <v>1494</v>
      </c>
      <c r="B878" s="11">
        <v>39.86</v>
      </c>
      <c r="C878" s="11">
        <v>11.84</v>
      </c>
      <c r="D878" t="s">
        <v>2382</v>
      </c>
      <c r="E878" t="s">
        <v>2380</v>
      </c>
      <c r="F878" t="s">
        <v>2380</v>
      </c>
      <c r="G878">
        <v>1</v>
      </c>
      <c r="H878" t="s">
        <v>2380</v>
      </c>
      <c r="I878" t="str">
        <f t="shared" si="170"/>
        <v>Id877</v>
      </c>
      <c r="J878" t="str">
        <f t="shared" si="171"/>
        <v>39.86</v>
      </c>
      <c r="K878" t="str">
        <f t="shared" si="172"/>
        <v>11.84</v>
      </c>
      <c r="L878" t="str">
        <f t="shared" si="173"/>
        <v>yes</v>
      </c>
      <c r="M878" t="str">
        <f t="shared" si="174"/>
        <v>No</v>
      </c>
      <c r="N878" t="str">
        <f t="shared" si="175"/>
        <v>No</v>
      </c>
      <c r="O878" t="str">
        <f t="shared" si="176"/>
        <v>1</v>
      </c>
      <c r="P878" t="str">
        <f t="shared" si="177"/>
        <v>No</v>
      </c>
      <c r="Q878" s="10" t="str">
        <f t="shared" si="178"/>
        <v>1</v>
      </c>
      <c r="R878" t="str">
        <f t="shared" si="179"/>
        <v>Yes</v>
      </c>
      <c r="S878" t="str">
        <f t="shared" si="180"/>
        <v>No</v>
      </c>
      <c r="T878" t="str">
        <f t="shared" si="181"/>
        <v>No</v>
      </c>
      <c r="U878" s="10" t="str" cm="1">
        <f t="array" ref="U878">_xlfn.IFS(B878&lt;18.5,"Underweight",B878&lt;=24.9,"Normal weight",B878&lt;=29.99,"Over weight",B878&gt;=30,"Obesity")</f>
        <v>Obesity</v>
      </c>
      <c r="V878" t="str" cm="1">
        <f t="array" ref="V878">_xlfn.IFS(C878&lt;5.7,"Normal",C878&lt;=6.49,"Prediabetes",C878&gt;=6.5,"Diabetes")</f>
        <v>Diabetes</v>
      </c>
      <c r="W878" t="str">
        <f t="shared" si="182"/>
        <v>No</v>
      </c>
    </row>
    <row r="879" spans="1:23" x14ac:dyDescent="0.25">
      <c r="A879" t="s">
        <v>1493</v>
      </c>
      <c r="B879" s="11">
        <v>42.13</v>
      </c>
      <c r="C879" s="11">
        <v>4.66</v>
      </c>
      <c r="D879" t="s">
        <v>2380</v>
      </c>
      <c r="E879" t="s">
        <v>2380</v>
      </c>
      <c r="F879" t="s">
        <v>2380</v>
      </c>
      <c r="G879" t="s">
        <v>2381</v>
      </c>
      <c r="H879" t="s">
        <v>2380</v>
      </c>
      <c r="I879" t="str">
        <f t="shared" si="170"/>
        <v>Id878</v>
      </c>
      <c r="J879" t="str">
        <f t="shared" si="171"/>
        <v>42.13</v>
      </c>
      <c r="K879" t="str">
        <f t="shared" si="172"/>
        <v>4.66</v>
      </c>
      <c r="L879" t="str">
        <f t="shared" si="173"/>
        <v>No</v>
      </c>
      <c r="M879" t="str">
        <f t="shared" si="174"/>
        <v>No</v>
      </c>
      <c r="N879" t="str">
        <f t="shared" si="175"/>
        <v>No</v>
      </c>
      <c r="O879" t="str">
        <f t="shared" si="176"/>
        <v>No major surgery</v>
      </c>
      <c r="P879" t="str">
        <f t="shared" si="177"/>
        <v>No</v>
      </c>
      <c r="Q879" s="10" t="str">
        <f t="shared" si="178"/>
        <v>0</v>
      </c>
      <c r="R879" t="str">
        <f t="shared" si="179"/>
        <v>No</v>
      </c>
      <c r="S879" t="str">
        <f t="shared" si="180"/>
        <v>No</v>
      </c>
      <c r="T879" t="str">
        <f t="shared" si="181"/>
        <v>No</v>
      </c>
      <c r="U879" s="10" t="str" cm="1">
        <f t="array" ref="U879">_xlfn.IFS(B879&lt;18.5,"Underweight",B879&lt;=24.9,"Normal weight",B879&lt;=29.99,"Over weight",B879&gt;=30,"Obesity")</f>
        <v>Obesity</v>
      </c>
      <c r="V879" t="str" cm="1">
        <f t="array" ref="V879">_xlfn.IFS(C879&lt;5.7,"Normal",C879&lt;=6.49,"Prediabetes",C879&gt;=6.5,"Diabetes")</f>
        <v>Normal</v>
      </c>
      <c r="W879" t="str">
        <f t="shared" si="182"/>
        <v>No</v>
      </c>
    </row>
    <row r="880" spans="1:23" x14ac:dyDescent="0.25">
      <c r="A880" t="s">
        <v>1492</v>
      </c>
      <c r="B880" s="11">
        <v>35.99</v>
      </c>
      <c r="C880" s="11">
        <v>11.11</v>
      </c>
      <c r="D880" t="s">
        <v>2380</v>
      </c>
      <c r="E880" t="s">
        <v>2380</v>
      </c>
      <c r="F880" t="s">
        <v>2380</v>
      </c>
      <c r="G880" t="s">
        <v>2381</v>
      </c>
      <c r="H880" t="s">
        <v>2380</v>
      </c>
      <c r="I880" t="str">
        <f t="shared" si="170"/>
        <v>Id879</v>
      </c>
      <c r="J880" t="str">
        <f t="shared" si="171"/>
        <v>35.99</v>
      </c>
      <c r="K880" t="str">
        <f t="shared" si="172"/>
        <v>11.11</v>
      </c>
      <c r="L880" t="str">
        <f t="shared" si="173"/>
        <v>No</v>
      </c>
      <c r="M880" t="str">
        <f t="shared" si="174"/>
        <v>No</v>
      </c>
      <c r="N880" t="str">
        <f t="shared" si="175"/>
        <v>No</v>
      </c>
      <c r="O880" t="str">
        <f t="shared" si="176"/>
        <v>No major surgery</v>
      </c>
      <c r="P880" t="str">
        <f t="shared" si="177"/>
        <v>No</v>
      </c>
      <c r="Q880" s="10" t="str">
        <f t="shared" si="178"/>
        <v>0</v>
      </c>
      <c r="R880" t="str">
        <f t="shared" si="179"/>
        <v>No</v>
      </c>
      <c r="S880" t="str">
        <f t="shared" si="180"/>
        <v>No</v>
      </c>
      <c r="T880" t="str">
        <f t="shared" si="181"/>
        <v>No</v>
      </c>
      <c r="U880" s="10" t="str" cm="1">
        <f t="array" ref="U880">_xlfn.IFS(B880&lt;18.5,"Underweight",B880&lt;=24.9,"Normal weight",B880&lt;=29.99,"Over weight",B880&gt;=30,"Obesity")</f>
        <v>Obesity</v>
      </c>
      <c r="V880" t="str" cm="1">
        <f t="array" ref="V880">_xlfn.IFS(C880&lt;5.7,"Normal",C880&lt;=6.49,"Prediabetes",C880&gt;=6.5,"Diabetes")</f>
        <v>Diabetes</v>
      </c>
      <c r="W880" t="str">
        <f t="shared" si="182"/>
        <v>No</v>
      </c>
    </row>
    <row r="881" spans="1:23" x14ac:dyDescent="0.25">
      <c r="A881" t="s">
        <v>1491</v>
      </c>
      <c r="B881" s="11">
        <v>35.200000000000003</v>
      </c>
      <c r="C881" s="11">
        <v>7.72</v>
      </c>
      <c r="D881" t="s">
        <v>2382</v>
      </c>
      <c r="E881" t="s">
        <v>2380</v>
      </c>
      <c r="F881" t="s">
        <v>2383</v>
      </c>
      <c r="G881">
        <v>1</v>
      </c>
      <c r="H881" t="s">
        <v>2380</v>
      </c>
      <c r="I881" t="str">
        <f t="shared" si="170"/>
        <v>Id880</v>
      </c>
      <c r="J881" t="str">
        <f t="shared" si="171"/>
        <v>35.2</v>
      </c>
      <c r="K881" t="str">
        <f t="shared" si="172"/>
        <v>7.72</v>
      </c>
      <c r="L881" t="str">
        <f t="shared" si="173"/>
        <v>yes</v>
      </c>
      <c r="M881" t="str">
        <f t="shared" si="174"/>
        <v>No</v>
      </c>
      <c r="N881" t="str">
        <f t="shared" si="175"/>
        <v>Yes</v>
      </c>
      <c r="O881" t="str">
        <f t="shared" si="176"/>
        <v>1</v>
      </c>
      <c r="P881" t="str">
        <f t="shared" si="177"/>
        <v>No</v>
      </c>
      <c r="Q881" s="10" t="str">
        <f t="shared" si="178"/>
        <v>1</v>
      </c>
      <c r="R881" t="str">
        <f t="shared" si="179"/>
        <v>Yes</v>
      </c>
      <c r="S881" t="str">
        <f t="shared" si="180"/>
        <v>No</v>
      </c>
      <c r="T881" t="str">
        <f t="shared" si="181"/>
        <v>No</v>
      </c>
      <c r="U881" s="10" t="str" cm="1">
        <f t="array" ref="U881">_xlfn.IFS(B881&lt;18.5,"Underweight",B881&lt;=24.9,"Normal weight",B881&lt;=29.99,"Over weight",B881&gt;=30,"Obesity")</f>
        <v>Obesity</v>
      </c>
      <c r="V881" t="str" cm="1">
        <f t="array" ref="V881">_xlfn.IFS(C881&lt;5.7,"Normal",C881&lt;=6.49,"Prediabetes",C881&gt;=6.5,"Diabetes")</f>
        <v>Diabetes</v>
      </c>
      <c r="W881" t="str">
        <f t="shared" si="182"/>
        <v>No</v>
      </c>
    </row>
    <row r="882" spans="1:23" x14ac:dyDescent="0.25">
      <c r="A882" t="s">
        <v>1490</v>
      </c>
      <c r="B882" s="11">
        <v>29.91</v>
      </c>
      <c r="C882" s="11">
        <v>5.55</v>
      </c>
      <c r="D882" t="s">
        <v>2382</v>
      </c>
      <c r="E882" t="s">
        <v>2380</v>
      </c>
      <c r="F882" t="s">
        <v>2380</v>
      </c>
      <c r="G882">
        <v>2</v>
      </c>
      <c r="H882" t="s">
        <v>2380</v>
      </c>
      <c r="I882" t="str">
        <f t="shared" si="170"/>
        <v>Id881</v>
      </c>
      <c r="J882" t="str">
        <f t="shared" si="171"/>
        <v>29.91</v>
      </c>
      <c r="K882" t="str">
        <f t="shared" si="172"/>
        <v>5.55</v>
      </c>
      <c r="L882" t="str">
        <f t="shared" si="173"/>
        <v>yes</v>
      </c>
      <c r="M882" t="str">
        <f t="shared" si="174"/>
        <v>No</v>
      </c>
      <c r="N882" t="str">
        <f t="shared" si="175"/>
        <v>No</v>
      </c>
      <c r="O882" t="str">
        <f t="shared" si="176"/>
        <v>2</v>
      </c>
      <c r="P882" t="str">
        <f t="shared" si="177"/>
        <v>No</v>
      </c>
      <c r="Q882" s="10" t="str">
        <f t="shared" si="178"/>
        <v>2</v>
      </c>
      <c r="R882" t="str">
        <f t="shared" si="179"/>
        <v>Yes</v>
      </c>
      <c r="S882" t="str">
        <f t="shared" si="180"/>
        <v>No</v>
      </c>
      <c r="T882" t="str">
        <f t="shared" si="181"/>
        <v>No</v>
      </c>
      <c r="U882" s="10" t="str" cm="1">
        <f t="array" ref="U882">_xlfn.IFS(B882&lt;18.5,"Underweight",B882&lt;=24.9,"Normal weight",B882&lt;=29.99,"Over weight",B882&gt;=30,"Obesity")</f>
        <v>Over weight</v>
      </c>
      <c r="V882" t="str" cm="1">
        <f t="array" ref="V882">_xlfn.IFS(C882&lt;5.7,"Normal",C882&lt;=6.49,"Prediabetes",C882&gt;=6.5,"Diabetes")</f>
        <v>Normal</v>
      </c>
      <c r="W882" t="str">
        <f t="shared" si="182"/>
        <v>No</v>
      </c>
    </row>
    <row r="883" spans="1:23" x14ac:dyDescent="0.25">
      <c r="A883" t="s">
        <v>1489</v>
      </c>
      <c r="B883" s="11">
        <v>36.479999999999997</v>
      </c>
      <c r="C883" s="11">
        <v>5.05</v>
      </c>
      <c r="D883" t="s">
        <v>2382</v>
      </c>
      <c r="E883" t="s">
        <v>2380</v>
      </c>
      <c r="F883" t="s">
        <v>2380</v>
      </c>
      <c r="G883">
        <v>1</v>
      </c>
      <c r="H883" t="s">
        <v>2380</v>
      </c>
      <c r="I883" t="str">
        <f t="shared" si="170"/>
        <v>Id882</v>
      </c>
      <c r="J883" t="str">
        <f t="shared" si="171"/>
        <v>36.48</v>
      </c>
      <c r="K883" t="str">
        <f t="shared" si="172"/>
        <v>5.05</v>
      </c>
      <c r="L883" t="str">
        <f t="shared" si="173"/>
        <v>yes</v>
      </c>
      <c r="M883" t="str">
        <f t="shared" si="174"/>
        <v>No</v>
      </c>
      <c r="N883" t="str">
        <f t="shared" si="175"/>
        <v>No</v>
      </c>
      <c r="O883" t="str">
        <f t="shared" si="176"/>
        <v>1</v>
      </c>
      <c r="P883" t="str">
        <f t="shared" si="177"/>
        <v>No</v>
      </c>
      <c r="Q883" s="10" t="str">
        <f t="shared" si="178"/>
        <v>1</v>
      </c>
      <c r="R883" t="str">
        <f t="shared" si="179"/>
        <v>Yes</v>
      </c>
      <c r="S883" t="str">
        <f t="shared" si="180"/>
        <v>No</v>
      </c>
      <c r="T883" t="str">
        <f t="shared" si="181"/>
        <v>No</v>
      </c>
      <c r="U883" s="10" t="str" cm="1">
        <f t="array" ref="U883">_xlfn.IFS(B883&lt;18.5,"Underweight",B883&lt;=24.9,"Normal weight",B883&lt;=29.99,"Over weight",B883&gt;=30,"Obesity")</f>
        <v>Obesity</v>
      </c>
      <c r="V883" t="str" cm="1">
        <f t="array" ref="V883">_xlfn.IFS(C883&lt;5.7,"Normal",C883&lt;=6.49,"Prediabetes",C883&gt;=6.5,"Diabetes")</f>
        <v>Normal</v>
      </c>
      <c r="W883" t="str">
        <f t="shared" si="182"/>
        <v>No</v>
      </c>
    </row>
    <row r="884" spans="1:23" x14ac:dyDescent="0.25">
      <c r="A884" t="s">
        <v>1488</v>
      </c>
      <c r="B884" s="11">
        <v>27.5</v>
      </c>
      <c r="C884" s="11">
        <v>8.69</v>
      </c>
      <c r="D884" t="s">
        <v>2382</v>
      </c>
      <c r="E884" t="s">
        <v>2380</v>
      </c>
      <c r="F884" t="s">
        <v>2383</v>
      </c>
      <c r="G884">
        <v>1</v>
      </c>
      <c r="H884" t="s">
        <v>2380</v>
      </c>
      <c r="I884" t="str">
        <f t="shared" si="170"/>
        <v>Id883</v>
      </c>
      <c r="J884" t="str">
        <f t="shared" si="171"/>
        <v>27.5</v>
      </c>
      <c r="K884" t="str">
        <f t="shared" si="172"/>
        <v>8.69</v>
      </c>
      <c r="L884" t="str">
        <f t="shared" si="173"/>
        <v>yes</v>
      </c>
      <c r="M884" t="str">
        <f t="shared" si="174"/>
        <v>No</v>
      </c>
      <c r="N884" t="str">
        <f t="shared" si="175"/>
        <v>Yes</v>
      </c>
      <c r="O884" t="str">
        <f t="shared" si="176"/>
        <v>1</v>
      </c>
      <c r="P884" t="str">
        <f t="shared" si="177"/>
        <v>No</v>
      </c>
      <c r="Q884" s="10" t="str">
        <f t="shared" si="178"/>
        <v>1</v>
      </c>
      <c r="R884" t="str">
        <f t="shared" si="179"/>
        <v>Yes</v>
      </c>
      <c r="S884" t="str">
        <f t="shared" si="180"/>
        <v>No</v>
      </c>
      <c r="T884" t="str">
        <f t="shared" si="181"/>
        <v>No</v>
      </c>
      <c r="U884" s="10" t="str" cm="1">
        <f t="array" ref="U884">_xlfn.IFS(B884&lt;18.5,"Underweight",B884&lt;=24.9,"Normal weight",B884&lt;=29.99,"Over weight",B884&gt;=30,"Obesity")</f>
        <v>Over weight</v>
      </c>
      <c r="V884" t="str" cm="1">
        <f t="array" ref="V884">_xlfn.IFS(C884&lt;5.7,"Normal",C884&lt;=6.49,"Prediabetes",C884&gt;=6.5,"Diabetes")</f>
        <v>Diabetes</v>
      </c>
      <c r="W884" t="str">
        <f t="shared" si="182"/>
        <v>No</v>
      </c>
    </row>
    <row r="885" spans="1:23" x14ac:dyDescent="0.25">
      <c r="A885" t="s">
        <v>1487</v>
      </c>
      <c r="B885" s="11">
        <v>33.44</v>
      </c>
      <c r="C885" s="11">
        <v>5.9</v>
      </c>
      <c r="D885" t="s">
        <v>2382</v>
      </c>
      <c r="E885" t="s">
        <v>2380</v>
      </c>
      <c r="F885" t="s">
        <v>2380</v>
      </c>
      <c r="G885">
        <v>1</v>
      </c>
      <c r="H885" t="s">
        <v>2380</v>
      </c>
      <c r="I885" t="str">
        <f t="shared" si="170"/>
        <v>Id884</v>
      </c>
      <c r="J885" t="str">
        <f t="shared" si="171"/>
        <v>33.44</v>
      </c>
      <c r="K885" t="str">
        <f t="shared" si="172"/>
        <v>5.9</v>
      </c>
      <c r="L885" t="str">
        <f t="shared" si="173"/>
        <v>yes</v>
      </c>
      <c r="M885" t="str">
        <f t="shared" si="174"/>
        <v>No</v>
      </c>
      <c r="N885" t="str">
        <f t="shared" si="175"/>
        <v>No</v>
      </c>
      <c r="O885" t="str">
        <f t="shared" si="176"/>
        <v>1</v>
      </c>
      <c r="P885" t="str">
        <f t="shared" si="177"/>
        <v>No</v>
      </c>
      <c r="Q885" s="10" t="str">
        <f t="shared" si="178"/>
        <v>1</v>
      </c>
      <c r="R885" t="str">
        <f t="shared" si="179"/>
        <v>Yes</v>
      </c>
      <c r="S885" t="str">
        <f t="shared" si="180"/>
        <v>No</v>
      </c>
      <c r="T885" t="str">
        <f t="shared" si="181"/>
        <v>No</v>
      </c>
      <c r="U885" s="10" t="str" cm="1">
        <f t="array" ref="U885">_xlfn.IFS(B885&lt;18.5,"Underweight",B885&lt;=24.9,"Normal weight",B885&lt;=29.99,"Over weight",B885&gt;=30,"Obesity")</f>
        <v>Obesity</v>
      </c>
      <c r="V885" t="str" cm="1">
        <f t="array" ref="V885">_xlfn.IFS(C885&lt;5.7,"Normal",C885&lt;=6.49,"Prediabetes",C885&gt;=6.5,"Diabetes")</f>
        <v>Prediabetes</v>
      </c>
      <c r="W885" t="str">
        <f t="shared" si="182"/>
        <v>No</v>
      </c>
    </row>
    <row r="886" spans="1:23" x14ac:dyDescent="0.25">
      <c r="A886" t="s">
        <v>1486</v>
      </c>
      <c r="B886" s="11">
        <v>28.215</v>
      </c>
      <c r="C886" s="11">
        <v>6.29</v>
      </c>
      <c r="D886" t="s">
        <v>2382</v>
      </c>
      <c r="E886" t="s">
        <v>2380</v>
      </c>
      <c r="F886" t="s">
        <v>2380</v>
      </c>
      <c r="G886">
        <v>1</v>
      </c>
      <c r="H886" t="s">
        <v>2380</v>
      </c>
      <c r="I886" t="str">
        <f t="shared" si="170"/>
        <v>Id885</v>
      </c>
      <c r="J886" t="str">
        <f t="shared" si="171"/>
        <v>28.215</v>
      </c>
      <c r="K886" t="str">
        <f t="shared" si="172"/>
        <v>6.29</v>
      </c>
      <c r="L886" t="str">
        <f t="shared" si="173"/>
        <v>yes</v>
      </c>
      <c r="M886" t="str">
        <f t="shared" si="174"/>
        <v>No</v>
      </c>
      <c r="N886" t="str">
        <f t="shared" si="175"/>
        <v>No</v>
      </c>
      <c r="O886" t="str">
        <f t="shared" si="176"/>
        <v>1</v>
      </c>
      <c r="P886" t="str">
        <f t="shared" si="177"/>
        <v>No</v>
      </c>
      <c r="Q886" s="10" t="str">
        <f t="shared" si="178"/>
        <v>1</v>
      </c>
      <c r="R886" t="str">
        <f t="shared" si="179"/>
        <v>Yes</v>
      </c>
      <c r="S886" t="str">
        <f t="shared" si="180"/>
        <v>No</v>
      </c>
      <c r="T886" t="str">
        <f t="shared" si="181"/>
        <v>No</v>
      </c>
      <c r="U886" s="10" t="str" cm="1">
        <f t="array" ref="U886">_xlfn.IFS(B886&lt;18.5,"Underweight",B886&lt;=24.9,"Normal weight",B886&lt;=29.99,"Over weight",B886&gt;=30,"Obesity")</f>
        <v>Over weight</v>
      </c>
      <c r="V886" t="str" cm="1">
        <f t="array" ref="V886">_xlfn.IFS(C886&lt;5.7,"Normal",C886&lt;=6.49,"Prediabetes",C886&gt;=6.5,"Diabetes")</f>
        <v>Prediabetes</v>
      </c>
      <c r="W886" t="str">
        <f t="shared" si="182"/>
        <v>No</v>
      </c>
    </row>
    <row r="887" spans="1:23" x14ac:dyDescent="0.25">
      <c r="A887" t="s">
        <v>1485</v>
      </c>
      <c r="B887" s="11">
        <v>27.17</v>
      </c>
      <c r="C887" s="11">
        <v>5.84</v>
      </c>
      <c r="D887" t="s">
        <v>2382</v>
      </c>
      <c r="E887" t="s">
        <v>2380</v>
      </c>
      <c r="F887" t="s">
        <v>2380</v>
      </c>
      <c r="G887">
        <v>1</v>
      </c>
      <c r="H887" t="s">
        <v>2380</v>
      </c>
      <c r="I887" t="str">
        <f t="shared" si="170"/>
        <v>Id886</v>
      </c>
      <c r="J887" t="str">
        <f t="shared" si="171"/>
        <v>27.17</v>
      </c>
      <c r="K887" t="str">
        <f t="shared" si="172"/>
        <v>5.84</v>
      </c>
      <c r="L887" t="str">
        <f t="shared" si="173"/>
        <v>yes</v>
      </c>
      <c r="M887" t="str">
        <f t="shared" si="174"/>
        <v>No</v>
      </c>
      <c r="N887" t="str">
        <f t="shared" si="175"/>
        <v>No</v>
      </c>
      <c r="O887" t="str">
        <f t="shared" si="176"/>
        <v>1</v>
      </c>
      <c r="P887" t="str">
        <f t="shared" si="177"/>
        <v>No</v>
      </c>
      <c r="Q887" s="10" t="str">
        <f t="shared" si="178"/>
        <v>1</v>
      </c>
      <c r="R887" t="str">
        <f t="shared" si="179"/>
        <v>Yes</v>
      </c>
      <c r="S887" t="str">
        <f t="shared" si="180"/>
        <v>No</v>
      </c>
      <c r="T887" t="str">
        <f t="shared" si="181"/>
        <v>No</v>
      </c>
      <c r="U887" s="10" t="str" cm="1">
        <f t="array" ref="U887">_xlfn.IFS(B887&lt;18.5,"Underweight",B887&lt;=24.9,"Normal weight",B887&lt;=29.99,"Over weight",B887&gt;=30,"Obesity")</f>
        <v>Over weight</v>
      </c>
      <c r="V887" t="str" cm="1">
        <f t="array" ref="V887">_xlfn.IFS(C887&lt;5.7,"Normal",C887&lt;=6.49,"Prediabetes",C887&gt;=6.5,"Diabetes")</f>
        <v>Prediabetes</v>
      </c>
      <c r="W887" t="str">
        <f t="shared" si="182"/>
        <v>No</v>
      </c>
    </row>
    <row r="888" spans="1:23" x14ac:dyDescent="0.25">
      <c r="A888" t="s">
        <v>1484</v>
      </c>
      <c r="B888" s="11">
        <v>35.380000000000003</v>
      </c>
      <c r="C888" s="11">
        <v>6.12</v>
      </c>
      <c r="D888" t="s">
        <v>2380</v>
      </c>
      <c r="E888" t="s">
        <v>2380</v>
      </c>
      <c r="F888" t="s">
        <v>2380</v>
      </c>
      <c r="G888" t="s">
        <v>2381</v>
      </c>
      <c r="H888" t="s">
        <v>2380</v>
      </c>
      <c r="I888" t="str">
        <f t="shared" si="170"/>
        <v>Id887</v>
      </c>
      <c r="J888" t="str">
        <f t="shared" si="171"/>
        <v>35.38</v>
      </c>
      <c r="K888" t="str">
        <f t="shared" si="172"/>
        <v>6.12</v>
      </c>
      <c r="L888" t="str">
        <f t="shared" si="173"/>
        <v>No</v>
      </c>
      <c r="M888" t="str">
        <f t="shared" si="174"/>
        <v>No</v>
      </c>
      <c r="N888" t="str">
        <f t="shared" si="175"/>
        <v>No</v>
      </c>
      <c r="O888" t="str">
        <f t="shared" si="176"/>
        <v>No major surgery</v>
      </c>
      <c r="P888" t="str">
        <f t="shared" si="177"/>
        <v>No</v>
      </c>
      <c r="Q888" s="10" t="str">
        <f t="shared" si="178"/>
        <v>0</v>
      </c>
      <c r="R888" t="str">
        <f t="shared" si="179"/>
        <v>No</v>
      </c>
      <c r="S888" t="str">
        <f t="shared" si="180"/>
        <v>No</v>
      </c>
      <c r="T888" t="str">
        <f t="shared" si="181"/>
        <v>No</v>
      </c>
      <c r="U888" s="10" t="str" cm="1">
        <f t="array" ref="U888">_xlfn.IFS(B888&lt;18.5,"Underweight",B888&lt;=24.9,"Normal weight",B888&lt;=29.99,"Over weight",B888&gt;=30,"Obesity")</f>
        <v>Obesity</v>
      </c>
      <c r="V888" t="str" cm="1">
        <f t="array" ref="V888">_xlfn.IFS(C888&lt;5.7,"Normal",C888&lt;=6.49,"Prediabetes",C888&gt;=6.5,"Diabetes")</f>
        <v>Prediabetes</v>
      </c>
      <c r="W888" t="str">
        <f t="shared" si="182"/>
        <v>No</v>
      </c>
    </row>
    <row r="889" spans="1:23" x14ac:dyDescent="0.25">
      <c r="A889" t="s">
        <v>1483</v>
      </c>
      <c r="B889" s="11">
        <v>43.48</v>
      </c>
      <c r="C889" s="11">
        <v>6.24</v>
      </c>
      <c r="D889" t="s">
        <v>2380</v>
      </c>
      <c r="E889" t="s">
        <v>2380</v>
      </c>
      <c r="F889" t="s">
        <v>2380</v>
      </c>
      <c r="G889" t="s">
        <v>2381</v>
      </c>
      <c r="H889" t="s">
        <v>2380</v>
      </c>
      <c r="I889" t="str">
        <f t="shared" si="170"/>
        <v>Id888</v>
      </c>
      <c r="J889" t="str">
        <f t="shared" si="171"/>
        <v>43.48</v>
      </c>
      <c r="K889" t="str">
        <f t="shared" si="172"/>
        <v>6.24</v>
      </c>
      <c r="L889" t="str">
        <f t="shared" si="173"/>
        <v>No</v>
      </c>
      <c r="M889" t="str">
        <f t="shared" si="174"/>
        <v>No</v>
      </c>
      <c r="N889" t="str">
        <f t="shared" si="175"/>
        <v>No</v>
      </c>
      <c r="O889" t="str">
        <f t="shared" si="176"/>
        <v>No major surgery</v>
      </c>
      <c r="P889" t="str">
        <f t="shared" si="177"/>
        <v>No</v>
      </c>
      <c r="Q889" s="10" t="str">
        <f t="shared" si="178"/>
        <v>0</v>
      </c>
      <c r="R889" t="str">
        <f t="shared" si="179"/>
        <v>No</v>
      </c>
      <c r="S889" t="str">
        <f t="shared" si="180"/>
        <v>No</v>
      </c>
      <c r="T889" t="str">
        <f t="shared" si="181"/>
        <v>No</v>
      </c>
      <c r="U889" s="10" t="str" cm="1">
        <f t="array" ref="U889">_xlfn.IFS(B889&lt;18.5,"Underweight",B889&lt;=24.9,"Normal weight",B889&lt;=29.99,"Over weight",B889&gt;=30,"Obesity")</f>
        <v>Obesity</v>
      </c>
      <c r="V889" t="str" cm="1">
        <f t="array" ref="V889">_xlfn.IFS(C889&lt;5.7,"Normal",C889&lt;=6.49,"Prediabetes",C889&gt;=6.5,"Diabetes")</f>
        <v>Prediabetes</v>
      </c>
      <c r="W889" t="str">
        <f t="shared" si="182"/>
        <v>No</v>
      </c>
    </row>
    <row r="890" spans="1:23" x14ac:dyDescent="0.25">
      <c r="A890" t="s">
        <v>1482</v>
      </c>
      <c r="B890" s="11">
        <v>41.73</v>
      </c>
      <c r="C890" s="11">
        <v>6.25</v>
      </c>
      <c r="D890" t="s">
        <v>2380</v>
      </c>
      <c r="E890" t="s">
        <v>2380</v>
      </c>
      <c r="F890" t="s">
        <v>2380</v>
      </c>
      <c r="G890">
        <v>1</v>
      </c>
      <c r="H890" t="s">
        <v>2380</v>
      </c>
      <c r="I890" t="str">
        <f t="shared" si="170"/>
        <v>Id889</v>
      </c>
      <c r="J890" t="str">
        <f t="shared" si="171"/>
        <v>41.73</v>
      </c>
      <c r="K890" t="str">
        <f t="shared" si="172"/>
        <v>6.25</v>
      </c>
      <c r="L890" t="str">
        <f t="shared" si="173"/>
        <v>No</v>
      </c>
      <c r="M890" t="str">
        <f t="shared" si="174"/>
        <v>No</v>
      </c>
      <c r="N890" t="str">
        <f t="shared" si="175"/>
        <v>No</v>
      </c>
      <c r="O890" t="str">
        <f t="shared" si="176"/>
        <v>1</v>
      </c>
      <c r="P890" t="str">
        <f t="shared" si="177"/>
        <v>No</v>
      </c>
      <c r="Q890" s="10" t="str">
        <f t="shared" si="178"/>
        <v>1</v>
      </c>
      <c r="R890" t="str">
        <f t="shared" si="179"/>
        <v>No</v>
      </c>
      <c r="S890" t="str">
        <f t="shared" si="180"/>
        <v>No</v>
      </c>
      <c r="T890" t="str">
        <f t="shared" si="181"/>
        <v>No</v>
      </c>
      <c r="U890" s="10" t="str" cm="1">
        <f t="array" ref="U890">_xlfn.IFS(B890&lt;18.5,"Underweight",B890&lt;=24.9,"Normal weight",B890&lt;=29.99,"Over weight",B890&gt;=30,"Obesity")</f>
        <v>Obesity</v>
      </c>
      <c r="V890" t="str" cm="1">
        <f t="array" ref="V890">_xlfn.IFS(C890&lt;5.7,"Normal",C890&lt;=6.49,"Prediabetes",C890&gt;=6.5,"Diabetes")</f>
        <v>Prediabetes</v>
      </c>
      <c r="W890" t="str">
        <f t="shared" si="182"/>
        <v>No</v>
      </c>
    </row>
    <row r="891" spans="1:23" x14ac:dyDescent="0.25">
      <c r="A891" t="s">
        <v>1481</v>
      </c>
      <c r="B891" s="11">
        <v>28.9</v>
      </c>
      <c r="C891" s="11">
        <v>11.96</v>
      </c>
      <c r="D891" t="s">
        <v>2380</v>
      </c>
      <c r="E891" t="s">
        <v>2380</v>
      </c>
      <c r="F891" t="s">
        <v>2380</v>
      </c>
      <c r="G891" t="s">
        <v>2381</v>
      </c>
      <c r="H891" t="s">
        <v>2380</v>
      </c>
      <c r="I891" t="str">
        <f t="shared" si="170"/>
        <v>Id890</v>
      </c>
      <c r="J891" t="str">
        <f t="shared" si="171"/>
        <v>28.9</v>
      </c>
      <c r="K891" t="str">
        <f t="shared" si="172"/>
        <v>11.96</v>
      </c>
      <c r="L891" t="str">
        <f t="shared" si="173"/>
        <v>No</v>
      </c>
      <c r="M891" t="str">
        <f t="shared" si="174"/>
        <v>No</v>
      </c>
      <c r="N891" t="str">
        <f t="shared" si="175"/>
        <v>No</v>
      </c>
      <c r="O891" t="str">
        <f t="shared" si="176"/>
        <v>No major surgery</v>
      </c>
      <c r="P891" t="str">
        <f t="shared" si="177"/>
        <v>No</v>
      </c>
      <c r="Q891" s="10" t="str">
        <f t="shared" si="178"/>
        <v>0</v>
      </c>
      <c r="R891" t="str">
        <f t="shared" si="179"/>
        <v>No</v>
      </c>
      <c r="S891" t="str">
        <f t="shared" si="180"/>
        <v>No</v>
      </c>
      <c r="T891" t="str">
        <f t="shared" si="181"/>
        <v>No</v>
      </c>
      <c r="U891" s="10" t="str" cm="1">
        <f t="array" ref="U891">_xlfn.IFS(B891&lt;18.5,"Underweight",B891&lt;=24.9,"Normal weight",B891&lt;=29.99,"Over weight",B891&gt;=30,"Obesity")</f>
        <v>Over weight</v>
      </c>
      <c r="V891" t="str" cm="1">
        <f t="array" ref="V891">_xlfn.IFS(C891&lt;5.7,"Normal",C891&lt;=6.49,"Prediabetes",C891&gt;=6.5,"Diabetes")</f>
        <v>Diabetes</v>
      </c>
      <c r="W891" t="str">
        <f t="shared" si="182"/>
        <v>No</v>
      </c>
    </row>
    <row r="892" spans="1:23" x14ac:dyDescent="0.25">
      <c r="A892" t="s">
        <v>1480</v>
      </c>
      <c r="B892" s="11">
        <v>25.74</v>
      </c>
      <c r="C892" s="11">
        <v>7.69</v>
      </c>
      <c r="D892" t="s">
        <v>2380</v>
      </c>
      <c r="E892" t="s">
        <v>2380</v>
      </c>
      <c r="F892" t="s">
        <v>2380</v>
      </c>
      <c r="G892" t="s">
        <v>2381</v>
      </c>
      <c r="H892" t="s">
        <v>2380</v>
      </c>
      <c r="I892" t="str">
        <f t="shared" si="170"/>
        <v>Id891</v>
      </c>
      <c r="J892" t="str">
        <f t="shared" si="171"/>
        <v>25.74</v>
      </c>
      <c r="K892" t="str">
        <f t="shared" si="172"/>
        <v>7.69</v>
      </c>
      <c r="L892" t="str">
        <f t="shared" si="173"/>
        <v>No</v>
      </c>
      <c r="M892" t="str">
        <f t="shared" si="174"/>
        <v>No</v>
      </c>
      <c r="N892" t="str">
        <f t="shared" si="175"/>
        <v>No</v>
      </c>
      <c r="O892" t="str">
        <f t="shared" si="176"/>
        <v>No major surgery</v>
      </c>
      <c r="P892" t="str">
        <f t="shared" si="177"/>
        <v>No</v>
      </c>
      <c r="Q892" s="10" t="str">
        <f t="shared" si="178"/>
        <v>0</v>
      </c>
      <c r="R892" t="str">
        <f t="shared" si="179"/>
        <v>No</v>
      </c>
      <c r="S892" t="str">
        <f t="shared" si="180"/>
        <v>No</v>
      </c>
      <c r="T892" t="str">
        <f t="shared" si="181"/>
        <v>No</v>
      </c>
      <c r="U892" s="10" t="str" cm="1">
        <f t="array" ref="U892">_xlfn.IFS(B892&lt;18.5,"Underweight",B892&lt;=24.9,"Normal weight",B892&lt;=29.99,"Over weight",B892&gt;=30,"Obesity")</f>
        <v>Over weight</v>
      </c>
      <c r="V892" t="str" cm="1">
        <f t="array" ref="V892">_xlfn.IFS(C892&lt;5.7,"Normal",C892&lt;=6.49,"Prediabetes",C892&gt;=6.5,"Diabetes")</f>
        <v>Diabetes</v>
      </c>
      <c r="W892" t="str">
        <f t="shared" si="182"/>
        <v>No</v>
      </c>
    </row>
    <row r="893" spans="1:23" x14ac:dyDescent="0.25">
      <c r="A893" t="s">
        <v>1479</v>
      </c>
      <c r="B893" s="11">
        <v>36.06</v>
      </c>
      <c r="C893" s="11">
        <v>8.83</v>
      </c>
      <c r="D893" t="s">
        <v>2380</v>
      </c>
      <c r="E893" t="s">
        <v>2380</v>
      </c>
      <c r="F893" t="s">
        <v>2380</v>
      </c>
      <c r="G893" t="s">
        <v>2381</v>
      </c>
      <c r="H893" t="s">
        <v>2380</v>
      </c>
      <c r="I893" t="str">
        <f t="shared" si="170"/>
        <v>Id892</v>
      </c>
      <c r="J893" t="str">
        <f t="shared" si="171"/>
        <v>36.06</v>
      </c>
      <c r="K893" t="str">
        <f t="shared" si="172"/>
        <v>8.83</v>
      </c>
      <c r="L893" t="str">
        <f t="shared" si="173"/>
        <v>No</v>
      </c>
      <c r="M893" t="str">
        <f t="shared" si="174"/>
        <v>No</v>
      </c>
      <c r="N893" t="str">
        <f t="shared" si="175"/>
        <v>No</v>
      </c>
      <c r="O893" t="str">
        <f t="shared" si="176"/>
        <v>No major surgery</v>
      </c>
      <c r="P893" t="str">
        <f t="shared" si="177"/>
        <v>No</v>
      </c>
      <c r="Q893" s="10" t="str">
        <f t="shared" si="178"/>
        <v>0</v>
      </c>
      <c r="R893" t="str">
        <f t="shared" si="179"/>
        <v>No</v>
      </c>
      <c r="S893" t="str">
        <f t="shared" si="180"/>
        <v>No</v>
      </c>
      <c r="T893" t="str">
        <f t="shared" si="181"/>
        <v>No</v>
      </c>
      <c r="U893" s="10" t="str" cm="1">
        <f t="array" ref="U893">_xlfn.IFS(B893&lt;18.5,"Underweight",B893&lt;=24.9,"Normal weight",B893&lt;=29.99,"Over weight",B893&gt;=30,"Obesity")</f>
        <v>Obesity</v>
      </c>
      <c r="V893" t="str" cm="1">
        <f t="array" ref="V893">_xlfn.IFS(C893&lt;5.7,"Normal",C893&lt;=6.49,"Prediabetes",C893&gt;=6.5,"Diabetes")</f>
        <v>Diabetes</v>
      </c>
      <c r="W893" t="str">
        <f t="shared" si="182"/>
        <v>No</v>
      </c>
    </row>
    <row r="894" spans="1:23" x14ac:dyDescent="0.25">
      <c r="A894" t="s">
        <v>1478</v>
      </c>
      <c r="B894" s="11">
        <v>43.28</v>
      </c>
      <c r="C894" s="11">
        <v>4.41</v>
      </c>
      <c r="D894" t="s">
        <v>2380</v>
      </c>
      <c r="E894" t="s">
        <v>2380</v>
      </c>
      <c r="F894" t="s">
        <v>2380</v>
      </c>
      <c r="G894" t="s">
        <v>2381</v>
      </c>
      <c r="H894" t="s">
        <v>2380</v>
      </c>
      <c r="I894" t="str">
        <f t="shared" si="170"/>
        <v>Id893</v>
      </c>
      <c r="J894" t="str">
        <f t="shared" si="171"/>
        <v>43.28</v>
      </c>
      <c r="K894" t="str">
        <f t="shared" si="172"/>
        <v>4.41</v>
      </c>
      <c r="L894" t="str">
        <f t="shared" si="173"/>
        <v>No</v>
      </c>
      <c r="M894" t="str">
        <f t="shared" si="174"/>
        <v>No</v>
      </c>
      <c r="N894" t="str">
        <f t="shared" si="175"/>
        <v>No</v>
      </c>
      <c r="O894" t="str">
        <f t="shared" si="176"/>
        <v>No major surgery</v>
      </c>
      <c r="P894" t="str">
        <f t="shared" si="177"/>
        <v>No</v>
      </c>
      <c r="Q894" s="10" t="str">
        <f t="shared" si="178"/>
        <v>0</v>
      </c>
      <c r="R894" t="str">
        <f t="shared" si="179"/>
        <v>No</v>
      </c>
      <c r="S894" t="str">
        <f t="shared" si="180"/>
        <v>No</v>
      </c>
      <c r="T894" t="str">
        <f t="shared" si="181"/>
        <v>No</v>
      </c>
      <c r="U894" s="10" t="str" cm="1">
        <f t="array" ref="U894">_xlfn.IFS(B894&lt;18.5,"Underweight",B894&lt;=24.9,"Normal weight",B894&lt;=29.99,"Over weight",B894&gt;=30,"Obesity")</f>
        <v>Obesity</v>
      </c>
      <c r="V894" t="str" cm="1">
        <f t="array" ref="V894">_xlfn.IFS(C894&lt;5.7,"Normal",C894&lt;=6.49,"Prediabetes",C894&gt;=6.5,"Diabetes")</f>
        <v>Normal</v>
      </c>
      <c r="W894" t="str">
        <f t="shared" si="182"/>
        <v>No</v>
      </c>
    </row>
    <row r="895" spans="1:23" x14ac:dyDescent="0.25">
      <c r="A895" t="s">
        <v>1477</v>
      </c>
      <c r="B895" s="11">
        <v>28.785</v>
      </c>
      <c r="C895" s="11">
        <v>9.1</v>
      </c>
      <c r="D895" t="s">
        <v>2382</v>
      </c>
      <c r="E895" t="s">
        <v>2380</v>
      </c>
      <c r="F895" t="s">
        <v>2383</v>
      </c>
      <c r="G895">
        <v>1</v>
      </c>
      <c r="H895" t="s">
        <v>2380</v>
      </c>
      <c r="I895" t="str">
        <f t="shared" si="170"/>
        <v>Id894</v>
      </c>
      <c r="J895" t="str">
        <f t="shared" si="171"/>
        <v>28.785</v>
      </c>
      <c r="K895" t="str">
        <f t="shared" si="172"/>
        <v>9.1</v>
      </c>
      <c r="L895" t="str">
        <f t="shared" si="173"/>
        <v>yes</v>
      </c>
      <c r="M895" t="str">
        <f t="shared" si="174"/>
        <v>No</v>
      </c>
      <c r="N895" t="str">
        <f t="shared" si="175"/>
        <v>Yes</v>
      </c>
      <c r="O895" t="str">
        <f t="shared" si="176"/>
        <v>1</v>
      </c>
      <c r="P895" t="str">
        <f t="shared" si="177"/>
        <v>No</v>
      </c>
      <c r="Q895" s="10" t="str">
        <f t="shared" si="178"/>
        <v>1</v>
      </c>
      <c r="R895" t="str">
        <f t="shared" si="179"/>
        <v>Yes</v>
      </c>
      <c r="S895" t="str">
        <f t="shared" si="180"/>
        <v>No</v>
      </c>
      <c r="T895" t="str">
        <f t="shared" si="181"/>
        <v>No</v>
      </c>
      <c r="U895" s="10" t="str" cm="1">
        <f t="array" ref="U895">_xlfn.IFS(B895&lt;18.5,"Underweight",B895&lt;=24.9,"Normal weight",B895&lt;=29.99,"Over weight",B895&gt;=30,"Obesity")</f>
        <v>Over weight</v>
      </c>
      <c r="V895" t="str" cm="1">
        <f t="array" ref="V895">_xlfn.IFS(C895&lt;5.7,"Normal",C895&lt;=6.49,"Prediabetes",C895&gt;=6.5,"Diabetes")</f>
        <v>Diabetes</v>
      </c>
      <c r="W895" t="str">
        <f t="shared" si="182"/>
        <v>No</v>
      </c>
    </row>
    <row r="896" spans="1:23" x14ac:dyDescent="0.25">
      <c r="A896" t="s">
        <v>1476</v>
      </c>
      <c r="B896" s="11">
        <v>25.46</v>
      </c>
      <c r="C896" s="11">
        <v>11.52</v>
      </c>
      <c r="D896" t="s">
        <v>2382</v>
      </c>
      <c r="E896" t="s">
        <v>2380</v>
      </c>
      <c r="F896" t="s">
        <v>2383</v>
      </c>
      <c r="G896">
        <v>1</v>
      </c>
      <c r="H896" t="s">
        <v>2380</v>
      </c>
      <c r="I896" t="str">
        <f t="shared" si="170"/>
        <v>Id895</v>
      </c>
      <c r="J896" t="str">
        <f t="shared" si="171"/>
        <v>25.46</v>
      </c>
      <c r="K896" t="str">
        <f t="shared" si="172"/>
        <v>11.52</v>
      </c>
      <c r="L896" t="str">
        <f t="shared" si="173"/>
        <v>yes</v>
      </c>
      <c r="M896" t="str">
        <f t="shared" si="174"/>
        <v>No</v>
      </c>
      <c r="N896" t="str">
        <f t="shared" si="175"/>
        <v>Yes</v>
      </c>
      <c r="O896" t="str">
        <f t="shared" si="176"/>
        <v>1</v>
      </c>
      <c r="P896" t="str">
        <f t="shared" si="177"/>
        <v>No</v>
      </c>
      <c r="Q896" s="10" t="str">
        <f t="shared" si="178"/>
        <v>1</v>
      </c>
      <c r="R896" t="str">
        <f t="shared" si="179"/>
        <v>Yes</v>
      </c>
      <c r="S896" t="str">
        <f t="shared" si="180"/>
        <v>No</v>
      </c>
      <c r="T896" t="str">
        <f t="shared" si="181"/>
        <v>No</v>
      </c>
      <c r="U896" s="10" t="str" cm="1">
        <f t="array" ref="U896">_xlfn.IFS(B896&lt;18.5,"Underweight",B896&lt;=24.9,"Normal weight",B896&lt;=29.99,"Over weight",B896&gt;=30,"Obesity")</f>
        <v>Over weight</v>
      </c>
      <c r="V896" t="str" cm="1">
        <f t="array" ref="V896">_xlfn.IFS(C896&lt;5.7,"Normal",C896&lt;=6.49,"Prediabetes",C896&gt;=6.5,"Diabetes")</f>
        <v>Diabetes</v>
      </c>
      <c r="W896" t="str">
        <f t="shared" si="182"/>
        <v>No</v>
      </c>
    </row>
    <row r="897" spans="1:23" x14ac:dyDescent="0.25">
      <c r="A897" t="s">
        <v>1475</v>
      </c>
      <c r="B897" s="11">
        <v>30.8</v>
      </c>
      <c r="C897" s="11">
        <v>10.95</v>
      </c>
      <c r="D897" t="s">
        <v>2380</v>
      </c>
      <c r="E897" t="s">
        <v>2380</v>
      </c>
      <c r="F897" t="s">
        <v>2380</v>
      </c>
      <c r="G897" t="s">
        <v>2381</v>
      </c>
      <c r="H897" t="s">
        <v>2380</v>
      </c>
      <c r="I897" t="str">
        <f t="shared" si="170"/>
        <v>Id896</v>
      </c>
      <c r="J897" t="str">
        <f t="shared" si="171"/>
        <v>30.8</v>
      </c>
      <c r="K897" t="str">
        <f t="shared" si="172"/>
        <v>10.95</v>
      </c>
      <c r="L897" t="str">
        <f t="shared" si="173"/>
        <v>No</v>
      </c>
      <c r="M897" t="str">
        <f t="shared" si="174"/>
        <v>No</v>
      </c>
      <c r="N897" t="str">
        <f t="shared" si="175"/>
        <v>No</v>
      </c>
      <c r="O897" t="str">
        <f t="shared" si="176"/>
        <v>No major surgery</v>
      </c>
      <c r="P897" t="str">
        <f t="shared" si="177"/>
        <v>No</v>
      </c>
      <c r="Q897" s="10" t="str">
        <f t="shared" si="178"/>
        <v>0</v>
      </c>
      <c r="R897" t="str">
        <f t="shared" si="179"/>
        <v>No</v>
      </c>
      <c r="S897" t="str">
        <f t="shared" si="180"/>
        <v>No</v>
      </c>
      <c r="T897" t="str">
        <f t="shared" si="181"/>
        <v>No</v>
      </c>
      <c r="U897" s="10" t="str" cm="1">
        <f t="array" ref="U897">_xlfn.IFS(B897&lt;18.5,"Underweight",B897&lt;=24.9,"Normal weight",B897&lt;=29.99,"Over weight",B897&gt;=30,"Obesity")</f>
        <v>Obesity</v>
      </c>
      <c r="V897" t="str" cm="1">
        <f t="array" ref="V897">_xlfn.IFS(C897&lt;5.7,"Normal",C897&lt;=6.49,"Prediabetes",C897&gt;=6.5,"Diabetes")</f>
        <v>Diabetes</v>
      </c>
      <c r="W897" t="str">
        <f t="shared" si="182"/>
        <v>No</v>
      </c>
    </row>
    <row r="898" spans="1:23" x14ac:dyDescent="0.25">
      <c r="A898" t="s">
        <v>1474</v>
      </c>
      <c r="B898" s="11">
        <v>28.88</v>
      </c>
      <c r="C898" s="11">
        <v>11.5</v>
      </c>
      <c r="D898" t="s">
        <v>2380</v>
      </c>
      <c r="E898" t="s">
        <v>2380</v>
      </c>
      <c r="F898" t="s">
        <v>2380</v>
      </c>
      <c r="G898" t="s">
        <v>2381</v>
      </c>
      <c r="H898" t="s">
        <v>2380</v>
      </c>
      <c r="I898" t="str">
        <f t="shared" si="170"/>
        <v>Id897</v>
      </c>
      <c r="J898" t="str">
        <f t="shared" si="171"/>
        <v>28.88</v>
      </c>
      <c r="K898" t="str">
        <f t="shared" si="172"/>
        <v>11.5</v>
      </c>
      <c r="L898" t="str">
        <f t="shared" si="173"/>
        <v>No</v>
      </c>
      <c r="M898" t="str">
        <f t="shared" si="174"/>
        <v>No</v>
      </c>
      <c r="N898" t="str">
        <f t="shared" si="175"/>
        <v>No</v>
      </c>
      <c r="O898" t="str">
        <f t="shared" si="176"/>
        <v>No major surgery</v>
      </c>
      <c r="P898" t="str">
        <f t="shared" si="177"/>
        <v>No</v>
      </c>
      <c r="Q898" s="10" t="str">
        <f t="shared" si="178"/>
        <v>0</v>
      </c>
      <c r="R898" t="str">
        <f t="shared" si="179"/>
        <v>No</v>
      </c>
      <c r="S898" t="str">
        <f t="shared" si="180"/>
        <v>No</v>
      </c>
      <c r="T898" t="str">
        <f t="shared" si="181"/>
        <v>No</v>
      </c>
      <c r="U898" s="10" t="str" cm="1">
        <f t="array" ref="U898">_xlfn.IFS(B898&lt;18.5,"Underweight",B898&lt;=24.9,"Normal weight",B898&lt;=29.99,"Over weight",B898&gt;=30,"Obesity")</f>
        <v>Over weight</v>
      </c>
      <c r="V898" t="str" cm="1">
        <f t="array" ref="V898">_xlfn.IFS(C898&lt;5.7,"Normal",C898&lt;=6.49,"Prediabetes",C898&gt;=6.5,"Diabetes")</f>
        <v>Diabetes</v>
      </c>
      <c r="W898" t="str">
        <f t="shared" si="182"/>
        <v>No</v>
      </c>
    </row>
    <row r="899" spans="1:23" x14ac:dyDescent="0.25">
      <c r="A899" t="s">
        <v>1473</v>
      </c>
      <c r="B899" s="11">
        <v>23</v>
      </c>
      <c r="C899" s="11">
        <v>9.8800000000000008</v>
      </c>
      <c r="D899" t="s">
        <v>2380</v>
      </c>
      <c r="E899" t="s">
        <v>2380</v>
      </c>
      <c r="F899" t="s">
        <v>2380</v>
      </c>
      <c r="G899" t="s">
        <v>2381</v>
      </c>
      <c r="H899" t="s">
        <v>2380</v>
      </c>
      <c r="I899" t="str">
        <f t="shared" ref="I899:I962" si="183">CLEAN(A899)</f>
        <v>Id898</v>
      </c>
      <c r="J899" t="str">
        <f t="shared" ref="J899:J962" si="184">CLEAN(B899)</f>
        <v>23</v>
      </c>
      <c r="K899" t="str">
        <f t="shared" ref="K899:K962" si="185">CLEAN(C899)</f>
        <v>9.88</v>
      </c>
      <c r="L899" t="str">
        <f t="shared" ref="L899:L962" si="186">CLEAN(D899)</f>
        <v>No</v>
      </c>
      <c r="M899" t="str">
        <f t="shared" ref="M899:M962" si="187">CLEAN(E899)</f>
        <v>No</v>
      </c>
      <c r="N899" t="str">
        <f t="shared" ref="N899:N962" si="188">CLEAN(F899)</f>
        <v>No</v>
      </c>
      <c r="O899" t="str">
        <f t="shared" ref="O899:O962" si="189">CLEAN(G899)</f>
        <v>No major surgery</v>
      </c>
      <c r="P899" t="str">
        <f t="shared" ref="P899:P962" si="190">CLEAN(H899)</f>
        <v>No</v>
      </c>
      <c r="Q899" s="10" t="str">
        <f t="shared" ref="Q899:Q962" si="191">SUBSTITUTE(O899,"No major surgery",0)</f>
        <v>0</v>
      </c>
      <c r="R899" t="str">
        <f t="shared" ref="R899:R962" si="192">PROPER(L899)</f>
        <v>No</v>
      </c>
      <c r="S899" t="str">
        <f t="shared" ref="S899:S962" si="193">PROPER(P899)</f>
        <v>No</v>
      </c>
      <c r="T899" t="str">
        <f t="shared" ref="T899:T962" si="194">SUBSTITUTE(S899,"?","No")</f>
        <v>No</v>
      </c>
      <c r="U899" s="10" t="str" cm="1">
        <f t="array" ref="U899">_xlfn.IFS(B899&lt;18.5,"Underweight",B899&lt;=24.9,"Normal weight",B899&lt;=29.99,"Over weight",B899&gt;=30,"Obesity")</f>
        <v>Normal weight</v>
      </c>
      <c r="V899" t="str" cm="1">
        <f t="array" ref="V899">_xlfn.IFS(C899&lt;5.7,"Normal",C899&lt;=6.49,"Prediabetes",C899&gt;=6.5,"Diabetes")</f>
        <v>Diabetes</v>
      </c>
      <c r="W899" t="str">
        <f t="shared" ref="W899:W962" si="195">PROPER(E899)</f>
        <v>No</v>
      </c>
    </row>
    <row r="900" spans="1:23" x14ac:dyDescent="0.25">
      <c r="A900" t="s">
        <v>1472</v>
      </c>
      <c r="B900" s="11">
        <v>38.25</v>
      </c>
      <c r="C900" s="11">
        <v>6.2</v>
      </c>
      <c r="D900" t="s">
        <v>2380</v>
      </c>
      <c r="E900" t="s">
        <v>2380</v>
      </c>
      <c r="F900" t="s">
        <v>2380</v>
      </c>
      <c r="G900">
        <v>1</v>
      </c>
      <c r="H900" t="s">
        <v>2380</v>
      </c>
      <c r="I900" t="str">
        <f t="shared" si="183"/>
        <v>Id899</v>
      </c>
      <c r="J900" t="str">
        <f t="shared" si="184"/>
        <v>38.25</v>
      </c>
      <c r="K900" t="str">
        <f t="shared" si="185"/>
        <v>6.2</v>
      </c>
      <c r="L900" t="str">
        <f t="shared" si="186"/>
        <v>No</v>
      </c>
      <c r="M900" t="str">
        <f t="shared" si="187"/>
        <v>No</v>
      </c>
      <c r="N900" t="str">
        <f t="shared" si="188"/>
        <v>No</v>
      </c>
      <c r="O900" t="str">
        <f t="shared" si="189"/>
        <v>1</v>
      </c>
      <c r="P900" t="str">
        <f t="shared" si="190"/>
        <v>No</v>
      </c>
      <c r="Q900" s="10" t="str">
        <f t="shared" si="191"/>
        <v>1</v>
      </c>
      <c r="R900" t="str">
        <f t="shared" si="192"/>
        <v>No</v>
      </c>
      <c r="S900" t="str">
        <f t="shared" si="193"/>
        <v>No</v>
      </c>
      <c r="T900" t="str">
        <f t="shared" si="194"/>
        <v>No</v>
      </c>
      <c r="U900" s="10" t="str" cm="1">
        <f t="array" ref="U900">_xlfn.IFS(B900&lt;18.5,"Underweight",B900&lt;=24.9,"Normal weight",B900&lt;=29.99,"Over weight",B900&gt;=30,"Obesity")</f>
        <v>Obesity</v>
      </c>
      <c r="V900" t="str" cm="1">
        <f t="array" ref="V900">_xlfn.IFS(C900&lt;5.7,"Normal",C900&lt;=6.49,"Prediabetes",C900&gt;=6.5,"Diabetes")</f>
        <v>Prediabetes</v>
      </c>
      <c r="W900" t="str">
        <f t="shared" si="195"/>
        <v>No</v>
      </c>
    </row>
    <row r="901" spans="1:23" x14ac:dyDescent="0.25">
      <c r="A901" t="s">
        <v>1471</v>
      </c>
      <c r="B901" s="11">
        <v>39.25</v>
      </c>
      <c r="C901" s="11">
        <v>8.41</v>
      </c>
      <c r="D901" t="s">
        <v>2382</v>
      </c>
      <c r="E901" t="s">
        <v>2380</v>
      </c>
      <c r="F901" t="s">
        <v>2380</v>
      </c>
      <c r="G901">
        <v>1</v>
      </c>
      <c r="H901" t="s">
        <v>2380</v>
      </c>
      <c r="I901" t="str">
        <f t="shared" si="183"/>
        <v>Id900</v>
      </c>
      <c r="J901" t="str">
        <f t="shared" si="184"/>
        <v>39.25</v>
      </c>
      <c r="K901" t="str">
        <f t="shared" si="185"/>
        <v>8.41</v>
      </c>
      <c r="L901" t="str">
        <f t="shared" si="186"/>
        <v>yes</v>
      </c>
      <c r="M901" t="str">
        <f t="shared" si="187"/>
        <v>No</v>
      </c>
      <c r="N901" t="str">
        <f t="shared" si="188"/>
        <v>No</v>
      </c>
      <c r="O901" t="str">
        <f t="shared" si="189"/>
        <v>1</v>
      </c>
      <c r="P901" t="str">
        <f t="shared" si="190"/>
        <v>No</v>
      </c>
      <c r="Q901" s="10" t="str">
        <f t="shared" si="191"/>
        <v>1</v>
      </c>
      <c r="R901" t="str">
        <f t="shared" si="192"/>
        <v>Yes</v>
      </c>
      <c r="S901" t="str">
        <f t="shared" si="193"/>
        <v>No</v>
      </c>
      <c r="T901" t="str">
        <f t="shared" si="194"/>
        <v>No</v>
      </c>
      <c r="U901" s="10" t="str" cm="1">
        <f t="array" ref="U901">_xlfn.IFS(B901&lt;18.5,"Underweight",B901&lt;=24.9,"Normal weight",B901&lt;=29.99,"Over weight",B901&gt;=30,"Obesity")</f>
        <v>Obesity</v>
      </c>
      <c r="V901" t="str" cm="1">
        <f t="array" ref="V901">_xlfn.IFS(C901&lt;5.7,"Normal",C901&lt;=6.49,"Prediabetes",C901&gt;=6.5,"Diabetes")</f>
        <v>Diabetes</v>
      </c>
      <c r="W901" t="str">
        <f t="shared" si="195"/>
        <v>No</v>
      </c>
    </row>
    <row r="902" spans="1:23" x14ac:dyDescent="0.25">
      <c r="A902" t="s">
        <v>1470</v>
      </c>
      <c r="B902" s="11">
        <v>26.6</v>
      </c>
      <c r="C902" s="11">
        <v>5.07</v>
      </c>
      <c r="D902" t="s">
        <v>2382</v>
      </c>
      <c r="E902" t="s">
        <v>2380</v>
      </c>
      <c r="F902" t="s">
        <v>2380</v>
      </c>
      <c r="G902">
        <v>2</v>
      </c>
      <c r="H902" t="s">
        <v>2380</v>
      </c>
      <c r="I902" t="str">
        <f t="shared" si="183"/>
        <v>Id901</v>
      </c>
      <c r="J902" t="str">
        <f t="shared" si="184"/>
        <v>26.6</v>
      </c>
      <c r="K902" t="str">
        <f t="shared" si="185"/>
        <v>5.07</v>
      </c>
      <c r="L902" t="str">
        <f t="shared" si="186"/>
        <v>yes</v>
      </c>
      <c r="M902" t="str">
        <f t="shared" si="187"/>
        <v>No</v>
      </c>
      <c r="N902" t="str">
        <f t="shared" si="188"/>
        <v>No</v>
      </c>
      <c r="O902" t="str">
        <f t="shared" si="189"/>
        <v>2</v>
      </c>
      <c r="P902" t="str">
        <f t="shared" si="190"/>
        <v>No</v>
      </c>
      <c r="Q902" s="10" t="str">
        <f t="shared" si="191"/>
        <v>2</v>
      </c>
      <c r="R902" t="str">
        <f t="shared" si="192"/>
        <v>Yes</v>
      </c>
      <c r="S902" t="str">
        <f t="shared" si="193"/>
        <v>No</v>
      </c>
      <c r="T902" t="str">
        <f t="shared" si="194"/>
        <v>No</v>
      </c>
      <c r="U902" s="10" t="str" cm="1">
        <f t="array" ref="U902">_xlfn.IFS(B902&lt;18.5,"Underweight",B902&lt;=24.9,"Normal weight",B902&lt;=29.99,"Over weight",B902&gt;=30,"Obesity")</f>
        <v>Over weight</v>
      </c>
      <c r="V902" t="str" cm="1">
        <f t="array" ref="V902">_xlfn.IFS(C902&lt;5.7,"Normal",C902&lt;=6.49,"Prediabetes",C902&gt;=6.5,"Diabetes")</f>
        <v>Normal</v>
      </c>
      <c r="W902" t="str">
        <f t="shared" si="195"/>
        <v>No</v>
      </c>
    </row>
    <row r="903" spans="1:23" x14ac:dyDescent="0.25">
      <c r="A903" t="s">
        <v>1469</v>
      </c>
      <c r="B903" s="11">
        <v>35.700000000000003</v>
      </c>
      <c r="C903" s="11">
        <v>4.0599999999999996</v>
      </c>
      <c r="D903" t="s">
        <v>2380</v>
      </c>
      <c r="E903" t="s">
        <v>2380</v>
      </c>
      <c r="F903" t="s">
        <v>2383</v>
      </c>
      <c r="G903">
        <v>1</v>
      </c>
      <c r="H903" t="s">
        <v>2380</v>
      </c>
      <c r="I903" t="str">
        <f t="shared" si="183"/>
        <v>Id902</v>
      </c>
      <c r="J903" t="str">
        <f t="shared" si="184"/>
        <v>35.7</v>
      </c>
      <c r="K903" t="str">
        <f t="shared" si="185"/>
        <v>4.06</v>
      </c>
      <c r="L903" t="str">
        <f t="shared" si="186"/>
        <v>No</v>
      </c>
      <c r="M903" t="str">
        <f t="shared" si="187"/>
        <v>No</v>
      </c>
      <c r="N903" t="str">
        <f t="shared" si="188"/>
        <v>Yes</v>
      </c>
      <c r="O903" t="str">
        <f t="shared" si="189"/>
        <v>1</v>
      </c>
      <c r="P903" t="str">
        <f t="shared" si="190"/>
        <v>No</v>
      </c>
      <c r="Q903" s="10" t="str">
        <f t="shared" si="191"/>
        <v>1</v>
      </c>
      <c r="R903" t="str">
        <f t="shared" si="192"/>
        <v>No</v>
      </c>
      <c r="S903" t="str">
        <f t="shared" si="193"/>
        <v>No</v>
      </c>
      <c r="T903" t="str">
        <f t="shared" si="194"/>
        <v>No</v>
      </c>
      <c r="U903" s="10" t="str" cm="1">
        <f t="array" ref="U903">_xlfn.IFS(B903&lt;18.5,"Underweight",B903&lt;=24.9,"Normal weight",B903&lt;=29.99,"Over weight",B903&gt;=30,"Obesity")</f>
        <v>Obesity</v>
      </c>
      <c r="V903" t="str" cm="1">
        <f t="array" ref="V903">_xlfn.IFS(C903&lt;5.7,"Normal",C903&lt;=6.49,"Prediabetes",C903&gt;=6.5,"Diabetes")</f>
        <v>Normal</v>
      </c>
      <c r="W903" t="str">
        <f t="shared" si="195"/>
        <v>No</v>
      </c>
    </row>
    <row r="904" spans="1:23" x14ac:dyDescent="0.25">
      <c r="A904" t="s">
        <v>1468</v>
      </c>
      <c r="B904" s="11">
        <v>20.100000000000001</v>
      </c>
      <c r="C904" s="11">
        <v>10.52</v>
      </c>
      <c r="D904" t="s">
        <v>2380</v>
      </c>
      <c r="E904" t="s">
        <v>2380</v>
      </c>
      <c r="F904" t="s">
        <v>2380</v>
      </c>
      <c r="G904" t="s">
        <v>2381</v>
      </c>
      <c r="H904" t="s">
        <v>2380</v>
      </c>
      <c r="I904" t="str">
        <f t="shared" si="183"/>
        <v>Id903</v>
      </c>
      <c r="J904" t="str">
        <f t="shared" si="184"/>
        <v>20.1</v>
      </c>
      <c r="K904" t="str">
        <f t="shared" si="185"/>
        <v>10.52</v>
      </c>
      <c r="L904" t="str">
        <f t="shared" si="186"/>
        <v>No</v>
      </c>
      <c r="M904" t="str">
        <f t="shared" si="187"/>
        <v>No</v>
      </c>
      <c r="N904" t="str">
        <f t="shared" si="188"/>
        <v>No</v>
      </c>
      <c r="O904" t="str">
        <f t="shared" si="189"/>
        <v>No major surgery</v>
      </c>
      <c r="P904" t="str">
        <f t="shared" si="190"/>
        <v>No</v>
      </c>
      <c r="Q904" s="10" t="str">
        <f t="shared" si="191"/>
        <v>0</v>
      </c>
      <c r="R904" t="str">
        <f t="shared" si="192"/>
        <v>No</v>
      </c>
      <c r="S904" t="str">
        <f t="shared" si="193"/>
        <v>No</v>
      </c>
      <c r="T904" t="str">
        <f t="shared" si="194"/>
        <v>No</v>
      </c>
      <c r="U904" s="10" t="str" cm="1">
        <f t="array" ref="U904">_xlfn.IFS(B904&lt;18.5,"Underweight",B904&lt;=24.9,"Normal weight",B904&lt;=29.99,"Over weight",B904&gt;=30,"Obesity")</f>
        <v>Normal weight</v>
      </c>
      <c r="V904" t="str" cm="1">
        <f t="array" ref="V904">_xlfn.IFS(C904&lt;5.7,"Normal",C904&lt;=6.49,"Prediabetes",C904&gt;=6.5,"Diabetes")</f>
        <v>Diabetes</v>
      </c>
      <c r="W904" t="str">
        <f t="shared" si="195"/>
        <v>No</v>
      </c>
    </row>
    <row r="905" spans="1:23" x14ac:dyDescent="0.25">
      <c r="A905" t="s">
        <v>1467</v>
      </c>
      <c r="B905" s="11">
        <v>22.23</v>
      </c>
      <c r="C905" s="11">
        <v>9.65</v>
      </c>
      <c r="D905" t="s">
        <v>2380</v>
      </c>
      <c r="E905" t="s">
        <v>2380</v>
      </c>
      <c r="F905" t="s">
        <v>2380</v>
      </c>
      <c r="G905" t="s">
        <v>2381</v>
      </c>
      <c r="H905" t="s">
        <v>2380</v>
      </c>
      <c r="I905" t="str">
        <f t="shared" si="183"/>
        <v>Id904</v>
      </c>
      <c r="J905" t="str">
        <f t="shared" si="184"/>
        <v>22.23</v>
      </c>
      <c r="K905" t="str">
        <f t="shared" si="185"/>
        <v>9.65</v>
      </c>
      <c r="L905" t="str">
        <f t="shared" si="186"/>
        <v>No</v>
      </c>
      <c r="M905" t="str">
        <f t="shared" si="187"/>
        <v>No</v>
      </c>
      <c r="N905" t="str">
        <f t="shared" si="188"/>
        <v>No</v>
      </c>
      <c r="O905" t="str">
        <f t="shared" si="189"/>
        <v>No major surgery</v>
      </c>
      <c r="P905" t="str">
        <f t="shared" si="190"/>
        <v>No</v>
      </c>
      <c r="Q905" s="10" t="str">
        <f t="shared" si="191"/>
        <v>0</v>
      </c>
      <c r="R905" t="str">
        <f t="shared" si="192"/>
        <v>No</v>
      </c>
      <c r="S905" t="str">
        <f t="shared" si="193"/>
        <v>No</v>
      </c>
      <c r="T905" t="str">
        <f t="shared" si="194"/>
        <v>No</v>
      </c>
      <c r="U905" s="10" t="str" cm="1">
        <f t="array" ref="U905">_xlfn.IFS(B905&lt;18.5,"Underweight",B905&lt;=24.9,"Normal weight",B905&lt;=29.99,"Over weight",B905&gt;=30,"Obesity")</f>
        <v>Normal weight</v>
      </c>
      <c r="V905" t="str" cm="1">
        <f t="array" ref="V905">_xlfn.IFS(C905&lt;5.7,"Normal",C905&lt;=6.49,"Prediabetes",C905&gt;=6.5,"Diabetes")</f>
        <v>Diabetes</v>
      </c>
      <c r="W905" t="str">
        <f t="shared" si="195"/>
        <v>No</v>
      </c>
    </row>
    <row r="906" spans="1:23" x14ac:dyDescent="0.25">
      <c r="A906" t="s">
        <v>1466</v>
      </c>
      <c r="B906" s="11">
        <v>36.47</v>
      </c>
      <c r="C906" s="11">
        <v>6.21</v>
      </c>
      <c r="D906" t="s">
        <v>2380</v>
      </c>
      <c r="E906" t="s">
        <v>2380</v>
      </c>
      <c r="F906" t="s">
        <v>2380</v>
      </c>
      <c r="G906" t="s">
        <v>2381</v>
      </c>
      <c r="H906" t="s">
        <v>2380</v>
      </c>
      <c r="I906" t="str">
        <f t="shared" si="183"/>
        <v>Id905</v>
      </c>
      <c r="J906" t="str">
        <f t="shared" si="184"/>
        <v>36.47</v>
      </c>
      <c r="K906" t="str">
        <f t="shared" si="185"/>
        <v>6.21</v>
      </c>
      <c r="L906" t="str">
        <f t="shared" si="186"/>
        <v>No</v>
      </c>
      <c r="M906" t="str">
        <f t="shared" si="187"/>
        <v>No</v>
      </c>
      <c r="N906" t="str">
        <f t="shared" si="188"/>
        <v>No</v>
      </c>
      <c r="O906" t="str">
        <f t="shared" si="189"/>
        <v>No major surgery</v>
      </c>
      <c r="P906" t="str">
        <f t="shared" si="190"/>
        <v>No</v>
      </c>
      <c r="Q906" s="10" t="str">
        <f t="shared" si="191"/>
        <v>0</v>
      </c>
      <c r="R906" t="str">
        <f t="shared" si="192"/>
        <v>No</v>
      </c>
      <c r="S906" t="str">
        <f t="shared" si="193"/>
        <v>No</v>
      </c>
      <c r="T906" t="str">
        <f t="shared" si="194"/>
        <v>No</v>
      </c>
      <c r="U906" s="10" t="str" cm="1">
        <f t="array" ref="U906">_xlfn.IFS(B906&lt;18.5,"Underweight",B906&lt;=24.9,"Normal weight",B906&lt;=29.99,"Over weight",B906&gt;=30,"Obesity")</f>
        <v>Obesity</v>
      </c>
      <c r="V906" t="str" cm="1">
        <f t="array" ref="V906">_xlfn.IFS(C906&lt;5.7,"Normal",C906&lt;=6.49,"Prediabetes",C906&gt;=6.5,"Diabetes")</f>
        <v>Prediabetes</v>
      </c>
      <c r="W906" t="str">
        <f t="shared" si="195"/>
        <v>No</v>
      </c>
    </row>
    <row r="907" spans="1:23" x14ac:dyDescent="0.25">
      <c r="A907" t="s">
        <v>1465</v>
      </c>
      <c r="B907" s="11">
        <v>49.64</v>
      </c>
      <c r="C907" s="11">
        <v>4.76</v>
      </c>
      <c r="D907" t="s">
        <v>2380</v>
      </c>
      <c r="E907" t="s">
        <v>2380</v>
      </c>
      <c r="F907" t="s">
        <v>2383</v>
      </c>
      <c r="G907">
        <v>1</v>
      </c>
      <c r="H907" t="s">
        <v>2380</v>
      </c>
      <c r="I907" t="str">
        <f t="shared" si="183"/>
        <v>Id906</v>
      </c>
      <c r="J907" t="str">
        <f t="shared" si="184"/>
        <v>49.64</v>
      </c>
      <c r="K907" t="str">
        <f t="shared" si="185"/>
        <v>4.76</v>
      </c>
      <c r="L907" t="str">
        <f t="shared" si="186"/>
        <v>No</v>
      </c>
      <c r="M907" t="str">
        <f t="shared" si="187"/>
        <v>No</v>
      </c>
      <c r="N907" t="str">
        <f t="shared" si="188"/>
        <v>Yes</v>
      </c>
      <c r="O907" t="str">
        <f t="shared" si="189"/>
        <v>1</v>
      </c>
      <c r="P907" t="str">
        <f t="shared" si="190"/>
        <v>No</v>
      </c>
      <c r="Q907" s="10" t="str">
        <f t="shared" si="191"/>
        <v>1</v>
      </c>
      <c r="R907" t="str">
        <f t="shared" si="192"/>
        <v>No</v>
      </c>
      <c r="S907" t="str">
        <f t="shared" si="193"/>
        <v>No</v>
      </c>
      <c r="T907" t="str">
        <f t="shared" si="194"/>
        <v>No</v>
      </c>
      <c r="U907" s="10" t="str" cm="1">
        <f t="array" ref="U907">_xlfn.IFS(B907&lt;18.5,"Underweight",B907&lt;=24.9,"Normal weight",B907&lt;=29.99,"Over weight",B907&gt;=30,"Obesity")</f>
        <v>Obesity</v>
      </c>
      <c r="V907" t="str" cm="1">
        <f t="array" ref="V907">_xlfn.IFS(C907&lt;5.7,"Normal",C907&lt;=6.49,"Prediabetes",C907&gt;=6.5,"Diabetes")</f>
        <v>Normal</v>
      </c>
      <c r="W907" t="str">
        <f t="shared" si="195"/>
        <v>No</v>
      </c>
    </row>
    <row r="908" spans="1:23" x14ac:dyDescent="0.25">
      <c r="A908" t="s">
        <v>1464</v>
      </c>
      <c r="B908" s="11">
        <v>36.799999999999997</v>
      </c>
      <c r="C908" s="11">
        <v>5.73</v>
      </c>
      <c r="D908" t="s">
        <v>2382</v>
      </c>
      <c r="E908" t="s">
        <v>2380</v>
      </c>
      <c r="F908" t="s">
        <v>2383</v>
      </c>
      <c r="G908">
        <v>1</v>
      </c>
      <c r="H908" t="s">
        <v>2380</v>
      </c>
      <c r="I908" t="str">
        <f t="shared" si="183"/>
        <v>Id907</v>
      </c>
      <c r="J908" t="str">
        <f t="shared" si="184"/>
        <v>36.8</v>
      </c>
      <c r="K908" t="str">
        <f t="shared" si="185"/>
        <v>5.73</v>
      </c>
      <c r="L908" t="str">
        <f t="shared" si="186"/>
        <v>yes</v>
      </c>
      <c r="M908" t="str">
        <f t="shared" si="187"/>
        <v>No</v>
      </c>
      <c r="N908" t="str">
        <f t="shared" si="188"/>
        <v>Yes</v>
      </c>
      <c r="O908" t="str">
        <f t="shared" si="189"/>
        <v>1</v>
      </c>
      <c r="P908" t="str">
        <f t="shared" si="190"/>
        <v>No</v>
      </c>
      <c r="Q908" s="10" t="str">
        <f t="shared" si="191"/>
        <v>1</v>
      </c>
      <c r="R908" t="str">
        <f t="shared" si="192"/>
        <v>Yes</v>
      </c>
      <c r="S908" t="str">
        <f t="shared" si="193"/>
        <v>No</v>
      </c>
      <c r="T908" t="str">
        <f t="shared" si="194"/>
        <v>No</v>
      </c>
      <c r="U908" s="10" t="str" cm="1">
        <f t="array" ref="U908">_xlfn.IFS(B908&lt;18.5,"Underweight",B908&lt;=24.9,"Normal weight",B908&lt;=29.99,"Over weight",B908&gt;=30,"Obesity")</f>
        <v>Obesity</v>
      </c>
      <c r="V908" t="str" cm="1">
        <f t="array" ref="V908">_xlfn.IFS(C908&lt;5.7,"Normal",C908&lt;=6.49,"Prediabetes",C908&gt;=6.5,"Diabetes")</f>
        <v>Prediabetes</v>
      </c>
      <c r="W908" t="str">
        <f t="shared" si="195"/>
        <v>No</v>
      </c>
    </row>
    <row r="909" spans="1:23" x14ac:dyDescent="0.25">
      <c r="A909" t="s">
        <v>1463</v>
      </c>
      <c r="B909" s="11">
        <v>33.880000000000003</v>
      </c>
      <c r="C909" s="11">
        <v>10.78</v>
      </c>
      <c r="D909" t="s">
        <v>2382</v>
      </c>
      <c r="E909" t="s">
        <v>2380</v>
      </c>
      <c r="F909" t="s">
        <v>2380</v>
      </c>
      <c r="G909" t="s">
        <v>2381</v>
      </c>
      <c r="H909" t="s">
        <v>2380</v>
      </c>
      <c r="I909" t="str">
        <f t="shared" si="183"/>
        <v>Id908</v>
      </c>
      <c r="J909" t="str">
        <f t="shared" si="184"/>
        <v>33.88</v>
      </c>
      <c r="K909" t="str">
        <f t="shared" si="185"/>
        <v>10.78</v>
      </c>
      <c r="L909" t="str">
        <f t="shared" si="186"/>
        <v>yes</v>
      </c>
      <c r="M909" t="str">
        <f t="shared" si="187"/>
        <v>No</v>
      </c>
      <c r="N909" t="str">
        <f t="shared" si="188"/>
        <v>No</v>
      </c>
      <c r="O909" t="str">
        <f t="shared" si="189"/>
        <v>No major surgery</v>
      </c>
      <c r="P909" t="str">
        <f t="shared" si="190"/>
        <v>No</v>
      </c>
      <c r="Q909" s="10" t="str">
        <f t="shared" si="191"/>
        <v>0</v>
      </c>
      <c r="R909" t="str">
        <f t="shared" si="192"/>
        <v>Yes</v>
      </c>
      <c r="S909" t="str">
        <f t="shared" si="193"/>
        <v>No</v>
      </c>
      <c r="T909" t="str">
        <f t="shared" si="194"/>
        <v>No</v>
      </c>
      <c r="U909" s="10" t="str" cm="1">
        <f t="array" ref="U909">_xlfn.IFS(B909&lt;18.5,"Underweight",B909&lt;=24.9,"Normal weight",B909&lt;=29.99,"Over weight",B909&gt;=30,"Obesity")</f>
        <v>Obesity</v>
      </c>
      <c r="V909" t="str" cm="1">
        <f t="array" ref="V909">_xlfn.IFS(C909&lt;5.7,"Normal",C909&lt;=6.49,"Prediabetes",C909&gt;=6.5,"Diabetes")</f>
        <v>Diabetes</v>
      </c>
      <c r="W909" t="str">
        <f t="shared" si="195"/>
        <v>No</v>
      </c>
    </row>
    <row r="910" spans="1:23" x14ac:dyDescent="0.25">
      <c r="A910" t="s">
        <v>1462</v>
      </c>
      <c r="B910" s="11">
        <v>32.01</v>
      </c>
      <c r="C910" s="11">
        <v>5.08</v>
      </c>
      <c r="D910" t="s">
        <v>2382</v>
      </c>
      <c r="E910" t="s">
        <v>2380</v>
      </c>
      <c r="F910" t="s">
        <v>2380</v>
      </c>
      <c r="G910">
        <v>1</v>
      </c>
      <c r="H910" t="s">
        <v>2380</v>
      </c>
      <c r="I910" t="str">
        <f t="shared" si="183"/>
        <v>Id909</v>
      </c>
      <c r="J910" t="str">
        <f t="shared" si="184"/>
        <v>32.01</v>
      </c>
      <c r="K910" t="str">
        <f t="shared" si="185"/>
        <v>5.08</v>
      </c>
      <c r="L910" t="str">
        <f t="shared" si="186"/>
        <v>yes</v>
      </c>
      <c r="M910" t="str">
        <f t="shared" si="187"/>
        <v>No</v>
      </c>
      <c r="N910" t="str">
        <f t="shared" si="188"/>
        <v>No</v>
      </c>
      <c r="O910" t="str">
        <f t="shared" si="189"/>
        <v>1</v>
      </c>
      <c r="P910" t="str">
        <f t="shared" si="190"/>
        <v>No</v>
      </c>
      <c r="Q910" s="10" t="str">
        <f t="shared" si="191"/>
        <v>1</v>
      </c>
      <c r="R910" t="str">
        <f t="shared" si="192"/>
        <v>Yes</v>
      </c>
      <c r="S910" t="str">
        <f t="shared" si="193"/>
        <v>No</v>
      </c>
      <c r="T910" t="str">
        <f t="shared" si="194"/>
        <v>No</v>
      </c>
      <c r="U910" s="10" t="str" cm="1">
        <f t="array" ref="U910">_xlfn.IFS(B910&lt;18.5,"Underweight",B910&lt;=24.9,"Normal weight",B910&lt;=29.99,"Over weight",B910&gt;=30,"Obesity")</f>
        <v>Obesity</v>
      </c>
      <c r="V910" t="str" cm="1">
        <f t="array" ref="V910">_xlfn.IFS(C910&lt;5.7,"Normal",C910&lt;=6.49,"Prediabetes",C910&gt;=6.5,"Diabetes")</f>
        <v>Normal</v>
      </c>
      <c r="W910" t="str">
        <f t="shared" si="195"/>
        <v>No</v>
      </c>
    </row>
    <row r="911" spans="1:23" x14ac:dyDescent="0.25">
      <c r="A911" t="s">
        <v>1461</v>
      </c>
      <c r="B911" s="11">
        <v>33.630000000000003</v>
      </c>
      <c r="C911" s="11">
        <v>11.39</v>
      </c>
      <c r="D911" t="s">
        <v>2380</v>
      </c>
      <c r="E911" t="s">
        <v>2380</v>
      </c>
      <c r="F911" t="s">
        <v>2380</v>
      </c>
      <c r="G911" t="s">
        <v>2381</v>
      </c>
      <c r="H911" t="s">
        <v>2380</v>
      </c>
      <c r="I911" t="str">
        <f t="shared" si="183"/>
        <v>Id910</v>
      </c>
      <c r="J911" t="str">
        <f t="shared" si="184"/>
        <v>33.63</v>
      </c>
      <c r="K911" t="str">
        <f t="shared" si="185"/>
        <v>11.39</v>
      </c>
      <c r="L911" t="str">
        <f t="shared" si="186"/>
        <v>No</v>
      </c>
      <c r="M911" t="str">
        <f t="shared" si="187"/>
        <v>No</v>
      </c>
      <c r="N911" t="str">
        <f t="shared" si="188"/>
        <v>No</v>
      </c>
      <c r="O911" t="str">
        <f t="shared" si="189"/>
        <v>No major surgery</v>
      </c>
      <c r="P911" t="str">
        <f t="shared" si="190"/>
        <v>No</v>
      </c>
      <c r="Q911" s="10" t="str">
        <f t="shared" si="191"/>
        <v>0</v>
      </c>
      <c r="R911" t="str">
        <f t="shared" si="192"/>
        <v>No</v>
      </c>
      <c r="S911" t="str">
        <f t="shared" si="193"/>
        <v>No</v>
      </c>
      <c r="T911" t="str">
        <f t="shared" si="194"/>
        <v>No</v>
      </c>
      <c r="U911" s="10" t="str" cm="1">
        <f t="array" ref="U911">_xlfn.IFS(B911&lt;18.5,"Underweight",B911&lt;=24.9,"Normal weight",B911&lt;=29.99,"Over weight",B911&gt;=30,"Obesity")</f>
        <v>Obesity</v>
      </c>
      <c r="V911" t="str" cm="1">
        <f t="array" ref="V911">_xlfn.IFS(C911&lt;5.7,"Normal",C911&lt;=6.49,"Prediabetes",C911&gt;=6.5,"Diabetes")</f>
        <v>Diabetes</v>
      </c>
      <c r="W911" t="str">
        <f t="shared" si="195"/>
        <v>No</v>
      </c>
    </row>
    <row r="912" spans="1:23" x14ac:dyDescent="0.25">
      <c r="A912" t="s">
        <v>1460</v>
      </c>
      <c r="B912" s="11">
        <v>34.865000000000002</v>
      </c>
      <c r="C912" s="11">
        <v>5.35</v>
      </c>
      <c r="D912" t="s">
        <v>2382</v>
      </c>
      <c r="E912" t="s">
        <v>2380</v>
      </c>
      <c r="F912" t="s">
        <v>2380</v>
      </c>
      <c r="G912">
        <v>1</v>
      </c>
      <c r="H912" t="s">
        <v>2380</v>
      </c>
      <c r="I912" t="str">
        <f t="shared" si="183"/>
        <v>Id911</v>
      </c>
      <c r="J912" t="str">
        <f t="shared" si="184"/>
        <v>34.865</v>
      </c>
      <c r="K912" t="str">
        <f t="shared" si="185"/>
        <v>5.35</v>
      </c>
      <c r="L912" t="str">
        <f t="shared" si="186"/>
        <v>yes</v>
      </c>
      <c r="M912" t="str">
        <f t="shared" si="187"/>
        <v>No</v>
      </c>
      <c r="N912" t="str">
        <f t="shared" si="188"/>
        <v>No</v>
      </c>
      <c r="O912" t="str">
        <f t="shared" si="189"/>
        <v>1</v>
      </c>
      <c r="P912" t="str">
        <f t="shared" si="190"/>
        <v>No</v>
      </c>
      <c r="Q912" s="10" t="str">
        <f t="shared" si="191"/>
        <v>1</v>
      </c>
      <c r="R912" t="str">
        <f t="shared" si="192"/>
        <v>Yes</v>
      </c>
      <c r="S912" t="str">
        <f t="shared" si="193"/>
        <v>No</v>
      </c>
      <c r="T912" t="str">
        <f t="shared" si="194"/>
        <v>No</v>
      </c>
      <c r="U912" s="10" t="str" cm="1">
        <f t="array" ref="U912">_xlfn.IFS(B912&lt;18.5,"Underweight",B912&lt;=24.9,"Normal weight",B912&lt;=29.99,"Over weight",B912&gt;=30,"Obesity")</f>
        <v>Obesity</v>
      </c>
      <c r="V912" t="str" cm="1">
        <f t="array" ref="V912">_xlfn.IFS(C912&lt;5.7,"Normal",C912&lt;=6.49,"Prediabetes",C912&gt;=6.5,"Diabetes")</f>
        <v>Normal</v>
      </c>
      <c r="W912" t="str">
        <f t="shared" si="195"/>
        <v>No</v>
      </c>
    </row>
    <row r="913" spans="1:23" x14ac:dyDescent="0.25">
      <c r="A913" t="s">
        <v>1459</v>
      </c>
      <c r="B913" s="11">
        <v>43.11</v>
      </c>
      <c r="C913" s="11">
        <v>5.6</v>
      </c>
      <c r="D913" t="s">
        <v>2380</v>
      </c>
      <c r="E913" t="s">
        <v>2380</v>
      </c>
      <c r="F913" t="s">
        <v>2380</v>
      </c>
      <c r="G913" t="s">
        <v>2381</v>
      </c>
      <c r="H913" t="s">
        <v>2380</v>
      </c>
      <c r="I913" t="str">
        <f t="shared" si="183"/>
        <v>Id912</v>
      </c>
      <c r="J913" t="str">
        <f t="shared" si="184"/>
        <v>43.11</v>
      </c>
      <c r="K913" t="str">
        <f t="shared" si="185"/>
        <v>5.6</v>
      </c>
      <c r="L913" t="str">
        <f t="shared" si="186"/>
        <v>No</v>
      </c>
      <c r="M913" t="str">
        <f t="shared" si="187"/>
        <v>No</v>
      </c>
      <c r="N913" t="str">
        <f t="shared" si="188"/>
        <v>No</v>
      </c>
      <c r="O913" t="str">
        <f t="shared" si="189"/>
        <v>No major surgery</v>
      </c>
      <c r="P913" t="str">
        <f t="shared" si="190"/>
        <v>No</v>
      </c>
      <c r="Q913" s="10" t="str">
        <f t="shared" si="191"/>
        <v>0</v>
      </c>
      <c r="R913" t="str">
        <f t="shared" si="192"/>
        <v>No</v>
      </c>
      <c r="S913" t="str">
        <f t="shared" si="193"/>
        <v>No</v>
      </c>
      <c r="T913" t="str">
        <f t="shared" si="194"/>
        <v>No</v>
      </c>
      <c r="U913" s="10" t="str" cm="1">
        <f t="array" ref="U913">_xlfn.IFS(B913&lt;18.5,"Underweight",B913&lt;=24.9,"Normal weight",B913&lt;=29.99,"Over weight",B913&gt;=30,"Obesity")</f>
        <v>Obesity</v>
      </c>
      <c r="V913" t="str" cm="1">
        <f t="array" ref="V913">_xlfn.IFS(C913&lt;5.7,"Normal",C913&lt;=6.49,"Prediabetes",C913&gt;=6.5,"Diabetes")</f>
        <v>Normal</v>
      </c>
      <c r="W913" t="str">
        <f t="shared" si="195"/>
        <v>No</v>
      </c>
    </row>
    <row r="914" spans="1:23" x14ac:dyDescent="0.25">
      <c r="A914" t="s">
        <v>1458</v>
      </c>
      <c r="B914" s="11">
        <v>30.305</v>
      </c>
      <c r="C914" s="11">
        <v>4.2699999999999996</v>
      </c>
      <c r="D914" t="s">
        <v>2382</v>
      </c>
      <c r="E914" t="s">
        <v>2380</v>
      </c>
      <c r="F914" t="s">
        <v>2380</v>
      </c>
      <c r="G914">
        <v>1</v>
      </c>
      <c r="H914" t="s">
        <v>2380</v>
      </c>
      <c r="I914" t="str">
        <f t="shared" si="183"/>
        <v>Id913</v>
      </c>
      <c r="J914" t="str">
        <f t="shared" si="184"/>
        <v>30.305</v>
      </c>
      <c r="K914" t="str">
        <f t="shared" si="185"/>
        <v>4.27</v>
      </c>
      <c r="L914" t="str">
        <f t="shared" si="186"/>
        <v>yes</v>
      </c>
      <c r="M914" t="str">
        <f t="shared" si="187"/>
        <v>No</v>
      </c>
      <c r="N914" t="str">
        <f t="shared" si="188"/>
        <v>No</v>
      </c>
      <c r="O914" t="str">
        <f t="shared" si="189"/>
        <v>1</v>
      </c>
      <c r="P914" t="str">
        <f t="shared" si="190"/>
        <v>No</v>
      </c>
      <c r="Q914" s="10" t="str">
        <f t="shared" si="191"/>
        <v>1</v>
      </c>
      <c r="R914" t="str">
        <f t="shared" si="192"/>
        <v>Yes</v>
      </c>
      <c r="S914" t="str">
        <f t="shared" si="193"/>
        <v>No</v>
      </c>
      <c r="T914" t="str">
        <f t="shared" si="194"/>
        <v>No</v>
      </c>
      <c r="U914" s="10" t="str" cm="1">
        <f t="array" ref="U914">_xlfn.IFS(B914&lt;18.5,"Underweight",B914&lt;=24.9,"Normal weight",B914&lt;=29.99,"Over weight",B914&gt;=30,"Obesity")</f>
        <v>Obesity</v>
      </c>
      <c r="V914" t="str" cm="1">
        <f t="array" ref="V914">_xlfn.IFS(C914&lt;5.7,"Normal",C914&lt;=6.49,"Prediabetes",C914&gt;=6.5,"Diabetes")</f>
        <v>Normal</v>
      </c>
      <c r="W914" t="str">
        <f t="shared" si="195"/>
        <v>No</v>
      </c>
    </row>
    <row r="915" spans="1:23" x14ac:dyDescent="0.25">
      <c r="A915" t="s">
        <v>1457</v>
      </c>
      <c r="B915" s="11">
        <v>25.175000000000001</v>
      </c>
      <c r="C915" s="11">
        <v>5.57</v>
      </c>
      <c r="D915" t="s">
        <v>2382</v>
      </c>
      <c r="E915" t="s">
        <v>2380</v>
      </c>
      <c r="F915" t="s">
        <v>2380</v>
      </c>
      <c r="G915">
        <v>1</v>
      </c>
      <c r="H915" t="s">
        <v>2380</v>
      </c>
      <c r="I915" t="str">
        <f t="shared" si="183"/>
        <v>Id914</v>
      </c>
      <c r="J915" t="str">
        <f t="shared" si="184"/>
        <v>25.175</v>
      </c>
      <c r="K915" t="str">
        <f t="shared" si="185"/>
        <v>5.57</v>
      </c>
      <c r="L915" t="str">
        <f t="shared" si="186"/>
        <v>yes</v>
      </c>
      <c r="M915" t="str">
        <f t="shared" si="187"/>
        <v>No</v>
      </c>
      <c r="N915" t="str">
        <f t="shared" si="188"/>
        <v>No</v>
      </c>
      <c r="O915" t="str">
        <f t="shared" si="189"/>
        <v>1</v>
      </c>
      <c r="P915" t="str">
        <f t="shared" si="190"/>
        <v>No</v>
      </c>
      <c r="Q915" s="10" t="str">
        <f t="shared" si="191"/>
        <v>1</v>
      </c>
      <c r="R915" t="str">
        <f t="shared" si="192"/>
        <v>Yes</v>
      </c>
      <c r="S915" t="str">
        <f t="shared" si="193"/>
        <v>No</v>
      </c>
      <c r="T915" t="str">
        <f t="shared" si="194"/>
        <v>No</v>
      </c>
      <c r="U915" s="10" t="str" cm="1">
        <f t="array" ref="U915">_xlfn.IFS(B915&lt;18.5,"Underweight",B915&lt;=24.9,"Normal weight",B915&lt;=29.99,"Over weight",B915&gt;=30,"Obesity")</f>
        <v>Over weight</v>
      </c>
      <c r="V915" t="str" cm="1">
        <f t="array" ref="V915">_xlfn.IFS(C915&lt;5.7,"Normal",C915&lt;=6.49,"Prediabetes",C915&gt;=6.5,"Diabetes")</f>
        <v>Normal</v>
      </c>
      <c r="W915" t="str">
        <f t="shared" si="195"/>
        <v>No</v>
      </c>
    </row>
    <row r="916" spans="1:23" x14ac:dyDescent="0.25">
      <c r="A916" t="s">
        <v>1456</v>
      </c>
      <c r="B916" s="11">
        <v>26.8</v>
      </c>
      <c r="C916" s="11">
        <v>5.68</v>
      </c>
      <c r="D916" t="s">
        <v>2382</v>
      </c>
      <c r="E916" t="s">
        <v>2380</v>
      </c>
      <c r="F916" t="s">
        <v>2380</v>
      </c>
      <c r="G916">
        <v>1</v>
      </c>
      <c r="H916" t="s">
        <v>2380</v>
      </c>
      <c r="I916" t="str">
        <f t="shared" si="183"/>
        <v>Id915</v>
      </c>
      <c r="J916" t="str">
        <f t="shared" si="184"/>
        <v>26.8</v>
      </c>
      <c r="K916" t="str">
        <f t="shared" si="185"/>
        <v>5.68</v>
      </c>
      <c r="L916" t="str">
        <f t="shared" si="186"/>
        <v>yes</v>
      </c>
      <c r="M916" t="str">
        <f t="shared" si="187"/>
        <v>No</v>
      </c>
      <c r="N916" t="str">
        <f t="shared" si="188"/>
        <v>No</v>
      </c>
      <c r="O916" t="str">
        <f t="shared" si="189"/>
        <v>1</v>
      </c>
      <c r="P916" t="str">
        <f t="shared" si="190"/>
        <v>No</v>
      </c>
      <c r="Q916" s="10" t="str">
        <f t="shared" si="191"/>
        <v>1</v>
      </c>
      <c r="R916" t="str">
        <f t="shared" si="192"/>
        <v>Yes</v>
      </c>
      <c r="S916" t="str">
        <f t="shared" si="193"/>
        <v>No</v>
      </c>
      <c r="T916" t="str">
        <f t="shared" si="194"/>
        <v>No</v>
      </c>
      <c r="U916" s="10" t="str" cm="1">
        <f t="array" ref="U916">_xlfn.IFS(B916&lt;18.5,"Underweight",B916&lt;=24.9,"Normal weight",B916&lt;=29.99,"Over weight",B916&gt;=30,"Obesity")</f>
        <v>Over weight</v>
      </c>
      <c r="V916" t="str" cm="1">
        <f t="array" ref="V916">_xlfn.IFS(C916&lt;5.7,"Normal",C916&lt;=6.49,"Prediabetes",C916&gt;=6.5,"Diabetes")</f>
        <v>Normal</v>
      </c>
      <c r="W916" t="str">
        <f t="shared" si="195"/>
        <v>No</v>
      </c>
    </row>
    <row r="917" spans="1:23" x14ac:dyDescent="0.25">
      <c r="A917" t="s">
        <v>1455</v>
      </c>
      <c r="B917" s="11">
        <v>21.78</v>
      </c>
      <c r="C917" s="11">
        <v>5.3</v>
      </c>
      <c r="D917" t="s">
        <v>2380</v>
      </c>
      <c r="E917" t="s">
        <v>2382</v>
      </c>
      <c r="F917" t="s">
        <v>2380</v>
      </c>
      <c r="G917">
        <v>1</v>
      </c>
      <c r="H917" t="s">
        <v>2380</v>
      </c>
      <c r="I917" t="str">
        <f t="shared" si="183"/>
        <v>Id916</v>
      </c>
      <c r="J917" t="str">
        <f t="shared" si="184"/>
        <v>21.78</v>
      </c>
      <c r="K917" t="str">
        <f t="shared" si="185"/>
        <v>5.3</v>
      </c>
      <c r="L917" t="str">
        <f t="shared" si="186"/>
        <v>No</v>
      </c>
      <c r="M917" t="str">
        <f t="shared" si="187"/>
        <v>yes</v>
      </c>
      <c r="N917" t="str">
        <f t="shared" si="188"/>
        <v>No</v>
      </c>
      <c r="O917" t="str">
        <f t="shared" si="189"/>
        <v>1</v>
      </c>
      <c r="P917" t="str">
        <f t="shared" si="190"/>
        <v>No</v>
      </c>
      <c r="Q917" s="10" t="str">
        <f t="shared" si="191"/>
        <v>1</v>
      </c>
      <c r="R917" t="str">
        <f t="shared" si="192"/>
        <v>No</v>
      </c>
      <c r="S917" t="str">
        <f t="shared" si="193"/>
        <v>No</v>
      </c>
      <c r="T917" t="str">
        <f t="shared" si="194"/>
        <v>No</v>
      </c>
      <c r="U917" s="10" t="str" cm="1">
        <f t="array" ref="U917">_xlfn.IFS(B917&lt;18.5,"Underweight",B917&lt;=24.9,"Normal weight",B917&lt;=29.99,"Over weight",B917&gt;=30,"Obesity")</f>
        <v>Normal weight</v>
      </c>
      <c r="V917" t="str" cm="1">
        <f t="array" ref="V917">_xlfn.IFS(C917&lt;5.7,"Normal",C917&lt;=6.49,"Prediabetes",C917&gt;=6.5,"Diabetes")</f>
        <v>Normal</v>
      </c>
      <c r="W917" t="str">
        <f t="shared" si="195"/>
        <v>Yes</v>
      </c>
    </row>
    <row r="918" spans="1:23" x14ac:dyDescent="0.25">
      <c r="A918" t="s">
        <v>1454</v>
      </c>
      <c r="B918" s="11">
        <v>30.14</v>
      </c>
      <c r="C918" s="11">
        <v>9.4499999999999993</v>
      </c>
      <c r="D918" t="s">
        <v>2382</v>
      </c>
      <c r="E918" t="s">
        <v>2380</v>
      </c>
      <c r="F918" t="s">
        <v>2380</v>
      </c>
      <c r="G918" t="s">
        <v>2381</v>
      </c>
      <c r="H918" t="s">
        <v>2380</v>
      </c>
      <c r="I918" t="str">
        <f t="shared" si="183"/>
        <v>Id917</v>
      </c>
      <c r="J918" t="str">
        <f t="shared" si="184"/>
        <v>30.14</v>
      </c>
      <c r="K918" t="str">
        <f t="shared" si="185"/>
        <v>9.45</v>
      </c>
      <c r="L918" t="str">
        <f t="shared" si="186"/>
        <v>yes</v>
      </c>
      <c r="M918" t="str">
        <f t="shared" si="187"/>
        <v>No</v>
      </c>
      <c r="N918" t="str">
        <f t="shared" si="188"/>
        <v>No</v>
      </c>
      <c r="O918" t="str">
        <f t="shared" si="189"/>
        <v>No major surgery</v>
      </c>
      <c r="P918" t="str">
        <f t="shared" si="190"/>
        <v>No</v>
      </c>
      <c r="Q918" s="10" t="str">
        <f t="shared" si="191"/>
        <v>0</v>
      </c>
      <c r="R918" t="str">
        <f t="shared" si="192"/>
        <v>Yes</v>
      </c>
      <c r="S918" t="str">
        <f t="shared" si="193"/>
        <v>No</v>
      </c>
      <c r="T918" t="str">
        <f t="shared" si="194"/>
        <v>No</v>
      </c>
      <c r="U918" s="10" t="str" cm="1">
        <f t="array" ref="U918">_xlfn.IFS(B918&lt;18.5,"Underweight",B918&lt;=24.9,"Normal weight",B918&lt;=29.99,"Over weight",B918&gt;=30,"Obesity")</f>
        <v>Obesity</v>
      </c>
      <c r="V918" t="str" cm="1">
        <f t="array" ref="V918">_xlfn.IFS(C918&lt;5.7,"Normal",C918&lt;=6.49,"Prediabetes",C918&gt;=6.5,"Diabetes")</f>
        <v>Diabetes</v>
      </c>
      <c r="W918" t="str">
        <f t="shared" si="195"/>
        <v>No</v>
      </c>
    </row>
    <row r="919" spans="1:23" x14ac:dyDescent="0.25">
      <c r="A919" t="s">
        <v>1453</v>
      </c>
      <c r="B919" s="11">
        <v>29.7</v>
      </c>
      <c r="C919" s="11">
        <v>6.79</v>
      </c>
      <c r="D919" t="s">
        <v>2382</v>
      </c>
      <c r="E919" t="s">
        <v>2380</v>
      </c>
      <c r="F919" t="s">
        <v>2380</v>
      </c>
      <c r="G919" t="s">
        <v>2381</v>
      </c>
      <c r="H919" t="s">
        <v>2380</v>
      </c>
      <c r="I919" t="str">
        <f t="shared" si="183"/>
        <v>Id918</v>
      </c>
      <c r="J919" t="str">
        <f t="shared" si="184"/>
        <v>29.7</v>
      </c>
      <c r="K919" t="str">
        <f t="shared" si="185"/>
        <v>6.79</v>
      </c>
      <c r="L919" t="str">
        <f t="shared" si="186"/>
        <v>yes</v>
      </c>
      <c r="M919" t="str">
        <f t="shared" si="187"/>
        <v>No</v>
      </c>
      <c r="N919" t="str">
        <f t="shared" si="188"/>
        <v>No</v>
      </c>
      <c r="O919" t="str">
        <f t="shared" si="189"/>
        <v>No major surgery</v>
      </c>
      <c r="P919" t="str">
        <f t="shared" si="190"/>
        <v>No</v>
      </c>
      <c r="Q919" s="10" t="str">
        <f t="shared" si="191"/>
        <v>0</v>
      </c>
      <c r="R919" t="str">
        <f t="shared" si="192"/>
        <v>Yes</v>
      </c>
      <c r="S919" t="str">
        <f t="shared" si="193"/>
        <v>No</v>
      </c>
      <c r="T919" t="str">
        <f t="shared" si="194"/>
        <v>No</v>
      </c>
      <c r="U919" s="10" t="str" cm="1">
        <f t="array" ref="U919">_xlfn.IFS(B919&lt;18.5,"Underweight",B919&lt;=24.9,"Normal weight",B919&lt;=29.99,"Over weight",B919&gt;=30,"Obesity")</f>
        <v>Over weight</v>
      </c>
      <c r="V919" t="str" cm="1">
        <f t="array" ref="V919">_xlfn.IFS(C919&lt;5.7,"Normal",C919&lt;=6.49,"Prediabetes",C919&gt;=6.5,"Diabetes")</f>
        <v>Diabetes</v>
      </c>
      <c r="W919" t="str">
        <f t="shared" si="195"/>
        <v>No</v>
      </c>
    </row>
    <row r="920" spans="1:23" x14ac:dyDescent="0.25">
      <c r="A920" t="s">
        <v>1452</v>
      </c>
      <c r="B920" s="11">
        <v>32.395000000000003</v>
      </c>
      <c r="C920" s="11">
        <v>11.1</v>
      </c>
      <c r="D920" t="s">
        <v>2382</v>
      </c>
      <c r="E920" t="s">
        <v>2380</v>
      </c>
      <c r="F920" t="s">
        <v>2380</v>
      </c>
      <c r="G920" t="s">
        <v>2381</v>
      </c>
      <c r="H920" t="s">
        <v>2380</v>
      </c>
      <c r="I920" t="str">
        <f t="shared" si="183"/>
        <v>Id919</v>
      </c>
      <c r="J920" t="str">
        <f t="shared" si="184"/>
        <v>32.395</v>
      </c>
      <c r="K920" t="str">
        <f t="shared" si="185"/>
        <v>11.1</v>
      </c>
      <c r="L920" t="str">
        <f t="shared" si="186"/>
        <v>yes</v>
      </c>
      <c r="M920" t="str">
        <f t="shared" si="187"/>
        <v>No</v>
      </c>
      <c r="N920" t="str">
        <f t="shared" si="188"/>
        <v>No</v>
      </c>
      <c r="O920" t="str">
        <f t="shared" si="189"/>
        <v>No major surgery</v>
      </c>
      <c r="P920" t="str">
        <f t="shared" si="190"/>
        <v>No</v>
      </c>
      <c r="Q920" s="10" t="str">
        <f t="shared" si="191"/>
        <v>0</v>
      </c>
      <c r="R920" t="str">
        <f t="shared" si="192"/>
        <v>Yes</v>
      </c>
      <c r="S920" t="str">
        <f t="shared" si="193"/>
        <v>No</v>
      </c>
      <c r="T920" t="str">
        <f t="shared" si="194"/>
        <v>No</v>
      </c>
      <c r="U920" s="10" t="str" cm="1">
        <f t="array" ref="U920">_xlfn.IFS(B920&lt;18.5,"Underweight",B920&lt;=24.9,"Normal weight",B920&lt;=29.99,"Over weight",B920&gt;=30,"Obesity")</f>
        <v>Obesity</v>
      </c>
      <c r="V920" t="str" cm="1">
        <f t="array" ref="V920">_xlfn.IFS(C920&lt;5.7,"Normal",C920&lt;=6.49,"Prediabetes",C920&gt;=6.5,"Diabetes")</f>
        <v>Diabetes</v>
      </c>
      <c r="W920" t="str">
        <f t="shared" si="195"/>
        <v>No</v>
      </c>
    </row>
    <row r="921" spans="1:23" x14ac:dyDescent="0.25">
      <c r="A921" t="s">
        <v>1451</v>
      </c>
      <c r="B921" s="11">
        <v>36.64</v>
      </c>
      <c r="C921" s="11">
        <v>7.26</v>
      </c>
      <c r="D921" t="s">
        <v>2380</v>
      </c>
      <c r="E921" t="s">
        <v>2380</v>
      </c>
      <c r="F921" t="s">
        <v>2380</v>
      </c>
      <c r="G921" t="s">
        <v>2381</v>
      </c>
      <c r="H921" t="s">
        <v>2380</v>
      </c>
      <c r="I921" t="str">
        <f t="shared" si="183"/>
        <v>Id920</v>
      </c>
      <c r="J921" t="str">
        <f t="shared" si="184"/>
        <v>36.64</v>
      </c>
      <c r="K921" t="str">
        <f t="shared" si="185"/>
        <v>7.26</v>
      </c>
      <c r="L921" t="str">
        <f t="shared" si="186"/>
        <v>No</v>
      </c>
      <c r="M921" t="str">
        <f t="shared" si="187"/>
        <v>No</v>
      </c>
      <c r="N921" t="str">
        <f t="shared" si="188"/>
        <v>No</v>
      </c>
      <c r="O921" t="str">
        <f t="shared" si="189"/>
        <v>No major surgery</v>
      </c>
      <c r="P921" t="str">
        <f t="shared" si="190"/>
        <v>No</v>
      </c>
      <c r="Q921" s="10" t="str">
        <f t="shared" si="191"/>
        <v>0</v>
      </c>
      <c r="R921" t="str">
        <f t="shared" si="192"/>
        <v>No</v>
      </c>
      <c r="S921" t="str">
        <f t="shared" si="193"/>
        <v>No</v>
      </c>
      <c r="T921" t="str">
        <f t="shared" si="194"/>
        <v>No</v>
      </c>
      <c r="U921" s="10" t="str" cm="1">
        <f t="array" ref="U921">_xlfn.IFS(B921&lt;18.5,"Underweight",B921&lt;=24.9,"Normal weight",B921&lt;=29.99,"Over weight",B921&gt;=30,"Obesity")</f>
        <v>Obesity</v>
      </c>
      <c r="V921" t="str" cm="1">
        <f t="array" ref="V921">_xlfn.IFS(C921&lt;5.7,"Normal",C921&lt;=6.49,"Prediabetes",C921&gt;=6.5,"Diabetes")</f>
        <v>Diabetes</v>
      </c>
      <c r="W921" t="str">
        <f t="shared" si="195"/>
        <v>No</v>
      </c>
    </row>
    <row r="922" spans="1:23" x14ac:dyDescent="0.25">
      <c r="A922" t="s">
        <v>1450</v>
      </c>
      <c r="B922" s="11">
        <v>39.049999999999997</v>
      </c>
      <c r="C922" s="11">
        <v>5.27</v>
      </c>
      <c r="D922" t="s">
        <v>2382</v>
      </c>
      <c r="E922" t="s">
        <v>2380</v>
      </c>
      <c r="F922" t="s">
        <v>2380</v>
      </c>
      <c r="G922">
        <v>1</v>
      </c>
      <c r="H922" t="s">
        <v>2380</v>
      </c>
      <c r="I922" t="str">
        <f t="shared" si="183"/>
        <v>Id921</v>
      </c>
      <c r="J922" t="str">
        <f t="shared" si="184"/>
        <v>39.05</v>
      </c>
      <c r="K922" t="str">
        <f t="shared" si="185"/>
        <v>5.27</v>
      </c>
      <c r="L922" t="str">
        <f t="shared" si="186"/>
        <v>yes</v>
      </c>
      <c r="M922" t="str">
        <f t="shared" si="187"/>
        <v>No</v>
      </c>
      <c r="N922" t="str">
        <f t="shared" si="188"/>
        <v>No</v>
      </c>
      <c r="O922" t="str">
        <f t="shared" si="189"/>
        <v>1</v>
      </c>
      <c r="P922" t="str">
        <f t="shared" si="190"/>
        <v>No</v>
      </c>
      <c r="Q922" s="10" t="str">
        <f t="shared" si="191"/>
        <v>1</v>
      </c>
      <c r="R922" t="str">
        <f t="shared" si="192"/>
        <v>Yes</v>
      </c>
      <c r="S922" t="str">
        <f t="shared" si="193"/>
        <v>No</v>
      </c>
      <c r="T922" t="str">
        <f t="shared" si="194"/>
        <v>No</v>
      </c>
      <c r="U922" s="10" t="str" cm="1">
        <f t="array" ref="U922">_xlfn.IFS(B922&lt;18.5,"Underweight",B922&lt;=24.9,"Normal weight",B922&lt;=29.99,"Over weight",B922&gt;=30,"Obesity")</f>
        <v>Obesity</v>
      </c>
      <c r="V922" t="str" cm="1">
        <f t="array" ref="V922">_xlfn.IFS(C922&lt;5.7,"Normal",C922&lt;=6.49,"Prediabetes",C922&gt;=6.5,"Diabetes")</f>
        <v>Normal</v>
      </c>
      <c r="W922" t="str">
        <f t="shared" si="195"/>
        <v>No</v>
      </c>
    </row>
    <row r="923" spans="1:23" x14ac:dyDescent="0.25">
      <c r="A923" t="s">
        <v>1449</v>
      </c>
      <c r="B923" s="11">
        <v>33.1</v>
      </c>
      <c r="C923" s="11">
        <v>5.46</v>
      </c>
      <c r="D923" t="s">
        <v>2382</v>
      </c>
      <c r="E923" t="s">
        <v>2380</v>
      </c>
      <c r="F923" t="s">
        <v>2380</v>
      </c>
      <c r="G923">
        <v>1</v>
      </c>
      <c r="H923" t="s">
        <v>2380</v>
      </c>
      <c r="I923" t="str">
        <f t="shared" si="183"/>
        <v>Id922</v>
      </c>
      <c r="J923" t="str">
        <f t="shared" si="184"/>
        <v>33.1</v>
      </c>
      <c r="K923" t="str">
        <f t="shared" si="185"/>
        <v>5.46</v>
      </c>
      <c r="L923" t="str">
        <f t="shared" si="186"/>
        <v>yes</v>
      </c>
      <c r="M923" t="str">
        <f t="shared" si="187"/>
        <v>No</v>
      </c>
      <c r="N923" t="str">
        <f t="shared" si="188"/>
        <v>No</v>
      </c>
      <c r="O923" t="str">
        <f t="shared" si="189"/>
        <v>1</v>
      </c>
      <c r="P923" t="str">
        <f t="shared" si="190"/>
        <v>No</v>
      </c>
      <c r="Q923" s="10" t="str">
        <f t="shared" si="191"/>
        <v>1</v>
      </c>
      <c r="R923" t="str">
        <f t="shared" si="192"/>
        <v>Yes</v>
      </c>
      <c r="S923" t="str">
        <f t="shared" si="193"/>
        <v>No</v>
      </c>
      <c r="T923" t="str">
        <f t="shared" si="194"/>
        <v>No</v>
      </c>
      <c r="U923" s="10" t="str" cm="1">
        <f t="array" ref="U923">_xlfn.IFS(B923&lt;18.5,"Underweight",B923&lt;=24.9,"Normal weight",B923&lt;=29.99,"Over weight",B923&gt;=30,"Obesity")</f>
        <v>Obesity</v>
      </c>
      <c r="V923" t="str" cm="1">
        <f t="array" ref="V923">_xlfn.IFS(C923&lt;5.7,"Normal",C923&lt;=6.49,"Prediabetes",C923&gt;=6.5,"Diabetes")</f>
        <v>Normal</v>
      </c>
      <c r="W923" t="str">
        <f t="shared" si="195"/>
        <v>No</v>
      </c>
    </row>
    <row r="924" spans="1:23" x14ac:dyDescent="0.25">
      <c r="A924" t="s">
        <v>1448</v>
      </c>
      <c r="B924" s="11">
        <v>31.824999999999999</v>
      </c>
      <c r="C924" s="11">
        <v>8.1300000000000008</v>
      </c>
      <c r="D924" t="s">
        <v>2380</v>
      </c>
      <c r="E924" t="s">
        <v>2380</v>
      </c>
      <c r="F924" t="s">
        <v>2380</v>
      </c>
      <c r="G924" t="s">
        <v>2381</v>
      </c>
      <c r="H924" t="s">
        <v>2380</v>
      </c>
      <c r="I924" t="str">
        <f t="shared" si="183"/>
        <v>Id923</v>
      </c>
      <c r="J924" t="str">
        <f t="shared" si="184"/>
        <v>31.825</v>
      </c>
      <c r="K924" t="str">
        <f t="shared" si="185"/>
        <v>8.13</v>
      </c>
      <c r="L924" t="str">
        <f t="shared" si="186"/>
        <v>No</v>
      </c>
      <c r="M924" t="str">
        <f t="shared" si="187"/>
        <v>No</v>
      </c>
      <c r="N924" t="str">
        <f t="shared" si="188"/>
        <v>No</v>
      </c>
      <c r="O924" t="str">
        <f t="shared" si="189"/>
        <v>No major surgery</v>
      </c>
      <c r="P924" t="str">
        <f t="shared" si="190"/>
        <v>No</v>
      </c>
      <c r="Q924" s="10" t="str">
        <f t="shared" si="191"/>
        <v>0</v>
      </c>
      <c r="R924" t="str">
        <f t="shared" si="192"/>
        <v>No</v>
      </c>
      <c r="S924" t="str">
        <f t="shared" si="193"/>
        <v>No</v>
      </c>
      <c r="T924" t="str">
        <f t="shared" si="194"/>
        <v>No</v>
      </c>
      <c r="U924" s="10" t="str" cm="1">
        <f t="array" ref="U924">_xlfn.IFS(B924&lt;18.5,"Underweight",B924&lt;=24.9,"Normal weight",B924&lt;=29.99,"Over weight",B924&gt;=30,"Obesity")</f>
        <v>Obesity</v>
      </c>
      <c r="V924" t="str" cm="1">
        <f t="array" ref="V924">_xlfn.IFS(C924&lt;5.7,"Normal",C924&lt;=6.49,"Prediabetes",C924&gt;=6.5,"Diabetes")</f>
        <v>Diabetes</v>
      </c>
      <c r="W924" t="str">
        <f t="shared" si="195"/>
        <v>No</v>
      </c>
    </row>
    <row r="925" spans="1:23" x14ac:dyDescent="0.25">
      <c r="A925" t="s">
        <v>1447</v>
      </c>
      <c r="B925" s="11">
        <v>29</v>
      </c>
      <c r="C925" s="11">
        <v>4.25</v>
      </c>
      <c r="D925" t="s">
        <v>2382</v>
      </c>
      <c r="E925" t="s">
        <v>2380</v>
      </c>
      <c r="F925" t="s">
        <v>2380</v>
      </c>
      <c r="G925">
        <v>1</v>
      </c>
      <c r="H925" t="s">
        <v>2380</v>
      </c>
      <c r="I925" t="str">
        <f t="shared" si="183"/>
        <v>Id924</v>
      </c>
      <c r="J925" t="str">
        <f t="shared" si="184"/>
        <v>29</v>
      </c>
      <c r="K925" t="str">
        <f t="shared" si="185"/>
        <v>4.25</v>
      </c>
      <c r="L925" t="str">
        <f t="shared" si="186"/>
        <v>yes</v>
      </c>
      <c r="M925" t="str">
        <f t="shared" si="187"/>
        <v>No</v>
      </c>
      <c r="N925" t="str">
        <f t="shared" si="188"/>
        <v>No</v>
      </c>
      <c r="O925" t="str">
        <f t="shared" si="189"/>
        <v>1</v>
      </c>
      <c r="P925" t="str">
        <f t="shared" si="190"/>
        <v>No</v>
      </c>
      <c r="Q925" s="10" t="str">
        <f t="shared" si="191"/>
        <v>1</v>
      </c>
      <c r="R925" t="str">
        <f t="shared" si="192"/>
        <v>Yes</v>
      </c>
      <c r="S925" t="str">
        <f t="shared" si="193"/>
        <v>No</v>
      </c>
      <c r="T925" t="str">
        <f t="shared" si="194"/>
        <v>No</v>
      </c>
      <c r="U925" s="10" t="str" cm="1">
        <f t="array" ref="U925">_xlfn.IFS(B925&lt;18.5,"Underweight",B925&lt;=24.9,"Normal weight",B925&lt;=29.99,"Over weight",B925&gt;=30,"Obesity")</f>
        <v>Over weight</v>
      </c>
      <c r="V925" t="str" cm="1">
        <f t="array" ref="V925">_xlfn.IFS(C925&lt;5.7,"Normal",C925&lt;=6.49,"Prediabetes",C925&gt;=6.5,"Diabetes")</f>
        <v>Normal</v>
      </c>
      <c r="W925" t="str">
        <f t="shared" si="195"/>
        <v>No</v>
      </c>
    </row>
    <row r="926" spans="1:23" x14ac:dyDescent="0.25">
      <c r="A926" t="s">
        <v>1446</v>
      </c>
      <c r="B926" s="11">
        <v>30.495000000000001</v>
      </c>
      <c r="C926" s="11">
        <v>8.68</v>
      </c>
      <c r="D926" t="s">
        <v>2380</v>
      </c>
      <c r="E926" t="s">
        <v>2380</v>
      </c>
      <c r="F926" t="s">
        <v>2380</v>
      </c>
      <c r="G926" t="s">
        <v>2381</v>
      </c>
      <c r="H926" t="s">
        <v>2380</v>
      </c>
      <c r="I926" t="str">
        <f t="shared" si="183"/>
        <v>Id925</v>
      </c>
      <c r="J926" t="str">
        <f t="shared" si="184"/>
        <v>30.495</v>
      </c>
      <c r="K926" t="str">
        <f t="shared" si="185"/>
        <v>8.68</v>
      </c>
      <c r="L926" t="str">
        <f t="shared" si="186"/>
        <v>No</v>
      </c>
      <c r="M926" t="str">
        <f t="shared" si="187"/>
        <v>No</v>
      </c>
      <c r="N926" t="str">
        <f t="shared" si="188"/>
        <v>No</v>
      </c>
      <c r="O926" t="str">
        <f t="shared" si="189"/>
        <v>No major surgery</v>
      </c>
      <c r="P926" t="str">
        <f t="shared" si="190"/>
        <v>No</v>
      </c>
      <c r="Q926" s="10" t="str">
        <f t="shared" si="191"/>
        <v>0</v>
      </c>
      <c r="R926" t="str">
        <f t="shared" si="192"/>
        <v>No</v>
      </c>
      <c r="S926" t="str">
        <f t="shared" si="193"/>
        <v>No</v>
      </c>
      <c r="T926" t="str">
        <f t="shared" si="194"/>
        <v>No</v>
      </c>
      <c r="U926" s="10" t="str" cm="1">
        <f t="array" ref="U926">_xlfn.IFS(B926&lt;18.5,"Underweight",B926&lt;=24.9,"Normal weight",B926&lt;=29.99,"Over weight",B926&gt;=30,"Obesity")</f>
        <v>Obesity</v>
      </c>
      <c r="V926" t="str" cm="1">
        <f t="array" ref="V926">_xlfn.IFS(C926&lt;5.7,"Normal",C926&lt;=6.49,"Prediabetes",C926&gt;=6.5,"Diabetes")</f>
        <v>Diabetes</v>
      </c>
      <c r="W926" t="str">
        <f t="shared" si="195"/>
        <v>No</v>
      </c>
    </row>
    <row r="927" spans="1:23" x14ac:dyDescent="0.25">
      <c r="A927" t="s">
        <v>1445</v>
      </c>
      <c r="B927" s="11">
        <v>25.2</v>
      </c>
      <c r="C927" s="11">
        <v>6.25</v>
      </c>
      <c r="D927" t="s">
        <v>2382</v>
      </c>
      <c r="E927" t="s">
        <v>2380</v>
      </c>
      <c r="F927" t="s">
        <v>2380</v>
      </c>
      <c r="G927">
        <v>1</v>
      </c>
      <c r="H927" t="s">
        <v>2380</v>
      </c>
      <c r="I927" t="str">
        <f t="shared" si="183"/>
        <v>Id926</v>
      </c>
      <c r="J927" t="str">
        <f t="shared" si="184"/>
        <v>25.2</v>
      </c>
      <c r="K927" t="str">
        <f t="shared" si="185"/>
        <v>6.25</v>
      </c>
      <c r="L927" t="str">
        <f t="shared" si="186"/>
        <v>yes</v>
      </c>
      <c r="M927" t="str">
        <f t="shared" si="187"/>
        <v>No</v>
      </c>
      <c r="N927" t="str">
        <f t="shared" si="188"/>
        <v>No</v>
      </c>
      <c r="O927" t="str">
        <f t="shared" si="189"/>
        <v>1</v>
      </c>
      <c r="P927" t="str">
        <f t="shared" si="190"/>
        <v>No</v>
      </c>
      <c r="Q927" s="10" t="str">
        <f t="shared" si="191"/>
        <v>1</v>
      </c>
      <c r="R927" t="str">
        <f t="shared" si="192"/>
        <v>Yes</v>
      </c>
      <c r="S927" t="str">
        <f t="shared" si="193"/>
        <v>No</v>
      </c>
      <c r="T927" t="str">
        <f t="shared" si="194"/>
        <v>No</v>
      </c>
      <c r="U927" s="10" t="str" cm="1">
        <f t="array" ref="U927">_xlfn.IFS(B927&lt;18.5,"Underweight",B927&lt;=24.9,"Normal weight",B927&lt;=29.99,"Over weight",B927&gt;=30,"Obesity")</f>
        <v>Over weight</v>
      </c>
      <c r="V927" t="str" cm="1">
        <f t="array" ref="V927">_xlfn.IFS(C927&lt;5.7,"Normal",C927&lt;=6.49,"Prediabetes",C927&gt;=6.5,"Diabetes")</f>
        <v>Prediabetes</v>
      </c>
      <c r="W927" t="str">
        <f t="shared" si="195"/>
        <v>No</v>
      </c>
    </row>
    <row r="928" spans="1:23" x14ac:dyDescent="0.25">
      <c r="A928" t="s">
        <v>1444</v>
      </c>
      <c r="B928" s="11">
        <v>22.77</v>
      </c>
      <c r="C928" s="11">
        <v>4.47</v>
      </c>
      <c r="D928" t="s">
        <v>2382</v>
      </c>
      <c r="E928" t="s">
        <v>2380</v>
      </c>
      <c r="F928" t="s">
        <v>2380</v>
      </c>
      <c r="G928">
        <v>1</v>
      </c>
      <c r="H928" t="s">
        <v>2380</v>
      </c>
      <c r="I928" t="str">
        <f t="shared" si="183"/>
        <v>Id927</v>
      </c>
      <c r="J928" t="str">
        <f t="shared" si="184"/>
        <v>22.77</v>
      </c>
      <c r="K928" t="str">
        <f t="shared" si="185"/>
        <v>4.47</v>
      </c>
      <c r="L928" t="str">
        <f t="shared" si="186"/>
        <v>yes</v>
      </c>
      <c r="M928" t="str">
        <f t="shared" si="187"/>
        <v>No</v>
      </c>
      <c r="N928" t="str">
        <f t="shared" si="188"/>
        <v>No</v>
      </c>
      <c r="O928" t="str">
        <f t="shared" si="189"/>
        <v>1</v>
      </c>
      <c r="P928" t="str">
        <f t="shared" si="190"/>
        <v>No</v>
      </c>
      <c r="Q928" s="10" t="str">
        <f t="shared" si="191"/>
        <v>1</v>
      </c>
      <c r="R928" t="str">
        <f t="shared" si="192"/>
        <v>Yes</v>
      </c>
      <c r="S928" t="str">
        <f t="shared" si="193"/>
        <v>No</v>
      </c>
      <c r="T928" t="str">
        <f t="shared" si="194"/>
        <v>No</v>
      </c>
      <c r="U928" s="10" t="str" cm="1">
        <f t="array" ref="U928">_xlfn.IFS(B928&lt;18.5,"Underweight",B928&lt;=24.9,"Normal weight",B928&lt;=29.99,"Over weight",B928&gt;=30,"Obesity")</f>
        <v>Normal weight</v>
      </c>
      <c r="V928" t="str" cm="1">
        <f t="array" ref="V928">_xlfn.IFS(C928&lt;5.7,"Normal",C928&lt;=6.49,"Prediabetes",C928&gt;=6.5,"Diabetes")</f>
        <v>Normal</v>
      </c>
      <c r="W928" t="str">
        <f t="shared" si="195"/>
        <v>No</v>
      </c>
    </row>
    <row r="929" spans="1:23" x14ac:dyDescent="0.25">
      <c r="A929" t="s">
        <v>1443</v>
      </c>
      <c r="B929" s="11">
        <v>23.18</v>
      </c>
      <c r="C929" s="11">
        <v>8.31</v>
      </c>
      <c r="D929" t="s">
        <v>2380</v>
      </c>
      <c r="E929" t="s">
        <v>2380</v>
      </c>
      <c r="F929" t="s">
        <v>2380</v>
      </c>
      <c r="G929" t="s">
        <v>2381</v>
      </c>
      <c r="H929" t="s">
        <v>2380</v>
      </c>
      <c r="I929" t="str">
        <f t="shared" si="183"/>
        <v>Id928</v>
      </c>
      <c r="J929" t="str">
        <f t="shared" si="184"/>
        <v>23.18</v>
      </c>
      <c r="K929" t="str">
        <f t="shared" si="185"/>
        <v>8.31</v>
      </c>
      <c r="L929" t="str">
        <f t="shared" si="186"/>
        <v>No</v>
      </c>
      <c r="M929" t="str">
        <f t="shared" si="187"/>
        <v>No</v>
      </c>
      <c r="N929" t="str">
        <f t="shared" si="188"/>
        <v>No</v>
      </c>
      <c r="O929" t="str">
        <f t="shared" si="189"/>
        <v>No major surgery</v>
      </c>
      <c r="P929" t="str">
        <f t="shared" si="190"/>
        <v>No</v>
      </c>
      <c r="Q929" s="10" t="str">
        <f t="shared" si="191"/>
        <v>0</v>
      </c>
      <c r="R929" t="str">
        <f t="shared" si="192"/>
        <v>No</v>
      </c>
      <c r="S929" t="str">
        <f t="shared" si="193"/>
        <v>No</v>
      </c>
      <c r="T929" t="str">
        <f t="shared" si="194"/>
        <v>No</v>
      </c>
      <c r="U929" s="10" t="str" cm="1">
        <f t="array" ref="U929">_xlfn.IFS(B929&lt;18.5,"Underweight",B929&lt;=24.9,"Normal weight",B929&lt;=29.99,"Over weight",B929&gt;=30,"Obesity")</f>
        <v>Normal weight</v>
      </c>
      <c r="V929" t="str" cm="1">
        <f t="array" ref="V929">_xlfn.IFS(C929&lt;5.7,"Normal",C929&lt;=6.49,"Prediabetes",C929&gt;=6.5,"Diabetes")</f>
        <v>Diabetes</v>
      </c>
      <c r="W929" t="str">
        <f t="shared" si="195"/>
        <v>No</v>
      </c>
    </row>
    <row r="930" spans="1:23" x14ac:dyDescent="0.25">
      <c r="A930" t="s">
        <v>1442</v>
      </c>
      <c r="B930" s="11">
        <v>35.409999999999997</v>
      </c>
      <c r="C930" s="11">
        <v>5.68</v>
      </c>
      <c r="D930" t="s">
        <v>2380</v>
      </c>
      <c r="E930" t="s">
        <v>2380</v>
      </c>
      <c r="F930" t="s">
        <v>2380</v>
      </c>
      <c r="G930" t="s">
        <v>2381</v>
      </c>
      <c r="H930" t="s">
        <v>2380</v>
      </c>
      <c r="I930" t="str">
        <f t="shared" si="183"/>
        <v>Id929</v>
      </c>
      <c r="J930" t="str">
        <f t="shared" si="184"/>
        <v>35.41</v>
      </c>
      <c r="K930" t="str">
        <f t="shared" si="185"/>
        <v>5.68</v>
      </c>
      <c r="L930" t="str">
        <f t="shared" si="186"/>
        <v>No</v>
      </c>
      <c r="M930" t="str">
        <f t="shared" si="187"/>
        <v>No</v>
      </c>
      <c r="N930" t="str">
        <f t="shared" si="188"/>
        <v>No</v>
      </c>
      <c r="O930" t="str">
        <f t="shared" si="189"/>
        <v>No major surgery</v>
      </c>
      <c r="P930" t="str">
        <f t="shared" si="190"/>
        <v>No</v>
      </c>
      <c r="Q930" s="10" t="str">
        <f t="shared" si="191"/>
        <v>0</v>
      </c>
      <c r="R930" t="str">
        <f t="shared" si="192"/>
        <v>No</v>
      </c>
      <c r="S930" t="str">
        <f t="shared" si="193"/>
        <v>No</v>
      </c>
      <c r="T930" t="str">
        <f t="shared" si="194"/>
        <v>No</v>
      </c>
      <c r="U930" s="10" t="str" cm="1">
        <f t="array" ref="U930">_xlfn.IFS(B930&lt;18.5,"Underweight",B930&lt;=24.9,"Normal weight",B930&lt;=29.99,"Over weight",B930&gt;=30,"Obesity")</f>
        <v>Obesity</v>
      </c>
      <c r="V930" t="str" cm="1">
        <f t="array" ref="V930">_xlfn.IFS(C930&lt;5.7,"Normal",C930&lt;=6.49,"Prediabetes",C930&gt;=6.5,"Diabetes")</f>
        <v>Normal</v>
      </c>
      <c r="W930" t="str">
        <f t="shared" si="195"/>
        <v>No</v>
      </c>
    </row>
    <row r="931" spans="1:23" x14ac:dyDescent="0.25">
      <c r="A931" t="s">
        <v>1441</v>
      </c>
      <c r="B931" s="11">
        <v>32.11</v>
      </c>
      <c r="C931" s="11">
        <v>4.75</v>
      </c>
      <c r="D931" t="s">
        <v>2382</v>
      </c>
      <c r="E931" t="s">
        <v>2380</v>
      </c>
      <c r="F931" t="s">
        <v>2380</v>
      </c>
      <c r="G931">
        <v>2</v>
      </c>
      <c r="H931" t="s">
        <v>2380</v>
      </c>
      <c r="I931" t="str">
        <f t="shared" si="183"/>
        <v>Id930</v>
      </c>
      <c r="J931" t="str">
        <f t="shared" si="184"/>
        <v>32.11</v>
      </c>
      <c r="K931" t="str">
        <f t="shared" si="185"/>
        <v>4.75</v>
      </c>
      <c r="L931" t="str">
        <f t="shared" si="186"/>
        <v>yes</v>
      </c>
      <c r="M931" t="str">
        <f t="shared" si="187"/>
        <v>No</v>
      </c>
      <c r="N931" t="str">
        <f t="shared" si="188"/>
        <v>No</v>
      </c>
      <c r="O931" t="str">
        <f t="shared" si="189"/>
        <v>2</v>
      </c>
      <c r="P931" t="str">
        <f t="shared" si="190"/>
        <v>No</v>
      </c>
      <c r="Q931" s="10" t="str">
        <f t="shared" si="191"/>
        <v>2</v>
      </c>
      <c r="R931" t="str">
        <f t="shared" si="192"/>
        <v>Yes</v>
      </c>
      <c r="S931" t="str">
        <f t="shared" si="193"/>
        <v>No</v>
      </c>
      <c r="T931" t="str">
        <f t="shared" si="194"/>
        <v>No</v>
      </c>
      <c r="U931" s="10" t="str" cm="1">
        <f t="array" ref="U931">_xlfn.IFS(B931&lt;18.5,"Underweight",B931&lt;=24.9,"Normal weight",B931&lt;=29.99,"Over weight",B931&gt;=30,"Obesity")</f>
        <v>Obesity</v>
      </c>
      <c r="V931" t="str" cm="1">
        <f t="array" ref="V931">_xlfn.IFS(C931&lt;5.7,"Normal",C931&lt;=6.49,"Prediabetes",C931&gt;=6.5,"Diabetes")</f>
        <v>Normal</v>
      </c>
      <c r="W931" t="str">
        <f t="shared" si="195"/>
        <v>No</v>
      </c>
    </row>
    <row r="932" spans="1:23" x14ac:dyDescent="0.25">
      <c r="A932" t="s">
        <v>1440</v>
      </c>
      <c r="B932" s="11">
        <v>34.479999999999997</v>
      </c>
      <c r="C932" s="11">
        <v>6.31</v>
      </c>
      <c r="D932" t="s">
        <v>2380</v>
      </c>
      <c r="E932" t="s">
        <v>2380</v>
      </c>
      <c r="F932" t="s">
        <v>2383</v>
      </c>
      <c r="G932">
        <v>1</v>
      </c>
      <c r="H932" t="s">
        <v>2380</v>
      </c>
      <c r="I932" t="str">
        <f t="shared" si="183"/>
        <v>Id931</v>
      </c>
      <c r="J932" t="str">
        <f t="shared" si="184"/>
        <v>34.48</v>
      </c>
      <c r="K932" t="str">
        <f t="shared" si="185"/>
        <v>6.31</v>
      </c>
      <c r="L932" t="str">
        <f t="shared" si="186"/>
        <v>No</v>
      </c>
      <c r="M932" t="str">
        <f t="shared" si="187"/>
        <v>No</v>
      </c>
      <c r="N932" t="str">
        <f t="shared" si="188"/>
        <v>Yes</v>
      </c>
      <c r="O932" t="str">
        <f t="shared" si="189"/>
        <v>1</v>
      </c>
      <c r="P932" t="str">
        <f t="shared" si="190"/>
        <v>No</v>
      </c>
      <c r="Q932" s="10" t="str">
        <f t="shared" si="191"/>
        <v>1</v>
      </c>
      <c r="R932" t="str">
        <f t="shared" si="192"/>
        <v>No</v>
      </c>
      <c r="S932" t="str">
        <f t="shared" si="193"/>
        <v>No</v>
      </c>
      <c r="T932" t="str">
        <f t="shared" si="194"/>
        <v>No</v>
      </c>
      <c r="U932" s="10" t="str" cm="1">
        <f t="array" ref="U932">_xlfn.IFS(B932&lt;18.5,"Underweight",B932&lt;=24.9,"Normal weight",B932&lt;=29.99,"Over weight",B932&gt;=30,"Obesity")</f>
        <v>Obesity</v>
      </c>
      <c r="V932" t="str" cm="1">
        <f t="array" ref="V932">_xlfn.IFS(C932&lt;5.7,"Normal",C932&lt;=6.49,"Prediabetes",C932&gt;=6.5,"Diabetes")</f>
        <v>Prediabetes</v>
      </c>
      <c r="W932" t="str">
        <f t="shared" si="195"/>
        <v>No</v>
      </c>
    </row>
    <row r="933" spans="1:23" x14ac:dyDescent="0.25">
      <c r="A933" t="s">
        <v>1439</v>
      </c>
      <c r="B933" s="11">
        <v>34.39</v>
      </c>
      <c r="C933" s="11">
        <v>6.28</v>
      </c>
      <c r="D933" t="s">
        <v>2382</v>
      </c>
      <c r="E933" t="s">
        <v>2380</v>
      </c>
      <c r="F933" t="s">
        <v>2380</v>
      </c>
      <c r="G933">
        <v>1</v>
      </c>
      <c r="H933" t="s">
        <v>2380</v>
      </c>
      <c r="I933" t="str">
        <f t="shared" si="183"/>
        <v>Id932</v>
      </c>
      <c r="J933" t="str">
        <f t="shared" si="184"/>
        <v>34.39</v>
      </c>
      <c r="K933" t="str">
        <f t="shared" si="185"/>
        <v>6.28</v>
      </c>
      <c r="L933" t="str">
        <f t="shared" si="186"/>
        <v>yes</v>
      </c>
      <c r="M933" t="str">
        <f t="shared" si="187"/>
        <v>No</v>
      </c>
      <c r="N933" t="str">
        <f t="shared" si="188"/>
        <v>No</v>
      </c>
      <c r="O933" t="str">
        <f t="shared" si="189"/>
        <v>1</v>
      </c>
      <c r="P933" t="str">
        <f t="shared" si="190"/>
        <v>No</v>
      </c>
      <c r="Q933" s="10" t="str">
        <f t="shared" si="191"/>
        <v>1</v>
      </c>
      <c r="R933" t="str">
        <f t="shared" si="192"/>
        <v>Yes</v>
      </c>
      <c r="S933" t="str">
        <f t="shared" si="193"/>
        <v>No</v>
      </c>
      <c r="T933" t="str">
        <f t="shared" si="194"/>
        <v>No</v>
      </c>
      <c r="U933" s="10" t="str" cm="1">
        <f t="array" ref="U933">_xlfn.IFS(B933&lt;18.5,"Underweight",B933&lt;=24.9,"Normal weight",B933&lt;=29.99,"Over weight",B933&gt;=30,"Obesity")</f>
        <v>Obesity</v>
      </c>
      <c r="V933" t="str" cm="1">
        <f t="array" ref="V933">_xlfn.IFS(C933&lt;5.7,"Normal",C933&lt;=6.49,"Prediabetes",C933&gt;=6.5,"Diabetes")</f>
        <v>Prediabetes</v>
      </c>
      <c r="W933" t="str">
        <f t="shared" si="195"/>
        <v>No</v>
      </c>
    </row>
    <row r="934" spans="1:23" x14ac:dyDescent="0.25">
      <c r="A934" t="s">
        <v>1438</v>
      </c>
      <c r="B934" s="11">
        <v>26.4</v>
      </c>
      <c r="C934" s="11">
        <v>9.2899999999999991</v>
      </c>
      <c r="D934" t="s">
        <v>2382</v>
      </c>
      <c r="E934" t="s">
        <v>2380</v>
      </c>
      <c r="F934" t="s">
        <v>2383</v>
      </c>
      <c r="G934">
        <v>1</v>
      </c>
      <c r="H934" t="s">
        <v>2380</v>
      </c>
      <c r="I934" t="str">
        <f t="shared" si="183"/>
        <v>Id933</v>
      </c>
      <c r="J934" t="str">
        <f t="shared" si="184"/>
        <v>26.4</v>
      </c>
      <c r="K934" t="str">
        <f t="shared" si="185"/>
        <v>9.29</v>
      </c>
      <c r="L934" t="str">
        <f t="shared" si="186"/>
        <v>yes</v>
      </c>
      <c r="M934" t="str">
        <f t="shared" si="187"/>
        <v>No</v>
      </c>
      <c r="N934" t="str">
        <f t="shared" si="188"/>
        <v>Yes</v>
      </c>
      <c r="O934" t="str">
        <f t="shared" si="189"/>
        <v>1</v>
      </c>
      <c r="P934" t="str">
        <f t="shared" si="190"/>
        <v>No</v>
      </c>
      <c r="Q934" s="10" t="str">
        <f t="shared" si="191"/>
        <v>1</v>
      </c>
      <c r="R934" t="str">
        <f t="shared" si="192"/>
        <v>Yes</v>
      </c>
      <c r="S934" t="str">
        <f t="shared" si="193"/>
        <v>No</v>
      </c>
      <c r="T934" t="str">
        <f t="shared" si="194"/>
        <v>No</v>
      </c>
      <c r="U934" s="10" t="str" cm="1">
        <f t="array" ref="U934">_xlfn.IFS(B934&lt;18.5,"Underweight",B934&lt;=24.9,"Normal weight",B934&lt;=29.99,"Over weight",B934&gt;=30,"Obesity")</f>
        <v>Over weight</v>
      </c>
      <c r="V934" t="str" cm="1">
        <f t="array" ref="V934">_xlfn.IFS(C934&lt;5.7,"Normal",C934&lt;=6.49,"Prediabetes",C934&gt;=6.5,"Diabetes")</f>
        <v>Diabetes</v>
      </c>
      <c r="W934" t="str">
        <f t="shared" si="195"/>
        <v>No</v>
      </c>
    </row>
    <row r="935" spans="1:23" x14ac:dyDescent="0.25">
      <c r="A935" t="s">
        <v>1437</v>
      </c>
      <c r="B935" s="11">
        <v>28.1</v>
      </c>
      <c r="C935" s="11">
        <v>5.79</v>
      </c>
      <c r="D935" t="s">
        <v>2382</v>
      </c>
      <c r="E935" t="s">
        <v>2380</v>
      </c>
      <c r="F935" t="s">
        <v>2383</v>
      </c>
      <c r="G935">
        <v>1</v>
      </c>
      <c r="H935" t="s">
        <v>2380</v>
      </c>
      <c r="I935" t="str">
        <f t="shared" si="183"/>
        <v>Id934</v>
      </c>
      <c r="J935" t="str">
        <f t="shared" si="184"/>
        <v>28.1</v>
      </c>
      <c r="K935" t="str">
        <f t="shared" si="185"/>
        <v>5.79</v>
      </c>
      <c r="L935" t="str">
        <f t="shared" si="186"/>
        <v>yes</v>
      </c>
      <c r="M935" t="str">
        <f t="shared" si="187"/>
        <v>No</v>
      </c>
      <c r="N935" t="str">
        <f t="shared" si="188"/>
        <v>Yes</v>
      </c>
      <c r="O935" t="str">
        <f t="shared" si="189"/>
        <v>1</v>
      </c>
      <c r="P935" t="str">
        <f t="shared" si="190"/>
        <v>No</v>
      </c>
      <c r="Q935" s="10" t="str">
        <f t="shared" si="191"/>
        <v>1</v>
      </c>
      <c r="R935" t="str">
        <f t="shared" si="192"/>
        <v>Yes</v>
      </c>
      <c r="S935" t="str">
        <f t="shared" si="193"/>
        <v>No</v>
      </c>
      <c r="T935" t="str">
        <f t="shared" si="194"/>
        <v>No</v>
      </c>
      <c r="U935" s="10" t="str" cm="1">
        <f t="array" ref="U935">_xlfn.IFS(B935&lt;18.5,"Underweight",B935&lt;=24.9,"Normal weight",B935&lt;=29.99,"Over weight",B935&gt;=30,"Obesity")</f>
        <v>Over weight</v>
      </c>
      <c r="V935" t="str" cm="1">
        <f t="array" ref="V935">_xlfn.IFS(C935&lt;5.7,"Normal",C935&lt;=6.49,"Prediabetes",C935&gt;=6.5,"Diabetes")</f>
        <v>Prediabetes</v>
      </c>
      <c r="W935" t="str">
        <f t="shared" si="195"/>
        <v>No</v>
      </c>
    </row>
    <row r="936" spans="1:23" x14ac:dyDescent="0.25">
      <c r="A936" t="s">
        <v>1436</v>
      </c>
      <c r="B936" s="11">
        <v>27</v>
      </c>
      <c r="C936" s="11">
        <v>4.54</v>
      </c>
      <c r="D936" t="s">
        <v>2382</v>
      </c>
      <c r="E936" t="s">
        <v>2380</v>
      </c>
      <c r="F936" t="s">
        <v>2380</v>
      </c>
      <c r="G936">
        <v>1</v>
      </c>
      <c r="H936" t="s">
        <v>2380</v>
      </c>
      <c r="I936" t="str">
        <f t="shared" si="183"/>
        <v>Id935</v>
      </c>
      <c r="J936" t="str">
        <f t="shared" si="184"/>
        <v>27</v>
      </c>
      <c r="K936" t="str">
        <f t="shared" si="185"/>
        <v>4.54</v>
      </c>
      <c r="L936" t="str">
        <f t="shared" si="186"/>
        <v>yes</v>
      </c>
      <c r="M936" t="str">
        <f t="shared" si="187"/>
        <v>No</v>
      </c>
      <c r="N936" t="str">
        <f t="shared" si="188"/>
        <v>No</v>
      </c>
      <c r="O936" t="str">
        <f t="shared" si="189"/>
        <v>1</v>
      </c>
      <c r="P936" t="str">
        <f t="shared" si="190"/>
        <v>No</v>
      </c>
      <c r="Q936" s="10" t="str">
        <f t="shared" si="191"/>
        <v>1</v>
      </c>
      <c r="R936" t="str">
        <f t="shared" si="192"/>
        <v>Yes</v>
      </c>
      <c r="S936" t="str">
        <f t="shared" si="193"/>
        <v>No</v>
      </c>
      <c r="T936" t="str">
        <f t="shared" si="194"/>
        <v>No</v>
      </c>
      <c r="U936" s="10" t="str" cm="1">
        <f t="array" ref="U936">_xlfn.IFS(B936&lt;18.5,"Underweight",B936&lt;=24.9,"Normal weight",B936&lt;=29.99,"Over weight",B936&gt;=30,"Obesity")</f>
        <v>Over weight</v>
      </c>
      <c r="V936" t="str" cm="1">
        <f t="array" ref="V936">_xlfn.IFS(C936&lt;5.7,"Normal",C936&lt;=6.49,"Prediabetes",C936&gt;=6.5,"Diabetes")</f>
        <v>Normal</v>
      </c>
      <c r="W936" t="str">
        <f t="shared" si="195"/>
        <v>No</v>
      </c>
    </row>
    <row r="937" spans="1:23" x14ac:dyDescent="0.25">
      <c r="A937" t="s">
        <v>1435</v>
      </c>
      <c r="B937" s="11">
        <v>28.594999999999999</v>
      </c>
      <c r="C937" s="11">
        <v>4.68</v>
      </c>
      <c r="D937" t="s">
        <v>2382</v>
      </c>
      <c r="E937" t="s">
        <v>2380</v>
      </c>
      <c r="F937" t="s">
        <v>2380</v>
      </c>
      <c r="G937">
        <v>1</v>
      </c>
      <c r="H937" t="s">
        <v>2380</v>
      </c>
      <c r="I937" t="str">
        <f t="shared" si="183"/>
        <v>Id936</v>
      </c>
      <c r="J937" t="str">
        <f t="shared" si="184"/>
        <v>28.595</v>
      </c>
      <c r="K937" t="str">
        <f t="shared" si="185"/>
        <v>4.68</v>
      </c>
      <c r="L937" t="str">
        <f t="shared" si="186"/>
        <v>yes</v>
      </c>
      <c r="M937" t="str">
        <f t="shared" si="187"/>
        <v>No</v>
      </c>
      <c r="N937" t="str">
        <f t="shared" si="188"/>
        <v>No</v>
      </c>
      <c r="O937" t="str">
        <f t="shared" si="189"/>
        <v>1</v>
      </c>
      <c r="P937" t="str">
        <f t="shared" si="190"/>
        <v>No</v>
      </c>
      <c r="Q937" s="10" t="str">
        <f t="shared" si="191"/>
        <v>1</v>
      </c>
      <c r="R937" t="str">
        <f t="shared" si="192"/>
        <v>Yes</v>
      </c>
      <c r="S937" t="str">
        <f t="shared" si="193"/>
        <v>No</v>
      </c>
      <c r="T937" t="str">
        <f t="shared" si="194"/>
        <v>No</v>
      </c>
      <c r="U937" s="10" t="str" cm="1">
        <f t="array" ref="U937">_xlfn.IFS(B937&lt;18.5,"Underweight",B937&lt;=24.9,"Normal weight",B937&lt;=29.99,"Over weight",B937&gt;=30,"Obesity")</f>
        <v>Over weight</v>
      </c>
      <c r="V937" t="str" cm="1">
        <f t="array" ref="V937">_xlfn.IFS(C937&lt;5.7,"Normal",C937&lt;=6.49,"Prediabetes",C937&gt;=6.5,"Diabetes")</f>
        <v>Normal</v>
      </c>
      <c r="W937" t="str">
        <f t="shared" si="195"/>
        <v>No</v>
      </c>
    </row>
    <row r="938" spans="1:23" x14ac:dyDescent="0.25">
      <c r="A938" t="s">
        <v>1434</v>
      </c>
      <c r="B938" s="11">
        <v>36.799999999999997</v>
      </c>
      <c r="C938" s="11">
        <v>5.88</v>
      </c>
      <c r="D938" t="s">
        <v>2380</v>
      </c>
      <c r="E938" t="s">
        <v>2380</v>
      </c>
      <c r="F938" t="s">
        <v>2380</v>
      </c>
      <c r="G938">
        <v>1</v>
      </c>
      <c r="H938" t="s">
        <v>2380</v>
      </c>
      <c r="I938" t="str">
        <f t="shared" si="183"/>
        <v>Id937</v>
      </c>
      <c r="J938" t="str">
        <f t="shared" si="184"/>
        <v>36.8</v>
      </c>
      <c r="K938" t="str">
        <f t="shared" si="185"/>
        <v>5.88</v>
      </c>
      <c r="L938" t="str">
        <f t="shared" si="186"/>
        <v>No</v>
      </c>
      <c r="M938" t="str">
        <f t="shared" si="187"/>
        <v>No</v>
      </c>
      <c r="N938" t="str">
        <f t="shared" si="188"/>
        <v>No</v>
      </c>
      <c r="O938" t="str">
        <f t="shared" si="189"/>
        <v>1</v>
      </c>
      <c r="P938" t="str">
        <f t="shared" si="190"/>
        <v>No</v>
      </c>
      <c r="Q938" s="10" t="str">
        <f t="shared" si="191"/>
        <v>1</v>
      </c>
      <c r="R938" t="str">
        <f t="shared" si="192"/>
        <v>No</v>
      </c>
      <c r="S938" t="str">
        <f t="shared" si="193"/>
        <v>No</v>
      </c>
      <c r="T938" t="str">
        <f t="shared" si="194"/>
        <v>No</v>
      </c>
      <c r="U938" s="10" t="str" cm="1">
        <f t="array" ref="U938">_xlfn.IFS(B938&lt;18.5,"Underweight",B938&lt;=24.9,"Normal weight",B938&lt;=29.99,"Over weight",B938&gt;=30,"Obesity")</f>
        <v>Obesity</v>
      </c>
      <c r="V938" t="str" cm="1">
        <f t="array" ref="V938">_xlfn.IFS(C938&lt;5.7,"Normal",C938&lt;=6.49,"Prediabetes",C938&gt;=6.5,"Diabetes")</f>
        <v>Prediabetes</v>
      </c>
      <c r="W938" t="str">
        <f t="shared" si="195"/>
        <v>No</v>
      </c>
    </row>
    <row r="939" spans="1:23" x14ac:dyDescent="0.25">
      <c r="A939" t="s">
        <v>1433</v>
      </c>
      <c r="B939" s="11">
        <v>23.75</v>
      </c>
      <c r="C939" s="11">
        <v>5.42</v>
      </c>
      <c r="D939" t="s">
        <v>2382</v>
      </c>
      <c r="E939" t="s">
        <v>2380</v>
      </c>
      <c r="F939" t="s">
        <v>2383</v>
      </c>
      <c r="G939">
        <v>1</v>
      </c>
      <c r="H939" t="s">
        <v>2380</v>
      </c>
      <c r="I939" t="str">
        <f t="shared" si="183"/>
        <v>Id938</v>
      </c>
      <c r="J939" t="str">
        <f t="shared" si="184"/>
        <v>23.75</v>
      </c>
      <c r="K939" t="str">
        <f t="shared" si="185"/>
        <v>5.42</v>
      </c>
      <c r="L939" t="str">
        <f t="shared" si="186"/>
        <v>yes</v>
      </c>
      <c r="M939" t="str">
        <f t="shared" si="187"/>
        <v>No</v>
      </c>
      <c r="N939" t="str">
        <f t="shared" si="188"/>
        <v>Yes</v>
      </c>
      <c r="O939" t="str">
        <f t="shared" si="189"/>
        <v>1</v>
      </c>
      <c r="P939" t="str">
        <f t="shared" si="190"/>
        <v>No</v>
      </c>
      <c r="Q939" s="10" t="str">
        <f t="shared" si="191"/>
        <v>1</v>
      </c>
      <c r="R939" t="str">
        <f t="shared" si="192"/>
        <v>Yes</v>
      </c>
      <c r="S939" t="str">
        <f t="shared" si="193"/>
        <v>No</v>
      </c>
      <c r="T939" t="str">
        <f t="shared" si="194"/>
        <v>No</v>
      </c>
      <c r="U939" s="10" t="str" cm="1">
        <f t="array" ref="U939">_xlfn.IFS(B939&lt;18.5,"Underweight",B939&lt;=24.9,"Normal weight",B939&lt;=29.99,"Over weight",B939&gt;=30,"Obesity")</f>
        <v>Normal weight</v>
      </c>
      <c r="V939" t="str" cm="1">
        <f t="array" ref="V939">_xlfn.IFS(C939&lt;5.7,"Normal",C939&lt;=6.49,"Prediabetes",C939&gt;=6.5,"Diabetes")</f>
        <v>Normal</v>
      </c>
      <c r="W939" t="str">
        <f t="shared" si="195"/>
        <v>No</v>
      </c>
    </row>
    <row r="940" spans="1:23" x14ac:dyDescent="0.25">
      <c r="A940" t="s">
        <v>1432</v>
      </c>
      <c r="B940" s="11">
        <v>35.619999999999997</v>
      </c>
      <c r="C940" s="11">
        <v>4.16</v>
      </c>
      <c r="D940" t="s">
        <v>2380</v>
      </c>
      <c r="E940" t="s">
        <v>2380</v>
      </c>
      <c r="F940" t="s">
        <v>2380</v>
      </c>
      <c r="G940" t="s">
        <v>2381</v>
      </c>
      <c r="H940" t="s">
        <v>2380</v>
      </c>
      <c r="I940" t="str">
        <f t="shared" si="183"/>
        <v>Id939</v>
      </c>
      <c r="J940" t="str">
        <f t="shared" si="184"/>
        <v>35.62</v>
      </c>
      <c r="K940" t="str">
        <f t="shared" si="185"/>
        <v>4.16</v>
      </c>
      <c r="L940" t="str">
        <f t="shared" si="186"/>
        <v>No</v>
      </c>
      <c r="M940" t="str">
        <f t="shared" si="187"/>
        <v>No</v>
      </c>
      <c r="N940" t="str">
        <f t="shared" si="188"/>
        <v>No</v>
      </c>
      <c r="O940" t="str">
        <f t="shared" si="189"/>
        <v>No major surgery</v>
      </c>
      <c r="P940" t="str">
        <f t="shared" si="190"/>
        <v>No</v>
      </c>
      <c r="Q940" s="10" t="str">
        <f t="shared" si="191"/>
        <v>0</v>
      </c>
      <c r="R940" t="str">
        <f t="shared" si="192"/>
        <v>No</v>
      </c>
      <c r="S940" t="str">
        <f t="shared" si="193"/>
        <v>No</v>
      </c>
      <c r="T940" t="str">
        <f t="shared" si="194"/>
        <v>No</v>
      </c>
      <c r="U940" s="10" t="str" cm="1">
        <f t="array" ref="U940">_xlfn.IFS(B940&lt;18.5,"Underweight",B940&lt;=24.9,"Normal weight",B940&lt;=29.99,"Over weight",B940&gt;=30,"Obesity")</f>
        <v>Obesity</v>
      </c>
      <c r="V940" t="str" cm="1">
        <f t="array" ref="V940">_xlfn.IFS(C940&lt;5.7,"Normal",C940&lt;=6.49,"Prediabetes",C940&gt;=6.5,"Diabetes")</f>
        <v>Normal</v>
      </c>
      <c r="W940" t="str">
        <f t="shared" si="195"/>
        <v>No</v>
      </c>
    </row>
    <row r="941" spans="1:23" x14ac:dyDescent="0.25">
      <c r="A941" t="s">
        <v>1431</v>
      </c>
      <c r="B941" s="11">
        <v>30.69</v>
      </c>
      <c r="C941" s="11">
        <v>7.05</v>
      </c>
      <c r="D941" t="s">
        <v>2382</v>
      </c>
      <c r="E941" t="s">
        <v>2380</v>
      </c>
      <c r="F941" t="s">
        <v>2380</v>
      </c>
      <c r="G941">
        <v>2</v>
      </c>
      <c r="H941" t="s">
        <v>2380</v>
      </c>
      <c r="I941" t="str">
        <f t="shared" si="183"/>
        <v>Id940</v>
      </c>
      <c r="J941" t="str">
        <f t="shared" si="184"/>
        <v>30.69</v>
      </c>
      <c r="K941" t="str">
        <f t="shared" si="185"/>
        <v>7.05</v>
      </c>
      <c r="L941" t="str">
        <f t="shared" si="186"/>
        <v>yes</v>
      </c>
      <c r="M941" t="str">
        <f t="shared" si="187"/>
        <v>No</v>
      </c>
      <c r="N941" t="str">
        <f t="shared" si="188"/>
        <v>No</v>
      </c>
      <c r="O941" t="str">
        <f t="shared" si="189"/>
        <v>2</v>
      </c>
      <c r="P941" t="str">
        <f t="shared" si="190"/>
        <v>No</v>
      </c>
      <c r="Q941" s="10" t="str">
        <f t="shared" si="191"/>
        <v>2</v>
      </c>
      <c r="R941" t="str">
        <f t="shared" si="192"/>
        <v>Yes</v>
      </c>
      <c r="S941" t="str">
        <f t="shared" si="193"/>
        <v>No</v>
      </c>
      <c r="T941" t="str">
        <f t="shared" si="194"/>
        <v>No</v>
      </c>
      <c r="U941" s="10" t="str" cm="1">
        <f t="array" ref="U941">_xlfn.IFS(B941&lt;18.5,"Underweight",B941&lt;=24.9,"Normal weight",B941&lt;=29.99,"Over weight",B941&gt;=30,"Obesity")</f>
        <v>Obesity</v>
      </c>
      <c r="V941" t="str" cm="1">
        <f t="array" ref="V941">_xlfn.IFS(C941&lt;5.7,"Normal",C941&lt;=6.49,"Prediabetes",C941&gt;=6.5,"Diabetes")</f>
        <v>Diabetes</v>
      </c>
      <c r="W941" t="str">
        <f t="shared" si="195"/>
        <v>No</v>
      </c>
    </row>
    <row r="942" spans="1:23" x14ac:dyDescent="0.25">
      <c r="A942" t="s">
        <v>1430</v>
      </c>
      <c r="B942" s="11">
        <v>35.799999999999997</v>
      </c>
      <c r="C942" s="11">
        <v>5.63</v>
      </c>
      <c r="D942" t="s">
        <v>2382</v>
      </c>
      <c r="E942" t="s">
        <v>2380</v>
      </c>
      <c r="F942" t="s">
        <v>2380</v>
      </c>
      <c r="G942">
        <v>2</v>
      </c>
      <c r="H942" t="s">
        <v>2380</v>
      </c>
      <c r="I942" t="str">
        <f t="shared" si="183"/>
        <v>Id941</v>
      </c>
      <c r="J942" t="str">
        <f t="shared" si="184"/>
        <v>35.8</v>
      </c>
      <c r="K942" t="str">
        <f t="shared" si="185"/>
        <v>5.63</v>
      </c>
      <c r="L942" t="str">
        <f t="shared" si="186"/>
        <v>yes</v>
      </c>
      <c r="M942" t="str">
        <f t="shared" si="187"/>
        <v>No</v>
      </c>
      <c r="N942" t="str">
        <f t="shared" si="188"/>
        <v>No</v>
      </c>
      <c r="O942" t="str">
        <f t="shared" si="189"/>
        <v>2</v>
      </c>
      <c r="P942" t="str">
        <f t="shared" si="190"/>
        <v>No</v>
      </c>
      <c r="Q942" s="10" t="str">
        <f t="shared" si="191"/>
        <v>2</v>
      </c>
      <c r="R942" t="str">
        <f t="shared" si="192"/>
        <v>Yes</v>
      </c>
      <c r="S942" t="str">
        <f t="shared" si="193"/>
        <v>No</v>
      </c>
      <c r="T942" t="str">
        <f t="shared" si="194"/>
        <v>No</v>
      </c>
      <c r="U942" s="10" t="str" cm="1">
        <f t="array" ref="U942">_xlfn.IFS(B942&lt;18.5,"Underweight",B942&lt;=24.9,"Normal weight",B942&lt;=29.99,"Over weight",B942&gt;=30,"Obesity")</f>
        <v>Obesity</v>
      </c>
      <c r="V942" t="str" cm="1">
        <f t="array" ref="V942">_xlfn.IFS(C942&lt;5.7,"Normal",C942&lt;=6.49,"Prediabetes",C942&gt;=6.5,"Diabetes")</f>
        <v>Normal</v>
      </c>
      <c r="W942" t="str">
        <f t="shared" si="195"/>
        <v>No</v>
      </c>
    </row>
    <row r="943" spans="1:23" x14ac:dyDescent="0.25">
      <c r="A943" t="s">
        <v>1429</v>
      </c>
      <c r="B943" s="11">
        <v>28.785</v>
      </c>
      <c r="C943" s="11">
        <v>4.24</v>
      </c>
      <c r="D943" t="s">
        <v>2382</v>
      </c>
      <c r="E943" t="s">
        <v>2380</v>
      </c>
      <c r="F943" t="s">
        <v>2380</v>
      </c>
      <c r="G943">
        <v>2</v>
      </c>
      <c r="H943" t="s">
        <v>2380</v>
      </c>
      <c r="I943" t="str">
        <f t="shared" si="183"/>
        <v>Id942</v>
      </c>
      <c r="J943" t="str">
        <f t="shared" si="184"/>
        <v>28.785</v>
      </c>
      <c r="K943" t="str">
        <f t="shared" si="185"/>
        <v>4.24</v>
      </c>
      <c r="L943" t="str">
        <f t="shared" si="186"/>
        <v>yes</v>
      </c>
      <c r="M943" t="str">
        <f t="shared" si="187"/>
        <v>No</v>
      </c>
      <c r="N943" t="str">
        <f t="shared" si="188"/>
        <v>No</v>
      </c>
      <c r="O943" t="str">
        <f t="shared" si="189"/>
        <v>2</v>
      </c>
      <c r="P943" t="str">
        <f t="shared" si="190"/>
        <v>No</v>
      </c>
      <c r="Q943" s="10" t="str">
        <f t="shared" si="191"/>
        <v>2</v>
      </c>
      <c r="R943" t="str">
        <f t="shared" si="192"/>
        <v>Yes</v>
      </c>
      <c r="S943" t="str">
        <f t="shared" si="193"/>
        <v>No</v>
      </c>
      <c r="T943" t="str">
        <f t="shared" si="194"/>
        <v>No</v>
      </c>
      <c r="U943" s="10" t="str" cm="1">
        <f t="array" ref="U943">_xlfn.IFS(B943&lt;18.5,"Underweight",B943&lt;=24.9,"Normal weight",B943&lt;=29.99,"Over weight",B943&gt;=30,"Obesity")</f>
        <v>Over weight</v>
      </c>
      <c r="V943" t="str" cm="1">
        <f t="array" ref="V943">_xlfn.IFS(C943&lt;5.7,"Normal",C943&lt;=6.49,"Prediabetes",C943&gt;=6.5,"Diabetes")</f>
        <v>Normal</v>
      </c>
      <c r="W943" t="str">
        <f t="shared" si="195"/>
        <v>No</v>
      </c>
    </row>
    <row r="944" spans="1:23" x14ac:dyDescent="0.25">
      <c r="A944" t="s">
        <v>1428</v>
      </c>
      <c r="B944" s="11">
        <v>28.594999999999999</v>
      </c>
      <c r="C944" s="11">
        <v>4.96</v>
      </c>
      <c r="D944" t="s">
        <v>2382</v>
      </c>
      <c r="E944" t="s">
        <v>2380</v>
      </c>
      <c r="F944" t="s">
        <v>2380</v>
      </c>
      <c r="G944">
        <v>2</v>
      </c>
      <c r="H944" t="s">
        <v>2380</v>
      </c>
      <c r="I944" t="str">
        <f t="shared" si="183"/>
        <v>Id943</v>
      </c>
      <c r="J944" t="str">
        <f t="shared" si="184"/>
        <v>28.595</v>
      </c>
      <c r="K944" t="str">
        <f t="shared" si="185"/>
        <v>4.96</v>
      </c>
      <c r="L944" t="str">
        <f t="shared" si="186"/>
        <v>yes</v>
      </c>
      <c r="M944" t="str">
        <f t="shared" si="187"/>
        <v>No</v>
      </c>
      <c r="N944" t="str">
        <f t="shared" si="188"/>
        <v>No</v>
      </c>
      <c r="O944" t="str">
        <f t="shared" si="189"/>
        <v>2</v>
      </c>
      <c r="P944" t="str">
        <f t="shared" si="190"/>
        <v>No</v>
      </c>
      <c r="Q944" s="10" t="str">
        <f t="shared" si="191"/>
        <v>2</v>
      </c>
      <c r="R944" t="str">
        <f t="shared" si="192"/>
        <v>Yes</v>
      </c>
      <c r="S944" t="str">
        <f t="shared" si="193"/>
        <v>No</v>
      </c>
      <c r="T944" t="str">
        <f t="shared" si="194"/>
        <v>No</v>
      </c>
      <c r="U944" s="10" t="str" cm="1">
        <f t="array" ref="U944">_xlfn.IFS(B944&lt;18.5,"Underweight",B944&lt;=24.9,"Normal weight",B944&lt;=29.99,"Over weight",B944&gt;=30,"Obesity")</f>
        <v>Over weight</v>
      </c>
      <c r="V944" t="str" cm="1">
        <f t="array" ref="V944">_xlfn.IFS(C944&lt;5.7,"Normal",C944&lt;=6.49,"Prediabetes",C944&gt;=6.5,"Diabetes")</f>
        <v>Normal</v>
      </c>
      <c r="W944" t="str">
        <f t="shared" si="195"/>
        <v>No</v>
      </c>
    </row>
    <row r="945" spans="1:23" x14ac:dyDescent="0.25">
      <c r="A945" t="s">
        <v>1427</v>
      </c>
      <c r="B945" s="11">
        <v>48.75</v>
      </c>
      <c r="C945" s="11">
        <v>4.34</v>
      </c>
      <c r="D945" t="s">
        <v>2380</v>
      </c>
      <c r="E945" t="s">
        <v>2380</v>
      </c>
      <c r="F945" t="s">
        <v>2380</v>
      </c>
      <c r="G945" t="s">
        <v>2381</v>
      </c>
      <c r="H945" t="s">
        <v>2380</v>
      </c>
      <c r="I945" t="str">
        <f t="shared" si="183"/>
        <v>Id944</v>
      </c>
      <c r="J945" t="str">
        <f t="shared" si="184"/>
        <v>48.75</v>
      </c>
      <c r="K945" t="str">
        <f t="shared" si="185"/>
        <v>4.34</v>
      </c>
      <c r="L945" t="str">
        <f t="shared" si="186"/>
        <v>No</v>
      </c>
      <c r="M945" t="str">
        <f t="shared" si="187"/>
        <v>No</v>
      </c>
      <c r="N945" t="str">
        <f t="shared" si="188"/>
        <v>No</v>
      </c>
      <c r="O945" t="str">
        <f t="shared" si="189"/>
        <v>No major surgery</v>
      </c>
      <c r="P945" t="str">
        <f t="shared" si="190"/>
        <v>No</v>
      </c>
      <c r="Q945" s="10" t="str">
        <f t="shared" si="191"/>
        <v>0</v>
      </c>
      <c r="R945" t="str">
        <f t="shared" si="192"/>
        <v>No</v>
      </c>
      <c r="S945" t="str">
        <f t="shared" si="193"/>
        <v>No</v>
      </c>
      <c r="T945" t="str">
        <f t="shared" si="194"/>
        <v>No</v>
      </c>
      <c r="U945" s="10" t="str" cm="1">
        <f t="array" ref="U945">_xlfn.IFS(B945&lt;18.5,"Underweight",B945&lt;=24.9,"Normal weight",B945&lt;=29.99,"Over weight",B945&gt;=30,"Obesity")</f>
        <v>Obesity</v>
      </c>
      <c r="V945" t="str" cm="1">
        <f t="array" ref="V945">_xlfn.IFS(C945&lt;5.7,"Normal",C945&lt;=6.49,"Prediabetes",C945&gt;=6.5,"Diabetes")</f>
        <v>Normal</v>
      </c>
      <c r="W945" t="str">
        <f t="shared" si="195"/>
        <v>No</v>
      </c>
    </row>
    <row r="946" spans="1:23" x14ac:dyDescent="0.25">
      <c r="A946" t="s">
        <v>1426</v>
      </c>
      <c r="B946" s="11">
        <v>28.31</v>
      </c>
      <c r="C946" s="11">
        <v>5.43</v>
      </c>
      <c r="D946" t="s">
        <v>2382</v>
      </c>
      <c r="E946" t="s">
        <v>2380</v>
      </c>
      <c r="F946" t="s">
        <v>2380</v>
      </c>
      <c r="G946">
        <v>2</v>
      </c>
      <c r="H946" t="s">
        <v>2380</v>
      </c>
      <c r="I946" t="str">
        <f t="shared" si="183"/>
        <v>Id945</v>
      </c>
      <c r="J946" t="str">
        <f t="shared" si="184"/>
        <v>28.31</v>
      </c>
      <c r="K946" t="str">
        <f t="shared" si="185"/>
        <v>5.43</v>
      </c>
      <c r="L946" t="str">
        <f t="shared" si="186"/>
        <v>yes</v>
      </c>
      <c r="M946" t="str">
        <f t="shared" si="187"/>
        <v>No</v>
      </c>
      <c r="N946" t="str">
        <f t="shared" si="188"/>
        <v>No</v>
      </c>
      <c r="O946" t="str">
        <f t="shared" si="189"/>
        <v>2</v>
      </c>
      <c r="P946" t="str">
        <f t="shared" si="190"/>
        <v>No</v>
      </c>
      <c r="Q946" s="10" t="str">
        <f t="shared" si="191"/>
        <v>2</v>
      </c>
      <c r="R946" t="str">
        <f t="shared" si="192"/>
        <v>Yes</v>
      </c>
      <c r="S946" t="str">
        <f t="shared" si="193"/>
        <v>No</v>
      </c>
      <c r="T946" t="str">
        <f t="shared" si="194"/>
        <v>No</v>
      </c>
      <c r="U946" s="10" t="str" cm="1">
        <f t="array" ref="U946">_xlfn.IFS(B946&lt;18.5,"Underweight",B946&lt;=24.9,"Normal weight",B946&lt;=29.99,"Over weight",B946&gt;=30,"Obesity")</f>
        <v>Over weight</v>
      </c>
      <c r="V946" t="str" cm="1">
        <f t="array" ref="V946">_xlfn.IFS(C946&lt;5.7,"Normal",C946&lt;=6.49,"Prediabetes",C946&gt;=6.5,"Diabetes")</f>
        <v>Normal</v>
      </c>
      <c r="W946" t="str">
        <f t="shared" si="195"/>
        <v>No</v>
      </c>
    </row>
    <row r="947" spans="1:23" x14ac:dyDescent="0.25">
      <c r="A947" t="s">
        <v>1425</v>
      </c>
      <c r="B947" s="11">
        <v>38.39</v>
      </c>
      <c r="C947" s="11">
        <v>8.33</v>
      </c>
      <c r="D947" t="s">
        <v>2382</v>
      </c>
      <c r="E947" t="s">
        <v>2380</v>
      </c>
      <c r="F947" t="s">
        <v>2380</v>
      </c>
      <c r="G947">
        <v>1</v>
      </c>
      <c r="H947" t="s">
        <v>2380</v>
      </c>
      <c r="I947" t="str">
        <f t="shared" si="183"/>
        <v>Id946</v>
      </c>
      <c r="J947" t="str">
        <f t="shared" si="184"/>
        <v>38.39</v>
      </c>
      <c r="K947" t="str">
        <f t="shared" si="185"/>
        <v>8.33</v>
      </c>
      <c r="L947" t="str">
        <f t="shared" si="186"/>
        <v>yes</v>
      </c>
      <c r="M947" t="str">
        <f t="shared" si="187"/>
        <v>No</v>
      </c>
      <c r="N947" t="str">
        <f t="shared" si="188"/>
        <v>No</v>
      </c>
      <c r="O947" t="str">
        <f t="shared" si="189"/>
        <v>1</v>
      </c>
      <c r="P947" t="str">
        <f t="shared" si="190"/>
        <v>No</v>
      </c>
      <c r="Q947" s="10" t="str">
        <f t="shared" si="191"/>
        <v>1</v>
      </c>
      <c r="R947" t="str">
        <f t="shared" si="192"/>
        <v>Yes</v>
      </c>
      <c r="S947" t="str">
        <f t="shared" si="193"/>
        <v>No</v>
      </c>
      <c r="T947" t="str">
        <f t="shared" si="194"/>
        <v>No</v>
      </c>
      <c r="U947" s="10" t="str" cm="1">
        <f t="array" ref="U947">_xlfn.IFS(B947&lt;18.5,"Underweight",B947&lt;=24.9,"Normal weight",B947&lt;=29.99,"Over weight",B947&gt;=30,"Obesity")</f>
        <v>Obesity</v>
      </c>
      <c r="V947" t="str" cm="1">
        <f t="array" ref="V947">_xlfn.IFS(C947&lt;5.7,"Normal",C947&lt;=6.49,"Prediabetes",C947&gt;=6.5,"Diabetes")</f>
        <v>Diabetes</v>
      </c>
      <c r="W947" t="str">
        <f t="shared" si="195"/>
        <v>No</v>
      </c>
    </row>
    <row r="948" spans="1:23" x14ac:dyDescent="0.25">
      <c r="A948" t="s">
        <v>1424</v>
      </c>
      <c r="B948" s="11">
        <v>25.87</v>
      </c>
      <c r="C948" s="11">
        <v>5.63</v>
      </c>
      <c r="D948" t="s">
        <v>2382</v>
      </c>
      <c r="E948" t="s">
        <v>2380</v>
      </c>
      <c r="F948" t="s">
        <v>2380</v>
      </c>
      <c r="G948">
        <v>1</v>
      </c>
      <c r="H948" t="s">
        <v>2380</v>
      </c>
      <c r="I948" t="str">
        <f t="shared" si="183"/>
        <v>Id947</v>
      </c>
      <c r="J948" t="str">
        <f t="shared" si="184"/>
        <v>25.87</v>
      </c>
      <c r="K948" t="str">
        <f t="shared" si="185"/>
        <v>5.63</v>
      </c>
      <c r="L948" t="str">
        <f t="shared" si="186"/>
        <v>yes</v>
      </c>
      <c r="M948" t="str">
        <f t="shared" si="187"/>
        <v>No</v>
      </c>
      <c r="N948" t="str">
        <f t="shared" si="188"/>
        <v>No</v>
      </c>
      <c r="O948" t="str">
        <f t="shared" si="189"/>
        <v>1</v>
      </c>
      <c r="P948" t="str">
        <f t="shared" si="190"/>
        <v>No</v>
      </c>
      <c r="Q948" s="10" t="str">
        <f t="shared" si="191"/>
        <v>1</v>
      </c>
      <c r="R948" t="str">
        <f t="shared" si="192"/>
        <v>Yes</v>
      </c>
      <c r="S948" t="str">
        <f t="shared" si="193"/>
        <v>No</v>
      </c>
      <c r="T948" t="str">
        <f t="shared" si="194"/>
        <v>No</v>
      </c>
      <c r="U948" s="10" t="str" cm="1">
        <f t="array" ref="U948">_xlfn.IFS(B948&lt;18.5,"Underweight",B948&lt;=24.9,"Normal weight",B948&lt;=29.99,"Over weight",B948&gt;=30,"Obesity")</f>
        <v>Over weight</v>
      </c>
      <c r="V948" t="str" cm="1">
        <f t="array" ref="V948">_xlfn.IFS(C948&lt;5.7,"Normal",C948&lt;=6.49,"Prediabetes",C948&gt;=6.5,"Diabetes")</f>
        <v>Normal</v>
      </c>
      <c r="W948" t="str">
        <f t="shared" si="195"/>
        <v>No</v>
      </c>
    </row>
    <row r="949" spans="1:23" x14ac:dyDescent="0.25">
      <c r="A949" t="s">
        <v>1423</v>
      </c>
      <c r="B949" s="11">
        <v>43.7</v>
      </c>
      <c r="C949" s="11">
        <v>7.23</v>
      </c>
      <c r="D949" t="s">
        <v>2380</v>
      </c>
      <c r="E949" t="s">
        <v>2380</v>
      </c>
      <c r="F949" t="s">
        <v>2380</v>
      </c>
      <c r="G949" t="s">
        <v>2381</v>
      </c>
      <c r="H949" t="s">
        <v>2380</v>
      </c>
      <c r="I949" t="str">
        <f t="shared" si="183"/>
        <v>Id948</v>
      </c>
      <c r="J949" t="str">
        <f t="shared" si="184"/>
        <v>43.7</v>
      </c>
      <c r="K949" t="str">
        <f t="shared" si="185"/>
        <v>7.23</v>
      </c>
      <c r="L949" t="str">
        <f t="shared" si="186"/>
        <v>No</v>
      </c>
      <c r="M949" t="str">
        <f t="shared" si="187"/>
        <v>No</v>
      </c>
      <c r="N949" t="str">
        <f t="shared" si="188"/>
        <v>No</v>
      </c>
      <c r="O949" t="str">
        <f t="shared" si="189"/>
        <v>No major surgery</v>
      </c>
      <c r="P949" t="str">
        <f t="shared" si="190"/>
        <v>No</v>
      </c>
      <c r="Q949" s="10" t="str">
        <f t="shared" si="191"/>
        <v>0</v>
      </c>
      <c r="R949" t="str">
        <f t="shared" si="192"/>
        <v>No</v>
      </c>
      <c r="S949" t="str">
        <f t="shared" si="193"/>
        <v>No</v>
      </c>
      <c r="T949" t="str">
        <f t="shared" si="194"/>
        <v>No</v>
      </c>
      <c r="U949" s="10" t="str" cm="1">
        <f t="array" ref="U949">_xlfn.IFS(B949&lt;18.5,"Underweight",B949&lt;=24.9,"Normal weight",B949&lt;=29.99,"Over weight",B949&gt;=30,"Obesity")</f>
        <v>Obesity</v>
      </c>
      <c r="V949" t="str" cm="1">
        <f t="array" ref="V949">_xlfn.IFS(C949&lt;5.7,"Normal",C949&lt;=6.49,"Prediabetes",C949&gt;=6.5,"Diabetes")</f>
        <v>Diabetes</v>
      </c>
      <c r="W949" t="str">
        <f t="shared" si="195"/>
        <v>No</v>
      </c>
    </row>
    <row r="950" spans="1:23" x14ac:dyDescent="0.25">
      <c r="A950" t="s">
        <v>1422</v>
      </c>
      <c r="B950" s="11">
        <v>40.945</v>
      </c>
      <c r="C950" s="11">
        <v>10.57</v>
      </c>
      <c r="D950" t="s">
        <v>2380</v>
      </c>
      <c r="E950" t="s">
        <v>2380</v>
      </c>
      <c r="F950" t="s">
        <v>2380</v>
      </c>
      <c r="G950" t="s">
        <v>2381</v>
      </c>
      <c r="H950" t="s">
        <v>2380</v>
      </c>
      <c r="I950" t="str">
        <f t="shared" si="183"/>
        <v>Id949</v>
      </c>
      <c r="J950" t="str">
        <f t="shared" si="184"/>
        <v>40.945</v>
      </c>
      <c r="K950" t="str">
        <f t="shared" si="185"/>
        <v>10.57</v>
      </c>
      <c r="L950" t="str">
        <f t="shared" si="186"/>
        <v>No</v>
      </c>
      <c r="M950" t="str">
        <f t="shared" si="187"/>
        <v>No</v>
      </c>
      <c r="N950" t="str">
        <f t="shared" si="188"/>
        <v>No</v>
      </c>
      <c r="O950" t="str">
        <f t="shared" si="189"/>
        <v>No major surgery</v>
      </c>
      <c r="P950" t="str">
        <f t="shared" si="190"/>
        <v>No</v>
      </c>
      <c r="Q950" s="10" t="str">
        <f t="shared" si="191"/>
        <v>0</v>
      </c>
      <c r="R950" t="str">
        <f t="shared" si="192"/>
        <v>No</v>
      </c>
      <c r="S950" t="str">
        <f t="shared" si="193"/>
        <v>No</v>
      </c>
      <c r="T950" t="str">
        <f t="shared" si="194"/>
        <v>No</v>
      </c>
      <c r="U950" s="10" t="str" cm="1">
        <f t="array" ref="U950">_xlfn.IFS(B950&lt;18.5,"Underweight",B950&lt;=24.9,"Normal weight",B950&lt;=29.99,"Over weight",B950&gt;=30,"Obesity")</f>
        <v>Obesity</v>
      </c>
      <c r="V950" t="str" cm="1">
        <f t="array" ref="V950">_xlfn.IFS(C950&lt;5.7,"Normal",C950&lt;=6.49,"Prediabetes",C950&gt;=6.5,"Diabetes")</f>
        <v>Diabetes</v>
      </c>
      <c r="W950" t="str">
        <f t="shared" si="195"/>
        <v>No</v>
      </c>
    </row>
    <row r="951" spans="1:23" x14ac:dyDescent="0.25">
      <c r="A951" t="s">
        <v>1421</v>
      </c>
      <c r="B951" s="11">
        <v>27.94</v>
      </c>
      <c r="C951" s="11">
        <v>7.92</v>
      </c>
      <c r="D951" t="s">
        <v>2380</v>
      </c>
      <c r="E951" t="s">
        <v>2380</v>
      </c>
      <c r="F951" t="s">
        <v>2380</v>
      </c>
      <c r="G951" t="s">
        <v>2381</v>
      </c>
      <c r="H951" t="s">
        <v>2380</v>
      </c>
      <c r="I951" t="str">
        <f t="shared" si="183"/>
        <v>Id950</v>
      </c>
      <c r="J951" t="str">
        <f t="shared" si="184"/>
        <v>27.94</v>
      </c>
      <c r="K951" t="str">
        <f t="shared" si="185"/>
        <v>7.92</v>
      </c>
      <c r="L951" t="str">
        <f t="shared" si="186"/>
        <v>No</v>
      </c>
      <c r="M951" t="str">
        <f t="shared" si="187"/>
        <v>No</v>
      </c>
      <c r="N951" t="str">
        <f t="shared" si="188"/>
        <v>No</v>
      </c>
      <c r="O951" t="str">
        <f t="shared" si="189"/>
        <v>No major surgery</v>
      </c>
      <c r="P951" t="str">
        <f t="shared" si="190"/>
        <v>No</v>
      </c>
      <c r="Q951" s="10" t="str">
        <f t="shared" si="191"/>
        <v>0</v>
      </c>
      <c r="R951" t="str">
        <f t="shared" si="192"/>
        <v>No</v>
      </c>
      <c r="S951" t="str">
        <f t="shared" si="193"/>
        <v>No</v>
      </c>
      <c r="T951" t="str">
        <f t="shared" si="194"/>
        <v>No</v>
      </c>
      <c r="U951" s="10" t="str" cm="1">
        <f t="array" ref="U951">_xlfn.IFS(B951&lt;18.5,"Underweight",B951&lt;=24.9,"Normal weight",B951&lt;=29.99,"Over weight",B951&gt;=30,"Obesity")</f>
        <v>Over weight</v>
      </c>
      <c r="V951" t="str" cm="1">
        <f t="array" ref="V951">_xlfn.IFS(C951&lt;5.7,"Normal",C951&lt;=6.49,"Prediabetes",C951&gt;=6.5,"Diabetes")</f>
        <v>Diabetes</v>
      </c>
      <c r="W951" t="str">
        <f t="shared" si="195"/>
        <v>No</v>
      </c>
    </row>
    <row r="952" spans="1:23" x14ac:dyDescent="0.25">
      <c r="A952" t="s">
        <v>1420</v>
      </c>
      <c r="B952" s="11">
        <v>31.9</v>
      </c>
      <c r="C952" s="11">
        <v>10.119999999999999</v>
      </c>
      <c r="D952" t="s">
        <v>2380</v>
      </c>
      <c r="E952" t="s">
        <v>2380</v>
      </c>
      <c r="F952" t="s">
        <v>2380</v>
      </c>
      <c r="G952">
        <v>2</v>
      </c>
      <c r="H952" t="s">
        <v>2380</v>
      </c>
      <c r="I952" t="str">
        <f t="shared" si="183"/>
        <v>Id951</v>
      </c>
      <c r="J952" t="str">
        <f t="shared" si="184"/>
        <v>31.9</v>
      </c>
      <c r="K952" t="str">
        <f t="shared" si="185"/>
        <v>10.12</v>
      </c>
      <c r="L952" t="str">
        <f t="shared" si="186"/>
        <v>No</v>
      </c>
      <c r="M952" t="str">
        <f t="shared" si="187"/>
        <v>No</v>
      </c>
      <c r="N952" t="str">
        <f t="shared" si="188"/>
        <v>No</v>
      </c>
      <c r="O952" t="str">
        <f t="shared" si="189"/>
        <v>2</v>
      </c>
      <c r="P952" t="str">
        <f t="shared" si="190"/>
        <v>No</v>
      </c>
      <c r="Q952" s="10" t="str">
        <f t="shared" si="191"/>
        <v>2</v>
      </c>
      <c r="R952" t="str">
        <f t="shared" si="192"/>
        <v>No</v>
      </c>
      <c r="S952" t="str">
        <f t="shared" si="193"/>
        <v>No</v>
      </c>
      <c r="T952" t="str">
        <f t="shared" si="194"/>
        <v>No</v>
      </c>
      <c r="U952" s="10" t="str" cm="1">
        <f t="array" ref="U952">_xlfn.IFS(B952&lt;18.5,"Underweight",B952&lt;=24.9,"Normal weight",B952&lt;=29.99,"Over weight",B952&gt;=30,"Obesity")</f>
        <v>Obesity</v>
      </c>
      <c r="V952" t="str" cm="1">
        <f t="array" ref="V952">_xlfn.IFS(C952&lt;5.7,"Normal",C952&lt;=6.49,"Prediabetes",C952&gt;=6.5,"Diabetes")</f>
        <v>Diabetes</v>
      </c>
      <c r="W952" t="str">
        <f t="shared" si="195"/>
        <v>No</v>
      </c>
    </row>
    <row r="953" spans="1:23" x14ac:dyDescent="0.25">
      <c r="A953" t="s">
        <v>1419</v>
      </c>
      <c r="B953" s="11">
        <v>31.64</v>
      </c>
      <c r="C953" s="11">
        <v>7.91</v>
      </c>
      <c r="D953" t="s">
        <v>2380</v>
      </c>
      <c r="E953" t="s">
        <v>2380</v>
      </c>
      <c r="F953" t="s">
        <v>2380</v>
      </c>
      <c r="G953" t="s">
        <v>2381</v>
      </c>
      <c r="H953" t="s">
        <v>2380</v>
      </c>
      <c r="I953" t="str">
        <f t="shared" si="183"/>
        <v>Id952</v>
      </c>
      <c r="J953" t="str">
        <f t="shared" si="184"/>
        <v>31.64</v>
      </c>
      <c r="K953" t="str">
        <f t="shared" si="185"/>
        <v>7.91</v>
      </c>
      <c r="L953" t="str">
        <f t="shared" si="186"/>
        <v>No</v>
      </c>
      <c r="M953" t="str">
        <f t="shared" si="187"/>
        <v>No</v>
      </c>
      <c r="N953" t="str">
        <f t="shared" si="188"/>
        <v>No</v>
      </c>
      <c r="O953" t="str">
        <f t="shared" si="189"/>
        <v>No major surgery</v>
      </c>
      <c r="P953" t="str">
        <f t="shared" si="190"/>
        <v>No</v>
      </c>
      <c r="Q953" s="10" t="str">
        <f t="shared" si="191"/>
        <v>0</v>
      </c>
      <c r="R953" t="str">
        <f t="shared" si="192"/>
        <v>No</v>
      </c>
      <c r="S953" t="str">
        <f t="shared" si="193"/>
        <v>No</v>
      </c>
      <c r="T953" t="str">
        <f t="shared" si="194"/>
        <v>No</v>
      </c>
      <c r="U953" s="10" t="str" cm="1">
        <f t="array" ref="U953">_xlfn.IFS(B953&lt;18.5,"Underweight",B953&lt;=24.9,"Normal weight",B953&lt;=29.99,"Over weight",B953&gt;=30,"Obesity")</f>
        <v>Obesity</v>
      </c>
      <c r="V953" t="str" cm="1">
        <f t="array" ref="V953">_xlfn.IFS(C953&lt;5.7,"Normal",C953&lt;=6.49,"Prediabetes",C953&gt;=6.5,"Diabetes")</f>
        <v>Diabetes</v>
      </c>
      <c r="W953" t="str">
        <f t="shared" si="195"/>
        <v>No</v>
      </c>
    </row>
    <row r="954" spans="1:23" x14ac:dyDescent="0.25">
      <c r="A954" t="s">
        <v>1418</v>
      </c>
      <c r="B954" s="11">
        <v>46.7</v>
      </c>
      <c r="C954" s="11">
        <v>10.9</v>
      </c>
      <c r="D954" t="s">
        <v>2380</v>
      </c>
      <c r="E954" t="s">
        <v>2380</v>
      </c>
      <c r="F954" t="s">
        <v>2380</v>
      </c>
      <c r="G954" t="s">
        <v>2381</v>
      </c>
      <c r="H954" t="s">
        <v>2380</v>
      </c>
      <c r="I954" t="str">
        <f t="shared" si="183"/>
        <v>Id953</v>
      </c>
      <c r="J954" t="str">
        <f t="shared" si="184"/>
        <v>46.7</v>
      </c>
      <c r="K954" t="str">
        <f t="shared" si="185"/>
        <v>10.9</v>
      </c>
      <c r="L954" t="str">
        <f t="shared" si="186"/>
        <v>No</v>
      </c>
      <c r="M954" t="str">
        <f t="shared" si="187"/>
        <v>No</v>
      </c>
      <c r="N954" t="str">
        <f t="shared" si="188"/>
        <v>No</v>
      </c>
      <c r="O954" t="str">
        <f t="shared" si="189"/>
        <v>No major surgery</v>
      </c>
      <c r="P954" t="str">
        <f t="shared" si="190"/>
        <v>No</v>
      </c>
      <c r="Q954" s="10" t="str">
        <f t="shared" si="191"/>
        <v>0</v>
      </c>
      <c r="R954" t="str">
        <f t="shared" si="192"/>
        <v>No</v>
      </c>
      <c r="S954" t="str">
        <f t="shared" si="193"/>
        <v>No</v>
      </c>
      <c r="T954" t="str">
        <f t="shared" si="194"/>
        <v>No</v>
      </c>
      <c r="U954" s="10" t="str" cm="1">
        <f t="array" ref="U954">_xlfn.IFS(B954&lt;18.5,"Underweight",B954&lt;=24.9,"Normal weight",B954&lt;=29.99,"Over weight",B954&gt;=30,"Obesity")</f>
        <v>Obesity</v>
      </c>
      <c r="V954" t="str" cm="1">
        <f t="array" ref="V954">_xlfn.IFS(C954&lt;5.7,"Normal",C954&lt;=6.49,"Prediabetes",C954&gt;=6.5,"Diabetes")</f>
        <v>Diabetes</v>
      </c>
      <c r="W954" t="str">
        <f t="shared" si="195"/>
        <v>No</v>
      </c>
    </row>
    <row r="955" spans="1:23" x14ac:dyDescent="0.25">
      <c r="A955" t="s">
        <v>1417</v>
      </c>
      <c r="B955" s="11">
        <v>18.335000000000001</v>
      </c>
      <c r="C955" s="11">
        <v>11.83</v>
      </c>
      <c r="D955" t="s">
        <v>2380</v>
      </c>
      <c r="E955" t="s">
        <v>2380</v>
      </c>
      <c r="F955" t="s">
        <v>2380</v>
      </c>
      <c r="G955" t="s">
        <v>2381</v>
      </c>
      <c r="H955" t="s">
        <v>2380</v>
      </c>
      <c r="I955" t="str">
        <f t="shared" si="183"/>
        <v>Id954</v>
      </c>
      <c r="J955" t="str">
        <f t="shared" si="184"/>
        <v>18.335</v>
      </c>
      <c r="K955" t="str">
        <f t="shared" si="185"/>
        <v>11.83</v>
      </c>
      <c r="L955" t="str">
        <f t="shared" si="186"/>
        <v>No</v>
      </c>
      <c r="M955" t="str">
        <f t="shared" si="187"/>
        <v>No</v>
      </c>
      <c r="N955" t="str">
        <f t="shared" si="188"/>
        <v>No</v>
      </c>
      <c r="O955" t="str">
        <f t="shared" si="189"/>
        <v>No major surgery</v>
      </c>
      <c r="P955" t="str">
        <f t="shared" si="190"/>
        <v>No</v>
      </c>
      <c r="Q955" s="10" t="str">
        <f t="shared" si="191"/>
        <v>0</v>
      </c>
      <c r="R955" t="str">
        <f t="shared" si="192"/>
        <v>No</v>
      </c>
      <c r="S955" t="str">
        <f t="shared" si="193"/>
        <v>No</v>
      </c>
      <c r="T955" t="str">
        <f t="shared" si="194"/>
        <v>No</v>
      </c>
      <c r="U955" s="10" t="str" cm="1">
        <f t="array" ref="U955">_xlfn.IFS(B955&lt;18.5,"Underweight",B955&lt;=24.9,"Normal weight",B955&lt;=29.99,"Over weight",B955&gt;=30,"Obesity")</f>
        <v>Underweight</v>
      </c>
      <c r="V955" t="str" cm="1">
        <f t="array" ref="V955">_xlfn.IFS(C955&lt;5.7,"Normal",C955&lt;=6.49,"Prediabetes",C955&gt;=6.5,"Diabetes")</f>
        <v>Diabetes</v>
      </c>
      <c r="W955" t="str">
        <f t="shared" si="195"/>
        <v>No</v>
      </c>
    </row>
    <row r="956" spans="1:23" x14ac:dyDescent="0.25">
      <c r="A956" t="s">
        <v>1416</v>
      </c>
      <c r="B956" s="11">
        <v>31.24</v>
      </c>
      <c r="C956" s="11">
        <v>7.42</v>
      </c>
      <c r="D956" t="s">
        <v>2382</v>
      </c>
      <c r="E956" t="s">
        <v>2380</v>
      </c>
      <c r="F956" t="s">
        <v>2380</v>
      </c>
      <c r="G956">
        <v>2</v>
      </c>
      <c r="H956" t="s">
        <v>2380</v>
      </c>
      <c r="I956" t="str">
        <f t="shared" si="183"/>
        <v>Id955</v>
      </c>
      <c r="J956" t="str">
        <f t="shared" si="184"/>
        <v>31.24</v>
      </c>
      <c r="K956" t="str">
        <f t="shared" si="185"/>
        <v>7.42</v>
      </c>
      <c r="L956" t="str">
        <f t="shared" si="186"/>
        <v>yes</v>
      </c>
      <c r="M956" t="str">
        <f t="shared" si="187"/>
        <v>No</v>
      </c>
      <c r="N956" t="str">
        <f t="shared" si="188"/>
        <v>No</v>
      </c>
      <c r="O956" t="str">
        <f t="shared" si="189"/>
        <v>2</v>
      </c>
      <c r="P956" t="str">
        <f t="shared" si="190"/>
        <v>No</v>
      </c>
      <c r="Q956" s="10" t="str">
        <f t="shared" si="191"/>
        <v>2</v>
      </c>
      <c r="R956" t="str">
        <f t="shared" si="192"/>
        <v>Yes</v>
      </c>
      <c r="S956" t="str">
        <f t="shared" si="193"/>
        <v>No</v>
      </c>
      <c r="T956" t="str">
        <f t="shared" si="194"/>
        <v>No</v>
      </c>
      <c r="U956" s="10" t="str" cm="1">
        <f t="array" ref="U956">_xlfn.IFS(B956&lt;18.5,"Underweight",B956&lt;=24.9,"Normal weight",B956&lt;=29.99,"Over weight",B956&gt;=30,"Obesity")</f>
        <v>Obesity</v>
      </c>
      <c r="V956" t="str" cm="1">
        <f t="array" ref="V956">_xlfn.IFS(C956&lt;5.7,"Normal",C956&lt;=6.49,"Prediabetes",C956&gt;=6.5,"Diabetes")</f>
        <v>Diabetes</v>
      </c>
      <c r="W956" t="str">
        <f t="shared" si="195"/>
        <v>No</v>
      </c>
    </row>
    <row r="957" spans="1:23" x14ac:dyDescent="0.25">
      <c r="A957" t="s">
        <v>1415</v>
      </c>
      <c r="B957" s="11">
        <v>39.22</v>
      </c>
      <c r="C957" s="11">
        <v>5.62</v>
      </c>
      <c r="D957" t="s">
        <v>2382</v>
      </c>
      <c r="E957" t="s">
        <v>2380</v>
      </c>
      <c r="F957" t="s">
        <v>2380</v>
      </c>
      <c r="G957">
        <v>1</v>
      </c>
      <c r="H957" t="s">
        <v>2380</v>
      </c>
      <c r="I957" t="str">
        <f t="shared" si="183"/>
        <v>Id956</v>
      </c>
      <c r="J957" t="str">
        <f t="shared" si="184"/>
        <v>39.22</v>
      </c>
      <c r="K957" t="str">
        <f t="shared" si="185"/>
        <v>5.62</v>
      </c>
      <c r="L957" t="str">
        <f t="shared" si="186"/>
        <v>yes</v>
      </c>
      <c r="M957" t="str">
        <f t="shared" si="187"/>
        <v>No</v>
      </c>
      <c r="N957" t="str">
        <f t="shared" si="188"/>
        <v>No</v>
      </c>
      <c r="O957" t="str">
        <f t="shared" si="189"/>
        <v>1</v>
      </c>
      <c r="P957" t="str">
        <f t="shared" si="190"/>
        <v>No</v>
      </c>
      <c r="Q957" s="10" t="str">
        <f t="shared" si="191"/>
        <v>1</v>
      </c>
      <c r="R957" t="str">
        <f t="shared" si="192"/>
        <v>Yes</v>
      </c>
      <c r="S957" t="str">
        <f t="shared" si="193"/>
        <v>No</v>
      </c>
      <c r="T957" t="str">
        <f t="shared" si="194"/>
        <v>No</v>
      </c>
      <c r="U957" s="10" t="str" cm="1">
        <f t="array" ref="U957">_xlfn.IFS(B957&lt;18.5,"Underweight",B957&lt;=24.9,"Normal weight",B957&lt;=29.99,"Over weight",B957&gt;=30,"Obesity")</f>
        <v>Obesity</v>
      </c>
      <c r="V957" t="str" cm="1">
        <f t="array" ref="V957">_xlfn.IFS(C957&lt;5.7,"Normal",C957&lt;=6.49,"Prediabetes",C957&gt;=6.5,"Diabetes")</f>
        <v>Normal</v>
      </c>
      <c r="W957" t="str">
        <f t="shared" si="195"/>
        <v>No</v>
      </c>
    </row>
    <row r="958" spans="1:23" x14ac:dyDescent="0.25">
      <c r="A958" t="s">
        <v>1414</v>
      </c>
      <c r="B958" s="11">
        <v>24.414999999999999</v>
      </c>
      <c r="C958" s="11">
        <v>7.16</v>
      </c>
      <c r="D958" t="s">
        <v>2380</v>
      </c>
      <c r="E958" t="s">
        <v>2380</v>
      </c>
      <c r="F958" t="s">
        <v>2380</v>
      </c>
      <c r="G958" t="s">
        <v>2381</v>
      </c>
      <c r="H958" t="s">
        <v>2380</v>
      </c>
      <c r="I958" t="str">
        <f t="shared" si="183"/>
        <v>Id957</v>
      </c>
      <c r="J958" t="str">
        <f t="shared" si="184"/>
        <v>24.415</v>
      </c>
      <c r="K958" t="str">
        <f t="shared" si="185"/>
        <v>7.16</v>
      </c>
      <c r="L958" t="str">
        <f t="shared" si="186"/>
        <v>No</v>
      </c>
      <c r="M958" t="str">
        <f t="shared" si="187"/>
        <v>No</v>
      </c>
      <c r="N958" t="str">
        <f t="shared" si="188"/>
        <v>No</v>
      </c>
      <c r="O958" t="str">
        <f t="shared" si="189"/>
        <v>No major surgery</v>
      </c>
      <c r="P958" t="str">
        <f t="shared" si="190"/>
        <v>No</v>
      </c>
      <c r="Q958" s="10" t="str">
        <f t="shared" si="191"/>
        <v>0</v>
      </c>
      <c r="R958" t="str">
        <f t="shared" si="192"/>
        <v>No</v>
      </c>
      <c r="S958" t="str">
        <f t="shared" si="193"/>
        <v>No</v>
      </c>
      <c r="T958" t="str">
        <f t="shared" si="194"/>
        <v>No</v>
      </c>
      <c r="U958" s="10" t="str" cm="1">
        <f t="array" ref="U958">_xlfn.IFS(B958&lt;18.5,"Underweight",B958&lt;=24.9,"Normal weight",B958&lt;=29.99,"Over weight",B958&gt;=30,"Obesity")</f>
        <v>Normal weight</v>
      </c>
      <c r="V958" t="str" cm="1">
        <f t="array" ref="V958">_xlfn.IFS(C958&lt;5.7,"Normal",C958&lt;=6.49,"Prediabetes",C958&gt;=6.5,"Diabetes")</f>
        <v>Diabetes</v>
      </c>
      <c r="W958" t="str">
        <f t="shared" si="195"/>
        <v>No</v>
      </c>
    </row>
    <row r="959" spans="1:23" x14ac:dyDescent="0.25">
      <c r="A959" t="s">
        <v>1413</v>
      </c>
      <c r="B959" s="11">
        <v>32.299999999999997</v>
      </c>
      <c r="C959" s="11">
        <v>9.89</v>
      </c>
      <c r="D959" t="s">
        <v>2380</v>
      </c>
      <c r="E959" t="s">
        <v>2380</v>
      </c>
      <c r="F959" t="s">
        <v>2380</v>
      </c>
      <c r="G959" t="s">
        <v>2381</v>
      </c>
      <c r="H959" t="s">
        <v>2380</v>
      </c>
      <c r="I959" t="str">
        <f t="shared" si="183"/>
        <v>Id958</v>
      </c>
      <c r="J959" t="str">
        <f t="shared" si="184"/>
        <v>32.3</v>
      </c>
      <c r="K959" t="str">
        <f t="shared" si="185"/>
        <v>9.89</v>
      </c>
      <c r="L959" t="str">
        <f t="shared" si="186"/>
        <v>No</v>
      </c>
      <c r="M959" t="str">
        <f t="shared" si="187"/>
        <v>No</v>
      </c>
      <c r="N959" t="str">
        <f t="shared" si="188"/>
        <v>No</v>
      </c>
      <c r="O959" t="str">
        <f t="shared" si="189"/>
        <v>No major surgery</v>
      </c>
      <c r="P959" t="str">
        <f t="shared" si="190"/>
        <v>No</v>
      </c>
      <c r="Q959" s="10" t="str">
        <f t="shared" si="191"/>
        <v>0</v>
      </c>
      <c r="R959" t="str">
        <f t="shared" si="192"/>
        <v>No</v>
      </c>
      <c r="S959" t="str">
        <f t="shared" si="193"/>
        <v>No</v>
      </c>
      <c r="T959" t="str">
        <f t="shared" si="194"/>
        <v>No</v>
      </c>
      <c r="U959" s="10" t="str" cm="1">
        <f t="array" ref="U959">_xlfn.IFS(B959&lt;18.5,"Underweight",B959&lt;=24.9,"Normal weight",B959&lt;=29.99,"Over weight",B959&gt;=30,"Obesity")</f>
        <v>Obesity</v>
      </c>
      <c r="V959" t="str" cm="1">
        <f t="array" ref="V959">_xlfn.IFS(C959&lt;5.7,"Normal",C959&lt;=6.49,"Prediabetes",C959&gt;=6.5,"Diabetes")</f>
        <v>Diabetes</v>
      </c>
      <c r="W959" t="str">
        <f t="shared" si="195"/>
        <v>No</v>
      </c>
    </row>
    <row r="960" spans="1:23" x14ac:dyDescent="0.25">
      <c r="A960" t="s">
        <v>1412</v>
      </c>
      <c r="B960" s="11">
        <v>39.94</v>
      </c>
      <c r="C960" s="11">
        <v>5.14</v>
      </c>
      <c r="D960" t="s">
        <v>2380</v>
      </c>
      <c r="E960" t="s">
        <v>2380</v>
      </c>
      <c r="F960" t="s">
        <v>2380</v>
      </c>
      <c r="G960" t="s">
        <v>2381</v>
      </c>
      <c r="H960" t="s">
        <v>2380</v>
      </c>
      <c r="I960" t="str">
        <f t="shared" si="183"/>
        <v>Id959</v>
      </c>
      <c r="J960" t="str">
        <f t="shared" si="184"/>
        <v>39.94</v>
      </c>
      <c r="K960" t="str">
        <f t="shared" si="185"/>
        <v>5.14</v>
      </c>
      <c r="L960" t="str">
        <f t="shared" si="186"/>
        <v>No</v>
      </c>
      <c r="M960" t="str">
        <f t="shared" si="187"/>
        <v>No</v>
      </c>
      <c r="N960" t="str">
        <f t="shared" si="188"/>
        <v>No</v>
      </c>
      <c r="O960" t="str">
        <f t="shared" si="189"/>
        <v>No major surgery</v>
      </c>
      <c r="P960" t="str">
        <f t="shared" si="190"/>
        <v>No</v>
      </c>
      <c r="Q960" s="10" t="str">
        <f t="shared" si="191"/>
        <v>0</v>
      </c>
      <c r="R960" t="str">
        <f t="shared" si="192"/>
        <v>No</v>
      </c>
      <c r="S960" t="str">
        <f t="shared" si="193"/>
        <v>No</v>
      </c>
      <c r="T960" t="str">
        <f t="shared" si="194"/>
        <v>No</v>
      </c>
      <c r="U960" s="10" t="str" cm="1">
        <f t="array" ref="U960">_xlfn.IFS(B960&lt;18.5,"Underweight",B960&lt;=24.9,"Normal weight",B960&lt;=29.99,"Over weight",B960&gt;=30,"Obesity")</f>
        <v>Obesity</v>
      </c>
      <c r="V960" t="str" cm="1">
        <f t="array" ref="V960">_xlfn.IFS(C960&lt;5.7,"Normal",C960&lt;=6.49,"Prediabetes",C960&gt;=6.5,"Diabetes")</f>
        <v>Normal</v>
      </c>
      <c r="W960" t="str">
        <f t="shared" si="195"/>
        <v>No</v>
      </c>
    </row>
    <row r="961" spans="1:23" x14ac:dyDescent="0.25">
      <c r="A961" t="s">
        <v>1411</v>
      </c>
      <c r="B961" s="11">
        <v>30</v>
      </c>
      <c r="C961" s="11">
        <v>5.61</v>
      </c>
      <c r="D961" t="s">
        <v>2382</v>
      </c>
      <c r="E961" t="s">
        <v>2380</v>
      </c>
      <c r="F961" t="s">
        <v>2383</v>
      </c>
      <c r="G961">
        <v>1</v>
      </c>
      <c r="H961" t="s">
        <v>2380</v>
      </c>
      <c r="I961" t="str">
        <f t="shared" si="183"/>
        <v>Id960</v>
      </c>
      <c r="J961" t="str">
        <f t="shared" si="184"/>
        <v>30</v>
      </c>
      <c r="K961" t="str">
        <f t="shared" si="185"/>
        <v>5.61</v>
      </c>
      <c r="L961" t="str">
        <f t="shared" si="186"/>
        <v>yes</v>
      </c>
      <c r="M961" t="str">
        <f t="shared" si="187"/>
        <v>No</v>
      </c>
      <c r="N961" t="str">
        <f t="shared" si="188"/>
        <v>Yes</v>
      </c>
      <c r="O961" t="str">
        <f t="shared" si="189"/>
        <v>1</v>
      </c>
      <c r="P961" t="str">
        <f t="shared" si="190"/>
        <v>No</v>
      </c>
      <c r="Q961" s="10" t="str">
        <f t="shared" si="191"/>
        <v>1</v>
      </c>
      <c r="R961" t="str">
        <f t="shared" si="192"/>
        <v>Yes</v>
      </c>
      <c r="S961" t="str">
        <f t="shared" si="193"/>
        <v>No</v>
      </c>
      <c r="T961" t="str">
        <f t="shared" si="194"/>
        <v>No</v>
      </c>
      <c r="U961" s="10" t="str" cm="1">
        <f t="array" ref="U961">_xlfn.IFS(B961&lt;18.5,"Underweight",B961&lt;=24.9,"Normal weight",B961&lt;=29.99,"Over weight",B961&gt;=30,"Obesity")</f>
        <v>Obesity</v>
      </c>
      <c r="V961" t="str" cm="1">
        <f t="array" ref="V961">_xlfn.IFS(C961&lt;5.7,"Normal",C961&lt;=6.49,"Prediabetes",C961&gt;=6.5,"Diabetes")</f>
        <v>Normal</v>
      </c>
      <c r="W961" t="str">
        <f t="shared" si="195"/>
        <v>No</v>
      </c>
    </row>
    <row r="962" spans="1:23" x14ac:dyDescent="0.25">
      <c r="A962" t="s">
        <v>1410</v>
      </c>
      <c r="B962" s="11">
        <v>35.340000000000003</v>
      </c>
      <c r="C962" s="11">
        <v>5.51</v>
      </c>
      <c r="D962" t="s">
        <v>2382</v>
      </c>
      <c r="E962" t="s">
        <v>2380</v>
      </c>
      <c r="F962" t="s">
        <v>2383</v>
      </c>
      <c r="G962">
        <v>1</v>
      </c>
      <c r="H962" t="s">
        <v>2380</v>
      </c>
      <c r="I962" t="str">
        <f t="shared" si="183"/>
        <v>Id961</v>
      </c>
      <c r="J962" t="str">
        <f t="shared" si="184"/>
        <v>35.34</v>
      </c>
      <c r="K962" t="str">
        <f t="shared" si="185"/>
        <v>5.51</v>
      </c>
      <c r="L962" t="str">
        <f t="shared" si="186"/>
        <v>yes</v>
      </c>
      <c r="M962" t="str">
        <f t="shared" si="187"/>
        <v>No</v>
      </c>
      <c r="N962" t="str">
        <f t="shared" si="188"/>
        <v>Yes</v>
      </c>
      <c r="O962" t="str">
        <f t="shared" si="189"/>
        <v>1</v>
      </c>
      <c r="P962" t="str">
        <f t="shared" si="190"/>
        <v>No</v>
      </c>
      <c r="Q962" s="10" t="str">
        <f t="shared" si="191"/>
        <v>1</v>
      </c>
      <c r="R962" t="str">
        <f t="shared" si="192"/>
        <v>Yes</v>
      </c>
      <c r="S962" t="str">
        <f t="shared" si="193"/>
        <v>No</v>
      </c>
      <c r="T962" t="str">
        <f t="shared" si="194"/>
        <v>No</v>
      </c>
      <c r="U962" s="10" t="str" cm="1">
        <f t="array" ref="U962">_xlfn.IFS(B962&lt;18.5,"Underweight",B962&lt;=24.9,"Normal weight",B962&lt;=29.99,"Over weight",B962&gt;=30,"Obesity")</f>
        <v>Obesity</v>
      </c>
      <c r="V962" t="str" cm="1">
        <f t="array" ref="V962">_xlfn.IFS(C962&lt;5.7,"Normal",C962&lt;=6.49,"Prediabetes",C962&gt;=6.5,"Diabetes")</f>
        <v>Normal</v>
      </c>
      <c r="W962" t="str">
        <f t="shared" si="195"/>
        <v>No</v>
      </c>
    </row>
    <row r="963" spans="1:23" x14ac:dyDescent="0.25">
      <c r="A963" t="s">
        <v>1409</v>
      </c>
      <c r="B963" s="11">
        <v>32.204999999999998</v>
      </c>
      <c r="C963" s="11">
        <v>8.3800000000000008</v>
      </c>
      <c r="D963" t="s">
        <v>2382</v>
      </c>
      <c r="E963" t="s">
        <v>2380</v>
      </c>
      <c r="F963" t="s">
        <v>2380</v>
      </c>
      <c r="G963">
        <v>2</v>
      </c>
      <c r="H963" t="s">
        <v>2380</v>
      </c>
      <c r="I963" t="str">
        <f t="shared" ref="I963:I1026" si="196">CLEAN(A963)</f>
        <v>Id962</v>
      </c>
      <c r="J963" t="str">
        <f t="shared" ref="J963:J1026" si="197">CLEAN(B963)</f>
        <v>32.205</v>
      </c>
      <c r="K963" t="str">
        <f t="shared" ref="K963:K1026" si="198">CLEAN(C963)</f>
        <v>8.38</v>
      </c>
      <c r="L963" t="str">
        <f t="shared" ref="L963:L1026" si="199">CLEAN(D963)</f>
        <v>yes</v>
      </c>
      <c r="M963" t="str">
        <f t="shared" ref="M963:M1026" si="200">CLEAN(E963)</f>
        <v>No</v>
      </c>
      <c r="N963" t="str">
        <f t="shared" ref="N963:N1026" si="201">CLEAN(F963)</f>
        <v>No</v>
      </c>
      <c r="O963" t="str">
        <f t="shared" ref="O963:O1026" si="202">CLEAN(G963)</f>
        <v>2</v>
      </c>
      <c r="P963" t="str">
        <f t="shared" ref="P963:P1026" si="203">CLEAN(H963)</f>
        <v>No</v>
      </c>
      <c r="Q963" s="10" t="str">
        <f t="shared" ref="Q963:Q1026" si="204">SUBSTITUTE(O963,"No major surgery",0)</f>
        <v>2</v>
      </c>
      <c r="R963" t="str">
        <f t="shared" ref="R963:R1026" si="205">PROPER(L963)</f>
        <v>Yes</v>
      </c>
      <c r="S963" t="str">
        <f t="shared" ref="S963:S1026" si="206">PROPER(P963)</f>
        <v>No</v>
      </c>
      <c r="T963" t="str">
        <f t="shared" ref="T963:T1026" si="207">SUBSTITUTE(S963,"?","No")</f>
        <v>No</v>
      </c>
      <c r="U963" s="10" t="str" cm="1">
        <f t="array" ref="U963">_xlfn.IFS(B963&lt;18.5,"Underweight",B963&lt;=24.9,"Normal weight",B963&lt;=29.99,"Over weight",B963&gt;=30,"Obesity")</f>
        <v>Obesity</v>
      </c>
      <c r="V963" t="str" cm="1">
        <f t="array" ref="V963">_xlfn.IFS(C963&lt;5.7,"Normal",C963&lt;=6.49,"Prediabetes",C963&gt;=6.5,"Diabetes")</f>
        <v>Diabetes</v>
      </c>
      <c r="W963" t="str">
        <f t="shared" ref="W963:W1026" si="208">PROPER(E963)</f>
        <v>No</v>
      </c>
    </row>
    <row r="964" spans="1:23" x14ac:dyDescent="0.25">
      <c r="A964" t="s">
        <v>1408</v>
      </c>
      <c r="B964" s="11">
        <v>33.880000000000003</v>
      </c>
      <c r="C964" s="11">
        <v>4.68</v>
      </c>
      <c r="D964" t="s">
        <v>2380</v>
      </c>
      <c r="E964" t="s">
        <v>2382</v>
      </c>
      <c r="F964" t="s">
        <v>2380</v>
      </c>
      <c r="G964">
        <v>1</v>
      </c>
      <c r="H964" t="s">
        <v>2380</v>
      </c>
      <c r="I964" t="str">
        <f t="shared" si="196"/>
        <v>Id963</v>
      </c>
      <c r="J964" t="str">
        <f t="shared" si="197"/>
        <v>33.88</v>
      </c>
      <c r="K964" t="str">
        <f t="shared" si="198"/>
        <v>4.68</v>
      </c>
      <c r="L964" t="str">
        <f t="shared" si="199"/>
        <v>No</v>
      </c>
      <c r="M964" t="str">
        <f t="shared" si="200"/>
        <v>yes</v>
      </c>
      <c r="N964" t="str">
        <f t="shared" si="201"/>
        <v>No</v>
      </c>
      <c r="O964" t="str">
        <f t="shared" si="202"/>
        <v>1</v>
      </c>
      <c r="P964" t="str">
        <f t="shared" si="203"/>
        <v>No</v>
      </c>
      <c r="Q964" s="10" t="str">
        <f t="shared" si="204"/>
        <v>1</v>
      </c>
      <c r="R964" t="str">
        <f t="shared" si="205"/>
        <v>No</v>
      </c>
      <c r="S964" t="str">
        <f t="shared" si="206"/>
        <v>No</v>
      </c>
      <c r="T964" t="str">
        <f t="shared" si="207"/>
        <v>No</v>
      </c>
      <c r="U964" s="10" t="str" cm="1">
        <f t="array" ref="U964">_xlfn.IFS(B964&lt;18.5,"Underweight",B964&lt;=24.9,"Normal weight",B964&lt;=29.99,"Over weight",B964&gt;=30,"Obesity")</f>
        <v>Obesity</v>
      </c>
      <c r="V964" t="str" cm="1">
        <f t="array" ref="V964">_xlfn.IFS(C964&lt;5.7,"Normal",C964&lt;=6.49,"Prediabetes",C964&gt;=6.5,"Diabetes")</f>
        <v>Normal</v>
      </c>
      <c r="W964" t="str">
        <f t="shared" si="208"/>
        <v>Yes</v>
      </c>
    </row>
    <row r="965" spans="1:23" x14ac:dyDescent="0.25">
      <c r="A965" t="s">
        <v>1407</v>
      </c>
      <c r="B965" s="11">
        <v>26.63</v>
      </c>
      <c r="C965" s="11">
        <v>4.3600000000000003</v>
      </c>
      <c r="D965" t="s">
        <v>2382</v>
      </c>
      <c r="E965" t="s">
        <v>2380</v>
      </c>
      <c r="F965" t="s">
        <v>2380</v>
      </c>
      <c r="G965">
        <v>2</v>
      </c>
      <c r="H965" t="s">
        <v>2380</v>
      </c>
      <c r="I965" t="str">
        <f t="shared" si="196"/>
        <v>Id964</v>
      </c>
      <c r="J965" t="str">
        <f t="shared" si="197"/>
        <v>26.63</v>
      </c>
      <c r="K965" t="str">
        <f t="shared" si="198"/>
        <v>4.36</v>
      </c>
      <c r="L965" t="str">
        <f t="shared" si="199"/>
        <v>yes</v>
      </c>
      <c r="M965" t="str">
        <f t="shared" si="200"/>
        <v>No</v>
      </c>
      <c r="N965" t="str">
        <f t="shared" si="201"/>
        <v>No</v>
      </c>
      <c r="O965" t="str">
        <f t="shared" si="202"/>
        <v>2</v>
      </c>
      <c r="P965" t="str">
        <f t="shared" si="203"/>
        <v>No</v>
      </c>
      <c r="Q965" s="10" t="str">
        <f t="shared" si="204"/>
        <v>2</v>
      </c>
      <c r="R965" t="str">
        <f t="shared" si="205"/>
        <v>Yes</v>
      </c>
      <c r="S965" t="str">
        <f t="shared" si="206"/>
        <v>No</v>
      </c>
      <c r="T965" t="str">
        <f t="shared" si="207"/>
        <v>No</v>
      </c>
      <c r="U965" s="10" t="str" cm="1">
        <f t="array" ref="U965">_xlfn.IFS(B965&lt;18.5,"Underweight",B965&lt;=24.9,"Normal weight",B965&lt;=29.99,"Over weight",B965&gt;=30,"Obesity")</f>
        <v>Over weight</v>
      </c>
      <c r="V965" t="str" cm="1">
        <f t="array" ref="V965">_xlfn.IFS(C965&lt;5.7,"Normal",C965&lt;=6.49,"Prediabetes",C965&gt;=6.5,"Diabetes")</f>
        <v>Normal</v>
      </c>
      <c r="W965" t="str">
        <f t="shared" si="208"/>
        <v>No</v>
      </c>
    </row>
    <row r="966" spans="1:23" x14ac:dyDescent="0.25">
      <c r="A966" t="s">
        <v>1406</v>
      </c>
      <c r="B966" s="11">
        <v>28.7</v>
      </c>
      <c r="C966" s="11">
        <v>7.74</v>
      </c>
      <c r="D966" t="s">
        <v>2380</v>
      </c>
      <c r="E966" t="s">
        <v>2380</v>
      </c>
      <c r="F966" t="s">
        <v>2380</v>
      </c>
      <c r="G966" t="s">
        <v>2381</v>
      </c>
      <c r="H966" t="s">
        <v>2380</v>
      </c>
      <c r="I966" t="str">
        <f t="shared" si="196"/>
        <v>Id965</v>
      </c>
      <c r="J966" t="str">
        <f t="shared" si="197"/>
        <v>28.7</v>
      </c>
      <c r="K966" t="str">
        <f t="shared" si="198"/>
        <v>7.74</v>
      </c>
      <c r="L966" t="str">
        <f t="shared" si="199"/>
        <v>No</v>
      </c>
      <c r="M966" t="str">
        <f t="shared" si="200"/>
        <v>No</v>
      </c>
      <c r="N966" t="str">
        <f t="shared" si="201"/>
        <v>No</v>
      </c>
      <c r="O966" t="str">
        <f t="shared" si="202"/>
        <v>No major surgery</v>
      </c>
      <c r="P966" t="str">
        <f t="shared" si="203"/>
        <v>No</v>
      </c>
      <c r="Q966" s="10" t="str">
        <f t="shared" si="204"/>
        <v>0</v>
      </c>
      <c r="R966" t="str">
        <f t="shared" si="205"/>
        <v>No</v>
      </c>
      <c r="S966" t="str">
        <f t="shared" si="206"/>
        <v>No</v>
      </c>
      <c r="T966" t="str">
        <f t="shared" si="207"/>
        <v>No</v>
      </c>
      <c r="U966" s="10" t="str" cm="1">
        <f t="array" ref="U966">_xlfn.IFS(B966&lt;18.5,"Underweight",B966&lt;=24.9,"Normal weight",B966&lt;=29.99,"Over weight",B966&gt;=30,"Obesity")</f>
        <v>Over weight</v>
      </c>
      <c r="V966" t="str" cm="1">
        <f t="array" ref="V966">_xlfn.IFS(C966&lt;5.7,"Normal",C966&lt;=6.49,"Prediabetes",C966&gt;=6.5,"Diabetes")</f>
        <v>Diabetes</v>
      </c>
      <c r="W966" t="str">
        <f t="shared" si="208"/>
        <v>No</v>
      </c>
    </row>
    <row r="967" spans="1:23" x14ac:dyDescent="0.25">
      <c r="A967" t="s">
        <v>1405</v>
      </c>
      <c r="B967" s="11">
        <v>25.65</v>
      </c>
      <c r="C967" s="11">
        <v>4.05</v>
      </c>
      <c r="D967" t="s">
        <v>2382</v>
      </c>
      <c r="E967" t="s">
        <v>2380</v>
      </c>
      <c r="F967" t="s">
        <v>2380</v>
      </c>
      <c r="G967">
        <v>2</v>
      </c>
      <c r="H967" t="s">
        <v>2380</v>
      </c>
      <c r="I967" t="str">
        <f t="shared" si="196"/>
        <v>Id966</v>
      </c>
      <c r="J967" t="str">
        <f t="shared" si="197"/>
        <v>25.65</v>
      </c>
      <c r="K967" t="str">
        <f t="shared" si="198"/>
        <v>4.05</v>
      </c>
      <c r="L967" t="str">
        <f t="shared" si="199"/>
        <v>yes</v>
      </c>
      <c r="M967" t="str">
        <f t="shared" si="200"/>
        <v>No</v>
      </c>
      <c r="N967" t="str">
        <f t="shared" si="201"/>
        <v>No</v>
      </c>
      <c r="O967" t="str">
        <f t="shared" si="202"/>
        <v>2</v>
      </c>
      <c r="P967" t="str">
        <f t="shared" si="203"/>
        <v>No</v>
      </c>
      <c r="Q967" s="10" t="str">
        <f t="shared" si="204"/>
        <v>2</v>
      </c>
      <c r="R967" t="str">
        <f t="shared" si="205"/>
        <v>Yes</v>
      </c>
      <c r="S967" t="str">
        <f t="shared" si="206"/>
        <v>No</v>
      </c>
      <c r="T967" t="str">
        <f t="shared" si="207"/>
        <v>No</v>
      </c>
      <c r="U967" s="10" t="str" cm="1">
        <f t="array" ref="U967">_xlfn.IFS(B967&lt;18.5,"Underweight",B967&lt;=24.9,"Normal weight",B967&lt;=29.99,"Over weight",B967&gt;=30,"Obesity")</f>
        <v>Over weight</v>
      </c>
      <c r="V967" t="str" cm="1">
        <f t="array" ref="V967">_xlfn.IFS(C967&lt;5.7,"Normal",C967&lt;=6.49,"Prediabetes",C967&gt;=6.5,"Diabetes")</f>
        <v>Normal</v>
      </c>
      <c r="W967" t="str">
        <f t="shared" si="208"/>
        <v>No</v>
      </c>
    </row>
    <row r="968" spans="1:23" x14ac:dyDescent="0.25">
      <c r="A968" t="s">
        <v>1404</v>
      </c>
      <c r="B968" s="11">
        <v>36.384999999999998</v>
      </c>
      <c r="C968" s="11">
        <v>11.49</v>
      </c>
      <c r="D968" t="s">
        <v>2380</v>
      </c>
      <c r="E968" t="s">
        <v>2380</v>
      </c>
      <c r="F968" t="s">
        <v>2380</v>
      </c>
      <c r="G968" t="s">
        <v>2381</v>
      </c>
      <c r="H968" t="s">
        <v>2380</v>
      </c>
      <c r="I968" t="str">
        <f t="shared" si="196"/>
        <v>Id967</v>
      </c>
      <c r="J968" t="str">
        <f t="shared" si="197"/>
        <v>36.385</v>
      </c>
      <c r="K968" t="str">
        <f t="shared" si="198"/>
        <v>11.49</v>
      </c>
      <c r="L968" t="str">
        <f t="shared" si="199"/>
        <v>No</v>
      </c>
      <c r="M968" t="str">
        <f t="shared" si="200"/>
        <v>No</v>
      </c>
      <c r="N968" t="str">
        <f t="shared" si="201"/>
        <v>No</v>
      </c>
      <c r="O968" t="str">
        <f t="shared" si="202"/>
        <v>No major surgery</v>
      </c>
      <c r="P968" t="str">
        <f t="shared" si="203"/>
        <v>No</v>
      </c>
      <c r="Q968" s="10" t="str">
        <f t="shared" si="204"/>
        <v>0</v>
      </c>
      <c r="R968" t="str">
        <f t="shared" si="205"/>
        <v>No</v>
      </c>
      <c r="S968" t="str">
        <f t="shared" si="206"/>
        <v>No</v>
      </c>
      <c r="T968" t="str">
        <f t="shared" si="207"/>
        <v>No</v>
      </c>
      <c r="U968" s="10" t="str" cm="1">
        <f t="array" ref="U968">_xlfn.IFS(B968&lt;18.5,"Underweight",B968&lt;=24.9,"Normal weight",B968&lt;=29.99,"Over weight",B968&gt;=30,"Obesity")</f>
        <v>Obesity</v>
      </c>
      <c r="V968" t="str" cm="1">
        <f t="array" ref="V968">_xlfn.IFS(C968&lt;5.7,"Normal",C968&lt;=6.49,"Prediabetes",C968&gt;=6.5,"Diabetes")</f>
        <v>Diabetes</v>
      </c>
      <c r="W968" t="str">
        <f t="shared" si="208"/>
        <v>No</v>
      </c>
    </row>
    <row r="969" spans="1:23" x14ac:dyDescent="0.25">
      <c r="A969" t="s">
        <v>1403</v>
      </c>
      <c r="B969" s="11">
        <v>34.69</v>
      </c>
      <c r="C969" s="11">
        <v>5.65</v>
      </c>
      <c r="D969" t="s">
        <v>2380</v>
      </c>
      <c r="E969" t="s">
        <v>2380</v>
      </c>
      <c r="F969" t="s">
        <v>2380</v>
      </c>
      <c r="G969" t="s">
        <v>2381</v>
      </c>
      <c r="H969" t="s">
        <v>2380</v>
      </c>
      <c r="I969" t="str">
        <f t="shared" si="196"/>
        <v>Id968</v>
      </c>
      <c r="J969" t="str">
        <f t="shared" si="197"/>
        <v>34.69</v>
      </c>
      <c r="K969" t="str">
        <f t="shared" si="198"/>
        <v>5.65</v>
      </c>
      <c r="L969" t="str">
        <f t="shared" si="199"/>
        <v>No</v>
      </c>
      <c r="M969" t="str">
        <f t="shared" si="200"/>
        <v>No</v>
      </c>
      <c r="N969" t="str">
        <f t="shared" si="201"/>
        <v>No</v>
      </c>
      <c r="O969" t="str">
        <f t="shared" si="202"/>
        <v>No major surgery</v>
      </c>
      <c r="P969" t="str">
        <f t="shared" si="203"/>
        <v>No</v>
      </c>
      <c r="Q969" s="10" t="str">
        <f t="shared" si="204"/>
        <v>0</v>
      </c>
      <c r="R969" t="str">
        <f t="shared" si="205"/>
        <v>No</v>
      </c>
      <c r="S969" t="str">
        <f t="shared" si="206"/>
        <v>No</v>
      </c>
      <c r="T969" t="str">
        <f t="shared" si="207"/>
        <v>No</v>
      </c>
      <c r="U969" s="10" t="str" cm="1">
        <f t="array" ref="U969">_xlfn.IFS(B969&lt;18.5,"Underweight",B969&lt;=24.9,"Normal weight",B969&lt;=29.99,"Over weight",B969&gt;=30,"Obesity")</f>
        <v>Obesity</v>
      </c>
      <c r="V969" t="str" cm="1">
        <f t="array" ref="V969">_xlfn.IFS(C969&lt;5.7,"Normal",C969&lt;=6.49,"Prediabetes",C969&gt;=6.5,"Diabetes")</f>
        <v>Normal</v>
      </c>
      <c r="W969" t="str">
        <f t="shared" si="208"/>
        <v>No</v>
      </c>
    </row>
    <row r="970" spans="1:23" x14ac:dyDescent="0.25">
      <c r="A970" t="s">
        <v>1402</v>
      </c>
      <c r="B970" s="11">
        <v>37.68</v>
      </c>
      <c r="C970" s="11">
        <v>4.29</v>
      </c>
      <c r="D970" t="s">
        <v>2382</v>
      </c>
      <c r="E970" t="s">
        <v>2380</v>
      </c>
      <c r="F970" t="s">
        <v>2380</v>
      </c>
      <c r="G970" t="s">
        <v>2381</v>
      </c>
      <c r="H970" t="s">
        <v>2380</v>
      </c>
      <c r="I970" t="str">
        <f t="shared" si="196"/>
        <v>Id969</v>
      </c>
      <c r="J970" t="str">
        <f t="shared" si="197"/>
        <v>37.68</v>
      </c>
      <c r="K970" t="str">
        <f t="shared" si="198"/>
        <v>4.29</v>
      </c>
      <c r="L970" t="str">
        <f t="shared" si="199"/>
        <v>yes</v>
      </c>
      <c r="M970" t="str">
        <f t="shared" si="200"/>
        <v>No</v>
      </c>
      <c r="N970" t="str">
        <f t="shared" si="201"/>
        <v>No</v>
      </c>
      <c r="O970" t="str">
        <f t="shared" si="202"/>
        <v>No major surgery</v>
      </c>
      <c r="P970" t="str">
        <f t="shared" si="203"/>
        <v>No</v>
      </c>
      <c r="Q970" s="10" t="str">
        <f t="shared" si="204"/>
        <v>0</v>
      </c>
      <c r="R970" t="str">
        <f t="shared" si="205"/>
        <v>Yes</v>
      </c>
      <c r="S970" t="str">
        <f t="shared" si="206"/>
        <v>No</v>
      </c>
      <c r="T970" t="str">
        <f t="shared" si="207"/>
        <v>No</v>
      </c>
      <c r="U970" s="10" t="str" cm="1">
        <f t="array" ref="U970">_xlfn.IFS(B970&lt;18.5,"Underweight",B970&lt;=24.9,"Normal weight",B970&lt;=29.99,"Over weight",B970&gt;=30,"Obesity")</f>
        <v>Obesity</v>
      </c>
      <c r="V970" t="str" cm="1">
        <f t="array" ref="V970">_xlfn.IFS(C970&lt;5.7,"Normal",C970&lt;=6.49,"Prediabetes",C970&gt;=6.5,"Diabetes")</f>
        <v>Normal</v>
      </c>
      <c r="W970" t="str">
        <f t="shared" si="208"/>
        <v>No</v>
      </c>
    </row>
    <row r="971" spans="1:23" x14ac:dyDescent="0.25">
      <c r="A971" t="s">
        <v>1401</v>
      </c>
      <c r="B971" s="11">
        <v>35.49</v>
      </c>
      <c r="C971" s="11">
        <v>4.74</v>
      </c>
      <c r="D971" t="s">
        <v>2382</v>
      </c>
      <c r="E971" t="s">
        <v>2380</v>
      </c>
      <c r="F971" t="s">
        <v>2383</v>
      </c>
      <c r="G971">
        <v>1</v>
      </c>
      <c r="H971" t="s">
        <v>2380</v>
      </c>
      <c r="I971" t="str">
        <f t="shared" si="196"/>
        <v>Id970</v>
      </c>
      <c r="J971" t="str">
        <f t="shared" si="197"/>
        <v>35.49</v>
      </c>
      <c r="K971" t="str">
        <f t="shared" si="198"/>
        <v>4.74</v>
      </c>
      <c r="L971" t="str">
        <f t="shared" si="199"/>
        <v>yes</v>
      </c>
      <c r="M971" t="str">
        <f t="shared" si="200"/>
        <v>No</v>
      </c>
      <c r="N971" t="str">
        <f t="shared" si="201"/>
        <v>Yes</v>
      </c>
      <c r="O971" t="str">
        <f t="shared" si="202"/>
        <v>1</v>
      </c>
      <c r="P971" t="str">
        <f t="shared" si="203"/>
        <v>No</v>
      </c>
      <c r="Q971" s="10" t="str">
        <f t="shared" si="204"/>
        <v>1</v>
      </c>
      <c r="R971" t="str">
        <f t="shared" si="205"/>
        <v>Yes</v>
      </c>
      <c r="S971" t="str">
        <f t="shared" si="206"/>
        <v>No</v>
      </c>
      <c r="T971" t="str">
        <f t="shared" si="207"/>
        <v>No</v>
      </c>
      <c r="U971" s="10" t="str" cm="1">
        <f t="array" ref="U971">_xlfn.IFS(B971&lt;18.5,"Underweight",B971&lt;=24.9,"Normal weight",B971&lt;=29.99,"Over weight",B971&gt;=30,"Obesity")</f>
        <v>Obesity</v>
      </c>
      <c r="V971" t="str" cm="1">
        <f t="array" ref="V971">_xlfn.IFS(C971&lt;5.7,"Normal",C971&lt;=6.49,"Prediabetes",C971&gt;=6.5,"Diabetes")</f>
        <v>Normal</v>
      </c>
      <c r="W971" t="str">
        <f t="shared" si="208"/>
        <v>No</v>
      </c>
    </row>
    <row r="972" spans="1:23" x14ac:dyDescent="0.25">
      <c r="A972" t="s">
        <v>1400</v>
      </c>
      <c r="B972" s="11">
        <v>44.7</v>
      </c>
      <c r="C972" s="11">
        <v>7.6</v>
      </c>
      <c r="D972" t="s">
        <v>2382</v>
      </c>
      <c r="E972" t="s">
        <v>2380</v>
      </c>
      <c r="F972" t="s">
        <v>2380</v>
      </c>
      <c r="G972">
        <v>2</v>
      </c>
      <c r="H972" t="s">
        <v>2380</v>
      </c>
      <c r="I972" t="str">
        <f t="shared" si="196"/>
        <v>Id971</v>
      </c>
      <c r="J972" t="str">
        <f t="shared" si="197"/>
        <v>44.7</v>
      </c>
      <c r="K972" t="str">
        <f t="shared" si="198"/>
        <v>7.6</v>
      </c>
      <c r="L972" t="str">
        <f t="shared" si="199"/>
        <v>yes</v>
      </c>
      <c r="M972" t="str">
        <f t="shared" si="200"/>
        <v>No</v>
      </c>
      <c r="N972" t="str">
        <f t="shared" si="201"/>
        <v>No</v>
      </c>
      <c r="O972" t="str">
        <f t="shared" si="202"/>
        <v>2</v>
      </c>
      <c r="P972" t="str">
        <f t="shared" si="203"/>
        <v>No</v>
      </c>
      <c r="Q972" s="10" t="str">
        <f t="shared" si="204"/>
        <v>2</v>
      </c>
      <c r="R972" t="str">
        <f t="shared" si="205"/>
        <v>Yes</v>
      </c>
      <c r="S972" t="str">
        <f t="shared" si="206"/>
        <v>No</v>
      </c>
      <c r="T972" t="str">
        <f t="shared" si="207"/>
        <v>No</v>
      </c>
      <c r="U972" s="10" t="str" cm="1">
        <f t="array" ref="U972">_xlfn.IFS(B972&lt;18.5,"Underweight",B972&lt;=24.9,"Normal weight",B972&lt;=29.99,"Over weight",B972&gt;=30,"Obesity")</f>
        <v>Obesity</v>
      </c>
      <c r="V972" t="str" cm="1">
        <f t="array" ref="V972">_xlfn.IFS(C972&lt;5.7,"Normal",C972&lt;=6.49,"Prediabetes",C972&gt;=6.5,"Diabetes")</f>
        <v>Diabetes</v>
      </c>
      <c r="W972" t="str">
        <f t="shared" si="208"/>
        <v>No</v>
      </c>
    </row>
    <row r="973" spans="1:23" x14ac:dyDescent="0.25">
      <c r="A973" t="s">
        <v>1399</v>
      </c>
      <c r="B973" s="11">
        <v>38.380000000000003</v>
      </c>
      <c r="C973" s="11">
        <v>8.5</v>
      </c>
      <c r="D973" t="s">
        <v>2382</v>
      </c>
      <c r="E973" t="s">
        <v>2380</v>
      </c>
      <c r="F973" t="s">
        <v>2380</v>
      </c>
      <c r="G973">
        <v>2</v>
      </c>
      <c r="H973" t="s">
        <v>2380</v>
      </c>
      <c r="I973" t="str">
        <f t="shared" si="196"/>
        <v>Id972</v>
      </c>
      <c r="J973" t="str">
        <f t="shared" si="197"/>
        <v>38.38</v>
      </c>
      <c r="K973" t="str">
        <f t="shared" si="198"/>
        <v>8.5</v>
      </c>
      <c r="L973" t="str">
        <f t="shared" si="199"/>
        <v>yes</v>
      </c>
      <c r="M973" t="str">
        <f t="shared" si="200"/>
        <v>No</v>
      </c>
      <c r="N973" t="str">
        <f t="shared" si="201"/>
        <v>No</v>
      </c>
      <c r="O973" t="str">
        <f t="shared" si="202"/>
        <v>2</v>
      </c>
      <c r="P973" t="str">
        <f t="shared" si="203"/>
        <v>No</v>
      </c>
      <c r="Q973" s="10" t="str">
        <f t="shared" si="204"/>
        <v>2</v>
      </c>
      <c r="R973" t="str">
        <f t="shared" si="205"/>
        <v>Yes</v>
      </c>
      <c r="S973" t="str">
        <f t="shared" si="206"/>
        <v>No</v>
      </c>
      <c r="T973" t="str">
        <f t="shared" si="207"/>
        <v>No</v>
      </c>
      <c r="U973" s="10" t="str" cm="1">
        <f t="array" ref="U973">_xlfn.IFS(B973&lt;18.5,"Underweight",B973&lt;=24.9,"Normal weight",B973&lt;=29.99,"Over weight",B973&gt;=30,"Obesity")</f>
        <v>Obesity</v>
      </c>
      <c r="V973" t="str" cm="1">
        <f t="array" ref="V973">_xlfn.IFS(C973&lt;5.7,"Normal",C973&lt;=6.49,"Prediabetes",C973&gt;=6.5,"Diabetes")</f>
        <v>Diabetes</v>
      </c>
      <c r="W973" t="str">
        <f t="shared" si="208"/>
        <v>No</v>
      </c>
    </row>
    <row r="974" spans="1:23" x14ac:dyDescent="0.25">
      <c r="A974" t="s">
        <v>1398</v>
      </c>
      <c r="B974" s="11">
        <v>35.244999999999997</v>
      </c>
      <c r="C974" s="11">
        <v>11.22</v>
      </c>
      <c r="D974" t="s">
        <v>2382</v>
      </c>
      <c r="E974" t="s">
        <v>2380</v>
      </c>
      <c r="F974" t="s">
        <v>2380</v>
      </c>
      <c r="G974" t="s">
        <v>2381</v>
      </c>
      <c r="H974" t="s">
        <v>2380</v>
      </c>
      <c r="I974" t="str">
        <f t="shared" si="196"/>
        <v>Id973</v>
      </c>
      <c r="J974" t="str">
        <f t="shared" si="197"/>
        <v>35.245</v>
      </c>
      <c r="K974" t="str">
        <f t="shared" si="198"/>
        <v>11.22</v>
      </c>
      <c r="L974" t="str">
        <f t="shared" si="199"/>
        <v>yes</v>
      </c>
      <c r="M974" t="str">
        <f t="shared" si="200"/>
        <v>No</v>
      </c>
      <c r="N974" t="str">
        <f t="shared" si="201"/>
        <v>No</v>
      </c>
      <c r="O974" t="str">
        <f t="shared" si="202"/>
        <v>No major surgery</v>
      </c>
      <c r="P974" t="str">
        <f t="shared" si="203"/>
        <v>No</v>
      </c>
      <c r="Q974" s="10" t="str">
        <f t="shared" si="204"/>
        <v>0</v>
      </c>
      <c r="R974" t="str">
        <f t="shared" si="205"/>
        <v>Yes</v>
      </c>
      <c r="S974" t="str">
        <f t="shared" si="206"/>
        <v>No</v>
      </c>
      <c r="T974" t="str">
        <f t="shared" si="207"/>
        <v>No</v>
      </c>
      <c r="U974" s="10" t="str" cm="1">
        <f t="array" ref="U974">_xlfn.IFS(B974&lt;18.5,"Underweight",B974&lt;=24.9,"Normal weight",B974&lt;=29.99,"Over weight",B974&gt;=30,"Obesity")</f>
        <v>Obesity</v>
      </c>
      <c r="V974" t="str" cm="1">
        <f t="array" ref="V974">_xlfn.IFS(C974&lt;5.7,"Normal",C974&lt;=6.49,"Prediabetes",C974&gt;=6.5,"Diabetes")</f>
        <v>Diabetes</v>
      </c>
      <c r="W974" t="str">
        <f t="shared" si="208"/>
        <v>No</v>
      </c>
    </row>
    <row r="975" spans="1:23" x14ac:dyDescent="0.25">
      <c r="A975" t="s">
        <v>1397</v>
      </c>
      <c r="B975" s="11">
        <v>49.84</v>
      </c>
      <c r="C975" s="11">
        <v>5.0999999999999996</v>
      </c>
      <c r="D975" t="s">
        <v>2382</v>
      </c>
      <c r="E975" t="s">
        <v>2380</v>
      </c>
      <c r="F975" t="s">
        <v>2383</v>
      </c>
      <c r="G975">
        <v>1</v>
      </c>
      <c r="H975" t="s">
        <v>2380</v>
      </c>
      <c r="I975" t="str">
        <f t="shared" si="196"/>
        <v>Id974</v>
      </c>
      <c r="J975" t="str">
        <f t="shared" si="197"/>
        <v>49.84</v>
      </c>
      <c r="K975" t="str">
        <f t="shared" si="198"/>
        <v>5.1</v>
      </c>
      <c r="L975" t="str">
        <f t="shared" si="199"/>
        <v>yes</v>
      </c>
      <c r="M975" t="str">
        <f t="shared" si="200"/>
        <v>No</v>
      </c>
      <c r="N975" t="str">
        <f t="shared" si="201"/>
        <v>Yes</v>
      </c>
      <c r="O975" t="str">
        <f t="shared" si="202"/>
        <v>1</v>
      </c>
      <c r="P975" t="str">
        <f t="shared" si="203"/>
        <v>No</v>
      </c>
      <c r="Q975" s="10" t="str">
        <f t="shared" si="204"/>
        <v>1</v>
      </c>
      <c r="R975" t="str">
        <f t="shared" si="205"/>
        <v>Yes</v>
      </c>
      <c r="S975" t="str">
        <f t="shared" si="206"/>
        <v>No</v>
      </c>
      <c r="T975" t="str">
        <f t="shared" si="207"/>
        <v>No</v>
      </c>
      <c r="U975" s="10" t="str" cm="1">
        <f t="array" ref="U975">_xlfn.IFS(B975&lt;18.5,"Underweight",B975&lt;=24.9,"Normal weight",B975&lt;=29.99,"Over weight",B975&gt;=30,"Obesity")</f>
        <v>Obesity</v>
      </c>
      <c r="V975" t="str" cm="1">
        <f t="array" ref="V975">_xlfn.IFS(C975&lt;5.7,"Normal",C975&lt;=6.49,"Prediabetes",C975&gt;=6.5,"Diabetes")</f>
        <v>Normal</v>
      </c>
      <c r="W975" t="str">
        <f t="shared" si="208"/>
        <v>No</v>
      </c>
    </row>
    <row r="976" spans="1:23" x14ac:dyDescent="0.25">
      <c r="A976" t="s">
        <v>1396</v>
      </c>
      <c r="B976" s="11">
        <v>49.06</v>
      </c>
      <c r="C976" s="11">
        <v>5.43</v>
      </c>
      <c r="D976" t="s">
        <v>2382</v>
      </c>
      <c r="E976" t="s">
        <v>2380</v>
      </c>
      <c r="F976" t="s">
        <v>2380</v>
      </c>
      <c r="G976">
        <v>1</v>
      </c>
      <c r="H976" t="s">
        <v>2380</v>
      </c>
      <c r="I976" t="str">
        <f t="shared" si="196"/>
        <v>Id975</v>
      </c>
      <c r="J976" t="str">
        <f t="shared" si="197"/>
        <v>49.06</v>
      </c>
      <c r="K976" t="str">
        <f t="shared" si="198"/>
        <v>5.43</v>
      </c>
      <c r="L976" t="str">
        <f t="shared" si="199"/>
        <v>yes</v>
      </c>
      <c r="M976" t="str">
        <f t="shared" si="200"/>
        <v>No</v>
      </c>
      <c r="N976" t="str">
        <f t="shared" si="201"/>
        <v>No</v>
      </c>
      <c r="O976" t="str">
        <f t="shared" si="202"/>
        <v>1</v>
      </c>
      <c r="P976" t="str">
        <f t="shared" si="203"/>
        <v>No</v>
      </c>
      <c r="Q976" s="10" t="str">
        <f t="shared" si="204"/>
        <v>1</v>
      </c>
      <c r="R976" t="str">
        <f t="shared" si="205"/>
        <v>Yes</v>
      </c>
      <c r="S976" t="str">
        <f t="shared" si="206"/>
        <v>No</v>
      </c>
      <c r="T976" t="str">
        <f t="shared" si="207"/>
        <v>No</v>
      </c>
      <c r="U976" s="10" t="str" cm="1">
        <f t="array" ref="U976">_xlfn.IFS(B976&lt;18.5,"Underweight",B976&lt;=24.9,"Normal weight",B976&lt;=29.99,"Over weight",B976&gt;=30,"Obesity")</f>
        <v>Obesity</v>
      </c>
      <c r="V976" t="str" cm="1">
        <f t="array" ref="V976">_xlfn.IFS(C976&lt;5.7,"Normal",C976&lt;=6.49,"Prediabetes",C976&gt;=6.5,"Diabetes")</f>
        <v>Normal</v>
      </c>
      <c r="W976" t="str">
        <f t="shared" si="208"/>
        <v>No</v>
      </c>
    </row>
    <row r="977" spans="1:23" x14ac:dyDescent="0.25">
      <c r="A977" t="s">
        <v>1395</v>
      </c>
      <c r="B977" s="11">
        <v>30.88</v>
      </c>
      <c r="C977" s="11">
        <v>5.82</v>
      </c>
      <c r="D977" t="s">
        <v>2380</v>
      </c>
      <c r="E977" t="s">
        <v>2380</v>
      </c>
      <c r="F977" t="s">
        <v>2380</v>
      </c>
      <c r="G977">
        <v>2</v>
      </c>
      <c r="H977" t="s">
        <v>2380</v>
      </c>
      <c r="I977" t="str">
        <f t="shared" si="196"/>
        <v>Id976</v>
      </c>
      <c r="J977" t="str">
        <f t="shared" si="197"/>
        <v>30.88</v>
      </c>
      <c r="K977" t="str">
        <f t="shared" si="198"/>
        <v>5.82</v>
      </c>
      <c r="L977" t="str">
        <f t="shared" si="199"/>
        <v>No</v>
      </c>
      <c r="M977" t="str">
        <f t="shared" si="200"/>
        <v>No</v>
      </c>
      <c r="N977" t="str">
        <f t="shared" si="201"/>
        <v>No</v>
      </c>
      <c r="O977" t="str">
        <f t="shared" si="202"/>
        <v>2</v>
      </c>
      <c r="P977" t="str">
        <f t="shared" si="203"/>
        <v>No</v>
      </c>
      <c r="Q977" s="10" t="str">
        <f t="shared" si="204"/>
        <v>2</v>
      </c>
      <c r="R977" t="str">
        <f t="shared" si="205"/>
        <v>No</v>
      </c>
      <c r="S977" t="str">
        <f t="shared" si="206"/>
        <v>No</v>
      </c>
      <c r="T977" t="str">
        <f t="shared" si="207"/>
        <v>No</v>
      </c>
      <c r="U977" s="10" t="str" cm="1">
        <f t="array" ref="U977">_xlfn.IFS(B977&lt;18.5,"Underweight",B977&lt;=24.9,"Normal weight",B977&lt;=29.99,"Over weight",B977&gt;=30,"Obesity")</f>
        <v>Obesity</v>
      </c>
      <c r="V977" t="str" cm="1">
        <f t="array" ref="V977">_xlfn.IFS(C977&lt;5.7,"Normal",C977&lt;=6.49,"Prediabetes",C977&gt;=6.5,"Diabetes")</f>
        <v>Prediabetes</v>
      </c>
      <c r="W977" t="str">
        <f t="shared" si="208"/>
        <v>No</v>
      </c>
    </row>
    <row r="978" spans="1:23" x14ac:dyDescent="0.25">
      <c r="A978" t="s">
        <v>1394</v>
      </c>
      <c r="B978" s="11">
        <v>33.35</v>
      </c>
      <c r="C978" s="11">
        <v>6.05</v>
      </c>
      <c r="D978" t="s">
        <v>2380</v>
      </c>
      <c r="E978" t="s">
        <v>2380</v>
      </c>
      <c r="F978" t="s">
        <v>2383</v>
      </c>
      <c r="G978">
        <v>1</v>
      </c>
      <c r="H978" t="s">
        <v>2380</v>
      </c>
      <c r="I978" t="str">
        <f t="shared" si="196"/>
        <v>Id977</v>
      </c>
      <c r="J978" t="str">
        <f t="shared" si="197"/>
        <v>33.35</v>
      </c>
      <c r="K978" t="str">
        <f t="shared" si="198"/>
        <v>6.05</v>
      </c>
      <c r="L978" t="str">
        <f t="shared" si="199"/>
        <v>No</v>
      </c>
      <c r="M978" t="str">
        <f t="shared" si="200"/>
        <v>No</v>
      </c>
      <c r="N978" t="str">
        <f t="shared" si="201"/>
        <v>Yes</v>
      </c>
      <c r="O978" t="str">
        <f t="shared" si="202"/>
        <v>1</v>
      </c>
      <c r="P978" t="str">
        <f t="shared" si="203"/>
        <v>No</v>
      </c>
      <c r="Q978" s="10" t="str">
        <f t="shared" si="204"/>
        <v>1</v>
      </c>
      <c r="R978" t="str">
        <f t="shared" si="205"/>
        <v>No</v>
      </c>
      <c r="S978" t="str">
        <f t="shared" si="206"/>
        <v>No</v>
      </c>
      <c r="T978" t="str">
        <f t="shared" si="207"/>
        <v>No</v>
      </c>
      <c r="U978" s="10" t="str" cm="1">
        <f t="array" ref="U978">_xlfn.IFS(B978&lt;18.5,"Underweight",B978&lt;=24.9,"Normal weight",B978&lt;=29.99,"Over weight",B978&gt;=30,"Obesity")</f>
        <v>Obesity</v>
      </c>
      <c r="V978" t="str" cm="1">
        <f t="array" ref="V978">_xlfn.IFS(C978&lt;5.7,"Normal",C978&lt;=6.49,"Prediabetes",C978&gt;=6.5,"Diabetes")</f>
        <v>Prediabetes</v>
      </c>
      <c r="W978" t="str">
        <f t="shared" si="208"/>
        <v>No</v>
      </c>
    </row>
    <row r="979" spans="1:23" x14ac:dyDescent="0.25">
      <c r="A979" t="s">
        <v>1393</v>
      </c>
      <c r="B979" s="11">
        <v>38</v>
      </c>
      <c r="C979" s="11">
        <v>6.38</v>
      </c>
      <c r="D979" t="s">
        <v>2382</v>
      </c>
      <c r="E979" t="s">
        <v>2380</v>
      </c>
      <c r="F979" t="s">
        <v>2380</v>
      </c>
      <c r="G979">
        <v>1</v>
      </c>
      <c r="H979" t="s">
        <v>2380</v>
      </c>
      <c r="I979" t="str">
        <f t="shared" si="196"/>
        <v>Id978</v>
      </c>
      <c r="J979" t="str">
        <f t="shared" si="197"/>
        <v>38</v>
      </c>
      <c r="K979" t="str">
        <f t="shared" si="198"/>
        <v>6.38</v>
      </c>
      <c r="L979" t="str">
        <f t="shared" si="199"/>
        <v>yes</v>
      </c>
      <c r="M979" t="str">
        <f t="shared" si="200"/>
        <v>No</v>
      </c>
      <c r="N979" t="str">
        <f t="shared" si="201"/>
        <v>No</v>
      </c>
      <c r="O979" t="str">
        <f t="shared" si="202"/>
        <v>1</v>
      </c>
      <c r="P979" t="str">
        <f t="shared" si="203"/>
        <v>No</v>
      </c>
      <c r="Q979" s="10" t="str">
        <f t="shared" si="204"/>
        <v>1</v>
      </c>
      <c r="R979" t="str">
        <f t="shared" si="205"/>
        <v>Yes</v>
      </c>
      <c r="S979" t="str">
        <f t="shared" si="206"/>
        <v>No</v>
      </c>
      <c r="T979" t="str">
        <f t="shared" si="207"/>
        <v>No</v>
      </c>
      <c r="U979" s="10" t="str" cm="1">
        <f t="array" ref="U979">_xlfn.IFS(B979&lt;18.5,"Underweight",B979&lt;=24.9,"Normal weight",B979&lt;=29.99,"Over weight",B979&gt;=30,"Obesity")</f>
        <v>Obesity</v>
      </c>
      <c r="V979" t="str" cm="1">
        <f t="array" ref="V979">_xlfn.IFS(C979&lt;5.7,"Normal",C979&lt;=6.49,"Prediabetes",C979&gt;=6.5,"Diabetes")</f>
        <v>Prediabetes</v>
      </c>
      <c r="W979" t="str">
        <f t="shared" si="208"/>
        <v>No</v>
      </c>
    </row>
    <row r="980" spans="1:23" x14ac:dyDescent="0.25">
      <c r="A980" t="s">
        <v>1392</v>
      </c>
      <c r="B980" s="11">
        <v>36.08</v>
      </c>
      <c r="C980" s="11">
        <v>5.73</v>
      </c>
      <c r="D980" t="s">
        <v>2382</v>
      </c>
      <c r="E980" t="s">
        <v>2380</v>
      </c>
      <c r="F980" t="s">
        <v>2380</v>
      </c>
      <c r="G980">
        <v>1</v>
      </c>
      <c r="H980" t="s">
        <v>2380</v>
      </c>
      <c r="I980" t="str">
        <f t="shared" si="196"/>
        <v>Id979</v>
      </c>
      <c r="J980" t="str">
        <f t="shared" si="197"/>
        <v>36.08</v>
      </c>
      <c r="K980" t="str">
        <f t="shared" si="198"/>
        <v>5.73</v>
      </c>
      <c r="L980" t="str">
        <f t="shared" si="199"/>
        <v>yes</v>
      </c>
      <c r="M980" t="str">
        <f t="shared" si="200"/>
        <v>No</v>
      </c>
      <c r="N980" t="str">
        <f t="shared" si="201"/>
        <v>No</v>
      </c>
      <c r="O980" t="str">
        <f t="shared" si="202"/>
        <v>1</v>
      </c>
      <c r="P980" t="str">
        <f t="shared" si="203"/>
        <v>No</v>
      </c>
      <c r="Q980" s="10" t="str">
        <f t="shared" si="204"/>
        <v>1</v>
      </c>
      <c r="R980" t="str">
        <f t="shared" si="205"/>
        <v>Yes</v>
      </c>
      <c r="S980" t="str">
        <f t="shared" si="206"/>
        <v>No</v>
      </c>
      <c r="T980" t="str">
        <f t="shared" si="207"/>
        <v>No</v>
      </c>
      <c r="U980" s="10" t="str" cm="1">
        <f t="array" ref="U980">_xlfn.IFS(B980&lt;18.5,"Underweight",B980&lt;=24.9,"Normal weight",B980&lt;=29.99,"Over weight",B980&gt;=30,"Obesity")</f>
        <v>Obesity</v>
      </c>
      <c r="V980" t="str" cm="1">
        <f t="array" ref="V980">_xlfn.IFS(C980&lt;5.7,"Normal",C980&lt;=6.49,"Prediabetes",C980&gt;=6.5,"Diabetes")</f>
        <v>Prediabetes</v>
      </c>
      <c r="W980" t="str">
        <f t="shared" si="208"/>
        <v>No</v>
      </c>
    </row>
    <row r="981" spans="1:23" x14ac:dyDescent="0.25">
      <c r="A981" t="s">
        <v>1391</v>
      </c>
      <c r="B981" s="11">
        <v>35.700000000000003</v>
      </c>
      <c r="C981" s="11">
        <v>5.47</v>
      </c>
      <c r="D981" t="s">
        <v>2382</v>
      </c>
      <c r="E981" t="s">
        <v>2380</v>
      </c>
      <c r="F981" t="s">
        <v>2380</v>
      </c>
      <c r="G981">
        <v>1</v>
      </c>
      <c r="H981" t="s">
        <v>2380</v>
      </c>
      <c r="I981" t="str">
        <f t="shared" si="196"/>
        <v>Id980</v>
      </c>
      <c r="J981" t="str">
        <f t="shared" si="197"/>
        <v>35.7</v>
      </c>
      <c r="K981" t="str">
        <f t="shared" si="198"/>
        <v>5.47</v>
      </c>
      <c r="L981" t="str">
        <f t="shared" si="199"/>
        <v>yes</v>
      </c>
      <c r="M981" t="str">
        <f t="shared" si="200"/>
        <v>No</v>
      </c>
      <c r="N981" t="str">
        <f t="shared" si="201"/>
        <v>No</v>
      </c>
      <c r="O981" t="str">
        <f t="shared" si="202"/>
        <v>1</v>
      </c>
      <c r="P981" t="str">
        <f t="shared" si="203"/>
        <v>No</v>
      </c>
      <c r="Q981" s="10" t="str">
        <f t="shared" si="204"/>
        <v>1</v>
      </c>
      <c r="R981" t="str">
        <f t="shared" si="205"/>
        <v>Yes</v>
      </c>
      <c r="S981" t="str">
        <f t="shared" si="206"/>
        <v>No</v>
      </c>
      <c r="T981" t="str">
        <f t="shared" si="207"/>
        <v>No</v>
      </c>
      <c r="U981" s="10" t="str" cm="1">
        <f t="array" ref="U981">_xlfn.IFS(B981&lt;18.5,"Underweight",B981&lt;=24.9,"Normal weight",B981&lt;=29.99,"Over weight",B981&gt;=30,"Obesity")</f>
        <v>Obesity</v>
      </c>
      <c r="V981" t="str" cm="1">
        <f t="array" ref="V981">_xlfn.IFS(C981&lt;5.7,"Normal",C981&lt;=6.49,"Prediabetes",C981&gt;=6.5,"Diabetes")</f>
        <v>Normal</v>
      </c>
      <c r="W981" t="str">
        <f t="shared" si="208"/>
        <v>No</v>
      </c>
    </row>
    <row r="982" spans="1:23" x14ac:dyDescent="0.25">
      <c r="A982" t="s">
        <v>1390</v>
      </c>
      <c r="B982" s="11">
        <v>34.01</v>
      </c>
      <c r="C982" s="11">
        <v>11.3</v>
      </c>
      <c r="D982" t="s">
        <v>2380</v>
      </c>
      <c r="E982" t="s">
        <v>2380</v>
      </c>
      <c r="F982" t="s">
        <v>2380</v>
      </c>
      <c r="G982" t="s">
        <v>2381</v>
      </c>
      <c r="H982" t="s">
        <v>2380</v>
      </c>
      <c r="I982" t="str">
        <f t="shared" si="196"/>
        <v>Id981</v>
      </c>
      <c r="J982" t="str">
        <f t="shared" si="197"/>
        <v>34.01</v>
      </c>
      <c r="K982" t="str">
        <f t="shared" si="198"/>
        <v>11.3</v>
      </c>
      <c r="L982" t="str">
        <f t="shared" si="199"/>
        <v>No</v>
      </c>
      <c r="M982" t="str">
        <f t="shared" si="200"/>
        <v>No</v>
      </c>
      <c r="N982" t="str">
        <f t="shared" si="201"/>
        <v>No</v>
      </c>
      <c r="O982" t="str">
        <f t="shared" si="202"/>
        <v>No major surgery</v>
      </c>
      <c r="P982" t="str">
        <f t="shared" si="203"/>
        <v>No</v>
      </c>
      <c r="Q982" s="10" t="str">
        <f t="shared" si="204"/>
        <v>0</v>
      </c>
      <c r="R982" t="str">
        <f t="shared" si="205"/>
        <v>No</v>
      </c>
      <c r="S982" t="str">
        <f t="shared" si="206"/>
        <v>No</v>
      </c>
      <c r="T982" t="str">
        <f t="shared" si="207"/>
        <v>No</v>
      </c>
      <c r="U982" s="10" t="str" cm="1">
        <f t="array" ref="U982">_xlfn.IFS(B982&lt;18.5,"Underweight",B982&lt;=24.9,"Normal weight",B982&lt;=29.99,"Over weight",B982&gt;=30,"Obesity")</f>
        <v>Obesity</v>
      </c>
      <c r="V982" t="str" cm="1">
        <f t="array" ref="V982">_xlfn.IFS(C982&lt;5.7,"Normal",C982&lt;=6.49,"Prediabetes",C982&gt;=6.5,"Diabetes")</f>
        <v>Diabetes</v>
      </c>
      <c r="W982" t="str">
        <f t="shared" si="208"/>
        <v>No</v>
      </c>
    </row>
    <row r="983" spans="1:23" x14ac:dyDescent="0.25">
      <c r="A983" t="s">
        <v>1389</v>
      </c>
      <c r="B983" s="11">
        <v>31.54</v>
      </c>
      <c r="C983" s="11">
        <v>6.72</v>
      </c>
      <c r="D983" t="s">
        <v>2380</v>
      </c>
      <c r="E983" t="s">
        <v>2380</v>
      </c>
      <c r="F983" t="s">
        <v>2380</v>
      </c>
      <c r="G983" t="s">
        <v>2381</v>
      </c>
      <c r="H983" t="s">
        <v>2380</v>
      </c>
      <c r="I983" t="str">
        <f t="shared" si="196"/>
        <v>Id982</v>
      </c>
      <c r="J983" t="str">
        <f t="shared" si="197"/>
        <v>31.54</v>
      </c>
      <c r="K983" t="str">
        <f t="shared" si="198"/>
        <v>6.72</v>
      </c>
      <c r="L983" t="str">
        <f t="shared" si="199"/>
        <v>No</v>
      </c>
      <c r="M983" t="str">
        <f t="shared" si="200"/>
        <v>No</v>
      </c>
      <c r="N983" t="str">
        <f t="shared" si="201"/>
        <v>No</v>
      </c>
      <c r="O983" t="str">
        <f t="shared" si="202"/>
        <v>No major surgery</v>
      </c>
      <c r="P983" t="str">
        <f t="shared" si="203"/>
        <v>No</v>
      </c>
      <c r="Q983" s="10" t="str">
        <f t="shared" si="204"/>
        <v>0</v>
      </c>
      <c r="R983" t="str">
        <f t="shared" si="205"/>
        <v>No</v>
      </c>
      <c r="S983" t="str">
        <f t="shared" si="206"/>
        <v>No</v>
      </c>
      <c r="T983" t="str">
        <f t="shared" si="207"/>
        <v>No</v>
      </c>
      <c r="U983" s="10" t="str" cm="1">
        <f t="array" ref="U983">_xlfn.IFS(B983&lt;18.5,"Underweight",B983&lt;=24.9,"Normal weight",B983&lt;=29.99,"Over weight",B983&gt;=30,"Obesity")</f>
        <v>Obesity</v>
      </c>
      <c r="V983" t="str" cm="1">
        <f t="array" ref="V983">_xlfn.IFS(C983&lt;5.7,"Normal",C983&lt;=6.49,"Prediabetes",C983&gt;=6.5,"Diabetes")</f>
        <v>Diabetes</v>
      </c>
      <c r="W983" t="str">
        <f t="shared" si="208"/>
        <v>No</v>
      </c>
    </row>
    <row r="984" spans="1:23" x14ac:dyDescent="0.25">
      <c r="A984" t="s">
        <v>1388</v>
      </c>
      <c r="B984" s="11">
        <v>23.3</v>
      </c>
      <c r="C984" s="11">
        <v>5.36</v>
      </c>
      <c r="D984" t="s">
        <v>2382</v>
      </c>
      <c r="E984" t="s">
        <v>2380</v>
      </c>
      <c r="F984" t="s">
        <v>2380</v>
      </c>
      <c r="G984">
        <v>1</v>
      </c>
      <c r="H984" t="s">
        <v>2380</v>
      </c>
      <c r="I984" t="str">
        <f t="shared" si="196"/>
        <v>Id983</v>
      </c>
      <c r="J984" t="str">
        <f t="shared" si="197"/>
        <v>23.3</v>
      </c>
      <c r="K984" t="str">
        <f t="shared" si="198"/>
        <v>5.36</v>
      </c>
      <c r="L984" t="str">
        <f t="shared" si="199"/>
        <v>yes</v>
      </c>
      <c r="M984" t="str">
        <f t="shared" si="200"/>
        <v>No</v>
      </c>
      <c r="N984" t="str">
        <f t="shared" si="201"/>
        <v>No</v>
      </c>
      <c r="O984" t="str">
        <f t="shared" si="202"/>
        <v>1</v>
      </c>
      <c r="P984" t="str">
        <f t="shared" si="203"/>
        <v>No</v>
      </c>
      <c r="Q984" s="10" t="str">
        <f t="shared" si="204"/>
        <v>1</v>
      </c>
      <c r="R984" t="str">
        <f t="shared" si="205"/>
        <v>Yes</v>
      </c>
      <c r="S984" t="str">
        <f t="shared" si="206"/>
        <v>No</v>
      </c>
      <c r="T984" t="str">
        <f t="shared" si="207"/>
        <v>No</v>
      </c>
      <c r="U984" s="10" t="str" cm="1">
        <f t="array" ref="U984">_xlfn.IFS(B984&lt;18.5,"Underweight",B984&lt;=24.9,"Normal weight",B984&lt;=29.99,"Over weight",B984&gt;=30,"Obesity")</f>
        <v>Normal weight</v>
      </c>
      <c r="V984" t="str" cm="1">
        <f t="array" ref="V984">_xlfn.IFS(C984&lt;5.7,"Normal",C984&lt;=6.49,"Prediabetes",C984&gt;=6.5,"Diabetes")</f>
        <v>Normal</v>
      </c>
      <c r="W984" t="str">
        <f t="shared" si="208"/>
        <v>No</v>
      </c>
    </row>
    <row r="985" spans="1:23" x14ac:dyDescent="0.25">
      <c r="A985" t="s">
        <v>1387</v>
      </c>
      <c r="B985" s="11">
        <v>27.75</v>
      </c>
      <c r="C985" s="11">
        <v>9.8800000000000008</v>
      </c>
      <c r="D985" t="s">
        <v>2380</v>
      </c>
      <c r="E985" t="s">
        <v>2380</v>
      </c>
      <c r="F985" t="s">
        <v>2380</v>
      </c>
      <c r="G985" t="s">
        <v>2381</v>
      </c>
      <c r="H985" t="s">
        <v>2380</v>
      </c>
      <c r="I985" t="str">
        <f t="shared" si="196"/>
        <v>Id984</v>
      </c>
      <c r="J985" t="str">
        <f t="shared" si="197"/>
        <v>27.75</v>
      </c>
      <c r="K985" t="str">
        <f t="shared" si="198"/>
        <v>9.88</v>
      </c>
      <c r="L985" t="str">
        <f t="shared" si="199"/>
        <v>No</v>
      </c>
      <c r="M985" t="str">
        <f t="shared" si="200"/>
        <v>No</v>
      </c>
      <c r="N985" t="str">
        <f t="shared" si="201"/>
        <v>No</v>
      </c>
      <c r="O985" t="str">
        <f t="shared" si="202"/>
        <v>No major surgery</v>
      </c>
      <c r="P985" t="str">
        <f t="shared" si="203"/>
        <v>No</v>
      </c>
      <c r="Q985" s="10" t="str">
        <f t="shared" si="204"/>
        <v>0</v>
      </c>
      <c r="R985" t="str">
        <f t="shared" si="205"/>
        <v>No</v>
      </c>
      <c r="S985" t="str">
        <f t="shared" si="206"/>
        <v>No</v>
      </c>
      <c r="T985" t="str">
        <f t="shared" si="207"/>
        <v>No</v>
      </c>
      <c r="U985" s="10" t="str" cm="1">
        <f t="array" ref="U985">_xlfn.IFS(B985&lt;18.5,"Underweight",B985&lt;=24.9,"Normal weight",B985&lt;=29.99,"Over weight",B985&gt;=30,"Obesity")</f>
        <v>Over weight</v>
      </c>
      <c r="V985" t="str" cm="1">
        <f t="array" ref="V985">_xlfn.IFS(C985&lt;5.7,"Normal",C985&lt;=6.49,"Prediabetes",C985&gt;=6.5,"Diabetes")</f>
        <v>Diabetes</v>
      </c>
      <c r="W985" t="str">
        <f t="shared" si="208"/>
        <v>No</v>
      </c>
    </row>
    <row r="986" spans="1:23" x14ac:dyDescent="0.25">
      <c r="A986" t="s">
        <v>1386</v>
      </c>
      <c r="B986" s="11">
        <v>42.46</v>
      </c>
      <c r="C986" s="11">
        <v>4.1100000000000003</v>
      </c>
      <c r="D986" t="s">
        <v>2380</v>
      </c>
      <c r="E986" t="s">
        <v>2380</v>
      </c>
      <c r="F986" t="s">
        <v>2380</v>
      </c>
      <c r="G986" t="s">
        <v>2381</v>
      </c>
      <c r="H986" t="s">
        <v>2380</v>
      </c>
      <c r="I986" t="str">
        <f t="shared" si="196"/>
        <v>Id985</v>
      </c>
      <c r="J986" t="str">
        <f t="shared" si="197"/>
        <v>42.46</v>
      </c>
      <c r="K986" t="str">
        <f t="shared" si="198"/>
        <v>4.11</v>
      </c>
      <c r="L986" t="str">
        <f t="shared" si="199"/>
        <v>No</v>
      </c>
      <c r="M986" t="str">
        <f t="shared" si="200"/>
        <v>No</v>
      </c>
      <c r="N986" t="str">
        <f t="shared" si="201"/>
        <v>No</v>
      </c>
      <c r="O986" t="str">
        <f t="shared" si="202"/>
        <v>No major surgery</v>
      </c>
      <c r="P986" t="str">
        <f t="shared" si="203"/>
        <v>No</v>
      </c>
      <c r="Q986" s="10" t="str">
        <f t="shared" si="204"/>
        <v>0</v>
      </c>
      <c r="R986" t="str">
        <f t="shared" si="205"/>
        <v>No</v>
      </c>
      <c r="S986" t="str">
        <f t="shared" si="206"/>
        <v>No</v>
      </c>
      <c r="T986" t="str">
        <f t="shared" si="207"/>
        <v>No</v>
      </c>
      <c r="U986" s="10" t="str" cm="1">
        <f t="array" ref="U986">_xlfn.IFS(B986&lt;18.5,"Underweight",B986&lt;=24.9,"Normal weight",B986&lt;=29.99,"Over weight",B986&gt;=30,"Obesity")</f>
        <v>Obesity</v>
      </c>
      <c r="V986" t="str" cm="1">
        <f t="array" ref="V986">_xlfn.IFS(C986&lt;5.7,"Normal",C986&lt;=6.49,"Prediabetes",C986&gt;=6.5,"Diabetes")</f>
        <v>Normal</v>
      </c>
      <c r="W986" t="str">
        <f t="shared" si="208"/>
        <v>No</v>
      </c>
    </row>
    <row r="987" spans="1:23" x14ac:dyDescent="0.25">
      <c r="A987" t="s">
        <v>1385</v>
      </c>
      <c r="B987" s="11">
        <v>54.47</v>
      </c>
      <c r="C987" s="11">
        <v>7.48</v>
      </c>
      <c r="D987" t="s">
        <v>2380</v>
      </c>
      <c r="E987" t="s">
        <v>2380</v>
      </c>
      <c r="F987" t="s">
        <v>2380</v>
      </c>
      <c r="G987" t="s">
        <v>2381</v>
      </c>
      <c r="H987" t="s">
        <v>2380</v>
      </c>
      <c r="I987" t="str">
        <f t="shared" si="196"/>
        <v>Id986</v>
      </c>
      <c r="J987" t="str">
        <f t="shared" si="197"/>
        <v>54.47</v>
      </c>
      <c r="K987" t="str">
        <f t="shared" si="198"/>
        <v>7.48</v>
      </c>
      <c r="L987" t="str">
        <f t="shared" si="199"/>
        <v>No</v>
      </c>
      <c r="M987" t="str">
        <f t="shared" si="200"/>
        <v>No</v>
      </c>
      <c r="N987" t="str">
        <f t="shared" si="201"/>
        <v>No</v>
      </c>
      <c r="O987" t="str">
        <f t="shared" si="202"/>
        <v>No major surgery</v>
      </c>
      <c r="P987" t="str">
        <f t="shared" si="203"/>
        <v>No</v>
      </c>
      <c r="Q987" s="10" t="str">
        <f t="shared" si="204"/>
        <v>0</v>
      </c>
      <c r="R987" t="str">
        <f t="shared" si="205"/>
        <v>No</v>
      </c>
      <c r="S987" t="str">
        <f t="shared" si="206"/>
        <v>No</v>
      </c>
      <c r="T987" t="str">
        <f t="shared" si="207"/>
        <v>No</v>
      </c>
      <c r="U987" s="10" t="str" cm="1">
        <f t="array" ref="U987">_xlfn.IFS(B987&lt;18.5,"Underweight",B987&lt;=24.9,"Normal weight",B987&lt;=29.99,"Over weight",B987&gt;=30,"Obesity")</f>
        <v>Obesity</v>
      </c>
      <c r="V987" t="str" cm="1">
        <f t="array" ref="V987">_xlfn.IFS(C987&lt;5.7,"Normal",C987&lt;=6.49,"Prediabetes",C987&gt;=6.5,"Diabetes")</f>
        <v>Diabetes</v>
      </c>
      <c r="W987" t="str">
        <f t="shared" si="208"/>
        <v>No</v>
      </c>
    </row>
    <row r="988" spans="1:23" x14ac:dyDescent="0.25">
      <c r="A988" t="s">
        <v>1384</v>
      </c>
      <c r="B988" s="11">
        <v>24.93</v>
      </c>
      <c r="C988" s="11">
        <v>9.18</v>
      </c>
      <c r="D988" t="s">
        <v>2382</v>
      </c>
      <c r="E988" t="s">
        <v>2380</v>
      </c>
      <c r="F988" t="s">
        <v>2383</v>
      </c>
      <c r="G988">
        <v>1</v>
      </c>
      <c r="H988" t="s">
        <v>2380</v>
      </c>
      <c r="I988" t="str">
        <f t="shared" si="196"/>
        <v>Id987</v>
      </c>
      <c r="J988" t="str">
        <f t="shared" si="197"/>
        <v>24.93</v>
      </c>
      <c r="K988" t="str">
        <f t="shared" si="198"/>
        <v>9.18</v>
      </c>
      <c r="L988" t="str">
        <f t="shared" si="199"/>
        <v>yes</v>
      </c>
      <c r="M988" t="str">
        <f t="shared" si="200"/>
        <v>No</v>
      </c>
      <c r="N988" t="str">
        <f t="shared" si="201"/>
        <v>Yes</v>
      </c>
      <c r="O988" t="str">
        <f t="shared" si="202"/>
        <v>1</v>
      </c>
      <c r="P988" t="str">
        <f t="shared" si="203"/>
        <v>No</v>
      </c>
      <c r="Q988" s="10" t="str">
        <f t="shared" si="204"/>
        <v>1</v>
      </c>
      <c r="R988" t="str">
        <f t="shared" si="205"/>
        <v>Yes</v>
      </c>
      <c r="S988" t="str">
        <f t="shared" si="206"/>
        <v>No</v>
      </c>
      <c r="T988" t="str">
        <f t="shared" si="207"/>
        <v>No</v>
      </c>
      <c r="U988" s="10" t="str" cm="1">
        <f t="array" ref="U988">_xlfn.IFS(B988&lt;18.5,"Underweight",B988&lt;=24.9,"Normal weight",B988&lt;=29.99,"Over weight",B988&gt;=30,"Obesity")</f>
        <v>Over weight</v>
      </c>
      <c r="V988" t="str" cm="1">
        <f t="array" ref="V988">_xlfn.IFS(C988&lt;5.7,"Normal",C988&lt;=6.49,"Prediabetes",C988&gt;=6.5,"Diabetes")</f>
        <v>Diabetes</v>
      </c>
      <c r="W988" t="str">
        <f t="shared" si="208"/>
        <v>No</v>
      </c>
    </row>
    <row r="989" spans="1:23" x14ac:dyDescent="0.25">
      <c r="A989" t="s">
        <v>1383</v>
      </c>
      <c r="B989" s="11">
        <v>48.12</v>
      </c>
      <c r="C989" s="11">
        <v>4.51</v>
      </c>
      <c r="D989" t="s">
        <v>2382</v>
      </c>
      <c r="E989" t="s">
        <v>2380</v>
      </c>
      <c r="F989" t="s">
        <v>2380</v>
      </c>
      <c r="G989">
        <v>1</v>
      </c>
      <c r="H989" t="s">
        <v>2380</v>
      </c>
      <c r="I989" t="str">
        <f t="shared" si="196"/>
        <v>Id988</v>
      </c>
      <c r="J989" t="str">
        <f t="shared" si="197"/>
        <v>48.12</v>
      </c>
      <c r="K989" t="str">
        <f t="shared" si="198"/>
        <v>4.51</v>
      </c>
      <c r="L989" t="str">
        <f t="shared" si="199"/>
        <v>yes</v>
      </c>
      <c r="M989" t="str">
        <f t="shared" si="200"/>
        <v>No</v>
      </c>
      <c r="N989" t="str">
        <f t="shared" si="201"/>
        <v>No</v>
      </c>
      <c r="O989" t="str">
        <f t="shared" si="202"/>
        <v>1</v>
      </c>
      <c r="P989" t="str">
        <f t="shared" si="203"/>
        <v>No</v>
      </c>
      <c r="Q989" s="10" t="str">
        <f t="shared" si="204"/>
        <v>1</v>
      </c>
      <c r="R989" t="str">
        <f t="shared" si="205"/>
        <v>Yes</v>
      </c>
      <c r="S989" t="str">
        <f t="shared" si="206"/>
        <v>No</v>
      </c>
      <c r="T989" t="str">
        <f t="shared" si="207"/>
        <v>No</v>
      </c>
      <c r="U989" s="10" t="str" cm="1">
        <f t="array" ref="U989">_xlfn.IFS(B989&lt;18.5,"Underweight",B989&lt;=24.9,"Normal weight",B989&lt;=29.99,"Over weight",B989&gt;=30,"Obesity")</f>
        <v>Obesity</v>
      </c>
      <c r="V989" t="str" cm="1">
        <f t="array" ref="V989">_xlfn.IFS(C989&lt;5.7,"Normal",C989&lt;=6.49,"Prediabetes",C989&gt;=6.5,"Diabetes")</f>
        <v>Normal</v>
      </c>
      <c r="W989" t="str">
        <f t="shared" si="208"/>
        <v>No</v>
      </c>
    </row>
    <row r="990" spans="1:23" x14ac:dyDescent="0.25">
      <c r="A990" t="s">
        <v>1382</v>
      </c>
      <c r="B990" s="11">
        <v>24.91</v>
      </c>
      <c r="C990" s="11">
        <v>7.33</v>
      </c>
      <c r="D990" t="s">
        <v>2382</v>
      </c>
      <c r="E990" t="s">
        <v>2380</v>
      </c>
      <c r="F990" t="s">
        <v>2383</v>
      </c>
      <c r="G990">
        <v>1</v>
      </c>
      <c r="H990" t="s">
        <v>2380</v>
      </c>
      <c r="I990" t="str">
        <f t="shared" si="196"/>
        <v>Id989</v>
      </c>
      <c r="J990" t="str">
        <f t="shared" si="197"/>
        <v>24.91</v>
      </c>
      <c r="K990" t="str">
        <f t="shared" si="198"/>
        <v>7.33</v>
      </c>
      <c r="L990" t="str">
        <f t="shared" si="199"/>
        <v>yes</v>
      </c>
      <c r="M990" t="str">
        <f t="shared" si="200"/>
        <v>No</v>
      </c>
      <c r="N990" t="str">
        <f t="shared" si="201"/>
        <v>Yes</v>
      </c>
      <c r="O990" t="str">
        <f t="shared" si="202"/>
        <v>1</v>
      </c>
      <c r="P990" t="str">
        <f t="shared" si="203"/>
        <v>No</v>
      </c>
      <c r="Q990" s="10" t="str">
        <f t="shared" si="204"/>
        <v>1</v>
      </c>
      <c r="R990" t="str">
        <f t="shared" si="205"/>
        <v>Yes</v>
      </c>
      <c r="S990" t="str">
        <f t="shared" si="206"/>
        <v>No</v>
      </c>
      <c r="T990" t="str">
        <f t="shared" si="207"/>
        <v>No</v>
      </c>
      <c r="U990" s="10" t="str" cm="1">
        <f t="array" ref="U990">_xlfn.IFS(B990&lt;18.5,"Underweight",B990&lt;=24.9,"Normal weight",B990&lt;=29.99,"Over weight",B990&gt;=30,"Obesity")</f>
        <v>Over weight</v>
      </c>
      <c r="V990" t="str" cm="1">
        <f t="array" ref="V990">_xlfn.IFS(C990&lt;5.7,"Normal",C990&lt;=6.49,"Prediabetes",C990&gt;=6.5,"Diabetes")</f>
        <v>Diabetes</v>
      </c>
      <c r="W990" t="str">
        <f t="shared" si="208"/>
        <v>No</v>
      </c>
    </row>
    <row r="991" spans="1:23" x14ac:dyDescent="0.25">
      <c r="A991" t="s">
        <v>1381</v>
      </c>
      <c r="B991" s="11">
        <v>27.645</v>
      </c>
      <c r="C991" s="11">
        <v>10.56</v>
      </c>
      <c r="D991" t="s">
        <v>2380</v>
      </c>
      <c r="E991" t="s">
        <v>2380</v>
      </c>
      <c r="F991" t="s">
        <v>2380</v>
      </c>
      <c r="G991" t="s">
        <v>2381</v>
      </c>
      <c r="H991" t="s">
        <v>2380</v>
      </c>
      <c r="I991" t="str">
        <f t="shared" si="196"/>
        <v>Id990</v>
      </c>
      <c r="J991" t="str">
        <f t="shared" si="197"/>
        <v>27.645</v>
      </c>
      <c r="K991" t="str">
        <f t="shared" si="198"/>
        <v>10.56</v>
      </c>
      <c r="L991" t="str">
        <f t="shared" si="199"/>
        <v>No</v>
      </c>
      <c r="M991" t="str">
        <f t="shared" si="200"/>
        <v>No</v>
      </c>
      <c r="N991" t="str">
        <f t="shared" si="201"/>
        <v>No</v>
      </c>
      <c r="O991" t="str">
        <f t="shared" si="202"/>
        <v>No major surgery</v>
      </c>
      <c r="P991" t="str">
        <f t="shared" si="203"/>
        <v>No</v>
      </c>
      <c r="Q991" s="10" t="str">
        <f t="shared" si="204"/>
        <v>0</v>
      </c>
      <c r="R991" t="str">
        <f t="shared" si="205"/>
        <v>No</v>
      </c>
      <c r="S991" t="str">
        <f t="shared" si="206"/>
        <v>No</v>
      </c>
      <c r="T991" t="str">
        <f t="shared" si="207"/>
        <v>No</v>
      </c>
      <c r="U991" s="10" t="str" cm="1">
        <f t="array" ref="U991">_xlfn.IFS(B991&lt;18.5,"Underweight",B991&lt;=24.9,"Normal weight",B991&lt;=29.99,"Over weight",B991&gt;=30,"Obesity")</f>
        <v>Over weight</v>
      </c>
      <c r="V991" t="str" cm="1">
        <f t="array" ref="V991">_xlfn.IFS(C991&lt;5.7,"Normal",C991&lt;=6.49,"Prediabetes",C991&gt;=6.5,"Diabetes")</f>
        <v>Diabetes</v>
      </c>
      <c r="W991" t="str">
        <f t="shared" si="208"/>
        <v>No</v>
      </c>
    </row>
    <row r="992" spans="1:23" x14ac:dyDescent="0.25">
      <c r="A992" t="s">
        <v>1380</v>
      </c>
      <c r="B992" s="11">
        <v>33.700000000000003</v>
      </c>
      <c r="C992" s="11">
        <v>4.01</v>
      </c>
      <c r="D992" t="s">
        <v>2380</v>
      </c>
      <c r="E992" t="s">
        <v>2380</v>
      </c>
      <c r="F992" t="s">
        <v>2380</v>
      </c>
      <c r="G992">
        <v>2</v>
      </c>
      <c r="H992" t="s">
        <v>2380</v>
      </c>
      <c r="I992" t="str">
        <f t="shared" si="196"/>
        <v>Id991</v>
      </c>
      <c r="J992" t="str">
        <f t="shared" si="197"/>
        <v>33.7</v>
      </c>
      <c r="K992" t="str">
        <f t="shared" si="198"/>
        <v>4.01</v>
      </c>
      <c r="L992" t="str">
        <f t="shared" si="199"/>
        <v>No</v>
      </c>
      <c r="M992" t="str">
        <f t="shared" si="200"/>
        <v>No</v>
      </c>
      <c r="N992" t="str">
        <f t="shared" si="201"/>
        <v>No</v>
      </c>
      <c r="O992" t="str">
        <f t="shared" si="202"/>
        <v>2</v>
      </c>
      <c r="P992" t="str">
        <f t="shared" si="203"/>
        <v>No</v>
      </c>
      <c r="Q992" s="10" t="str">
        <f t="shared" si="204"/>
        <v>2</v>
      </c>
      <c r="R992" t="str">
        <f t="shared" si="205"/>
        <v>No</v>
      </c>
      <c r="S992" t="str">
        <f t="shared" si="206"/>
        <v>No</v>
      </c>
      <c r="T992" t="str">
        <f t="shared" si="207"/>
        <v>No</v>
      </c>
      <c r="U992" s="10" t="str" cm="1">
        <f t="array" ref="U992">_xlfn.IFS(B992&lt;18.5,"Underweight",B992&lt;=24.9,"Normal weight",B992&lt;=29.99,"Over weight",B992&gt;=30,"Obesity")</f>
        <v>Obesity</v>
      </c>
      <c r="V992" t="str" cm="1">
        <f t="array" ref="V992">_xlfn.IFS(C992&lt;5.7,"Normal",C992&lt;=6.49,"Prediabetes",C992&gt;=6.5,"Diabetes")</f>
        <v>Normal</v>
      </c>
      <c r="W992" t="str">
        <f t="shared" si="208"/>
        <v>No</v>
      </c>
    </row>
    <row r="993" spans="1:23" x14ac:dyDescent="0.25">
      <c r="A993" t="s">
        <v>1379</v>
      </c>
      <c r="B993" s="11">
        <v>38.93</v>
      </c>
      <c r="C993" s="11">
        <v>5.64</v>
      </c>
      <c r="D993" t="s">
        <v>2382</v>
      </c>
      <c r="E993" t="s">
        <v>2380</v>
      </c>
      <c r="F993" t="s">
        <v>2380</v>
      </c>
      <c r="G993">
        <v>1</v>
      </c>
      <c r="H993" t="s">
        <v>2380</v>
      </c>
      <c r="I993" t="str">
        <f t="shared" si="196"/>
        <v>Id992</v>
      </c>
      <c r="J993" t="str">
        <f t="shared" si="197"/>
        <v>38.93</v>
      </c>
      <c r="K993" t="str">
        <f t="shared" si="198"/>
        <v>5.64</v>
      </c>
      <c r="L993" t="str">
        <f t="shared" si="199"/>
        <v>yes</v>
      </c>
      <c r="M993" t="str">
        <f t="shared" si="200"/>
        <v>No</v>
      </c>
      <c r="N993" t="str">
        <f t="shared" si="201"/>
        <v>No</v>
      </c>
      <c r="O993" t="str">
        <f t="shared" si="202"/>
        <v>1</v>
      </c>
      <c r="P993" t="str">
        <f t="shared" si="203"/>
        <v>No</v>
      </c>
      <c r="Q993" s="10" t="str">
        <f t="shared" si="204"/>
        <v>1</v>
      </c>
      <c r="R993" t="str">
        <f t="shared" si="205"/>
        <v>Yes</v>
      </c>
      <c r="S993" t="str">
        <f t="shared" si="206"/>
        <v>No</v>
      </c>
      <c r="T993" t="str">
        <f t="shared" si="207"/>
        <v>No</v>
      </c>
      <c r="U993" s="10" t="str" cm="1">
        <f t="array" ref="U993">_xlfn.IFS(B993&lt;18.5,"Underweight",B993&lt;=24.9,"Normal weight",B993&lt;=29.99,"Over weight",B993&gt;=30,"Obesity")</f>
        <v>Obesity</v>
      </c>
      <c r="V993" t="str" cm="1">
        <f t="array" ref="V993">_xlfn.IFS(C993&lt;5.7,"Normal",C993&lt;=6.49,"Prediabetes",C993&gt;=6.5,"Diabetes")</f>
        <v>Normal</v>
      </c>
      <c r="W993" t="str">
        <f t="shared" si="208"/>
        <v>No</v>
      </c>
    </row>
    <row r="994" spans="1:23" x14ac:dyDescent="0.25">
      <c r="A994" t="s">
        <v>1378</v>
      </c>
      <c r="B994" s="11">
        <v>32.774999999999999</v>
      </c>
      <c r="C994" s="11">
        <v>8.02</v>
      </c>
      <c r="D994" t="s">
        <v>2382</v>
      </c>
      <c r="E994" t="s">
        <v>2380</v>
      </c>
      <c r="F994" t="s">
        <v>2380</v>
      </c>
      <c r="G994">
        <v>2</v>
      </c>
      <c r="H994" t="s">
        <v>2380</v>
      </c>
      <c r="I994" t="str">
        <f t="shared" si="196"/>
        <v>Id993</v>
      </c>
      <c r="J994" t="str">
        <f t="shared" si="197"/>
        <v>32.775</v>
      </c>
      <c r="K994" t="str">
        <f t="shared" si="198"/>
        <v>8.02</v>
      </c>
      <c r="L994" t="str">
        <f t="shared" si="199"/>
        <v>yes</v>
      </c>
      <c r="M994" t="str">
        <f t="shared" si="200"/>
        <v>No</v>
      </c>
      <c r="N994" t="str">
        <f t="shared" si="201"/>
        <v>No</v>
      </c>
      <c r="O994" t="str">
        <f t="shared" si="202"/>
        <v>2</v>
      </c>
      <c r="P994" t="str">
        <f t="shared" si="203"/>
        <v>No</v>
      </c>
      <c r="Q994" s="10" t="str">
        <f t="shared" si="204"/>
        <v>2</v>
      </c>
      <c r="R994" t="str">
        <f t="shared" si="205"/>
        <v>Yes</v>
      </c>
      <c r="S994" t="str">
        <f t="shared" si="206"/>
        <v>No</v>
      </c>
      <c r="T994" t="str">
        <f t="shared" si="207"/>
        <v>No</v>
      </c>
      <c r="U994" s="10" t="str" cm="1">
        <f t="array" ref="U994">_xlfn.IFS(B994&lt;18.5,"Underweight",B994&lt;=24.9,"Normal weight",B994&lt;=29.99,"Over weight",B994&gt;=30,"Obesity")</f>
        <v>Obesity</v>
      </c>
      <c r="V994" t="str" cm="1">
        <f t="array" ref="V994">_xlfn.IFS(C994&lt;5.7,"Normal",C994&lt;=6.49,"Prediabetes",C994&gt;=6.5,"Diabetes")</f>
        <v>Diabetes</v>
      </c>
      <c r="W994" t="str">
        <f t="shared" si="208"/>
        <v>No</v>
      </c>
    </row>
    <row r="995" spans="1:23" x14ac:dyDescent="0.25">
      <c r="A995" t="s">
        <v>1377</v>
      </c>
      <c r="B995" s="11">
        <v>29.83</v>
      </c>
      <c r="C995" s="11">
        <v>7.2</v>
      </c>
      <c r="D995" t="s">
        <v>2382</v>
      </c>
      <c r="E995" t="s">
        <v>2380</v>
      </c>
      <c r="F995" t="s">
        <v>2380</v>
      </c>
      <c r="G995" t="s">
        <v>2381</v>
      </c>
      <c r="H995" t="s">
        <v>2380</v>
      </c>
      <c r="I995" t="str">
        <f t="shared" si="196"/>
        <v>Id994</v>
      </c>
      <c r="J995" t="str">
        <f t="shared" si="197"/>
        <v>29.83</v>
      </c>
      <c r="K995" t="str">
        <f t="shared" si="198"/>
        <v>7.2</v>
      </c>
      <c r="L995" t="str">
        <f t="shared" si="199"/>
        <v>yes</v>
      </c>
      <c r="M995" t="str">
        <f t="shared" si="200"/>
        <v>No</v>
      </c>
      <c r="N995" t="str">
        <f t="shared" si="201"/>
        <v>No</v>
      </c>
      <c r="O995" t="str">
        <f t="shared" si="202"/>
        <v>No major surgery</v>
      </c>
      <c r="P995" t="str">
        <f t="shared" si="203"/>
        <v>No</v>
      </c>
      <c r="Q995" s="10" t="str">
        <f t="shared" si="204"/>
        <v>0</v>
      </c>
      <c r="R995" t="str">
        <f t="shared" si="205"/>
        <v>Yes</v>
      </c>
      <c r="S995" t="str">
        <f t="shared" si="206"/>
        <v>No</v>
      </c>
      <c r="T995" t="str">
        <f t="shared" si="207"/>
        <v>No</v>
      </c>
      <c r="U995" s="10" t="str" cm="1">
        <f t="array" ref="U995">_xlfn.IFS(B995&lt;18.5,"Underweight",B995&lt;=24.9,"Normal weight",B995&lt;=29.99,"Over weight",B995&gt;=30,"Obesity")</f>
        <v>Over weight</v>
      </c>
      <c r="V995" t="str" cm="1">
        <f t="array" ref="V995">_xlfn.IFS(C995&lt;5.7,"Normal",C995&lt;=6.49,"Prediabetes",C995&gt;=6.5,"Diabetes")</f>
        <v>Diabetes</v>
      </c>
      <c r="W995" t="str">
        <f t="shared" si="208"/>
        <v>No</v>
      </c>
    </row>
    <row r="996" spans="1:23" x14ac:dyDescent="0.25">
      <c r="A996" t="s">
        <v>1376</v>
      </c>
      <c r="B996" s="11">
        <v>28.31</v>
      </c>
      <c r="C996" s="11">
        <v>4.55</v>
      </c>
      <c r="D996" t="s">
        <v>2380</v>
      </c>
      <c r="E996" t="s">
        <v>2382</v>
      </c>
      <c r="F996" t="s">
        <v>2380</v>
      </c>
      <c r="G996">
        <v>1</v>
      </c>
      <c r="H996" t="s">
        <v>2380</v>
      </c>
      <c r="I996" t="str">
        <f t="shared" si="196"/>
        <v>Id995</v>
      </c>
      <c r="J996" t="str">
        <f t="shared" si="197"/>
        <v>28.31</v>
      </c>
      <c r="K996" t="str">
        <f t="shared" si="198"/>
        <v>4.55</v>
      </c>
      <c r="L996" t="str">
        <f t="shared" si="199"/>
        <v>No</v>
      </c>
      <c r="M996" t="str">
        <f t="shared" si="200"/>
        <v>yes</v>
      </c>
      <c r="N996" t="str">
        <f t="shared" si="201"/>
        <v>No</v>
      </c>
      <c r="O996" t="str">
        <f t="shared" si="202"/>
        <v>1</v>
      </c>
      <c r="P996" t="str">
        <f t="shared" si="203"/>
        <v>No</v>
      </c>
      <c r="Q996" s="10" t="str">
        <f t="shared" si="204"/>
        <v>1</v>
      </c>
      <c r="R996" t="str">
        <f t="shared" si="205"/>
        <v>No</v>
      </c>
      <c r="S996" t="str">
        <f t="shared" si="206"/>
        <v>No</v>
      </c>
      <c r="T996" t="str">
        <f t="shared" si="207"/>
        <v>No</v>
      </c>
      <c r="U996" s="10" t="str" cm="1">
        <f t="array" ref="U996">_xlfn.IFS(B996&lt;18.5,"Underweight",B996&lt;=24.9,"Normal weight",B996&lt;=29.99,"Over weight",B996&gt;=30,"Obesity")</f>
        <v>Over weight</v>
      </c>
      <c r="V996" t="str" cm="1">
        <f t="array" ref="V996">_xlfn.IFS(C996&lt;5.7,"Normal",C996&lt;=6.49,"Prediabetes",C996&gt;=6.5,"Diabetes")</f>
        <v>Normal</v>
      </c>
      <c r="W996" t="str">
        <f t="shared" si="208"/>
        <v>Yes</v>
      </c>
    </row>
    <row r="997" spans="1:23" x14ac:dyDescent="0.25">
      <c r="A997" t="s">
        <v>1375</v>
      </c>
      <c r="B997" s="11">
        <v>29.79</v>
      </c>
      <c r="C997" s="11">
        <v>9.0299999999999994</v>
      </c>
      <c r="D997" t="s">
        <v>2380</v>
      </c>
      <c r="E997" t="s">
        <v>2380</v>
      </c>
      <c r="F997" t="s">
        <v>2380</v>
      </c>
      <c r="G997" t="s">
        <v>2381</v>
      </c>
      <c r="H997" t="s">
        <v>2380</v>
      </c>
      <c r="I997" t="str">
        <f t="shared" si="196"/>
        <v>Id996</v>
      </c>
      <c r="J997" t="str">
        <f t="shared" si="197"/>
        <v>29.79</v>
      </c>
      <c r="K997" t="str">
        <f t="shared" si="198"/>
        <v>9.03</v>
      </c>
      <c r="L997" t="str">
        <f t="shared" si="199"/>
        <v>No</v>
      </c>
      <c r="M997" t="str">
        <f t="shared" si="200"/>
        <v>No</v>
      </c>
      <c r="N997" t="str">
        <f t="shared" si="201"/>
        <v>No</v>
      </c>
      <c r="O997" t="str">
        <f t="shared" si="202"/>
        <v>No major surgery</v>
      </c>
      <c r="P997" t="str">
        <f t="shared" si="203"/>
        <v>No</v>
      </c>
      <c r="Q997" s="10" t="str">
        <f t="shared" si="204"/>
        <v>0</v>
      </c>
      <c r="R997" t="str">
        <f t="shared" si="205"/>
        <v>No</v>
      </c>
      <c r="S997" t="str">
        <f t="shared" si="206"/>
        <v>No</v>
      </c>
      <c r="T997" t="str">
        <f t="shared" si="207"/>
        <v>No</v>
      </c>
      <c r="U997" s="10" t="str" cm="1">
        <f t="array" ref="U997">_xlfn.IFS(B997&lt;18.5,"Underweight",B997&lt;=24.9,"Normal weight",B997&lt;=29.99,"Over weight",B997&gt;=30,"Obesity")</f>
        <v>Over weight</v>
      </c>
      <c r="V997" t="str" cm="1">
        <f t="array" ref="V997">_xlfn.IFS(C997&lt;5.7,"Normal",C997&lt;=6.49,"Prediabetes",C997&gt;=6.5,"Diabetes")</f>
        <v>Diabetes</v>
      </c>
      <c r="W997" t="str">
        <f t="shared" si="208"/>
        <v>No</v>
      </c>
    </row>
    <row r="998" spans="1:23" x14ac:dyDescent="0.25">
      <c r="A998" t="s">
        <v>1374</v>
      </c>
      <c r="B998" s="11">
        <v>36.6</v>
      </c>
      <c r="C998" s="11">
        <v>5.2</v>
      </c>
      <c r="D998" t="s">
        <v>2382</v>
      </c>
      <c r="E998" t="s">
        <v>2380</v>
      </c>
      <c r="F998" t="s">
        <v>2383</v>
      </c>
      <c r="G998">
        <v>1</v>
      </c>
      <c r="H998" t="s">
        <v>2380</v>
      </c>
      <c r="I998" t="str">
        <f t="shared" si="196"/>
        <v>Id997</v>
      </c>
      <c r="J998" t="str">
        <f t="shared" si="197"/>
        <v>36.6</v>
      </c>
      <c r="K998" t="str">
        <f t="shared" si="198"/>
        <v>5.2</v>
      </c>
      <c r="L998" t="str">
        <f t="shared" si="199"/>
        <v>yes</v>
      </c>
      <c r="M998" t="str">
        <f t="shared" si="200"/>
        <v>No</v>
      </c>
      <c r="N998" t="str">
        <f t="shared" si="201"/>
        <v>Yes</v>
      </c>
      <c r="O998" t="str">
        <f t="shared" si="202"/>
        <v>1</v>
      </c>
      <c r="P998" t="str">
        <f t="shared" si="203"/>
        <v>No</v>
      </c>
      <c r="Q998" s="10" t="str">
        <f t="shared" si="204"/>
        <v>1</v>
      </c>
      <c r="R998" t="str">
        <f t="shared" si="205"/>
        <v>Yes</v>
      </c>
      <c r="S998" t="str">
        <f t="shared" si="206"/>
        <v>No</v>
      </c>
      <c r="T998" t="str">
        <f t="shared" si="207"/>
        <v>No</v>
      </c>
      <c r="U998" s="10" t="str" cm="1">
        <f t="array" ref="U998">_xlfn.IFS(B998&lt;18.5,"Underweight",B998&lt;=24.9,"Normal weight",B998&lt;=29.99,"Over weight",B998&gt;=30,"Obesity")</f>
        <v>Obesity</v>
      </c>
      <c r="V998" t="str" cm="1">
        <f t="array" ref="V998">_xlfn.IFS(C998&lt;5.7,"Normal",C998&lt;=6.49,"Prediabetes",C998&gt;=6.5,"Diabetes")</f>
        <v>Normal</v>
      </c>
      <c r="W998" t="str">
        <f t="shared" si="208"/>
        <v>No</v>
      </c>
    </row>
    <row r="999" spans="1:23" x14ac:dyDescent="0.25">
      <c r="A999" t="s">
        <v>1373</v>
      </c>
      <c r="B999" s="11">
        <v>35.93</v>
      </c>
      <c r="C999" s="11">
        <v>8.3000000000000007</v>
      </c>
      <c r="D999" t="s">
        <v>2382</v>
      </c>
      <c r="E999" t="s">
        <v>2380</v>
      </c>
      <c r="F999" t="s">
        <v>2380</v>
      </c>
      <c r="G999" t="s">
        <v>2381</v>
      </c>
      <c r="H999" t="s">
        <v>2380</v>
      </c>
      <c r="I999" t="str">
        <f t="shared" si="196"/>
        <v>Id998</v>
      </c>
      <c r="J999" t="str">
        <f t="shared" si="197"/>
        <v>35.93</v>
      </c>
      <c r="K999" t="str">
        <f t="shared" si="198"/>
        <v>8.3</v>
      </c>
      <c r="L999" t="str">
        <f t="shared" si="199"/>
        <v>yes</v>
      </c>
      <c r="M999" t="str">
        <f t="shared" si="200"/>
        <v>No</v>
      </c>
      <c r="N999" t="str">
        <f t="shared" si="201"/>
        <v>No</v>
      </c>
      <c r="O999" t="str">
        <f t="shared" si="202"/>
        <v>No major surgery</v>
      </c>
      <c r="P999" t="str">
        <f t="shared" si="203"/>
        <v>No</v>
      </c>
      <c r="Q999" s="10" t="str">
        <f t="shared" si="204"/>
        <v>0</v>
      </c>
      <c r="R999" t="str">
        <f t="shared" si="205"/>
        <v>Yes</v>
      </c>
      <c r="S999" t="str">
        <f t="shared" si="206"/>
        <v>No</v>
      </c>
      <c r="T999" t="str">
        <f t="shared" si="207"/>
        <v>No</v>
      </c>
      <c r="U999" s="10" t="str" cm="1">
        <f t="array" ref="U999">_xlfn.IFS(B999&lt;18.5,"Underweight",B999&lt;=24.9,"Normal weight",B999&lt;=29.99,"Over weight",B999&gt;=30,"Obesity")</f>
        <v>Obesity</v>
      </c>
      <c r="V999" t="str" cm="1">
        <f t="array" ref="V999">_xlfn.IFS(C999&lt;5.7,"Normal",C999&lt;=6.49,"Prediabetes",C999&gt;=6.5,"Diabetes")</f>
        <v>Diabetes</v>
      </c>
      <c r="W999" t="str">
        <f t="shared" si="208"/>
        <v>No</v>
      </c>
    </row>
    <row r="1000" spans="1:23" x14ac:dyDescent="0.25">
      <c r="A1000" t="s">
        <v>1372</v>
      </c>
      <c r="B1000" s="11">
        <v>28.6</v>
      </c>
      <c r="C1000" s="11">
        <v>5.56</v>
      </c>
      <c r="D1000" t="s">
        <v>2382</v>
      </c>
      <c r="E1000" t="s">
        <v>2380</v>
      </c>
      <c r="F1000" t="s">
        <v>2383</v>
      </c>
      <c r="G1000">
        <v>1</v>
      </c>
      <c r="H1000" t="s">
        <v>2380</v>
      </c>
      <c r="I1000" t="str">
        <f t="shared" si="196"/>
        <v>Id999</v>
      </c>
      <c r="J1000" t="str">
        <f t="shared" si="197"/>
        <v>28.6</v>
      </c>
      <c r="K1000" t="str">
        <f t="shared" si="198"/>
        <v>5.56</v>
      </c>
      <c r="L1000" t="str">
        <f t="shared" si="199"/>
        <v>yes</v>
      </c>
      <c r="M1000" t="str">
        <f t="shared" si="200"/>
        <v>No</v>
      </c>
      <c r="N1000" t="str">
        <f t="shared" si="201"/>
        <v>Yes</v>
      </c>
      <c r="O1000" t="str">
        <f t="shared" si="202"/>
        <v>1</v>
      </c>
      <c r="P1000" t="str">
        <f t="shared" si="203"/>
        <v>No</v>
      </c>
      <c r="Q1000" s="10" t="str">
        <f t="shared" si="204"/>
        <v>1</v>
      </c>
      <c r="R1000" t="str">
        <f t="shared" si="205"/>
        <v>Yes</v>
      </c>
      <c r="S1000" t="str">
        <f t="shared" si="206"/>
        <v>No</v>
      </c>
      <c r="T1000" t="str">
        <f t="shared" si="207"/>
        <v>No</v>
      </c>
      <c r="U1000" s="10" t="str" cm="1">
        <f t="array" ref="U1000">_xlfn.IFS(B1000&lt;18.5,"Underweight",B1000&lt;=24.9,"Normal weight",B1000&lt;=29.99,"Over weight",B1000&gt;=30,"Obesity")</f>
        <v>Over weight</v>
      </c>
      <c r="V1000" t="str" cm="1">
        <f t="array" ref="V1000">_xlfn.IFS(C1000&lt;5.7,"Normal",C1000&lt;=6.49,"Prediabetes",C1000&gt;=6.5,"Diabetes")</f>
        <v>Normal</v>
      </c>
      <c r="W1000" t="str">
        <f t="shared" si="208"/>
        <v>No</v>
      </c>
    </row>
    <row r="1001" spans="1:23" x14ac:dyDescent="0.25">
      <c r="A1001" t="s">
        <v>1371</v>
      </c>
      <c r="B1001" s="11">
        <v>39.17</v>
      </c>
      <c r="C1001" s="11">
        <v>4.1500000000000004</v>
      </c>
      <c r="D1001" t="s">
        <v>2380</v>
      </c>
      <c r="E1001" t="s">
        <v>2380</v>
      </c>
      <c r="F1001" t="s">
        <v>2380</v>
      </c>
      <c r="G1001" t="s">
        <v>2381</v>
      </c>
      <c r="H1001" t="s">
        <v>2380</v>
      </c>
      <c r="I1001" t="str">
        <f t="shared" si="196"/>
        <v>Id1000</v>
      </c>
      <c r="J1001" t="str">
        <f t="shared" si="197"/>
        <v>39.17</v>
      </c>
      <c r="K1001" t="str">
        <f t="shared" si="198"/>
        <v>4.15</v>
      </c>
      <c r="L1001" t="str">
        <f t="shared" si="199"/>
        <v>No</v>
      </c>
      <c r="M1001" t="str">
        <f t="shared" si="200"/>
        <v>No</v>
      </c>
      <c r="N1001" t="str">
        <f t="shared" si="201"/>
        <v>No</v>
      </c>
      <c r="O1001" t="str">
        <f t="shared" si="202"/>
        <v>No major surgery</v>
      </c>
      <c r="P1001" t="str">
        <f t="shared" si="203"/>
        <v>No</v>
      </c>
      <c r="Q1001" s="10" t="str">
        <f t="shared" si="204"/>
        <v>0</v>
      </c>
      <c r="R1001" t="str">
        <f t="shared" si="205"/>
        <v>No</v>
      </c>
      <c r="S1001" t="str">
        <f t="shared" si="206"/>
        <v>No</v>
      </c>
      <c r="T1001" t="str">
        <f t="shared" si="207"/>
        <v>No</v>
      </c>
      <c r="U1001" s="10" t="str" cm="1">
        <f t="array" ref="U1001">_xlfn.IFS(B1001&lt;18.5,"Underweight",B1001&lt;=24.9,"Normal weight",B1001&lt;=29.99,"Over weight",B1001&gt;=30,"Obesity")</f>
        <v>Obesity</v>
      </c>
      <c r="V1001" t="str" cm="1">
        <f t="array" ref="V1001">_xlfn.IFS(C1001&lt;5.7,"Normal",C1001&lt;=6.49,"Prediabetes",C1001&gt;=6.5,"Diabetes")</f>
        <v>Normal</v>
      </c>
      <c r="W1001" t="str">
        <f t="shared" si="208"/>
        <v>No</v>
      </c>
    </row>
    <row r="1002" spans="1:23" x14ac:dyDescent="0.25">
      <c r="A1002" t="s">
        <v>1370</v>
      </c>
      <c r="B1002" s="11">
        <v>26.41</v>
      </c>
      <c r="C1002" s="11">
        <v>5.99</v>
      </c>
      <c r="D1002" t="s">
        <v>2382</v>
      </c>
      <c r="E1002" t="s">
        <v>2380</v>
      </c>
      <c r="F1002" t="s">
        <v>2383</v>
      </c>
      <c r="G1002">
        <v>1</v>
      </c>
      <c r="H1002" t="s">
        <v>2380</v>
      </c>
      <c r="I1002" t="str">
        <f t="shared" si="196"/>
        <v>Id1001</v>
      </c>
      <c r="J1002" t="str">
        <f t="shared" si="197"/>
        <v>26.41</v>
      </c>
      <c r="K1002" t="str">
        <f t="shared" si="198"/>
        <v>5.99</v>
      </c>
      <c r="L1002" t="str">
        <f t="shared" si="199"/>
        <v>yes</v>
      </c>
      <c r="M1002" t="str">
        <f t="shared" si="200"/>
        <v>No</v>
      </c>
      <c r="N1002" t="str">
        <f t="shared" si="201"/>
        <v>Yes</v>
      </c>
      <c r="O1002" t="str">
        <f t="shared" si="202"/>
        <v>1</v>
      </c>
      <c r="P1002" t="str">
        <f t="shared" si="203"/>
        <v>No</v>
      </c>
      <c r="Q1002" s="10" t="str">
        <f t="shared" si="204"/>
        <v>1</v>
      </c>
      <c r="R1002" t="str">
        <f t="shared" si="205"/>
        <v>Yes</v>
      </c>
      <c r="S1002" t="str">
        <f t="shared" si="206"/>
        <v>No</v>
      </c>
      <c r="T1002" t="str">
        <f t="shared" si="207"/>
        <v>No</v>
      </c>
      <c r="U1002" s="10" t="str" cm="1">
        <f t="array" ref="U1002">_xlfn.IFS(B1002&lt;18.5,"Underweight",B1002&lt;=24.9,"Normal weight",B1002&lt;=29.99,"Over weight",B1002&gt;=30,"Obesity")</f>
        <v>Over weight</v>
      </c>
      <c r="V1002" t="str" cm="1">
        <f t="array" ref="V1002">_xlfn.IFS(C1002&lt;5.7,"Normal",C1002&lt;=6.49,"Prediabetes",C1002&gt;=6.5,"Diabetes")</f>
        <v>Prediabetes</v>
      </c>
      <c r="W1002" t="str">
        <f t="shared" si="208"/>
        <v>No</v>
      </c>
    </row>
    <row r="1003" spans="1:23" x14ac:dyDescent="0.25">
      <c r="A1003" t="s">
        <v>1369</v>
      </c>
      <c r="B1003" s="11">
        <v>30.63</v>
      </c>
      <c r="C1003" s="11">
        <v>5.8</v>
      </c>
      <c r="D1003" t="s">
        <v>2382</v>
      </c>
      <c r="E1003" t="s">
        <v>2380</v>
      </c>
      <c r="F1003" t="s">
        <v>2380</v>
      </c>
      <c r="G1003" t="s">
        <v>2381</v>
      </c>
      <c r="H1003" t="s">
        <v>2380</v>
      </c>
      <c r="I1003" t="str">
        <f t="shared" si="196"/>
        <v>Id1002</v>
      </c>
      <c r="J1003" t="str">
        <f t="shared" si="197"/>
        <v>30.63</v>
      </c>
      <c r="K1003" t="str">
        <f t="shared" si="198"/>
        <v>5.8</v>
      </c>
      <c r="L1003" t="str">
        <f t="shared" si="199"/>
        <v>yes</v>
      </c>
      <c r="M1003" t="str">
        <f t="shared" si="200"/>
        <v>No</v>
      </c>
      <c r="N1003" t="str">
        <f t="shared" si="201"/>
        <v>No</v>
      </c>
      <c r="O1003" t="str">
        <f t="shared" si="202"/>
        <v>No major surgery</v>
      </c>
      <c r="P1003" t="str">
        <f t="shared" si="203"/>
        <v>No</v>
      </c>
      <c r="Q1003" s="10" t="str">
        <f t="shared" si="204"/>
        <v>0</v>
      </c>
      <c r="R1003" t="str">
        <f t="shared" si="205"/>
        <v>Yes</v>
      </c>
      <c r="S1003" t="str">
        <f t="shared" si="206"/>
        <v>No</v>
      </c>
      <c r="T1003" t="str">
        <f t="shared" si="207"/>
        <v>No</v>
      </c>
      <c r="U1003" s="10" t="str" cm="1">
        <f t="array" ref="U1003">_xlfn.IFS(B1003&lt;18.5,"Underweight",B1003&lt;=24.9,"Normal weight",B1003&lt;=29.99,"Over weight",B1003&gt;=30,"Obesity")</f>
        <v>Obesity</v>
      </c>
      <c r="V1003" t="str" cm="1">
        <f t="array" ref="V1003">_xlfn.IFS(C1003&lt;5.7,"Normal",C1003&lt;=6.49,"Prediabetes",C1003&gt;=6.5,"Diabetes")</f>
        <v>Prediabetes</v>
      </c>
      <c r="W1003" t="str">
        <f t="shared" si="208"/>
        <v>No</v>
      </c>
    </row>
    <row r="1004" spans="1:23" x14ac:dyDescent="0.25">
      <c r="A1004" t="s">
        <v>1368</v>
      </c>
      <c r="B1004" s="11">
        <v>31.73</v>
      </c>
      <c r="C1004" s="11">
        <v>7.32</v>
      </c>
      <c r="D1004" t="s">
        <v>2382</v>
      </c>
      <c r="E1004" t="s">
        <v>2380</v>
      </c>
      <c r="F1004" t="s">
        <v>2380</v>
      </c>
      <c r="G1004">
        <v>2</v>
      </c>
      <c r="H1004" t="s">
        <v>2380</v>
      </c>
      <c r="I1004" t="str">
        <f t="shared" si="196"/>
        <v>Id1003</v>
      </c>
      <c r="J1004" t="str">
        <f t="shared" si="197"/>
        <v>31.73</v>
      </c>
      <c r="K1004" t="str">
        <f t="shared" si="198"/>
        <v>7.32</v>
      </c>
      <c r="L1004" t="str">
        <f t="shared" si="199"/>
        <v>yes</v>
      </c>
      <c r="M1004" t="str">
        <f t="shared" si="200"/>
        <v>No</v>
      </c>
      <c r="N1004" t="str">
        <f t="shared" si="201"/>
        <v>No</v>
      </c>
      <c r="O1004" t="str">
        <f t="shared" si="202"/>
        <v>2</v>
      </c>
      <c r="P1004" t="str">
        <f t="shared" si="203"/>
        <v>No</v>
      </c>
      <c r="Q1004" s="10" t="str">
        <f t="shared" si="204"/>
        <v>2</v>
      </c>
      <c r="R1004" t="str">
        <f t="shared" si="205"/>
        <v>Yes</v>
      </c>
      <c r="S1004" t="str">
        <f t="shared" si="206"/>
        <v>No</v>
      </c>
      <c r="T1004" t="str">
        <f t="shared" si="207"/>
        <v>No</v>
      </c>
      <c r="U1004" s="10" t="str" cm="1">
        <f t="array" ref="U1004">_xlfn.IFS(B1004&lt;18.5,"Underweight",B1004&lt;=24.9,"Normal weight",B1004&lt;=29.99,"Over weight",B1004&gt;=30,"Obesity")</f>
        <v>Obesity</v>
      </c>
      <c r="V1004" t="str" cm="1">
        <f t="array" ref="V1004">_xlfn.IFS(C1004&lt;5.7,"Normal",C1004&lt;=6.49,"Prediabetes",C1004&gt;=6.5,"Diabetes")</f>
        <v>Diabetes</v>
      </c>
      <c r="W1004" t="str">
        <f t="shared" si="208"/>
        <v>No</v>
      </c>
    </row>
    <row r="1005" spans="1:23" x14ac:dyDescent="0.25">
      <c r="A1005" t="s">
        <v>1367</v>
      </c>
      <c r="B1005" s="11">
        <v>30.7</v>
      </c>
      <c r="C1005" s="11">
        <v>5.16</v>
      </c>
      <c r="D1005" t="s">
        <v>2380</v>
      </c>
      <c r="E1005" t="s">
        <v>2380</v>
      </c>
      <c r="F1005" t="s">
        <v>2380</v>
      </c>
      <c r="G1005">
        <v>2</v>
      </c>
      <c r="H1005" t="s">
        <v>2380</v>
      </c>
      <c r="I1005" t="str">
        <f t="shared" si="196"/>
        <v>Id1004</v>
      </c>
      <c r="J1005" t="str">
        <f t="shared" si="197"/>
        <v>30.7</v>
      </c>
      <c r="K1005" t="str">
        <f t="shared" si="198"/>
        <v>5.16</v>
      </c>
      <c r="L1005" t="str">
        <f t="shared" si="199"/>
        <v>No</v>
      </c>
      <c r="M1005" t="str">
        <f t="shared" si="200"/>
        <v>No</v>
      </c>
      <c r="N1005" t="str">
        <f t="shared" si="201"/>
        <v>No</v>
      </c>
      <c r="O1005" t="str">
        <f t="shared" si="202"/>
        <v>2</v>
      </c>
      <c r="P1005" t="str">
        <f t="shared" si="203"/>
        <v>No</v>
      </c>
      <c r="Q1005" s="10" t="str">
        <f t="shared" si="204"/>
        <v>2</v>
      </c>
      <c r="R1005" t="str">
        <f t="shared" si="205"/>
        <v>No</v>
      </c>
      <c r="S1005" t="str">
        <f t="shared" si="206"/>
        <v>No</v>
      </c>
      <c r="T1005" t="str">
        <f t="shared" si="207"/>
        <v>No</v>
      </c>
      <c r="U1005" s="10" t="str" cm="1">
        <f t="array" ref="U1005">_xlfn.IFS(B1005&lt;18.5,"Underweight",B1005&lt;=24.9,"Normal weight",B1005&lt;=29.99,"Over weight",B1005&gt;=30,"Obesity")</f>
        <v>Obesity</v>
      </c>
      <c r="V1005" t="str" cm="1">
        <f t="array" ref="V1005">_xlfn.IFS(C1005&lt;5.7,"Normal",C1005&lt;=6.49,"Prediabetes",C1005&gt;=6.5,"Diabetes")</f>
        <v>Normal</v>
      </c>
      <c r="W1005" t="str">
        <f t="shared" si="208"/>
        <v>No</v>
      </c>
    </row>
    <row r="1006" spans="1:23" x14ac:dyDescent="0.25">
      <c r="A1006" t="s">
        <v>1366</v>
      </c>
      <c r="B1006" s="11">
        <v>25.934999999999999</v>
      </c>
      <c r="C1006" s="11">
        <v>5.96</v>
      </c>
      <c r="D1006" t="s">
        <v>2382</v>
      </c>
      <c r="E1006" t="s">
        <v>2380</v>
      </c>
      <c r="F1006" t="s">
        <v>2380</v>
      </c>
      <c r="G1006">
        <v>2</v>
      </c>
      <c r="H1006" t="s">
        <v>2380</v>
      </c>
      <c r="I1006" t="str">
        <f t="shared" si="196"/>
        <v>Id1005</v>
      </c>
      <c r="J1006" t="str">
        <f t="shared" si="197"/>
        <v>25.935</v>
      </c>
      <c r="K1006" t="str">
        <f t="shared" si="198"/>
        <v>5.96</v>
      </c>
      <c r="L1006" t="str">
        <f t="shared" si="199"/>
        <v>yes</v>
      </c>
      <c r="M1006" t="str">
        <f t="shared" si="200"/>
        <v>No</v>
      </c>
      <c r="N1006" t="str">
        <f t="shared" si="201"/>
        <v>No</v>
      </c>
      <c r="O1006" t="str">
        <f t="shared" si="202"/>
        <v>2</v>
      </c>
      <c r="P1006" t="str">
        <f t="shared" si="203"/>
        <v>No</v>
      </c>
      <c r="Q1006" s="10" t="str">
        <f t="shared" si="204"/>
        <v>2</v>
      </c>
      <c r="R1006" t="str">
        <f t="shared" si="205"/>
        <v>Yes</v>
      </c>
      <c r="S1006" t="str">
        <f t="shared" si="206"/>
        <v>No</v>
      </c>
      <c r="T1006" t="str">
        <f t="shared" si="207"/>
        <v>No</v>
      </c>
      <c r="U1006" s="10" t="str" cm="1">
        <f t="array" ref="U1006">_xlfn.IFS(B1006&lt;18.5,"Underweight",B1006&lt;=24.9,"Normal weight",B1006&lt;=29.99,"Over weight",B1006&gt;=30,"Obesity")</f>
        <v>Over weight</v>
      </c>
      <c r="V1006" t="str" cm="1">
        <f t="array" ref="V1006">_xlfn.IFS(C1006&lt;5.7,"Normal",C1006&lt;=6.49,"Prediabetes",C1006&gt;=6.5,"Diabetes")</f>
        <v>Prediabetes</v>
      </c>
      <c r="W1006" t="str">
        <f t="shared" si="208"/>
        <v>No</v>
      </c>
    </row>
    <row r="1007" spans="1:23" x14ac:dyDescent="0.25">
      <c r="A1007" t="s">
        <v>1365</v>
      </c>
      <c r="B1007" s="11">
        <v>35.9</v>
      </c>
      <c r="C1007" s="11">
        <v>4.8499999999999996</v>
      </c>
      <c r="D1007" t="s">
        <v>2382</v>
      </c>
      <c r="E1007" t="s">
        <v>2380</v>
      </c>
      <c r="F1007" t="s">
        <v>2383</v>
      </c>
      <c r="G1007">
        <v>1</v>
      </c>
      <c r="H1007" t="s">
        <v>2380</v>
      </c>
      <c r="I1007" t="str">
        <f t="shared" si="196"/>
        <v>Id1006</v>
      </c>
      <c r="J1007" t="str">
        <f t="shared" si="197"/>
        <v>35.9</v>
      </c>
      <c r="K1007" t="str">
        <f t="shared" si="198"/>
        <v>4.85</v>
      </c>
      <c r="L1007" t="str">
        <f t="shared" si="199"/>
        <v>yes</v>
      </c>
      <c r="M1007" t="str">
        <f t="shared" si="200"/>
        <v>No</v>
      </c>
      <c r="N1007" t="str">
        <f t="shared" si="201"/>
        <v>Yes</v>
      </c>
      <c r="O1007" t="str">
        <f t="shared" si="202"/>
        <v>1</v>
      </c>
      <c r="P1007" t="str">
        <f t="shared" si="203"/>
        <v>No</v>
      </c>
      <c r="Q1007" s="10" t="str">
        <f t="shared" si="204"/>
        <v>1</v>
      </c>
      <c r="R1007" t="str">
        <f t="shared" si="205"/>
        <v>Yes</v>
      </c>
      <c r="S1007" t="str">
        <f t="shared" si="206"/>
        <v>No</v>
      </c>
      <c r="T1007" t="str">
        <f t="shared" si="207"/>
        <v>No</v>
      </c>
      <c r="U1007" s="10" t="str" cm="1">
        <f t="array" ref="U1007">_xlfn.IFS(B1007&lt;18.5,"Underweight",B1007&lt;=24.9,"Normal weight",B1007&lt;=29.99,"Over weight",B1007&gt;=30,"Obesity")</f>
        <v>Obesity</v>
      </c>
      <c r="V1007" t="str" cm="1">
        <f t="array" ref="V1007">_xlfn.IFS(C1007&lt;5.7,"Normal",C1007&lt;=6.49,"Prediabetes",C1007&gt;=6.5,"Diabetes")</f>
        <v>Normal</v>
      </c>
      <c r="W1007" t="str">
        <f t="shared" si="208"/>
        <v>No</v>
      </c>
    </row>
    <row r="1008" spans="1:23" x14ac:dyDescent="0.25">
      <c r="A1008" t="s">
        <v>1364</v>
      </c>
      <c r="B1008" s="11">
        <v>26.7</v>
      </c>
      <c r="C1008" s="11">
        <v>5.09</v>
      </c>
      <c r="D1008" t="s">
        <v>2382</v>
      </c>
      <c r="E1008" t="s">
        <v>2380</v>
      </c>
      <c r="F1008" t="s">
        <v>2383</v>
      </c>
      <c r="G1008">
        <v>1</v>
      </c>
      <c r="H1008" t="s">
        <v>2380</v>
      </c>
      <c r="I1008" t="str">
        <f t="shared" si="196"/>
        <v>Id1007</v>
      </c>
      <c r="J1008" t="str">
        <f t="shared" si="197"/>
        <v>26.7</v>
      </c>
      <c r="K1008" t="str">
        <f t="shared" si="198"/>
        <v>5.09</v>
      </c>
      <c r="L1008" t="str">
        <f t="shared" si="199"/>
        <v>yes</v>
      </c>
      <c r="M1008" t="str">
        <f t="shared" si="200"/>
        <v>No</v>
      </c>
      <c r="N1008" t="str">
        <f t="shared" si="201"/>
        <v>Yes</v>
      </c>
      <c r="O1008" t="str">
        <f t="shared" si="202"/>
        <v>1</v>
      </c>
      <c r="P1008" t="str">
        <f t="shared" si="203"/>
        <v>No</v>
      </c>
      <c r="Q1008" s="10" t="str">
        <f t="shared" si="204"/>
        <v>1</v>
      </c>
      <c r="R1008" t="str">
        <f t="shared" si="205"/>
        <v>Yes</v>
      </c>
      <c r="S1008" t="str">
        <f t="shared" si="206"/>
        <v>No</v>
      </c>
      <c r="T1008" t="str">
        <f t="shared" si="207"/>
        <v>No</v>
      </c>
      <c r="U1008" s="10" t="str" cm="1">
        <f t="array" ref="U1008">_xlfn.IFS(B1008&lt;18.5,"Underweight",B1008&lt;=24.9,"Normal weight",B1008&lt;=29.99,"Over weight",B1008&gt;=30,"Obesity")</f>
        <v>Over weight</v>
      </c>
      <c r="V1008" t="str" cm="1">
        <f t="array" ref="V1008">_xlfn.IFS(C1008&lt;5.7,"Normal",C1008&lt;=6.49,"Prediabetes",C1008&gt;=6.5,"Diabetes")</f>
        <v>Normal</v>
      </c>
      <c r="W1008" t="str">
        <f t="shared" si="208"/>
        <v>No</v>
      </c>
    </row>
    <row r="1009" spans="1:23" x14ac:dyDescent="0.25">
      <c r="A1009" t="s">
        <v>1363</v>
      </c>
      <c r="B1009" s="11">
        <v>33.71</v>
      </c>
      <c r="C1009" s="11">
        <v>4.9400000000000004</v>
      </c>
      <c r="D1009" t="s">
        <v>2380</v>
      </c>
      <c r="E1009" t="s">
        <v>2380</v>
      </c>
      <c r="F1009" t="s">
        <v>2380</v>
      </c>
      <c r="G1009" t="s">
        <v>2381</v>
      </c>
      <c r="H1009" t="s">
        <v>2380</v>
      </c>
      <c r="I1009" t="str">
        <f t="shared" si="196"/>
        <v>Id1008</v>
      </c>
      <c r="J1009" t="str">
        <f t="shared" si="197"/>
        <v>33.71</v>
      </c>
      <c r="K1009" t="str">
        <f t="shared" si="198"/>
        <v>4.94</v>
      </c>
      <c r="L1009" t="str">
        <f t="shared" si="199"/>
        <v>No</v>
      </c>
      <c r="M1009" t="str">
        <f t="shared" si="200"/>
        <v>No</v>
      </c>
      <c r="N1009" t="str">
        <f t="shared" si="201"/>
        <v>No</v>
      </c>
      <c r="O1009" t="str">
        <f t="shared" si="202"/>
        <v>No major surgery</v>
      </c>
      <c r="P1009" t="str">
        <f t="shared" si="203"/>
        <v>No</v>
      </c>
      <c r="Q1009" s="10" t="str">
        <f t="shared" si="204"/>
        <v>0</v>
      </c>
      <c r="R1009" t="str">
        <f t="shared" si="205"/>
        <v>No</v>
      </c>
      <c r="S1009" t="str">
        <f t="shared" si="206"/>
        <v>No</v>
      </c>
      <c r="T1009" t="str">
        <f t="shared" si="207"/>
        <v>No</v>
      </c>
      <c r="U1009" s="10" t="str" cm="1">
        <f t="array" ref="U1009">_xlfn.IFS(B1009&lt;18.5,"Underweight",B1009&lt;=24.9,"Normal weight",B1009&lt;=29.99,"Over weight",B1009&gt;=30,"Obesity")</f>
        <v>Obesity</v>
      </c>
      <c r="V1009" t="str" cm="1">
        <f t="array" ref="V1009">_xlfn.IFS(C1009&lt;5.7,"Normal",C1009&lt;=6.49,"Prediabetes",C1009&gt;=6.5,"Diabetes")</f>
        <v>Normal</v>
      </c>
      <c r="W1009" t="str">
        <f t="shared" si="208"/>
        <v>No</v>
      </c>
    </row>
    <row r="1010" spans="1:23" x14ac:dyDescent="0.25">
      <c r="A1010" t="s">
        <v>1362</v>
      </c>
      <c r="B1010" s="11">
        <v>41.91</v>
      </c>
      <c r="C1010" s="11">
        <v>4.92</v>
      </c>
      <c r="D1010" t="s">
        <v>2382</v>
      </c>
      <c r="E1010" t="s">
        <v>2380</v>
      </c>
      <c r="F1010" t="s">
        <v>2380</v>
      </c>
      <c r="G1010">
        <v>2</v>
      </c>
      <c r="H1010" t="s">
        <v>2380</v>
      </c>
      <c r="I1010" t="str">
        <f t="shared" si="196"/>
        <v>Id1009</v>
      </c>
      <c r="J1010" t="str">
        <f t="shared" si="197"/>
        <v>41.91</v>
      </c>
      <c r="K1010" t="str">
        <f t="shared" si="198"/>
        <v>4.92</v>
      </c>
      <c r="L1010" t="str">
        <f t="shared" si="199"/>
        <v>yes</v>
      </c>
      <c r="M1010" t="str">
        <f t="shared" si="200"/>
        <v>No</v>
      </c>
      <c r="N1010" t="str">
        <f t="shared" si="201"/>
        <v>No</v>
      </c>
      <c r="O1010" t="str">
        <f t="shared" si="202"/>
        <v>2</v>
      </c>
      <c r="P1010" t="str">
        <f t="shared" si="203"/>
        <v>No</v>
      </c>
      <c r="Q1010" s="10" t="str">
        <f t="shared" si="204"/>
        <v>2</v>
      </c>
      <c r="R1010" t="str">
        <f t="shared" si="205"/>
        <v>Yes</v>
      </c>
      <c r="S1010" t="str">
        <f t="shared" si="206"/>
        <v>No</v>
      </c>
      <c r="T1010" t="str">
        <f t="shared" si="207"/>
        <v>No</v>
      </c>
      <c r="U1010" s="10" t="str" cm="1">
        <f t="array" ref="U1010">_xlfn.IFS(B1010&lt;18.5,"Underweight",B1010&lt;=24.9,"Normal weight",B1010&lt;=29.99,"Over weight",B1010&gt;=30,"Obesity")</f>
        <v>Obesity</v>
      </c>
      <c r="V1010" t="str" cm="1">
        <f t="array" ref="V1010">_xlfn.IFS(C1010&lt;5.7,"Normal",C1010&lt;=6.49,"Prediabetes",C1010&gt;=6.5,"Diabetes")</f>
        <v>Normal</v>
      </c>
      <c r="W1010" t="str">
        <f t="shared" si="208"/>
        <v>No</v>
      </c>
    </row>
    <row r="1011" spans="1:23" x14ac:dyDescent="0.25">
      <c r="A1011" t="s">
        <v>1361</v>
      </c>
      <c r="B1011" s="11">
        <v>39.82</v>
      </c>
      <c r="C1011" s="11">
        <v>6.05</v>
      </c>
      <c r="D1011" t="s">
        <v>2382</v>
      </c>
      <c r="E1011" t="s">
        <v>2380</v>
      </c>
      <c r="F1011" t="s">
        <v>2380</v>
      </c>
      <c r="G1011">
        <v>2</v>
      </c>
      <c r="H1011" t="s">
        <v>2380</v>
      </c>
      <c r="I1011" t="str">
        <f t="shared" si="196"/>
        <v>Id1010</v>
      </c>
      <c r="J1011" t="str">
        <f t="shared" si="197"/>
        <v>39.82</v>
      </c>
      <c r="K1011" t="str">
        <f t="shared" si="198"/>
        <v>6.05</v>
      </c>
      <c r="L1011" t="str">
        <f t="shared" si="199"/>
        <v>yes</v>
      </c>
      <c r="M1011" t="str">
        <f t="shared" si="200"/>
        <v>No</v>
      </c>
      <c r="N1011" t="str">
        <f t="shared" si="201"/>
        <v>No</v>
      </c>
      <c r="O1011" t="str">
        <f t="shared" si="202"/>
        <v>2</v>
      </c>
      <c r="P1011" t="str">
        <f t="shared" si="203"/>
        <v>No</v>
      </c>
      <c r="Q1011" s="10" t="str">
        <f t="shared" si="204"/>
        <v>2</v>
      </c>
      <c r="R1011" t="str">
        <f t="shared" si="205"/>
        <v>Yes</v>
      </c>
      <c r="S1011" t="str">
        <f t="shared" si="206"/>
        <v>No</v>
      </c>
      <c r="T1011" t="str">
        <f t="shared" si="207"/>
        <v>No</v>
      </c>
      <c r="U1011" s="10" t="str" cm="1">
        <f t="array" ref="U1011">_xlfn.IFS(B1011&lt;18.5,"Underweight",B1011&lt;=24.9,"Normal weight",B1011&lt;=29.99,"Over weight",B1011&gt;=30,"Obesity")</f>
        <v>Obesity</v>
      </c>
      <c r="V1011" t="str" cm="1">
        <f t="array" ref="V1011">_xlfn.IFS(C1011&lt;5.7,"Normal",C1011&lt;=6.49,"Prediabetes",C1011&gt;=6.5,"Diabetes")</f>
        <v>Prediabetes</v>
      </c>
      <c r="W1011" t="str">
        <f t="shared" si="208"/>
        <v>No</v>
      </c>
    </row>
    <row r="1012" spans="1:23" x14ac:dyDescent="0.25">
      <c r="A1012" t="s">
        <v>1360</v>
      </c>
      <c r="B1012" s="11">
        <v>28.12</v>
      </c>
      <c r="C1012" s="11">
        <v>4.67</v>
      </c>
      <c r="D1012" t="s">
        <v>2380</v>
      </c>
      <c r="E1012" t="s">
        <v>2380</v>
      </c>
      <c r="F1012" t="s">
        <v>2380</v>
      </c>
      <c r="G1012">
        <v>2</v>
      </c>
      <c r="H1012" t="s">
        <v>2380</v>
      </c>
      <c r="I1012" t="str">
        <f t="shared" si="196"/>
        <v>Id1011</v>
      </c>
      <c r="J1012" t="str">
        <f t="shared" si="197"/>
        <v>28.12</v>
      </c>
      <c r="K1012" t="str">
        <f t="shared" si="198"/>
        <v>4.67</v>
      </c>
      <c r="L1012" t="str">
        <f t="shared" si="199"/>
        <v>No</v>
      </c>
      <c r="M1012" t="str">
        <f t="shared" si="200"/>
        <v>No</v>
      </c>
      <c r="N1012" t="str">
        <f t="shared" si="201"/>
        <v>No</v>
      </c>
      <c r="O1012" t="str">
        <f t="shared" si="202"/>
        <v>2</v>
      </c>
      <c r="P1012" t="str">
        <f t="shared" si="203"/>
        <v>No</v>
      </c>
      <c r="Q1012" s="10" t="str">
        <f t="shared" si="204"/>
        <v>2</v>
      </c>
      <c r="R1012" t="str">
        <f t="shared" si="205"/>
        <v>No</v>
      </c>
      <c r="S1012" t="str">
        <f t="shared" si="206"/>
        <v>No</v>
      </c>
      <c r="T1012" t="str">
        <f t="shared" si="207"/>
        <v>No</v>
      </c>
      <c r="U1012" s="10" t="str" cm="1">
        <f t="array" ref="U1012">_xlfn.IFS(B1012&lt;18.5,"Underweight",B1012&lt;=24.9,"Normal weight",B1012&lt;=29.99,"Over weight",B1012&gt;=30,"Obesity")</f>
        <v>Over weight</v>
      </c>
      <c r="V1012" t="str" cm="1">
        <f t="array" ref="V1012">_xlfn.IFS(C1012&lt;5.7,"Normal",C1012&lt;=6.49,"Prediabetes",C1012&gt;=6.5,"Diabetes")</f>
        <v>Normal</v>
      </c>
      <c r="W1012" t="str">
        <f t="shared" si="208"/>
        <v>No</v>
      </c>
    </row>
    <row r="1013" spans="1:23" x14ac:dyDescent="0.25">
      <c r="A1013" t="s">
        <v>1359</v>
      </c>
      <c r="B1013" s="11">
        <v>26.98</v>
      </c>
      <c r="C1013" s="11">
        <v>9.81</v>
      </c>
      <c r="D1013" t="s">
        <v>2382</v>
      </c>
      <c r="E1013" t="s">
        <v>2380</v>
      </c>
      <c r="F1013" t="s">
        <v>2380</v>
      </c>
      <c r="G1013" t="s">
        <v>2381</v>
      </c>
      <c r="H1013" t="s">
        <v>2380</v>
      </c>
      <c r="I1013" t="str">
        <f t="shared" si="196"/>
        <v>Id1012</v>
      </c>
      <c r="J1013" t="str">
        <f t="shared" si="197"/>
        <v>26.98</v>
      </c>
      <c r="K1013" t="str">
        <f t="shared" si="198"/>
        <v>9.81</v>
      </c>
      <c r="L1013" t="str">
        <f t="shared" si="199"/>
        <v>yes</v>
      </c>
      <c r="M1013" t="str">
        <f t="shared" si="200"/>
        <v>No</v>
      </c>
      <c r="N1013" t="str">
        <f t="shared" si="201"/>
        <v>No</v>
      </c>
      <c r="O1013" t="str">
        <f t="shared" si="202"/>
        <v>No major surgery</v>
      </c>
      <c r="P1013" t="str">
        <f t="shared" si="203"/>
        <v>No</v>
      </c>
      <c r="Q1013" s="10" t="str">
        <f t="shared" si="204"/>
        <v>0</v>
      </c>
      <c r="R1013" t="str">
        <f t="shared" si="205"/>
        <v>Yes</v>
      </c>
      <c r="S1013" t="str">
        <f t="shared" si="206"/>
        <v>No</v>
      </c>
      <c r="T1013" t="str">
        <f t="shared" si="207"/>
        <v>No</v>
      </c>
      <c r="U1013" s="10" t="str" cm="1">
        <f t="array" ref="U1013">_xlfn.IFS(B1013&lt;18.5,"Underweight",B1013&lt;=24.9,"Normal weight",B1013&lt;=29.99,"Over weight",B1013&gt;=30,"Obesity")</f>
        <v>Over weight</v>
      </c>
      <c r="V1013" t="str" cm="1">
        <f t="array" ref="V1013">_xlfn.IFS(C1013&lt;5.7,"Normal",C1013&lt;=6.49,"Prediabetes",C1013&gt;=6.5,"Diabetes")</f>
        <v>Diabetes</v>
      </c>
      <c r="W1013" t="str">
        <f t="shared" si="208"/>
        <v>No</v>
      </c>
    </row>
    <row r="1014" spans="1:23" x14ac:dyDescent="0.25">
      <c r="A1014" t="s">
        <v>1358</v>
      </c>
      <c r="B1014" s="11">
        <v>27.2</v>
      </c>
      <c r="C1014" s="11">
        <v>6.06</v>
      </c>
      <c r="D1014" t="s">
        <v>2382</v>
      </c>
      <c r="E1014" t="s">
        <v>2380</v>
      </c>
      <c r="F1014" t="s">
        <v>2380</v>
      </c>
      <c r="G1014">
        <v>2</v>
      </c>
      <c r="H1014" t="s">
        <v>2380</v>
      </c>
      <c r="I1014" t="str">
        <f t="shared" si="196"/>
        <v>Id1013</v>
      </c>
      <c r="J1014" t="str">
        <f t="shared" si="197"/>
        <v>27.2</v>
      </c>
      <c r="K1014" t="str">
        <f t="shared" si="198"/>
        <v>6.06</v>
      </c>
      <c r="L1014" t="str">
        <f t="shared" si="199"/>
        <v>yes</v>
      </c>
      <c r="M1014" t="str">
        <f t="shared" si="200"/>
        <v>No</v>
      </c>
      <c r="N1014" t="str">
        <f t="shared" si="201"/>
        <v>No</v>
      </c>
      <c r="O1014" t="str">
        <f t="shared" si="202"/>
        <v>2</v>
      </c>
      <c r="P1014" t="str">
        <f t="shared" si="203"/>
        <v>No</v>
      </c>
      <c r="Q1014" s="10" t="str">
        <f t="shared" si="204"/>
        <v>2</v>
      </c>
      <c r="R1014" t="str">
        <f t="shared" si="205"/>
        <v>Yes</v>
      </c>
      <c r="S1014" t="str">
        <f t="shared" si="206"/>
        <v>No</v>
      </c>
      <c r="T1014" t="str">
        <f t="shared" si="207"/>
        <v>No</v>
      </c>
      <c r="U1014" s="10" t="str" cm="1">
        <f t="array" ref="U1014">_xlfn.IFS(B1014&lt;18.5,"Underweight",B1014&lt;=24.9,"Normal weight",B1014&lt;=29.99,"Over weight",B1014&gt;=30,"Obesity")</f>
        <v>Over weight</v>
      </c>
      <c r="V1014" t="str" cm="1">
        <f t="array" ref="V1014">_xlfn.IFS(C1014&lt;5.7,"Normal",C1014&lt;=6.49,"Prediabetes",C1014&gt;=6.5,"Diabetes")</f>
        <v>Prediabetes</v>
      </c>
      <c r="W1014" t="str">
        <f t="shared" si="208"/>
        <v>No</v>
      </c>
    </row>
    <row r="1015" spans="1:23" x14ac:dyDescent="0.25">
      <c r="A1015" t="s">
        <v>1357</v>
      </c>
      <c r="B1015" s="11">
        <v>25.3</v>
      </c>
      <c r="C1015" s="11">
        <v>5.19</v>
      </c>
      <c r="D1015" t="s">
        <v>2382</v>
      </c>
      <c r="E1015" t="s">
        <v>2380</v>
      </c>
      <c r="F1015" t="s">
        <v>2380</v>
      </c>
      <c r="G1015">
        <v>2</v>
      </c>
      <c r="H1015" t="s">
        <v>2380</v>
      </c>
      <c r="I1015" t="str">
        <f t="shared" si="196"/>
        <v>Id1014</v>
      </c>
      <c r="J1015" t="str">
        <f t="shared" si="197"/>
        <v>25.3</v>
      </c>
      <c r="K1015" t="str">
        <f t="shared" si="198"/>
        <v>5.19</v>
      </c>
      <c r="L1015" t="str">
        <f t="shared" si="199"/>
        <v>yes</v>
      </c>
      <c r="M1015" t="str">
        <f t="shared" si="200"/>
        <v>No</v>
      </c>
      <c r="N1015" t="str">
        <f t="shared" si="201"/>
        <v>No</v>
      </c>
      <c r="O1015" t="str">
        <f t="shared" si="202"/>
        <v>2</v>
      </c>
      <c r="P1015" t="str">
        <f t="shared" si="203"/>
        <v>No</v>
      </c>
      <c r="Q1015" s="10" t="str">
        <f t="shared" si="204"/>
        <v>2</v>
      </c>
      <c r="R1015" t="str">
        <f t="shared" si="205"/>
        <v>Yes</v>
      </c>
      <c r="S1015" t="str">
        <f t="shared" si="206"/>
        <v>No</v>
      </c>
      <c r="T1015" t="str">
        <f t="shared" si="207"/>
        <v>No</v>
      </c>
      <c r="U1015" s="10" t="str" cm="1">
        <f t="array" ref="U1015">_xlfn.IFS(B1015&lt;18.5,"Underweight",B1015&lt;=24.9,"Normal weight",B1015&lt;=29.99,"Over weight",B1015&gt;=30,"Obesity")</f>
        <v>Over weight</v>
      </c>
      <c r="V1015" t="str" cm="1">
        <f t="array" ref="V1015">_xlfn.IFS(C1015&lt;5.7,"Normal",C1015&lt;=6.49,"Prediabetes",C1015&gt;=6.5,"Diabetes")</f>
        <v>Normal</v>
      </c>
      <c r="W1015" t="str">
        <f t="shared" si="208"/>
        <v>No</v>
      </c>
    </row>
    <row r="1016" spans="1:23" x14ac:dyDescent="0.25">
      <c r="A1016" t="s">
        <v>1356</v>
      </c>
      <c r="B1016" s="11">
        <v>30.25</v>
      </c>
      <c r="C1016" s="11">
        <v>10.16</v>
      </c>
      <c r="D1016" t="s">
        <v>2380</v>
      </c>
      <c r="E1016" t="s">
        <v>2380</v>
      </c>
      <c r="F1016" t="s">
        <v>2380</v>
      </c>
      <c r="G1016" t="s">
        <v>2381</v>
      </c>
      <c r="H1016" t="s">
        <v>2380</v>
      </c>
      <c r="I1016" t="str">
        <f t="shared" si="196"/>
        <v>Id1015</v>
      </c>
      <c r="J1016" t="str">
        <f t="shared" si="197"/>
        <v>30.25</v>
      </c>
      <c r="K1016" t="str">
        <f t="shared" si="198"/>
        <v>10.16</v>
      </c>
      <c r="L1016" t="str">
        <f t="shared" si="199"/>
        <v>No</v>
      </c>
      <c r="M1016" t="str">
        <f t="shared" si="200"/>
        <v>No</v>
      </c>
      <c r="N1016" t="str">
        <f t="shared" si="201"/>
        <v>No</v>
      </c>
      <c r="O1016" t="str">
        <f t="shared" si="202"/>
        <v>No major surgery</v>
      </c>
      <c r="P1016" t="str">
        <f t="shared" si="203"/>
        <v>No</v>
      </c>
      <c r="Q1016" s="10" t="str">
        <f t="shared" si="204"/>
        <v>0</v>
      </c>
      <c r="R1016" t="str">
        <f t="shared" si="205"/>
        <v>No</v>
      </c>
      <c r="S1016" t="str">
        <f t="shared" si="206"/>
        <v>No</v>
      </c>
      <c r="T1016" t="str">
        <f t="shared" si="207"/>
        <v>No</v>
      </c>
      <c r="U1016" s="10" t="str" cm="1">
        <f t="array" ref="U1016">_xlfn.IFS(B1016&lt;18.5,"Underweight",B1016&lt;=24.9,"Normal weight",B1016&lt;=29.99,"Over weight",B1016&gt;=30,"Obesity")</f>
        <v>Obesity</v>
      </c>
      <c r="V1016" t="str" cm="1">
        <f t="array" ref="V1016">_xlfn.IFS(C1016&lt;5.7,"Normal",C1016&lt;=6.49,"Prediabetes",C1016&gt;=6.5,"Diabetes")</f>
        <v>Diabetes</v>
      </c>
      <c r="W1016" t="str">
        <f t="shared" si="208"/>
        <v>No</v>
      </c>
    </row>
    <row r="1017" spans="1:23" x14ac:dyDescent="0.25">
      <c r="A1017" t="s">
        <v>1355</v>
      </c>
      <c r="B1017" s="11">
        <v>54</v>
      </c>
      <c r="C1017" s="11">
        <v>4.68</v>
      </c>
      <c r="D1017" t="s">
        <v>2382</v>
      </c>
      <c r="E1017" t="s">
        <v>2382</v>
      </c>
      <c r="F1017" t="s">
        <v>2380</v>
      </c>
      <c r="G1017">
        <v>2</v>
      </c>
      <c r="H1017" t="s">
        <v>2380</v>
      </c>
      <c r="I1017" t="str">
        <f t="shared" si="196"/>
        <v>Id1016</v>
      </c>
      <c r="J1017" t="str">
        <f t="shared" si="197"/>
        <v>54</v>
      </c>
      <c r="K1017" t="str">
        <f t="shared" si="198"/>
        <v>4.68</v>
      </c>
      <c r="L1017" t="str">
        <f t="shared" si="199"/>
        <v>yes</v>
      </c>
      <c r="M1017" t="str">
        <f t="shared" si="200"/>
        <v>yes</v>
      </c>
      <c r="N1017" t="str">
        <f t="shared" si="201"/>
        <v>No</v>
      </c>
      <c r="O1017" t="str">
        <f t="shared" si="202"/>
        <v>2</v>
      </c>
      <c r="P1017" t="str">
        <f t="shared" si="203"/>
        <v>No</v>
      </c>
      <c r="Q1017" s="10" t="str">
        <f t="shared" si="204"/>
        <v>2</v>
      </c>
      <c r="R1017" t="str">
        <f t="shared" si="205"/>
        <v>Yes</v>
      </c>
      <c r="S1017" t="str">
        <f t="shared" si="206"/>
        <v>No</v>
      </c>
      <c r="T1017" t="str">
        <f t="shared" si="207"/>
        <v>No</v>
      </c>
      <c r="U1017" s="10" t="str" cm="1">
        <f t="array" ref="U1017">_xlfn.IFS(B1017&lt;18.5,"Underweight",B1017&lt;=24.9,"Normal weight",B1017&lt;=29.99,"Over weight",B1017&gt;=30,"Obesity")</f>
        <v>Obesity</v>
      </c>
      <c r="V1017" t="str" cm="1">
        <f t="array" ref="V1017">_xlfn.IFS(C1017&lt;5.7,"Normal",C1017&lt;=6.49,"Prediabetes",C1017&gt;=6.5,"Diabetes")</f>
        <v>Normal</v>
      </c>
      <c r="W1017" t="str">
        <f t="shared" si="208"/>
        <v>Yes</v>
      </c>
    </row>
    <row r="1018" spans="1:23" x14ac:dyDescent="0.25">
      <c r="A1018" t="s">
        <v>1354</v>
      </c>
      <c r="B1018" s="11">
        <v>51.86</v>
      </c>
      <c r="C1018" s="11">
        <v>5.32</v>
      </c>
      <c r="D1018" t="s">
        <v>2382</v>
      </c>
      <c r="E1018" t="s">
        <v>2380</v>
      </c>
      <c r="F1018" t="s">
        <v>2380</v>
      </c>
      <c r="G1018" t="s">
        <v>2381</v>
      </c>
      <c r="H1018" t="s">
        <v>2380</v>
      </c>
      <c r="I1018" t="str">
        <f t="shared" si="196"/>
        <v>Id1017</v>
      </c>
      <c r="J1018" t="str">
        <f t="shared" si="197"/>
        <v>51.86</v>
      </c>
      <c r="K1018" t="str">
        <f t="shared" si="198"/>
        <v>5.32</v>
      </c>
      <c r="L1018" t="str">
        <f t="shared" si="199"/>
        <v>yes</v>
      </c>
      <c r="M1018" t="str">
        <f t="shared" si="200"/>
        <v>No</v>
      </c>
      <c r="N1018" t="str">
        <f t="shared" si="201"/>
        <v>No</v>
      </c>
      <c r="O1018" t="str">
        <f t="shared" si="202"/>
        <v>No major surgery</v>
      </c>
      <c r="P1018" t="str">
        <f t="shared" si="203"/>
        <v>No</v>
      </c>
      <c r="Q1018" s="10" t="str">
        <f t="shared" si="204"/>
        <v>0</v>
      </c>
      <c r="R1018" t="str">
        <f t="shared" si="205"/>
        <v>Yes</v>
      </c>
      <c r="S1018" t="str">
        <f t="shared" si="206"/>
        <v>No</v>
      </c>
      <c r="T1018" t="str">
        <f t="shared" si="207"/>
        <v>No</v>
      </c>
      <c r="U1018" s="10" t="str" cm="1">
        <f t="array" ref="U1018">_xlfn.IFS(B1018&lt;18.5,"Underweight",B1018&lt;=24.9,"Normal weight",B1018&lt;=29.99,"Over weight",B1018&gt;=30,"Obesity")</f>
        <v>Obesity</v>
      </c>
      <c r="V1018" t="str" cm="1">
        <f t="array" ref="V1018">_xlfn.IFS(C1018&lt;5.7,"Normal",C1018&lt;=6.49,"Prediabetes",C1018&gt;=6.5,"Diabetes")</f>
        <v>Normal</v>
      </c>
      <c r="W1018" t="str">
        <f t="shared" si="208"/>
        <v>No</v>
      </c>
    </row>
    <row r="1019" spans="1:23" x14ac:dyDescent="0.25">
      <c r="A1019" t="s">
        <v>1353</v>
      </c>
      <c r="B1019" s="11">
        <v>31.39</v>
      </c>
      <c r="C1019" s="11">
        <v>6.99</v>
      </c>
      <c r="D1019" t="s">
        <v>2380</v>
      </c>
      <c r="E1019" t="s">
        <v>2380</v>
      </c>
      <c r="F1019" t="s">
        <v>2380</v>
      </c>
      <c r="G1019" t="s">
        <v>2381</v>
      </c>
      <c r="H1019" t="s">
        <v>2380</v>
      </c>
      <c r="I1019" t="str">
        <f t="shared" si="196"/>
        <v>Id1018</v>
      </c>
      <c r="J1019" t="str">
        <f t="shared" si="197"/>
        <v>31.39</v>
      </c>
      <c r="K1019" t="str">
        <f t="shared" si="198"/>
        <v>6.99</v>
      </c>
      <c r="L1019" t="str">
        <f t="shared" si="199"/>
        <v>No</v>
      </c>
      <c r="M1019" t="str">
        <f t="shared" si="200"/>
        <v>No</v>
      </c>
      <c r="N1019" t="str">
        <f t="shared" si="201"/>
        <v>No</v>
      </c>
      <c r="O1019" t="str">
        <f t="shared" si="202"/>
        <v>No major surgery</v>
      </c>
      <c r="P1019" t="str">
        <f t="shared" si="203"/>
        <v>No</v>
      </c>
      <c r="Q1019" s="10" t="str">
        <f t="shared" si="204"/>
        <v>0</v>
      </c>
      <c r="R1019" t="str">
        <f t="shared" si="205"/>
        <v>No</v>
      </c>
      <c r="S1019" t="str">
        <f t="shared" si="206"/>
        <v>No</v>
      </c>
      <c r="T1019" t="str">
        <f t="shared" si="207"/>
        <v>No</v>
      </c>
      <c r="U1019" s="10" t="str" cm="1">
        <f t="array" ref="U1019">_xlfn.IFS(B1019&lt;18.5,"Underweight",B1019&lt;=24.9,"Normal weight",B1019&lt;=29.99,"Over weight",B1019&gt;=30,"Obesity")</f>
        <v>Obesity</v>
      </c>
      <c r="V1019" t="str" cm="1">
        <f t="array" ref="V1019">_xlfn.IFS(C1019&lt;5.7,"Normal",C1019&lt;=6.49,"Prediabetes",C1019&gt;=6.5,"Diabetes")</f>
        <v>Diabetes</v>
      </c>
      <c r="W1019" t="str">
        <f t="shared" si="208"/>
        <v>No</v>
      </c>
    </row>
    <row r="1020" spans="1:23" x14ac:dyDescent="0.25">
      <c r="A1020" t="s">
        <v>1352</v>
      </c>
      <c r="B1020" s="11">
        <v>39.97</v>
      </c>
      <c r="C1020" s="11">
        <v>5.55</v>
      </c>
      <c r="D1020" t="s">
        <v>2380</v>
      </c>
      <c r="E1020" t="s">
        <v>2380</v>
      </c>
      <c r="F1020" t="s">
        <v>2380</v>
      </c>
      <c r="G1020" t="s">
        <v>2381</v>
      </c>
      <c r="H1020" t="s">
        <v>2380</v>
      </c>
      <c r="I1020" t="str">
        <f t="shared" si="196"/>
        <v>Id1019</v>
      </c>
      <c r="J1020" t="str">
        <f t="shared" si="197"/>
        <v>39.97</v>
      </c>
      <c r="K1020" t="str">
        <f t="shared" si="198"/>
        <v>5.55</v>
      </c>
      <c r="L1020" t="str">
        <f t="shared" si="199"/>
        <v>No</v>
      </c>
      <c r="M1020" t="str">
        <f t="shared" si="200"/>
        <v>No</v>
      </c>
      <c r="N1020" t="str">
        <f t="shared" si="201"/>
        <v>No</v>
      </c>
      <c r="O1020" t="str">
        <f t="shared" si="202"/>
        <v>No major surgery</v>
      </c>
      <c r="P1020" t="str">
        <f t="shared" si="203"/>
        <v>No</v>
      </c>
      <c r="Q1020" s="10" t="str">
        <f t="shared" si="204"/>
        <v>0</v>
      </c>
      <c r="R1020" t="str">
        <f t="shared" si="205"/>
        <v>No</v>
      </c>
      <c r="S1020" t="str">
        <f t="shared" si="206"/>
        <v>No</v>
      </c>
      <c r="T1020" t="str">
        <f t="shared" si="207"/>
        <v>No</v>
      </c>
      <c r="U1020" s="10" t="str" cm="1">
        <f t="array" ref="U1020">_xlfn.IFS(B1020&lt;18.5,"Underweight",B1020&lt;=24.9,"Normal weight",B1020&lt;=29.99,"Over weight",B1020&gt;=30,"Obesity")</f>
        <v>Obesity</v>
      </c>
      <c r="V1020" t="str" cm="1">
        <f t="array" ref="V1020">_xlfn.IFS(C1020&lt;5.7,"Normal",C1020&lt;=6.49,"Prediabetes",C1020&gt;=6.5,"Diabetes")</f>
        <v>Normal</v>
      </c>
      <c r="W1020" t="str">
        <f t="shared" si="208"/>
        <v>No</v>
      </c>
    </row>
    <row r="1021" spans="1:23" x14ac:dyDescent="0.25">
      <c r="A1021" t="s">
        <v>1351</v>
      </c>
      <c r="B1021" s="11">
        <v>41.23</v>
      </c>
      <c r="C1021" s="11">
        <v>6.94</v>
      </c>
      <c r="D1021" t="s">
        <v>2380</v>
      </c>
      <c r="E1021" t="s">
        <v>2380</v>
      </c>
      <c r="F1021" t="s">
        <v>2380</v>
      </c>
      <c r="G1021" t="s">
        <v>2381</v>
      </c>
      <c r="H1021" t="s">
        <v>2380</v>
      </c>
      <c r="I1021" t="str">
        <f t="shared" si="196"/>
        <v>Id1020</v>
      </c>
      <c r="J1021" t="str">
        <f t="shared" si="197"/>
        <v>41.23</v>
      </c>
      <c r="K1021" t="str">
        <f t="shared" si="198"/>
        <v>6.94</v>
      </c>
      <c r="L1021" t="str">
        <f t="shared" si="199"/>
        <v>No</v>
      </c>
      <c r="M1021" t="str">
        <f t="shared" si="200"/>
        <v>No</v>
      </c>
      <c r="N1021" t="str">
        <f t="shared" si="201"/>
        <v>No</v>
      </c>
      <c r="O1021" t="str">
        <f t="shared" si="202"/>
        <v>No major surgery</v>
      </c>
      <c r="P1021" t="str">
        <f t="shared" si="203"/>
        <v>No</v>
      </c>
      <c r="Q1021" s="10" t="str">
        <f t="shared" si="204"/>
        <v>0</v>
      </c>
      <c r="R1021" t="str">
        <f t="shared" si="205"/>
        <v>No</v>
      </c>
      <c r="S1021" t="str">
        <f t="shared" si="206"/>
        <v>No</v>
      </c>
      <c r="T1021" t="str">
        <f t="shared" si="207"/>
        <v>No</v>
      </c>
      <c r="U1021" s="10" t="str" cm="1">
        <f t="array" ref="U1021">_xlfn.IFS(B1021&lt;18.5,"Underweight",B1021&lt;=24.9,"Normal weight",B1021&lt;=29.99,"Over weight",B1021&gt;=30,"Obesity")</f>
        <v>Obesity</v>
      </c>
      <c r="V1021" t="str" cm="1">
        <f t="array" ref="V1021">_xlfn.IFS(C1021&lt;5.7,"Normal",C1021&lt;=6.49,"Prediabetes",C1021&gt;=6.5,"Diabetes")</f>
        <v>Diabetes</v>
      </c>
      <c r="W1021" t="str">
        <f t="shared" si="208"/>
        <v>No</v>
      </c>
    </row>
    <row r="1022" spans="1:23" x14ac:dyDescent="0.25">
      <c r="A1022" t="s">
        <v>1350</v>
      </c>
      <c r="B1022" s="11">
        <v>49.45</v>
      </c>
      <c r="C1022" s="11">
        <v>4.2</v>
      </c>
      <c r="D1022" t="s">
        <v>2382</v>
      </c>
      <c r="E1022" t="s">
        <v>2380</v>
      </c>
      <c r="F1022" t="s">
        <v>2380</v>
      </c>
      <c r="G1022" t="s">
        <v>2381</v>
      </c>
      <c r="H1022" t="s">
        <v>2380</v>
      </c>
      <c r="I1022" t="str">
        <f t="shared" si="196"/>
        <v>Id1021</v>
      </c>
      <c r="J1022" t="str">
        <f t="shared" si="197"/>
        <v>49.45</v>
      </c>
      <c r="K1022" t="str">
        <f t="shared" si="198"/>
        <v>4.2</v>
      </c>
      <c r="L1022" t="str">
        <f t="shared" si="199"/>
        <v>yes</v>
      </c>
      <c r="M1022" t="str">
        <f t="shared" si="200"/>
        <v>No</v>
      </c>
      <c r="N1022" t="str">
        <f t="shared" si="201"/>
        <v>No</v>
      </c>
      <c r="O1022" t="str">
        <f t="shared" si="202"/>
        <v>No major surgery</v>
      </c>
      <c r="P1022" t="str">
        <f t="shared" si="203"/>
        <v>No</v>
      </c>
      <c r="Q1022" s="10" t="str">
        <f t="shared" si="204"/>
        <v>0</v>
      </c>
      <c r="R1022" t="str">
        <f t="shared" si="205"/>
        <v>Yes</v>
      </c>
      <c r="S1022" t="str">
        <f t="shared" si="206"/>
        <v>No</v>
      </c>
      <c r="T1022" t="str">
        <f t="shared" si="207"/>
        <v>No</v>
      </c>
      <c r="U1022" s="10" t="str" cm="1">
        <f t="array" ref="U1022">_xlfn.IFS(B1022&lt;18.5,"Underweight",B1022&lt;=24.9,"Normal weight",B1022&lt;=29.99,"Over weight",B1022&gt;=30,"Obesity")</f>
        <v>Obesity</v>
      </c>
      <c r="V1022" t="str" cm="1">
        <f t="array" ref="V1022">_xlfn.IFS(C1022&lt;5.7,"Normal",C1022&lt;=6.49,"Prediabetes",C1022&gt;=6.5,"Diabetes")</f>
        <v>Normal</v>
      </c>
      <c r="W1022" t="str">
        <f t="shared" si="208"/>
        <v>No</v>
      </c>
    </row>
    <row r="1023" spans="1:23" x14ac:dyDescent="0.25">
      <c r="A1023" t="s">
        <v>1349</v>
      </c>
      <c r="B1023" s="11">
        <v>41.04</v>
      </c>
      <c r="C1023" s="11">
        <v>5.59</v>
      </c>
      <c r="D1023" t="s">
        <v>2380</v>
      </c>
      <c r="E1023" t="s">
        <v>2380</v>
      </c>
      <c r="F1023" t="s">
        <v>2380</v>
      </c>
      <c r="G1023" t="s">
        <v>2381</v>
      </c>
      <c r="H1023" t="s">
        <v>2380</v>
      </c>
      <c r="I1023" t="str">
        <f t="shared" si="196"/>
        <v>Id1022</v>
      </c>
      <c r="J1023" t="str">
        <f t="shared" si="197"/>
        <v>41.04</v>
      </c>
      <c r="K1023" t="str">
        <f t="shared" si="198"/>
        <v>5.59</v>
      </c>
      <c r="L1023" t="str">
        <f t="shared" si="199"/>
        <v>No</v>
      </c>
      <c r="M1023" t="str">
        <f t="shared" si="200"/>
        <v>No</v>
      </c>
      <c r="N1023" t="str">
        <f t="shared" si="201"/>
        <v>No</v>
      </c>
      <c r="O1023" t="str">
        <f t="shared" si="202"/>
        <v>No major surgery</v>
      </c>
      <c r="P1023" t="str">
        <f t="shared" si="203"/>
        <v>No</v>
      </c>
      <c r="Q1023" s="10" t="str">
        <f t="shared" si="204"/>
        <v>0</v>
      </c>
      <c r="R1023" t="str">
        <f t="shared" si="205"/>
        <v>No</v>
      </c>
      <c r="S1023" t="str">
        <f t="shared" si="206"/>
        <v>No</v>
      </c>
      <c r="T1023" t="str">
        <f t="shared" si="207"/>
        <v>No</v>
      </c>
      <c r="U1023" s="10" t="str" cm="1">
        <f t="array" ref="U1023">_xlfn.IFS(B1023&lt;18.5,"Underweight",B1023&lt;=24.9,"Normal weight",B1023&lt;=29.99,"Over weight",B1023&gt;=30,"Obesity")</f>
        <v>Obesity</v>
      </c>
      <c r="V1023" t="str" cm="1">
        <f t="array" ref="V1023">_xlfn.IFS(C1023&lt;5.7,"Normal",C1023&lt;=6.49,"Prediabetes",C1023&gt;=6.5,"Diabetes")</f>
        <v>Normal</v>
      </c>
      <c r="W1023" t="str">
        <f t="shared" si="208"/>
        <v>No</v>
      </c>
    </row>
    <row r="1024" spans="1:23" x14ac:dyDescent="0.25">
      <c r="A1024" t="s">
        <v>1348</v>
      </c>
      <c r="B1024" s="11">
        <v>27.93</v>
      </c>
      <c r="C1024" s="11">
        <v>9.9600000000000009</v>
      </c>
      <c r="D1024" t="s">
        <v>2380</v>
      </c>
      <c r="E1024" t="s">
        <v>2380</v>
      </c>
      <c r="F1024" t="s">
        <v>2380</v>
      </c>
      <c r="G1024" t="s">
        <v>2381</v>
      </c>
      <c r="H1024" t="s">
        <v>2380</v>
      </c>
      <c r="I1024" t="str">
        <f t="shared" si="196"/>
        <v>Id1023</v>
      </c>
      <c r="J1024" t="str">
        <f t="shared" si="197"/>
        <v>27.93</v>
      </c>
      <c r="K1024" t="str">
        <f t="shared" si="198"/>
        <v>9.96</v>
      </c>
      <c r="L1024" t="str">
        <f t="shared" si="199"/>
        <v>No</v>
      </c>
      <c r="M1024" t="str">
        <f t="shared" si="200"/>
        <v>No</v>
      </c>
      <c r="N1024" t="str">
        <f t="shared" si="201"/>
        <v>No</v>
      </c>
      <c r="O1024" t="str">
        <f t="shared" si="202"/>
        <v>No major surgery</v>
      </c>
      <c r="P1024" t="str">
        <f t="shared" si="203"/>
        <v>No</v>
      </c>
      <c r="Q1024" s="10" t="str">
        <f t="shared" si="204"/>
        <v>0</v>
      </c>
      <c r="R1024" t="str">
        <f t="shared" si="205"/>
        <v>No</v>
      </c>
      <c r="S1024" t="str">
        <f t="shared" si="206"/>
        <v>No</v>
      </c>
      <c r="T1024" t="str">
        <f t="shared" si="207"/>
        <v>No</v>
      </c>
      <c r="U1024" s="10" t="str" cm="1">
        <f t="array" ref="U1024">_xlfn.IFS(B1024&lt;18.5,"Underweight",B1024&lt;=24.9,"Normal weight",B1024&lt;=29.99,"Over weight",B1024&gt;=30,"Obesity")</f>
        <v>Over weight</v>
      </c>
      <c r="V1024" t="str" cm="1">
        <f t="array" ref="V1024">_xlfn.IFS(C1024&lt;5.7,"Normal",C1024&lt;=6.49,"Prediabetes",C1024&gt;=6.5,"Diabetes")</f>
        <v>Diabetes</v>
      </c>
      <c r="W1024" t="str">
        <f t="shared" si="208"/>
        <v>No</v>
      </c>
    </row>
    <row r="1025" spans="1:23" x14ac:dyDescent="0.25">
      <c r="A1025" t="s">
        <v>1347</v>
      </c>
      <c r="B1025" s="11">
        <v>21.01</v>
      </c>
      <c r="C1025" s="11">
        <v>7.37</v>
      </c>
      <c r="D1025" t="s">
        <v>2380</v>
      </c>
      <c r="E1025" t="s">
        <v>2380</v>
      </c>
      <c r="F1025" t="s">
        <v>2380</v>
      </c>
      <c r="G1025" t="s">
        <v>2381</v>
      </c>
      <c r="H1025" t="s">
        <v>2380</v>
      </c>
      <c r="I1025" t="str">
        <f t="shared" si="196"/>
        <v>Id1024</v>
      </c>
      <c r="J1025" t="str">
        <f t="shared" si="197"/>
        <v>21.01</v>
      </c>
      <c r="K1025" t="str">
        <f t="shared" si="198"/>
        <v>7.37</v>
      </c>
      <c r="L1025" t="str">
        <f t="shared" si="199"/>
        <v>No</v>
      </c>
      <c r="M1025" t="str">
        <f t="shared" si="200"/>
        <v>No</v>
      </c>
      <c r="N1025" t="str">
        <f t="shared" si="201"/>
        <v>No</v>
      </c>
      <c r="O1025" t="str">
        <f t="shared" si="202"/>
        <v>No major surgery</v>
      </c>
      <c r="P1025" t="str">
        <f t="shared" si="203"/>
        <v>No</v>
      </c>
      <c r="Q1025" s="10" t="str">
        <f t="shared" si="204"/>
        <v>0</v>
      </c>
      <c r="R1025" t="str">
        <f t="shared" si="205"/>
        <v>No</v>
      </c>
      <c r="S1025" t="str">
        <f t="shared" si="206"/>
        <v>No</v>
      </c>
      <c r="T1025" t="str">
        <f t="shared" si="207"/>
        <v>No</v>
      </c>
      <c r="U1025" s="10" t="str" cm="1">
        <f t="array" ref="U1025">_xlfn.IFS(B1025&lt;18.5,"Underweight",B1025&lt;=24.9,"Normal weight",B1025&lt;=29.99,"Over weight",B1025&gt;=30,"Obesity")</f>
        <v>Normal weight</v>
      </c>
      <c r="V1025" t="str" cm="1">
        <f t="array" ref="V1025">_xlfn.IFS(C1025&lt;5.7,"Normal",C1025&lt;=6.49,"Prediabetes",C1025&gt;=6.5,"Diabetes")</f>
        <v>Diabetes</v>
      </c>
      <c r="W1025" t="str">
        <f t="shared" si="208"/>
        <v>No</v>
      </c>
    </row>
    <row r="1026" spans="1:23" x14ac:dyDescent="0.25">
      <c r="A1026" t="s">
        <v>1346</v>
      </c>
      <c r="B1026" s="11">
        <v>52.37</v>
      </c>
      <c r="C1026" s="11">
        <v>5.0599999999999996</v>
      </c>
      <c r="D1026" t="s">
        <v>2382</v>
      </c>
      <c r="E1026" t="s">
        <v>2382</v>
      </c>
      <c r="F1026" t="s">
        <v>2380</v>
      </c>
      <c r="G1026">
        <v>2</v>
      </c>
      <c r="H1026" t="s">
        <v>2380</v>
      </c>
      <c r="I1026" t="str">
        <f t="shared" si="196"/>
        <v>Id1025</v>
      </c>
      <c r="J1026" t="str">
        <f t="shared" si="197"/>
        <v>52.37</v>
      </c>
      <c r="K1026" t="str">
        <f t="shared" si="198"/>
        <v>5.06</v>
      </c>
      <c r="L1026" t="str">
        <f t="shared" si="199"/>
        <v>yes</v>
      </c>
      <c r="M1026" t="str">
        <f t="shared" si="200"/>
        <v>yes</v>
      </c>
      <c r="N1026" t="str">
        <f t="shared" si="201"/>
        <v>No</v>
      </c>
      <c r="O1026" t="str">
        <f t="shared" si="202"/>
        <v>2</v>
      </c>
      <c r="P1026" t="str">
        <f t="shared" si="203"/>
        <v>No</v>
      </c>
      <c r="Q1026" s="10" t="str">
        <f t="shared" si="204"/>
        <v>2</v>
      </c>
      <c r="R1026" t="str">
        <f t="shared" si="205"/>
        <v>Yes</v>
      </c>
      <c r="S1026" t="str">
        <f t="shared" si="206"/>
        <v>No</v>
      </c>
      <c r="T1026" t="str">
        <f t="shared" si="207"/>
        <v>No</v>
      </c>
      <c r="U1026" s="10" t="str" cm="1">
        <f t="array" ref="U1026">_xlfn.IFS(B1026&lt;18.5,"Underweight",B1026&lt;=24.9,"Normal weight",B1026&lt;=29.99,"Over weight",B1026&gt;=30,"Obesity")</f>
        <v>Obesity</v>
      </c>
      <c r="V1026" t="str" cm="1">
        <f t="array" ref="V1026">_xlfn.IFS(C1026&lt;5.7,"Normal",C1026&lt;=6.49,"Prediabetes",C1026&gt;=6.5,"Diabetes")</f>
        <v>Normal</v>
      </c>
      <c r="W1026" t="str">
        <f t="shared" si="208"/>
        <v>Yes</v>
      </c>
    </row>
    <row r="1027" spans="1:23" x14ac:dyDescent="0.25">
      <c r="A1027" t="s">
        <v>1345</v>
      </c>
      <c r="B1027" s="11">
        <v>40.369999999999997</v>
      </c>
      <c r="C1027" s="11">
        <v>8.2100000000000009</v>
      </c>
      <c r="D1027" t="s">
        <v>2380</v>
      </c>
      <c r="E1027" t="s">
        <v>2380</v>
      </c>
      <c r="F1027" t="s">
        <v>2380</v>
      </c>
      <c r="G1027" t="s">
        <v>2381</v>
      </c>
      <c r="H1027" t="s">
        <v>2380</v>
      </c>
      <c r="I1027" t="str">
        <f t="shared" ref="I1027:I1090" si="209">CLEAN(A1027)</f>
        <v>Id1026</v>
      </c>
      <c r="J1027" t="str">
        <f t="shared" ref="J1027:J1090" si="210">CLEAN(B1027)</f>
        <v>40.37</v>
      </c>
      <c r="K1027" t="str">
        <f t="shared" ref="K1027:K1090" si="211">CLEAN(C1027)</f>
        <v>8.21</v>
      </c>
      <c r="L1027" t="str">
        <f t="shared" ref="L1027:L1090" si="212">CLEAN(D1027)</f>
        <v>No</v>
      </c>
      <c r="M1027" t="str">
        <f t="shared" ref="M1027:M1090" si="213">CLEAN(E1027)</f>
        <v>No</v>
      </c>
      <c r="N1027" t="str">
        <f t="shared" ref="N1027:N1090" si="214">CLEAN(F1027)</f>
        <v>No</v>
      </c>
      <c r="O1027" t="str">
        <f t="shared" ref="O1027:O1090" si="215">CLEAN(G1027)</f>
        <v>No major surgery</v>
      </c>
      <c r="P1027" t="str">
        <f t="shared" ref="P1027:P1090" si="216">CLEAN(H1027)</f>
        <v>No</v>
      </c>
      <c r="Q1027" s="10" t="str">
        <f t="shared" ref="Q1027:Q1090" si="217">SUBSTITUTE(O1027,"No major surgery",0)</f>
        <v>0</v>
      </c>
      <c r="R1027" t="str">
        <f t="shared" ref="R1027:R1090" si="218">PROPER(L1027)</f>
        <v>No</v>
      </c>
      <c r="S1027" t="str">
        <f t="shared" ref="S1027:S1090" si="219">PROPER(P1027)</f>
        <v>No</v>
      </c>
      <c r="T1027" t="str">
        <f t="shared" ref="T1027:T1090" si="220">SUBSTITUTE(S1027,"?","No")</f>
        <v>No</v>
      </c>
      <c r="U1027" s="10" t="str" cm="1">
        <f t="array" ref="U1027">_xlfn.IFS(B1027&lt;18.5,"Underweight",B1027&lt;=24.9,"Normal weight",B1027&lt;=29.99,"Over weight",B1027&gt;=30,"Obesity")</f>
        <v>Obesity</v>
      </c>
      <c r="V1027" t="str" cm="1">
        <f t="array" ref="V1027">_xlfn.IFS(C1027&lt;5.7,"Normal",C1027&lt;=6.49,"Prediabetes",C1027&gt;=6.5,"Diabetes")</f>
        <v>Diabetes</v>
      </c>
      <c r="W1027" t="str">
        <f t="shared" ref="W1027:W1090" si="221">PROPER(E1027)</f>
        <v>No</v>
      </c>
    </row>
    <row r="1028" spans="1:23" x14ac:dyDescent="0.25">
      <c r="A1028" t="s">
        <v>1344</v>
      </c>
      <c r="B1028" s="11">
        <v>41.47</v>
      </c>
      <c r="C1028" s="11">
        <v>10.34</v>
      </c>
      <c r="D1028" t="s">
        <v>2380</v>
      </c>
      <c r="E1028" t="s">
        <v>2380</v>
      </c>
      <c r="F1028" t="s">
        <v>2380</v>
      </c>
      <c r="G1028">
        <v>2</v>
      </c>
      <c r="H1028" t="s">
        <v>2380</v>
      </c>
      <c r="I1028" t="str">
        <f t="shared" si="209"/>
        <v>Id1027</v>
      </c>
      <c r="J1028" t="str">
        <f t="shared" si="210"/>
        <v>41.47</v>
      </c>
      <c r="K1028" t="str">
        <f t="shared" si="211"/>
        <v>10.34</v>
      </c>
      <c r="L1028" t="str">
        <f t="shared" si="212"/>
        <v>No</v>
      </c>
      <c r="M1028" t="str">
        <f t="shared" si="213"/>
        <v>No</v>
      </c>
      <c r="N1028" t="str">
        <f t="shared" si="214"/>
        <v>No</v>
      </c>
      <c r="O1028" t="str">
        <f t="shared" si="215"/>
        <v>2</v>
      </c>
      <c r="P1028" t="str">
        <f t="shared" si="216"/>
        <v>No</v>
      </c>
      <c r="Q1028" s="10" t="str">
        <f t="shared" si="217"/>
        <v>2</v>
      </c>
      <c r="R1028" t="str">
        <f t="shared" si="218"/>
        <v>No</v>
      </c>
      <c r="S1028" t="str">
        <f t="shared" si="219"/>
        <v>No</v>
      </c>
      <c r="T1028" t="str">
        <f t="shared" si="220"/>
        <v>No</v>
      </c>
      <c r="U1028" s="10" t="str" cm="1">
        <f t="array" ref="U1028">_xlfn.IFS(B1028&lt;18.5,"Underweight",B1028&lt;=24.9,"Normal weight",B1028&lt;=29.99,"Over weight",B1028&gt;=30,"Obesity")</f>
        <v>Obesity</v>
      </c>
      <c r="V1028" t="str" cm="1">
        <f t="array" ref="V1028">_xlfn.IFS(C1028&lt;5.7,"Normal",C1028&lt;=6.49,"Prediabetes",C1028&gt;=6.5,"Diabetes")</f>
        <v>Diabetes</v>
      </c>
      <c r="W1028" t="str">
        <f t="shared" si="221"/>
        <v>No</v>
      </c>
    </row>
    <row r="1029" spans="1:23" x14ac:dyDescent="0.25">
      <c r="A1029" t="s">
        <v>1343</v>
      </c>
      <c r="B1029" s="11">
        <v>33.725000000000001</v>
      </c>
      <c r="C1029" s="11">
        <v>5.51</v>
      </c>
      <c r="D1029" t="s">
        <v>2382</v>
      </c>
      <c r="E1029" t="s">
        <v>2380</v>
      </c>
      <c r="F1029" t="s">
        <v>2380</v>
      </c>
      <c r="G1029">
        <v>2</v>
      </c>
      <c r="H1029" t="s">
        <v>2380</v>
      </c>
      <c r="I1029" t="str">
        <f t="shared" si="209"/>
        <v>Id1028</v>
      </c>
      <c r="J1029" t="str">
        <f t="shared" si="210"/>
        <v>33.725</v>
      </c>
      <c r="K1029" t="str">
        <f t="shared" si="211"/>
        <v>5.51</v>
      </c>
      <c r="L1029" t="str">
        <f t="shared" si="212"/>
        <v>yes</v>
      </c>
      <c r="M1029" t="str">
        <f t="shared" si="213"/>
        <v>No</v>
      </c>
      <c r="N1029" t="str">
        <f t="shared" si="214"/>
        <v>No</v>
      </c>
      <c r="O1029" t="str">
        <f t="shared" si="215"/>
        <v>2</v>
      </c>
      <c r="P1029" t="str">
        <f t="shared" si="216"/>
        <v>No</v>
      </c>
      <c r="Q1029" s="10" t="str">
        <f t="shared" si="217"/>
        <v>2</v>
      </c>
      <c r="R1029" t="str">
        <f t="shared" si="218"/>
        <v>Yes</v>
      </c>
      <c r="S1029" t="str">
        <f t="shared" si="219"/>
        <v>No</v>
      </c>
      <c r="T1029" t="str">
        <f t="shared" si="220"/>
        <v>No</v>
      </c>
      <c r="U1029" s="10" t="str" cm="1">
        <f t="array" ref="U1029">_xlfn.IFS(B1029&lt;18.5,"Underweight",B1029&lt;=24.9,"Normal weight",B1029&lt;=29.99,"Over weight",B1029&gt;=30,"Obesity")</f>
        <v>Obesity</v>
      </c>
      <c r="V1029" t="str" cm="1">
        <f t="array" ref="V1029">_xlfn.IFS(C1029&lt;5.7,"Normal",C1029&lt;=6.49,"Prediabetes",C1029&gt;=6.5,"Diabetes")</f>
        <v>Normal</v>
      </c>
      <c r="W1029" t="str">
        <f t="shared" si="221"/>
        <v>No</v>
      </c>
    </row>
    <row r="1030" spans="1:23" x14ac:dyDescent="0.25">
      <c r="A1030" t="s">
        <v>1342</v>
      </c>
      <c r="B1030" s="11">
        <v>28.1</v>
      </c>
      <c r="C1030" s="11">
        <v>11.2</v>
      </c>
      <c r="D1030" t="s">
        <v>2380</v>
      </c>
      <c r="E1030" t="s">
        <v>2380</v>
      </c>
      <c r="F1030" t="s">
        <v>2380</v>
      </c>
      <c r="G1030" t="s">
        <v>2381</v>
      </c>
      <c r="H1030" t="s">
        <v>2380</v>
      </c>
      <c r="I1030" t="str">
        <f t="shared" si="209"/>
        <v>Id1029</v>
      </c>
      <c r="J1030" t="str">
        <f t="shared" si="210"/>
        <v>28.1</v>
      </c>
      <c r="K1030" t="str">
        <f t="shared" si="211"/>
        <v>11.2</v>
      </c>
      <c r="L1030" t="str">
        <f t="shared" si="212"/>
        <v>No</v>
      </c>
      <c r="M1030" t="str">
        <f t="shared" si="213"/>
        <v>No</v>
      </c>
      <c r="N1030" t="str">
        <f t="shared" si="214"/>
        <v>No</v>
      </c>
      <c r="O1030" t="str">
        <f t="shared" si="215"/>
        <v>No major surgery</v>
      </c>
      <c r="P1030" t="str">
        <f t="shared" si="216"/>
        <v>No</v>
      </c>
      <c r="Q1030" s="10" t="str">
        <f t="shared" si="217"/>
        <v>0</v>
      </c>
      <c r="R1030" t="str">
        <f t="shared" si="218"/>
        <v>No</v>
      </c>
      <c r="S1030" t="str">
        <f t="shared" si="219"/>
        <v>No</v>
      </c>
      <c r="T1030" t="str">
        <f t="shared" si="220"/>
        <v>No</v>
      </c>
      <c r="U1030" s="10" t="str" cm="1">
        <f t="array" ref="U1030">_xlfn.IFS(B1030&lt;18.5,"Underweight",B1030&lt;=24.9,"Normal weight",B1030&lt;=29.99,"Over weight",B1030&gt;=30,"Obesity")</f>
        <v>Over weight</v>
      </c>
      <c r="V1030" t="str" cm="1">
        <f t="array" ref="V1030">_xlfn.IFS(C1030&lt;5.7,"Normal",C1030&lt;=6.49,"Prediabetes",C1030&gt;=6.5,"Diabetes")</f>
        <v>Diabetes</v>
      </c>
      <c r="W1030" t="str">
        <f t="shared" si="221"/>
        <v>No</v>
      </c>
    </row>
    <row r="1031" spans="1:23" x14ac:dyDescent="0.25">
      <c r="A1031" t="s">
        <v>1341</v>
      </c>
      <c r="B1031" s="11">
        <v>37.43</v>
      </c>
      <c r="C1031" s="11">
        <v>4.3499999999999996</v>
      </c>
      <c r="D1031" t="s">
        <v>2382</v>
      </c>
      <c r="E1031" t="s">
        <v>2380</v>
      </c>
      <c r="F1031" t="s">
        <v>2383</v>
      </c>
      <c r="G1031">
        <v>1</v>
      </c>
      <c r="H1031" t="s">
        <v>2380</v>
      </c>
      <c r="I1031" t="str">
        <f t="shared" si="209"/>
        <v>Id1030</v>
      </c>
      <c r="J1031" t="str">
        <f t="shared" si="210"/>
        <v>37.43</v>
      </c>
      <c r="K1031" t="str">
        <f t="shared" si="211"/>
        <v>4.35</v>
      </c>
      <c r="L1031" t="str">
        <f t="shared" si="212"/>
        <v>yes</v>
      </c>
      <c r="M1031" t="str">
        <f t="shared" si="213"/>
        <v>No</v>
      </c>
      <c r="N1031" t="str">
        <f t="shared" si="214"/>
        <v>Yes</v>
      </c>
      <c r="O1031" t="str">
        <f t="shared" si="215"/>
        <v>1</v>
      </c>
      <c r="P1031" t="str">
        <f t="shared" si="216"/>
        <v>No</v>
      </c>
      <c r="Q1031" s="10" t="str">
        <f t="shared" si="217"/>
        <v>1</v>
      </c>
      <c r="R1031" t="str">
        <f t="shared" si="218"/>
        <v>Yes</v>
      </c>
      <c r="S1031" t="str">
        <f t="shared" si="219"/>
        <v>No</v>
      </c>
      <c r="T1031" t="str">
        <f t="shared" si="220"/>
        <v>No</v>
      </c>
      <c r="U1031" s="10" t="str" cm="1">
        <f t="array" ref="U1031">_xlfn.IFS(B1031&lt;18.5,"Underweight",B1031&lt;=24.9,"Normal weight",B1031&lt;=29.99,"Over weight",B1031&gt;=30,"Obesity")</f>
        <v>Obesity</v>
      </c>
      <c r="V1031" t="str" cm="1">
        <f t="array" ref="V1031">_xlfn.IFS(C1031&lt;5.7,"Normal",C1031&lt;=6.49,"Prediabetes",C1031&gt;=6.5,"Diabetes")</f>
        <v>Normal</v>
      </c>
      <c r="W1031" t="str">
        <f t="shared" si="221"/>
        <v>No</v>
      </c>
    </row>
    <row r="1032" spans="1:23" x14ac:dyDescent="0.25">
      <c r="A1032" t="s">
        <v>1340</v>
      </c>
      <c r="B1032" s="11">
        <v>23.7</v>
      </c>
      <c r="C1032" s="11">
        <v>10.45</v>
      </c>
      <c r="D1032" t="s">
        <v>2380</v>
      </c>
      <c r="E1032" t="s">
        <v>2380</v>
      </c>
      <c r="F1032" t="s">
        <v>2380</v>
      </c>
      <c r="G1032" t="s">
        <v>2381</v>
      </c>
      <c r="H1032" t="s">
        <v>2380</v>
      </c>
      <c r="I1032" t="str">
        <f t="shared" si="209"/>
        <v>Id1031</v>
      </c>
      <c r="J1032" t="str">
        <f t="shared" si="210"/>
        <v>23.7</v>
      </c>
      <c r="K1032" t="str">
        <f t="shared" si="211"/>
        <v>10.45</v>
      </c>
      <c r="L1032" t="str">
        <f t="shared" si="212"/>
        <v>No</v>
      </c>
      <c r="M1032" t="str">
        <f t="shared" si="213"/>
        <v>No</v>
      </c>
      <c r="N1032" t="str">
        <f t="shared" si="214"/>
        <v>No</v>
      </c>
      <c r="O1032" t="str">
        <f t="shared" si="215"/>
        <v>No major surgery</v>
      </c>
      <c r="P1032" t="str">
        <f t="shared" si="216"/>
        <v>No</v>
      </c>
      <c r="Q1032" s="10" t="str">
        <f t="shared" si="217"/>
        <v>0</v>
      </c>
      <c r="R1032" t="str">
        <f t="shared" si="218"/>
        <v>No</v>
      </c>
      <c r="S1032" t="str">
        <f t="shared" si="219"/>
        <v>No</v>
      </c>
      <c r="T1032" t="str">
        <f t="shared" si="220"/>
        <v>No</v>
      </c>
      <c r="U1032" s="10" t="str" cm="1">
        <f t="array" ref="U1032">_xlfn.IFS(B1032&lt;18.5,"Underweight",B1032&lt;=24.9,"Normal weight",B1032&lt;=29.99,"Over weight",B1032&gt;=30,"Obesity")</f>
        <v>Normal weight</v>
      </c>
      <c r="V1032" t="str" cm="1">
        <f t="array" ref="V1032">_xlfn.IFS(C1032&lt;5.7,"Normal",C1032&lt;=6.49,"Prediabetes",C1032&gt;=6.5,"Diabetes")</f>
        <v>Diabetes</v>
      </c>
      <c r="W1032" t="str">
        <f t="shared" si="221"/>
        <v>No</v>
      </c>
    </row>
    <row r="1033" spans="1:23" x14ac:dyDescent="0.25">
      <c r="A1033" t="s">
        <v>1339</v>
      </c>
      <c r="B1033" s="11">
        <v>24.795000000000002</v>
      </c>
      <c r="C1033" s="11">
        <v>4.07</v>
      </c>
      <c r="D1033" t="s">
        <v>2382</v>
      </c>
      <c r="E1033" t="s">
        <v>2380</v>
      </c>
      <c r="F1033" t="s">
        <v>2383</v>
      </c>
      <c r="G1033">
        <v>1</v>
      </c>
      <c r="H1033" t="s">
        <v>2380</v>
      </c>
      <c r="I1033" t="str">
        <f t="shared" si="209"/>
        <v>Id1032</v>
      </c>
      <c r="J1033" t="str">
        <f t="shared" si="210"/>
        <v>24.795</v>
      </c>
      <c r="K1033" t="str">
        <f t="shared" si="211"/>
        <v>4.07</v>
      </c>
      <c r="L1033" t="str">
        <f t="shared" si="212"/>
        <v>yes</v>
      </c>
      <c r="M1033" t="str">
        <f t="shared" si="213"/>
        <v>No</v>
      </c>
      <c r="N1033" t="str">
        <f t="shared" si="214"/>
        <v>Yes</v>
      </c>
      <c r="O1033" t="str">
        <f t="shared" si="215"/>
        <v>1</v>
      </c>
      <c r="P1033" t="str">
        <f t="shared" si="216"/>
        <v>No</v>
      </c>
      <c r="Q1033" s="10" t="str">
        <f t="shared" si="217"/>
        <v>1</v>
      </c>
      <c r="R1033" t="str">
        <f t="shared" si="218"/>
        <v>Yes</v>
      </c>
      <c r="S1033" t="str">
        <f t="shared" si="219"/>
        <v>No</v>
      </c>
      <c r="T1033" t="str">
        <f t="shared" si="220"/>
        <v>No</v>
      </c>
      <c r="U1033" s="10" t="str" cm="1">
        <f t="array" ref="U1033">_xlfn.IFS(B1033&lt;18.5,"Underweight",B1033&lt;=24.9,"Normal weight",B1033&lt;=29.99,"Over weight",B1033&gt;=30,"Obesity")</f>
        <v>Normal weight</v>
      </c>
      <c r="V1033" t="str" cm="1">
        <f t="array" ref="V1033">_xlfn.IFS(C1033&lt;5.7,"Normal",C1033&lt;=6.49,"Prediabetes",C1033&gt;=6.5,"Diabetes")</f>
        <v>Normal</v>
      </c>
      <c r="W1033" t="str">
        <f t="shared" si="221"/>
        <v>No</v>
      </c>
    </row>
    <row r="1034" spans="1:23" x14ac:dyDescent="0.25">
      <c r="A1034" t="s">
        <v>1338</v>
      </c>
      <c r="B1034" s="11">
        <v>31.9</v>
      </c>
      <c r="C1034" s="11">
        <v>8.34</v>
      </c>
      <c r="D1034" t="s">
        <v>2380</v>
      </c>
      <c r="E1034" t="s">
        <v>2380</v>
      </c>
      <c r="F1034" t="s">
        <v>2380</v>
      </c>
      <c r="G1034" t="s">
        <v>2381</v>
      </c>
      <c r="H1034" t="s">
        <v>2380</v>
      </c>
      <c r="I1034" t="str">
        <f t="shared" si="209"/>
        <v>Id1033</v>
      </c>
      <c r="J1034" t="str">
        <f t="shared" si="210"/>
        <v>31.9</v>
      </c>
      <c r="K1034" t="str">
        <f t="shared" si="211"/>
        <v>8.34</v>
      </c>
      <c r="L1034" t="str">
        <f t="shared" si="212"/>
        <v>No</v>
      </c>
      <c r="M1034" t="str">
        <f t="shared" si="213"/>
        <v>No</v>
      </c>
      <c r="N1034" t="str">
        <f t="shared" si="214"/>
        <v>No</v>
      </c>
      <c r="O1034" t="str">
        <f t="shared" si="215"/>
        <v>No major surgery</v>
      </c>
      <c r="P1034" t="str">
        <f t="shared" si="216"/>
        <v>No</v>
      </c>
      <c r="Q1034" s="10" t="str">
        <f t="shared" si="217"/>
        <v>0</v>
      </c>
      <c r="R1034" t="str">
        <f t="shared" si="218"/>
        <v>No</v>
      </c>
      <c r="S1034" t="str">
        <f t="shared" si="219"/>
        <v>No</v>
      </c>
      <c r="T1034" t="str">
        <f t="shared" si="220"/>
        <v>No</v>
      </c>
      <c r="U1034" s="10" t="str" cm="1">
        <f t="array" ref="U1034">_xlfn.IFS(B1034&lt;18.5,"Underweight",B1034&lt;=24.9,"Normal weight",B1034&lt;=29.99,"Over weight",B1034&gt;=30,"Obesity")</f>
        <v>Obesity</v>
      </c>
      <c r="V1034" t="str" cm="1">
        <f t="array" ref="V1034">_xlfn.IFS(C1034&lt;5.7,"Normal",C1034&lt;=6.49,"Prediabetes",C1034&gt;=6.5,"Diabetes")</f>
        <v>Diabetes</v>
      </c>
      <c r="W1034" t="str">
        <f t="shared" si="221"/>
        <v>No</v>
      </c>
    </row>
    <row r="1035" spans="1:23" x14ac:dyDescent="0.25">
      <c r="A1035" t="s">
        <v>1337</v>
      </c>
      <c r="B1035" s="11">
        <v>32.68</v>
      </c>
      <c r="C1035" s="11">
        <v>7.41</v>
      </c>
      <c r="D1035" t="s">
        <v>2380</v>
      </c>
      <c r="E1035" t="s">
        <v>2380</v>
      </c>
      <c r="F1035" t="s">
        <v>2380</v>
      </c>
      <c r="G1035" t="s">
        <v>2381</v>
      </c>
      <c r="H1035" t="s">
        <v>2380</v>
      </c>
      <c r="I1035" t="str">
        <f t="shared" si="209"/>
        <v>Id1034</v>
      </c>
      <c r="J1035" t="str">
        <f t="shared" si="210"/>
        <v>32.68</v>
      </c>
      <c r="K1035" t="str">
        <f t="shared" si="211"/>
        <v>7.41</v>
      </c>
      <c r="L1035" t="str">
        <f t="shared" si="212"/>
        <v>No</v>
      </c>
      <c r="M1035" t="str">
        <f t="shared" si="213"/>
        <v>No</v>
      </c>
      <c r="N1035" t="str">
        <f t="shared" si="214"/>
        <v>No</v>
      </c>
      <c r="O1035" t="str">
        <f t="shared" si="215"/>
        <v>No major surgery</v>
      </c>
      <c r="P1035" t="str">
        <f t="shared" si="216"/>
        <v>No</v>
      </c>
      <c r="Q1035" s="10" t="str">
        <f t="shared" si="217"/>
        <v>0</v>
      </c>
      <c r="R1035" t="str">
        <f t="shared" si="218"/>
        <v>No</v>
      </c>
      <c r="S1035" t="str">
        <f t="shared" si="219"/>
        <v>No</v>
      </c>
      <c r="T1035" t="str">
        <f t="shared" si="220"/>
        <v>No</v>
      </c>
      <c r="U1035" s="10" t="str" cm="1">
        <f t="array" ref="U1035">_xlfn.IFS(B1035&lt;18.5,"Underweight",B1035&lt;=24.9,"Normal weight",B1035&lt;=29.99,"Over weight",B1035&gt;=30,"Obesity")</f>
        <v>Obesity</v>
      </c>
      <c r="V1035" t="str" cm="1">
        <f t="array" ref="V1035">_xlfn.IFS(C1035&lt;5.7,"Normal",C1035&lt;=6.49,"Prediabetes",C1035&gt;=6.5,"Diabetes")</f>
        <v>Diabetes</v>
      </c>
      <c r="W1035" t="str">
        <f t="shared" si="221"/>
        <v>No</v>
      </c>
    </row>
    <row r="1036" spans="1:23" x14ac:dyDescent="0.25">
      <c r="A1036" t="s">
        <v>1336</v>
      </c>
      <c r="B1036" s="11">
        <v>47.13</v>
      </c>
      <c r="C1036" s="11">
        <v>4.3099999999999996</v>
      </c>
      <c r="D1036" t="s">
        <v>2380</v>
      </c>
      <c r="E1036" t="s">
        <v>2380</v>
      </c>
      <c r="F1036" t="s">
        <v>2380</v>
      </c>
      <c r="G1036" t="s">
        <v>2381</v>
      </c>
      <c r="H1036" t="s">
        <v>2380</v>
      </c>
      <c r="I1036" t="str">
        <f t="shared" si="209"/>
        <v>Id1035</v>
      </c>
      <c r="J1036" t="str">
        <f t="shared" si="210"/>
        <v>47.13</v>
      </c>
      <c r="K1036" t="str">
        <f t="shared" si="211"/>
        <v>4.31</v>
      </c>
      <c r="L1036" t="str">
        <f t="shared" si="212"/>
        <v>No</v>
      </c>
      <c r="M1036" t="str">
        <f t="shared" si="213"/>
        <v>No</v>
      </c>
      <c r="N1036" t="str">
        <f t="shared" si="214"/>
        <v>No</v>
      </c>
      <c r="O1036" t="str">
        <f t="shared" si="215"/>
        <v>No major surgery</v>
      </c>
      <c r="P1036" t="str">
        <f t="shared" si="216"/>
        <v>No</v>
      </c>
      <c r="Q1036" s="10" t="str">
        <f t="shared" si="217"/>
        <v>0</v>
      </c>
      <c r="R1036" t="str">
        <f t="shared" si="218"/>
        <v>No</v>
      </c>
      <c r="S1036" t="str">
        <f t="shared" si="219"/>
        <v>No</v>
      </c>
      <c r="T1036" t="str">
        <f t="shared" si="220"/>
        <v>No</v>
      </c>
      <c r="U1036" s="10" t="str" cm="1">
        <f t="array" ref="U1036">_xlfn.IFS(B1036&lt;18.5,"Underweight",B1036&lt;=24.9,"Normal weight",B1036&lt;=29.99,"Over weight",B1036&gt;=30,"Obesity")</f>
        <v>Obesity</v>
      </c>
      <c r="V1036" t="str" cm="1">
        <f t="array" ref="V1036">_xlfn.IFS(C1036&lt;5.7,"Normal",C1036&lt;=6.49,"Prediabetes",C1036&gt;=6.5,"Diabetes")</f>
        <v>Normal</v>
      </c>
      <c r="W1036" t="str">
        <f t="shared" si="221"/>
        <v>No</v>
      </c>
    </row>
    <row r="1037" spans="1:23" x14ac:dyDescent="0.25">
      <c r="A1037" t="s">
        <v>1335</v>
      </c>
      <c r="B1037" s="11">
        <v>36.67</v>
      </c>
      <c r="C1037" s="11">
        <v>10.83</v>
      </c>
      <c r="D1037" t="s">
        <v>2380</v>
      </c>
      <c r="E1037" t="s">
        <v>2380</v>
      </c>
      <c r="F1037" t="s">
        <v>2380</v>
      </c>
      <c r="G1037" t="s">
        <v>2381</v>
      </c>
      <c r="H1037" t="s">
        <v>2380</v>
      </c>
      <c r="I1037" t="str">
        <f t="shared" si="209"/>
        <v>Id1036</v>
      </c>
      <c r="J1037" t="str">
        <f t="shared" si="210"/>
        <v>36.67</v>
      </c>
      <c r="K1037" t="str">
        <f t="shared" si="211"/>
        <v>10.83</v>
      </c>
      <c r="L1037" t="str">
        <f t="shared" si="212"/>
        <v>No</v>
      </c>
      <c r="M1037" t="str">
        <f t="shared" si="213"/>
        <v>No</v>
      </c>
      <c r="N1037" t="str">
        <f t="shared" si="214"/>
        <v>No</v>
      </c>
      <c r="O1037" t="str">
        <f t="shared" si="215"/>
        <v>No major surgery</v>
      </c>
      <c r="P1037" t="str">
        <f t="shared" si="216"/>
        <v>No</v>
      </c>
      <c r="Q1037" s="10" t="str">
        <f t="shared" si="217"/>
        <v>0</v>
      </c>
      <c r="R1037" t="str">
        <f t="shared" si="218"/>
        <v>No</v>
      </c>
      <c r="S1037" t="str">
        <f t="shared" si="219"/>
        <v>No</v>
      </c>
      <c r="T1037" t="str">
        <f t="shared" si="220"/>
        <v>No</v>
      </c>
      <c r="U1037" s="10" t="str" cm="1">
        <f t="array" ref="U1037">_xlfn.IFS(B1037&lt;18.5,"Underweight",B1037&lt;=24.9,"Normal weight",B1037&lt;=29.99,"Over weight",B1037&gt;=30,"Obesity")</f>
        <v>Obesity</v>
      </c>
      <c r="V1037" t="str" cm="1">
        <f t="array" ref="V1037">_xlfn.IFS(C1037&lt;5.7,"Normal",C1037&lt;=6.49,"Prediabetes",C1037&gt;=6.5,"Diabetes")</f>
        <v>Diabetes</v>
      </c>
      <c r="W1037" t="str">
        <f t="shared" si="221"/>
        <v>No</v>
      </c>
    </row>
    <row r="1038" spans="1:23" x14ac:dyDescent="0.25">
      <c r="A1038" t="s">
        <v>1334</v>
      </c>
      <c r="B1038" s="11">
        <v>33.630000000000003</v>
      </c>
      <c r="C1038" s="11">
        <v>11.31</v>
      </c>
      <c r="D1038" t="s">
        <v>2380</v>
      </c>
      <c r="E1038" t="s">
        <v>2380</v>
      </c>
      <c r="F1038" t="s">
        <v>2380</v>
      </c>
      <c r="G1038" t="s">
        <v>2381</v>
      </c>
      <c r="H1038" t="s">
        <v>2380</v>
      </c>
      <c r="I1038" t="str">
        <f t="shared" si="209"/>
        <v>Id1037</v>
      </c>
      <c r="J1038" t="str">
        <f t="shared" si="210"/>
        <v>33.63</v>
      </c>
      <c r="K1038" t="str">
        <f t="shared" si="211"/>
        <v>11.31</v>
      </c>
      <c r="L1038" t="str">
        <f t="shared" si="212"/>
        <v>No</v>
      </c>
      <c r="M1038" t="str">
        <f t="shared" si="213"/>
        <v>No</v>
      </c>
      <c r="N1038" t="str">
        <f t="shared" si="214"/>
        <v>No</v>
      </c>
      <c r="O1038" t="str">
        <f t="shared" si="215"/>
        <v>No major surgery</v>
      </c>
      <c r="P1038" t="str">
        <f t="shared" si="216"/>
        <v>No</v>
      </c>
      <c r="Q1038" s="10" t="str">
        <f t="shared" si="217"/>
        <v>0</v>
      </c>
      <c r="R1038" t="str">
        <f t="shared" si="218"/>
        <v>No</v>
      </c>
      <c r="S1038" t="str">
        <f t="shared" si="219"/>
        <v>No</v>
      </c>
      <c r="T1038" t="str">
        <f t="shared" si="220"/>
        <v>No</v>
      </c>
      <c r="U1038" s="10" t="str" cm="1">
        <f t="array" ref="U1038">_xlfn.IFS(B1038&lt;18.5,"Underweight",B1038&lt;=24.9,"Normal weight",B1038&lt;=29.99,"Over weight",B1038&gt;=30,"Obesity")</f>
        <v>Obesity</v>
      </c>
      <c r="V1038" t="str" cm="1">
        <f t="array" ref="V1038">_xlfn.IFS(C1038&lt;5.7,"Normal",C1038&lt;=6.49,"Prediabetes",C1038&gt;=6.5,"Diabetes")</f>
        <v>Diabetes</v>
      </c>
      <c r="W1038" t="str">
        <f t="shared" si="221"/>
        <v>No</v>
      </c>
    </row>
    <row r="1039" spans="1:23" x14ac:dyDescent="0.25">
      <c r="A1039" t="s">
        <v>1333</v>
      </c>
      <c r="B1039" s="11">
        <v>32.67</v>
      </c>
      <c r="C1039" s="11">
        <v>11.81</v>
      </c>
      <c r="D1039" t="s">
        <v>2382</v>
      </c>
      <c r="E1039" t="s">
        <v>2380</v>
      </c>
      <c r="F1039" t="s">
        <v>2380</v>
      </c>
      <c r="G1039" t="s">
        <v>2381</v>
      </c>
      <c r="H1039" t="s">
        <v>2380</v>
      </c>
      <c r="I1039" t="str">
        <f t="shared" si="209"/>
        <v>Id1038</v>
      </c>
      <c r="J1039" t="str">
        <f t="shared" si="210"/>
        <v>32.67</v>
      </c>
      <c r="K1039" t="str">
        <f t="shared" si="211"/>
        <v>11.81</v>
      </c>
      <c r="L1039" t="str">
        <f t="shared" si="212"/>
        <v>yes</v>
      </c>
      <c r="M1039" t="str">
        <f t="shared" si="213"/>
        <v>No</v>
      </c>
      <c r="N1039" t="str">
        <f t="shared" si="214"/>
        <v>No</v>
      </c>
      <c r="O1039" t="str">
        <f t="shared" si="215"/>
        <v>No major surgery</v>
      </c>
      <c r="P1039" t="str">
        <f t="shared" si="216"/>
        <v>No</v>
      </c>
      <c r="Q1039" s="10" t="str">
        <f t="shared" si="217"/>
        <v>0</v>
      </c>
      <c r="R1039" t="str">
        <f t="shared" si="218"/>
        <v>Yes</v>
      </c>
      <c r="S1039" t="str">
        <f t="shared" si="219"/>
        <v>No</v>
      </c>
      <c r="T1039" t="str">
        <f t="shared" si="220"/>
        <v>No</v>
      </c>
      <c r="U1039" s="10" t="str" cm="1">
        <f t="array" ref="U1039">_xlfn.IFS(B1039&lt;18.5,"Underweight",B1039&lt;=24.9,"Normal weight",B1039&lt;=29.99,"Over weight",B1039&gt;=30,"Obesity")</f>
        <v>Obesity</v>
      </c>
      <c r="V1039" t="str" cm="1">
        <f t="array" ref="V1039">_xlfn.IFS(C1039&lt;5.7,"Normal",C1039&lt;=6.49,"Prediabetes",C1039&gt;=6.5,"Diabetes")</f>
        <v>Diabetes</v>
      </c>
      <c r="W1039" t="str">
        <f t="shared" si="221"/>
        <v>No</v>
      </c>
    </row>
    <row r="1040" spans="1:23" x14ac:dyDescent="0.25">
      <c r="A1040" t="s">
        <v>1332</v>
      </c>
      <c r="B1040" s="11">
        <v>33.299999999999997</v>
      </c>
      <c r="C1040" s="11">
        <v>8.26</v>
      </c>
      <c r="D1040" t="s">
        <v>2382</v>
      </c>
      <c r="E1040" t="s">
        <v>2380</v>
      </c>
      <c r="F1040" t="s">
        <v>2380</v>
      </c>
      <c r="G1040">
        <v>2</v>
      </c>
      <c r="H1040" t="s">
        <v>2380</v>
      </c>
      <c r="I1040" t="str">
        <f t="shared" si="209"/>
        <v>Id1039</v>
      </c>
      <c r="J1040" t="str">
        <f t="shared" si="210"/>
        <v>33.3</v>
      </c>
      <c r="K1040" t="str">
        <f t="shared" si="211"/>
        <v>8.26</v>
      </c>
      <c r="L1040" t="str">
        <f t="shared" si="212"/>
        <v>yes</v>
      </c>
      <c r="M1040" t="str">
        <f t="shared" si="213"/>
        <v>No</v>
      </c>
      <c r="N1040" t="str">
        <f t="shared" si="214"/>
        <v>No</v>
      </c>
      <c r="O1040" t="str">
        <f t="shared" si="215"/>
        <v>2</v>
      </c>
      <c r="P1040" t="str">
        <f t="shared" si="216"/>
        <v>No</v>
      </c>
      <c r="Q1040" s="10" t="str">
        <f t="shared" si="217"/>
        <v>2</v>
      </c>
      <c r="R1040" t="str">
        <f t="shared" si="218"/>
        <v>Yes</v>
      </c>
      <c r="S1040" t="str">
        <f t="shared" si="219"/>
        <v>No</v>
      </c>
      <c r="T1040" t="str">
        <f t="shared" si="220"/>
        <v>No</v>
      </c>
      <c r="U1040" s="10" t="str" cm="1">
        <f t="array" ref="U1040">_xlfn.IFS(B1040&lt;18.5,"Underweight",B1040&lt;=24.9,"Normal weight",B1040&lt;=29.99,"Over weight",B1040&gt;=30,"Obesity")</f>
        <v>Obesity</v>
      </c>
      <c r="V1040" t="str" cm="1">
        <f t="array" ref="V1040">_xlfn.IFS(C1040&lt;5.7,"Normal",C1040&lt;=6.49,"Prediabetes",C1040&gt;=6.5,"Diabetes")</f>
        <v>Diabetes</v>
      </c>
      <c r="W1040" t="str">
        <f t="shared" si="221"/>
        <v>No</v>
      </c>
    </row>
    <row r="1041" spans="1:23" x14ac:dyDescent="0.25">
      <c r="A1041" t="s">
        <v>1331</v>
      </c>
      <c r="B1041" s="11">
        <v>30.78</v>
      </c>
      <c r="C1041" s="11">
        <v>10.74</v>
      </c>
      <c r="D1041" t="s">
        <v>2382</v>
      </c>
      <c r="E1041" t="s">
        <v>2380</v>
      </c>
      <c r="F1041" t="s">
        <v>2380</v>
      </c>
      <c r="G1041">
        <v>2</v>
      </c>
      <c r="H1041" t="s">
        <v>2380</v>
      </c>
      <c r="I1041" t="str">
        <f t="shared" si="209"/>
        <v>Id1040</v>
      </c>
      <c r="J1041" t="str">
        <f t="shared" si="210"/>
        <v>30.78</v>
      </c>
      <c r="K1041" t="str">
        <f t="shared" si="211"/>
        <v>10.74</v>
      </c>
      <c r="L1041" t="str">
        <f t="shared" si="212"/>
        <v>yes</v>
      </c>
      <c r="M1041" t="str">
        <f t="shared" si="213"/>
        <v>No</v>
      </c>
      <c r="N1041" t="str">
        <f t="shared" si="214"/>
        <v>No</v>
      </c>
      <c r="O1041" t="str">
        <f t="shared" si="215"/>
        <v>2</v>
      </c>
      <c r="P1041" t="str">
        <f t="shared" si="216"/>
        <v>No</v>
      </c>
      <c r="Q1041" s="10" t="str">
        <f t="shared" si="217"/>
        <v>2</v>
      </c>
      <c r="R1041" t="str">
        <f t="shared" si="218"/>
        <v>Yes</v>
      </c>
      <c r="S1041" t="str">
        <f t="shared" si="219"/>
        <v>No</v>
      </c>
      <c r="T1041" t="str">
        <f t="shared" si="220"/>
        <v>No</v>
      </c>
      <c r="U1041" s="10" t="str" cm="1">
        <f t="array" ref="U1041">_xlfn.IFS(B1041&lt;18.5,"Underweight",B1041&lt;=24.9,"Normal weight",B1041&lt;=29.99,"Over weight",B1041&gt;=30,"Obesity")</f>
        <v>Obesity</v>
      </c>
      <c r="V1041" t="str" cm="1">
        <f t="array" ref="V1041">_xlfn.IFS(C1041&lt;5.7,"Normal",C1041&lt;=6.49,"Prediabetes",C1041&gt;=6.5,"Diabetes")</f>
        <v>Diabetes</v>
      </c>
      <c r="W1041" t="str">
        <f t="shared" si="221"/>
        <v>No</v>
      </c>
    </row>
    <row r="1042" spans="1:23" x14ac:dyDescent="0.25">
      <c r="A1042" t="s">
        <v>1330</v>
      </c>
      <c r="B1042" s="11">
        <v>28.975000000000001</v>
      </c>
      <c r="C1042" s="11">
        <v>7.69</v>
      </c>
      <c r="D1042" t="s">
        <v>2382</v>
      </c>
      <c r="E1042" t="s">
        <v>2380</v>
      </c>
      <c r="F1042" t="s">
        <v>2380</v>
      </c>
      <c r="G1042" t="s">
        <v>2381</v>
      </c>
      <c r="H1042" t="s">
        <v>2380</v>
      </c>
      <c r="I1042" t="str">
        <f t="shared" si="209"/>
        <v>Id1041</v>
      </c>
      <c r="J1042" t="str">
        <f t="shared" si="210"/>
        <v>28.975</v>
      </c>
      <c r="K1042" t="str">
        <f t="shared" si="211"/>
        <v>7.69</v>
      </c>
      <c r="L1042" t="str">
        <f t="shared" si="212"/>
        <v>yes</v>
      </c>
      <c r="M1042" t="str">
        <f t="shared" si="213"/>
        <v>No</v>
      </c>
      <c r="N1042" t="str">
        <f t="shared" si="214"/>
        <v>No</v>
      </c>
      <c r="O1042" t="str">
        <f t="shared" si="215"/>
        <v>No major surgery</v>
      </c>
      <c r="P1042" t="str">
        <f t="shared" si="216"/>
        <v>No</v>
      </c>
      <c r="Q1042" s="10" t="str">
        <f t="shared" si="217"/>
        <v>0</v>
      </c>
      <c r="R1042" t="str">
        <f t="shared" si="218"/>
        <v>Yes</v>
      </c>
      <c r="S1042" t="str">
        <f t="shared" si="219"/>
        <v>No</v>
      </c>
      <c r="T1042" t="str">
        <f t="shared" si="220"/>
        <v>No</v>
      </c>
      <c r="U1042" s="10" t="str" cm="1">
        <f t="array" ref="U1042">_xlfn.IFS(B1042&lt;18.5,"Underweight",B1042&lt;=24.9,"Normal weight",B1042&lt;=29.99,"Over weight",B1042&gt;=30,"Obesity")</f>
        <v>Over weight</v>
      </c>
      <c r="V1042" t="str" cm="1">
        <f t="array" ref="V1042">_xlfn.IFS(C1042&lt;5.7,"Normal",C1042&lt;=6.49,"Prediabetes",C1042&gt;=6.5,"Diabetes")</f>
        <v>Diabetes</v>
      </c>
      <c r="W1042" t="str">
        <f t="shared" si="221"/>
        <v>No</v>
      </c>
    </row>
    <row r="1043" spans="1:23" x14ac:dyDescent="0.25">
      <c r="A1043" t="s">
        <v>1329</v>
      </c>
      <c r="B1043" s="11">
        <v>33.4</v>
      </c>
      <c r="C1043" s="11">
        <v>4.84</v>
      </c>
      <c r="D1043" t="s">
        <v>2380</v>
      </c>
      <c r="E1043" t="s">
        <v>2380</v>
      </c>
      <c r="F1043" t="s">
        <v>2380</v>
      </c>
      <c r="G1043" t="s">
        <v>2381</v>
      </c>
      <c r="H1043" t="s">
        <v>2380</v>
      </c>
      <c r="I1043" t="str">
        <f t="shared" si="209"/>
        <v>Id1042</v>
      </c>
      <c r="J1043" t="str">
        <f t="shared" si="210"/>
        <v>33.4</v>
      </c>
      <c r="K1043" t="str">
        <f t="shared" si="211"/>
        <v>4.84</v>
      </c>
      <c r="L1043" t="str">
        <f t="shared" si="212"/>
        <v>No</v>
      </c>
      <c r="M1043" t="str">
        <f t="shared" si="213"/>
        <v>No</v>
      </c>
      <c r="N1043" t="str">
        <f t="shared" si="214"/>
        <v>No</v>
      </c>
      <c r="O1043" t="str">
        <f t="shared" si="215"/>
        <v>No major surgery</v>
      </c>
      <c r="P1043" t="str">
        <f t="shared" si="216"/>
        <v>No</v>
      </c>
      <c r="Q1043" s="10" t="str">
        <f t="shared" si="217"/>
        <v>0</v>
      </c>
      <c r="R1043" t="str">
        <f t="shared" si="218"/>
        <v>No</v>
      </c>
      <c r="S1043" t="str">
        <f t="shared" si="219"/>
        <v>No</v>
      </c>
      <c r="T1043" t="str">
        <f t="shared" si="220"/>
        <v>No</v>
      </c>
      <c r="U1043" s="10" t="str" cm="1">
        <f t="array" ref="U1043">_xlfn.IFS(B1043&lt;18.5,"Underweight",B1043&lt;=24.9,"Normal weight",B1043&lt;=29.99,"Over weight",B1043&gt;=30,"Obesity")</f>
        <v>Obesity</v>
      </c>
      <c r="V1043" t="str" cm="1">
        <f t="array" ref="V1043">_xlfn.IFS(C1043&lt;5.7,"Normal",C1043&lt;=6.49,"Prediabetes",C1043&gt;=6.5,"Diabetes")</f>
        <v>Normal</v>
      </c>
      <c r="W1043" t="str">
        <f t="shared" si="221"/>
        <v>No</v>
      </c>
    </row>
    <row r="1044" spans="1:23" x14ac:dyDescent="0.25">
      <c r="A1044" t="s">
        <v>1328</v>
      </c>
      <c r="B1044" s="11">
        <v>21.5</v>
      </c>
      <c r="C1044" s="11">
        <v>9.77</v>
      </c>
      <c r="D1044" t="s">
        <v>2382</v>
      </c>
      <c r="E1044" t="s">
        <v>2380</v>
      </c>
      <c r="F1044" t="s">
        <v>2380</v>
      </c>
      <c r="G1044" t="s">
        <v>2381</v>
      </c>
      <c r="H1044" t="s">
        <v>2380</v>
      </c>
      <c r="I1044" t="str">
        <f t="shared" si="209"/>
        <v>Id1043</v>
      </c>
      <c r="J1044" t="str">
        <f t="shared" si="210"/>
        <v>21.5</v>
      </c>
      <c r="K1044" t="str">
        <f t="shared" si="211"/>
        <v>9.77</v>
      </c>
      <c r="L1044" t="str">
        <f t="shared" si="212"/>
        <v>yes</v>
      </c>
      <c r="M1044" t="str">
        <f t="shared" si="213"/>
        <v>No</v>
      </c>
      <c r="N1044" t="str">
        <f t="shared" si="214"/>
        <v>No</v>
      </c>
      <c r="O1044" t="str">
        <f t="shared" si="215"/>
        <v>No major surgery</v>
      </c>
      <c r="P1044" t="str">
        <f t="shared" si="216"/>
        <v>No</v>
      </c>
      <c r="Q1044" s="10" t="str">
        <f t="shared" si="217"/>
        <v>0</v>
      </c>
      <c r="R1044" t="str">
        <f t="shared" si="218"/>
        <v>Yes</v>
      </c>
      <c r="S1044" t="str">
        <f t="shared" si="219"/>
        <v>No</v>
      </c>
      <c r="T1044" t="str">
        <f t="shared" si="220"/>
        <v>No</v>
      </c>
      <c r="U1044" s="10" t="str" cm="1">
        <f t="array" ref="U1044">_xlfn.IFS(B1044&lt;18.5,"Underweight",B1044&lt;=24.9,"Normal weight",B1044&lt;=29.99,"Over weight",B1044&gt;=30,"Obesity")</f>
        <v>Normal weight</v>
      </c>
      <c r="V1044" t="str" cm="1">
        <f t="array" ref="V1044">_xlfn.IFS(C1044&lt;5.7,"Normal",C1044&lt;=6.49,"Prediabetes",C1044&gt;=6.5,"Diabetes")</f>
        <v>Diabetes</v>
      </c>
      <c r="W1044" t="str">
        <f t="shared" si="221"/>
        <v>No</v>
      </c>
    </row>
    <row r="1045" spans="1:23" x14ac:dyDescent="0.25">
      <c r="A1045" t="s">
        <v>1327</v>
      </c>
      <c r="B1045" s="11">
        <v>38.14</v>
      </c>
      <c r="C1045" s="11">
        <v>5.84</v>
      </c>
      <c r="D1045" t="s">
        <v>2380</v>
      </c>
      <c r="E1045" t="s">
        <v>2380</v>
      </c>
      <c r="F1045" t="s">
        <v>2380</v>
      </c>
      <c r="G1045" t="s">
        <v>2381</v>
      </c>
      <c r="H1045" t="s">
        <v>2380</v>
      </c>
      <c r="I1045" t="str">
        <f t="shared" si="209"/>
        <v>Id1044</v>
      </c>
      <c r="J1045" t="str">
        <f t="shared" si="210"/>
        <v>38.14</v>
      </c>
      <c r="K1045" t="str">
        <f t="shared" si="211"/>
        <v>5.84</v>
      </c>
      <c r="L1045" t="str">
        <f t="shared" si="212"/>
        <v>No</v>
      </c>
      <c r="M1045" t="str">
        <f t="shared" si="213"/>
        <v>No</v>
      </c>
      <c r="N1045" t="str">
        <f t="shared" si="214"/>
        <v>No</v>
      </c>
      <c r="O1045" t="str">
        <f t="shared" si="215"/>
        <v>No major surgery</v>
      </c>
      <c r="P1045" t="str">
        <f t="shared" si="216"/>
        <v>No</v>
      </c>
      <c r="Q1045" s="10" t="str">
        <f t="shared" si="217"/>
        <v>0</v>
      </c>
      <c r="R1045" t="str">
        <f t="shared" si="218"/>
        <v>No</v>
      </c>
      <c r="S1045" t="str">
        <f t="shared" si="219"/>
        <v>No</v>
      </c>
      <c r="T1045" t="str">
        <f t="shared" si="220"/>
        <v>No</v>
      </c>
      <c r="U1045" s="10" t="str" cm="1">
        <f t="array" ref="U1045">_xlfn.IFS(B1045&lt;18.5,"Underweight",B1045&lt;=24.9,"Normal weight",B1045&lt;=29.99,"Over weight",B1045&gt;=30,"Obesity")</f>
        <v>Obesity</v>
      </c>
      <c r="V1045" t="str" cm="1">
        <f t="array" ref="V1045">_xlfn.IFS(C1045&lt;5.7,"Normal",C1045&lt;=6.49,"Prediabetes",C1045&gt;=6.5,"Diabetes")</f>
        <v>Prediabetes</v>
      </c>
      <c r="W1045" t="str">
        <f t="shared" si="221"/>
        <v>No</v>
      </c>
    </row>
    <row r="1046" spans="1:23" x14ac:dyDescent="0.25">
      <c r="A1046" t="s">
        <v>1326</v>
      </c>
      <c r="B1046" s="11">
        <v>35.42</v>
      </c>
      <c r="C1046" s="11">
        <v>8.6999999999999993</v>
      </c>
      <c r="D1046" t="s">
        <v>2382</v>
      </c>
      <c r="E1046" t="s">
        <v>2380</v>
      </c>
      <c r="F1046" t="s">
        <v>2380</v>
      </c>
      <c r="G1046">
        <v>1</v>
      </c>
      <c r="H1046" t="s">
        <v>2380</v>
      </c>
      <c r="I1046" t="str">
        <f t="shared" si="209"/>
        <v>Id1045</v>
      </c>
      <c r="J1046" t="str">
        <f t="shared" si="210"/>
        <v>35.42</v>
      </c>
      <c r="K1046" t="str">
        <f t="shared" si="211"/>
        <v>8.7</v>
      </c>
      <c r="L1046" t="str">
        <f t="shared" si="212"/>
        <v>yes</v>
      </c>
      <c r="M1046" t="str">
        <f t="shared" si="213"/>
        <v>No</v>
      </c>
      <c r="N1046" t="str">
        <f t="shared" si="214"/>
        <v>No</v>
      </c>
      <c r="O1046" t="str">
        <f t="shared" si="215"/>
        <v>1</v>
      </c>
      <c r="P1046" t="str">
        <f t="shared" si="216"/>
        <v>No</v>
      </c>
      <c r="Q1046" s="10" t="str">
        <f t="shared" si="217"/>
        <v>1</v>
      </c>
      <c r="R1046" t="str">
        <f t="shared" si="218"/>
        <v>Yes</v>
      </c>
      <c r="S1046" t="str">
        <f t="shared" si="219"/>
        <v>No</v>
      </c>
      <c r="T1046" t="str">
        <f t="shared" si="220"/>
        <v>No</v>
      </c>
      <c r="U1046" s="10" t="str" cm="1">
        <f t="array" ref="U1046">_xlfn.IFS(B1046&lt;18.5,"Underweight",B1046&lt;=24.9,"Normal weight",B1046&lt;=29.99,"Over weight",B1046&gt;=30,"Obesity")</f>
        <v>Obesity</v>
      </c>
      <c r="V1046" t="str" cm="1">
        <f t="array" ref="V1046">_xlfn.IFS(C1046&lt;5.7,"Normal",C1046&lt;=6.49,"Prediabetes",C1046&gt;=6.5,"Diabetes")</f>
        <v>Diabetes</v>
      </c>
      <c r="W1046" t="str">
        <f t="shared" si="221"/>
        <v>No</v>
      </c>
    </row>
    <row r="1047" spans="1:23" x14ac:dyDescent="0.25">
      <c r="A1047" t="s">
        <v>1325</v>
      </c>
      <c r="B1047" s="11">
        <v>35.625</v>
      </c>
      <c r="C1047" s="11">
        <v>10.79</v>
      </c>
      <c r="D1047" t="s">
        <v>2380</v>
      </c>
      <c r="E1047" t="s">
        <v>2380</v>
      </c>
      <c r="F1047" t="s">
        <v>2380</v>
      </c>
      <c r="G1047" t="s">
        <v>2381</v>
      </c>
      <c r="H1047" t="s">
        <v>2380</v>
      </c>
      <c r="I1047" t="str">
        <f t="shared" si="209"/>
        <v>Id1046</v>
      </c>
      <c r="J1047" t="str">
        <f t="shared" si="210"/>
        <v>35.625</v>
      </c>
      <c r="K1047" t="str">
        <f t="shared" si="211"/>
        <v>10.79</v>
      </c>
      <c r="L1047" t="str">
        <f t="shared" si="212"/>
        <v>No</v>
      </c>
      <c r="M1047" t="str">
        <f t="shared" si="213"/>
        <v>No</v>
      </c>
      <c r="N1047" t="str">
        <f t="shared" si="214"/>
        <v>No</v>
      </c>
      <c r="O1047" t="str">
        <f t="shared" si="215"/>
        <v>No major surgery</v>
      </c>
      <c r="P1047" t="str">
        <f t="shared" si="216"/>
        <v>No</v>
      </c>
      <c r="Q1047" s="10" t="str">
        <f t="shared" si="217"/>
        <v>0</v>
      </c>
      <c r="R1047" t="str">
        <f t="shared" si="218"/>
        <v>No</v>
      </c>
      <c r="S1047" t="str">
        <f t="shared" si="219"/>
        <v>No</v>
      </c>
      <c r="T1047" t="str">
        <f t="shared" si="220"/>
        <v>No</v>
      </c>
      <c r="U1047" s="10" t="str" cm="1">
        <f t="array" ref="U1047">_xlfn.IFS(B1047&lt;18.5,"Underweight",B1047&lt;=24.9,"Normal weight",B1047&lt;=29.99,"Over weight",B1047&gt;=30,"Obesity")</f>
        <v>Obesity</v>
      </c>
      <c r="V1047" t="str" cm="1">
        <f t="array" ref="V1047">_xlfn.IFS(C1047&lt;5.7,"Normal",C1047&lt;=6.49,"Prediabetes",C1047&gt;=6.5,"Diabetes")</f>
        <v>Diabetes</v>
      </c>
      <c r="W1047" t="str">
        <f t="shared" si="221"/>
        <v>No</v>
      </c>
    </row>
    <row r="1048" spans="1:23" x14ac:dyDescent="0.25">
      <c r="A1048" t="s">
        <v>1324</v>
      </c>
      <c r="B1048" s="11">
        <v>45.51</v>
      </c>
      <c r="C1048" s="11">
        <v>4.32</v>
      </c>
      <c r="D1048" t="s">
        <v>2380</v>
      </c>
      <c r="E1048" t="s">
        <v>2380</v>
      </c>
      <c r="F1048" t="s">
        <v>2380</v>
      </c>
      <c r="G1048">
        <v>1</v>
      </c>
      <c r="H1048" t="s">
        <v>2380</v>
      </c>
      <c r="I1048" t="str">
        <f t="shared" si="209"/>
        <v>Id1047</v>
      </c>
      <c r="J1048" t="str">
        <f t="shared" si="210"/>
        <v>45.51</v>
      </c>
      <c r="K1048" t="str">
        <f t="shared" si="211"/>
        <v>4.32</v>
      </c>
      <c r="L1048" t="str">
        <f t="shared" si="212"/>
        <v>No</v>
      </c>
      <c r="M1048" t="str">
        <f t="shared" si="213"/>
        <v>No</v>
      </c>
      <c r="N1048" t="str">
        <f t="shared" si="214"/>
        <v>No</v>
      </c>
      <c r="O1048" t="str">
        <f t="shared" si="215"/>
        <v>1</v>
      </c>
      <c r="P1048" t="str">
        <f t="shared" si="216"/>
        <v>No</v>
      </c>
      <c r="Q1048" s="10" t="str">
        <f t="shared" si="217"/>
        <v>1</v>
      </c>
      <c r="R1048" t="str">
        <f t="shared" si="218"/>
        <v>No</v>
      </c>
      <c r="S1048" t="str">
        <f t="shared" si="219"/>
        <v>No</v>
      </c>
      <c r="T1048" t="str">
        <f t="shared" si="220"/>
        <v>No</v>
      </c>
      <c r="U1048" s="10" t="str" cm="1">
        <f t="array" ref="U1048">_xlfn.IFS(B1048&lt;18.5,"Underweight",B1048&lt;=24.9,"Normal weight",B1048&lt;=29.99,"Over weight",B1048&gt;=30,"Obesity")</f>
        <v>Obesity</v>
      </c>
      <c r="V1048" t="str" cm="1">
        <f t="array" ref="V1048">_xlfn.IFS(C1048&lt;5.7,"Normal",C1048&lt;=6.49,"Prediabetes",C1048&gt;=6.5,"Diabetes")</f>
        <v>Normal</v>
      </c>
      <c r="W1048" t="str">
        <f t="shared" si="221"/>
        <v>No</v>
      </c>
    </row>
    <row r="1049" spans="1:23" x14ac:dyDescent="0.25">
      <c r="A1049" t="s">
        <v>1323</v>
      </c>
      <c r="B1049" s="11">
        <v>37.1</v>
      </c>
      <c r="C1049" s="11">
        <v>7.19</v>
      </c>
      <c r="D1049" t="s">
        <v>2382</v>
      </c>
      <c r="E1049" t="s">
        <v>2380</v>
      </c>
      <c r="F1049" t="s">
        <v>2380</v>
      </c>
      <c r="G1049" t="s">
        <v>2381</v>
      </c>
      <c r="H1049" t="s">
        <v>2380</v>
      </c>
      <c r="I1049" t="str">
        <f t="shared" si="209"/>
        <v>Id1048</v>
      </c>
      <c r="J1049" t="str">
        <f t="shared" si="210"/>
        <v>37.1</v>
      </c>
      <c r="K1049" t="str">
        <f t="shared" si="211"/>
        <v>7.19</v>
      </c>
      <c r="L1049" t="str">
        <f t="shared" si="212"/>
        <v>yes</v>
      </c>
      <c r="M1049" t="str">
        <f t="shared" si="213"/>
        <v>No</v>
      </c>
      <c r="N1049" t="str">
        <f t="shared" si="214"/>
        <v>No</v>
      </c>
      <c r="O1049" t="str">
        <f t="shared" si="215"/>
        <v>No major surgery</v>
      </c>
      <c r="P1049" t="str">
        <f t="shared" si="216"/>
        <v>No</v>
      </c>
      <c r="Q1049" s="10" t="str">
        <f t="shared" si="217"/>
        <v>0</v>
      </c>
      <c r="R1049" t="str">
        <f t="shared" si="218"/>
        <v>Yes</v>
      </c>
      <c r="S1049" t="str">
        <f t="shared" si="219"/>
        <v>No</v>
      </c>
      <c r="T1049" t="str">
        <f t="shared" si="220"/>
        <v>No</v>
      </c>
      <c r="U1049" s="10" t="str" cm="1">
        <f t="array" ref="U1049">_xlfn.IFS(B1049&lt;18.5,"Underweight",B1049&lt;=24.9,"Normal weight",B1049&lt;=29.99,"Over weight",B1049&gt;=30,"Obesity")</f>
        <v>Obesity</v>
      </c>
      <c r="V1049" t="str" cm="1">
        <f t="array" ref="V1049">_xlfn.IFS(C1049&lt;5.7,"Normal",C1049&lt;=6.49,"Prediabetes",C1049&gt;=6.5,"Diabetes")</f>
        <v>Diabetes</v>
      </c>
      <c r="W1049" t="str">
        <f t="shared" si="221"/>
        <v>No</v>
      </c>
    </row>
    <row r="1050" spans="1:23" x14ac:dyDescent="0.25">
      <c r="A1050" t="s">
        <v>1322</v>
      </c>
      <c r="B1050" s="11">
        <v>30.5</v>
      </c>
      <c r="C1050" s="11">
        <v>11.94</v>
      </c>
      <c r="D1050" t="s">
        <v>2382</v>
      </c>
      <c r="E1050" t="s">
        <v>2380</v>
      </c>
      <c r="F1050" t="s">
        <v>2380</v>
      </c>
      <c r="G1050" t="s">
        <v>2381</v>
      </c>
      <c r="H1050" t="s">
        <v>2380</v>
      </c>
      <c r="I1050" t="str">
        <f t="shared" si="209"/>
        <v>Id1049</v>
      </c>
      <c r="J1050" t="str">
        <f t="shared" si="210"/>
        <v>30.5</v>
      </c>
      <c r="K1050" t="str">
        <f t="shared" si="211"/>
        <v>11.94</v>
      </c>
      <c r="L1050" t="str">
        <f t="shared" si="212"/>
        <v>yes</v>
      </c>
      <c r="M1050" t="str">
        <f t="shared" si="213"/>
        <v>No</v>
      </c>
      <c r="N1050" t="str">
        <f t="shared" si="214"/>
        <v>No</v>
      </c>
      <c r="O1050" t="str">
        <f t="shared" si="215"/>
        <v>No major surgery</v>
      </c>
      <c r="P1050" t="str">
        <f t="shared" si="216"/>
        <v>No</v>
      </c>
      <c r="Q1050" s="10" t="str">
        <f t="shared" si="217"/>
        <v>0</v>
      </c>
      <c r="R1050" t="str">
        <f t="shared" si="218"/>
        <v>Yes</v>
      </c>
      <c r="S1050" t="str">
        <f t="shared" si="219"/>
        <v>No</v>
      </c>
      <c r="T1050" t="str">
        <f t="shared" si="220"/>
        <v>No</v>
      </c>
      <c r="U1050" s="10" t="str" cm="1">
        <f t="array" ref="U1050">_xlfn.IFS(B1050&lt;18.5,"Underweight",B1050&lt;=24.9,"Normal weight",B1050&lt;=29.99,"Over weight",B1050&gt;=30,"Obesity")</f>
        <v>Obesity</v>
      </c>
      <c r="V1050" t="str" cm="1">
        <f t="array" ref="V1050">_xlfn.IFS(C1050&lt;5.7,"Normal",C1050&lt;=6.49,"Prediabetes",C1050&gt;=6.5,"Diabetes")</f>
        <v>Diabetes</v>
      </c>
      <c r="W1050" t="str">
        <f t="shared" si="221"/>
        <v>No</v>
      </c>
    </row>
    <row r="1051" spans="1:23" x14ac:dyDescent="0.25">
      <c r="A1051" t="s">
        <v>1321</v>
      </c>
      <c r="B1051" s="11">
        <v>28.16</v>
      </c>
      <c r="C1051" s="11">
        <v>5.56</v>
      </c>
      <c r="D1051" t="s">
        <v>2380</v>
      </c>
      <c r="E1051" t="s">
        <v>2380</v>
      </c>
      <c r="F1051" t="s">
        <v>2380</v>
      </c>
      <c r="G1051">
        <v>2</v>
      </c>
      <c r="H1051" t="s">
        <v>2380</v>
      </c>
      <c r="I1051" t="str">
        <f t="shared" si="209"/>
        <v>Id1050</v>
      </c>
      <c r="J1051" t="str">
        <f t="shared" si="210"/>
        <v>28.16</v>
      </c>
      <c r="K1051" t="str">
        <f t="shared" si="211"/>
        <v>5.56</v>
      </c>
      <c r="L1051" t="str">
        <f t="shared" si="212"/>
        <v>No</v>
      </c>
      <c r="M1051" t="str">
        <f t="shared" si="213"/>
        <v>No</v>
      </c>
      <c r="N1051" t="str">
        <f t="shared" si="214"/>
        <v>No</v>
      </c>
      <c r="O1051" t="str">
        <f t="shared" si="215"/>
        <v>2</v>
      </c>
      <c r="P1051" t="str">
        <f t="shared" si="216"/>
        <v>No</v>
      </c>
      <c r="Q1051" s="10" t="str">
        <f t="shared" si="217"/>
        <v>2</v>
      </c>
      <c r="R1051" t="str">
        <f t="shared" si="218"/>
        <v>No</v>
      </c>
      <c r="S1051" t="str">
        <f t="shared" si="219"/>
        <v>No</v>
      </c>
      <c r="T1051" t="str">
        <f t="shared" si="220"/>
        <v>No</v>
      </c>
      <c r="U1051" s="10" t="str" cm="1">
        <f t="array" ref="U1051">_xlfn.IFS(B1051&lt;18.5,"Underweight",B1051&lt;=24.9,"Normal weight",B1051&lt;=29.99,"Over weight",B1051&gt;=30,"Obesity")</f>
        <v>Over weight</v>
      </c>
      <c r="V1051" t="str" cm="1">
        <f t="array" ref="V1051">_xlfn.IFS(C1051&lt;5.7,"Normal",C1051&lt;=6.49,"Prediabetes",C1051&gt;=6.5,"Diabetes")</f>
        <v>Normal</v>
      </c>
      <c r="W1051" t="str">
        <f t="shared" si="221"/>
        <v>No</v>
      </c>
    </row>
    <row r="1052" spans="1:23" x14ac:dyDescent="0.25">
      <c r="A1052" t="s">
        <v>1320</v>
      </c>
      <c r="B1052" s="11">
        <v>29.1</v>
      </c>
      <c r="C1052" s="11">
        <v>5.64</v>
      </c>
      <c r="D1052" t="s">
        <v>2382</v>
      </c>
      <c r="E1052" t="s">
        <v>2380</v>
      </c>
      <c r="F1052" t="s">
        <v>2380</v>
      </c>
      <c r="G1052" t="s">
        <v>2381</v>
      </c>
      <c r="H1052" t="s">
        <v>2380</v>
      </c>
      <c r="I1052" t="str">
        <f t="shared" si="209"/>
        <v>Id1051</v>
      </c>
      <c r="J1052" t="str">
        <f t="shared" si="210"/>
        <v>29.1</v>
      </c>
      <c r="K1052" t="str">
        <f t="shared" si="211"/>
        <v>5.64</v>
      </c>
      <c r="L1052" t="str">
        <f t="shared" si="212"/>
        <v>yes</v>
      </c>
      <c r="M1052" t="str">
        <f t="shared" si="213"/>
        <v>No</v>
      </c>
      <c r="N1052" t="str">
        <f t="shared" si="214"/>
        <v>No</v>
      </c>
      <c r="O1052" t="str">
        <f t="shared" si="215"/>
        <v>No major surgery</v>
      </c>
      <c r="P1052" t="str">
        <f t="shared" si="216"/>
        <v>No</v>
      </c>
      <c r="Q1052" s="10" t="str">
        <f t="shared" si="217"/>
        <v>0</v>
      </c>
      <c r="R1052" t="str">
        <f t="shared" si="218"/>
        <v>Yes</v>
      </c>
      <c r="S1052" t="str">
        <f t="shared" si="219"/>
        <v>No</v>
      </c>
      <c r="T1052" t="str">
        <f t="shared" si="220"/>
        <v>No</v>
      </c>
      <c r="U1052" s="10" t="str" cm="1">
        <f t="array" ref="U1052">_xlfn.IFS(B1052&lt;18.5,"Underweight",B1052&lt;=24.9,"Normal weight",B1052&lt;=29.99,"Over weight",B1052&gt;=30,"Obesity")</f>
        <v>Over weight</v>
      </c>
      <c r="V1052" t="str" cm="1">
        <f t="array" ref="V1052">_xlfn.IFS(C1052&lt;5.7,"Normal",C1052&lt;=6.49,"Prediabetes",C1052&gt;=6.5,"Diabetes")</f>
        <v>Normal</v>
      </c>
      <c r="W1052" t="str">
        <f t="shared" si="221"/>
        <v>No</v>
      </c>
    </row>
    <row r="1053" spans="1:23" x14ac:dyDescent="0.25">
      <c r="A1053" t="s">
        <v>1319</v>
      </c>
      <c r="B1053" s="11">
        <v>30.22</v>
      </c>
      <c r="C1053" s="11">
        <v>4.6500000000000004</v>
      </c>
      <c r="D1053" t="s">
        <v>2380</v>
      </c>
      <c r="E1053" t="s">
        <v>2380</v>
      </c>
      <c r="F1053" t="s">
        <v>2380</v>
      </c>
      <c r="G1053" t="s">
        <v>2381</v>
      </c>
      <c r="H1053" t="s">
        <v>2380</v>
      </c>
      <c r="I1053" t="str">
        <f t="shared" si="209"/>
        <v>Id1052</v>
      </c>
      <c r="J1053" t="str">
        <f t="shared" si="210"/>
        <v>30.22</v>
      </c>
      <c r="K1053" t="str">
        <f t="shared" si="211"/>
        <v>4.65</v>
      </c>
      <c r="L1053" t="str">
        <f t="shared" si="212"/>
        <v>No</v>
      </c>
      <c r="M1053" t="str">
        <f t="shared" si="213"/>
        <v>No</v>
      </c>
      <c r="N1053" t="str">
        <f t="shared" si="214"/>
        <v>No</v>
      </c>
      <c r="O1053" t="str">
        <f t="shared" si="215"/>
        <v>No major surgery</v>
      </c>
      <c r="P1053" t="str">
        <f t="shared" si="216"/>
        <v>No</v>
      </c>
      <c r="Q1053" s="10" t="str">
        <f t="shared" si="217"/>
        <v>0</v>
      </c>
      <c r="R1053" t="str">
        <f t="shared" si="218"/>
        <v>No</v>
      </c>
      <c r="S1053" t="str">
        <f t="shared" si="219"/>
        <v>No</v>
      </c>
      <c r="T1053" t="str">
        <f t="shared" si="220"/>
        <v>No</v>
      </c>
      <c r="U1053" s="10" t="str" cm="1">
        <f t="array" ref="U1053">_xlfn.IFS(B1053&lt;18.5,"Underweight",B1053&lt;=24.9,"Normal weight",B1053&lt;=29.99,"Over weight",B1053&gt;=30,"Obesity")</f>
        <v>Obesity</v>
      </c>
      <c r="V1053" t="str" cm="1">
        <f t="array" ref="V1053">_xlfn.IFS(C1053&lt;5.7,"Normal",C1053&lt;=6.49,"Prediabetes",C1053&gt;=6.5,"Diabetes")</f>
        <v>Normal</v>
      </c>
      <c r="W1053" t="str">
        <f t="shared" si="221"/>
        <v>No</v>
      </c>
    </row>
    <row r="1054" spans="1:23" x14ac:dyDescent="0.25">
      <c r="A1054" t="s">
        <v>1318</v>
      </c>
      <c r="B1054" s="11">
        <v>24.29</v>
      </c>
      <c r="C1054" s="11">
        <v>9.0500000000000007</v>
      </c>
      <c r="D1054" t="s">
        <v>2380</v>
      </c>
      <c r="E1054" t="s">
        <v>2380</v>
      </c>
      <c r="F1054" t="s">
        <v>2380</v>
      </c>
      <c r="G1054" t="s">
        <v>2381</v>
      </c>
      <c r="H1054" t="s">
        <v>2380</v>
      </c>
      <c r="I1054" t="str">
        <f t="shared" si="209"/>
        <v>Id1053</v>
      </c>
      <c r="J1054" t="str">
        <f t="shared" si="210"/>
        <v>24.29</v>
      </c>
      <c r="K1054" t="str">
        <f t="shared" si="211"/>
        <v>9.05</v>
      </c>
      <c r="L1054" t="str">
        <f t="shared" si="212"/>
        <v>No</v>
      </c>
      <c r="M1054" t="str">
        <f t="shared" si="213"/>
        <v>No</v>
      </c>
      <c r="N1054" t="str">
        <f t="shared" si="214"/>
        <v>No</v>
      </c>
      <c r="O1054" t="str">
        <f t="shared" si="215"/>
        <v>No major surgery</v>
      </c>
      <c r="P1054" t="str">
        <f t="shared" si="216"/>
        <v>No</v>
      </c>
      <c r="Q1054" s="10" t="str">
        <f t="shared" si="217"/>
        <v>0</v>
      </c>
      <c r="R1054" t="str">
        <f t="shared" si="218"/>
        <v>No</v>
      </c>
      <c r="S1054" t="str">
        <f t="shared" si="219"/>
        <v>No</v>
      </c>
      <c r="T1054" t="str">
        <f t="shared" si="220"/>
        <v>No</v>
      </c>
      <c r="U1054" s="10" t="str" cm="1">
        <f t="array" ref="U1054">_xlfn.IFS(B1054&lt;18.5,"Underweight",B1054&lt;=24.9,"Normal weight",B1054&lt;=29.99,"Over weight",B1054&gt;=30,"Obesity")</f>
        <v>Normal weight</v>
      </c>
      <c r="V1054" t="str" cm="1">
        <f t="array" ref="V1054">_xlfn.IFS(C1054&lt;5.7,"Normal",C1054&lt;=6.49,"Prediabetes",C1054&gt;=6.5,"Diabetes")</f>
        <v>Diabetes</v>
      </c>
      <c r="W1054" t="str">
        <f t="shared" si="221"/>
        <v>No</v>
      </c>
    </row>
    <row r="1055" spans="1:23" x14ac:dyDescent="0.25">
      <c r="A1055" t="s">
        <v>1317</v>
      </c>
      <c r="B1055" s="11">
        <v>29.39</v>
      </c>
      <c r="C1055" s="11">
        <v>4.5199999999999996</v>
      </c>
      <c r="D1055" t="s">
        <v>2382</v>
      </c>
      <c r="E1055" t="s">
        <v>2380</v>
      </c>
      <c r="F1055" t="s">
        <v>2380</v>
      </c>
      <c r="G1055" t="s">
        <v>2381</v>
      </c>
      <c r="H1055" t="s">
        <v>2380</v>
      </c>
      <c r="I1055" t="str">
        <f t="shared" si="209"/>
        <v>Id1054</v>
      </c>
      <c r="J1055" t="str">
        <f t="shared" si="210"/>
        <v>29.39</v>
      </c>
      <c r="K1055" t="str">
        <f t="shared" si="211"/>
        <v>4.52</v>
      </c>
      <c r="L1055" t="str">
        <f t="shared" si="212"/>
        <v>yes</v>
      </c>
      <c r="M1055" t="str">
        <f t="shared" si="213"/>
        <v>No</v>
      </c>
      <c r="N1055" t="str">
        <f t="shared" si="214"/>
        <v>No</v>
      </c>
      <c r="O1055" t="str">
        <f t="shared" si="215"/>
        <v>No major surgery</v>
      </c>
      <c r="P1055" t="str">
        <f t="shared" si="216"/>
        <v>No</v>
      </c>
      <c r="Q1055" s="10" t="str">
        <f t="shared" si="217"/>
        <v>0</v>
      </c>
      <c r="R1055" t="str">
        <f t="shared" si="218"/>
        <v>Yes</v>
      </c>
      <c r="S1055" t="str">
        <f t="shared" si="219"/>
        <v>No</v>
      </c>
      <c r="T1055" t="str">
        <f t="shared" si="220"/>
        <v>No</v>
      </c>
      <c r="U1055" s="10" t="str" cm="1">
        <f t="array" ref="U1055">_xlfn.IFS(B1055&lt;18.5,"Underweight",B1055&lt;=24.9,"Normal weight",B1055&lt;=29.99,"Over weight",B1055&gt;=30,"Obesity")</f>
        <v>Over weight</v>
      </c>
      <c r="V1055" t="str" cm="1">
        <f t="array" ref="V1055">_xlfn.IFS(C1055&lt;5.7,"Normal",C1055&lt;=6.49,"Prediabetes",C1055&gt;=6.5,"Diabetes")</f>
        <v>Normal</v>
      </c>
      <c r="W1055" t="str">
        <f t="shared" si="221"/>
        <v>No</v>
      </c>
    </row>
    <row r="1056" spans="1:23" x14ac:dyDescent="0.25">
      <c r="A1056" t="s">
        <v>1316</v>
      </c>
      <c r="B1056" s="11">
        <v>25.66</v>
      </c>
      <c r="C1056" s="11">
        <v>4.62</v>
      </c>
      <c r="D1056" t="s">
        <v>2382</v>
      </c>
      <c r="E1056" t="s">
        <v>2380</v>
      </c>
      <c r="F1056" t="s">
        <v>2380</v>
      </c>
      <c r="G1056">
        <v>1</v>
      </c>
      <c r="H1056" t="s">
        <v>2380</v>
      </c>
      <c r="I1056" t="str">
        <f t="shared" si="209"/>
        <v>Id1055</v>
      </c>
      <c r="J1056" t="str">
        <f t="shared" si="210"/>
        <v>25.66</v>
      </c>
      <c r="K1056" t="str">
        <f t="shared" si="211"/>
        <v>4.62</v>
      </c>
      <c r="L1056" t="str">
        <f t="shared" si="212"/>
        <v>yes</v>
      </c>
      <c r="M1056" t="str">
        <f t="shared" si="213"/>
        <v>No</v>
      </c>
      <c r="N1056" t="str">
        <f t="shared" si="214"/>
        <v>No</v>
      </c>
      <c r="O1056" t="str">
        <f t="shared" si="215"/>
        <v>1</v>
      </c>
      <c r="P1056" t="str">
        <f t="shared" si="216"/>
        <v>No</v>
      </c>
      <c r="Q1056" s="10" t="str">
        <f t="shared" si="217"/>
        <v>1</v>
      </c>
      <c r="R1056" t="str">
        <f t="shared" si="218"/>
        <v>Yes</v>
      </c>
      <c r="S1056" t="str">
        <f t="shared" si="219"/>
        <v>No</v>
      </c>
      <c r="T1056" t="str">
        <f t="shared" si="220"/>
        <v>No</v>
      </c>
      <c r="U1056" s="10" t="str" cm="1">
        <f t="array" ref="U1056">_xlfn.IFS(B1056&lt;18.5,"Underweight",B1056&lt;=24.9,"Normal weight",B1056&lt;=29.99,"Over weight",B1056&gt;=30,"Obesity")</f>
        <v>Over weight</v>
      </c>
      <c r="V1056" t="str" cm="1">
        <f t="array" ref="V1056">_xlfn.IFS(C1056&lt;5.7,"Normal",C1056&lt;=6.49,"Prediabetes",C1056&gt;=6.5,"Diabetes")</f>
        <v>Normal</v>
      </c>
      <c r="W1056" t="str">
        <f t="shared" si="221"/>
        <v>No</v>
      </c>
    </row>
    <row r="1057" spans="1:23" x14ac:dyDescent="0.25">
      <c r="A1057" t="s">
        <v>1315</v>
      </c>
      <c r="B1057" s="11">
        <v>39.11</v>
      </c>
      <c r="C1057" s="11">
        <v>5.87</v>
      </c>
      <c r="D1057" t="s">
        <v>2380</v>
      </c>
      <c r="E1057" t="s">
        <v>2380</v>
      </c>
      <c r="F1057" t="s">
        <v>2380</v>
      </c>
      <c r="G1057" t="s">
        <v>2381</v>
      </c>
      <c r="H1057" t="s">
        <v>2380</v>
      </c>
      <c r="I1057" t="str">
        <f t="shared" si="209"/>
        <v>Id1056</v>
      </c>
      <c r="J1057" t="str">
        <f t="shared" si="210"/>
        <v>39.11</v>
      </c>
      <c r="K1057" t="str">
        <f t="shared" si="211"/>
        <v>5.87</v>
      </c>
      <c r="L1057" t="str">
        <f t="shared" si="212"/>
        <v>No</v>
      </c>
      <c r="M1057" t="str">
        <f t="shared" si="213"/>
        <v>No</v>
      </c>
      <c r="N1057" t="str">
        <f t="shared" si="214"/>
        <v>No</v>
      </c>
      <c r="O1057" t="str">
        <f t="shared" si="215"/>
        <v>No major surgery</v>
      </c>
      <c r="P1057" t="str">
        <f t="shared" si="216"/>
        <v>No</v>
      </c>
      <c r="Q1057" s="10" t="str">
        <f t="shared" si="217"/>
        <v>0</v>
      </c>
      <c r="R1057" t="str">
        <f t="shared" si="218"/>
        <v>No</v>
      </c>
      <c r="S1057" t="str">
        <f t="shared" si="219"/>
        <v>No</v>
      </c>
      <c r="T1057" t="str">
        <f t="shared" si="220"/>
        <v>No</v>
      </c>
      <c r="U1057" s="10" t="str" cm="1">
        <f t="array" ref="U1057">_xlfn.IFS(B1057&lt;18.5,"Underweight",B1057&lt;=24.9,"Normal weight",B1057&lt;=29.99,"Over weight",B1057&gt;=30,"Obesity")</f>
        <v>Obesity</v>
      </c>
      <c r="V1057" t="str" cm="1">
        <f t="array" ref="V1057">_xlfn.IFS(C1057&lt;5.7,"Normal",C1057&lt;=6.49,"Prediabetes",C1057&gt;=6.5,"Diabetes")</f>
        <v>Prediabetes</v>
      </c>
      <c r="W1057" t="str">
        <f t="shared" si="221"/>
        <v>No</v>
      </c>
    </row>
    <row r="1058" spans="1:23" x14ac:dyDescent="0.25">
      <c r="A1058" t="s">
        <v>1314</v>
      </c>
      <c r="B1058" s="11">
        <v>43.78</v>
      </c>
      <c r="C1058" s="11">
        <v>5.71</v>
      </c>
      <c r="D1058" t="s">
        <v>2380</v>
      </c>
      <c r="E1058" t="s">
        <v>2380</v>
      </c>
      <c r="F1058" t="s">
        <v>2380</v>
      </c>
      <c r="G1058">
        <v>1</v>
      </c>
      <c r="H1058" t="s">
        <v>2380</v>
      </c>
      <c r="I1058" t="str">
        <f t="shared" si="209"/>
        <v>Id1057</v>
      </c>
      <c r="J1058" t="str">
        <f t="shared" si="210"/>
        <v>43.78</v>
      </c>
      <c r="K1058" t="str">
        <f t="shared" si="211"/>
        <v>5.71</v>
      </c>
      <c r="L1058" t="str">
        <f t="shared" si="212"/>
        <v>No</v>
      </c>
      <c r="M1058" t="str">
        <f t="shared" si="213"/>
        <v>No</v>
      </c>
      <c r="N1058" t="str">
        <f t="shared" si="214"/>
        <v>No</v>
      </c>
      <c r="O1058" t="str">
        <f t="shared" si="215"/>
        <v>1</v>
      </c>
      <c r="P1058" t="str">
        <f t="shared" si="216"/>
        <v>No</v>
      </c>
      <c r="Q1058" s="10" t="str">
        <f t="shared" si="217"/>
        <v>1</v>
      </c>
      <c r="R1058" t="str">
        <f t="shared" si="218"/>
        <v>No</v>
      </c>
      <c r="S1058" t="str">
        <f t="shared" si="219"/>
        <v>No</v>
      </c>
      <c r="T1058" t="str">
        <f t="shared" si="220"/>
        <v>No</v>
      </c>
      <c r="U1058" s="10" t="str" cm="1">
        <f t="array" ref="U1058">_xlfn.IFS(B1058&lt;18.5,"Underweight",B1058&lt;=24.9,"Normal weight",B1058&lt;=29.99,"Over weight",B1058&gt;=30,"Obesity")</f>
        <v>Obesity</v>
      </c>
      <c r="V1058" t="str" cm="1">
        <f t="array" ref="V1058">_xlfn.IFS(C1058&lt;5.7,"Normal",C1058&lt;=6.49,"Prediabetes",C1058&gt;=6.5,"Diabetes")</f>
        <v>Prediabetes</v>
      </c>
      <c r="W1058" t="str">
        <f t="shared" si="221"/>
        <v>No</v>
      </c>
    </row>
    <row r="1059" spans="1:23" x14ac:dyDescent="0.25">
      <c r="A1059" t="s">
        <v>1313</v>
      </c>
      <c r="B1059" s="11">
        <v>24.35</v>
      </c>
      <c r="C1059" s="11">
        <v>9.08</v>
      </c>
      <c r="D1059" t="s">
        <v>2380</v>
      </c>
      <c r="E1059" t="s">
        <v>2380</v>
      </c>
      <c r="F1059" t="s">
        <v>2380</v>
      </c>
      <c r="G1059" t="s">
        <v>2381</v>
      </c>
      <c r="H1059" t="s">
        <v>2380</v>
      </c>
      <c r="I1059" t="str">
        <f t="shared" si="209"/>
        <v>Id1058</v>
      </c>
      <c r="J1059" t="str">
        <f t="shared" si="210"/>
        <v>24.35</v>
      </c>
      <c r="K1059" t="str">
        <f t="shared" si="211"/>
        <v>9.08</v>
      </c>
      <c r="L1059" t="str">
        <f t="shared" si="212"/>
        <v>No</v>
      </c>
      <c r="M1059" t="str">
        <f t="shared" si="213"/>
        <v>No</v>
      </c>
      <c r="N1059" t="str">
        <f t="shared" si="214"/>
        <v>No</v>
      </c>
      <c r="O1059" t="str">
        <f t="shared" si="215"/>
        <v>No major surgery</v>
      </c>
      <c r="P1059" t="str">
        <f t="shared" si="216"/>
        <v>No</v>
      </c>
      <c r="Q1059" s="10" t="str">
        <f t="shared" si="217"/>
        <v>0</v>
      </c>
      <c r="R1059" t="str">
        <f t="shared" si="218"/>
        <v>No</v>
      </c>
      <c r="S1059" t="str">
        <f t="shared" si="219"/>
        <v>No</v>
      </c>
      <c r="T1059" t="str">
        <f t="shared" si="220"/>
        <v>No</v>
      </c>
      <c r="U1059" s="10" t="str" cm="1">
        <f t="array" ref="U1059">_xlfn.IFS(B1059&lt;18.5,"Underweight",B1059&lt;=24.9,"Normal weight",B1059&lt;=29.99,"Over weight",B1059&gt;=30,"Obesity")</f>
        <v>Normal weight</v>
      </c>
      <c r="V1059" t="str" cm="1">
        <f t="array" ref="V1059">_xlfn.IFS(C1059&lt;5.7,"Normal",C1059&lt;=6.49,"Prediabetes",C1059&gt;=6.5,"Diabetes")</f>
        <v>Diabetes</v>
      </c>
      <c r="W1059" t="str">
        <f t="shared" si="221"/>
        <v>No</v>
      </c>
    </row>
    <row r="1060" spans="1:23" x14ac:dyDescent="0.25">
      <c r="A1060" t="s">
        <v>1312</v>
      </c>
      <c r="B1060" s="11">
        <v>40.299999999999997</v>
      </c>
      <c r="C1060" s="11">
        <v>5.3</v>
      </c>
      <c r="D1060" t="s">
        <v>2382</v>
      </c>
      <c r="E1060" t="s">
        <v>2380</v>
      </c>
      <c r="F1060" t="s">
        <v>2380</v>
      </c>
      <c r="G1060">
        <v>2</v>
      </c>
      <c r="H1060" t="s">
        <v>2380</v>
      </c>
      <c r="I1060" t="str">
        <f t="shared" si="209"/>
        <v>Id1059</v>
      </c>
      <c r="J1060" t="str">
        <f t="shared" si="210"/>
        <v>40.3</v>
      </c>
      <c r="K1060" t="str">
        <f t="shared" si="211"/>
        <v>5.3</v>
      </c>
      <c r="L1060" t="str">
        <f t="shared" si="212"/>
        <v>yes</v>
      </c>
      <c r="M1060" t="str">
        <f t="shared" si="213"/>
        <v>No</v>
      </c>
      <c r="N1060" t="str">
        <f t="shared" si="214"/>
        <v>No</v>
      </c>
      <c r="O1060" t="str">
        <f t="shared" si="215"/>
        <v>2</v>
      </c>
      <c r="P1060" t="str">
        <f t="shared" si="216"/>
        <v>No</v>
      </c>
      <c r="Q1060" s="10" t="str">
        <f t="shared" si="217"/>
        <v>2</v>
      </c>
      <c r="R1060" t="str">
        <f t="shared" si="218"/>
        <v>Yes</v>
      </c>
      <c r="S1060" t="str">
        <f t="shared" si="219"/>
        <v>No</v>
      </c>
      <c r="T1060" t="str">
        <f t="shared" si="220"/>
        <v>No</v>
      </c>
      <c r="U1060" s="10" t="str" cm="1">
        <f t="array" ref="U1060">_xlfn.IFS(B1060&lt;18.5,"Underweight",B1060&lt;=24.9,"Normal weight",B1060&lt;=29.99,"Over weight",B1060&gt;=30,"Obesity")</f>
        <v>Obesity</v>
      </c>
      <c r="V1060" t="str" cm="1">
        <f t="array" ref="V1060">_xlfn.IFS(C1060&lt;5.7,"Normal",C1060&lt;=6.49,"Prediabetes",C1060&gt;=6.5,"Diabetes")</f>
        <v>Normal</v>
      </c>
      <c r="W1060" t="str">
        <f t="shared" si="221"/>
        <v>No</v>
      </c>
    </row>
    <row r="1061" spans="1:23" x14ac:dyDescent="0.25">
      <c r="A1061" t="s">
        <v>1311</v>
      </c>
      <c r="B1061" s="11">
        <v>32.774999999999999</v>
      </c>
      <c r="C1061" s="11">
        <v>11.76</v>
      </c>
      <c r="D1061" t="s">
        <v>2382</v>
      </c>
      <c r="E1061" t="s">
        <v>2380</v>
      </c>
      <c r="F1061" t="s">
        <v>2380</v>
      </c>
      <c r="G1061" t="s">
        <v>2381</v>
      </c>
      <c r="H1061" t="s">
        <v>2380</v>
      </c>
      <c r="I1061" t="str">
        <f t="shared" si="209"/>
        <v>Id1060</v>
      </c>
      <c r="J1061" t="str">
        <f t="shared" si="210"/>
        <v>32.775</v>
      </c>
      <c r="K1061" t="str">
        <f t="shared" si="211"/>
        <v>11.76</v>
      </c>
      <c r="L1061" t="str">
        <f t="shared" si="212"/>
        <v>yes</v>
      </c>
      <c r="M1061" t="str">
        <f t="shared" si="213"/>
        <v>No</v>
      </c>
      <c r="N1061" t="str">
        <f t="shared" si="214"/>
        <v>No</v>
      </c>
      <c r="O1061" t="str">
        <f t="shared" si="215"/>
        <v>No major surgery</v>
      </c>
      <c r="P1061" t="str">
        <f t="shared" si="216"/>
        <v>No</v>
      </c>
      <c r="Q1061" s="10" t="str">
        <f t="shared" si="217"/>
        <v>0</v>
      </c>
      <c r="R1061" t="str">
        <f t="shared" si="218"/>
        <v>Yes</v>
      </c>
      <c r="S1061" t="str">
        <f t="shared" si="219"/>
        <v>No</v>
      </c>
      <c r="T1061" t="str">
        <f t="shared" si="220"/>
        <v>No</v>
      </c>
      <c r="U1061" s="10" t="str" cm="1">
        <f t="array" ref="U1061">_xlfn.IFS(B1061&lt;18.5,"Underweight",B1061&lt;=24.9,"Normal weight",B1061&lt;=29.99,"Over weight",B1061&gt;=30,"Obesity")</f>
        <v>Obesity</v>
      </c>
      <c r="V1061" t="str" cm="1">
        <f t="array" ref="V1061">_xlfn.IFS(C1061&lt;5.7,"Normal",C1061&lt;=6.49,"Prediabetes",C1061&gt;=6.5,"Diabetes")</f>
        <v>Diabetes</v>
      </c>
      <c r="W1061" t="str">
        <f t="shared" si="221"/>
        <v>No</v>
      </c>
    </row>
    <row r="1062" spans="1:23" x14ac:dyDescent="0.25">
      <c r="A1062" t="s">
        <v>1310</v>
      </c>
      <c r="B1062" s="11">
        <v>39.6</v>
      </c>
      <c r="C1062" s="11">
        <v>5.1100000000000003</v>
      </c>
      <c r="D1062" t="s">
        <v>2382</v>
      </c>
      <c r="E1062" t="s">
        <v>2380</v>
      </c>
      <c r="F1062" t="s">
        <v>2380</v>
      </c>
      <c r="G1062">
        <v>2</v>
      </c>
      <c r="H1062" t="s">
        <v>2380</v>
      </c>
      <c r="I1062" t="str">
        <f t="shared" si="209"/>
        <v>Id1061</v>
      </c>
      <c r="J1062" t="str">
        <f t="shared" si="210"/>
        <v>39.6</v>
      </c>
      <c r="K1062" t="str">
        <f t="shared" si="211"/>
        <v>5.11</v>
      </c>
      <c r="L1062" t="str">
        <f t="shared" si="212"/>
        <v>yes</v>
      </c>
      <c r="M1062" t="str">
        <f t="shared" si="213"/>
        <v>No</v>
      </c>
      <c r="N1062" t="str">
        <f t="shared" si="214"/>
        <v>No</v>
      </c>
      <c r="O1062" t="str">
        <f t="shared" si="215"/>
        <v>2</v>
      </c>
      <c r="P1062" t="str">
        <f t="shared" si="216"/>
        <v>No</v>
      </c>
      <c r="Q1062" s="10" t="str">
        <f t="shared" si="217"/>
        <v>2</v>
      </c>
      <c r="R1062" t="str">
        <f t="shared" si="218"/>
        <v>Yes</v>
      </c>
      <c r="S1062" t="str">
        <f t="shared" si="219"/>
        <v>No</v>
      </c>
      <c r="T1062" t="str">
        <f t="shared" si="220"/>
        <v>No</v>
      </c>
      <c r="U1062" s="10" t="str" cm="1">
        <f t="array" ref="U1062">_xlfn.IFS(B1062&lt;18.5,"Underweight",B1062&lt;=24.9,"Normal weight",B1062&lt;=29.99,"Over weight",B1062&gt;=30,"Obesity")</f>
        <v>Obesity</v>
      </c>
      <c r="V1062" t="str" cm="1">
        <f t="array" ref="V1062">_xlfn.IFS(C1062&lt;5.7,"Normal",C1062&lt;=6.49,"Prediabetes",C1062&gt;=6.5,"Diabetes")</f>
        <v>Normal</v>
      </c>
      <c r="W1062" t="str">
        <f t="shared" si="221"/>
        <v>No</v>
      </c>
    </row>
    <row r="1063" spans="1:23" x14ac:dyDescent="0.25">
      <c r="A1063" t="s">
        <v>1309</v>
      </c>
      <c r="B1063" s="11">
        <v>30.97</v>
      </c>
      <c r="C1063" s="11">
        <v>5.54</v>
      </c>
      <c r="D1063" t="s">
        <v>2380</v>
      </c>
      <c r="E1063" t="s">
        <v>2380</v>
      </c>
      <c r="F1063" t="s">
        <v>2380</v>
      </c>
      <c r="G1063">
        <v>2</v>
      </c>
      <c r="H1063" t="s">
        <v>2380</v>
      </c>
      <c r="I1063" t="str">
        <f t="shared" si="209"/>
        <v>Id1062</v>
      </c>
      <c r="J1063" t="str">
        <f t="shared" si="210"/>
        <v>30.97</v>
      </c>
      <c r="K1063" t="str">
        <f t="shared" si="211"/>
        <v>5.54</v>
      </c>
      <c r="L1063" t="str">
        <f t="shared" si="212"/>
        <v>No</v>
      </c>
      <c r="M1063" t="str">
        <f t="shared" si="213"/>
        <v>No</v>
      </c>
      <c r="N1063" t="str">
        <f t="shared" si="214"/>
        <v>No</v>
      </c>
      <c r="O1063" t="str">
        <f t="shared" si="215"/>
        <v>2</v>
      </c>
      <c r="P1063" t="str">
        <f t="shared" si="216"/>
        <v>No</v>
      </c>
      <c r="Q1063" s="10" t="str">
        <f t="shared" si="217"/>
        <v>2</v>
      </c>
      <c r="R1063" t="str">
        <f t="shared" si="218"/>
        <v>No</v>
      </c>
      <c r="S1063" t="str">
        <f t="shared" si="219"/>
        <v>No</v>
      </c>
      <c r="T1063" t="str">
        <f t="shared" si="220"/>
        <v>No</v>
      </c>
      <c r="U1063" s="10" t="str" cm="1">
        <f t="array" ref="U1063">_xlfn.IFS(B1063&lt;18.5,"Underweight",B1063&lt;=24.9,"Normal weight",B1063&lt;=29.99,"Over weight",B1063&gt;=30,"Obesity")</f>
        <v>Obesity</v>
      </c>
      <c r="V1063" t="str" cm="1">
        <f t="array" ref="V1063">_xlfn.IFS(C1063&lt;5.7,"Normal",C1063&lt;=6.49,"Prediabetes",C1063&gt;=6.5,"Diabetes")</f>
        <v>Normal</v>
      </c>
      <c r="W1063" t="str">
        <f t="shared" si="221"/>
        <v>No</v>
      </c>
    </row>
    <row r="1064" spans="1:23" x14ac:dyDescent="0.25">
      <c r="A1064" t="s">
        <v>1308</v>
      </c>
      <c r="B1064" s="11">
        <v>27.645</v>
      </c>
      <c r="C1064" s="11">
        <v>8.8699999999999992</v>
      </c>
      <c r="D1064" t="s">
        <v>2382</v>
      </c>
      <c r="E1064" t="s">
        <v>2380</v>
      </c>
      <c r="F1064" t="s">
        <v>2380</v>
      </c>
      <c r="G1064" t="s">
        <v>2381</v>
      </c>
      <c r="H1064" t="s">
        <v>2380</v>
      </c>
      <c r="I1064" t="str">
        <f t="shared" si="209"/>
        <v>Id1063</v>
      </c>
      <c r="J1064" t="str">
        <f t="shared" si="210"/>
        <v>27.645</v>
      </c>
      <c r="K1064" t="str">
        <f t="shared" si="211"/>
        <v>8.87</v>
      </c>
      <c r="L1064" t="str">
        <f t="shared" si="212"/>
        <v>yes</v>
      </c>
      <c r="M1064" t="str">
        <f t="shared" si="213"/>
        <v>No</v>
      </c>
      <c r="N1064" t="str">
        <f t="shared" si="214"/>
        <v>No</v>
      </c>
      <c r="O1064" t="str">
        <f t="shared" si="215"/>
        <v>No major surgery</v>
      </c>
      <c r="P1064" t="str">
        <f t="shared" si="216"/>
        <v>No</v>
      </c>
      <c r="Q1064" s="10" t="str">
        <f t="shared" si="217"/>
        <v>0</v>
      </c>
      <c r="R1064" t="str">
        <f t="shared" si="218"/>
        <v>Yes</v>
      </c>
      <c r="S1064" t="str">
        <f t="shared" si="219"/>
        <v>No</v>
      </c>
      <c r="T1064" t="str">
        <f t="shared" si="220"/>
        <v>No</v>
      </c>
      <c r="U1064" s="10" t="str" cm="1">
        <f t="array" ref="U1064">_xlfn.IFS(B1064&lt;18.5,"Underweight",B1064&lt;=24.9,"Normal weight",B1064&lt;=29.99,"Over weight",B1064&gt;=30,"Obesity")</f>
        <v>Over weight</v>
      </c>
      <c r="V1064" t="str" cm="1">
        <f t="array" ref="V1064">_xlfn.IFS(C1064&lt;5.7,"Normal",C1064&lt;=6.49,"Prediabetes",C1064&gt;=6.5,"Diabetes")</f>
        <v>Diabetes</v>
      </c>
      <c r="W1064" t="str">
        <f t="shared" si="221"/>
        <v>No</v>
      </c>
    </row>
    <row r="1065" spans="1:23" x14ac:dyDescent="0.25">
      <c r="A1065" t="s">
        <v>1307</v>
      </c>
      <c r="B1065" s="11">
        <v>34.43</v>
      </c>
      <c r="C1065" s="11">
        <v>5.96</v>
      </c>
      <c r="D1065" t="s">
        <v>2382</v>
      </c>
      <c r="E1065" t="s">
        <v>2380</v>
      </c>
      <c r="F1065" t="s">
        <v>2380</v>
      </c>
      <c r="G1065">
        <v>2</v>
      </c>
      <c r="H1065" t="s">
        <v>2380</v>
      </c>
      <c r="I1065" t="str">
        <f t="shared" si="209"/>
        <v>Id1064</v>
      </c>
      <c r="J1065" t="str">
        <f t="shared" si="210"/>
        <v>34.43</v>
      </c>
      <c r="K1065" t="str">
        <f t="shared" si="211"/>
        <v>5.96</v>
      </c>
      <c r="L1065" t="str">
        <f t="shared" si="212"/>
        <v>yes</v>
      </c>
      <c r="M1065" t="str">
        <f t="shared" si="213"/>
        <v>No</v>
      </c>
      <c r="N1065" t="str">
        <f t="shared" si="214"/>
        <v>No</v>
      </c>
      <c r="O1065" t="str">
        <f t="shared" si="215"/>
        <v>2</v>
      </c>
      <c r="P1065" t="str">
        <f t="shared" si="216"/>
        <v>No</v>
      </c>
      <c r="Q1065" s="10" t="str">
        <f t="shared" si="217"/>
        <v>2</v>
      </c>
      <c r="R1065" t="str">
        <f t="shared" si="218"/>
        <v>Yes</v>
      </c>
      <c r="S1065" t="str">
        <f t="shared" si="219"/>
        <v>No</v>
      </c>
      <c r="T1065" t="str">
        <f t="shared" si="220"/>
        <v>No</v>
      </c>
      <c r="U1065" s="10" t="str" cm="1">
        <f t="array" ref="U1065">_xlfn.IFS(B1065&lt;18.5,"Underweight",B1065&lt;=24.9,"Normal weight",B1065&lt;=29.99,"Over weight",B1065&gt;=30,"Obesity")</f>
        <v>Obesity</v>
      </c>
      <c r="V1065" t="str" cm="1">
        <f t="array" ref="V1065">_xlfn.IFS(C1065&lt;5.7,"Normal",C1065&lt;=6.49,"Prediabetes",C1065&gt;=6.5,"Diabetes")</f>
        <v>Prediabetes</v>
      </c>
      <c r="W1065" t="str">
        <f t="shared" si="221"/>
        <v>No</v>
      </c>
    </row>
    <row r="1066" spans="1:23" x14ac:dyDescent="0.25">
      <c r="A1066" t="s">
        <v>1306</v>
      </c>
      <c r="B1066" s="11">
        <v>39.6</v>
      </c>
      <c r="C1066" s="11">
        <v>4.4400000000000004</v>
      </c>
      <c r="D1066" t="s">
        <v>2382</v>
      </c>
      <c r="E1066" t="s">
        <v>2380</v>
      </c>
      <c r="F1066" t="s">
        <v>2383</v>
      </c>
      <c r="G1066">
        <v>1</v>
      </c>
      <c r="H1066" t="s">
        <v>2380</v>
      </c>
      <c r="I1066" t="str">
        <f t="shared" si="209"/>
        <v>Id1065</v>
      </c>
      <c r="J1066" t="str">
        <f t="shared" si="210"/>
        <v>39.6</v>
      </c>
      <c r="K1066" t="str">
        <f t="shared" si="211"/>
        <v>4.44</v>
      </c>
      <c r="L1066" t="str">
        <f t="shared" si="212"/>
        <v>yes</v>
      </c>
      <c r="M1066" t="str">
        <f t="shared" si="213"/>
        <v>No</v>
      </c>
      <c r="N1066" t="str">
        <f t="shared" si="214"/>
        <v>Yes</v>
      </c>
      <c r="O1066" t="str">
        <f t="shared" si="215"/>
        <v>1</v>
      </c>
      <c r="P1066" t="str">
        <f t="shared" si="216"/>
        <v>No</v>
      </c>
      <c r="Q1066" s="10" t="str">
        <f t="shared" si="217"/>
        <v>1</v>
      </c>
      <c r="R1066" t="str">
        <f t="shared" si="218"/>
        <v>Yes</v>
      </c>
      <c r="S1066" t="str">
        <f t="shared" si="219"/>
        <v>No</v>
      </c>
      <c r="T1066" t="str">
        <f t="shared" si="220"/>
        <v>No</v>
      </c>
      <c r="U1066" s="10" t="str" cm="1">
        <f t="array" ref="U1066">_xlfn.IFS(B1066&lt;18.5,"Underweight",B1066&lt;=24.9,"Normal weight",B1066&lt;=29.99,"Over weight",B1066&gt;=30,"Obesity")</f>
        <v>Obesity</v>
      </c>
      <c r="V1066" t="str" cm="1">
        <f t="array" ref="V1066">_xlfn.IFS(C1066&lt;5.7,"Normal",C1066&lt;=6.49,"Prediabetes",C1066&gt;=6.5,"Diabetes")</f>
        <v>Normal</v>
      </c>
      <c r="W1066" t="str">
        <f t="shared" si="221"/>
        <v>No</v>
      </c>
    </row>
    <row r="1067" spans="1:23" x14ac:dyDescent="0.25">
      <c r="A1067" t="s">
        <v>1305</v>
      </c>
      <c r="B1067" s="11">
        <v>22.1</v>
      </c>
      <c r="C1067" s="11">
        <v>4.6500000000000004</v>
      </c>
      <c r="D1067" t="s">
        <v>2382</v>
      </c>
      <c r="E1067" t="s">
        <v>2380</v>
      </c>
      <c r="F1067" t="s">
        <v>2380</v>
      </c>
      <c r="G1067">
        <v>2</v>
      </c>
      <c r="H1067" t="s">
        <v>2380</v>
      </c>
      <c r="I1067" t="str">
        <f t="shared" si="209"/>
        <v>Id1066</v>
      </c>
      <c r="J1067" t="str">
        <f t="shared" si="210"/>
        <v>22.1</v>
      </c>
      <c r="K1067" t="str">
        <f t="shared" si="211"/>
        <v>4.65</v>
      </c>
      <c r="L1067" t="str">
        <f t="shared" si="212"/>
        <v>yes</v>
      </c>
      <c r="M1067" t="str">
        <f t="shared" si="213"/>
        <v>No</v>
      </c>
      <c r="N1067" t="str">
        <f t="shared" si="214"/>
        <v>No</v>
      </c>
      <c r="O1067" t="str">
        <f t="shared" si="215"/>
        <v>2</v>
      </c>
      <c r="P1067" t="str">
        <f t="shared" si="216"/>
        <v>No</v>
      </c>
      <c r="Q1067" s="10" t="str">
        <f t="shared" si="217"/>
        <v>2</v>
      </c>
      <c r="R1067" t="str">
        <f t="shared" si="218"/>
        <v>Yes</v>
      </c>
      <c r="S1067" t="str">
        <f t="shared" si="219"/>
        <v>No</v>
      </c>
      <c r="T1067" t="str">
        <f t="shared" si="220"/>
        <v>No</v>
      </c>
      <c r="U1067" s="10" t="str" cm="1">
        <f t="array" ref="U1067">_xlfn.IFS(B1067&lt;18.5,"Underweight",B1067&lt;=24.9,"Normal weight",B1067&lt;=29.99,"Over weight",B1067&gt;=30,"Obesity")</f>
        <v>Normal weight</v>
      </c>
      <c r="V1067" t="str" cm="1">
        <f t="array" ref="V1067">_xlfn.IFS(C1067&lt;5.7,"Normal",C1067&lt;=6.49,"Prediabetes",C1067&gt;=6.5,"Diabetes")</f>
        <v>Normal</v>
      </c>
      <c r="W1067" t="str">
        <f t="shared" si="221"/>
        <v>No</v>
      </c>
    </row>
    <row r="1068" spans="1:23" x14ac:dyDescent="0.25">
      <c r="A1068" t="s">
        <v>1304</v>
      </c>
      <c r="B1068" s="11">
        <v>33.25</v>
      </c>
      <c r="C1068" s="11">
        <v>5.64</v>
      </c>
      <c r="D1068" t="s">
        <v>2382</v>
      </c>
      <c r="E1068" t="s">
        <v>2380</v>
      </c>
      <c r="F1068" t="s">
        <v>2383</v>
      </c>
      <c r="G1068">
        <v>1</v>
      </c>
      <c r="H1068" t="s">
        <v>2380</v>
      </c>
      <c r="I1068" t="str">
        <f t="shared" si="209"/>
        <v>Id1067</v>
      </c>
      <c r="J1068" t="str">
        <f t="shared" si="210"/>
        <v>33.25</v>
      </c>
      <c r="K1068" t="str">
        <f t="shared" si="211"/>
        <v>5.64</v>
      </c>
      <c r="L1068" t="str">
        <f t="shared" si="212"/>
        <v>yes</v>
      </c>
      <c r="M1068" t="str">
        <f t="shared" si="213"/>
        <v>No</v>
      </c>
      <c r="N1068" t="str">
        <f t="shared" si="214"/>
        <v>Yes</v>
      </c>
      <c r="O1068" t="str">
        <f t="shared" si="215"/>
        <v>1</v>
      </c>
      <c r="P1068" t="str">
        <f t="shared" si="216"/>
        <v>No</v>
      </c>
      <c r="Q1068" s="10" t="str">
        <f t="shared" si="217"/>
        <v>1</v>
      </c>
      <c r="R1068" t="str">
        <f t="shared" si="218"/>
        <v>Yes</v>
      </c>
      <c r="S1068" t="str">
        <f t="shared" si="219"/>
        <v>No</v>
      </c>
      <c r="T1068" t="str">
        <f t="shared" si="220"/>
        <v>No</v>
      </c>
      <c r="U1068" s="10" t="str" cm="1">
        <f t="array" ref="U1068">_xlfn.IFS(B1068&lt;18.5,"Underweight",B1068&lt;=24.9,"Normal weight",B1068&lt;=29.99,"Over weight",B1068&gt;=30,"Obesity")</f>
        <v>Obesity</v>
      </c>
      <c r="V1068" t="str" cm="1">
        <f t="array" ref="V1068">_xlfn.IFS(C1068&lt;5.7,"Normal",C1068&lt;=6.49,"Prediabetes",C1068&gt;=6.5,"Diabetes")</f>
        <v>Normal</v>
      </c>
      <c r="W1068" t="str">
        <f t="shared" si="221"/>
        <v>No</v>
      </c>
    </row>
    <row r="1069" spans="1:23" x14ac:dyDescent="0.25">
      <c r="A1069" t="s">
        <v>1303</v>
      </c>
      <c r="B1069" s="11">
        <v>33.33</v>
      </c>
      <c r="C1069" s="11">
        <v>10.19</v>
      </c>
      <c r="D1069" t="s">
        <v>2380</v>
      </c>
      <c r="E1069" t="s">
        <v>2380</v>
      </c>
      <c r="F1069" t="s">
        <v>2380</v>
      </c>
      <c r="G1069" t="s">
        <v>2381</v>
      </c>
      <c r="H1069" t="s">
        <v>2380</v>
      </c>
      <c r="I1069" t="str">
        <f t="shared" si="209"/>
        <v>Id1068</v>
      </c>
      <c r="J1069" t="str">
        <f t="shared" si="210"/>
        <v>33.33</v>
      </c>
      <c r="K1069" t="str">
        <f t="shared" si="211"/>
        <v>10.19</v>
      </c>
      <c r="L1069" t="str">
        <f t="shared" si="212"/>
        <v>No</v>
      </c>
      <c r="M1069" t="str">
        <f t="shared" si="213"/>
        <v>No</v>
      </c>
      <c r="N1069" t="str">
        <f t="shared" si="214"/>
        <v>No</v>
      </c>
      <c r="O1069" t="str">
        <f t="shared" si="215"/>
        <v>No major surgery</v>
      </c>
      <c r="P1069" t="str">
        <f t="shared" si="216"/>
        <v>No</v>
      </c>
      <c r="Q1069" s="10" t="str">
        <f t="shared" si="217"/>
        <v>0</v>
      </c>
      <c r="R1069" t="str">
        <f t="shared" si="218"/>
        <v>No</v>
      </c>
      <c r="S1069" t="str">
        <f t="shared" si="219"/>
        <v>No</v>
      </c>
      <c r="T1069" t="str">
        <f t="shared" si="220"/>
        <v>No</v>
      </c>
      <c r="U1069" s="10" t="str" cm="1">
        <f t="array" ref="U1069">_xlfn.IFS(B1069&lt;18.5,"Underweight",B1069&lt;=24.9,"Normal weight",B1069&lt;=29.99,"Over weight",B1069&gt;=30,"Obesity")</f>
        <v>Obesity</v>
      </c>
      <c r="V1069" t="str" cm="1">
        <f t="array" ref="V1069">_xlfn.IFS(C1069&lt;5.7,"Normal",C1069&lt;=6.49,"Prediabetes",C1069&gt;=6.5,"Diabetes")</f>
        <v>Diabetes</v>
      </c>
      <c r="W1069" t="str">
        <f t="shared" si="221"/>
        <v>No</v>
      </c>
    </row>
    <row r="1070" spans="1:23" x14ac:dyDescent="0.25">
      <c r="A1070" t="s">
        <v>1302</v>
      </c>
      <c r="B1070" s="11">
        <v>30.5</v>
      </c>
      <c r="C1070" s="11">
        <v>10.79</v>
      </c>
      <c r="D1070" t="s">
        <v>2380</v>
      </c>
      <c r="E1070" t="s">
        <v>2380</v>
      </c>
      <c r="F1070" t="s">
        <v>2380</v>
      </c>
      <c r="G1070" t="s">
        <v>2381</v>
      </c>
      <c r="H1070" t="s">
        <v>2380</v>
      </c>
      <c r="I1070" t="str">
        <f t="shared" si="209"/>
        <v>Id1069</v>
      </c>
      <c r="J1070" t="str">
        <f t="shared" si="210"/>
        <v>30.5</v>
      </c>
      <c r="K1070" t="str">
        <f t="shared" si="211"/>
        <v>10.79</v>
      </c>
      <c r="L1070" t="str">
        <f t="shared" si="212"/>
        <v>No</v>
      </c>
      <c r="M1070" t="str">
        <f t="shared" si="213"/>
        <v>No</v>
      </c>
      <c r="N1070" t="str">
        <f t="shared" si="214"/>
        <v>No</v>
      </c>
      <c r="O1070" t="str">
        <f t="shared" si="215"/>
        <v>No major surgery</v>
      </c>
      <c r="P1070" t="str">
        <f t="shared" si="216"/>
        <v>No</v>
      </c>
      <c r="Q1070" s="10" t="str">
        <f t="shared" si="217"/>
        <v>0</v>
      </c>
      <c r="R1070" t="str">
        <f t="shared" si="218"/>
        <v>No</v>
      </c>
      <c r="S1070" t="str">
        <f t="shared" si="219"/>
        <v>No</v>
      </c>
      <c r="T1070" t="str">
        <f t="shared" si="220"/>
        <v>No</v>
      </c>
      <c r="U1070" s="10" t="str" cm="1">
        <f t="array" ref="U1070">_xlfn.IFS(B1070&lt;18.5,"Underweight",B1070&lt;=24.9,"Normal weight",B1070&lt;=29.99,"Over weight",B1070&gt;=30,"Obesity")</f>
        <v>Obesity</v>
      </c>
      <c r="V1070" t="str" cm="1">
        <f t="array" ref="V1070">_xlfn.IFS(C1070&lt;5.7,"Normal",C1070&lt;=6.49,"Prediabetes",C1070&gt;=6.5,"Diabetes")</f>
        <v>Diabetes</v>
      </c>
      <c r="W1070" t="str">
        <f t="shared" si="221"/>
        <v>No</v>
      </c>
    </row>
    <row r="1071" spans="1:23" x14ac:dyDescent="0.25">
      <c r="A1071" t="s">
        <v>1301</v>
      </c>
      <c r="B1071" s="11">
        <v>30.3</v>
      </c>
      <c r="C1071" s="11">
        <v>4.24</v>
      </c>
      <c r="D1071" t="s">
        <v>2380</v>
      </c>
      <c r="E1071" t="s">
        <v>2380</v>
      </c>
      <c r="F1071" t="s">
        <v>2380</v>
      </c>
      <c r="G1071" t="s">
        <v>2381</v>
      </c>
      <c r="H1071" t="s">
        <v>2380</v>
      </c>
      <c r="I1071" t="str">
        <f t="shared" si="209"/>
        <v>Id1070</v>
      </c>
      <c r="J1071" t="str">
        <f t="shared" si="210"/>
        <v>30.3</v>
      </c>
      <c r="K1071" t="str">
        <f t="shared" si="211"/>
        <v>4.24</v>
      </c>
      <c r="L1071" t="str">
        <f t="shared" si="212"/>
        <v>No</v>
      </c>
      <c r="M1071" t="str">
        <f t="shared" si="213"/>
        <v>No</v>
      </c>
      <c r="N1071" t="str">
        <f t="shared" si="214"/>
        <v>No</v>
      </c>
      <c r="O1071" t="str">
        <f t="shared" si="215"/>
        <v>No major surgery</v>
      </c>
      <c r="P1071" t="str">
        <f t="shared" si="216"/>
        <v>No</v>
      </c>
      <c r="Q1071" s="10" t="str">
        <f t="shared" si="217"/>
        <v>0</v>
      </c>
      <c r="R1071" t="str">
        <f t="shared" si="218"/>
        <v>No</v>
      </c>
      <c r="S1071" t="str">
        <f t="shared" si="219"/>
        <v>No</v>
      </c>
      <c r="T1071" t="str">
        <f t="shared" si="220"/>
        <v>No</v>
      </c>
      <c r="U1071" s="10" t="str" cm="1">
        <f t="array" ref="U1071">_xlfn.IFS(B1071&lt;18.5,"Underweight",B1071&lt;=24.9,"Normal weight",B1071&lt;=29.99,"Over weight",B1071&gt;=30,"Obesity")</f>
        <v>Obesity</v>
      </c>
      <c r="V1071" t="str" cm="1">
        <f t="array" ref="V1071">_xlfn.IFS(C1071&lt;5.7,"Normal",C1071&lt;=6.49,"Prediabetes",C1071&gt;=6.5,"Diabetes")</f>
        <v>Normal</v>
      </c>
      <c r="W1071" t="str">
        <f t="shared" si="221"/>
        <v>No</v>
      </c>
    </row>
    <row r="1072" spans="1:23" x14ac:dyDescent="0.25">
      <c r="A1072" t="s">
        <v>1300</v>
      </c>
      <c r="B1072" s="11">
        <v>26.22</v>
      </c>
      <c r="C1072" s="11">
        <v>5.83</v>
      </c>
      <c r="D1072" t="s">
        <v>2380</v>
      </c>
      <c r="E1072" t="s">
        <v>2380</v>
      </c>
      <c r="F1072" t="s">
        <v>2380</v>
      </c>
      <c r="G1072">
        <v>2</v>
      </c>
      <c r="H1072" t="s">
        <v>2380</v>
      </c>
      <c r="I1072" t="str">
        <f t="shared" si="209"/>
        <v>Id1071</v>
      </c>
      <c r="J1072" t="str">
        <f t="shared" si="210"/>
        <v>26.22</v>
      </c>
      <c r="K1072" t="str">
        <f t="shared" si="211"/>
        <v>5.83</v>
      </c>
      <c r="L1072" t="str">
        <f t="shared" si="212"/>
        <v>No</v>
      </c>
      <c r="M1072" t="str">
        <f t="shared" si="213"/>
        <v>No</v>
      </c>
      <c r="N1072" t="str">
        <f t="shared" si="214"/>
        <v>No</v>
      </c>
      <c r="O1072" t="str">
        <f t="shared" si="215"/>
        <v>2</v>
      </c>
      <c r="P1072" t="str">
        <f t="shared" si="216"/>
        <v>No</v>
      </c>
      <c r="Q1072" s="10" t="str">
        <f t="shared" si="217"/>
        <v>2</v>
      </c>
      <c r="R1072" t="str">
        <f t="shared" si="218"/>
        <v>No</v>
      </c>
      <c r="S1072" t="str">
        <f t="shared" si="219"/>
        <v>No</v>
      </c>
      <c r="T1072" t="str">
        <f t="shared" si="220"/>
        <v>No</v>
      </c>
      <c r="U1072" s="10" t="str" cm="1">
        <f t="array" ref="U1072">_xlfn.IFS(B1072&lt;18.5,"Underweight",B1072&lt;=24.9,"Normal weight",B1072&lt;=29.99,"Over weight",B1072&gt;=30,"Obesity")</f>
        <v>Over weight</v>
      </c>
      <c r="V1072" t="str" cm="1">
        <f t="array" ref="V1072">_xlfn.IFS(C1072&lt;5.7,"Normal",C1072&lt;=6.49,"Prediabetes",C1072&gt;=6.5,"Diabetes")</f>
        <v>Prediabetes</v>
      </c>
      <c r="W1072" t="str">
        <f t="shared" si="221"/>
        <v>No</v>
      </c>
    </row>
    <row r="1073" spans="1:23" x14ac:dyDescent="0.25">
      <c r="A1073" t="s">
        <v>1299</v>
      </c>
      <c r="B1073" s="11">
        <v>29.99</v>
      </c>
      <c r="C1073" s="11">
        <v>11.85</v>
      </c>
      <c r="D1073" t="s">
        <v>2380</v>
      </c>
      <c r="E1073" t="s">
        <v>2380</v>
      </c>
      <c r="F1073" t="s">
        <v>2380</v>
      </c>
      <c r="G1073" t="s">
        <v>2381</v>
      </c>
      <c r="H1073" t="s">
        <v>2380</v>
      </c>
      <c r="I1073" t="str">
        <f t="shared" si="209"/>
        <v>Id1072</v>
      </c>
      <c r="J1073" t="str">
        <f t="shared" si="210"/>
        <v>29.99</v>
      </c>
      <c r="K1073" t="str">
        <f t="shared" si="211"/>
        <v>11.85</v>
      </c>
      <c r="L1073" t="str">
        <f t="shared" si="212"/>
        <v>No</v>
      </c>
      <c r="M1073" t="str">
        <f t="shared" si="213"/>
        <v>No</v>
      </c>
      <c r="N1073" t="str">
        <f t="shared" si="214"/>
        <v>No</v>
      </c>
      <c r="O1073" t="str">
        <f t="shared" si="215"/>
        <v>No major surgery</v>
      </c>
      <c r="P1073" t="str">
        <f t="shared" si="216"/>
        <v>No</v>
      </c>
      <c r="Q1073" s="10" t="str">
        <f t="shared" si="217"/>
        <v>0</v>
      </c>
      <c r="R1073" t="str">
        <f t="shared" si="218"/>
        <v>No</v>
      </c>
      <c r="S1073" t="str">
        <f t="shared" si="219"/>
        <v>No</v>
      </c>
      <c r="T1073" t="str">
        <f t="shared" si="220"/>
        <v>No</v>
      </c>
      <c r="U1073" s="10" t="str" cm="1">
        <f t="array" ref="U1073">_xlfn.IFS(B1073&lt;18.5,"Underweight",B1073&lt;=24.9,"Normal weight",B1073&lt;=29.99,"Over weight",B1073&gt;=30,"Obesity")</f>
        <v>Over weight</v>
      </c>
      <c r="V1073" t="str" cm="1">
        <f t="array" ref="V1073">_xlfn.IFS(C1073&lt;5.7,"Normal",C1073&lt;=6.49,"Prediabetes",C1073&gt;=6.5,"Diabetes")</f>
        <v>Diabetes</v>
      </c>
      <c r="W1073" t="str">
        <f t="shared" si="221"/>
        <v>No</v>
      </c>
    </row>
    <row r="1074" spans="1:23" x14ac:dyDescent="0.25">
      <c r="A1074" t="s">
        <v>1298</v>
      </c>
      <c r="B1074" s="11">
        <v>36.380000000000003</v>
      </c>
      <c r="C1074" s="11">
        <v>5.98</v>
      </c>
      <c r="D1074" t="s">
        <v>2380</v>
      </c>
      <c r="E1074" t="s">
        <v>2380</v>
      </c>
      <c r="F1074" t="s">
        <v>2380</v>
      </c>
      <c r="G1074">
        <v>1</v>
      </c>
      <c r="H1074" t="s">
        <v>2380</v>
      </c>
      <c r="I1074" t="str">
        <f t="shared" si="209"/>
        <v>Id1073</v>
      </c>
      <c r="J1074" t="str">
        <f t="shared" si="210"/>
        <v>36.38</v>
      </c>
      <c r="K1074" t="str">
        <f t="shared" si="211"/>
        <v>5.98</v>
      </c>
      <c r="L1074" t="str">
        <f t="shared" si="212"/>
        <v>No</v>
      </c>
      <c r="M1074" t="str">
        <f t="shared" si="213"/>
        <v>No</v>
      </c>
      <c r="N1074" t="str">
        <f t="shared" si="214"/>
        <v>No</v>
      </c>
      <c r="O1074" t="str">
        <f t="shared" si="215"/>
        <v>1</v>
      </c>
      <c r="P1074" t="str">
        <f t="shared" si="216"/>
        <v>No</v>
      </c>
      <c r="Q1074" s="10" t="str">
        <f t="shared" si="217"/>
        <v>1</v>
      </c>
      <c r="R1074" t="str">
        <f t="shared" si="218"/>
        <v>No</v>
      </c>
      <c r="S1074" t="str">
        <f t="shared" si="219"/>
        <v>No</v>
      </c>
      <c r="T1074" t="str">
        <f t="shared" si="220"/>
        <v>No</v>
      </c>
      <c r="U1074" s="10" t="str" cm="1">
        <f t="array" ref="U1074">_xlfn.IFS(B1074&lt;18.5,"Underweight",B1074&lt;=24.9,"Normal weight",B1074&lt;=29.99,"Over weight",B1074&gt;=30,"Obesity")</f>
        <v>Obesity</v>
      </c>
      <c r="V1074" t="str" cm="1">
        <f t="array" ref="V1074">_xlfn.IFS(C1074&lt;5.7,"Normal",C1074&lt;=6.49,"Prediabetes",C1074&gt;=6.5,"Diabetes")</f>
        <v>Prediabetes</v>
      </c>
      <c r="W1074" t="str">
        <f t="shared" si="221"/>
        <v>No</v>
      </c>
    </row>
    <row r="1075" spans="1:23" x14ac:dyDescent="0.25">
      <c r="A1075" t="s">
        <v>1297</v>
      </c>
      <c r="B1075" s="11">
        <v>31.16</v>
      </c>
      <c r="C1075" s="11">
        <v>4.26</v>
      </c>
      <c r="D1075" t="s">
        <v>2382</v>
      </c>
      <c r="E1075" t="s">
        <v>2380</v>
      </c>
      <c r="F1075" t="s">
        <v>2383</v>
      </c>
      <c r="G1075">
        <v>1</v>
      </c>
      <c r="H1075" t="s">
        <v>2380</v>
      </c>
      <c r="I1075" t="str">
        <f t="shared" si="209"/>
        <v>Id1074</v>
      </c>
      <c r="J1075" t="str">
        <f t="shared" si="210"/>
        <v>31.16</v>
      </c>
      <c r="K1075" t="str">
        <f t="shared" si="211"/>
        <v>4.26</v>
      </c>
      <c r="L1075" t="str">
        <f t="shared" si="212"/>
        <v>yes</v>
      </c>
      <c r="M1075" t="str">
        <f t="shared" si="213"/>
        <v>No</v>
      </c>
      <c r="N1075" t="str">
        <f t="shared" si="214"/>
        <v>Yes</v>
      </c>
      <c r="O1075" t="str">
        <f t="shared" si="215"/>
        <v>1</v>
      </c>
      <c r="P1075" t="str">
        <f t="shared" si="216"/>
        <v>No</v>
      </c>
      <c r="Q1075" s="10" t="str">
        <f t="shared" si="217"/>
        <v>1</v>
      </c>
      <c r="R1075" t="str">
        <f t="shared" si="218"/>
        <v>Yes</v>
      </c>
      <c r="S1075" t="str">
        <f t="shared" si="219"/>
        <v>No</v>
      </c>
      <c r="T1075" t="str">
        <f t="shared" si="220"/>
        <v>No</v>
      </c>
      <c r="U1075" s="10" t="str" cm="1">
        <f t="array" ref="U1075">_xlfn.IFS(B1075&lt;18.5,"Underweight",B1075&lt;=24.9,"Normal weight",B1075&lt;=29.99,"Over weight",B1075&gt;=30,"Obesity")</f>
        <v>Obesity</v>
      </c>
      <c r="V1075" t="str" cm="1">
        <f t="array" ref="V1075">_xlfn.IFS(C1075&lt;5.7,"Normal",C1075&lt;=6.49,"Prediabetes",C1075&gt;=6.5,"Diabetes")</f>
        <v>Normal</v>
      </c>
      <c r="W1075" t="str">
        <f t="shared" si="221"/>
        <v>No</v>
      </c>
    </row>
    <row r="1076" spans="1:23" x14ac:dyDescent="0.25">
      <c r="A1076" t="s">
        <v>1296</v>
      </c>
      <c r="B1076" s="11">
        <v>25.55</v>
      </c>
      <c r="C1076" s="11">
        <v>4.96</v>
      </c>
      <c r="D1076" t="s">
        <v>2382</v>
      </c>
      <c r="E1076" t="s">
        <v>2380</v>
      </c>
      <c r="F1076" t="s">
        <v>2380</v>
      </c>
      <c r="G1076">
        <v>1</v>
      </c>
      <c r="H1076" t="s">
        <v>2380</v>
      </c>
      <c r="I1076" t="str">
        <f t="shared" si="209"/>
        <v>Id1075</v>
      </c>
      <c r="J1076" t="str">
        <f t="shared" si="210"/>
        <v>25.55</v>
      </c>
      <c r="K1076" t="str">
        <f t="shared" si="211"/>
        <v>4.96</v>
      </c>
      <c r="L1076" t="str">
        <f t="shared" si="212"/>
        <v>yes</v>
      </c>
      <c r="M1076" t="str">
        <f t="shared" si="213"/>
        <v>No</v>
      </c>
      <c r="N1076" t="str">
        <f t="shared" si="214"/>
        <v>No</v>
      </c>
      <c r="O1076" t="str">
        <f t="shared" si="215"/>
        <v>1</v>
      </c>
      <c r="P1076" t="str">
        <f t="shared" si="216"/>
        <v>No</v>
      </c>
      <c r="Q1076" s="10" t="str">
        <f t="shared" si="217"/>
        <v>1</v>
      </c>
      <c r="R1076" t="str">
        <f t="shared" si="218"/>
        <v>Yes</v>
      </c>
      <c r="S1076" t="str">
        <f t="shared" si="219"/>
        <v>No</v>
      </c>
      <c r="T1076" t="str">
        <f t="shared" si="220"/>
        <v>No</v>
      </c>
      <c r="U1076" s="10" t="str" cm="1">
        <f t="array" ref="U1076">_xlfn.IFS(B1076&lt;18.5,"Underweight",B1076&lt;=24.9,"Normal weight",B1076&lt;=29.99,"Over weight",B1076&gt;=30,"Obesity")</f>
        <v>Over weight</v>
      </c>
      <c r="V1076" t="str" cm="1">
        <f t="array" ref="V1076">_xlfn.IFS(C1076&lt;5.7,"Normal",C1076&lt;=6.49,"Prediabetes",C1076&gt;=6.5,"Diabetes")</f>
        <v>Normal</v>
      </c>
      <c r="W1076" t="str">
        <f t="shared" si="221"/>
        <v>No</v>
      </c>
    </row>
    <row r="1077" spans="1:23" x14ac:dyDescent="0.25">
      <c r="A1077" t="s">
        <v>1295</v>
      </c>
      <c r="B1077" s="11">
        <v>28.77</v>
      </c>
      <c r="C1077" s="11">
        <v>4</v>
      </c>
      <c r="D1077" t="s">
        <v>2382</v>
      </c>
      <c r="E1077" t="s">
        <v>2380</v>
      </c>
      <c r="F1077" t="s">
        <v>2380</v>
      </c>
      <c r="G1077" t="s">
        <v>2381</v>
      </c>
      <c r="H1077" t="s">
        <v>2380</v>
      </c>
      <c r="I1077" t="str">
        <f t="shared" si="209"/>
        <v>Id1076</v>
      </c>
      <c r="J1077" t="str">
        <f t="shared" si="210"/>
        <v>28.77</v>
      </c>
      <c r="K1077" t="str">
        <f t="shared" si="211"/>
        <v>4</v>
      </c>
      <c r="L1077" t="str">
        <f t="shared" si="212"/>
        <v>yes</v>
      </c>
      <c r="M1077" t="str">
        <f t="shared" si="213"/>
        <v>No</v>
      </c>
      <c r="N1077" t="str">
        <f t="shared" si="214"/>
        <v>No</v>
      </c>
      <c r="O1077" t="str">
        <f t="shared" si="215"/>
        <v>No major surgery</v>
      </c>
      <c r="P1077" t="str">
        <f t="shared" si="216"/>
        <v>No</v>
      </c>
      <c r="Q1077" s="10" t="str">
        <f t="shared" si="217"/>
        <v>0</v>
      </c>
      <c r="R1077" t="str">
        <f t="shared" si="218"/>
        <v>Yes</v>
      </c>
      <c r="S1077" t="str">
        <f t="shared" si="219"/>
        <v>No</v>
      </c>
      <c r="T1077" t="str">
        <f t="shared" si="220"/>
        <v>No</v>
      </c>
      <c r="U1077" s="10" t="str" cm="1">
        <f t="array" ref="U1077">_xlfn.IFS(B1077&lt;18.5,"Underweight",B1077&lt;=24.9,"Normal weight",B1077&lt;=29.99,"Over weight",B1077&gt;=30,"Obesity")</f>
        <v>Over weight</v>
      </c>
      <c r="V1077" t="str" cm="1">
        <f t="array" ref="V1077">_xlfn.IFS(C1077&lt;5.7,"Normal",C1077&lt;=6.49,"Prediabetes",C1077&gt;=6.5,"Diabetes")</f>
        <v>Normal</v>
      </c>
      <c r="W1077" t="str">
        <f t="shared" si="221"/>
        <v>No</v>
      </c>
    </row>
    <row r="1078" spans="1:23" x14ac:dyDescent="0.25">
      <c r="A1078" t="s">
        <v>1294</v>
      </c>
      <c r="B1078" s="11">
        <v>23.14</v>
      </c>
      <c r="C1078" s="11">
        <v>4.1500000000000004</v>
      </c>
      <c r="D1078" t="s">
        <v>2382</v>
      </c>
      <c r="E1078" t="s">
        <v>2380</v>
      </c>
      <c r="F1078" t="s">
        <v>2380</v>
      </c>
      <c r="G1078">
        <v>1</v>
      </c>
      <c r="H1078" t="s">
        <v>2380</v>
      </c>
      <c r="I1078" t="str">
        <f t="shared" si="209"/>
        <v>Id1077</v>
      </c>
      <c r="J1078" t="str">
        <f t="shared" si="210"/>
        <v>23.14</v>
      </c>
      <c r="K1078" t="str">
        <f t="shared" si="211"/>
        <v>4.15</v>
      </c>
      <c r="L1078" t="str">
        <f t="shared" si="212"/>
        <v>yes</v>
      </c>
      <c r="M1078" t="str">
        <f t="shared" si="213"/>
        <v>No</v>
      </c>
      <c r="N1078" t="str">
        <f t="shared" si="214"/>
        <v>No</v>
      </c>
      <c r="O1078" t="str">
        <f t="shared" si="215"/>
        <v>1</v>
      </c>
      <c r="P1078" t="str">
        <f t="shared" si="216"/>
        <v>No</v>
      </c>
      <c r="Q1078" s="10" t="str">
        <f t="shared" si="217"/>
        <v>1</v>
      </c>
      <c r="R1078" t="str">
        <f t="shared" si="218"/>
        <v>Yes</v>
      </c>
      <c r="S1078" t="str">
        <f t="shared" si="219"/>
        <v>No</v>
      </c>
      <c r="T1078" t="str">
        <f t="shared" si="220"/>
        <v>No</v>
      </c>
      <c r="U1078" s="10" t="str" cm="1">
        <f t="array" ref="U1078">_xlfn.IFS(B1078&lt;18.5,"Underweight",B1078&lt;=24.9,"Normal weight",B1078&lt;=29.99,"Over weight",B1078&gt;=30,"Obesity")</f>
        <v>Normal weight</v>
      </c>
      <c r="V1078" t="str" cm="1">
        <f t="array" ref="V1078">_xlfn.IFS(C1078&lt;5.7,"Normal",C1078&lt;=6.49,"Prediabetes",C1078&gt;=6.5,"Diabetes")</f>
        <v>Normal</v>
      </c>
      <c r="W1078" t="str">
        <f t="shared" si="221"/>
        <v>No</v>
      </c>
    </row>
    <row r="1079" spans="1:23" x14ac:dyDescent="0.25">
      <c r="A1079" t="s">
        <v>1293</v>
      </c>
      <c r="B1079" s="11">
        <v>39.6</v>
      </c>
      <c r="C1079" s="11">
        <v>11.36</v>
      </c>
      <c r="D1079" t="s">
        <v>2380</v>
      </c>
      <c r="E1079" t="s">
        <v>2380</v>
      </c>
      <c r="F1079" t="s">
        <v>2380</v>
      </c>
      <c r="G1079" t="s">
        <v>2381</v>
      </c>
      <c r="H1079" t="s">
        <v>2380</v>
      </c>
      <c r="I1079" t="str">
        <f t="shared" si="209"/>
        <v>Id1078</v>
      </c>
      <c r="J1079" t="str">
        <f t="shared" si="210"/>
        <v>39.6</v>
      </c>
      <c r="K1079" t="str">
        <f t="shared" si="211"/>
        <v>11.36</v>
      </c>
      <c r="L1079" t="str">
        <f t="shared" si="212"/>
        <v>No</v>
      </c>
      <c r="M1079" t="str">
        <f t="shared" si="213"/>
        <v>No</v>
      </c>
      <c r="N1079" t="str">
        <f t="shared" si="214"/>
        <v>No</v>
      </c>
      <c r="O1079" t="str">
        <f t="shared" si="215"/>
        <v>No major surgery</v>
      </c>
      <c r="P1079" t="str">
        <f t="shared" si="216"/>
        <v>No</v>
      </c>
      <c r="Q1079" s="10" t="str">
        <f t="shared" si="217"/>
        <v>0</v>
      </c>
      <c r="R1079" t="str">
        <f t="shared" si="218"/>
        <v>No</v>
      </c>
      <c r="S1079" t="str">
        <f t="shared" si="219"/>
        <v>No</v>
      </c>
      <c r="T1079" t="str">
        <f t="shared" si="220"/>
        <v>No</v>
      </c>
      <c r="U1079" s="10" t="str" cm="1">
        <f t="array" ref="U1079">_xlfn.IFS(B1079&lt;18.5,"Underweight",B1079&lt;=24.9,"Normal weight",B1079&lt;=29.99,"Over weight",B1079&gt;=30,"Obesity")</f>
        <v>Obesity</v>
      </c>
      <c r="V1079" t="str" cm="1">
        <f t="array" ref="V1079">_xlfn.IFS(C1079&lt;5.7,"Normal",C1079&lt;=6.49,"Prediabetes",C1079&gt;=6.5,"Diabetes")</f>
        <v>Diabetes</v>
      </c>
      <c r="W1079" t="str">
        <f t="shared" si="221"/>
        <v>No</v>
      </c>
    </row>
    <row r="1080" spans="1:23" x14ac:dyDescent="0.25">
      <c r="A1080" t="s">
        <v>1292</v>
      </c>
      <c r="B1080" s="11">
        <v>29.2</v>
      </c>
      <c r="C1080" s="11">
        <v>7.53</v>
      </c>
      <c r="D1080" t="s">
        <v>2380</v>
      </c>
      <c r="E1080" t="s">
        <v>2380</v>
      </c>
      <c r="F1080" t="s">
        <v>2380</v>
      </c>
      <c r="G1080" t="s">
        <v>2381</v>
      </c>
      <c r="H1080" t="s">
        <v>2380</v>
      </c>
      <c r="I1080" t="str">
        <f t="shared" si="209"/>
        <v>Id1079</v>
      </c>
      <c r="J1080" t="str">
        <f t="shared" si="210"/>
        <v>29.2</v>
      </c>
      <c r="K1080" t="str">
        <f t="shared" si="211"/>
        <v>7.53</v>
      </c>
      <c r="L1080" t="str">
        <f t="shared" si="212"/>
        <v>No</v>
      </c>
      <c r="M1080" t="str">
        <f t="shared" si="213"/>
        <v>No</v>
      </c>
      <c r="N1080" t="str">
        <f t="shared" si="214"/>
        <v>No</v>
      </c>
      <c r="O1080" t="str">
        <f t="shared" si="215"/>
        <v>No major surgery</v>
      </c>
      <c r="P1080" t="str">
        <f t="shared" si="216"/>
        <v>No</v>
      </c>
      <c r="Q1080" s="10" t="str">
        <f t="shared" si="217"/>
        <v>0</v>
      </c>
      <c r="R1080" t="str">
        <f t="shared" si="218"/>
        <v>No</v>
      </c>
      <c r="S1080" t="str">
        <f t="shared" si="219"/>
        <v>No</v>
      </c>
      <c r="T1080" t="str">
        <f t="shared" si="220"/>
        <v>No</v>
      </c>
      <c r="U1080" s="10" t="str" cm="1">
        <f t="array" ref="U1080">_xlfn.IFS(B1080&lt;18.5,"Underweight",B1080&lt;=24.9,"Normal weight",B1080&lt;=29.99,"Over weight",B1080&gt;=30,"Obesity")</f>
        <v>Over weight</v>
      </c>
      <c r="V1080" t="str" cm="1">
        <f t="array" ref="V1080">_xlfn.IFS(C1080&lt;5.7,"Normal",C1080&lt;=6.49,"Prediabetes",C1080&gt;=6.5,"Diabetes")</f>
        <v>Diabetes</v>
      </c>
      <c r="W1080" t="str">
        <f t="shared" si="221"/>
        <v>No</v>
      </c>
    </row>
    <row r="1081" spans="1:23" x14ac:dyDescent="0.25">
      <c r="A1081" t="s">
        <v>1291</v>
      </c>
      <c r="B1081" s="11">
        <v>32.774999999999999</v>
      </c>
      <c r="C1081" s="11">
        <v>7.95</v>
      </c>
      <c r="D1081" t="s">
        <v>2380</v>
      </c>
      <c r="E1081" t="s">
        <v>2380</v>
      </c>
      <c r="F1081" t="s">
        <v>2380</v>
      </c>
      <c r="G1081" t="s">
        <v>2381</v>
      </c>
      <c r="H1081" t="s">
        <v>2380</v>
      </c>
      <c r="I1081" t="str">
        <f t="shared" si="209"/>
        <v>Id1080</v>
      </c>
      <c r="J1081" t="str">
        <f t="shared" si="210"/>
        <v>32.775</v>
      </c>
      <c r="K1081" t="str">
        <f t="shared" si="211"/>
        <v>7.95</v>
      </c>
      <c r="L1081" t="str">
        <f t="shared" si="212"/>
        <v>No</v>
      </c>
      <c r="M1081" t="str">
        <f t="shared" si="213"/>
        <v>No</v>
      </c>
      <c r="N1081" t="str">
        <f t="shared" si="214"/>
        <v>No</v>
      </c>
      <c r="O1081" t="str">
        <f t="shared" si="215"/>
        <v>No major surgery</v>
      </c>
      <c r="P1081" t="str">
        <f t="shared" si="216"/>
        <v>No</v>
      </c>
      <c r="Q1081" s="10" t="str">
        <f t="shared" si="217"/>
        <v>0</v>
      </c>
      <c r="R1081" t="str">
        <f t="shared" si="218"/>
        <v>No</v>
      </c>
      <c r="S1081" t="str">
        <f t="shared" si="219"/>
        <v>No</v>
      </c>
      <c r="T1081" t="str">
        <f t="shared" si="220"/>
        <v>No</v>
      </c>
      <c r="U1081" s="10" t="str" cm="1">
        <f t="array" ref="U1081">_xlfn.IFS(B1081&lt;18.5,"Underweight",B1081&lt;=24.9,"Normal weight",B1081&lt;=29.99,"Over weight",B1081&gt;=30,"Obesity")</f>
        <v>Obesity</v>
      </c>
      <c r="V1081" t="str" cm="1">
        <f t="array" ref="V1081">_xlfn.IFS(C1081&lt;5.7,"Normal",C1081&lt;=6.49,"Prediabetes",C1081&gt;=6.5,"Diabetes")</f>
        <v>Diabetes</v>
      </c>
      <c r="W1081" t="str">
        <f t="shared" si="221"/>
        <v>No</v>
      </c>
    </row>
    <row r="1082" spans="1:23" x14ac:dyDescent="0.25">
      <c r="A1082" t="s">
        <v>1290</v>
      </c>
      <c r="B1082" s="11">
        <v>24.035</v>
      </c>
      <c r="C1082" s="11">
        <v>8.5</v>
      </c>
      <c r="D1082" t="s">
        <v>2380</v>
      </c>
      <c r="E1082" t="s">
        <v>2380</v>
      </c>
      <c r="F1082" t="s">
        <v>2380</v>
      </c>
      <c r="G1082" t="s">
        <v>2381</v>
      </c>
      <c r="H1082" t="s">
        <v>2380</v>
      </c>
      <c r="I1082" t="str">
        <f t="shared" si="209"/>
        <v>Id1081</v>
      </c>
      <c r="J1082" t="str">
        <f t="shared" si="210"/>
        <v>24.035</v>
      </c>
      <c r="K1082" t="str">
        <f t="shared" si="211"/>
        <v>8.5</v>
      </c>
      <c r="L1082" t="str">
        <f t="shared" si="212"/>
        <v>No</v>
      </c>
      <c r="M1082" t="str">
        <f t="shared" si="213"/>
        <v>No</v>
      </c>
      <c r="N1082" t="str">
        <f t="shared" si="214"/>
        <v>No</v>
      </c>
      <c r="O1082" t="str">
        <f t="shared" si="215"/>
        <v>No major surgery</v>
      </c>
      <c r="P1082" t="str">
        <f t="shared" si="216"/>
        <v>No</v>
      </c>
      <c r="Q1082" s="10" t="str">
        <f t="shared" si="217"/>
        <v>0</v>
      </c>
      <c r="R1082" t="str">
        <f t="shared" si="218"/>
        <v>No</v>
      </c>
      <c r="S1082" t="str">
        <f t="shared" si="219"/>
        <v>No</v>
      </c>
      <c r="T1082" t="str">
        <f t="shared" si="220"/>
        <v>No</v>
      </c>
      <c r="U1082" s="10" t="str" cm="1">
        <f t="array" ref="U1082">_xlfn.IFS(B1082&lt;18.5,"Underweight",B1082&lt;=24.9,"Normal weight",B1082&lt;=29.99,"Over weight",B1082&gt;=30,"Obesity")</f>
        <v>Normal weight</v>
      </c>
      <c r="V1082" t="str" cm="1">
        <f t="array" ref="V1082">_xlfn.IFS(C1082&lt;5.7,"Normal",C1082&lt;=6.49,"Prediabetes",C1082&gt;=6.5,"Diabetes")</f>
        <v>Diabetes</v>
      </c>
      <c r="W1082" t="str">
        <f t="shared" si="221"/>
        <v>No</v>
      </c>
    </row>
    <row r="1083" spans="1:23" x14ac:dyDescent="0.25">
      <c r="A1083" t="s">
        <v>1289</v>
      </c>
      <c r="B1083" s="11">
        <v>30.55</v>
      </c>
      <c r="C1083" s="11">
        <v>5.89</v>
      </c>
      <c r="D1083" t="s">
        <v>2380</v>
      </c>
      <c r="E1083" t="s">
        <v>2380</v>
      </c>
      <c r="F1083" t="s">
        <v>2383</v>
      </c>
      <c r="G1083">
        <v>1</v>
      </c>
      <c r="H1083" t="s">
        <v>2380</v>
      </c>
      <c r="I1083" t="str">
        <f t="shared" si="209"/>
        <v>Id1082</v>
      </c>
      <c r="J1083" t="str">
        <f t="shared" si="210"/>
        <v>30.55</v>
      </c>
      <c r="K1083" t="str">
        <f t="shared" si="211"/>
        <v>5.89</v>
      </c>
      <c r="L1083" t="str">
        <f t="shared" si="212"/>
        <v>No</v>
      </c>
      <c r="M1083" t="str">
        <f t="shared" si="213"/>
        <v>No</v>
      </c>
      <c r="N1083" t="str">
        <f t="shared" si="214"/>
        <v>Yes</v>
      </c>
      <c r="O1083" t="str">
        <f t="shared" si="215"/>
        <v>1</v>
      </c>
      <c r="P1083" t="str">
        <f t="shared" si="216"/>
        <v>No</v>
      </c>
      <c r="Q1083" s="10" t="str">
        <f t="shared" si="217"/>
        <v>1</v>
      </c>
      <c r="R1083" t="str">
        <f t="shared" si="218"/>
        <v>No</v>
      </c>
      <c r="S1083" t="str">
        <f t="shared" si="219"/>
        <v>No</v>
      </c>
      <c r="T1083" t="str">
        <f t="shared" si="220"/>
        <v>No</v>
      </c>
      <c r="U1083" s="10" t="str" cm="1">
        <f t="array" ref="U1083">_xlfn.IFS(B1083&lt;18.5,"Underweight",B1083&lt;=24.9,"Normal weight",B1083&lt;=29.99,"Over weight",B1083&gt;=30,"Obesity")</f>
        <v>Obesity</v>
      </c>
      <c r="V1083" t="str" cm="1">
        <f t="array" ref="V1083">_xlfn.IFS(C1083&lt;5.7,"Normal",C1083&lt;=6.49,"Prediabetes",C1083&gt;=6.5,"Diabetes")</f>
        <v>Prediabetes</v>
      </c>
      <c r="W1083" t="str">
        <f t="shared" si="221"/>
        <v>No</v>
      </c>
    </row>
    <row r="1084" spans="1:23" x14ac:dyDescent="0.25">
      <c r="A1084" t="s">
        <v>1288</v>
      </c>
      <c r="B1084" s="11">
        <v>28.81</v>
      </c>
      <c r="C1084" s="11">
        <v>8.76</v>
      </c>
      <c r="D1084" t="s">
        <v>2380</v>
      </c>
      <c r="E1084" t="s">
        <v>2380</v>
      </c>
      <c r="F1084" t="s">
        <v>2380</v>
      </c>
      <c r="G1084">
        <v>2</v>
      </c>
      <c r="H1084" t="s">
        <v>2380</v>
      </c>
      <c r="I1084" t="str">
        <f t="shared" si="209"/>
        <v>Id1083</v>
      </c>
      <c r="J1084" t="str">
        <f t="shared" si="210"/>
        <v>28.81</v>
      </c>
      <c r="K1084" t="str">
        <f t="shared" si="211"/>
        <v>8.76</v>
      </c>
      <c r="L1084" t="str">
        <f t="shared" si="212"/>
        <v>No</v>
      </c>
      <c r="M1084" t="str">
        <f t="shared" si="213"/>
        <v>No</v>
      </c>
      <c r="N1084" t="str">
        <f t="shared" si="214"/>
        <v>No</v>
      </c>
      <c r="O1084" t="str">
        <f t="shared" si="215"/>
        <v>2</v>
      </c>
      <c r="P1084" t="str">
        <f t="shared" si="216"/>
        <v>No</v>
      </c>
      <c r="Q1084" s="10" t="str">
        <f t="shared" si="217"/>
        <v>2</v>
      </c>
      <c r="R1084" t="str">
        <f t="shared" si="218"/>
        <v>No</v>
      </c>
      <c r="S1084" t="str">
        <f t="shared" si="219"/>
        <v>No</v>
      </c>
      <c r="T1084" t="str">
        <f t="shared" si="220"/>
        <v>No</v>
      </c>
      <c r="U1084" s="10" t="str" cm="1">
        <f t="array" ref="U1084">_xlfn.IFS(B1084&lt;18.5,"Underweight",B1084&lt;=24.9,"Normal weight",B1084&lt;=29.99,"Over weight",B1084&gt;=30,"Obesity")</f>
        <v>Over weight</v>
      </c>
      <c r="V1084" t="str" cm="1">
        <f t="array" ref="V1084">_xlfn.IFS(C1084&lt;5.7,"Normal",C1084&lt;=6.49,"Prediabetes",C1084&gt;=6.5,"Diabetes")</f>
        <v>Diabetes</v>
      </c>
      <c r="W1084" t="str">
        <f t="shared" si="221"/>
        <v>No</v>
      </c>
    </row>
    <row r="1085" spans="1:23" x14ac:dyDescent="0.25">
      <c r="A1085" t="s">
        <v>1287</v>
      </c>
      <c r="B1085" s="11">
        <v>31.66</v>
      </c>
      <c r="C1085" s="11">
        <v>4.1100000000000003</v>
      </c>
      <c r="D1085" t="s">
        <v>2380</v>
      </c>
      <c r="E1085" t="s">
        <v>2380</v>
      </c>
      <c r="F1085" t="s">
        <v>2380</v>
      </c>
      <c r="G1085" t="s">
        <v>2381</v>
      </c>
      <c r="H1085" t="s">
        <v>2380</v>
      </c>
      <c r="I1085" t="str">
        <f t="shared" si="209"/>
        <v>Id1084</v>
      </c>
      <c r="J1085" t="str">
        <f t="shared" si="210"/>
        <v>31.66</v>
      </c>
      <c r="K1085" t="str">
        <f t="shared" si="211"/>
        <v>4.11</v>
      </c>
      <c r="L1085" t="str">
        <f t="shared" si="212"/>
        <v>No</v>
      </c>
      <c r="M1085" t="str">
        <f t="shared" si="213"/>
        <v>No</v>
      </c>
      <c r="N1085" t="str">
        <f t="shared" si="214"/>
        <v>No</v>
      </c>
      <c r="O1085" t="str">
        <f t="shared" si="215"/>
        <v>No major surgery</v>
      </c>
      <c r="P1085" t="str">
        <f t="shared" si="216"/>
        <v>No</v>
      </c>
      <c r="Q1085" s="10" t="str">
        <f t="shared" si="217"/>
        <v>0</v>
      </c>
      <c r="R1085" t="str">
        <f t="shared" si="218"/>
        <v>No</v>
      </c>
      <c r="S1085" t="str">
        <f t="shared" si="219"/>
        <v>No</v>
      </c>
      <c r="T1085" t="str">
        <f t="shared" si="220"/>
        <v>No</v>
      </c>
      <c r="U1085" s="10" t="str" cm="1">
        <f t="array" ref="U1085">_xlfn.IFS(B1085&lt;18.5,"Underweight",B1085&lt;=24.9,"Normal weight",B1085&lt;=29.99,"Over weight",B1085&gt;=30,"Obesity")</f>
        <v>Obesity</v>
      </c>
      <c r="V1085" t="str" cm="1">
        <f t="array" ref="V1085">_xlfn.IFS(C1085&lt;5.7,"Normal",C1085&lt;=6.49,"Prediabetes",C1085&gt;=6.5,"Diabetes")</f>
        <v>Normal</v>
      </c>
      <c r="W1085" t="str">
        <f t="shared" si="221"/>
        <v>No</v>
      </c>
    </row>
    <row r="1086" spans="1:23" x14ac:dyDescent="0.25">
      <c r="A1086" t="s">
        <v>1286</v>
      </c>
      <c r="B1086" s="11">
        <v>28.215</v>
      </c>
      <c r="C1086" s="11">
        <v>7.56</v>
      </c>
      <c r="D1086" t="s">
        <v>2382</v>
      </c>
      <c r="E1086" t="s">
        <v>2380</v>
      </c>
      <c r="F1086" t="s">
        <v>2380</v>
      </c>
      <c r="G1086">
        <v>1</v>
      </c>
      <c r="H1086" t="s">
        <v>2380</v>
      </c>
      <c r="I1086" t="str">
        <f t="shared" si="209"/>
        <v>Id1085</v>
      </c>
      <c r="J1086" t="str">
        <f t="shared" si="210"/>
        <v>28.215</v>
      </c>
      <c r="K1086" t="str">
        <f t="shared" si="211"/>
        <v>7.56</v>
      </c>
      <c r="L1086" t="str">
        <f t="shared" si="212"/>
        <v>yes</v>
      </c>
      <c r="M1086" t="str">
        <f t="shared" si="213"/>
        <v>No</v>
      </c>
      <c r="N1086" t="str">
        <f t="shared" si="214"/>
        <v>No</v>
      </c>
      <c r="O1086" t="str">
        <f t="shared" si="215"/>
        <v>1</v>
      </c>
      <c r="P1086" t="str">
        <f t="shared" si="216"/>
        <v>No</v>
      </c>
      <c r="Q1086" s="10" t="str">
        <f t="shared" si="217"/>
        <v>1</v>
      </c>
      <c r="R1086" t="str">
        <f t="shared" si="218"/>
        <v>Yes</v>
      </c>
      <c r="S1086" t="str">
        <f t="shared" si="219"/>
        <v>No</v>
      </c>
      <c r="T1086" t="str">
        <f t="shared" si="220"/>
        <v>No</v>
      </c>
      <c r="U1086" s="10" t="str" cm="1">
        <f t="array" ref="U1086">_xlfn.IFS(B1086&lt;18.5,"Underweight",B1086&lt;=24.9,"Normal weight",B1086&lt;=29.99,"Over weight",B1086&gt;=30,"Obesity")</f>
        <v>Over weight</v>
      </c>
      <c r="V1086" t="str" cm="1">
        <f t="array" ref="V1086">_xlfn.IFS(C1086&lt;5.7,"Normal",C1086&lt;=6.49,"Prediabetes",C1086&gt;=6.5,"Diabetes")</f>
        <v>Diabetes</v>
      </c>
      <c r="W1086" t="str">
        <f t="shared" si="221"/>
        <v>No</v>
      </c>
    </row>
    <row r="1087" spans="1:23" x14ac:dyDescent="0.25">
      <c r="A1087" t="s">
        <v>1285</v>
      </c>
      <c r="B1087" s="11">
        <v>26.12</v>
      </c>
      <c r="C1087" s="11">
        <v>4.17</v>
      </c>
      <c r="D1087" t="s">
        <v>2382</v>
      </c>
      <c r="E1087" t="s">
        <v>2380</v>
      </c>
      <c r="F1087" t="s">
        <v>2383</v>
      </c>
      <c r="G1087">
        <v>1</v>
      </c>
      <c r="H1087" t="s">
        <v>2380</v>
      </c>
      <c r="I1087" t="str">
        <f t="shared" si="209"/>
        <v>Id1086</v>
      </c>
      <c r="J1087" t="str">
        <f t="shared" si="210"/>
        <v>26.12</v>
      </c>
      <c r="K1087" t="str">
        <f t="shared" si="211"/>
        <v>4.17</v>
      </c>
      <c r="L1087" t="str">
        <f t="shared" si="212"/>
        <v>yes</v>
      </c>
      <c r="M1087" t="str">
        <f t="shared" si="213"/>
        <v>No</v>
      </c>
      <c r="N1087" t="str">
        <f t="shared" si="214"/>
        <v>Yes</v>
      </c>
      <c r="O1087" t="str">
        <f t="shared" si="215"/>
        <v>1</v>
      </c>
      <c r="P1087" t="str">
        <f t="shared" si="216"/>
        <v>No</v>
      </c>
      <c r="Q1087" s="10" t="str">
        <f t="shared" si="217"/>
        <v>1</v>
      </c>
      <c r="R1087" t="str">
        <f t="shared" si="218"/>
        <v>Yes</v>
      </c>
      <c r="S1087" t="str">
        <f t="shared" si="219"/>
        <v>No</v>
      </c>
      <c r="T1087" t="str">
        <f t="shared" si="220"/>
        <v>No</v>
      </c>
      <c r="U1087" s="10" t="str" cm="1">
        <f t="array" ref="U1087">_xlfn.IFS(B1087&lt;18.5,"Underweight",B1087&lt;=24.9,"Normal weight",B1087&lt;=29.99,"Over weight",B1087&gt;=30,"Obesity")</f>
        <v>Over weight</v>
      </c>
      <c r="V1087" t="str" cm="1">
        <f t="array" ref="V1087">_xlfn.IFS(C1087&lt;5.7,"Normal",C1087&lt;=6.49,"Prediabetes",C1087&gt;=6.5,"Diabetes")</f>
        <v>Normal</v>
      </c>
      <c r="W1087" t="str">
        <f t="shared" si="221"/>
        <v>No</v>
      </c>
    </row>
    <row r="1088" spans="1:23" x14ac:dyDescent="0.25">
      <c r="A1088" t="s">
        <v>1284</v>
      </c>
      <c r="B1088" s="11">
        <v>36.630000000000003</v>
      </c>
      <c r="C1088" s="11">
        <v>11.42</v>
      </c>
      <c r="D1088" t="s">
        <v>2380</v>
      </c>
      <c r="E1088" t="s">
        <v>2380</v>
      </c>
      <c r="F1088" t="s">
        <v>2380</v>
      </c>
      <c r="G1088">
        <v>2</v>
      </c>
      <c r="H1088" t="s">
        <v>2380</v>
      </c>
      <c r="I1088" t="str">
        <f t="shared" si="209"/>
        <v>Id1087</v>
      </c>
      <c r="J1088" t="str">
        <f t="shared" si="210"/>
        <v>36.63</v>
      </c>
      <c r="K1088" t="str">
        <f t="shared" si="211"/>
        <v>11.42</v>
      </c>
      <c r="L1088" t="str">
        <f t="shared" si="212"/>
        <v>No</v>
      </c>
      <c r="M1088" t="str">
        <f t="shared" si="213"/>
        <v>No</v>
      </c>
      <c r="N1088" t="str">
        <f t="shared" si="214"/>
        <v>No</v>
      </c>
      <c r="O1088" t="str">
        <f t="shared" si="215"/>
        <v>2</v>
      </c>
      <c r="P1088" t="str">
        <f t="shared" si="216"/>
        <v>No</v>
      </c>
      <c r="Q1088" s="10" t="str">
        <f t="shared" si="217"/>
        <v>2</v>
      </c>
      <c r="R1088" t="str">
        <f t="shared" si="218"/>
        <v>No</v>
      </c>
      <c r="S1088" t="str">
        <f t="shared" si="219"/>
        <v>No</v>
      </c>
      <c r="T1088" t="str">
        <f t="shared" si="220"/>
        <v>No</v>
      </c>
      <c r="U1088" s="10" t="str" cm="1">
        <f t="array" ref="U1088">_xlfn.IFS(B1088&lt;18.5,"Underweight",B1088&lt;=24.9,"Normal weight",B1088&lt;=29.99,"Over weight",B1088&gt;=30,"Obesity")</f>
        <v>Obesity</v>
      </c>
      <c r="V1088" t="str" cm="1">
        <f t="array" ref="V1088">_xlfn.IFS(C1088&lt;5.7,"Normal",C1088&lt;=6.49,"Prediabetes",C1088&gt;=6.5,"Diabetes")</f>
        <v>Diabetes</v>
      </c>
      <c r="W1088" t="str">
        <f t="shared" si="221"/>
        <v>No</v>
      </c>
    </row>
    <row r="1089" spans="1:23" x14ac:dyDescent="0.25">
      <c r="A1089" t="s">
        <v>1283</v>
      </c>
      <c r="B1089" s="11">
        <v>33.344999999999999</v>
      </c>
      <c r="C1089" s="11">
        <v>7.33</v>
      </c>
      <c r="D1089" t="s">
        <v>2380</v>
      </c>
      <c r="E1089" t="s">
        <v>2380</v>
      </c>
      <c r="F1089" t="s">
        <v>2380</v>
      </c>
      <c r="G1089">
        <v>2</v>
      </c>
      <c r="H1089" t="s">
        <v>2380</v>
      </c>
      <c r="I1089" t="str">
        <f t="shared" si="209"/>
        <v>Id1088</v>
      </c>
      <c r="J1089" t="str">
        <f t="shared" si="210"/>
        <v>33.345</v>
      </c>
      <c r="K1089" t="str">
        <f t="shared" si="211"/>
        <v>7.33</v>
      </c>
      <c r="L1089" t="str">
        <f t="shared" si="212"/>
        <v>No</v>
      </c>
      <c r="M1089" t="str">
        <f t="shared" si="213"/>
        <v>No</v>
      </c>
      <c r="N1089" t="str">
        <f t="shared" si="214"/>
        <v>No</v>
      </c>
      <c r="O1089" t="str">
        <f t="shared" si="215"/>
        <v>2</v>
      </c>
      <c r="P1089" t="str">
        <f t="shared" si="216"/>
        <v>No</v>
      </c>
      <c r="Q1089" s="10" t="str">
        <f t="shared" si="217"/>
        <v>2</v>
      </c>
      <c r="R1089" t="str">
        <f t="shared" si="218"/>
        <v>No</v>
      </c>
      <c r="S1089" t="str">
        <f t="shared" si="219"/>
        <v>No</v>
      </c>
      <c r="T1089" t="str">
        <f t="shared" si="220"/>
        <v>No</v>
      </c>
      <c r="U1089" s="10" t="str" cm="1">
        <f t="array" ref="U1089">_xlfn.IFS(B1089&lt;18.5,"Underweight",B1089&lt;=24.9,"Normal weight",B1089&lt;=29.99,"Over weight",B1089&gt;=30,"Obesity")</f>
        <v>Obesity</v>
      </c>
      <c r="V1089" t="str" cm="1">
        <f t="array" ref="V1089">_xlfn.IFS(C1089&lt;5.7,"Normal",C1089&lt;=6.49,"Prediabetes",C1089&gt;=6.5,"Diabetes")</f>
        <v>Diabetes</v>
      </c>
      <c r="W1089" t="str">
        <f t="shared" si="221"/>
        <v>No</v>
      </c>
    </row>
    <row r="1090" spans="1:23" x14ac:dyDescent="0.25">
      <c r="A1090" t="s">
        <v>1282</v>
      </c>
      <c r="B1090" s="11">
        <v>27.11</v>
      </c>
      <c r="C1090" s="11">
        <v>6.7</v>
      </c>
      <c r="D1090" t="s">
        <v>2380</v>
      </c>
      <c r="E1090" t="s">
        <v>2380</v>
      </c>
      <c r="F1090" t="s">
        <v>2380</v>
      </c>
      <c r="G1090" t="s">
        <v>2381</v>
      </c>
      <c r="H1090" t="s">
        <v>2380</v>
      </c>
      <c r="I1090" t="str">
        <f t="shared" si="209"/>
        <v>Id1089</v>
      </c>
      <c r="J1090" t="str">
        <f t="shared" si="210"/>
        <v>27.11</v>
      </c>
      <c r="K1090" t="str">
        <f t="shared" si="211"/>
        <v>6.7</v>
      </c>
      <c r="L1090" t="str">
        <f t="shared" si="212"/>
        <v>No</v>
      </c>
      <c r="M1090" t="str">
        <f t="shared" si="213"/>
        <v>No</v>
      </c>
      <c r="N1090" t="str">
        <f t="shared" si="214"/>
        <v>No</v>
      </c>
      <c r="O1090" t="str">
        <f t="shared" si="215"/>
        <v>No major surgery</v>
      </c>
      <c r="P1090" t="str">
        <f t="shared" si="216"/>
        <v>No</v>
      </c>
      <c r="Q1090" s="10" t="str">
        <f t="shared" si="217"/>
        <v>0</v>
      </c>
      <c r="R1090" t="str">
        <f t="shared" si="218"/>
        <v>No</v>
      </c>
      <c r="S1090" t="str">
        <f t="shared" si="219"/>
        <v>No</v>
      </c>
      <c r="T1090" t="str">
        <f t="shared" si="220"/>
        <v>No</v>
      </c>
      <c r="U1090" s="10" t="str" cm="1">
        <f t="array" ref="U1090">_xlfn.IFS(B1090&lt;18.5,"Underweight",B1090&lt;=24.9,"Normal weight",B1090&lt;=29.99,"Over weight",B1090&gt;=30,"Obesity")</f>
        <v>Over weight</v>
      </c>
      <c r="V1090" t="str" cm="1">
        <f t="array" ref="V1090">_xlfn.IFS(C1090&lt;5.7,"Normal",C1090&lt;=6.49,"Prediabetes",C1090&gt;=6.5,"Diabetes")</f>
        <v>Diabetes</v>
      </c>
      <c r="W1090" t="str">
        <f t="shared" si="221"/>
        <v>No</v>
      </c>
    </row>
    <row r="1091" spans="1:23" x14ac:dyDescent="0.25">
      <c r="A1091" t="s">
        <v>1281</v>
      </c>
      <c r="B1091" s="11">
        <v>26.6</v>
      </c>
      <c r="C1091" s="11">
        <v>5.27</v>
      </c>
      <c r="D1091" t="s">
        <v>2382</v>
      </c>
      <c r="E1091" t="s">
        <v>2380</v>
      </c>
      <c r="F1091" t="s">
        <v>2383</v>
      </c>
      <c r="G1091">
        <v>1</v>
      </c>
      <c r="H1091" t="s">
        <v>2380</v>
      </c>
      <c r="I1091" t="str">
        <f t="shared" ref="I1091:I1154" si="222">CLEAN(A1091)</f>
        <v>Id1090</v>
      </c>
      <c r="J1091" t="str">
        <f t="shared" ref="J1091:J1154" si="223">CLEAN(B1091)</f>
        <v>26.6</v>
      </c>
      <c r="K1091" t="str">
        <f t="shared" ref="K1091:K1154" si="224">CLEAN(C1091)</f>
        <v>5.27</v>
      </c>
      <c r="L1091" t="str">
        <f t="shared" ref="L1091:L1154" si="225">CLEAN(D1091)</f>
        <v>yes</v>
      </c>
      <c r="M1091" t="str">
        <f t="shared" ref="M1091:M1154" si="226">CLEAN(E1091)</f>
        <v>No</v>
      </c>
      <c r="N1091" t="str">
        <f t="shared" ref="N1091:N1154" si="227">CLEAN(F1091)</f>
        <v>Yes</v>
      </c>
      <c r="O1091" t="str">
        <f t="shared" ref="O1091:O1154" si="228">CLEAN(G1091)</f>
        <v>1</v>
      </c>
      <c r="P1091" t="str">
        <f t="shared" ref="P1091:P1154" si="229">CLEAN(H1091)</f>
        <v>No</v>
      </c>
      <c r="Q1091" s="10" t="str">
        <f t="shared" ref="Q1091:Q1154" si="230">SUBSTITUTE(O1091,"No major surgery",0)</f>
        <v>1</v>
      </c>
      <c r="R1091" t="str">
        <f t="shared" ref="R1091:R1154" si="231">PROPER(L1091)</f>
        <v>Yes</v>
      </c>
      <c r="S1091" t="str">
        <f t="shared" ref="S1091:S1154" si="232">PROPER(P1091)</f>
        <v>No</v>
      </c>
      <c r="T1091" t="str">
        <f t="shared" ref="T1091:T1154" si="233">SUBSTITUTE(S1091,"?","No")</f>
        <v>No</v>
      </c>
      <c r="U1091" s="10" t="str" cm="1">
        <f t="array" ref="U1091">_xlfn.IFS(B1091&lt;18.5,"Underweight",B1091&lt;=24.9,"Normal weight",B1091&lt;=29.99,"Over weight",B1091&gt;=30,"Obesity")</f>
        <v>Over weight</v>
      </c>
      <c r="V1091" t="str" cm="1">
        <f t="array" ref="V1091">_xlfn.IFS(C1091&lt;5.7,"Normal",C1091&lt;=6.49,"Prediabetes",C1091&gt;=6.5,"Diabetes")</f>
        <v>Normal</v>
      </c>
      <c r="W1091" t="str">
        <f t="shared" ref="W1091:W1154" si="234">PROPER(E1091)</f>
        <v>No</v>
      </c>
    </row>
    <row r="1092" spans="1:23" x14ac:dyDescent="0.25">
      <c r="A1092" t="s">
        <v>1280</v>
      </c>
      <c r="B1092" s="11">
        <v>30.41</v>
      </c>
      <c r="C1092" s="11">
        <v>7.72</v>
      </c>
      <c r="D1092" t="s">
        <v>2380</v>
      </c>
      <c r="E1092" t="s">
        <v>2380</v>
      </c>
      <c r="F1092" t="s">
        <v>2380</v>
      </c>
      <c r="G1092" t="s">
        <v>2381</v>
      </c>
      <c r="H1092" t="s">
        <v>2380</v>
      </c>
      <c r="I1092" t="str">
        <f t="shared" si="222"/>
        <v>Id1091</v>
      </c>
      <c r="J1092" t="str">
        <f t="shared" si="223"/>
        <v>30.41</v>
      </c>
      <c r="K1092" t="str">
        <f t="shared" si="224"/>
        <v>7.72</v>
      </c>
      <c r="L1092" t="str">
        <f t="shared" si="225"/>
        <v>No</v>
      </c>
      <c r="M1092" t="str">
        <f t="shared" si="226"/>
        <v>No</v>
      </c>
      <c r="N1092" t="str">
        <f t="shared" si="227"/>
        <v>No</v>
      </c>
      <c r="O1092" t="str">
        <f t="shared" si="228"/>
        <v>No major surgery</v>
      </c>
      <c r="P1092" t="str">
        <f t="shared" si="229"/>
        <v>No</v>
      </c>
      <c r="Q1092" s="10" t="str">
        <f t="shared" si="230"/>
        <v>0</v>
      </c>
      <c r="R1092" t="str">
        <f t="shared" si="231"/>
        <v>No</v>
      </c>
      <c r="S1092" t="str">
        <f t="shared" si="232"/>
        <v>No</v>
      </c>
      <c r="T1092" t="str">
        <f t="shared" si="233"/>
        <v>No</v>
      </c>
      <c r="U1092" s="10" t="str" cm="1">
        <f t="array" ref="U1092">_xlfn.IFS(B1092&lt;18.5,"Underweight",B1092&lt;=24.9,"Normal weight",B1092&lt;=29.99,"Over weight",B1092&gt;=30,"Obesity")</f>
        <v>Obesity</v>
      </c>
      <c r="V1092" t="str" cm="1">
        <f t="array" ref="V1092">_xlfn.IFS(C1092&lt;5.7,"Normal",C1092&lt;=6.49,"Prediabetes",C1092&gt;=6.5,"Diabetes")</f>
        <v>Diabetes</v>
      </c>
      <c r="W1092" t="str">
        <f t="shared" si="234"/>
        <v>No</v>
      </c>
    </row>
    <row r="1093" spans="1:23" x14ac:dyDescent="0.25">
      <c r="A1093" t="s">
        <v>1279</v>
      </c>
      <c r="B1093" s="11">
        <v>28.98</v>
      </c>
      <c r="C1093" s="11">
        <v>8.68</v>
      </c>
      <c r="D1093" t="s">
        <v>2380</v>
      </c>
      <c r="E1093" t="s">
        <v>2380</v>
      </c>
      <c r="F1093" t="s">
        <v>2380</v>
      </c>
      <c r="G1093">
        <v>2</v>
      </c>
      <c r="H1093" t="s">
        <v>2380</v>
      </c>
      <c r="I1093" t="str">
        <f t="shared" si="222"/>
        <v>Id1092</v>
      </c>
      <c r="J1093" t="str">
        <f t="shared" si="223"/>
        <v>28.98</v>
      </c>
      <c r="K1093" t="str">
        <f t="shared" si="224"/>
        <v>8.68</v>
      </c>
      <c r="L1093" t="str">
        <f t="shared" si="225"/>
        <v>No</v>
      </c>
      <c r="M1093" t="str">
        <f t="shared" si="226"/>
        <v>No</v>
      </c>
      <c r="N1093" t="str">
        <f t="shared" si="227"/>
        <v>No</v>
      </c>
      <c r="O1093" t="str">
        <f t="shared" si="228"/>
        <v>2</v>
      </c>
      <c r="P1093" t="str">
        <f t="shared" si="229"/>
        <v>No</v>
      </c>
      <c r="Q1093" s="10" t="str">
        <f t="shared" si="230"/>
        <v>2</v>
      </c>
      <c r="R1093" t="str">
        <f t="shared" si="231"/>
        <v>No</v>
      </c>
      <c r="S1093" t="str">
        <f t="shared" si="232"/>
        <v>No</v>
      </c>
      <c r="T1093" t="str">
        <f t="shared" si="233"/>
        <v>No</v>
      </c>
      <c r="U1093" s="10" t="str" cm="1">
        <f t="array" ref="U1093">_xlfn.IFS(B1093&lt;18.5,"Underweight",B1093&lt;=24.9,"Normal weight",B1093&lt;=29.99,"Over weight",B1093&gt;=30,"Obesity")</f>
        <v>Over weight</v>
      </c>
      <c r="V1093" t="str" cm="1">
        <f t="array" ref="V1093">_xlfn.IFS(C1093&lt;5.7,"Normal",C1093&lt;=6.49,"Prediabetes",C1093&gt;=6.5,"Diabetes")</f>
        <v>Diabetes</v>
      </c>
      <c r="W1093" t="str">
        <f t="shared" si="234"/>
        <v>No</v>
      </c>
    </row>
    <row r="1094" spans="1:23" x14ac:dyDescent="0.25">
      <c r="A1094" t="s">
        <v>1278</v>
      </c>
      <c r="B1094" s="11">
        <v>31.24</v>
      </c>
      <c r="C1094" s="11">
        <v>9.8000000000000007</v>
      </c>
      <c r="D1094" t="s">
        <v>2380</v>
      </c>
      <c r="E1094" t="s">
        <v>2380</v>
      </c>
      <c r="F1094" t="s">
        <v>2380</v>
      </c>
      <c r="G1094" t="s">
        <v>2381</v>
      </c>
      <c r="H1094" t="s">
        <v>2380</v>
      </c>
      <c r="I1094" t="str">
        <f t="shared" si="222"/>
        <v>Id1093</v>
      </c>
      <c r="J1094" t="str">
        <f t="shared" si="223"/>
        <v>31.24</v>
      </c>
      <c r="K1094" t="str">
        <f t="shared" si="224"/>
        <v>9.8</v>
      </c>
      <c r="L1094" t="str">
        <f t="shared" si="225"/>
        <v>No</v>
      </c>
      <c r="M1094" t="str">
        <f t="shared" si="226"/>
        <v>No</v>
      </c>
      <c r="N1094" t="str">
        <f t="shared" si="227"/>
        <v>No</v>
      </c>
      <c r="O1094" t="str">
        <f t="shared" si="228"/>
        <v>No major surgery</v>
      </c>
      <c r="P1094" t="str">
        <f t="shared" si="229"/>
        <v>No</v>
      </c>
      <c r="Q1094" s="10" t="str">
        <f t="shared" si="230"/>
        <v>0</v>
      </c>
      <c r="R1094" t="str">
        <f t="shared" si="231"/>
        <v>No</v>
      </c>
      <c r="S1094" t="str">
        <f t="shared" si="232"/>
        <v>No</v>
      </c>
      <c r="T1094" t="str">
        <f t="shared" si="233"/>
        <v>No</v>
      </c>
      <c r="U1094" s="10" t="str" cm="1">
        <f t="array" ref="U1094">_xlfn.IFS(B1094&lt;18.5,"Underweight",B1094&lt;=24.9,"Normal weight",B1094&lt;=29.99,"Over weight",B1094&gt;=30,"Obesity")</f>
        <v>Obesity</v>
      </c>
      <c r="V1094" t="str" cm="1">
        <f t="array" ref="V1094">_xlfn.IFS(C1094&lt;5.7,"Normal",C1094&lt;=6.49,"Prediabetes",C1094&gt;=6.5,"Diabetes")</f>
        <v>Diabetes</v>
      </c>
      <c r="W1094" t="str">
        <f t="shared" si="234"/>
        <v>No</v>
      </c>
    </row>
    <row r="1095" spans="1:23" x14ac:dyDescent="0.25">
      <c r="A1095" t="s">
        <v>1277</v>
      </c>
      <c r="B1095" s="11">
        <v>31.54</v>
      </c>
      <c r="C1095" s="11">
        <v>4.4400000000000004</v>
      </c>
      <c r="D1095" t="s">
        <v>2380</v>
      </c>
      <c r="E1095" t="s">
        <v>2380</v>
      </c>
      <c r="F1095" t="s">
        <v>2380</v>
      </c>
      <c r="G1095" t="s">
        <v>2381</v>
      </c>
      <c r="H1095" t="s">
        <v>2380</v>
      </c>
      <c r="I1095" t="str">
        <f t="shared" si="222"/>
        <v>Id1094</v>
      </c>
      <c r="J1095" t="str">
        <f t="shared" si="223"/>
        <v>31.54</v>
      </c>
      <c r="K1095" t="str">
        <f t="shared" si="224"/>
        <v>4.44</v>
      </c>
      <c r="L1095" t="str">
        <f t="shared" si="225"/>
        <v>No</v>
      </c>
      <c r="M1095" t="str">
        <f t="shared" si="226"/>
        <v>No</v>
      </c>
      <c r="N1095" t="str">
        <f t="shared" si="227"/>
        <v>No</v>
      </c>
      <c r="O1095" t="str">
        <f t="shared" si="228"/>
        <v>No major surgery</v>
      </c>
      <c r="P1095" t="str">
        <f t="shared" si="229"/>
        <v>No</v>
      </c>
      <c r="Q1095" s="10" t="str">
        <f t="shared" si="230"/>
        <v>0</v>
      </c>
      <c r="R1095" t="str">
        <f t="shared" si="231"/>
        <v>No</v>
      </c>
      <c r="S1095" t="str">
        <f t="shared" si="232"/>
        <v>No</v>
      </c>
      <c r="T1095" t="str">
        <f t="shared" si="233"/>
        <v>No</v>
      </c>
      <c r="U1095" s="10" t="str" cm="1">
        <f t="array" ref="U1095">_xlfn.IFS(B1095&lt;18.5,"Underweight",B1095&lt;=24.9,"Normal weight",B1095&lt;=29.99,"Over weight",B1095&gt;=30,"Obesity")</f>
        <v>Obesity</v>
      </c>
      <c r="V1095" t="str" cm="1">
        <f t="array" ref="V1095">_xlfn.IFS(C1095&lt;5.7,"Normal",C1095&lt;=6.49,"Prediabetes",C1095&gt;=6.5,"Diabetes")</f>
        <v>Normal</v>
      </c>
      <c r="W1095" t="str">
        <f t="shared" si="234"/>
        <v>No</v>
      </c>
    </row>
    <row r="1096" spans="1:23" x14ac:dyDescent="0.25">
      <c r="A1096" t="s">
        <v>1276</v>
      </c>
      <c r="B1096" s="11">
        <v>38.6</v>
      </c>
      <c r="C1096" s="11">
        <v>7.19</v>
      </c>
      <c r="D1096" t="s">
        <v>2382</v>
      </c>
      <c r="E1096" t="s">
        <v>2380</v>
      </c>
      <c r="F1096" t="s">
        <v>2380</v>
      </c>
      <c r="G1096">
        <v>2</v>
      </c>
      <c r="H1096" t="s">
        <v>2380</v>
      </c>
      <c r="I1096" t="str">
        <f t="shared" si="222"/>
        <v>Id1095</v>
      </c>
      <c r="J1096" t="str">
        <f t="shared" si="223"/>
        <v>38.6</v>
      </c>
      <c r="K1096" t="str">
        <f t="shared" si="224"/>
        <v>7.19</v>
      </c>
      <c r="L1096" t="str">
        <f t="shared" si="225"/>
        <v>yes</v>
      </c>
      <c r="M1096" t="str">
        <f t="shared" si="226"/>
        <v>No</v>
      </c>
      <c r="N1096" t="str">
        <f t="shared" si="227"/>
        <v>No</v>
      </c>
      <c r="O1096" t="str">
        <f t="shared" si="228"/>
        <v>2</v>
      </c>
      <c r="P1096" t="str">
        <f t="shared" si="229"/>
        <v>No</v>
      </c>
      <c r="Q1096" s="10" t="str">
        <f t="shared" si="230"/>
        <v>2</v>
      </c>
      <c r="R1096" t="str">
        <f t="shared" si="231"/>
        <v>Yes</v>
      </c>
      <c r="S1096" t="str">
        <f t="shared" si="232"/>
        <v>No</v>
      </c>
      <c r="T1096" t="str">
        <f t="shared" si="233"/>
        <v>No</v>
      </c>
      <c r="U1096" s="10" t="str" cm="1">
        <f t="array" ref="U1096">_xlfn.IFS(B1096&lt;18.5,"Underweight",B1096&lt;=24.9,"Normal weight",B1096&lt;=29.99,"Over weight",B1096&gt;=30,"Obesity")</f>
        <v>Obesity</v>
      </c>
      <c r="V1096" t="str" cm="1">
        <f t="array" ref="V1096">_xlfn.IFS(C1096&lt;5.7,"Normal",C1096&lt;=6.49,"Prediabetes",C1096&gt;=6.5,"Diabetes")</f>
        <v>Diabetes</v>
      </c>
      <c r="W1096" t="str">
        <f t="shared" si="234"/>
        <v>No</v>
      </c>
    </row>
    <row r="1097" spans="1:23" x14ac:dyDescent="0.25">
      <c r="A1097" t="s">
        <v>1275</v>
      </c>
      <c r="B1097" s="11">
        <v>37.950000000000003</v>
      </c>
      <c r="C1097" s="11">
        <v>6.06</v>
      </c>
      <c r="D1097" t="s">
        <v>2380</v>
      </c>
      <c r="E1097" t="s">
        <v>2380</v>
      </c>
      <c r="F1097" t="s">
        <v>2380</v>
      </c>
      <c r="G1097" t="s">
        <v>2381</v>
      </c>
      <c r="H1097" t="s">
        <v>2380</v>
      </c>
      <c r="I1097" t="str">
        <f t="shared" si="222"/>
        <v>Id1096</v>
      </c>
      <c r="J1097" t="str">
        <f t="shared" si="223"/>
        <v>37.95</v>
      </c>
      <c r="K1097" t="str">
        <f t="shared" si="224"/>
        <v>6.06</v>
      </c>
      <c r="L1097" t="str">
        <f t="shared" si="225"/>
        <v>No</v>
      </c>
      <c r="M1097" t="str">
        <f t="shared" si="226"/>
        <v>No</v>
      </c>
      <c r="N1097" t="str">
        <f t="shared" si="227"/>
        <v>No</v>
      </c>
      <c r="O1097" t="str">
        <f t="shared" si="228"/>
        <v>No major surgery</v>
      </c>
      <c r="P1097" t="str">
        <f t="shared" si="229"/>
        <v>No</v>
      </c>
      <c r="Q1097" s="10" t="str">
        <f t="shared" si="230"/>
        <v>0</v>
      </c>
      <c r="R1097" t="str">
        <f t="shared" si="231"/>
        <v>No</v>
      </c>
      <c r="S1097" t="str">
        <f t="shared" si="232"/>
        <v>No</v>
      </c>
      <c r="T1097" t="str">
        <f t="shared" si="233"/>
        <v>No</v>
      </c>
      <c r="U1097" s="10" t="str" cm="1">
        <f t="array" ref="U1097">_xlfn.IFS(B1097&lt;18.5,"Underweight",B1097&lt;=24.9,"Normal weight",B1097&lt;=29.99,"Over weight",B1097&gt;=30,"Obesity")</f>
        <v>Obesity</v>
      </c>
      <c r="V1097" t="str" cm="1">
        <f t="array" ref="V1097">_xlfn.IFS(C1097&lt;5.7,"Normal",C1097&lt;=6.49,"Prediabetes",C1097&gt;=6.5,"Diabetes")</f>
        <v>Prediabetes</v>
      </c>
      <c r="W1097" t="str">
        <f t="shared" si="234"/>
        <v>No</v>
      </c>
    </row>
    <row r="1098" spans="1:23" x14ac:dyDescent="0.25">
      <c r="A1098" t="s">
        <v>1274</v>
      </c>
      <c r="B1098" s="11">
        <v>38.97</v>
      </c>
      <c r="C1098" s="11">
        <v>5.12</v>
      </c>
      <c r="D1098" t="s">
        <v>2380</v>
      </c>
      <c r="E1098" t="s">
        <v>2380</v>
      </c>
      <c r="F1098" t="s">
        <v>2380</v>
      </c>
      <c r="G1098" t="s">
        <v>2381</v>
      </c>
      <c r="H1098" t="s">
        <v>2380</v>
      </c>
      <c r="I1098" t="str">
        <f t="shared" si="222"/>
        <v>Id1097</v>
      </c>
      <c r="J1098" t="str">
        <f t="shared" si="223"/>
        <v>38.97</v>
      </c>
      <c r="K1098" t="str">
        <f t="shared" si="224"/>
        <v>5.12</v>
      </c>
      <c r="L1098" t="str">
        <f t="shared" si="225"/>
        <v>No</v>
      </c>
      <c r="M1098" t="str">
        <f t="shared" si="226"/>
        <v>No</v>
      </c>
      <c r="N1098" t="str">
        <f t="shared" si="227"/>
        <v>No</v>
      </c>
      <c r="O1098" t="str">
        <f t="shared" si="228"/>
        <v>No major surgery</v>
      </c>
      <c r="P1098" t="str">
        <f t="shared" si="229"/>
        <v>No</v>
      </c>
      <c r="Q1098" s="10" t="str">
        <f t="shared" si="230"/>
        <v>0</v>
      </c>
      <c r="R1098" t="str">
        <f t="shared" si="231"/>
        <v>No</v>
      </c>
      <c r="S1098" t="str">
        <f t="shared" si="232"/>
        <v>No</v>
      </c>
      <c r="T1098" t="str">
        <f t="shared" si="233"/>
        <v>No</v>
      </c>
      <c r="U1098" s="10" t="str" cm="1">
        <f t="array" ref="U1098">_xlfn.IFS(B1098&lt;18.5,"Underweight",B1098&lt;=24.9,"Normal weight",B1098&lt;=29.99,"Over weight",B1098&gt;=30,"Obesity")</f>
        <v>Obesity</v>
      </c>
      <c r="V1098" t="str" cm="1">
        <f t="array" ref="V1098">_xlfn.IFS(C1098&lt;5.7,"Normal",C1098&lt;=6.49,"Prediabetes",C1098&gt;=6.5,"Diabetes")</f>
        <v>Normal</v>
      </c>
      <c r="W1098" t="str">
        <f t="shared" si="234"/>
        <v>No</v>
      </c>
    </row>
    <row r="1099" spans="1:23" x14ac:dyDescent="0.25">
      <c r="A1099" t="s">
        <v>1273</v>
      </c>
      <c r="B1099" s="11">
        <v>21.2</v>
      </c>
      <c r="C1099" s="11">
        <v>10.72</v>
      </c>
      <c r="D1099" t="s">
        <v>2380</v>
      </c>
      <c r="E1099" t="s">
        <v>2380</v>
      </c>
      <c r="F1099" t="s">
        <v>2380</v>
      </c>
      <c r="G1099" t="s">
        <v>2381</v>
      </c>
      <c r="H1099" t="s">
        <v>2380</v>
      </c>
      <c r="I1099" t="str">
        <f t="shared" si="222"/>
        <v>Id1098</v>
      </c>
      <c r="J1099" t="str">
        <f t="shared" si="223"/>
        <v>21.2</v>
      </c>
      <c r="K1099" t="str">
        <f t="shared" si="224"/>
        <v>10.72</v>
      </c>
      <c r="L1099" t="str">
        <f t="shared" si="225"/>
        <v>No</v>
      </c>
      <c r="M1099" t="str">
        <f t="shared" si="226"/>
        <v>No</v>
      </c>
      <c r="N1099" t="str">
        <f t="shared" si="227"/>
        <v>No</v>
      </c>
      <c r="O1099" t="str">
        <f t="shared" si="228"/>
        <v>No major surgery</v>
      </c>
      <c r="P1099" t="str">
        <f t="shared" si="229"/>
        <v>No</v>
      </c>
      <c r="Q1099" s="10" t="str">
        <f t="shared" si="230"/>
        <v>0</v>
      </c>
      <c r="R1099" t="str">
        <f t="shared" si="231"/>
        <v>No</v>
      </c>
      <c r="S1099" t="str">
        <f t="shared" si="232"/>
        <v>No</v>
      </c>
      <c r="T1099" t="str">
        <f t="shared" si="233"/>
        <v>No</v>
      </c>
      <c r="U1099" s="10" t="str" cm="1">
        <f t="array" ref="U1099">_xlfn.IFS(B1099&lt;18.5,"Underweight",B1099&lt;=24.9,"Normal weight",B1099&lt;=29.99,"Over weight",B1099&gt;=30,"Obesity")</f>
        <v>Normal weight</v>
      </c>
      <c r="V1099" t="str" cm="1">
        <f t="array" ref="V1099">_xlfn.IFS(C1099&lt;5.7,"Normal",C1099&lt;=6.49,"Prediabetes",C1099&gt;=6.5,"Diabetes")</f>
        <v>Diabetes</v>
      </c>
      <c r="W1099" t="str">
        <f t="shared" si="234"/>
        <v>No</v>
      </c>
    </row>
    <row r="1100" spans="1:23" x14ac:dyDescent="0.25">
      <c r="A1100" t="s">
        <v>1272</v>
      </c>
      <c r="B1100" s="11">
        <v>23.96</v>
      </c>
      <c r="C1100" s="11">
        <v>9.58</v>
      </c>
      <c r="D1100" t="s">
        <v>2382</v>
      </c>
      <c r="E1100" t="s">
        <v>2380</v>
      </c>
      <c r="F1100" t="s">
        <v>2383</v>
      </c>
      <c r="G1100">
        <v>1</v>
      </c>
      <c r="H1100" t="s">
        <v>2380</v>
      </c>
      <c r="I1100" t="str">
        <f t="shared" si="222"/>
        <v>Id1099</v>
      </c>
      <c r="J1100" t="str">
        <f t="shared" si="223"/>
        <v>23.96</v>
      </c>
      <c r="K1100" t="str">
        <f t="shared" si="224"/>
        <v>9.58</v>
      </c>
      <c r="L1100" t="str">
        <f t="shared" si="225"/>
        <v>yes</v>
      </c>
      <c r="M1100" t="str">
        <f t="shared" si="226"/>
        <v>No</v>
      </c>
      <c r="N1100" t="str">
        <f t="shared" si="227"/>
        <v>Yes</v>
      </c>
      <c r="O1100" t="str">
        <f t="shared" si="228"/>
        <v>1</v>
      </c>
      <c r="P1100" t="str">
        <f t="shared" si="229"/>
        <v>No</v>
      </c>
      <c r="Q1100" s="10" t="str">
        <f t="shared" si="230"/>
        <v>1</v>
      </c>
      <c r="R1100" t="str">
        <f t="shared" si="231"/>
        <v>Yes</v>
      </c>
      <c r="S1100" t="str">
        <f t="shared" si="232"/>
        <v>No</v>
      </c>
      <c r="T1100" t="str">
        <f t="shared" si="233"/>
        <v>No</v>
      </c>
      <c r="U1100" s="10" t="str" cm="1">
        <f t="array" ref="U1100">_xlfn.IFS(B1100&lt;18.5,"Underweight",B1100&lt;=24.9,"Normal weight",B1100&lt;=29.99,"Over weight",B1100&gt;=30,"Obesity")</f>
        <v>Normal weight</v>
      </c>
      <c r="V1100" t="str" cm="1">
        <f t="array" ref="V1100">_xlfn.IFS(C1100&lt;5.7,"Normal",C1100&lt;=6.49,"Prediabetes",C1100&gt;=6.5,"Diabetes")</f>
        <v>Diabetes</v>
      </c>
      <c r="W1100" t="str">
        <f t="shared" si="234"/>
        <v>No</v>
      </c>
    </row>
    <row r="1101" spans="1:23" x14ac:dyDescent="0.25">
      <c r="A1101" t="s">
        <v>1271</v>
      </c>
      <c r="B1101" s="11">
        <v>35.93</v>
      </c>
      <c r="C1101" s="11">
        <v>6.4</v>
      </c>
      <c r="D1101" t="s">
        <v>2382</v>
      </c>
      <c r="E1101" t="s">
        <v>2380</v>
      </c>
      <c r="F1101" t="s">
        <v>2380</v>
      </c>
      <c r="G1101">
        <v>1</v>
      </c>
      <c r="H1101" t="s">
        <v>2380</v>
      </c>
      <c r="I1101" t="str">
        <f t="shared" si="222"/>
        <v>Id1100</v>
      </c>
      <c r="J1101" t="str">
        <f t="shared" si="223"/>
        <v>35.93</v>
      </c>
      <c r="K1101" t="str">
        <f t="shared" si="224"/>
        <v>6.4</v>
      </c>
      <c r="L1101" t="str">
        <f t="shared" si="225"/>
        <v>yes</v>
      </c>
      <c r="M1101" t="str">
        <f t="shared" si="226"/>
        <v>No</v>
      </c>
      <c r="N1101" t="str">
        <f t="shared" si="227"/>
        <v>No</v>
      </c>
      <c r="O1101" t="str">
        <f t="shared" si="228"/>
        <v>1</v>
      </c>
      <c r="P1101" t="str">
        <f t="shared" si="229"/>
        <v>No</v>
      </c>
      <c r="Q1101" s="10" t="str">
        <f t="shared" si="230"/>
        <v>1</v>
      </c>
      <c r="R1101" t="str">
        <f t="shared" si="231"/>
        <v>Yes</v>
      </c>
      <c r="S1101" t="str">
        <f t="shared" si="232"/>
        <v>No</v>
      </c>
      <c r="T1101" t="str">
        <f t="shared" si="233"/>
        <v>No</v>
      </c>
      <c r="U1101" s="10" t="str" cm="1">
        <f t="array" ref="U1101">_xlfn.IFS(B1101&lt;18.5,"Underweight",B1101&lt;=24.9,"Normal weight",B1101&lt;=29.99,"Over weight",B1101&gt;=30,"Obesity")</f>
        <v>Obesity</v>
      </c>
      <c r="V1101" t="str" cm="1">
        <f t="array" ref="V1101">_xlfn.IFS(C1101&lt;5.7,"Normal",C1101&lt;=6.49,"Prediabetes",C1101&gt;=6.5,"Diabetes")</f>
        <v>Prediabetes</v>
      </c>
      <c r="W1101" t="str">
        <f t="shared" si="234"/>
        <v>No</v>
      </c>
    </row>
    <row r="1102" spans="1:23" x14ac:dyDescent="0.25">
      <c r="A1102" t="s">
        <v>1270</v>
      </c>
      <c r="B1102" s="11">
        <v>26.11</v>
      </c>
      <c r="C1102" s="11">
        <v>6.8</v>
      </c>
      <c r="D1102" t="s">
        <v>2382</v>
      </c>
      <c r="E1102" t="s">
        <v>2380</v>
      </c>
      <c r="F1102" t="s">
        <v>2380</v>
      </c>
      <c r="G1102">
        <v>2</v>
      </c>
      <c r="H1102" t="s">
        <v>2380</v>
      </c>
      <c r="I1102" t="str">
        <f t="shared" si="222"/>
        <v>Id1101</v>
      </c>
      <c r="J1102" t="str">
        <f t="shared" si="223"/>
        <v>26.11</v>
      </c>
      <c r="K1102" t="str">
        <f t="shared" si="224"/>
        <v>6.8</v>
      </c>
      <c r="L1102" t="str">
        <f t="shared" si="225"/>
        <v>yes</v>
      </c>
      <c r="M1102" t="str">
        <f t="shared" si="226"/>
        <v>No</v>
      </c>
      <c r="N1102" t="str">
        <f t="shared" si="227"/>
        <v>No</v>
      </c>
      <c r="O1102" t="str">
        <f t="shared" si="228"/>
        <v>2</v>
      </c>
      <c r="P1102" t="str">
        <f t="shared" si="229"/>
        <v>No</v>
      </c>
      <c r="Q1102" s="10" t="str">
        <f t="shared" si="230"/>
        <v>2</v>
      </c>
      <c r="R1102" t="str">
        <f t="shared" si="231"/>
        <v>Yes</v>
      </c>
      <c r="S1102" t="str">
        <f t="shared" si="232"/>
        <v>No</v>
      </c>
      <c r="T1102" t="str">
        <f t="shared" si="233"/>
        <v>No</v>
      </c>
      <c r="U1102" s="10" t="str" cm="1">
        <f t="array" ref="U1102">_xlfn.IFS(B1102&lt;18.5,"Underweight",B1102&lt;=24.9,"Normal weight",B1102&lt;=29.99,"Over weight",B1102&gt;=30,"Obesity")</f>
        <v>Over weight</v>
      </c>
      <c r="V1102" t="str" cm="1">
        <f t="array" ref="V1102">_xlfn.IFS(C1102&lt;5.7,"Normal",C1102&lt;=6.49,"Prediabetes",C1102&gt;=6.5,"Diabetes")</f>
        <v>Diabetes</v>
      </c>
      <c r="W1102" t="str">
        <f t="shared" si="234"/>
        <v>No</v>
      </c>
    </row>
    <row r="1103" spans="1:23" x14ac:dyDescent="0.25">
      <c r="A1103" t="s">
        <v>1269</v>
      </c>
      <c r="B1103" s="11">
        <v>32.299999999999997</v>
      </c>
      <c r="C1103" s="11">
        <v>9.48</v>
      </c>
      <c r="D1103" t="s">
        <v>2380</v>
      </c>
      <c r="E1103" t="s">
        <v>2380</v>
      </c>
      <c r="F1103" t="s">
        <v>2380</v>
      </c>
      <c r="G1103">
        <v>2</v>
      </c>
      <c r="H1103" t="s">
        <v>2380</v>
      </c>
      <c r="I1103" t="str">
        <f t="shared" si="222"/>
        <v>Id1102</v>
      </c>
      <c r="J1103" t="str">
        <f t="shared" si="223"/>
        <v>32.3</v>
      </c>
      <c r="K1103" t="str">
        <f t="shared" si="224"/>
        <v>9.48</v>
      </c>
      <c r="L1103" t="str">
        <f t="shared" si="225"/>
        <v>No</v>
      </c>
      <c r="M1103" t="str">
        <f t="shared" si="226"/>
        <v>No</v>
      </c>
      <c r="N1103" t="str">
        <f t="shared" si="227"/>
        <v>No</v>
      </c>
      <c r="O1103" t="str">
        <f t="shared" si="228"/>
        <v>2</v>
      </c>
      <c r="P1103" t="str">
        <f t="shared" si="229"/>
        <v>No</v>
      </c>
      <c r="Q1103" s="10" t="str">
        <f t="shared" si="230"/>
        <v>2</v>
      </c>
      <c r="R1103" t="str">
        <f t="shared" si="231"/>
        <v>No</v>
      </c>
      <c r="S1103" t="str">
        <f t="shared" si="232"/>
        <v>No</v>
      </c>
      <c r="T1103" t="str">
        <f t="shared" si="233"/>
        <v>No</v>
      </c>
      <c r="U1103" s="10" t="str" cm="1">
        <f t="array" ref="U1103">_xlfn.IFS(B1103&lt;18.5,"Underweight",B1103&lt;=24.9,"Normal weight",B1103&lt;=29.99,"Over weight",B1103&gt;=30,"Obesity")</f>
        <v>Obesity</v>
      </c>
      <c r="V1103" t="str" cm="1">
        <f t="array" ref="V1103">_xlfn.IFS(C1103&lt;5.7,"Normal",C1103&lt;=6.49,"Prediabetes",C1103&gt;=6.5,"Diabetes")</f>
        <v>Diabetes</v>
      </c>
      <c r="W1103" t="str">
        <f t="shared" si="234"/>
        <v>No</v>
      </c>
    </row>
    <row r="1104" spans="1:23" x14ac:dyDescent="0.25">
      <c r="A1104" t="s">
        <v>1268</v>
      </c>
      <c r="B1104" s="11">
        <v>28.69</v>
      </c>
      <c r="C1104" s="11">
        <v>7.45</v>
      </c>
      <c r="D1104" t="s">
        <v>2380</v>
      </c>
      <c r="E1104" t="s">
        <v>2380</v>
      </c>
      <c r="F1104" t="s">
        <v>2380</v>
      </c>
      <c r="G1104">
        <v>2</v>
      </c>
      <c r="H1104" t="s">
        <v>2380</v>
      </c>
      <c r="I1104" t="str">
        <f t="shared" si="222"/>
        <v>Id1103</v>
      </c>
      <c r="J1104" t="str">
        <f t="shared" si="223"/>
        <v>28.69</v>
      </c>
      <c r="K1104" t="str">
        <f t="shared" si="224"/>
        <v>7.45</v>
      </c>
      <c r="L1104" t="str">
        <f t="shared" si="225"/>
        <v>No</v>
      </c>
      <c r="M1104" t="str">
        <f t="shared" si="226"/>
        <v>No</v>
      </c>
      <c r="N1104" t="str">
        <f t="shared" si="227"/>
        <v>No</v>
      </c>
      <c r="O1104" t="str">
        <f t="shared" si="228"/>
        <v>2</v>
      </c>
      <c r="P1104" t="str">
        <f t="shared" si="229"/>
        <v>No</v>
      </c>
      <c r="Q1104" s="10" t="str">
        <f t="shared" si="230"/>
        <v>2</v>
      </c>
      <c r="R1104" t="str">
        <f t="shared" si="231"/>
        <v>No</v>
      </c>
      <c r="S1104" t="str">
        <f t="shared" si="232"/>
        <v>No</v>
      </c>
      <c r="T1104" t="str">
        <f t="shared" si="233"/>
        <v>No</v>
      </c>
      <c r="U1104" s="10" t="str" cm="1">
        <f t="array" ref="U1104">_xlfn.IFS(B1104&lt;18.5,"Underweight",B1104&lt;=24.9,"Normal weight",B1104&lt;=29.99,"Over weight",B1104&gt;=30,"Obesity")</f>
        <v>Over weight</v>
      </c>
      <c r="V1104" t="str" cm="1">
        <f t="array" ref="V1104">_xlfn.IFS(C1104&lt;5.7,"Normal",C1104&lt;=6.49,"Prediabetes",C1104&gt;=6.5,"Diabetes")</f>
        <v>Diabetes</v>
      </c>
      <c r="W1104" t="str">
        <f t="shared" si="234"/>
        <v>No</v>
      </c>
    </row>
    <row r="1105" spans="1:23" x14ac:dyDescent="0.25">
      <c r="A1105" t="s">
        <v>1267</v>
      </c>
      <c r="B1105" s="11">
        <v>31.28</v>
      </c>
      <c r="C1105" s="11">
        <v>6.94</v>
      </c>
      <c r="D1105" t="s">
        <v>2382</v>
      </c>
      <c r="E1105" t="s">
        <v>2380</v>
      </c>
      <c r="F1105" t="s">
        <v>2380</v>
      </c>
      <c r="G1105">
        <v>1</v>
      </c>
      <c r="H1105" t="s">
        <v>2380</v>
      </c>
      <c r="I1105" t="str">
        <f t="shared" si="222"/>
        <v>Id1104</v>
      </c>
      <c r="J1105" t="str">
        <f t="shared" si="223"/>
        <v>31.28</v>
      </c>
      <c r="K1105" t="str">
        <f t="shared" si="224"/>
        <v>6.94</v>
      </c>
      <c r="L1105" t="str">
        <f t="shared" si="225"/>
        <v>yes</v>
      </c>
      <c r="M1105" t="str">
        <f t="shared" si="226"/>
        <v>No</v>
      </c>
      <c r="N1105" t="str">
        <f t="shared" si="227"/>
        <v>No</v>
      </c>
      <c r="O1105" t="str">
        <f t="shared" si="228"/>
        <v>1</v>
      </c>
      <c r="P1105" t="str">
        <f t="shared" si="229"/>
        <v>No</v>
      </c>
      <c r="Q1105" s="10" t="str">
        <f t="shared" si="230"/>
        <v>1</v>
      </c>
      <c r="R1105" t="str">
        <f t="shared" si="231"/>
        <v>Yes</v>
      </c>
      <c r="S1105" t="str">
        <f t="shared" si="232"/>
        <v>No</v>
      </c>
      <c r="T1105" t="str">
        <f t="shared" si="233"/>
        <v>No</v>
      </c>
      <c r="U1105" s="10" t="str" cm="1">
        <f t="array" ref="U1105">_xlfn.IFS(B1105&lt;18.5,"Underweight",B1105&lt;=24.9,"Normal weight",B1105&lt;=29.99,"Over weight",B1105&gt;=30,"Obesity")</f>
        <v>Obesity</v>
      </c>
      <c r="V1105" t="str" cm="1">
        <f t="array" ref="V1105">_xlfn.IFS(C1105&lt;5.7,"Normal",C1105&lt;=6.49,"Prediabetes",C1105&gt;=6.5,"Diabetes")</f>
        <v>Diabetes</v>
      </c>
      <c r="W1105" t="str">
        <f t="shared" si="234"/>
        <v>No</v>
      </c>
    </row>
    <row r="1106" spans="1:23" x14ac:dyDescent="0.25">
      <c r="A1106" t="s">
        <v>1266</v>
      </c>
      <c r="B1106" s="11">
        <v>30.21</v>
      </c>
      <c r="C1106" s="11">
        <v>7.83</v>
      </c>
      <c r="D1106" t="s">
        <v>2380</v>
      </c>
      <c r="E1106" t="s">
        <v>2380</v>
      </c>
      <c r="F1106" t="s">
        <v>2380</v>
      </c>
      <c r="G1106" t="s">
        <v>2381</v>
      </c>
      <c r="H1106" t="s">
        <v>2380</v>
      </c>
      <c r="I1106" t="str">
        <f t="shared" si="222"/>
        <v>Id1105</v>
      </c>
      <c r="J1106" t="str">
        <f t="shared" si="223"/>
        <v>30.21</v>
      </c>
      <c r="K1106" t="str">
        <f t="shared" si="224"/>
        <v>7.83</v>
      </c>
      <c r="L1106" t="str">
        <f t="shared" si="225"/>
        <v>No</v>
      </c>
      <c r="M1106" t="str">
        <f t="shared" si="226"/>
        <v>No</v>
      </c>
      <c r="N1106" t="str">
        <f t="shared" si="227"/>
        <v>No</v>
      </c>
      <c r="O1106" t="str">
        <f t="shared" si="228"/>
        <v>No major surgery</v>
      </c>
      <c r="P1106" t="str">
        <f t="shared" si="229"/>
        <v>No</v>
      </c>
      <c r="Q1106" s="10" t="str">
        <f t="shared" si="230"/>
        <v>0</v>
      </c>
      <c r="R1106" t="str">
        <f t="shared" si="231"/>
        <v>No</v>
      </c>
      <c r="S1106" t="str">
        <f t="shared" si="232"/>
        <v>No</v>
      </c>
      <c r="T1106" t="str">
        <f t="shared" si="233"/>
        <v>No</v>
      </c>
      <c r="U1106" s="10" t="str" cm="1">
        <f t="array" ref="U1106">_xlfn.IFS(B1106&lt;18.5,"Underweight",B1106&lt;=24.9,"Normal weight",B1106&lt;=29.99,"Over weight",B1106&gt;=30,"Obesity")</f>
        <v>Obesity</v>
      </c>
      <c r="V1106" t="str" cm="1">
        <f t="array" ref="V1106">_xlfn.IFS(C1106&lt;5.7,"Normal",C1106&lt;=6.49,"Prediabetes",C1106&gt;=6.5,"Diabetes")</f>
        <v>Diabetes</v>
      </c>
      <c r="W1106" t="str">
        <f t="shared" si="234"/>
        <v>No</v>
      </c>
    </row>
    <row r="1107" spans="1:23" x14ac:dyDescent="0.25">
      <c r="A1107" t="s">
        <v>1265</v>
      </c>
      <c r="B1107" s="11">
        <v>38.28</v>
      </c>
      <c r="C1107" s="11">
        <v>10.17</v>
      </c>
      <c r="D1107" t="s">
        <v>2382</v>
      </c>
      <c r="E1107" t="s">
        <v>2380</v>
      </c>
      <c r="F1107" t="s">
        <v>2380</v>
      </c>
      <c r="G1107" t="s">
        <v>2381</v>
      </c>
      <c r="H1107" t="s">
        <v>2380</v>
      </c>
      <c r="I1107" t="str">
        <f t="shared" si="222"/>
        <v>Id1106</v>
      </c>
      <c r="J1107" t="str">
        <f t="shared" si="223"/>
        <v>38.28</v>
      </c>
      <c r="K1107" t="str">
        <f t="shared" si="224"/>
        <v>10.17</v>
      </c>
      <c r="L1107" t="str">
        <f t="shared" si="225"/>
        <v>yes</v>
      </c>
      <c r="M1107" t="str">
        <f t="shared" si="226"/>
        <v>No</v>
      </c>
      <c r="N1107" t="str">
        <f t="shared" si="227"/>
        <v>No</v>
      </c>
      <c r="O1107" t="str">
        <f t="shared" si="228"/>
        <v>No major surgery</v>
      </c>
      <c r="P1107" t="str">
        <f t="shared" si="229"/>
        <v>No</v>
      </c>
      <c r="Q1107" s="10" t="str">
        <f t="shared" si="230"/>
        <v>0</v>
      </c>
      <c r="R1107" t="str">
        <f t="shared" si="231"/>
        <v>Yes</v>
      </c>
      <c r="S1107" t="str">
        <f t="shared" si="232"/>
        <v>No</v>
      </c>
      <c r="T1107" t="str">
        <f t="shared" si="233"/>
        <v>No</v>
      </c>
      <c r="U1107" s="10" t="str" cm="1">
        <f t="array" ref="U1107">_xlfn.IFS(B1107&lt;18.5,"Underweight",B1107&lt;=24.9,"Normal weight",B1107&lt;=29.99,"Over weight",B1107&gt;=30,"Obesity")</f>
        <v>Obesity</v>
      </c>
      <c r="V1107" t="str" cm="1">
        <f t="array" ref="V1107">_xlfn.IFS(C1107&lt;5.7,"Normal",C1107&lt;=6.49,"Prediabetes",C1107&gt;=6.5,"Diabetes")</f>
        <v>Diabetes</v>
      </c>
      <c r="W1107" t="str">
        <f t="shared" si="234"/>
        <v>No</v>
      </c>
    </row>
    <row r="1108" spans="1:23" x14ac:dyDescent="0.25">
      <c r="A1108" t="s">
        <v>1264</v>
      </c>
      <c r="B1108" s="11">
        <v>29.9</v>
      </c>
      <c r="C1108" s="11">
        <v>8.9600000000000009</v>
      </c>
      <c r="D1108" t="s">
        <v>2382</v>
      </c>
      <c r="E1108" t="s">
        <v>2380</v>
      </c>
      <c r="F1108" t="s">
        <v>2380</v>
      </c>
      <c r="G1108" t="s">
        <v>2381</v>
      </c>
      <c r="H1108" t="s">
        <v>2380</v>
      </c>
      <c r="I1108" t="str">
        <f t="shared" si="222"/>
        <v>Id1107</v>
      </c>
      <c r="J1108" t="str">
        <f t="shared" si="223"/>
        <v>29.9</v>
      </c>
      <c r="K1108" t="str">
        <f t="shared" si="224"/>
        <v>8.96</v>
      </c>
      <c r="L1108" t="str">
        <f t="shared" si="225"/>
        <v>yes</v>
      </c>
      <c r="M1108" t="str">
        <f t="shared" si="226"/>
        <v>No</v>
      </c>
      <c r="N1108" t="str">
        <f t="shared" si="227"/>
        <v>No</v>
      </c>
      <c r="O1108" t="str">
        <f t="shared" si="228"/>
        <v>No major surgery</v>
      </c>
      <c r="P1108" t="str">
        <f t="shared" si="229"/>
        <v>No</v>
      </c>
      <c r="Q1108" s="10" t="str">
        <f t="shared" si="230"/>
        <v>0</v>
      </c>
      <c r="R1108" t="str">
        <f t="shared" si="231"/>
        <v>Yes</v>
      </c>
      <c r="S1108" t="str">
        <f t="shared" si="232"/>
        <v>No</v>
      </c>
      <c r="T1108" t="str">
        <f t="shared" si="233"/>
        <v>No</v>
      </c>
      <c r="U1108" s="10" t="str" cm="1">
        <f t="array" ref="U1108">_xlfn.IFS(B1108&lt;18.5,"Underweight",B1108&lt;=24.9,"Normal weight",B1108&lt;=29.99,"Over weight",B1108&gt;=30,"Obesity")</f>
        <v>Over weight</v>
      </c>
      <c r="V1108" t="str" cm="1">
        <f t="array" ref="V1108">_xlfn.IFS(C1108&lt;5.7,"Normal",C1108&lt;=6.49,"Prediabetes",C1108&gt;=6.5,"Diabetes")</f>
        <v>Diabetes</v>
      </c>
      <c r="W1108" t="str">
        <f t="shared" si="234"/>
        <v>No</v>
      </c>
    </row>
    <row r="1109" spans="1:23" x14ac:dyDescent="0.25">
      <c r="A1109" t="s">
        <v>1263</v>
      </c>
      <c r="B1109" s="11">
        <v>23.18</v>
      </c>
      <c r="C1109" s="11">
        <v>6.96</v>
      </c>
      <c r="D1109" t="s">
        <v>2382</v>
      </c>
      <c r="E1109" t="s">
        <v>2380</v>
      </c>
      <c r="F1109" t="s">
        <v>2380</v>
      </c>
      <c r="G1109">
        <v>2</v>
      </c>
      <c r="H1109" t="s">
        <v>2380</v>
      </c>
      <c r="I1109" t="str">
        <f t="shared" si="222"/>
        <v>Id1108</v>
      </c>
      <c r="J1109" t="str">
        <f t="shared" si="223"/>
        <v>23.18</v>
      </c>
      <c r="K1109" t="str">
        <f t="shared" si="224"/>
        <v>6.96</v>
      </c>
      <c r="L1109" t="str">
        <f t="shared" si="225"/>
        <v>yes</v>
      </c>
      <c r="M1109" t="str">
        <f t="shared" si="226"/>
        <v>No</v>
      </c>
      <c r="N1109" t="str">
        <f t="shared" si="227"/>
        <v>No</v>
      </c>
      <c r="O1109" t="str">
        <f t="shared" si="228"/>
        <v>2</v>
      </c>
      <c r="P1109" t="str">
        <f t="shared" si="229"/>
        <v>No</v>
      </c>
      <c r="Q1109" s="10" t="str">
        <f t="shared" si="230"/>
        <v>2</v>
      </c>
      <c r="R1109" t="str">
        <f t="shared" si="231"/>
        <v>Yes</v>
      </c>
      <c r="S1109" t="str">
        <f t="shared" si="232"/>
        <v>No</v>
      </c>
      <c r="T1109" t="str">
        <f t="shared" si="233"/>
        <v>No</v>
      </c>
      <c r="U1109" s="10" t="str" cm="1">
        <f t="array" ref="U1109">_xlfn.IFS(B1109&lt;18.5,"Underweight",B1109&lt;=24.9,"Normal weight",B1109&lt;=29.99,"Over weight",B1109&gt;=30,"Obesity")</f>
        <v>Normal weight</v>
      </c>
      <c r="V1109" t="str" cm="1">
        <f t="array" ref="V1109">_xlfn.IFS(C1109&lt;5.7,"Normal",C1109&lt;=6.49,"Prediabetes",C1109&gt;=6.5,"Diabetes")</f>
        <v>Diabetes</v>
      </c>
      <c r="W1109" t="str">
        <f t="shared" si="234"/>
        <v>No</v>
      </c>
    </row>
    <row r="1110" spans="1:23" x14ac:dyDescent="0.25">
      <c r="A1110" t="s">
        <v>1262</v>
      </c>
      <c r="B1110" s="11">
        <v>33.020000000000003</v>
      </c>
      <c r="C1110" s="11">
        <v>5.07</v>
      </c>
      <c r="D1110" t="s">
        <v>2382</v>
      </c>
      <c r="E1110" t="s">
        <v>2380</v>
      </c>
      <c r="F1110" t="s">
        <v>2380</v>
      </c>
      <c r="G1110" t="s">
        <v>2381</v>
      </c>
      <c r="H1110" t="s">
        <v>2380</v>
      </c>
      <c r="I1110" t="str">
        <f t="shared" si="222"/>
        <v>Id1109</v>
      </c>
      <c r="J1110" t="str">
        <f t="shared" si="223"/>
        <v>33.02</v>
      </c>
      <c r="K1110" t="str">
        <f t="shared" si="224"/>
        <v>5.07</v>
      </c>
      <c r="L1110" t="str">
        <f t="shared" si="225"/>
        <v>yes</v>
      </c>
      <c r="M1110" t="str">
        <f t="shared" si="226"/>
        <v>No</v>
      </c>
      <c r="N1110" t="str">
        <f t="shared" si="227"/>
        <v>No</v>
      </c>
      <c r="O1110" t="str">
        <f t="shared" si="228"/>
        <v>No major surgery</v>
      </c>
      <c r="P1110" t="str">
        <f t="shared" si="229"/>
        <v>No</v>
      </c>
      <c r="Q1110" s="10" t="str">
        <f t="shared" si="230"/>
        <v>0</v>
      </c>
      <c r="R1110" t="str">
        <f t="shared" si="231"/>
        <v>Yes</v>
      </c>
      <c r="S1110" t="str">
        <f t="shared" si="232"/>
        <v>No</v>
      </c>
      <c r="T1110" t="str">
        <f t="shared" si="233"/>
        <v>No</v>
      </c>
      <c r="U1110" s="10" t="str" cm="1">
        <f t="array" ref="U1110">_xlfn.IFS(B1110&lt;18.5,"Underweight",B1110&lt;=24.9,"Normal weight",B1110&lt;=29.99,"Over weight",B1110&gt;=30,"Obesity")</f>
        <v>Obesity</v>
      </c>
      <c r="V1110" t="str" cm="1">
        <f t="array" ref="V1110">_xlfn.IFS(C1110&lt;5.7,"Normal",C1110&lt;=6.49,"Prediabetes",C1110&gt;=6.5,"Diabetes")</f>
        <v>Normal</v>
      </c>
      <c r="W1110" t="str">
        <f t="shared" si="234"/>
        <v>No</v>
      </c>
    </row>
    <row r="1111" spans="1:23" x14ac:dyDescent="0.25">
      <c r="A1111" t="s">
        <v>1261</v>
      </c>
      <c r="B1111" s="11">
        <v>27.29</v>
      </c>
      <c r="C1111" s="11">
        <v>5.85</v>
      </c>
      <c r="D1111" t="s">
        <v>2380</v>
      </c>
      <c r="E1111" t="s">
        <v>2380</v>
      </c>
      <c r="F1111" t="s">
        <v>2380</v>
      </c>
      <c r="G1111">
        <v>2</v>
      </c>
      <c r="H1111" t="s">
        <v>2380</v>
      </c>
      <c r="I1111" t="str">
        <f t="shared" si="222"/>
        <v>Id1110</v>
      </c>
      <c r="J1111" t="str">
        <f t="shared" si="223"/>
        <v>27.29</v>
      </c>
      <c r="K1111" t="str">
        <f t="shared" si="224"/>
        <v>5.85</v>
      </c>
      <c r="L1111" t="str">
        <f t="shared" si="225"/>
        <v>No</v>
      </c>
      <c r="M1111" t="str">
        <f t="shared" si="226"/>
        <v>No</v>
      </c>
      <c r="N1111" t="str">
        <f t="shared" si="227"/>
        <v>No</v>
      </c>
      <c r="O1111" t="str">
        <f t="shared" si="228"/>
        <v>2</v>
      </c>
      <c r="P1111" t="str">
        <f t="shared" si="229"/>
        <v>No</v>
      </c>
      <c r="Q1111" s="10" t="str">
        <f t="shared" si="230"/>
        <v>2</v>
      </c>
      <c r="R1111" t="str">
        <f t="shared" si="231"/>
        <v>No</v>
      </c>
      <c r="S1111" t="str">
        <f t="shared" si="232"/>
        <v>No</v>
      </c>
      <c r="T1111" t="str">
        <f t="shared" si="233"/>
        <v>No</v>
      </c>
      <c r="U1111" s="10" t="str" cm="1">
        <f t="array" ref="U1111">_xlfn.IFS(B1111&lt;18.5,"Underweight",B1111&lt;=24.9,"Normal weight",B1111&lt;=29.99,"Over weight",B1111&gt;=30,"Obesity")</f>
        <v>Over weight</v>
      </c>
      <c r="V1111" t="str" cm="1">
        <f t="array" ref="V1111">_xlfn.IFS(C1111&lt;5.7,"Normal",C1111&lt;=6.49,"Prediabetes",C1111&gt;=6.5,"Diabetes")</f>
        <v>Prediabetes</v>
      </c>
      <c r="W1111" t="str">
        <f t="shared" si="234"/>
        <v>No</v>
      </c>
    </row>
    <row r="1112" spans="1:23" x14ac:dyDescent="0.25">
      <c r="A1112" t="s">
        <v>1260</v>
      </c>
      <c r="B1112" s="11">
        <v>23.18</v>
      </c>
      <c r="C1112" s="11">
        <v>10.56</v>
      </c>
      <c r="D1112" t="s">
        <v>2380</v>
      </c>
      <c r="E1112" t="s">
        <v>2380</v>
      </c>
      <c r="F1112" t="s">
        <v>2380</v>
      </c>
      <c r="G1112">
        <v>2</v>
      </c>
      <c r="H1112" t="s">
        <v>2380</v>
      </c>
      <c r="I1112" t="str">
        <f t="shared" si="222"/>
        <v>Id1111</v>
      </c>
      <c r="J1112" t="str">
        <f t="shared" si="223"/>
        <v>23.18</v>
      </c>
      <c r="K1112" t="str">
        <f t="shared" si="224"/>
        <v>10.56</v>
      </c>
      <c r="L1112" t="str">
        <f t="shared" si="225"/>
        <v>No</v>
      </c>
      <c r="M1112" t="str">
        <f t="shared" si="226"/>
        <v>No</v>
      </c>
      <c r="N1112" t="str">
        <f t="shared" si="227"/>
        <v>No</v>
      </c>
      <c r="O1112" t="str">
        <f t="shared" si="228"/>
        <v>2</v>
      </c>
      <c r="P1112" t="str">
        <f t="shared" si="229"/>
        <v>No</v>
      </c>
      <c r="Q1112" s="10" t="str">
        <f t="shared" si="230"/>
        <v>2</v>
      </c>
      <c r="R1112" t="str">
        <f t="shared" si="231"/>
        <v>No</v>
      </c>
      <c r="S1112" t="str">
        <f t="shared" si="232"/>
        <v>No</v>
      </c>
      <c r="T1112" t="str">
        <f t="shared" si="233"/>
        <v>No</v>
      </c>
      <c r="U1112" s="10" t="str" cm="1">
        <f t="array" ref="U1112">_xlfn.IFS(B1112&lt;18.5,"Underweight",B1112&lt;=24.9,"Normal weight",B1112&lt;=29.99,"Over weight",B1112&gt;=30,"Obesity")</f>
        <v>Normal weight</v>
      </c>
      <c r="V1112" t="str" cm="1">
        <f t="array" ref="V1112">_xlfn.IFS(C1112&lt;5.7,"Normal",C1112&lt;=6.49,"Prediabetes",C1112&gt;=6.5,"Diabetes")</f>
        <v>Diabetes</v>
      </c>
      <c r="W1112" t="str">
        <f t="shared" si="234"/>
        <v>No</v>
      </c>
    </row>
    <row r="1113" spans="1:23" x14ac:dyDescent="0.25">
      <c r="A1113" t="s">
        <v>1259</v>
      </c>
      <c r="B1113" s="11">
        <v>32.659999999999997</v>
      </c>
      <c r="C1113" s="11">
        <v>8.92</v>
      </c>
      <c r="D1113" t="s">
        <v>2382</v>
      </c>
      <c r="E1113" t="s">
        <v>2380</v>
      </c>
      <c r="F1113" t="s">
        <v>2380</v>
      </c>
      <c r="G1113" t="s">
        <v>2381</v>
      </c>
      <c r="H1113" t="s">
        <v>2380</v>
      </c>
      <c r="I1113" t="str">
        <f t="shared" si="222"/>
        <v>Id1112</v>
      </c>
      <c r="J1113" t="str">
        <f t="shared" si="223"/>
        <v>32.66</v>
      </c>
      <c r="K1113" t="str">
        <f t="shared" si="224"/>
        <v>8.92</v>
      </c>
      <c r="L1113" t="str">
        <f t="shared" si="225"/>
        <v>yes</v>
      </c>
      <c r="M1113" t="str">
        <f t="shared" si="226"/>
        <v>No</v>
      </c>
      <c r="N1113" t="str">
        <f t="shared" si="227"/>
        <v>No</v>
      </c>
      <c r="O1113" t="str">
        <f t="shared" si="228"/>
        <v>No major surgery</v>
      </c>
      <c r="P1113" t="str">
        <f t="shared" si="229"/>
        <v>No</v>
      </c>
      <c r="Q1113" s="10" t="str">
        <f t="shared" si="230"/>
        <v>0</v>
      </c>
      <c r="R1113" t="str">
        <f t="shared" si="231"/>
        <v>Yes</v>
      </c>
      <c r="S1113" t="str">
        <f t="shared" si="232"/>
        <v>No</v>
      </c>
      <c r="T1113" t="str">
        <f t="shared" si="233"/>
        <v>No</v>
      </c>
      <c r="U1113" s="10" t="str" cm="1">
        <f t="array" ref="U1113">_xlfn.IFS(B1113&lt;18.5,"Underweight",B1113&lt;=24.9,"Normal weight",B1113&lt;=29.99,"Over weight",B1113&gt;=30,"Obesity")</f>
        <v>Obesity</v>
      </c>
      <c r="V1113" t="str" cm="1">
        <f t="array" ref="V1113">_xlfn.IFS(C1113&lt;5.7,"Normal",C1113&lt;=6.49,"Prediabetes",C1113&gt;=6.5,"Diabetes")</f>
        <v>Diabetes</v>
      </c>
      <c r="W1113" t="str">
        <f t="shared" si="234"/>
        <v>No</v>
      </c>
    </row>
    <row r="1114" spans="1:23" x14ac:dyDescent="0.25">
      <c r="A1114" t="s">
        <v>1258</v>
      </c>
      <c r="B1114" s="11">
        <v>30.78</v>
      </c>
      <c r="C1114" s="11">
        <v>8.6300000000000008</v>
      </c>
      <c r="D1114" t="s">
        <v>2380</v>
      </c>
      <c r="E1114" t="s">
        <v>2380</v>
      </c>
      <c r="F1114" t="s">
        <v>2380</v>
      </c>
      <c r="G1114" t="s">
        <v>2381</v>
      </c>
      <c r="H1114" t="s">
        <v>2380</v>
      </c>
      <c r="I1114" t="str">
        <f t="shared" si="222"/>
        <v>Id1113</v>
      </c>
      <c r="J1114" t="str">
        <f t="shared" si="223"/>
        <v>30.78</v>
      </c>
      <c r="K1114" t="str">
        <f t="shared" si="224"/>
        <v>8.63</v>
      </c>
      <c r="L1114" t="str">
        <f t="shared" si="225"/>
        <v>No</v>
      </c>
      <c r="M1114" t="str">
        <f t="shared" si="226"/>
        <v>No</v>
      </c>
      <c r="N1114" t="str">
        <f t="shared" si="227"/>
        <v>No</v>
      </c>
      <c r="O1114" t="str">
        <f t="shared" si="228"/>
        <v>No major surgery</v>
      </c>
      <c r="P1114" t="str">
        <f t="shared" si="229"/>
        <v>No</v>
      </c>
      <c r="Q1114" s="10" t="str">
        <f t="shared" si="230"/>
        <v>0</v>
      </c>
      <c r="R1114" t="str">
        <f t="shared" si="231"/>
        <v>No</v>
      </c>
      <c r="S1114" t="str">
        <f t="shared" si="232"/>
        <v>No</v>
      </c>
      <c r="T1114" t="str">
        <f t="shared" si="233"/>
        <v>No</v>
      </c>
      <c r="U1114" s="10" t="str" cm="1">
        <f t="array" ref="U1114">_xlfn.IFS(B1114&lt;18.5,"Underweight",B1114&lt;=24.9,"Normal weight",B1114&lt;=29.99,"Over weight",B1114&gt;=30,"Obesity")</f>
        <v>Obesity</v>
      </c>
      <c r="V1114" t="str" cm="1">
        <f t="array" ref="V1114">_xlfn.IFS(C1114&lt;5.7,"Normal",C1114&lt;=6.49,"Prediabetes",C1114&gt;=6.5,"Diabetes")</f>
        <v>Diabetes</v>
      </c>
      <c r="W1114" t="str">
        <f t="shared" si="234"/>
        <v>No</v>
      </c>
    </row>
    <row r="1115" spans="1:23" x14ac:dyDescent="0.25">
      <c r="A1115" t="s">
        <v>1257</v>
      </c>
      <c r="B1115" s="11">
        <v>47.2</v>
      </c>
      <c r="C1115" s="11">
        <v>6.29</v>
      </c>
      <c r="D1115" t="s">
        <v>2382</v>
      </c>
      <c r="E1115" t="s">
        <v>2380</v>
      </c>
      <c r="F1115" t="s">
        <v>2383</v>
      </c>
      <c r="G1115">
        <v>1</v>
      </c>
      <c r="H1115" t="s">
        <v>2380</v>
      </c>
      <c r="I1115" t="str">
        <f t="shared" si="222"/>
        <v>Id1114</v>
      </c>
      <c r="J1115" t="str">
        <f t="shared" si="223"/>
        <v>47.2</v>
      </c>
      <c r="K1115" t="str">
        <f t="shared" si="224"/>
        <v>6.29</v>
      </c>
      <c r="L1115" t="str">
        <f t="shared" si="225"/>
        <v>yes</v>
      </c>
      <c r="M1115" t="str">
        <f t="shared" si="226"/>
        <v>No</v>
      </c>
      <c r="N1115" t="str">
        <f t="shared" si="227"/>
        <v>Yes</v>
      </c>
      <c r="O1115" t="str">
        <f t="shared" si="228"/>
        <v>1</v>
      </c>
      <c r="P1115" t="str">
        <f t="shared" si="229"/>
        <v>No</v>
      </c>
      <c r="Q1115" s="10" t="str">
        <f t="shared" si="230"/>
        <v>1</v>
      </c>
      <c r="R1115" t="str">
        <f t="shared" si="231"/>
        <v>Yes</v>
      </c>
      <c r="S1115" t="str">
        <f t="shared" si="232"/>
        <v>No</v>
      </c>
      <c r="T1115" t="str">
        <f t="shared" si="233"/>
        <v>No</v>
      </c>
      <c r="U1115" s="10" t="str" cm="1">
        <f t="array" ref="U1115">_xlfn.IFS(B1115&lt;18.5,"Underweight",B1115&lt;=24.9,"Normal weight",B1115&lt;=29.99,"Over weight",B1115&gt;=30,"Obesity")</f>
        <v>Obesity</v>
      </c>
      <c r="V1115" t="str" cm="1">
        <f t="array" ref="V1115">_xlfn.IFS(C1115&lt;5.7,"Normal",C1115&lt;=6.49,"Prediabetes",C1115&gt;=6.5,"Diabetes")</f>
        <v>Prediabetes</v>
      </c>
      <c r="W1115" t="str">
        <f t="shared" si="234"/>
        <v>No</v>
      </c>
    </row>
    <row r="1116" spans="1:23" x14ac:dyDescent="0.25">
      <c r="A1116" t="s">
        <v>1256</v>
      </c>
      <c r="B1116" s="11">
        <v>31.6</v>
      </c>
      <c r="C1116" s="11">
        <v>5.75</v>
      </c>
      <c r="D1116" t="s">
        <v>2380</v>
      </c>
      <c r="E1116" t="s">
        <v>2380</v>
      </c>
      <c r="F1116" t="s">
        <v>2380</v>
      </c>
      <c r="G1116">
        <v>2</v>
      </c>
      <c r="H1116" t="s">
        <v>2380</v>
      </c>
      <c r="I1116" t="str">
        <f t="shared" si="222"/>
        <v>Id1115</v>
      </c>
      <c r="J1116" t="str">
        <f t="shared" si="223"/>
        <v>31.6</v>
      </c>
      <c r="K1116" t="str">
        <f t="shared" si="224"/>
        <v>5.75</v>
      </c>
      <c r="L1116" t="str">
        <f t="shared" si="225"/>
        <v>No</v>
      </c>
      <c r="M1116" t="str">
        <f t="shared" si="226"/>
        <v>No</v>
      </c>
      <c r="N1116" t="str">
        <f t="shared" si="227"/>
        <v>No</v>
      </c>
      <c r="O1116" t="str">
        <f t="shared" si="228"/>
        <v>2</v>
      </c>
      <c r="P1116" t="str">
        <f t="shared" si="229"/>
        <v>No</v>
      </c>
      <c r="Q1116" s="10" t="str">
        <f t="shared" si="230"/>
        <v>2</v>
      </c>
      <c r="R1116" t="str">
        <f t="shared" si="231"/>
        <v>No</v>
      </c>
      <c r="S1116" t="str">
        <f t="shared" si="232"/>
        <v>No</v>
      </c>
      <c r="T1116" t="str">
        <f t="shared" si="233"/>
        <v>No</v>
      </c>
      <c r="U1116" s="10" t="str" cm="1">
        <f t="array" ref="U1116">_xlfn.IFS(B1116&lt;18.5,"Underweight",B1116&lt;=24.9,"Normal weight",B1116&lt;=29.99,"Over weight",B1116&gt;=30,"Obesity")</f>
        <v>Obesity</v>
      </c>
      <c r="V1116" t="str" cm="1">
        <f t="array" ref="V1116">_xlfn.IFS(C1116&lt;5.7,"Normal",C1116&lt;=6.49,"Prediabetes",C1116&gt;=6.5,"Diabetes")</f>
        <v>Prediabetes</v>
      </c>
      <c r="W1116" t="str">
        <f t="shared" si="234"/>
        <v>No</v>
      </c>
    </row>
    <row r="1117" spans="1:23" x14ac:dyDescent="0.25">
      <c r="A1117" t="s">
        <v>1255</v>
      </c>
      <c r="B1117" s="11">
        <v>33.914999999999999</v>
      </c>
      <c r="C1117" s="11">
        <v>6.66</v>
      </c>
      <c r="D1117" t="s">
        <v>2382</v>
      </c>
      <c r="E1117" t="s">
        <v>2380</v>
      </c>
      <c r="F1117" t="s">
        <v>2380</v>
      </c>
      <c r="G1117">
        <v>1</v>
      </c>
      <c r="H1117" t="s">
        <v>2380</v>
      </c>
      <c r="I1117" t="str">
        <f t="shared" si="222"/>
        <v>Id1116</v>
      </c>
      <c r="J1117" t="str">
        <f t="shared" si="223"/>
        <v>33.915</v>
      </c>
      <c r="K1117" t="str">
        <f t="shared" si="224"/>
        <v>6.66</v>
      </c>
      <c r="L1117" t="str">
        <f t="shared" si="225"/>
        <v>yes</v>
      </c>
      <c r="M1117" t="str">
        <f t="shared" si="226"/>
        <v>No</v>
      </c>
      <c r="N1117" t="str">
        <f t="shared" si="227"/>
        <v>No</v>
      </c>
      <c r="O1117" t="str">
        <f t="shared" si="228"/>
        <v>1</v>
      </c>
      <c r="P1117" t="str">
        <f t="shared" si="229"/>
        <v>No</v>
      </c>
      <c r="Q1117" s="10" t="str">
        <f t="shared" si="230"/>
        <v>1</v>
      </c>
      <c r="R1117" t="str">
        <f t="shared" si="231"/>
        <v>Yes</v>
      </c>
      <c r="S1117" t="str">
        <f t="shared" si="232"/>
        <v>No</v>
      </c>
      <c r="T1117" t="str">
        <f t="shared" si="233"/>
        <v>No</v>
      </c>
      <c r="U1117" s="10" t="str" cm="1">
        <f t="array" ref="U1117">_xlfn.IFS(B1117&lt;18.5,"Underweight",B1117&lt;=24.9,"Normal weight",B1117&lt;=29.99,"Over weight",B1117&gt;=30,"Obesity")</f>
        <v>Obesity</v>
      </c>
      <c r="V1117" t="str" cm="1">
        <f t="array" ref="V1117">_xlfn.IFS(C1117&lt;5.7,"Normal",C1117&lt;=6.49,"Prediabetes",C1117&gt;=6.5,"Diabetes")</f>
        <v>Diabetes</v>
      </c>
      <c r="W1117" t="str">
        <f t="shared" si="234"/>
        <v>No</v>
      </c>
    </row>
    <row r="1118" spans="1:23" x14ac:dyDescent="0.25">
      <c r="A1118" t="s">
        <v>1254</v>
      </c>
      <c r="B1118" s="11">
        <v>23.54</v>
      </c>
      <c r="C1118" s="11">
        <v>5.0999999999999996</v>
      </c>
      <c r="D1118" t="s">
        <v>2380</v>
      </c>
      <c r="E1118" t="s">
        <v>2380</v>
      </c>
      <c r="F1118" t="s">
        <v>2380</v>
      </c>
      <c r="G1118">
        <v>2</v>
      </c>
      <c r="H1118" t="s">
        <v>2380</v>
      </c>
      <c r="I1118" t="str">
        <f t="shared" si="222"/>
        <v>Id1117</v>
      </c>
      <c r="J1118" t="str">
        <f t="shared" si="223"/>
        <v>23.54</v>
      </c>
      <c r="K1118" t="str">
        <f t="shared" si="224"/>
        <v>5.1</v>
      </c>
      <c r="L1118" t="str">
        <f t="shared" si="225"/>
        <v>No</v>
      </c>
      <c r="M1118" t="str">
        <f t="shared" si="226"/>
        <v>No</v>
      </c>
      <c r="N1118" t="str">
        <f t="shared" si="227"/>
        <v>No</v>
      </c>
      <c r="O1118" t="str">
        <f t="shared" si="228"/>
        <v>2</v>
      </c>
      <c r="P1118" t="str">
        <f t="shared" si="229"/>
        <v>No</v>
      </c>
      <c r="Q1118" s="10" t="str">
        <f t="shared" si="230"/>
        <v>2</v>
      </c>
      <c r="R1118" t="str">
        <f t="shared" si="231"/>
        <v>No</v>
      </c>
      <c r="S1118" t="str">
        <f t="shared" si="232"/>
        <v>No</v>
      </c>
      <c r="T1118" t="str">
        <f t="shared" si="233"/>
        <v>No</v>
      </c>
      <c r="U1118" s="10" t="str" cm="1">
        <f t="array" ref="U1118">_xlfn.IFS(B1118&lt;18.5,"Underweight",B1118&lt;=24.9,"Normal weight",B1118&lt;=29.99,"Over weight",B1118&gt;=30,"Obesity")</f>
        <v>Normal weight</v>
      </c>
      <c r="V1118" t="str" cm="1">
        <f t="array" ref="V1118">_xlfn.IFS(C1118&lt;5.7,"Normal",C1118&lt;=6.49,"Prediabetes",C1118&gt;=6.5,"Diabetes")</f>
        <v>Normal</v>
      </c>
      <c r="W1118" t="str">
        <f t="shared" si="234"/>
        <v>No</v>
      </c>
    </row>
    <row r="1119" spans="1:23" x14ac:dyDescent="0.25">
      <c r="A1119" t="s">
        <v>1253</v>
      </c>
      <c r="B1119" s="11">
        <v>27.074999999999999</v>
      </c>
      <c r="C1119" s="11">
        <v>4.41</v>
      </c>
      <c r="D1119" t="s">
        <v>2380</v>
      </c>
      <c r="E1119" t="s">
        <v>2380</v>
      </c>
      <c r="F1119" t="s">
        <v>2380</v>
      </c>
      <c r="G1119">
        <v>2</v>
      </c>
      <c r="H1119" t="s">
        <v>2380</v>
      </c>
      <c r="I1119" t="str">
        <f t="shared" si="222"/>
        <v>Id1118</v>
      </c>
      <c r="J1119" t="str">
        <f t="shared" si="223"/>
        <v>27.075</v>
      </c>
      <c r="K1119" t="str">
        <f t="shared" si="224"/>
        <v>4.41</v>
      </c>
      <c r="L1119" t="str">
        <f t="shared" si="225"/>
        <v>No</v>
      </c>
      <c r="M1119" t="str">
        <f t="shared" si="226"/>
        <v>No</v>
      </c>
      <c r="N1119" t="str">
        <f t="shared" si="227"/>
        <v>No</v>
      </c>
      <c r="O1119" t="str">
        <f t="shared" si="228"/>
        <v>2</v>
      </c>
      <c r="P1119" t="str">
        <f t="shared" si="229"/>
        <v>No</v>
      </c>
      <c r="Q1119" s="10" t="str">
        <f t="shared" si="230"/>
        <v>2</v>
      </c>
      <c r="R1119" t="str">
        <f t="shared" si="231"/>
        <v>No</v>
      </c>
      <c r="S1119" t="str">
        <f t="shared" si="232"/>
        <v>No</v>
      </c>
      <c r="T1119" t="str">
        <f t="shared" si="233"/>
        <v>No</v>
      </c>
      <c r="U1119" s="10" t="str" cm="1">
        <f t="array" ref="U1119">_xlfn.IFS(B1119&lt;18.5,"Underweight",B1119&lt;=24.9,"Normal weight",B1119&lt;=29.99,"Over weight",B1119&gt;=30,"Obesity")</f>
        <v>Over weight</v>
      </c>
      <c r="V1119" t="str" cm="1">
        <f t="array" ref="V1119">_xlfn.IFS(C1119&lt;5.7,"Normal",C1119&lt;=6.49,"Prediabetes",C1119&gt;=6.5,"Diabetes")</f>
        <v>Normal</v>
      </c>
      <c r="W1119" t="str">
        <f t="shared" si="234"/>
        <v>No</v>
      </c>
    </row>
    <row r="1120" spans="1:23" x14ac:dyDescent="0.25">
      <c r="A1120" t="s">
        <v>1252</v>
      </c>
      <c r="B1120" s="11">
        <v>25.8</v>
      </c>
      <c r="C1120" s="11">
        <v>5.52</v>
      </c>
      <c r="D1120" t="s">
        <v>2382</v>
      </c>
      <c r="E1120" t="s">
        <v>2380</v>
      </c>
      <c r="F1120" t="s">
        <v>2380</v>
      </c>
      <c r="G1120" t="s">
        <v>2381</v>
      </c>
      <c r="H1120" t="s">
        <v>2380</v>
      </c>
      <c r="I1120" t="str">
        <f t="shared" si="222"/>
        <v>Id1119</v>
      </c>
      <c r="J1120" t="str">
        <f t="shared" si="223"/>
        <v>25.8</v>
      </c>
      <c r="K1120" t="str">
        <f t="shared" si="224"/>
        <v>5.52</v>
      </c>
      <c r="L1120" t="str">
        <f t="shared" si="225"/>
        <v>yes</v>
      </c>
      <c r="M1120" t="str">
        <f t="shared" si="226"/>
        <v>No</v>
      </c>
      <c r="N1120" t="str">
        <f t="shared" si="227"/>
        <v>No</v>
      </c>
      <c r="O1120" t="str">
        <f t="shared" si="228"/>
        <v>No major surgery</v>
      </c>
      <c r="P1120" t="str">
        <f t="shared" si="229"/>
        <v>No</v>
      </c>
      <c r="Q1120" s="10" t="str">
        <f t="shared" si="230"/>
        <v>0</v>
      </c>
      <c r="R1120" t="str">
        <f t="shared" si="231"/>
        <v>Yes</v>
      </c>
      <c r="S1120" t="str">
        <f t="shared" si="232"/>
        <v>No</v>
      </c>
      <c r="T1120" t="str">
        <f t="shared" si="233"/>
        <v>No</v>
      </c>
      <c r="U1120" s="10" t="str" cm="1">
        <f t="array" ref="U1120">_xlfn.IFS(B1120&lt;18.5,"Underweight",B1120&lt;=24.9,"Normal weight",B1120&lt;=29.99,"Over weight",B1120&gt;=30,"Obesity")</f>
        <v>Over weight</v>
      </c>
      <c r="V1120" t="str" cm="1">
        <f t="array" ref="V1120">_xlfn.IFS(C1120&lt;5.7,"Normal",C1120&lt;=6.49,"Prediabetes",C1120&gt;=6.5,"Diabetes")</f>
        <v>Normal</v>
      </c>
      <c r="W1120" t="str">
        <f t="shared" si="234"/>
        <v>No</v>
      </c>
    </row>
    <row r="1121" spans="1:23" x14ac:dyDescent="0.25">
      <c r="A1121" t="s">
        <v>1251</v>
      </c>
      <c r="B1121" s="11">
        <v>36.1</v>
      </c>
      <c r="C1121" s="11">
        <v>4.62</v>
      </c>
      <c r="D1121" t="s">
        <v>2382</v>
      </c>
      <c r="E1121" t="s">
        <v>2380</v>
      </c>
      <c r="F1121" t="s">
        <v>2383</v>
      </c>
      <c r="G1121">
        <v>1</v>
      </c>
      <c r="H1121" t="s">
        <v>2380</v>
      </c>
      <c r="I1121" t="str">
        <f t="shared" si="222"/>
        <v>Id1120</v>
      </c>
      <c r="J1121" t="str">
        <f t="shared" si="223"/>
        <v>36.1</v>
      </c>
      <c r="K1121" t="str">
        <f t="shared" si="224"/>
        <v>4.62</v>
      </c>
      <c r="L1121" t="str">
        <f t="shared" si="225"/>
        <v>yes</v>
      </c>
      <c r="M1121" t="str">
        <f t="shared" si="226"/>
        <v>No</v>
      </c>
      <c r="N1121" t="str">
        <f t="shared" si="227"/>
        <v>Yes</v>
      </c>
      <c r="O1121" t="str">
        <f t="shared" si="228"/>
        <v>1</v>
      </c>
      <c r="P1121" t="str">
        <f t="shared" si="229"/>
        <v>No</v>
      </c>
      <c r="Q1121" s="10" t="str">
        <f t="shared" si="230"/>
        <v>1</v>
      </c>
      <c r="R1121" t="str">
        <f t="shared" si="231"/>
        <v>Yes</v>
      </c>
      <c r="S1121" t="str">
        <f t="shared" si="232"/>
        <v>No</v>
      </c>
      <c r="T1121" t="str">
        <f t="shared" si="233"/>
        <v>No</v>
      </c>
      <c r="U1121" s="10" t="str" cm="1">
        <f t="array" ref="U1121">_xlfn.IFS(B1121&lt;18.5,"Underweight",B1121&lt;=24.9,"Normal weight",B1121&lt;=29.99,"Over weight",B1121&gt;=30,"Obesity")</f>
        <v>Obesity</v>
      </c>
      <c r="V1121" t="str" cm="1">
        <f t="array" ref="V1121">_xlfn.IFS(C1121&lt;5.7,"Normal",C1121&lt;=6.49,"Prediabetes",C1121&gt;=6.5,"Diabetes")</f>
        <v>Normal</v>
      </c>
      <c r="W1121" t="str">
        <f t="shared" si="234"/>
        <v>No</v>
      </c>
    </row>
    <row r="1122" spans="1:23" x14ac:dyDescent="0.25">
      <c r="A1122" t="s">
        <v>1250</v>
      </c>
      <c r="B1122" s="11">
        <v>30.495000000000001</v>
      </c>
      <c r="C1122" s="11">
        <v>5.74</v>
      </c>
      <c r="D1122" t="s">
        <v>2382</v>
      </c>
      <c r="E1122" t="s">
        <v>2380</v>
      </c>
      <c r="F1122" t="s">
        <v>2383</v>
      </c>
      <c r="G1122">
        <v>1</v>
      </c>
      <c r="H1122" t="s">
        <v>2380</v>
      </c>
      <c r="I1122" t="str">
        <f t="shared" si="222"/>
        <v>Id1121</v>
      </c>
      <c r="J1122" t="str">
        <f t="shared" si="223"/>
        <v>30.495</v>
      </c>
      <c r="K1122" t="str">
        <f t="shared" si="224"/>
        <v>5.74</v>
      </c>
      <c r="L1122" t="str">
        <f t="shared" si="225"/>
        <v>yes</v>
      </c>
      <c r="M1122" t="str">
        <f t="shared" si="226"/>
        <v>No</v>
      </c>
      <c r="N1122" t="str">
        <f t="shared" si="227"/>
        <v>Yes</v>
      </c>
      <c r="O1122" t="str">
        <f t="shared" si="228"/>
        <v>1</v>
      </c>
      <c r="P1122" t="str">
        <f t="shared" si="229"/>
        <v>No</v>
      </c>
      <c r="Q1122" s="10" t="str">
        <f t="shared" si="230"/>
        <v>1</v>
      </c>
      <c r="R1122" t="str">
        <f t="shared" si="231"/>
        <v>Yes</v>
      </c>
      <c r="S1122" t="str">
        <f t="shared" si="232"/>
        <v>No</v>
      </c>
      <c r="T1122" t="str">
        <f t="shared" si="233"/>
        <v>No</v>
      </c>
      <c r="U1122" s="10" t="str" cm="1">
        <f t="array" ref="U1122">_xlfn.IFS(B1122&lt;18.5,"Underweight",B1122&lt;=24.9,"Normal weight",B1122&lt;=29.99,"Over weight",B1122&gt;=30,"Obesity")</f>
        <v>Obesity</v>
      </c>
      <c r="V1122" t="str" cm="1">
        <f t="array" ref="V1122">_xlfn.IFS(C1122&lt;5.7,"Normal",C1122&lt;=6.49,"Prediabetes",C1122&gt;=6.5,"Diabetes")</f>
        <v>Prediabetes</v>
      </c>
      <c r="W1122" t="str">
        <f t="shared" si="234"/>
        <v>No</v>
      </c>
    </row>
    <row r="1123" spans="1:23" x14ac:dyDescent="0.25">
      <c r="A1123" t="s">
        <v>1249</v>
      </c>
      <c r="B1123" s="11">
        <v>21.4</v>
      </c>
      <c r="C1123" s="11">
        <v>6.3</v>
      </c>
      <c r="D1123" t="s">
        <v>2382</v>
      </c>
      <c r="E1123" t="s">
        <v>2380</v>
      </c>
      <c r="F1123" t="s">
        <v>2383</v>
      </c>
      <c r="G1123">
        <v>1</v>
      </c>
      <c r="H1123" t="s">
        <v>2380</v>
      </c>
      <c r="I1123" t="str">
        <f t="shared" si="222"/>
        <v>Id1122</v>
      </c>
      <c r="J1123" t="str">
        <f t="shared" si="223"/>
        <v>21.4</v>
      </c>
      <c r="K1123" t="str">
        <f t="shared" si="224"/>
        <v>6.3</v>
      </c>
      <c r="L1123" t="str">
        <f t="shared" si="225"/>
        <v>yes</v>
      </c>
      <c r="M1123" t="str">
        <f t="shared" si="226"/>
        <v>No</v>
      </c>
      <c r="N1123" t="str">
        <f t="shared" si="227"/>
        <v>Yes</v>
      </c>
      <c r="O1123" t="str">
        <f t="shared" si="228"/>
        <v>1</v>
      </c>
      <c r="P1123" t="str">
        <f t="shared" si="229"/>
        <v>No</v>
      </c>
      <c r="Q1123" s="10" t="str">
        <f t="shared" si="230"/>
        <v>1</v>
      </c>
      <c r="R1123" t="str">
        <f t="shared" si="231"/>
        <v>Yes</v>
      </c>
      <c r="S1123" t="str">
        <f t="shared" si="232"/>
        <v>No</v>
      </c>
      <c r="T1123" t="str">
        <f t="shared" si="233"/>
        <v>No</v>
      </c>
      <c r="U1123" s="10" t="str" cm="1">
        <f t="array" ref="U1123">_xlfn.IFS(B1123&lt;18.5,"Underweight",B1123&lt;=24.9,"Normal weight",B1123&lt;=29.99,"Over weight",B1123&gt;=30,"Obesity")</f>
        <v>Normal weight</v>
      </c>
      <c r="V1123" t="str" cm="1">
        <f t="array" ref="V1123">_xlfn.IFS(C1123&lt;5.7,"Normal",C1123&lt;=6.49,"Prediabetes",C1123&gt;=6.5,"Diabetes")</f>
        <v>Prediabetes</v>
      </c>
      <c r="W1123" t="str">
        <f t="shared" si="234"/>
        <v>No</v>
      </c>
    </row>
    <row r="1124" spans="1:23" x14ac:dyDescent="0.25">
      <c r="A1124" t="s">
        <v>1248</v>
      </c>
      <c r="B1124" s="11">
        <v>32.299999999999997</v>
      </c>
      <c r="C1124" s="11">
        <v>10.27</v>
      </c>
      <c r="D1124" t="s">
        <v>2380</v>
      </c>
      <c r="E1124" t="s">
        <v>2380</v>
      </c>
      <c r="F1124" t="s">
        <v>2380</v>
      </c>
      <c r="G1124" t="s">
        <v>2381</v>
      </c>
      <c r="H1124" t="s">
        <v>2380</v>
      </c>
      <c r="I1124" t="str">
        <f t="shared" si="222"/>
        <v>Id1123</v>
      </c>
      <c r="J1124" t="str">
        <f t="shared" si="223"/>
        <v>32.3</v>
      </c>
      <c r="K1124" t="str">
        <f t="shared" si="224"/>
        <v>10.27</v>
      </c>
      <c r="L1124" t="str">
        <f t="shared" si="225"/>
        <v>No</v>
      </c>
      <c r="M1124" t="str">
        <f t="shared" si="226"/>
        <v>No</v>
      </c>
      <c r="N1124" t="str">
        <f t="shared" si="227"/>
        <v>No</v>
      </c>
      <c r="O1124" t="str">
        <f t="shared" si="228"/>
        <v>No major surgery</v>
      </c>
      <c r="P1124" t="str">
        <f t="shared" si="229"/>
        <v>No</v>
      </c>
      <c r="Q1124" s="10" t="str">
        <f t="shared" si="230"/>
        <v>0</v>
      </c>
      <c r="R1124" t="str">
        <f t="shared" si="231"/>
        <v>No</v>
      </c>
      <c r="S1124" t="str">
        <f t="shared" si="232"/>
        <v>No</v>
      </c>
      <c r="T1124" t="str">
        <f t="shared" si="233"/>
        <v>No</v>
      </c>
      <c r="U1124" s="10" t="str" cm="1">
        <f t="array" ref="U1124">_xlfn.IFS(B1124&lt;18.5,"Underweight",B1124&lt;=24.9,"Normal weight",B1124&lt;=29.99,"Over weight",B1124&gt;=30,"Obesity")</f>
        <v>Obesity</v>
      </c>
      <c r="V1124" t="str" cm="1">
        <f t="array" ref="V1124">_xlfn.IFS(C1124&lt;5.7,"Normal",C1124&lt;=6.49,"Prediabetes",C1124&gt;=6.5,"Diabetes")</f>
        <v>Diabetes</v>
      </c>
      <c r="W1124" t="str">
        <f t="shared" si="234"/>
        <v>No</v>
      </c>
    </row>
    <row r="1125" spans="1:23" x14ac:dyDescent="0.25">
      <c r="A1125" t="s">
        <v>1247</v>
      </c>
      <c r="B1125" s="11">
        <v>29.78</v>
      </c>
      <c r="C1125" s="11">
        <v>5.85</v>
      </c>
      <c r="D1125" t="s">
        <v>2380</v>
      </c>
      <c r="E1125" t="s">
        <v>2380</v>
      </c>
      <c r="F1125" t="s">
        <v>2383</v>
      </c>
      <c r="G1125">
        <v>1</v>
      </c>
      <c r="H1125" t="s">
        <v>2380</v>
      </c>
      <c r="I1125" t="str">
        <f t="shared" si="222"/>
        <v>Id1124</v>
      </c>
      <c r="J1125" t="str">
        <f t="shared" si="223"/>
        <v>29.78</v>
      </c>
      <c r="K1125" t="str">
        <f t="shared" si="224"/>
        <v>5.85</v>
      </c>
      <c r="L1125" t="str">
        <f t="shared" si="225"/>
        <v>No</v>
      </c>
      <c r="M1125" t="str">
        <f t="shared" si="226"/>
        <v>No</v>
      </c>
      <c r="N1125" t="str">
        <f t="shared" si="227"/>
        <v>Yes</v>
      </c>
      <c r="O1125" t="str">
        <f t="shared" si="228"/>
        <v>1</v>
      </c>
      <c r="P1125" t="str">
        <f t="shared" si="229"/>
        <v>No</v>
      </c>
      <c r="Q1125" s="10" t="str">
        <f t="shared" si="230"/>
        <v>1</v>
      </c>
      <c r="R1125" t="str">
        <f t="shared" si="231"/>
        <v>No</v>
      </c>
      <c r="S1125" t="str">
        <f t="shared" si="232"/>
        <v>No</v>
      </c>
      <c r="T1125" t="str">
        <f t="shared" si="233"/>
        <v>No</v>
      </c>
      <c r="U1125" s="10" t="str" cm="1">
        <f t="array" ref="U1125">_xlfn.IFS(B1125&lt;18.5,"Underweight",B1125&lt;=24.9,"Normal weight",B1125&lt;=29.99,"Over weight",B1125&gt;=30,"Obesity")</f>
        <v>Over weight</v>
      </c>
      <c r="V1125" t="str" cm="1">
        <f t="array" ref="V1125">_xlfn.IFS(C1125&lt;5.7,"Normal",C1125&lt;=6.49,"Prediabetes",C1125&gt;=6.5,"Diabetes")</f>
        <v>Prediabetes</v>
      </c>
      <c r="W1125" t="str">
        <f t="shared" si="234"/>
        <v>No</v>
      </c>
    </row>
    <row r="1126" spans="1:23" x14ac:dyDescent="0.25">
      <c r="A1126" t="s">
        <v>1246</v>
      </c>
      <c r="B1126" s="11">
        <v>34.76</v>
      </c>
      <c r="C1126" s="11">
        <v>5.92</v>
      </c>
      <c r="D1126" t="s">
        <v>2382</v>
      </c>
      <c r="E1126" t="s">
        <v>2380</v>
      </c>
      <c r="F1126" t="s">
        <v>2380</v>
      </c>
      <c r="G1126">
        <v>1</v>
      </c>
      <c r="H1126" t="s">
        <v>2380</v>
      </c>
      <c r="I1126" t="str">
        <f t="shared" si="222"/>
        <v>Id1125</v>
      </c>
      <c r="J1126" t="str">
        <f t="shared" si="223"/>
        <v>34.76</v>
      </c>
      <c r="K1126" t="str">
        <f t="shared" si="224"/>
        <v>5.92</v>
      </c>
      <c r="L1126" t="str">
        <f t="shared" si="225"/>
        <v>yes</v>
      </c>
      <c r="M1126" t="str">
        <f t="shared" si="226"/>
        <v>No</v>
      </c>
      <c r="N1126" t="str">
        <f t="shared" si="227"/>
        <v>No</v>
      </c>
      <c r="O1126" t="str">
        <f t="shared" si="228"/>
        <v>1</v>
      </c>
      <c r="P1126" t="str">
        <f t="shared" si="229"/>
        <v>No</v>
      </c>
      <c r="Q1126" s="10" t="str">
        <f t="shared" si="230"/>
        <v>1</v>
      </c>
      <c r="R1126" t="str">
        <f t="shared" si="231"/>
        <v>Yes</v>
      </c>
      <c r="S1126" t="str">
        <f t="shared" si="232"/>
        <v>No</v>
      </c>
      <c r="T1126" t="str">
        <f t="shared" si="233"/>
        <v>No</v>
      </c>
      <c r="U1126" s="10" t="str" cm="1">
        <f t="array" ref="U1126">_xlfn.IFS(B1126&lt;18.5,"Underweight",B1126&lt;=24.9,"Normal weight",B1126&lt;=29.99,"Over weight",B1126&gt;=30,"Obesity")</f>
        <v>Obesity</v>
      </c>
      <c r="V1126" t="str" cm="1">
        <f t="array" ref="V1126">_xlfn.IFS(C1126&lt;5.7,"Normal",C1126&lt;=6.49,"Prediabetes",C1126&gt;=6.5,"Diabetes")</f>
        <v>Prediabetes</v>
      </c>
      <c r="W1126" t="str">
        <f t="shared" si="234"/>
        <v>No</v>
      </c>
    </row>
    <row r="1127" spans="1:23" x14ac:dyDescent="0.25">
      <c r="A1127" t="s">
        <v>1245</v>
      </c>
      <c r="B1127" s="11">
        <v>18.335000000000001</v>
      </c>
      <c r="C1127" s="11">
        <v>10.01</v>
      </c>
      <c r="D1127" t="s">
        <v>2382</v>
      </c>
      <c r="E1127" t="s">
        <v>2380</v>
      </c>
      <c r="F1127" t="s">
        <v>2380</v>
      </c>
      <c r="G1127">
        <v>2</v>
      </c>
      <c r="H1127" t="s">
        <v>2380</v>
      </c>
      <c r="I1127" t="str">
        <f t="shared" si="222"/>
        <v>Id1126</v>
      </c>
      <c r="J1127" t="str">
        <f t="shared" si="223"/>
        <v>18.335</v>
      </c>
      <c r="K1127" t="str">
        <f t="shared" si="224"/>
        <v>10.01</v>
      </c>
      <c r="L1127" t="str">
        <f t="shared" si="225"/>
        <v>yes</v>
      </c>
      <c r="M1127" t="str">
        <f t="shared" si="226"/>
        <v>No</v>
      </c>
      <c r="N1127" t="str">
        <f t="shared" si="227"/>
        <v>No</v>
      </c>
      <c r="O1127" t="str">
        <f t="shared" si="228"/>
        <v>2</v>
      </c>
      <c r="P1127" t="str">
        <f t="shared" si="229"/>
        <v>No</v>
      </c>
      <c r="Q1127" s="10" t="str">
        <f t="shared" si="230"/>
        <v>2</v>
      </c>
      <c r="R1127" t="str">
        <f t="shared" si="231"/>
        <v>Yes</v>
      </c>
      <c r="S1127" t="str">
        <f t="shared" si="232"/>
        <v>No</v>
      </c>
      <c r="T1127" t="str">
        <f t="shared" si="233"/>
        <v>No</v>
      </c>
      <c r="U1127" s="10" t="str" cm="1">
        <f t="array" ref="U1127">_xlfn.IFS(B1127&lt;18.5,"Underweight",B1127&lt;=24.9,"Normal weight",B1127&lt;=29.99,"Over weight",B1127&gt;=30,"Obesity")</f>
        <v>Underweight</v>
      </c>
      <c r="V1127" t="str" cm="1">
        <f t="array" ref="V1127">_xlfn.IFS(C1127&lt;5.7,"Normal",C1127&lt;=6.49,"Prediabetes",C1127&gt;=6.5,"Diabetes")</f>
        <v>Diabetes</v>
      </c>
      <c r="W1127" t="str">
        <f t="shared" si="234"/>
        <v>No</v>
      </c>
    </row>
    <row r="1128" spans="1:23" x14ac:dyDescent="0.25">
      <c r="A1128" t="s">
        <v>1244</v>
      </c>
      <c r="B1128" s="11">
        <v>32.299999999999997</v>
      </c>
      <c r="C1128" s="11">
        <v>9.59</v>
      </c>
      <c r="D1128" t="s">
        <v>2380</v>
      </c>
      <c r="E1128" t="s">
        <v>2380</v>
      </c>
      <c r="F1128" t="s">
        <v>2380</v>
      </c>
      <c r="G1128" t="s">
        <v>2381</v>
      </c>
      <c r="H1128" t="s">
        <v>2380</v>
      </c>
      <c r="I1128" t="str">
        <f t="shared" si="222"/>
        <v>Id1127</v>
      </c>
      <c r="J1128" t="str">
        <f t="shared" si="223"/>
        <v>32.3</v>
      </c>
      <c r="K1128" t="str">
        <f t="shared" si="224"/>
        <v>9.59</v>
      </c>
      <c r="L1128" t="str">
        <f t="shared" si="225"/>
        <v>No</v>
      </c>
      <c r="M1128" t="str">
        <f t="shared" si="226"/>
        <v>No</v>
      </c>
      <c r="N1128" t="str">
        <f t="shared" si="227"/>
        <v>No</v>
      </c>
      <c r="O1128" t="str">
        <f t="shared" si="228"/>
        <v>No major surgery</v>
      </c>
      <c r="P1128" t="str">
        <f t="shared" si="229"/>
        <v>No</v>
      </c>
      <c r="Q1128" s="10" t="str">
        <f t="shared" si="230"/>
        <v>0</v>
      </c>
      <c r="R1128" t="str">
        <f t="shared" si="231"/>
        <v>No</v>
      </c>
      <c r="S1128" t="str">
        <f t="shared" si="232"/>
        <v>No</v>
      </c>
      <c r="T1128" t="str">
        <f t="shared" si="233"/>
        <v>No</v>
      </c>
      <c r="U1128" s="10" t="str" cm="1">
        <f t="array" ref="U1128">_xlfn.IFS(B1128&lt;18.5,"Underweight",B1128&lt;=24.9,"Normal weight",B1128&lt;=29.99,"Over weight",B1128&gt;=30,"Obesity")</f>
        <v>Obesity</v>
      </c>
      <c r="V1128" t="str" cm="1">
        <f t="array" ref="V1128">_xlfn.IFS(C1128&lt;5.7,"Normal",C1128&lt;=6.49,"Prediabetes",C1128&gt;=6.5,"Diabetes")</f>
        <v>Diabetes</v>
      </c>
      <c r="W1128" t="str">
        <f t="shared" si="234"/>
        <v>No</v>
      </c>
    </row>
    <row r="1129" spans="1:23" x14ac:dyDescent="0.25">
      <c r="A1129" t="s">
        <v>1243</v>
      </c>
      <c r="B1129" s="11">
        <v>27.74</v>
      </c>
      <c r="C1129" s="11">
        <v>10.37</v>
      </c>
      <c r="D1129" t="s">
        <v>2380</v>
      </c>
      <c r="E1129" t="s">
        <v>2380</v>
      </c>
      <c r="F1129" t="s">
        <v>2380</v>
      </c>
      <c r="G1129" t="s">
        <v>2381</v>
      </c>
      <c r="H1129" t="s">
        <v>2380</v>
      </c>
      <c r="I1129" t="str">
        <f t="shared" si="222"/>
        <v>Id1128</v>
      </c>
      <c r="J1129" t="str">
        <f t="shared" si="223"/>
        <v>27.74</v>
      </c>
      <c r="K1129" t="str">
        <f t="shared" si="224"/>
        <v>10.37</v>
      </c>
      <c r="L1129" t="str">
        <f t="shared" si="225"/>
        <v>No</v>
      </c>
      <c r="M1129" t="str">
        <f t="shared" si="226"/>
        <v>No</v>
      </c>
      <c r="N1129" t="str">
        <f t="shared" si="227"/>
        <v>No</v>
      </c>
      <c r="O1129" t="str">
        <f t="shared" si="228"/>
        <v>No major surgery</v>
      </c>
      <c r="P1129" t="str">
        <f t="shared" si="229"/>
        <v>No</v>
      </c>
      <c r="Q1129" s="10" t="str">
        <f t="shared" si="230"/>
        <v>0</v>
      </c>
      <c r="R1129" t="str">
        <f t="shared" si="231"/>
        <v>No</v>
      </c>
      <c r="S1129" t="str">
        <f t="shared" si="232"/>
        <v>No</v>
      </c>
      <c r="T1129" t="str">
        <f t="shared" si="233"/>
        <v>No</v>
      </c>
      <c r="U1129" s="10" t="str" cm="1">
        <f t="array" ref="U1129">_xlfn.IFS(B1129&lt;18.5,"Underweight",B1129&lt;=24.9,"Normal weight",B1129&lt;=29.99,"Over weight",B1129&gt;=30,"Obesity")</f>
        <v>Over weight</v>
      </c>
      <c r="V1129" t="str" cm="1">
        <f t="array" ref="V1129">_xlfn.IFS(C1129&lt;5.7,"Normal",C1129&lt;=6.49,"Prediabetes",C1129&gt;=6.5,"Diabetes")</f>
        <v>Diabetes</v>
      </c>
      <c r="W1129" t="str">
        <f t="shared" si="234"/>
        <v>No</v>
      </c>
    </row>
    <row r="1130" spans="1:23" x14ac:dyDescent="0.25">
      <c r="A1130" t="s">
        <v>1242</v>
      </c>
      <c r="B1130" s="11">
        <v>24</v>
      </c>
      <c r="C1130" s="11">
        <v>4.01</v>
      </c>
      <c r="D1130" t="s">
        <v>2382</v>
      </c>
      <c r="E1130" t="s">
        <v>2380</v>
      </c>
      <c r="F1130" t="s">
        <v>2380</v>
      </c>
      <c r="G1130">
        <v>1</v>
      </c>
      <c r="H1130" t="s">
        <v>2380</v>
      </c>
      <c r="I1130" t="str">
        <f t="shared" si="222"/>
        <v>Id1129</v>
      </c>
      <c r="J1130" t="str">
        <f t="shared" si="223"/>
        <v>24</v>
      </c>
      <c r="K1130" t="str">
        <f t="shared" si="224"/>
        <v>4.01</v>
      </c>
      <c r="L1130" t="str">
        <f t="shared" si="225"/>
        <v>yes</v>
      </c>
      <c r="M1130" t="str">
        <f t="shared" si="226"/>
        <v>No</v>
      </c>
      <c r="N1130" t="str">
        <f t="shared" si="227"/>
        <v>No</v>
      </c>
      <c r="O1130" t="str">
        <f t="shared" si="228"/>
        <v>1</v>
      </c>
      <c r="P1130" t="str">
        <f t="shared" si="229"/>
        <v>No</v>
      </c>
      <c r="Q1130" s="10" t="str">
        <f t="shared" si="230"/>
        <v>1</v>
      </c>
      <c r="R1130" t="str">
        <f t="shared" si="231"/>
        <v>Yes</v>
      </c>
      <c r="S1130" t="str">
        <f t="shared" si="232"/>
        <v>No</v>
      </c>
      <c r="T1130" t="str">
        <f t="shared" si="233"/>
        <v>No</v>
      </c>
      <c r="U1130" s="10" t="str" cm="1">
        <f t="array" ref="U1130">_xlfn.IFS(B1130&lt;18.5,"Underweight",B1130&lt;=24.9,"Normal weight",B1130&lt;=29.99,"Over weight",B1130&gt;=30,"Obesity")</f>
        <v>Normal weight</v>
      </c>
      <c r="V1130" t="str" cm="1">
        <f t="array" ref="V1130">_xlfn.IFS(C1130&lt;5.7,"Normal",C1130&lt;=6.49,"Prediabetes",C1130&gt;=6.5,"Diabetes")</f>
        <v>Normal</v>
      </c>
      <c r="W1130" t="str">
        <f t="shared" si="234"/>
        <v>No</v>
      </c>
    </row>
    <row r="1131" spans="1:23" x14ac:dyDescent="0.25">
      <c r="A1131" t="s">
        <v>1241</v>
      </c>
      <c r="B1131" s="11">
        <v>31.78</v>
      </c>
      <c r="C1131" s="11">
        <v>4.24</v>
      </c>
      <c r="D1131" t="s">
        <v>2382</v>
      </c>
      <c r="E1131" t="s">
        <v>2380</v>
      </c>
      <c r="F1131" t="s">
        <v>2383</v>
      </c>
      <c r="G1131">
        <v>1</v>
      </c>
      <c r="H1131" t="s">
        <v>2380</v>
      </c>
      <c r="I1131" t="str">
        <f t="shared" si="222"/>
        <v>Id1130</v>
      </c>
      <c r="J1131" t="str">
        <f t="shared" si="223"/>
        <v>31.78</v>
      </c>
      <c r="K1131" t="str">
        <f t="shared" si="224"/>
        <v>4.24</v>
      </c>
      <c r="L1131" t="str">
        <f t="shared" si="225"/>
        <v>yes</v>
      </c>
      <c r="M1131" t="str">
        <f t="shared" si="226"/>
        <v>No</v>
      </c>
      <c r="N1131" t="str">
        <f t="shared" si="227"/>
        <v>Yes</v>
      </c>
      <c r="O1131" t="str">
        <f t="shared" si="228"/>
        <v>1</v>
      </c>
      <c r="P1131" t="str">
        <f t="shared" si="229"/>
        <v>No</v>
      </c>
      <c r="Q1131" s="10" t="str">
        <f t="shared" si="230"/>
        <v>1</v>
      </c>
      <c r="R1131" t="str">
        <f t="shared" si="231"/>
        <v>Yes</v>
      </c>
      <c r="S1131" t="str">
        <f t="shared" si="232"/>
        <v>No</v>
      </c>
      <c r="T1131" t="str">
        <f t="shared" si="233"/>
        <v>No</v>
      </c>
      <c r="U1131" s="10" t="str" cm="1">
        <f t="array" ref="U1131">_xlfn.IFS(B1131&lt;18.5,"Underweight",B1131&lt;=24.9,"Normal weight",B1131&lt;=29.99,"Over weight",B1131&gt;=30,"Obesity")</f>
        <v>Obesity</v>
      </c>
      <c r="V1131" t="str" cm="1">
        <f t="array" ref="V1131">_xlfn.IFS(C1131&lt;5.7,"Normal",C1131&lt;=6.49,"Prediabetes",C1131&gt;=6.5,"Diabetes")</f>
        <v>Normal</v>
      </c>
      <c r="W1131" t="str">
        <f t="shared" si="234"/>
        <v>No</v>
      </c>
    </row>
    <row r="1132" spans="1:23" x14ac:dyDescent="0.25">
      <c r="A1132" t="s">
        <v>1240</v>
      </c>
      <c r="B1132" s="11">
        <v>32.25</v>
      </c>
      <c r="C1132" s="11">
        <v>5.36</v>
      </c>
      <c r="D1132" t="s">
        <v>2382</v>
      </c>
      <c r="E1132" t="s">
        <v>2380</v>
      </c>
      <c r="F1132" t="s">
        <v>2380</v>
      </c>
      <c r="G1132" t="s">
        <v>2381</v>
      </c>
      <c r="H1132" t="s">
        <v>2380</v>
      </c>
      <c r="I1132" t="str">
        <f t="shared" si="222"/>
        <v>Id1131</v>
      </c>
      <c r="J1132" t="str">
        <f t="shared" si="223"/>
        <v>32.25</v>
      </c>
      <c r="K1132" t="str">
        <f t="shared" si="224"/>
        <v>5.36</v>
      </c>
      <c r="L1132" t="str">
        <f t="shared" si="225"/>
        <v>yes</v>
      </c>
      <c r="M1132" t="str">
        <f t="shared" si="226"/>
        <v>No</v>
      </c>
      <c r="N1132" t="str">
        <f t="shared" si="227"/>
        <v>No</v>
      </c>
      <c r="O1132" t="str">
        <f t="shared" si="228"/>
        <v>No major surgery</v>
      </c>
      <c r="P1132" t="str">
        <f t="shared" si="229"/>
        <v>No</v>
      </c>
      <c r="Q1132" s="10" t="str">
        <f t="shared" si="230"/>
        <v>0</v>
      </c>
      <c r="R1132" t="str">
        <f t="shared" si="231"/>
        <v>Yes</v>
      </c>
      <c r="S1132" t="str">
        <f t="shared" si="232"/>
        <v>No</v>
      </c>
      <c r="T1132" t="str">
        <f t="shared" si="233"/>
        <v>No</v>
      </c>
      <c r="U1132" s="10" t="str" cm="1">
        <f t="array" ref="U1132">_xlfn.IFS(B1132&lt;18.5,"Underweight",B1132&lt;=24.9,"Normal weight",B1132&lt;=29.99,"Over weight",B1132&gt;=30,"Obesity")</f>
        <v>Obesity</v>
      </c>
      <c r="V1132" t="str" cm="1">
        <f t="array" ref="V1132">_xlfn.IFS(C1132&lt;5.7,"Normal",C1132&lt;=6.49,"Prediabetes",C1132&gt;=6.5,"Diabetes")</f>
        <v>Normal</v>
      </c>
      <c r="W1132" t="str">
        <f t="shared" si="234"/>
        <v>No</v>
      </c>
    </row>
    <row r="1133" spans="1:23" x14ac:dyDescent="0.25">
      <c r="A1133" t="s">
        <v>1239</v>
      </c>
      <c r="B1133" s="11">
        <v>30.114999999999998</v>
      </c>
      <c r="C1133" s="11">
        <v>4.99</v>
      </c>
      <c r="D1133" t="s">
        <v>2380</v>
      </c>
      <c r="E1133" t="s">
        <v>2380</v>
      </c>
      <c r="F1133" t="s">
        <v>2380</v>
      </c>
      <c r="G1133">
        <v>2</v>
      </c>
      <c r="H1133" t="s">
        <v>2380</v>
      </c>
      <c r="I1133" t="str">
        <f t="shared" si="222"/>
        <v>Id1132</v>
      </c>
      <c r="J1133" t="str">
        <f t="shared" si="223"/>
        <v>30.115</v>
      </c>
      <c r="K1133" t="str">
        <f t="shared" si="224"/>
        <v>4.99</v>
      </c>
      <c r="L1133" t="str">
        <f t="shared" si="225"/>
        <v>No</v>
      </c>
      <c r="M1133" t="str">
        <f t="shared" si="226"/>
        <v>No</v>
      </c>
      <c r="N1133" t="str">
        <f t="shared" si="227"/>
        <v>No</v>
      </c>
      <c r="O1133" t="str">
        <f t="shared" si="228"/>
        <v>2</v>
      </c>
      <c r="P1133" t="str">
        <f t="shared" si="229"/>
        <v>No</v>
      </c>
      <c r="Q1133" s="10" t="str">
        <f t="shared" si="230"/>
        <v>2</v>
      </c>
      <c r="R1133" t="str">
        <f t="shared" si="231"/>
        <v>No</v>
      </c>
      <c r="S1133" t="str">
        <f t="shared" si="232"/>
        <v>No</v>
      </c>
      <c r="T1133" t="str">
        <f t="shared" si="233"/>
        <v>No</v>
      </c>
      <c r="U1133" s="10" t="str" cm="1">
        <f t="array" ref="U1133">_xlfn.IFS(B1133&lt;18.5,"Underweight",B1133&lt;=24.9,"Normal weight",B1133&lt;=29.99,"Over weight",B1133&gt;=30,"Obesity")</f>
        <v>Obesity</v>
      </c>
      <c r="V1133" t="str" cm="1">
        <f t="array" ref="V1133">_xlfn.IFS(C1133&lt;5.7,"Normal",C1133&lt;=6.49,"Prediabetes",C1133&gt;=6.5,"Diabetes")</f>
        <v>Normal</v>
      </c>
      <c r="W1133" t="str">
        <f t="shared" si="234"/>
        <v>No</v>
      </c>
    </row>
    <row r="1134" spans="1:23" x14ac:dyDescent="0.25">
      <c r="A1134" t="s">
        <v>1238</v>
      </c>
      <c r="B1134" s="11">
        <v>22.41</v>
      </c>
      <c r="C1134" s="11">
        <v>8.68</v>
      </c>
      <c r="D1134" t="s">
        <v>2380</v>
      </c>
      <c r="E1134" t="s">
        <v>2380</v>
      </c>
      <c r="F1134" t="s">
        <v>2380</v>
      </c>
      <c r="G1134" t="s">
        <v>2381</v>
      </c>
      <c r="H1134" t="s">
        <v>2380</v>
      </c>
      <c r="I1134" t="str">
        <f t="shared" si="222"/>
        <v>Id1133</v>
      </c>
      <c r="J1134" t="str">
        <f t="shared" si="223"/>
        <v>22.41</v>
      </c>
      <c r="K1134" t="str">
        <f t="shared" si="224"/>
        <v>8.68</v>
      </c>
      <c r="L1134" t="str">
        <f t="shared" si="225"/>
        <v>No</v>
      </c>
      <c r="M1134" t="str">
        <f t="shared" si="226"/>
        <v>No</v>
      </c>
      <c r="N1134" t="str">
        <f t="shared" si="227"/>
        <v>No</v>
      </c>
      <c r="O1134" t="str">
        <f t="shared" si="228"/>
        <v>No major surgery</v>
      </c>
      <c r="P1134" t="str">
        <f t="shared" si="229"/>
        <v>No</v>
      </c>
      <c r="Q1134" s="10" t="str">
        <f t="shared" si="230"/>
        <v>0</v>
      </c>
      <c r="R1134" t="str">
        <f t="shared" si="231"/>
        <v>No</v>
      </c>
      <c r="S1134" t="str">
        <f t="shared" si="232"/>
        <v>No</v>
      </c>
      <c r="T1134" t="str">
        <f t="shared" si="233"/>
        <v>No</v>
      </c>
      <c r="U1134" s="10" t="str" cm="1">
        <f t="array" ref="U1134">_xlfn.IFS(B1134&lt;18.5,"Underweight",B1134&lt;=24.9,"Normal weight",B1134&lt;=29.99,"Over weight",B1134&gt;=30,"Obesity")</f>
        <v>Normal weight</v>
      </c>
      <c r="V1134" t="str" cm="1">
        <f t="array" ref="V1134">_xlfn.IFS(C1134&lt;5.7,"Normal",C1134&lt;=6.49,"Prediabetes",C1134&gt;=6.5,"Diabetes")</f>
        <v>Diabetes</v>
      </c>
      <c r="W1134" t="str">
        <f t="shared" si="234"/>
        <v>No</v>
      </c>
    </row>
    <row r="1135" spans="1:23" x14ac:dyDescent="0.25">
      <c r="A1135" t="s">
        <v>1237</v>
      </c>
      <c r="B1135" s="11">
        <v>45.72</v>
      </c>
      <c r="C1135" s="11">
        <v>4.2300000000000004</v>
      </c>
      <c r="D1135" t="s">
        <v>2382</v>
      </c>
      <c r="E1135" t="s">
        <v>2380</v>
      </c>
      <c r="F1135" t="s">
        <v>2380</v>
      </c>
      <c r="G1135" t="s">
        <v>2381</v>
      </c>
      <c r="H1135" t="s">
        <v>2380</v>
      </c>
      <c r="I1135" t="str">
        <f t="shared" si="222"/>
        <v>Id1134</v>
      </c>
      <c r="J1135" t="str">
        <f t="shared" si="223"/>
        <v>45.72</v>
      </c>
      <c r="K1135" t="str">
        <f t="shared" si="224"/>
        <v>4.23</v>
      </c>
      <c r="L1135" t="str">
        <f t="shared" si="225"/>
        <v>yes</v>
      </c>
      <c r="M1135" t="str">
        <f t="shared" si="226"/>
        <v>No</v>
      </c>
      <c r="N1135" t="str">
        <f t="shared" si="227"/>
        <v>No</v>
      </c>
      <c r="O1135" t="str">
        <f t="shared" si="228"/>
        <v>No major surgery</v>
      </c>
      <c r="P1135" t="str">
        <f t="shared" si="229"/>
        <v>No</v>
      </c>
      <c r="Q1135" s="10" t="str">
        <f t="shared" si="230"/>
        <v>0</v>
      </c>
      <c r="R1135" t="str">
        <f t="shared" si="231"/>
        <v>Yes</v>
      </c>
      <c r="S1135" t="str">
        <f t="shared" si="232"/>
        <v>No</v>
      </c>
      <c r="T1135" t="str">
        <f t="shared" si="233"/>
        <v>No</v>
      </c>
      <c r="U1135" s="10" t="str" cm="1">
        <f t="array" ref="U1135">_xlfn.IFS(B1135&lt;18.5,"Underweight",B1135&lt;=24.9,"Normal weight",B1135&lt;=29.99,"Over weight",B1135&gt;=30,"Obesity")</f>
        <v>Obesity</v>
      </c>
      <c r="V1135" t="str" cm="1">
        <f t="array" ref="V1135">_xlfn.IFS(C1135&lt;5.7,"Normal",C1135&lt;=6.49,"Prediabetes",C1135&gt;=6.5,"Diabetes")</f>
        <v>Normal</v>
      </c>
      <c r="W1135" t="str">
        <f t="shared" si="234"/>
        <v>No</v>
      </c>
    </row>
    <row r="1136" spans="1:23" x14ac:dyDescent="0.25">
      <c r="A1136" t="s">
        <v>1236</v>
      </c>
      <c r="B1136" s="11">
        <v>25</v>
      </c>
      <c r="C1136" s="11">
        <v>5.32</v>
      </c>
      <c r="D1136" t="s">
        <v>2382</v>
      </c>
      <c r="E1136" t="s">
        <v>2380</v>
      </c>
      <c r="F1136" t="s">
        <v>2380</v>
      </c>
      <c r="G1136">
        <v>2</v>
      </c>
      <c r="H1136" t="s">
        <v>2380</v>
      </c>
      <c r="I1136" t="str">
        <f t="shared" si="222"/>
        <v>Id1135</v>
      </c>
      <c r="J1136" t="str">
        <f t="shared" si="223"/>
        <v>25</v>
      </c>
      <c r="K1136" t="str">
        <f t="shared" si="224"/>
        <v>5.32</v>
      </c>
      <c r="L1136" t="str">
        <f t="shared" si="225"/>
        <v>yes</v>
      </c>
      <c r="M1136" t="str">
        <f t="shared" si="226"/>
        <v>No</v>
      </c>
      <c r="N1136" t="str">
        <f t="shared" si="227"/>
        <v>No</v>
      </c>
      <c r="O1136" t="str">
        <f t="shared" si="228"/>
        <v>2</v>
      </c>
      <c r="P1136" t="str">
        <f t="shared" si="229"/>
        <v>No</v>
      </c>
      <c r="Q1136" s="10" t="str">
        <f t="shared" si="230"/>
        <v>2</v>
      </c>
      <c r="R1136" t="str">
        <f t="shared" si="231"/>
        <v>Yes</v>
      </c>
      <c r="S1136" t="str">
        <f t="shared" si="232"/>
        <v>No</v>
      </c>
      <c r="T1136" t="str">
        <f t="shared" si="233"/>
        <v>No</v>
      </c>
      <c r="U1136" s="10" t="str" cm="1">
        <f t="array" ref="U1136">_xlfn.IFS(B1136&lt;18.5,"Underweight",B1136&lt;=24.9,"Normal weight",B1136&lt;=29.99,"Over weight",B1136&gt;=30,"Obesity")</f>
        <v>Over weight</v>
      </c>
      <c r="V1136" t="str" cm="1">
        <f t="array" ref="V1136">_xlfn.IFS(C1136&lt;5.7,"Normal",C1136&lt;=6.49,"Prediabetes",C1136&gt;=6.5,"Diabetes")</f>
        <v>Normal</v>
      </c>
      <c r="W1136" t="str">
        <f t="shared" si="234"/>
        <v>No</v>
      </c>
    </row>
    <row r="1137" spans="1:23" x14ac:dyDescent="0.25">
      <c r="A1137" t="s">
        <v>1235</v>
      </c>
      <c r="B1137" s="11">
        <v>39.5</v>
      </c>
      <c r="C1137" s="11">
        <v>6.66</v>
      </c>
      <c r="D1137" t="s">
        <v>2380</v>
      </c>
      <c r="E1137" t="s">
        <v>2380</v>
      </c>
      <c r="F1137" t="s">
        <v>2380</v>
      </c>
      <c r="G1137" t="s">
        <v>2381</v>
      </c>
      <c r="H1137" t="s">
        <v>2380</v>
      </c>
      <c r="I1137" t="str">
        <f t="shared" si="222"/>
        <v>Id1136</v>
      </c>
      <c r="J1137" t="str">
        <f t="shared" si="223"/>
        <v>39.5</v>
      </c>
      <c r="K1137" t="str">
        <f t="shared" si="224"/>
        <v>6.66</v>
      </c>
      <c r="L1137" t="str">
        <f t="shared" si="225"/>
        <v>No</v>
      </c>
      <c r="M1137" t="str">
        <f t="shared" si="226"/>
        <v>No</v>
      </c>
      <c r="N1137" t="str">
        <f t="shared" si="227"/>
        <v>No</v>
      </c>
      <c r="O1137" t="str">
        <f t="shared" si="228"/>
        <v>No major surgery</v>
      </c>
      <c r="P1137" t="str">
        <f t="shared" si="229"/>
        <v>No</v>
      </c>
      <c r="Q1137" s="10" t="str">
        <f t="shared" si="230"/>
        <v>0</v>
      </c>
      <c r="R1137" t="str">
        <f t="shared" si="231"/>
        <v>No</v>
      </c>
      <c r="S1137" t="str">
        <f t="shared" si="232"/>
        <v>No</v>
      </c>
      <c r="T1137" t="str">
        <f t="shared" si="233"/>
        <v>No</v>
      </c>
      <c r="U1137" s="10" t="str" cm="1">
        <f t="array" ref="U1137">_xlfn.IFS(B1137&lt;18.5,"Underweight",B1137&lt;=24.9,"Normal weight",B1137&lt;=29.99,"Over weight",B1137&gt;=30,"Obesity")</f>
        <v>Obesity</v>
      </c>
      <c r="V1137" t="str" cm="1">
        <f t="array" ref="V1137">_xlfn.IFS(C1137&lt;5.7,"Normal",C1137&lt;=6.49,"Prediabetes",C1137&gt;=6.5,"Diabetes")</f>
        <v>Diabetes</v>
      </c>
      <c r="W1137" t="str">
        <f t="shared" si="234"/>
        <v>No</v>
      </c>
    </row>
    <row r="1138" spans="1:23" x14ac:dyDescent="0.25">
      <c r="A1138" t="s">
        <v>1234</v>
      </c>
      <c r="B1138" s="11">
        <v>37.729999999999997</v>
      </c>
      <c r="C1138" s="11">
        <v>7.4</v>
      </c>
      <c r="D1138" t="s">
        <v>2380</v>
      </c>
      <c r="E1138" t="s">
        <v>2380</v>
      </c>
      <c r="F1138" t="s">
        <v>2380</v>
      </c>
      <c r="G1138" t="s">
        <v>2381</v>
      </c>
      <c r="H1138" t="s">
        <v>2380</v>
      </c>
      <c r="I1138" t="str">
        <f t="shared" si="222"/>
        <v>Id1137</v>
      </c>
      <c r="J1138" t="str">
        <f t="shared" si="223"/>
        <v>37.73</v>
      </c>
      <c r="K1138" t="str">
        <f t="shared" si="224"/>
        <v>7.4</v>
      </c>
      <c r="L1138" t="str">
        <f t="shared" si="225"/>
        <v>No</v>
      </c>
      <c r="M1138" t="str">
        <f t="shared" si="226"/>
        <v>No</v>
      </c>
      <c r="N1138" t="str">
        <f t="shared" si="227"/>
        <v>No</v>
      </c>
      <c r="O1138" t="str">
        <f t="shared" si="228"/>
        <v>No major surgery</v>
      </c>
      <c r="P1138" t="str">
        <f t="shared" si="229"/>
        <v>No</v>
      </c>
      <c r="Q1138" s="10" t="str">
        <f t="shared" si="230"/>
        <v>0</v>
      </c>
      <c r="R1138" t="str">
        <f t="shared" si="231"/>
        <v>No</v>
      </c>
      <c r="S1138" t="str">
        <f t="shared" si="232"/>
        <v>No</v>
      </c>
      <c r="T1138" t="str">
        <f t="shared" si="233"/>
        <v>No</v>
      </c>
      <c r="U1138" s="10" t="str" cm="1">
        <f t="array" ref="U1138">_xlfn.IFS(B1138&lt;18.5,"Underweight",B1138&lt;=24.9,"Normal weight",B1138&lt;=29.99,"Over weight",B1138&gt;=30,"Obesity")</f>
        <v>Obesity</v>
      </c>
      <c r="V1138" t="str" cm="1">
        <f t="array" ref="V1138">_xlfn.IFS(C1138&lt;5.7,"Normal",C1138&lt;=6.49,"Prediabetes",C1138&gt;=6.5,"Diabetes")</f>
        <v>Diabetes</v>
      </c>
      <c r="W1138" t="str">
        <f t="shared" si="234"/>
        <v>No</v>
      </c>
    </row>
    <row r="1139" spans="1:23" x14ac:dyDescent="0.25">
      <c r="A1139" t="s">
        <v>1233</v>
      </c>
      <c r="B1139" s="11">
        <v>40.659999999999997</v>
      </c>
      <c r="C1139" s="11">
        <v>10.08</v>
      </c>
      <c r="D1139" t="s">
        <v>2380</v>
      </c>
      <c r="E1139" t="s">
        <v>2380</v>
      </c>
      <c r="F1139" t="s">
        <v>2380</v>
      </c>
      <c r="G1139" t="s">
        <v>2381</v>
      </c>
      <c r="H1139" t="s">
        <v>2380</v>
      </c>
      <c r="I1139" t="str">
        <f t="shared" si="222"/>
        <v>Id1138</v>
      </c>
      <c r="J1139" t="str">
        <f t="shared" si="223"/>
        <v>40.66</v>
      </c>
      <c r="K1139" t="str">
        <f t="shared" si="224"/>
        <v>10.08</v>
      </c>
      <c r="L1139" t="str">
        <f t="shared" si="225"/>
        <v>No</v>
      </c>
      <c r="M1139" t="str">
        <f t="shared" si="226"/>
        <v>No</v>
      </c>
      <c r="N1139" t="str">
        <f t="shared" si="227"/>
        <v>No</v>
      </c>
      <c r="O1139" t="str">
        <f t="shared" si="228"/>
        <v>No major surgery</v>
      </c>
      <c r="P1139" t="str">
        <f t="shared" si="229"/>
        <v>No</v>
      </c>
      <c r="Q1139" s="10" t="str">
        <f t="shared" si="230"/>
        <v>0</v>
      </c>
      <c r="R1139" t="str">
        <f t="shared" si="231"/>
        <v>No</v>
      </c>
      <c r="S1139" t="str">
        <f t="shared" si="232"/>
        <v>No</v>
      </c>
      <c r="T1139" t="str">
        <f t="shared" si="233"/>
        <v>No</v>
      </c>
      <c r="U1139" s="10" t="str" cm="1">
        <f t="array" ref="U1139">_xlfn.IFS(B1139&lt;18.5,"Underweight",B1139&lt;=24.9,"Normal weight",B1139&lt;=29.99,"Over weight",B1139&gt;=30,"Obesity")</f>
        <v>Obesity</v>
      </c>
      <c r="V1139" t="str" cm="1">
        <f t="array" ref="V1139">_xlfn.IFS(C1139&lt;5.7,"Normal",C1139&lt;=6.49,"Prediabetes",C1139&gt;=6.5,"Diabetes")</f>
        <v>Diabetes</v>
      </c>
      <c r="W1139" t="str">
        <f t="shared" si="234"/>
        <v>No</v>
      </c>
    </row>
    <row r="1140" spans="1:23" x14ac:dyDescent="0.25">
      <c r="A1140" t="s">
        <v>1232</v>
      </c>
      <c r="B1140" s="11">
        <v>34.200000000000003</v>
      </c>
      <c r="C1140" s="11">
        <v>8.58</v>
      </c>
      <c r="D1140" t="s">
        <v>2380</v>
      </c>
      <c r="E1140" t="s">
        <v>2380</v>
      </c>
      <c r="F1140" t="s">
        <v>2380</v>
      </c>
      <c r="G1140" t="s">
        <v>2381</v>
      </c>
      <c r="H1140" t="s">
        <v>2380</v>
      </c>
      <c r="I1140" t="str">
        <f t="shared" si="222"/>
        <v>Id1139</v>
      </c>
      <c r="J1140" t="str">
        <f t="shared" si="223"/>
        <v>34.2</v>
      </c>
      <c r="K1140" t="str">
        <f t="shared" si="224"/>
        <v>8.58</v>
      </c>
      <c r="L1140" t="str">
        <f t="shared" si="225"/>
        <v>No</v>
      </c>
      <c r="M1140" t="str">
        <f t="shared" si="226"/>
        <v>No</v>
      </c>
      <c r="N1140" t="str">
        <f t="shared" si="227"/>
        <v>No</v>
      </c>
      <c r="O1140" t="str">
        <f t="shared" si="228"/>
        <v>No major surgery</v>
      </c>
      <c r="P1140" t="str">
        <f t="shared" si="229"/>
        <v>No</v>
      </c>
      <c r="Q1140" s="10" t="str">
        <f t="shared" si="230"/>
        <v>0</v>
      </c>
      <c r="R1140" t="str">
        <f t="shared" si="231"/>
        <v>No</v>
      </c>
      <c r="S1140" t="str">
        <f t="shared" si="232"/>
        <v>No</v>
      </c>
      <c r="T1140" t="str">
        <f t="shared" si="233"/>
        <v>No</v>
      </c>
      <c r="U1140" s="10" t="str" cm="1">
        <f t="array" ref="U1140">_xlfn.IFS(B1140&lt;18.5,"Underweight",B1140&lt;=24.9,"Normal weight",B1140&lt;=29.99,"Over weight",B1140&gt;=30,"Obesity")</f>
        <v>Obesity</v>
      </c>
      <c r="V1140" t="str" cm="1">
        <f t="array" ref="V1140">_xlfn.IFS(C1140&lt;5.7,"Normal",C1140&lt;=6.49,"Prediabetes",C1140&gt;=6.5,"Diabetes")</f>
        <v>Diabetes</v>
      </c>
      <c r="W1140" t="str">
        <f t="shared" si="234"/>
        <v>No</v>
      </c>
    </row>
    <row r="1141" spans="1:23" x14ac:dyDescent="0.25">
      <c r="A1141" t="s">
        <v>1231</v>
      </c>
      <c r="B1141" s="11">
        <v>46.51</v>
      </c>
      <c r="C1141" s="11">
        <v>5.84</v>
      </c>
      <c r="D1141" t="s">
        <v>2380</v>
      </c>
      <c r="E1141" t="s">
        <v>2380</v>
      </c>
      <c r="F1141" t="s">
        <v>2380</v>
      </c>
      <c r="G1141">
        <v>1</v>
      </c>
      <c r="H1141" t="s">
        <v>2380</v>
      </c>
      <c r="I1141" t="str">
        <f t="shared" si="222"/>
        <v>Id1140</v>
      </c>
      <c r="J1141" t="str">
        <f t="shared" si="223"/>
        <v>46.51</v>
      </c>
      <c r="K1141" t="str">
        <f t="shared" si="224"/>
        <v>5.84</v>
      </c>
      <c r="L1141" t="str">
        <f t="shared" si="225"/>
        <v>No</v>
      </c>
      <c r="M1141" t="str">
        <f t="shared" si="226"/>
        <v>No</v>
      </c>
      <c r="N1141" t="str">
        <f t="shared" si="227"/>
        <v>No</v>
      </c>
      <c r="O1141" t="str">
        <f t="shared" si="228"/>
        <v>1</v>
      </c>
      <c r="P1141" t="str">
        <f t="shared" si="229"/>
        <v>No</v>
      </c>
      <c r="Q1141" s="10" t="str">
        <f t="shared" si="230"/>
        <v>1</v>
      </c>
      <c r="R1141" t="str">
        <f t="shared" si="231"/>
        <v>No</v>
      </c>
      <c r="S1141" t="str">
        <f t="shared" si="232"/>
        <v>No</v>
      </c>
      <c r="T1141" t="str">
        <f t="shared" si="233"/>
        <v>No</v>
      </c>
      <c r="U1141" s="10" t="str" cm="1">
        <f t="array" ref="U1141">_xlfn.IFS(B1141&lt;18.5,"Underweight",B1141&lt;=24.9,"Normal weight",B1141&lt;=29.99,"Over weight",B1141&gt;=30,"Obesity")</f>
        <v>Obesity</v>
      </c>
      <c r="V1141" t="str" cm="1">
        <f t="array" ref="V1141">_xlfn.IFS(C1141&lt;5.7,"Normal",C1141&lt;=6.49,"Prediabetes",C1141&gt;=6.5,"Diabetes")</f>
        <v>Prediabetes</v>
      </c>
      <c r="W1141" t="str">
        <f t="shared" si="234"/>
        <v>No</v>
      </c>
    </row>
    <row r="1142" spans="1:23" x14ac:dyDescent="0.25">
      <c r="A1142" t="s">
        <v>1230</v>
      </c>
      <c r="B1142" s="11">
        <v>28.88</v>
      </c>
      <c r="C1142" s="11">
        <v>4.8600000000000003</v>
      </c>
      <c r="D1142" t="s">
        <v>2382</v>
      </c>
      <c r="E1142" t="s">
        <v>2380</v>
      </c>
      <c r="F1142" t="s">
        <v>2383</v>
      </c>
      <c r="G1142">
        <v>1</v>
      </c>
      <c r="H1142" t="s">
        <v>2380</v>
      </c>
      <c r="I1142" t="str">
        <f t="shared" si="222"/>
        <v>Id1141</v>
      </c>
      <c r="J1142" t="str">
        <f t="shared" si="223"/>
        <v>28.88</v>
      </c>
      <c r="K1142" t="str">
        <f t="shared" si="224"/>
        <v>4.86</v>
      </c>
      <c r="L1142" t="str">
        <f t="shared" si="225"/>
        <v>yes</v>
      </c>
      <c r="M1142" t="str">
        <f t="shared" si="226"/>
        <v>No</v>
      </c>
      <c r="N1142" t="str">
        <f t="shared" si="227"/>
        <v>Yes</v>
      </c>
      <c r="O1142" t="str">
        <f t="shared" si="228"/>
        <v>1</v>
      </c>
      <c r="P1142" t="str">
        <f t="shared" si="229"/>
        <v>No</v>
      </c>
      <c r="Q1142" s="10" t="str">
        <f t="shared" si="230"/>
        <v>1</v>
      </c>
      <c r="R1142" t="str">
        <f t="shared" si="231"/>
        <v>Yes</v>
      </c>
      <c r="S1142" t="str">
        <f t="shared" si="232"/>
        <v>No</v>
      </c>
      <c r="T1142" t="str">
        <f t="shared" si="233"/>
        <v>No</v>
      </c>
      <c r="U1142" s="10" t="str" cm="1">
        <f t="array" ref="U1142">_xlfn.IFS(B1142&lt;18.5,"Underweight",B1142&lt;=24.9,"Normal weight",B1142&lt;=29.99,"Over weight",B1142&gt;=30,"Obesity")</f>
        <v>Over weight</v>
      </c>
      <c r="V1142" t="str" cm="1">
        <f t="array" ref="V1142">_xlfn.IFS(C1142&lt;5.7,"Normal",C1142&lt;=6.49,"Prediabetes",C1142&gt;=6.5,"Diabetes")</f>
        <v>Normal</v>
      </c>
      <c r="W1142" t="str">
        <f t="shared" si="234"/>
        <v>No</v>
      </c>
    </row>
    <row r="1143" spans="1:23" x14ac:dyDescent="0.25">
      <c r="A1143" t="s">
        <v>1229</v>
      </c>
      <c r="B1143" s="11">
        <v>33.914999999999999</v>
      </c>
      <c r="C1143" s="11">
        <v>11.52</v>
      </c>
      <c r="D1143" t="s">
        <v>2380</v>
      </c>
      <c r="E1143" t="s">
        <v>2380</v>
      </c>
      <c r="F1143" t="s">
        <v>2380</v>
      </c>
      <c r="G1143" t="s">
        <v>2381</v>
      </c>
      <c r="H1143" t="s">
        <v>2380</v>
      </c>
      <c r="I1143" t="str">
        <f t="shared" si="222"/>
        <v>Id1142</v>
      </c>
      <c r="J1143" t="str">
        <f t="shared" si="223"/>
        <v>33.915</v>
      </c>
      <c r="K1143" t="str">
        <f t="shared" si="224"/>
        <v>11.52</v>
      </c>
      <c r="L1143" t="str">
        <f t="shared" si="225"/>
        <v>No</v>
      </c>
      <c r="M1143" t="str">
        <f t="shared" si="226"/>
        <v>No</v>
      </c>
      <c r="N1143" t="str">
        <f t="shared" si="227"/>
        <v>No</v>
      </c>
      <c r="O1143" t="str">
        <f t="shared" si="228"/>
        <v>No major surgery</v>
      </c>
      <c r="P1143" t="str">
        <f t="shared" si="229"/>
        <v>No</v>
      </c>
      <c r="Q1143" s="10" t="str">
        <f t="shared" si="230"/>
        <v>0</v>
      </c>
      <c r="R1143" t="str">
        <f t="shared" si="231"/>
        <v>No</v>
      </c>
      <c r="S1143" t="str">
        <f t="shared" si="232"/>
        <v>No</v>
      </c>
      <c r="T1143" t="str">
        <f t="shared" si="233"/>
        <v>No</v>
      </c>
      <c r="U1143" s="10" t="str" cm="1">
        <f t="array" ref="U1143">_xlfn.IFS(B1143&lt;18.5,"Underweight",B1143&lt;=24.9,"Normal weight",B1143&lt;=29.99,"Over weight",B1143&gt;=30,"Obesity")</f>
        <v>Obesity</v>
      </c>
      <c r="V1143" t="str" cm="1">
        <f t="array" ref="V1143">_xlfn.IFS(C1143&lt;5.7,"Normal",C1143&lt;=6.49,"Prediabetes",C1143&gt;=6.5,"Diabetes")</f>
        <v>Diabetes</v>
      </c>
      <c r="W1143" t="str">
        <f t="shared" si="234"/>
        <v>No</v>
      </c>
    </row>
    <row r="1144" spans="1:23" x14ac:dyDescent="0.25">
      <c r="A1144" t="s">
        <v>1228</v>
      </c>
      <c r="B1144" s="11">
        <v>24.32</v>
      </c>
      <c r="C1144" s="11">
        <v>6.15</v>
      </c>
      <c r="D1144" t="s">
        <v>2382</v>
      </c>
      <c r="E1144" t="s">
        <v>2380</v>
      </c>
      <c r="F1144" t="s">
        <v>2383</v>
      </c>
      <c r="G1144">
        <v>1</v>
      </c>
      <c r="H1144" t="s">
        <v>2380</v>
      </c>
      <c r="I1144" t="str">
        <f t="shared" si="222"/>
        <v>Id1143</v>
      </c>
      <c r="J1144" t="str">
        <f t="shared" si="223"/>
        <v>24.32</v>
      </c>
      <c r="K1144" t="str">
        <f t="shared" si="224"/>
        <v>6.15</v>
      </c>
      <c r="L1144" t="str">
        <f t="shared" si="225"/>
        <v>yes</v>
      </c>
      <c r="M1144" t="str">
        <f t="shared" si="226"/>
        <v>No</v>
      </c>
      <c r="N1144" t="str">
        <f t="shared" si="227"/>
        <v>Yes</v>
      </c>
      <c r="O1144" t="str">
        <f t="shared" si="228"/>
        <v>1</v>
      </c>
      <c r="P1144" t="str">
        <f t="shared" si="229"/>
        <v>No</v>
      </c>
      <c r="Q1144" s="10" t="str">
        <f t="shared" si="230"/>
        <v>1</v>
      </c>
      <c r="R1144" t="str">
        <f t="shared" si="231"/>
        <v>Yes</v>
      </c>
      <c r="S1144" t="str">
        <f t="shared" si="232"/>
        <v>No</v>
      </c>
      <c r="T1144" t="str">
        <f t="shared" si="233"/>
        <v>No</v>
      </c>
      <c r="U1144" s="10" t="str" cm="1">
        <f t="array" ref="U1144">_xlfn.IFS(B1144&lt;18.5,"Underweight",B1144&lt;=24.9,"Normal weight",B1144&lt;=29.99,"Over weight",B1144&gt;=30,"Obesity")</f>
        <v>Normal weight</v>
      </c>
      <c r="V1144" t="str" cm="1">
        <f t="array" ref="V1144">_xlfn.IFS(C1144&lt;5.7,"Normal",C1144&lt;=6.49,"Prediabetes",C1144&gt;=6.5,"Diabetes")</f>
        <v>Prediabetes</v>
      </c>
      <c r="W1144" t="str">
        <f t="shared" si="234"/>
        <v>No</v>
      </c>
    </row>
    <row r="1145" spans="1:23" x14ac:dyDescent="0.25">
      <c r="A1145" t="s">
        <v>1227</v>
      </c>
      <c r="B1145" s="11">
        <v>25.8</v>
      </c>
      <c r="C1145" s="11">
        <v>9.94</v>
      </c>
      <c r="D1145" t="s">
        <v>2380</v>
      </c>
      <c r="E1145" t="s">
        <v>2380</v>
      </c>
      <c r="F1145" t="s">
        <v>2380</v>
      </c>
      <c r="G1145" t="s">
        <v>2381</v>
      </c>
      <c r="H1145" t="s">
        <v>2380</v>
      </c>
      <c r="I1145" t="str">
        <f t="shared" si="222"/>
        <v>Id1144</v>
      </c>
      <c r="J1145" t="str">
        <f t="shared" si="223"/>
        <v>25.8</v>
      </c>
      <c r="K1145" t="str">
        <f t="shared" si="224"/>
        <v>9.94</v>
      </c>
      <c r="L1145" t="str">
        <f t="shared" si="225"/>
        <v>No</v>
      </c>
      <c r="M1145" t="str">
        <f t="shared" si="226"/>
        <v>No</v>
      </c>
      <c r="N1145" t="str">
        <f t="shared" si="227"/>
        <v>No</v>
      </c>
      <c r="O1145" t="str">
        <f t="shared" si="228"/>
        <v>No major surgery</v>
      </c>
      <c r="P1145" t="str">
        <f t="shared" si="229"/>
        <v>No</v>
      </c>
      <c r="Q1145" s="10" t="str">
        <f t="shared" si="230"/>
        <v>0</v>
      </c>
      <c r="R1145" t="str">
        <f t="shared" si="231"/>
        <v>No</v>
      </c>
      <c r="S1145" t="str">
        <f t="shared" si="232"/>
        <v>No</v>
      </c>
      <c r="T1145" t="str">
        <f t="shared" si="233"/>
        <v>No</v>
      </c>
      <c r="U1145" s="10" t="str" cm="1">
        <f t="array" ref="U1145">_xlfn.IFS(B1145&lt;18.5,"Underweight",B1145&lt;=24.9,"Normal weight",B1145&lt;=29.99,"Over weight",B1145&gt;=30,"Obesity")</f>
        <v>Over weight</v>
      </c>
      <c r="V1145" t="str" cm="1">
        <f t="array" ref="V1145">_xlfn.IFS(C1145&lt;5.7,"Normal",C1145&lt;=6.49,"Prediabetes",C1145&gt;=6.5,"Diabetes")</f>
        <v>Diabetes</v>
      </c>
      <c r="W1145" t="str">
        <f t="shared" si="234"/>
        <v>No</v>
      </c>
    </row>
    <row r="1146" spans="1:23" x14ac:dyDescent="0.25">
      <c r="A1146" t="s">
        <v>1226</v>
      </c>
      <c r="B1146" s="11">
        <v>21.56</v>
      </c>
      <c r="C1146" s="11">
        <v>10.56</v>
      </c>
      <c r="D1146" t="s">
        <v>2380</v>
      </c>
      <c r="E1146" t="s">
        <v>2380</v>
      </c>
      <c r="F1146" t="s">
        <v>2380</v>
      </c>
      <c r="G1146" t="s">
        <v>2381</v>
      </c>
      <c r="H1146" t="s">
        <v>2380</v>
      </c>
      <c r="I1146" t="str">
        <f t="shared" si="222"/>
        <v>Id1145</v>
      </c>
      <c r="J1146" t="str">
        <f t="shared" si="223"/>
        <v>21.56</v>
      </c>
      <c r="K1146" t="str">
        <f t="shared" si="224"/>
        <v>10.56</v>
      </c>
      <c r="L1146" t="str">
        <f t="shared" si="225"/>
        <v>No</v>
      </c>
      <c r="M1146" t="str">
        <f t="shared" si="226"/>
        <v>No</v>
      </c>
      <c r="N1146" t="str">
        <f t="shared" si="227"/>
        <v>No</v>
      </c>
      <c r="O1146" t="str">
        <f t="shared" si="228"/>
        <v>No major surgery</v>
      </c>
      <c r="P1146" t="str">
        <f t="shared" si="229"/>
        <v>No</v>
      </c>
      <c r="Q1146" s="10" t="str">
        <f t="shared" si="230"/>
        <v>0</v>
      </c>
      <c r="R1146" t="str">
        <f t="shared" si="231"/>
        <v>No</v>
      </c>
      <c r="S1146" t="str">
        <f t="shared" si="232"/>
        <v>No</v>
      </c>
      <c r="T1146" t="str">
        <f t="shared" si="233"/>
        <v>No</v>
      </c>
      <c r="U1146" s="10" t="str" cm="1">
        <f t="array" ref="U1146">_xlfn.IFS(B1146&lt;18.5,"Underweight",B1146&lt;=24.9,"Normal weight",B1146&lt;=29.99,"Over weight",B1146&gt;=30,"Obesity")</f>
        <v>Normal weight</v>
      </c>
      <c r="V1146" t="str" cm="1">
        <f t="array" ref="V1146">_xlfn.IFS(C1146&lt;5.7,"Normal",C1146&lt;=6.49,"Prediabetes",C1146&gt;=6.5,"Diabetes")</f>
        <v>Diabetes</v>
      </c>
      <c r="W1146" t="str">
        <f t="shared" si="234"/>
        <v>No</v>
      </c>
    </row>
    <row r="1147" spans="1:23" x14ac:dyDescent="0.25">
      <c r="A1147" t="s">
        <v>1225</v>
      </c>
      <c r="B1147" s="11">
        <v>31.6</v>
      </c>
      <c r="C1147" s="11">
        <v>6.79</v>
      </c>
      <c r="D1147" t="s">
        <v>2380</v>
      </c>
      <c r="E1147" t="s">
        <v>2380</v>
      </c>
      <c r="F1147" t="s">
        <v>2380</v>
      </c>
      <c r="G1147" t="s">
        <v>2381</v>
      </c>
      <c r="H1147" t="s">
        <v>2380</v>
      </c>
      <c r="I1147" t="str">
        <f t="shared" si="222"/>
        <v>Id1146</v>
      </c>
      <c r="J1147" t="str">
        <f t="shared" si="223"/>
        <v>31.6</v>
      </c>
      <c r="K1147" t="str">
        <f t="shared" si="224"/>
        <v>6.79</v>
      </c>
      <c r="L1147" t="str">
        <f t="shared" si="225"/>
        <v>No</v>
      </c>
      <c r="M1147" t="str">
        <f t="shared" si="226"/>
        <v>No</v>
      </c>
      <c r="N1147" t="str">
        <f t="shared" si="227"/>
        <v>No</v>
      </c>
      <c r="O1147" t="str">
        <f t="shared" si="228"/>
        <v>No major surgery</v>
      </c>
      <c r="P1147" t="str">
        <f t="shared" si="229"/>
        <v>No</v>
      </c>
      <c r="Q1147" s="10" t="str">
        <f t="shared" si="230"/>
        <v>0</v>
      </c>
      <c r="R1147" t="str">
        <f t="shared" si="231"/>
        <v>No</v>
      </c>
      <c r="S1147" t="str">
        <f t="shared" si="232"/>
        <v>No</v>
      </c>
      <c r="T1147" t="str">
        <f t="shared" si="233"/>
        <v>No</v>
      </c>
      <c r="U1147" s="10" t="str" cm="1">
        <f t="array" ref="U1147">_xlfn.IFS(B1147&lt;18.5,"Underweight",B1147&lt;=24.9,"Normal weight",B1147&lt;=29.99,"Over weight",B1147&gt;=30,"Obesity")</f>
        <v>Obesity</v>
      </c>
      <c r="V1147" t="str" cm="1">
        <f t="array" ref="V1147">_xlfn.IFS(C1147&lt;5.7,"Normal",C1147&lt;=6.49,"Prediabetes",C1147&gt;=6.5,"Diabetes")</f>
        <v>Diabetes</v>
      </c>
      <c r="W1147" t="str">
        <f t="shared" si="234"/>
        <v>No</v>
      </c>
    </row>
    <row r="1148" spans="1:23" x14ac:dyDescent="0.25">
      <c r="A1148" t="s">
        <v>1224</v>
      </c>
      <c r="B1148" s="11">
        <v>42.93</v>
      </c>
      <c r="C1148" s="11">
        <v>4.8</v>
      </c>
      <c r="D1148" t="s">
        <v>2380</v>
      </c>
      <c r="E1148" t="s">
        <v>2380</v>
      </c>
      <c r="F1148" t="s">
        <v>2380</v>
      </c>
      <c r="G1148">
        <v>1</v>
      </c>
      <c r="H1148" t="s">
        <v>2380</v>
      </c>
      <c r="I1148" t="str">
        <f t="shared" si="222"/>
        <v>Id1147</v>
      </c>
      <c r="J1148" t="str">
        <f t="shared" si="223"/>
        <v>42.93</v>
      </c>
      <c r="K1148" t="str">
        <f t="shared" si="224"/>
        <v>4.8</v>
      </c>
      <c r="L1148" t="str">
        <f t="shared" si="225"/>
        <v>No</v>
      </c>
      <c r="M1148" t="str">
        <f t="shared" si="226"/>
        <v>No</v>
      </c>
      <c r="N1148" t="str">
        <f t="shared" si="227"/>
        <v>No</v>
      </c>
      <c r="O1148" t="str">
        <f t="shared" si="228"/>
        <v>1</v>
      </c>
      <c r="P1148" t="str">
        <f t="shared" si="229"/>
        <v>No</v>
      </c>
      <c r="Q1148" s="10" t="str">
        <f t="shared" si="230"/>
        <v>1</v>
      </c>
      <c r="R1148" t="str">
        <f t="shared" si="231"/>
        <v>No</v>
      </c>
      <c r="S1148" t="str">
        <f t="shared" si="232"/>
        <v>No</v>
      </c>
      <c r="T1148" t="str">
        <f t="shared" si="233"/>
        <v>No</v>
      </c>
      <c r="U1148" s="10" t="str" cm="1">
        <f t="array" ref="U1148">_xlfn.IFS(B1148&lt;18.5,"Underweight",B1148&lt;=24.9,"Normal weight",B1148&lt;=29.99,"Over weight",B1148&gt;=30,"Obesity")</f>
        <v>Obesity</v>
      </c>
      <c r="V1148" t="str" cm="1">
        <f t="array" ref="V1148">_xlfn.IFS(C1148&lt;5.7,"Normal",C1148&lt;=6.49,"Prediabetes",C1148&gt;=6.5,"Diabetes")</f>
        <v>Normal</v>
      </c>
      <c r="W1148" t="str">
        <f t="shared" si="234"/>
        <v>No</v>
      </c>
    </row>
    <row r="1149" spans="1:23" x14ac:dyDescent="0.25">
      <c r="A1149" t="s">
        <v>1223</v>
      </c>
      <c r="B1149" s="11">
        <v>26.72</v>
      </c>
      <c r="C1149" s="11">
        <v>5.75</v>
      </c>
      <c r="D1149" t="s">
        <v>2380</v>
      </c>
      <c r="E1149" t="s">
        <v>2380</v>
      </c>
      <c r="F1149" t="s">
        <v>2380</v>
      </c>
      <c r="G1149">
        <v>2</v>
      </c>
      <c r="H1149" t="s">
        <v>2380</v>
      </c>
      <c r="I1149" t="str">
        <f t="shared" si="222"/>
        <v>Id1148</v>
      </c>
      <c r="J1149" t="str">
        <f t="shared" si="223"/>
        <v>26.72</v>
      </c>
      <c r="K1149" t="str">
        <f t="shared" si="224"/>
        <v>5.75</v>
      </c>
      <c r="L1149" t="str">
        <f t="shared" si="225"/>
        <v>No</v>
      </c>
      <c r="M1149" t="str">
        <f t="shared" si="226"/>
        <v>No</v>
      </c>
      <c r="N1149" t="str">
        <f t="shared" si="227"/>
        <v>No</v>
      </c>
      <c r="O1149" t="str">
        <f t="shared" si="228"/>
        <v>2</v>
      </c>
      <c r="P1149" t="str">
        <f t="shared" si="229"/>
        <v>No</v>
      </c>
      <c r="Q1149" s="10" t="str">
        <f t="shared" si="230"/>
        <v>2</v>
      </c>
      <c r="R1149" t="str">
        <f t="shared" si="231"/>
        <v>No</v>
      </c>
      <c r="S1149" t="str">
        <f t="shared" si="232"/>
        <v>No</v>
      </c>
      <c r="T1149" t="str">
        <f t="shared" si="233"/>
        <v>No</v>
      </c>
      <c r="U1149" s="10" t="str" cm="1">
        <f t="array" ref="U1149">_xlfn.IFS(B1149&lt;18.5,"Underweight",B1149&lt;=24.9,"Normal weight",B1149&lt;=29.99,"Over weight",B1149&gt;=30,"Obesity")</f>
        <v>Over weight</v>
      </c>
      <c r="V1149" t="str" cm="1">
        <f t="array" ref="V1149">_xlfn.IFS(C1149&lt;5.7,"Normal",C1149&lt;=6.49,"Prediabetes",C1149&gt;=6.5,"Diabetes")</f>
        <v>Prediabetes</v>
      </c>
      <c r="W1149" t="str">
        <f t="shared" si="234"/>
        <v>No</v>
      </c>
    </row>
    <row r="1150" spans="1:23" x14ac:dyDescent="0.25">
      <c r="A1150" t="s">
        <v>1222</v>
      </c>
      <c r="B1150" s="11">
        <v>26.67</v>
      </c>
      <c r="C1150" s="11">
        <v>5.81</v>
      </c>
      <c r="D1150" t="s">
        <v>2380</v>
      </c>
      <c r="E1150" t="s">
        <v>2380</v>
      </c>
      <c r="F1150" t="s">
        <v>2380</v>
      </c>
      <c r="G1150">
        <v>2</v>
      </c>
      <c r="H1150" t="s">
        <v>2380</v>
      </c>
      <c r="I1150" t="str">
        <f t="shared" si="222"/>
        <v>Id1149</v>
      </c>
      <c r="J1150" t="str">
        <f t="shared" si="223"/>
        <v>26.67</v>
      </c>
      <c r="K1150" t="str">
        <f t="shared" si="224"/>
        <v>5.81</v>
      </c>
      <c r="L1150" t="str">
        <f t="shared" si="225"/>
        <v>No</v>
      </c>
      <c r="M1150" t="str">
        <f t="shared" si="226"/>
        <v>No</v>
      </c>
      <c r="N1150" t="str">
        <f t="shared" si="227"/>
        <v>No</v>
      </c>
      <c r="O1150" t="str">
        <f t="shared" si="228"/>
        <v>2</v>
      </c>
      <c r="P1150" t="str">
        <f t="shared" si="229"/>
        <v>No</v>
      </c>
      <c r="Q1150" s="10" t="str">
        <f t="shared" si="230"/>
        <v>2</v>
      </c>
      <c r="R1150" t="str">
        <f t="shared" si="231"/>
        <v>No</v>
      </c>
      <c r="S1150" t="str">
        <f t="shared" si="232"/>
        <v>No</v>
      </c>
      <c r="T1150" t="str">
        <f t="shared" si="233"/>
        <v>No</v>
      </c>
      <c r="U1150" s="10" t="str" cm="1">
        <f t="array" ref="U1150">_xlfn.IFS(B1150&lt;18.5,"Underweight",B1150&lt;=24.9,"Normal weight",B1150&lt;=29.99,"Over weight",B1150&gt;=30,"Obesity")</f>
        <v>Over weight</v>
      </c>
      <c r="V1150" t="str" cm="1">
        <f t="array" ref="V1150">_xlfn.IFS(C1150&lt;5.7,"Normal",C1150&lt;=6.49,"Prediabetes",C1150&gt;=6.5,"Diabetes")</f>
        <v>Prediabetes</v>
      </c>
      <c r="W1150" t="str">
        <f t="shared" si="234"/>
        <v>No</v>
      </c>
    </row>
    <row r="1151" spans="1:23" x14ac:dyDescent="0.25">
      <c r="A1151" t="s">
        <v>1221</v>
      </c>
      <c r="B1151" s="11">
        <v>42.68</v>
      </c>
      <c r="C1151" s="11">
        <v>9.2799999999999994</v>
      </c>
      <c r="D1151" t="s">
        <v>2380</v>
      </c>
      <c r="E1151" t="s">
        <v>2380</v>
      </c>
      <c r="F1151" t="s">
        <v>2380</v>
      </c>
      <c r="G1151">
        <v>2</v>
      </c>
      <c r="H1151" t="s">
        <v>2380</v>
      </c>
      <c r="I1151" t="str">
        <f t="shared" si="222"/>
        <v>Id1150</v>
      </c>
      <c r="J1151" t="str">
        <f t="shared" si="223"/>
        <v>42.68</v>
      </c>
      <c r="K1151" t="str">
        <f t="shared" si="224"/>
        <v>9.28</v>
      </c>
      <c r="L1151" t="str">
        <f t="shared" si="225"/>
        <v>No</v>
      </c>
      <c r="M1151" t="str">
        <f t="shared" si="226"/>
        <v>No</v>
      </c>
      <c r="N1151" t="str">
        <f t="shared" si="227"/>
        <v>No</v>
      </c>
      <c r="O1151" t="str">
        <f t="shared" si="228"/>
        <v>2</v>
      </c>
      <c r="P1151" t="str">
        <f t="shared" si="229"/>
        <v>No</v>
      </c>
      <c r="Q1151" s="10" t="str">
        <f t="shared" si="230"/>
        <v>2</v>
      </c>
      <c r="R1151" t="str">
        <f t="shared" si="231"/>
        <v>No</v>
      </c>
      <c r="S1151" t="str">
        <f t="shared" si="232"/>
        <v>No</v>
      </c>
      <c r="T1151" t="str">
        <f t="shared" si="233"/>
        <v>No</v>
      </c>
      <c r="U1151" s="10" t="str" cm="1">
        <f t="array" ref="U1151">_xlfn.IFS(B1151&lt;18.5,"Underweight",B1151&lt;=24.9,"Normal weight",B1151&lt;=29.99,"Over weight",B1151&gt;=30,"Obesity")</f>
        <v>Obesity</v>
      </c>
      <c r="V1151" t="str" cm="1">
        <f t="array" ref="V1151">_xlfn.IFS(C1151&lt;5.7,"Normal",C1151&lt;=6.49,"Prediabetes",C1151&gt;=6.5,"Diabetes")</f>
        <v>Diabetes</v>
      </c>
      <c r="W1151" t="str">
        <f t="shared" si="234"/>
        <v>No</v>
      </c>
    </row>
    <row r="1152" spans="1:23" x14ac:dyDescent="0.25">
      <c r="A1152" t="s">
        <v>1220</v>
      </c>
      <c r="B1152" s="11">
        <v>24.31</v>
      </c>
      <c r="C1152" s="11">
        <v>6.37</v>
      </c>
      <c r="D1152" t="s">
        <v>2380</v>
      </c>
      <c r="E1152" t="s">
        <v>2380</v>
      </c>
      <c r="F1152" t="s">
        <v>2380</v>
      </c>
      <c r="G1152" t="s">
        <v>2381</v>
      </c>
      <c r="H1152" t="s">
        <v>2380</v>
      </c>
      <c r="I1152" t="str">
        <f t="shared" si="222"/>
        <v>Id1151</v>
      </c>
      <c r="J1152" t="str">
        <f t="shared" si="223"/>
        <v>24.31</v>
      </c>
      <c r="K1152" t="str">
        <f t="shared" si="224"/>
        <v>6.37</v>
      </c>
      <c r="L1152" t="str">
        <f t="shared" si="225"/>
        <v>No</v>
      </c>
      <c r="M1152" t="str">
        <f t="shared" si="226"/>
        <v>No</v>
      </c>
      <c r="N1152" t="str">
        <f t="shared" si="227"/>
        <v>No</v>
      </c>
      <c r="O1152" t="str">
        <f t="shared" si="228"/>
        <v>No major surgery</v>
      </c>
      <c r="P1152" t="str">
        <f t="shared" si="229"/>
        <v>No</v>
      </c>
      <c r="Q1152" s="10" t="str">
        <f t="shared" si="230"/>
        <v>0</v>
      </c>
      <c r="R1152" t="str">
        <f t="shared" si="231"/>
        <v>No</v>
      </c>
      <c r="S1152" t="str">
        <f t="shared" si="232"/>
        <v>No</v>
      </c>
      <c r="T1152" t="str">
        <f t="shared" si="233"/>
        <v>No</v>
      </c>
      <c r="U1152" s="10" t="str" cm="1">
        <f t="array" ref="U1152">_xlfn.IFS(B1152&lt;18.5,"Underweight",B1152&lt;=24.9,"Normal weight",B1152&lt;=29.99,"Over weight",B1152&gt;=30,"Obesity")</f>
        <v>Normal weight</v>
      </c>
      <c r="V1152" t="str" cm="1">
        <f t="array" ref="V1152">_xlfn.IFS(C1152&lt;5.7,"Normal",C1152&lt;=6.49,"Prediabetes",C1152&gt;=6.5,"Diabetes")</f>
        <v>Prediabetes</v>
      </c>
      <c r="W1152" t="str">
        <f t="shared" si="234"/>
        <v>No</v>
      </c>
    </row>
    <row r="1153" spans="1:23" x14ac:dyDescent="0.25">
      <c r="A1153" t="s">
        <v>1219</v>
      </c>
      <c r="B1153" s="11">
        <v>44.75</v>
      </c>
      <c r="C1153" s="11">
        <v>5.09</v>
      </c>
      <c r="D1153" t="s">
        <v>2382</v>
      </c>
      <c r="E1153" t="s">
        <v>2380</v>
      </c>
      <c r="F1153" t="s">
        <v>2380</v>
      </c>
      <c r="G1153" t="s">
        <v>2381</v>
      </c>
      <c r="H1153" t="s">
        <v>2380</v>
      </c>
      <c r="I1153" t="str">
        <f t="shared" si="222"/>
        <v>Id1152</v>
      </c>
      <c r="J1153" t="str">
        <f t="shared" si="223"/>
        <v>44.75</v>
      </c>
      <c r="K1153" t="str">
        <f t="shared" si="224"/>
        <v>5.09</v>
      </c>
      <c r="L1153" t="str">
        <f t="shared" si="225"/>
        <v>yes</v>
      </c>
      <c r="M1153" t="str">
        <f t="shared" si="226"/>
        <v>No</v>
      </c>
      <c r="N1153" t="str">
        <f t="shared" si="227"/>
        <v>No</v>
      </c>
      <c r="O1153" t="str">
        <f t="shared" si="228"/>
        <v>No major surgery</v>
      </c>
      <c r="P1153" t="str">
        <f t="shared" si="229"/>
        <v>No</v>
      </c>
      <c r="Q1153" s="10" t="str">
        <f t="shared" si="230"/>
        <v>0</v>
      </c>
      <c r="R1153" t="str">
        <f t="shared" si="231"/>
        <v>Yes</v>
      </c>
      <c r="S1153" t="str">
        <f t="shared" si="232"/>
        <v>No</v>
      </c>
      <c r="T1153" t="str">
        <f t="shared" si="233"/>
        <v>No</v>
      </c>
      <c r="U1153" s="10" t="str" cm="1">
        <f t="array" ref="U1153">_xlfn.IFS(B1153&lt;18.5,"Underweight",B1153&lt;=24.9,"Normal weight",B1153&lt;=29.99,"Over weight",B1153&gt;=30,"Obesity")</f>
        <v>Obesity</v>
      </c>
      <c r="V1153" t="str" cm="1">
        <f t="array" ref="V1153">_xlfn.IFS(C1153&lt;5.7,"Normal",C1153&lt;=6.49,"Prediabetes",C1153&gt;=6.5,"Diabetes")</f>
        <v>Normal</v>
      </c>
      <c r="W1153" t="str">
        <f t="shared" si="234"/>
        <v>No</v>
      </c>
    </row>
    <row r="1154" spans="1:23" x14ac:dyDescent="0.25">
      <c r="A1154" t="s">
        <v>1218</v>
      </c>
      <c r="B1154" s="11">
        <v>30.78</v>
      </c>
      <c r="C1154" s="11">
        <v>7.94</v>
      </c>
      <c r="D1154" t="s">
        <v>2380</v>
      </c>
      <c r="E1154" t="s">
        <v>2380</v>
      </c>
      <c r="F1154" t="s">
        <v>2380</v>
      </c>
      <c r="G1154">
        <v>2</v>
      </c>
      <c r="H1154" t="s">
        <v>2380</v>
      </c>
      <c r="I1154" t="str">
        <f t="shared" si="222"/>
        <v>Id1153</v>
      </c>
      <c r="J1154" t="str">
        <f t="shared" si="223"/>
        <v>30.78</v>
      </c>
      <c r="K1154" t="str">
        <f t="shared" si="224"/>
        <v>7.94</v>
      </c>
      <c r="L1154" t="str">
        <f t="shared" si="225"/>
        <v>No</v>
      </c>
      <c r="M1154" t="str">
        <f t="shared" si="226"/>
        <v>No</v>
      </c>
      <c r="N1154" t="str">
        <f t="shared" si="227"/>
        <v>No</v>
      </c>
      <c r="O1154" t="str">
        <f t="shared" si="228"/>
        <v>2</v>
      </c>
      <c r="P1154" t="str">
        <f t="shared" si="229"/>
        <v>No</v>
      </c>
      <c r="Q1154" s="10" t="str">
        <f t="shared" si="230"/>
        <v>2</v>
      </c>
      <c r="R1154" t="str">
        <f t="shared" si="231"/>
        <v>No</v>
      </c>
      <c r="S1154" t="str">
        <f t="shared" si="232"/>
        <v>No</v>
      </c>
      <c r="T1154" t="str">
        <f t="shared" si="233"/>
        <v>No</v>
      </c>
      <c r="U1154" s="10" t="str" cm="1">
        <f t="array" ref="U1154">_xlfn.IFS(B1154&lt;18.5,"Underweight",B1154&lt;=24.9,"Normal weight",B1154&lt;=29.99,"Over weight",B1154&gt;=30,"Obesity")</f>
        <v>Obesity</v>
      </c>
      <c r="V1154" t="str" cm="1">
        <f t="array" ref="V1154">_xlfn.IFS(C1154&lt;5.7,"Normal",C1154&lt;=6.49,"Prediabetes",C1154&gt;=6.5,"Diabetes")</f>
        <v>Diabetes</v>
      </c>
      <c r="W1154" t="str">
        <f t="shared" si="234"/>
        <v>No</v>
      </c>
    </row>
    <row r="1155" spans="1:23" x14ac:dyDescent="0.25">
      <c r="A1155" t="s">
        <v>1217</v>
      </c>
      <c r="B1155" s="11">
        <v>21.86</v>
      </c>
      <c r="C1155" s="11">
        <v>10.95</v>
      </c>
      <c r="D1155" t="s">
        <v>2380</v>
      </c>
      <c r="E1155" t="s">
        <v>2380</v>
      </c>
      <c r="F1155" t="s">
        <v>2380</v>
      </c>
      <c r="G1155" t="s">
        <v>2381</v>
      </c>
      <c r="H1155" t="s">
        <v>2380</v>
      </c>
      <c r="I1155" t="str">
        <f t="shared" ref="I1155:I1218" si="235">CLEAN(A1155)</f>
        <v>Id1154</v>
      </c>
      <c r="J1155" t="str">
        <f t="shared" ref="J1155:J1218" si="236">CLEAN(B1155)</f>
        <v>21.86</v>
      </c>
      <c r="K1155" t="str">
        <f t="shared" ref="K1155:K1218" si="237">CLEAN(C1155)</f>
        <v>10.95</v>
      </c>
      <c r="L1155" t="str">
        <f t="shared" ref="L1155:L1218" si="238">CLEAN(D1155)</f>
        <v>No</v>
      </c>
      <c r="M1155" t="str">
        <f t="shared" ref="M1155:M1218" si="239">CLEAN(E1155)</f>
        <v>No</v>
      </c>
      <c r="N1155" t="str">
        <f t="shared" ref="N1155:N1218" si="240">CLEAN(F1155)</f>
        <v>No</v>
      </c>
      <c r="O1155" t="str">
        <f t="shared" ref="O1155:O1218" si="241">CLEAN(G1155)</f>
        <v>No major surgery</v>
      </c>
      <c r="P1155" t="str">
        <f t="shared" ref="P1155:P1218" si="242">CLEAN(H1155)</f>
        <v>No</v>
      </c>
      <c r="Q1155" s="10" t="str">
        <f t="shared" ref="Q1155:Q1218" si="243">SUBSTITUTE(O1155,"No major surgery",0)</f>
        <v>0</v>
      </c>
      <c r="R1155" t="str">
        <f t="shared" ref="R1155:R1218" si="244">PROPER(L1155)</f>
        <v>No</v>
      </c>
      <c r="S1155" t="str">
        <f t="shared" ref="S1155:S1218" si="245">PROPER(P1155)</f>
        <v>No</v>
      </c>
      <c r="T1155" t="str">
        <f t="shared" ref="T1155:T1218" si="246">SUBSTITUTE(S1155,"?","No")</f>
        <v>No</v>
      </c>
      <c r="U1155" s="10" t="str" cm="1">
        <f t="array" ref="U1155">_xlfn.IFS(B1155&lt;18.5,"Underweight",B1155&lt;=24.9,"Normal weight",B1155&lt;=29.99,"Over weight",B1155&gt;=30,"Obesity")</f>
        <v>Normal weight</v>
      </c>
      <c r="V1155" t="str" cm="1">
        <f t="array" ref="V1155">_xlfn.IFS(C1155&lt;5.7,"Normal",C1155&lt;=6.49,"Prediabetes",C1155&gt;=6.5,"Diabetes")</f>
        <v>Diabetes</v>
      </c>
      <c r="W1155" t="str">
        <f t="shared" ref="W1155:W1218" si="247">PROPER(E1155)</f>
        <v>No</v>
      </c>
    </row>
    <row r="1156" spans="1:23" x14ac:dyDescent="0.25">
      <c r="A1156" t="s">
        <v>1216</v>
      </c>
      <c r="B1156" s="11">
        <v>49.09</v>
      </c>
      <c r="C1156" s="11">
        <v>6.3</v>
      </c>
      <c r="D1156" t="s">
        <v>2382</v>
      </c>
      <c r="E1156" t="s">
        <v>2380</v>
      </c>
      <c r="F1156" t="s">
        <v>2380</v>
      </c>
      <c r="G1156" t="s">
        <v>2381</v>
      </c>
      <c r="H1156" t="s">
        <v>2380</v>
      </c>
      <c r="I1156" t="str">
        <f t="shared" si="235"/>
        <v>Id1155</v>
      </c>
      <c r="J1156" t="str">
        <f t="shared" si="236"/>
        <v>49.09</v>
      </c>
      <c r="K1156" t="str">
        <f t="shared" si="237"/>
        <v>6.3</v>
      </c>
      <c r="L1156" t="str">
        <f t="shared" si="238"/>
        <v>yes</v>
      </c>
      <c r="M1156" t="str">
        <f t="shared" si="239"/>
        <v>No</v>
      </c>
      <c r="N1156" t="str">
        <f t="shared" si="240"/>
        <v>No</v>
      </c>
      <c r="O1156" t="str">
        <f t="shared" si="241"/>
        <v>No major surgery</v>
      </c>
      <c r="P1156" t="str">
        <f t="shared" si="242"/>
        <v>No</v>
      </c>
      <c r="Q1156" s="10" t="str">
        <f t="shared" si="243"/>
        <v>0</v>
      </c>
      <c r="R1156" t="str">
        <f t="shared" si="244"/>
        <v>Yes</v>
      </c>
      <c r="S1156" t="str">
        <f t="shared" si="245"/>
        <v>No</v>
      </c>
      <c r="T1156" t="str">
        <f t="shared" si="246"/>
        <v>No</v>
      </c>
      <c r="U1156" s="10" t="str" cm="1">
        <f t="array" ref="U1156">_xlfn.IFS(B1156&lt;18.5,"Underweight",B1156&lt;=24.9,"Normal weight",B1156&lt;=29.99,"Over weight",B1156&gt;=30,"Obesity")</f>
        <v>Obesity</v>
      </c>
      <c r="V1156" t="str" cm="1">
        <f t="array" ref="V1156">_xlfn.IFS(C1156&lt;5.7,"Normal",C1156&lt;=6.49,"Prediabetes",C1156&gt;=6.5,"Diabetes")</f>
        <v>Prediabetes</v>
      </c>
      <c r="W1156" t="str">
        <f t="shared" si="247"/>
        <v>No</v>
      </c>
    </row>
    <row r="1157" spans="1:23" x14ac:dyDescent="0.25">
      <c r="A1157" t="s">
        <v>1215</v>
      </c>
      <c r="B1157" s="11">
        <v>47.74</v>
      </c>
      <c r="C1157" s="11">
        <v>8.0500000000000007</v>
      </c>
      <c r="D1157" t="s">
        <v>2382</v>
      </c>
      <c r="E1157" t="s">
        <v>2380</v>
      </c>
      <c r="F1157" t="s">
        <v>2380</v>
      </c>
      <c r="G1157">
        <v>2</v>
      </c>
      <c r="H1157" t="s">
        <v>2380</v>
      </c>
      <c r="I1157" t="str">
        <f t="shared" si="235"/>
        <v>Id1156</v>
      </c>
      <c r="J1157" t="str">
        <f t="shared" si="236"/>
        <v>47.74</v>
      </c>
      <c r="K1157" t="str">
        <f t="shared" si="237"/>
        <v>8.05</v>
      </c>
      <c r="L1157" t="str">
        <f t="shared" si="238"/>
        <v>yes</v>
      </c>
      <c r="M1157" t="str">
        <f t="shared" si="239"/>
        <v>No</v>
      </c>
      <c r="N1157" t="str">
        <f t="shared" si="240"/>
        <v>No</v>
      </c>
      <c r="O1157" t="str">
        <f t="shared" si="241"/>
        <v>2</v>
      </c>
      <c r="P1157" t="str">
        <f t="shared" si="242"/>
        <v>No</v>
      </c>
      <c r="Q1157" s="10" t="str">
        <f t="shared" si="243"/>
        <v>2</v>
      </c>
      <c r="R1157" t="str">
        <f t="shared" si="244"/>
        <v>Yes</v>
      </c>
      <c r="S1157" t="str">
        <f t="shared" si="245"/>
        <v>No</v>
      </c>
      <c r="T1157" t="str">
        <f t="shared" si="246"/>
        <v>No</v>
      </c>
      <c r="U1157" s="10" t="str" cm="1">
        <f t="array" ref="U1157">_xlfn.IFS(B1157&lt;18.5,"Underweight",B1157&lt;=24.9,"Normal weight",B1157&lt;=29.99,"Over weight",B1157&gt;=30,"Obesity")</f>
        <v>Obesity</v>
      </c>
      <c r="V1157" t="str" cm="1">
        <f t="array" ref="V1157">_xlfn.IFS(C1157&lt;5.7,"Normal",C1157&lt;=6.49,"Prediabetes",C1157&gt;=6.5,"Diabetes")</f>
        <v>Diabetes</v>
      </c>
      <c r="W1157" t="str">
        <f t="shared" si="247"/>
        <v>No</v>
      </c>
    </row>
    <row r="1158" spans="1:23" x14ac:dyDescent="0.25">
      <c r="A1158" t="s">
        <v>1214</v>
      </c>
      <c r="B1158" s="11">
        <v>30.2</v>
      </c>
      <c r="C1158" s="11">
        <v>9.8800000000000008</v>
      </c>
      <c r="D1158" t="s">
        <v>2382</v>
      </c>
      <c r="E1158" t="s">
        <v>2380</v>
      </c>
      <c r="F1158" t="s">
        <v>2380</v>
      </c>
      <c r="G1158">
        <v>2</v>
      </c>
      <c r="H1158" t="s">
        <v>2380</v>
      </c>
      <c r="I1158" t="str">
        <f t="shared" si="235"/>
        <v>Id1157</v>
      </c>
      <c r="J1158" t="str">
        <f t="shared" si="236"/>
        <v>30.2</v>
      </c>
      <c r="K1158" t="str">
        <f t="shared" si="237"/>
        <v>9.88</v>
      </c>
      <c r="L1158" t="str">
        <f t="shared" si="238"/>
        <v>yes</v>
      </c>
      <c r="M1158" t="str">
        <f t="shared" si="239"/>
        <v>No</v>
      </c>
      <c r="N1158" t="str">
        <f t="shared" si="240"/>
        <v>No</v>
      </c>
      <c r="O1158" t="str">
        <f t="shared" si="241"/>
        <v>2</v>
      </c>
      <c r="P1158" t="str">
        <f t="shared" si="242"/>
        <v>No</v>
      </c>
      <c r="Q1158" s="10" t="str">
        <f t="shared" si="243"/>
        <v>2</v>
      </c>
      <c r="R1158" t="str">
        <f t="shared" si="244"/>
        <v>Yes</v>
      </c>
      <c r="S1158" t="str">
        <f t="shared" si="245"/>
        <v>No</v>
      </c>
      <c r="T1158" t="str">
        <f t="shared" si="246"/>
        <v>No</v>
      </c>
      <c r="U1158" s="10" t="str" cm="1">
        <f t="array" ref="U1158">_xlfn.IFS(B1158&lt;18.5,"Underweight",B1158&lt;=24.9,"Normal weight",B1158&lt;=29.99,"Over weight",B1158&gt;=30,"Obesity")</f>
        <v>Obesity</v>
      </c>
      <c r="V1158" t="str" cm="1">
        <f t="array" ref="V1158">_xlfn.IFS(C1158&lt;5.7,"Normal",C1158&lt;=6.49,"Prediabetes",C1158&gt;=6.5,"Diabetes")</f>
        <v>Diabetes</v>
      </c>
      <c r="W1158" t="str">
        <f t="shared" si="247"/>
        <v>No</v>
      </c>
    </row>
    <row r="1159" spans="1:23" x14ac:dyDescent="0.25">
      <c r="A1159" t="s">
        <v>1213</v>
      </c>
      <c r="B1159" s="11">
        <v>33.25</v>
      </c>
      <c r="C1159" s="11">
        <v>7.42</v>
      </c>
      <c r="D1159" t="s">
        <v>2382</v>
      </c>
      <c r="E1159" t="s">
        <v>2380</v>
      </c>
      <c r="F1159" t="s">
        <v>2380</v>
      </c>
      <c r="G1159">
        <v>2</v>
      </c>
      <c r="H1159" t="s">
        <v>2380</v>
      </c>
      <c r="I1159" t="str">
        <f t="shared" si="235"/>
        <v>Id1158</v>
      </c>
      <c r="J1159" t="str">
        <f t="shared" si="236"/>
        <v>33.25</v>
      </c>
      <c r="K1159" t="str">
        <f t="shared" si="237"/>
        <v>7.42</v>
      </c>
      <c r="L1159" t="str">
        <f t="shared" si="238"/>
        <v>yes</v>
      </c>
      <c r="M1159" t="str">
        <f t="shared" si="239"/>
        <v>No</v>
      </c>
      <c r="N1159" t="str">
        <f t="shared" si="240"/>
        <v>No</v>
      </c>
      <c r="O1159" t="str">
        <f t="shared" si="241"/>
        <v>2</v>
      </c>
      <c r="P1159" t="str">
        <f t="shared" si="242"/>
        <v>No</v>
      </c>
      <c r="Q1159" s="10" t="str">
        <f t="shared" si="243"/>
        <v>2</v>
      </c>
      <c r="R1159" t="str">
        <f t="shared" si="244"/>
        <v>Yes</v>
      </c>
      <c r="S1159" t="str">
        <f t="shared" si="245"/>
        <v>No</v>
      </c>
      <c r="T1159" t="str">
        <f t="shared" si="246"/>
        <v>No</v>
      </c>
      <c r="U1159" s="10" t="str" cm="1">
        <f t="array" ref="U1159">_xlfn.IFS(B1159&lt;18.5,"Underweight",B1159&lt;=24.9,"Normal weight",B1159&lt;=29.99,"Over weight",B1159&gt;=30,"Obesity")</f>
        <v>Obesity</v>
      </c>
      <c r="V1159" t="str" cm="1">
        <f t="array" ref="V1159">_xlfn.IFS(C1159&lt;5.7,"Normal",C1159&lt;=6.49,"Prediabetes",C1159&gt;=6.5,"Diabetes")</f>
        <v>Diabetes</v>
      </c>
      <c r="W1159" t="str">
        <f t="shared" si="247"/>
        <v>No</v>
      </c>
    </row>
    <row r="1160" spans="1:23" x14ac:dyDescent="0.25">
      <c r="A1160" t="s">
        <v>1212</v>
      </c>
      <c r="B1160" s="11">
        <v>26.6</v>
      </c>
      <c r="C1160" s="11">
        <v>8.4499999999999993</v>
      </c>
      <c r="D1160" t="s">
        <v>2382</v>
      </c>
      <c r="E1160" t="s">
        <v>2380</v>
      </c>
      <c r="F1160" t="s">
        <v>2380</v>
      </c>
      <c r="G1160">
        <v>1</v>
      </c>
      <c r="H1160" t="s">
        <v>2380</v>
      </c>
      <c r="I1160" t="str">
        <f t="shared" si="235"/>
        <v>Id1159</v>
      </c>
      <c r="J1160" t="str">
        <f t="shared" si="236"/>
        <v>26.6</v>
      </c>
      <c r="K1160" t="str">
        <f t="shared" si="237"/>
        <v>8.45</v>
      </c>
      <c r="L1160" t="str">
        <f t="shared" si="238"/>
        <v>yes</v>
      </c>
      <c r="M1160" t="str">
        <f t="shared" si="239"/>
        <v>No</v>
      </c>
      <c r="N1160" t="str">
        <f t="shared" si="240"/>
        <v>No</v>
      </c>
      <c r="O1160" t="str">
        <f t="shared" si="241"/>
        <v>1</v>
      </c>
      <c r="P1160" t="str">
        <f t="shared" si="242"/>
        <v>No</v>
      </c>
      <c r="Q1160" s="10" t="str">
        <f t="shared" si="243"/>
        <v>1</v>
      </c>
      <c r="R1160" t="str">
        <f t="shared" si="244"/>
        <v>Yes</v>
      </c>
      <c r="S1160" t="str">
        <f t="shared" si="245"/>
        <v>No</v>
      </c>
      <c r="T1160" t="str">
        <f t="shared" si="246"/>
        <v>No</v>
      </c>
      <c r="U1160" s="10" t="str" cm="1">
        <f t="array" ref="U1160">_xlfn.IFS(B1160&lt;18.5,"Underweight",B1160&lt;=24.9,"Normal weight",B1160&lt;=29.99,"Over weight",B1160&gt;=30,"Obesity")</f>
        <v>Over weight</v>
      </c>
      <c r="V1160" t="str" cm="1">
        <f t="array" ref="V1160">_xlfn.IFS(C1160&lt;5.7,"Normal",C1160&lt;=6.49,"Prediabetes",C1160&gt;=6.5,"Diabetes")</f>
        <v>Diabetes</v>
      </c>
      <c r="W1160" t="str">
        <f t="shared" si="247"/>
        <v>No</v>
      </c>
    </row>
    <row r="1161" spans="1:23" x14ac:dyDescent="0.25">
      <c r="A1161" t="s">
        <v>1211</v>
      </c>
      <c r="B1161" s="11">
        <v>26.35</v>
      </c>
      <c r="C1161" s="11">
        <v>6.21</v>
      </c>
      <c r="D1161" t="s">
        <v>2380</v>
      </c>
      <c r="E1161" t="s">
        <v>2380</v>
      </c>
      <c r="F1161" t="s">
        <v>2380</v>
      </c>
      <c r="G1161">
        <v>2</v>
      </c>
      <c r="H1161" t="s">
        <v>2380</v>
      </c>
      <c r="I1161" t="str">
        <f t="shared" si="235"/>
        <v>Id1160</v>
      </c>
      <c r="J1161" t="str">
        <f t="shared" si="236"/>
        <v>26.35</v>
      </c>
      <c r="K1161" t="str">
        <f t="shared" si="237"/>
        <v>6.21</v>
      </c>
      <c r="L1161" t="str">
        <f t="shared" si="238"/>
        <v>No</v>
      </c>
      <c r="M1161" t="str">
        <f t="shared" si="239"/>
        <v>No</v>
      </c>
      <c r="N1161" t="str">
        <f t="shared" si="240"/>
        <v>No</v>
      </c>
      <c r="O1161" t="str">
        <f t="shared" si="241"/>
        <v>2</v>
      </c>
      <c r="P1161" t="str">
        <f t="shared" si="242"/>
        <v>No</v>
      </c>
      <c r="Q1161" s="10" t="str">
        <f t="shared" si="243"/>
        <v>2</v>
      </c>
      <c r="R1161" t="str">
        <f t="shared" si="244"/>
        <v>No</v>
      </c>
      <c r="S1161" t="str">
        <f t="shared" si="245"/>
        <v>No</v>
      </c>
      <c r="T1161" t="str">
        <f t="shared" si="246"/>
        <v>No</v>
      </c>
      <c r="U1161" s="10" t="str" cm="1">
        <f t="array" ref="U1161">_xlfn.IFS(B1161&lt;18.5,"Underweight",B1161&lt;=24.9,"Normal weight",B1161&lt;=29.99,"Over weight",B1161&gt;=30,"Obesity")</f>
        <v>Over weight</v>
      </c>
      <c r="V1161" t="str" cm="1">
        <f t="array" ref="V1161">_xlfn.IFS(C1161&lt;5.7,"Normal",C1161&lt;=6.49,"Prediabetes",C1161&gt;=6.5,"Diabetes")</f>
        <v>Prediabetes</v>
      </c>
      <c r="W1161" t="str">
        <f t="shared" si="247"/>
        <v>No</v>
      </c>
    </row>
    <row r="1162" spans="1:23" x14ac:dyDescent="0.25">
      <c r="A1162" t="s">
        <v>1210</v>
      </c>
      <c r="B1162" s="11">
        <v>39.994999999999997</v>
      </c>
      <c r="C1162" s="11">
        <v>4.6500000000000004</v>
      </c>
      <c r="D1162" t="s">
        <v>2380</v>
      </c>
      <c r="E1162" t="s">
        <v>2380</v>
      </c>
      <c r="F1162" t="s">
        <v>2380</v>
      </c>
      <c r="G1162" t="s">
        <v>2381</v>
      </c>
      <c r="H1162" t="s">
        <v>2380</v>
      </c>
      <c r="I1162" t="str">
        <f t="shared" si="235"/>
        <v>Id1161</v>
      </c>
      <c r="J1162" t="str">
        <f t="shared" si="236"/>
        <v>39.995</v>
      </c>
      <c r="K1162" t="str">
        <f t="shared" si="237"/>
        <v>4.65</v>
      </c>
      <c r="L1162" t="str">
        <f t="shared" si="238"/>
        <v>No</v>
      </c>
      <c r="M1162" t="str">
        <f t="shared" si="239"/>
        <v>No</v>
      </c>
      <c r="N1162" t="str">
        <f t="shared" si="240"/>
        <v>No</v>
      </c>
      <c r="O1162" t="str">
        <f t="shared" si="241"/>
        <v>No major surgery</v>
      </c>
      <c r="P1162" t="str">
        <f t="shared" si="242"/>
        <v>No</v>
      </c>
      <c r="Q1162" s="10" t="str">
        <f t="shared" si="243"/>
        <v>0</v>
      </c>
      <c r="R1162" t="str">
        <f t="shared" si="244"/>
        <v>No</v>
      </c>
      <c r="S1162" t="str">
        <f t="shared" si="245"/>
        <v>No</v>
      </c>
      <c r="T1162" t="str">
        <f t="shared" si="246"/>
        <v>No</v>
      </c>
      <c r="U1162" s="10" t="str" cm="1">
        <f t="array" ref="U1162">_xlfn.IFS(B1162&lt;18.5,"Underweight",B1162&lt;=24.9,"Normal weight",B1162&lt;=29.99,"Over weight",B1162&gt;=30,"Obesity")</f>
        <v>Obesity</v>
      </c>
      <c r="V1162" t="str" cm="1">
        <f t="array" ref="V1162">_xlfn.IFS(C1162&lt;5.7,"Normal",C1162&lt;=6.49,"Prediabetes",C1162&gt;=6.5,"Diabetes")</f>
        <v>Normal</v>
      </c>
      <c r="W1162" t="str">
        <f t="shared" si="247"/>
        <v>No</v>
      </c>
    </row>
    <row r="1163" spans="1:23" x14ac:dyDescent="0.25">
      <c r="A1163" t="s">
        <v>1209</v>
      </c>
      <c r="B1163" s="11">
        <v>22.92</v>
      </c>
      <c r="C1163" s="11">
        <v>5.87</v>
      </c>
      <c r="D1163" t="s">
        <v>2382</v>
      </c>
      <c r="E1163" t="s">
        <v>2380</v>
      </c>
      <c r="F1163" t="s">
        <v>2380</v>
      </c>
      <c r="G1163">
        <v>1</v>
      </c>
      <c r="H1163" t="s">
        <v>2380</v>
      </c>
      <c r="I1163" t="str">
        <f t="shared" si="235"/>
        <v>Id1162</v>
      </c>
      <c r="J1163" t="str">
        <f t="shared" si="236"/>
        <v>22.92</v>
      </c>
      <c r="K1163" t="str">
        <f t="shared" si="237"/>
        <v>5.87</v>
      </c>
      <c r="L1163" t="str">
        <f t="shared" si="238"/>
        <v>yes</v>
      </c>
      <c r="M1163" t="str">
        <f t="shared" si="239"/>
        <v>No</v>
      </c>
      <c r="N1163" t="str">
        <f t="shared" si="240"/>
        <v>No</v>
      </c>
      <c r="O1163" t="str">
        <f t="shared" si="241"/>
        <v>1</v>
      </c>
      <c r="P1163" t="str">
        <f t="shared" si="242"/>
        <v>No</v>
      </c>
      <c r="Q1163" s="10" t="str">
        <f t="shared" si="243"/>
        <v>1</v>
      </c>
      <c r="R1163" t="str">
        <f t="shared" si="244"/>
        <v>Yes</v>
      </c>
      <c r="S1163" t="str">
        <f t="shared" si="245"/>
        <v>No</v>
      </c>
      <c r="T1163" t="str">
        <f t="shared" si="246"/>
        <v>No</v>
      </c>
      <c r="U1163" s="10" t="str" cm="1">
        <f t="array" ref="U1163">_xlfn.IFS(B1163&lt;18.5,"Underweight",B1163&lt;=24.9,"Normal weight",B1163&lt;=29.99,"Over weight",B1163&gt;=30,"Obesity")</f>
        <v>Normal weight</v>
      </c>
      <c r="V1163" t="str" cm="1">
        <f t="array" ref="V1163">_xlfn.IFS(C1163&lt;5.7,"Normal",C1163&lt;=6.49,"Prediabetes",C1163&gt;=6.5,"Diabetes")</f>
        <v>Prediabetes</v>
      </c>
      <c r="W1163" t="str">
        <f t="shared" si="247"/>
        <v>No</v>
      </c>
    </row>
    <row r="1164" spans="1:23" x14ac:dyDescent="0.25">
      <c r="A1164" t="s">
        <v>1208</v>
      </c>
      <c r="B1164" s="11">
        <v>24.78</v>
      </c>
      <c r="C1164" s="11">
        <v>4.24</v>
      </c>
      <c r="D1164" t="s">
        <v>2382</v>
      </c>
      <c r="E1164" t="s">
        <v>2380</v>
      </c>
      <c r="F1164" t="s">
        <v>2380</v>
      </c>
      <c r="G1164">
        <v>2</v>
      </c>
      <c r="H1164" t="s">
        <v>2380</v>
      </c>
      <c r="I1164" t="str">
        <f t="shared" si="235"/>
        <v>Id1163</v>
      </c>
      <c r="J1164" t="str">
        <f t="shared" si="236"/>
        <v>24.78</v>
      </c>
      <c r="K1164" t="str">
        <f t="shared" si="237"/>
        <v>4.24</v>
      </c>
      <c r="L1164" t="str">
        <f t="shared" si="238"/>
        <v>yes</v>
      </c>
      <c r="M1164" t="str">
        <f t="shared" si="239"/>
        <v>No</v>
      </c>
      <c r="N1164" t="str">
        <f t="shared" si="240"/>
        <v>No</v>
      </c>
      <c r="O1164" t="str">
        <f t="shared" si="241"/>
        <v>2</v>
      </c>
      <c r="P1164" t="str">
        <f t="shared" si="242"/>
        <v>No</v>
      </c>
      <c r="Q1164" s="10" t="str">
        <f t="shared" si="243"/>
        <v>2</v>
      </c>
      <c r="R1164" t="str">
        <f t="shared" si="244"/>
        <v>Yes</v>
      </c>
      <c r="S1164" t="str">
        <f t="shared" si="245"/>
        <v>No</v>
      </c>
      <c r="T1164" t="str">
        <f t="shared" si="246"/>
        <v>No</v>
      </c>
      <c r="U1164" s="10" t="str" cm="1">
        <f t="array" ref="U1164">_xlfn.IFS(B1164&lt;18.5,"Underweight",B1164&lt;=24.9,"Normal weight",B1164&lt;=29.99,"Over weight",B1164&gt;=30,"Obesity")</f>
        <v>Normal weight</v>
      </c>
      <c r="V1164" t="str" cm="1">
        <f t="array" ref="V1164">_xlfn.IFS(C1164&lt;5.7,"Normal",C1164&lt;=6.49,"Prediabetes",C1164&gt;=6.5,"Diabetes")</f>
        <v>Normal</v>
      </c>
      <c r="W1164" t="str">
        <f t="shared" si="247"/>
        <v>No</v>
      </c>
    </row>
    <row r="1165" spans="1:23" x14ac:dyDescent="0.25">
      <c r="A1165" t="s">
        <v>1207</v>
      </c>
      <c r="B1165" s="11">
        <v>34.07</v>
      </c>
      <c r="C1165" s="11">
        <v>7.81</v>
      </c>
      <c r="D1165" t="s">
        <v>2382</v>
      </c>
      <c r="E1165" t="s">
        <v>2380</v>
      </c>
      <c r="F1165" t="s">
        <v>2380</v>
      </c>
      <c r="G1165" t="s">
        <v>2381</v>
      </c>
      <c r="H1165" t="s">
        <v>2380</v>
      </c>
      <c r="I1165" t="str">
        <f t="shared" si="235"/>
        <v>Id1164</v>
      </c>
      <c r="J1165" t="str">
        <f t="shared" si="236"/>
        <v>34.07</v>
      </c>
      <c r="K1165" t="str">
        <f t="shared" si="237"/>
        <v>7.81</v>
      </c>
      <c r="L1165" t="str">
        <f t="shared" si="238"/>
        <v>yes</v>
      </c>
      <c r="M1165" t="str">
        <f t="shared" si="239"/>
        <v>No</v>
      </c>
      <c r="N1165" t="str">
        <f t="shared" si="240"/>
        <v>No</v>
      </c>
      <c r="O1165" t="str">
        <f t="shared" si="241"/>
        <v>No major surgery</v>
      </c>
      <c r="P1165" t="str">
        <f t="shared" si="242"/>
        <v>No</v>
      </c>
      <c r="Q1165" s="10" t="str">
        <f t="shared" si="243"/>
        <v>0</v>
      </c>
      <c r="R1165" t="str">
        <f t="shared" si="244"/>
        <v>Yes</v>
      </c>
      <c r="S1165" t="str">
        <f t="shared" si="245"/>
        <v>No</v>
      </c>
      <c r="T1165" t="str">
        <f t="shared" si="246"/>
        <v>No</v>
      </c>
      <c r="U1165" s="10" t="str" cm="1">
        <f t="array" ref="U1165">_xlfn.IFS(B1165&lt;18.5,"Underweight",B1165&lt;=24.9,"Normal weight",B1165&lt;=29.99,"Over weight",B1165&gt;=30,"Obesity")</f>
        <v>Obesity</v>
      </c>
      <c r="V1165" t="str" cm="1">
        <f t="array" ref="V1165">_xlfn.IFS(C1165&lt;5.7,"Normal",C1165&lt;=6.49,"Prediabetes",C1165&gt;=6.5,"Diabetes")</f>
        <v>Diabetes</v>
      </c>
      <c r="W1165" t="str">
        <f t="shared" si="247"/>
        <v>No</v>
      </c>
    </row>
    <row r="1166" spans="1:23" x14ac:dyDescent="0.25">
      <c r="A1166" t="s">
        <v>1206</v>
      </c>
      <c r="B1166" s="11">
        <v>30.14</v>
      </c>
      <c r="C1166" s="11">
        <v>9.85</v>
      </c>
      <c r="D1166" t="s">
        <v>2380</v>
      </c>
      <c r="E1166" t="s">
        <v>2380</v>
      </c>
      <c r="F1166" t="s">
        <v>2380</v>
      </c>
      <c r="G1166" t="s">
        <v>2381</v>
      </c>
      <c r="H1166" t="s">
        <v>2380</v>
      </c>
      <c r="I1166" t="str">
        <f t="shared" si="235"/>
        <v>Id1165</v>
      </c>
      <c r="J1166" t="str">
        <f t="shared" si="236"/>
        <v>30.14</v>
      </c>
      <c r="K1166" t="str">
        <f t="shared" si="237"/>
        <v>9.85</v>
      </c>
      <c r="L1166" t="str">
        <f t="shared" si="238"/>
        <v>No</v>
      </c>
      <c r="M1166" t="str">
        <f t="shared" si="239"/>
        <v>No</v>
      </c>
      <c r="N1166" t="str">
        <f t="shared" si="240"/>
        <v>No</v>
      </c>
      <c r="O1166" t="str">
        <f t="shared" si="241"/>
        <v>No major surgery</v>
      </c>
      <c r="P1166" t="str">
        <f t="shared" si="242"/>
        <v>No</v>
      </c>
      <c r="Q1166" s="10" t="str">
        <f t="shared" si="243"/>
        <v>0</v>
      </c>
      <c r="R1166" t="str">
        <f t="shared" si="244"/>
        <v>No</v>
      </c>
      <c r="S1166" t="str">
        <f t="shared" si="245"/>
        <v>No</v>
      </c>
      <c r="T1166" t="str">
        <f t="shared" si="246"/>
        <v>No</v>
      </c>
      <c r="U1166" s="10" t="str" cm="1">
        <f t="array" ref="U1166">_xlfn.IFS(B1166&lt;18.5,"Underweight",B1166&lt;=24.9,"Normal weight",B1166&lt;=29.99,"Over weight",B1166&gt;=30,"Obesity")</f>
        <v>Obesity</v>
      </c>
      <c r="V1166" t="str" cm="1">
        <f t="array" ref="V1166">_xlfn.IFS(C1166&lt;5.7,"Normal",C1166&lt;=6.49,"Prediabetes",C1166&gt;=6.5,"Diabetes")</f>
        <v>Diabetes</v>
      </c>
      <c r="W1166" t="str">
        <f t="shared" si="247"/>
        <v>No</v>
      </c>
    </row>
    <row r="1167" spans="1:23" x14ac:dyDescent="0.25">
      <c r="A1167" t="s">
        <v>1205</v>
      </c>
      <c r="B1167" s="11">
        <v>18.05</v>
      </c>
      <c r="C1167" s="11">
        <v>6.94</v>
      </c>
      <c r="D1167" t="s">
        <v>2380</v>
      </c>
      <c r="E1167" t="s">
        <v>2380</v>
      </c>
      <c r="F1167" t="s">
        <v>2380</v>
      </c>
      <c r="G1167" t="s">
        <v>2381</v>
      </c>
      <c r="H1167" t="s">
        <v>2380</v>
      </c>
      <c r="I1167" t="str">
        <f t="shared" si="235"/>
        <v>Id1166</v>
      </c>
      <c r="J1167" t="str">
        <f t="shared" si="236"/>
        <v>18.05</v>
      </c>
      <c r="K1167" t="str">
        <f t="shared" si="237"/>
        <v>6.94</v>
      </c>
      <c r="L1167" t="str">
        <f t="shared" si="238"/>
        <v>No</v>
      </c>
      <c r="M1167" t="str">
        <f t="shared" si="239"/>
        <v>No</v>
      </c>
      <c r="N1167" t="str">
        <f t="shared" si="240"/>
        <v>No</v>
      </c>
      <c r="O1167" t="str">
        <f t="shared" si="241"/>
        <v>No major surgery</v>
      </c>
      <c r="P1167" t="str">
        <f t="shared" si="242"/>
        <v>No</v>
      </c>
      <c r="Q1167" s="10" t="str">
        <f t="shared" si="243"/>
        <v>0</v>
      </c>
      <c r="R1167" t="str">
        <f t="shared" si="244"/>
        <v>No</v>
      </c>
      <c r="S1167" t="str">
        <f t="shared" si="245"/>
        <v>No</v>
      </c>
      <c r="T1167" t="str">
        <f t="shared" si="246"/>
        <v>No</v>
      </c>
      <c r="U1167" s="10" t="str" cm="1">
        <f t="array" ref="U1167">_xlfn.IFS(B1167&lt;18.5,"Underweight",B1167&lt;=24.9,"Normal weight",B1167&lt;=29.99,"Over weight",B1167&gt;=30,"Obesity")</f>
        <v>Underweight</v>
      </c>
      <c r="V1167" t="str" cm="1">
        <f t="array" ref="V1167">_xlfn.IFS(C1167&lt;5.7,"Normal",C1167&lt;=6.49,"Prediabetes",C1167&gt;=6.5,"Diabetes")</f>
        <v>Diabetes</v>
      </c>
      <c r="W1167" t="str">
        <f t="shared" si="247"/>
        <v>No</v>
      </c>
    </row>
    <row r="1168" spans="1:23" x14ac:dyDescent="0.25">
      <c r="A1168" t="s">
        <v>1204</v>
      </c>
      <c r="B1168" s="11">
        <v>37.4</v>
      </c>
      <c r="C1168" s="11">
        <v>11.3</v>
      </c>
      <c r="D1168" t="s">
        <v>2382</v>
      </c>
      <c r="E1168" t="s">
        <v>2380</v>
      </c>
      <c r="F1168" t="s">
        <v>2380</v>
      </c>
      <c r="G1168">
        <v>2</v>
      </c>
      <c r="H1168" t="s">
        <v>2380</v>
      </c>
      <c r="I1168" t="str">
        <f t="shared" si="235"/>
        <v>Id1167</v>
      </c>
      <c r="J1168" t="str">
        <f t="shared" si="236"/>
        <v>37.4</v>
      </c>
      <c r="K1168" t="str">
        <f t="shared" si="237"/>
        <v>11.3</v>
      </c>
      <c r="L1168" t="str">
        <f t="shared" si="238"/>
        <v>yes</v>
      </c>
      <c r="M1168" t="str">
        <f t="shared" si="239"/>
        <v>No</v>
      </c>
      <c r="N1168" t="str">
        <f t="shared" si="240"/>
        <v>No</v>
      </c>
      <c r="O1168" t="str">
        <f t="shared" si="241"/>
        <v>2</v>
      </c>
      <c r="P1168" t="str">
        <f t="shared" si="242"/>
        <v>No</v>
      </c>
      <c r="Q1168" s="10" t="str">
        <f t="shared" si="243"/>
        <v>2</v>
      </c>
      <c r="R1168" t="str">
        <f t="shared" si="244"/>
        <v>Yes</v>
      </c>
      <c r="S1168" t="str">
        <f t="shared" si="245"/>
        <v>No</v>
      </c>
      <c r="T1168" t="str">
        <f t="shared" si="246"/>
        <v>No</v>
      </c>
      <c r="U1168" s="10" t="str" cm="1">
        <f t="array" ref="U1168">_xlfn.IFS(B1168&lt;18.5,"Underweight",B1168&lt;=24.9,"Normal weight",B1168&lt;=29.99,"Over weight",B1168&gt;=30,"Obesity")</f>
        <v>Obesity</v>
      </c>
      <c r="V1168" t="str" cm="1">
        <f t="array" ref="V1168">_xlfn.IFS(C1168&lt;5.7,"Normal",C1168&lt;=6.49,"Prediabetes",C1168&gt;=6.5,"Diabetes")</f>
        <v>Diabetes</v>
      </c>
      <c r="W1168" t="str">
        <f t="shared" si="247"/>
        <v>No</v>
      </c>
    </row>
    <row r="1169" spans="1:23" x14ac:dyDescent="0.25">
      <c r="A1169" t="s">
        <v>1203</v>
      </c>
      <c r="B1169" s="11">
        <v>25.75</v>
      </c>
      <c r="C1169" s="11">
        <v>9.23</v>
      </c>
      <c r="D1169" t="s">
        <v>2380</v>
      </c>
      <c r="E1169" t="s">
        <v>2380</v>
      </c>
      <c r="F1169" t="s">
        <v>2380</v>
      </c>
      <c r="G1169" t="s">
        <v>2381</v>
      </c>
      <c r="H1169" t="s">
        <v>2380</v>
      </c>
      <c r="I1169" t="str">
        <f t="shared" si="235"/>
        <v>Id1168</v>
      </c>
      <c r="J1169" t="str">
        <f t="shared" si="236"/>
        <v>25.75</v>
      </c>
      <c r="K1169" t="str">
        <f t="shared" si="237"/>
        <v>9.23</v>
      </c>
      <c r="L1169" t="str">
        <f t="shared" si="238"/>
        <v>No</v>
      </c>
      <c r="M1169" t="str">
        <f t="shared" si="239"/>
        <v>No</v>
      </c>
      <c r="N1169" t="str">
        <f t="shared" si="240"/>
        <v>No</v>
      </c>
      <c r="O1169" t="str">
        <f t="shared" si="241"/>
        <v>No major surgery</v>
      </c>
      <c r="P1169" t="str">
        <f t="shared" si="242"/>
        <v>No</v>
      </c>
      <c r="Q1169" s="10" t="str">
        <f t="shared" si="243"/>
        <v>0</v>
      </c>
      <c r="R1169" t="str">
        <f t="shared" si="244"/>
        <v>No</v>
      </c>
      <c r="S1169" t="str">
        <f t="shared" si="245"/>
        <v>No</v>
      </c>
      <c r="T1169" t="str">
        <f t="shared" si="246"/>
        <v>No</v>
      </c>
      <c r="U1169" s="10" t="str" cm="1">
        <f t="array" ref="U1169">_xlfn.IFS(B1169&lt;18.5,"Underweight",B1169&lt;=24.9,"Normal weight",B1169&lt;=29.99,"Over weight",B1169&gt;=30,"Obesity")</f>
        <v>Over weight</v>
      </c>
      <c r="V1169" t="str" cm="1">
        <f t="array" ref="V1169">_xlfn.IFS(C1169&lt;5.7,"Normal",C1169&lt;=6.49,"Prediabetes",C1169&gt;=6.5,"Diabetes")</f>
        <v>Diabetes</v>
      </c>
      <c r="W1169" t="str">
        <f t="shared" si="247"/>
        <v>No</v>
      </c>
    </row>
    <row r="1170" spans="1:23" x14ac:dyDescent="0.25">
      <c r="A1170" t="s">
        <v>1202</v>
      </c>
      <c r="B1170" s="11">
        <v>32.299999999999997</v>
      </c>
      <c r="C1170" s="11">
        <v>4.37</v>
      </c>
      <c r="D1170" t="s">
        <v>2380</v>
      </c>
      <c r="E1170" t="s">
        <v>2380</v>
      </c>
      <c r="F1170" t="s">
        <v>2380</v>
      </c>
      <c r="G1170">
        <v>2</v>
      </c>
      <c r="H1170" t="s">
        <v>2380</v>
      </c>
      <c r="I1170" t="str">
        <f t="shared" si="235"/>
        <v>Id1169</v>
      </c>
      <c r="J1170" t="str">
        <f t="shared" si="236"/>
        <v>32.3</v>
      </c>
      <c r="K1170" t="str">
        <f t="shared" si="237"/>
        <v>4.37</v>
      </c>
      <c r="L1170" t="str">
        <f t="shared" si="238"/>
        <v>No</v>
      </c>
      <c r="M1170" t="str">
        <f t="shared" si="239"/>
        <v>No</v>
      </c>
      <c r="N1170" t="str">
        <f t="shared" si="240"/>
        <v>No</v>
      </c>
      <c r="O1170" t="str">
        <f t="shared" si="241"/>
        <v>2</v>
      </c>
      <c r="P1170" t="str">
        <f t="shared" si="242"/>
        <v>No</v>
      </c>
      <c r="Q1170" s="10" t="str">
        <f t="shared" si="243"/>
        <v>2</v>
      </c>
      <c r="R1170" t="str">
        <f t="shared" si="244"/>
        <v>No</v>
      </c>
      <c r="S1170" t="str">
        <f t="shared" si="245"/>
        <v>No</v>
      </c>
      <c r="T1170" t="str">
        <f t="shared" si="246"/>
        <v>No</v>
      </c>
      <c r="U1170" s="10" t="str" cm="1">
        <f t="array" ref="U1170">_xlfn.IFS(B1170&lt;18.5,"Underweight",B1170&lt;=24.9,"Normal weight",B1170&lt;=29.99,"Over weight",B1170&gt;=30,"Obesity")</f>
        <v>Obesity</v>
      </c>
      <c r="V1170" t="str" cm="1">
        <f t="array" ref="V1170">_xlfn.IFS(C1170&lt;5.7,"Normal",C1170&lt;=6.49,"Prediabetes",C1170&gt;=6.5,"Diabetes")</f>
        <v>Normal</v>
      </c>
      <c r="W1170" t="str">
        <f t="shared" si="247"/>
        <v>No</v>
      </c>
    </row>
    <row r="1171" spans="1:23" x14ac:dyDescent="0.25">
      <c r="A1171" t="s">
        <v>1201</v>
      </c>
      <c r="B1171" s="11">
        <v>28.61</v>
      </c>
      <c r="C1171" s="11">
        <v>5.76</v>
      </c>
      <c r="D1171" t="s">
        <v>2380</v>
      </c>
      <c r="E1171" t="s">
        <v>2380</v>
      </c>
      <c r="F1171" t="s">
        <v>2383</v>
      </c>
      <c r="G1171">
        <v>1</v>
      </c>
      <c r="H1171" t="s">
        <v>2380</v>
      </c>
      <c r="I1171" t="str">
        <f t="shared" si="235"/>
        <v>Id1170</v>
      </c>
      <c r="J1171" t="str">
        <f t="shared" si="236"/>
        <v>28.61</v>
      </c>
      <c r="K1171" t="str">
        <f t="shared" si="237"/>
        <v>5.76</v>
      </c>
      <c r="L1171" t="str">
        <f t="shared" si="238"/>
        <v>No</v>
      </c>
      <c r="M1171" t="str">
        <f t="shared" si="239"/>
        <v>No</v>
      </c>
      <c r="N1171" t="str">
        <f t="shared" si="240"/>
        <v>Yes</v>
      </c>
      <c r="O1171" t="str">
        <f t="shared" si="241"/>
        <v>1</v>
      </c>
      <c r="P1171" t="str">
        <f t="shared" si="242"/>
        <v>No</v>
      </c>
      <c r="Q1171" s="10" t="str">
        <f t="shared" si="243"/>
        <v>1</v>
      </c>
      <c r="R1171" t="str">
        <f t="shared" si="244"/>
        <v>No</v>
      </c>
      <c r="S1171" t="str">
        <f t="shared" si="245"/>
        <v>No</v>
      </c>
      <c r="T1171" t="str">
        <f t="shared" si="246"/>
        <v>No</v>
      </c>
      <c r="U1171" s="10" t="str" cm="1">
        <f t="array" ref="U1171">_xlfn.IFS(B1171&lt;18.5,"Underweight",B1171&lt;=24.9,"Normal weight",B1171&lt;=29.99,"Over weight",B1171&gt;=30,"Obesity")</f>
        <v>Over weight</v>
      </c>
      <c r="V1171" t="str" cm="1">
        <f t="array" ref="V1171">_xlfn.IFS(C1171&lt;5.7,"Normal",C1171&lt;=6.49,"Prediabetes",C1171&gt;=6.5,"Diabetes")</f>
        <v>Prediabetes</v>
      </c>
      <c r="W1171" t="str">
        <f t="shared" si="247"/>
        <v>No</v>
      </c>
    </row>
    <row r="1172" spans="1:23" x14ac:dyDescent="0.25">
      <c r="A1172" t="s">
        <v>1200</v>
      </c>
      <c r="B1172" s="11">
        <v>45.41</v>
      </c>
      <c r="C1172" s="11">
        <v>4.96</v>
      </c>
      <c r="D1172" t="s">
        <v>2380</v>
      </c>
      <c r="E1172" t="s">
        <v>2380</v>
      </c>
      <c r="F1172" t="s">
        <v>2380</v>
      </c>
      <c r="G1172">
        <v>1</v>
      </c>
      <c r="H1172" t="s">
        <v>2380</v>
      </c>
      <c r="I1172" t="str">
        <f t="shared" si="235"/>
        <v>Id1171</v>
      </c>
      <c r="J1172" t="str">
        <f t="shared" si="236"/>
        <v>45.41</v>
      </c>
      <c r="K1172" t="str">
        <f t="shared" si="237"/>
        <v>4.96</v>
      </c>
      <c r="L1172" t="str">
        <f t="shared" si="238"/>
        <v>No</v>
      </c>
      <c r="M1172" t="str">
        <f t="shared" si="239"/>
        <v>No</v>
      </c>
      <c r="N1172" t="str">
        <f t="shared" si="240"/>
        <v>No</v>
      </c>
      <c r="O1172" t="str">
        <f t="shared" si="241"/>
        <v>1</v>
      </c>
      <c r="P1172" t="str">
        <f t="shared" si="242"/>
        <v>No</v>
      </c>
      <c r="Q1172" s="10" t="str">
        <f t="shared" si="243"/>
        <v>1</v>
      </c>
      <c r="R1172" t="str">
        <f t="shared" si="244"/>
        <v>No</v>
      </c>
      <c r="S1172" t="str">
        <f t="shared" si="245"/>
        <v>No</v>
      </c>
      <c r="T1172" t="str">
        <f t="shared" si="246"/>
        <v>No</v>
      </c>
      <c r="U1172" s="10" t="str" cm="1">
        <f t="array" ref="U1172">_xlfn.IFS(B1172&lt;18.5,"Underweight",B1172&lt;=24.9,"Normal weight",B1172&lt;=29.99,"Over weight",B1172&gt;=30,"Obesity")</f>
        <v>Obesity</v>
      </c>
      <c r="V1172" t="str" cm="1">
        <f t="array" ref="V1172">_xlfn.IFS(C1172&lt;5.7,"Normal",C1172&lt;=6.49,"Prediabetes",C1172&gt;=6.5,"Diabetes")</f>
        <v>Normal</v>
      </c>
      <c r="W1172" t="str">
        <f t="shared" si="247"/>
        <v>No</v>
      </c>
    </row>
    <row r="1173" spans="1:23" x14ac:dyDescent="0.25">
      <c r="A1173" t="s">
        <v>1199</v>
      </c>
      <c r="B1173" s="11">
        <v>31.2</v>
      </c>
      <c r="C1173" s="11">
        <v>11.04</v>
      </c>
      <c r="D1173" t="s">
        <v>2382</v>
      </c>
      <c r="E1173" t="s">
        <v>2380</v>
      </c>
      <c r="F1173" t="s">
        <v>2380</v>
      </c>
      <c r="G1173">
        <v>2</v>
      </c>
      <c r="H1173" t="s">
        <v>2380</v>
      </c>
      <c r="I1173" t="str">
        <f t="shared" si="235"/>
        <v>Id1172</v>
      </c>
      <c r="J1173" t="str">
        <f t="shared" si="236"/>
        <v>31.2</v>
      </c>
      <c r="K1173" t="str">
        <f t="shared" si="237"/>
        <v>11.04</v>
      </c>
      <c r="L1173" t="str">
        <f t="shared" si="238"/>
        <v>yes</v>
      </c>
      <c r="M1173" t="str">
        <f t="shared" si="239"/>
        <v>No</v>
      </c>
      <c r="N1173" t="str">
        <f t="shared" si="240"/>
        <v>No</v>
      </c>
      <c r="O1173" t="str">
        <f t="shared" si="241"/>
        <v>2</v>
      </c>
      <c r="P1173" t="str">
        <f t="shared" si="242"/>
        <v>No</v>
      </c>
      <c r="Q1173" s="10" t="str">
        <f t="shared" si="243"/>
        <v>2</v>
      </c>
      <c r="R1173" t="str">
        <f t="shared" si="244"/>
        <v>Yes</v>
      </c>
      <c r="S1173" t="str">
        <f t="shared" si="245"/>
        <v>No</v>
      </c>
      <c r="T1173" t="str">
        <f t="shared" si="246"/>
        <v>No</v>
      </c>
      <c r="U1173" s="10" t="str" cm="1">
        <f t="array" ref="U1173">_xlfn.IFS(B1173&lt;18.5,"Underweight",B1173&lt;=24.9,"Normal weight",B1173&lt;=29.99,"Over weight",B1173&gt;=30,"Obesity")</f>
        <v>Obesity</v>
      </c>
      <c r="V1173" t="str" cm="1">
        <f t="array" ref="V1173">_xlfn.IFS(C1173&lt;5.7,"Normal",C1173&lt;=6.49,"Prediabetes",C1173&gt;=6.5,"Diabetes")</f>
        <v>Diabetes</v>
      </c>
      <c r="W1173" t="str">
        <f t="shared" si="247"/>
        <v>No</v>
      </c>
    </row>
    <row r="1174" spans="1:23" x14ac:dyDescent="0.25">
      <c r="A1174" t="s">
        <v>1198</v>
      </c>
      <c r="B1174" s="11">
        <v>29.83</v>
      </c>
      <c r="C1174" s="11">
        <v>7.81</v>
      </c>
      <c r="D1174" t="s">
        <v>2382</v>
      </c>
      <c r="E1174" t="s">
        <v>2380</v>
      </c>
      <c r="F1174" t="s">
        <v>2380</v>
      </c>
      <c r="G1174">
        <v>1</v>
      </c>
      <c r="H1174" t="s">
        <v>2380</v>
      </c>
      <c r="I1174" t="str">
        <f t="shared" si="235"/>
        <v>Id1173</v>
      </c>
      <c r="J1174" t="str">
        <f t="shared" si="236"/>
        <v>29.83</v>
      </c>
      <c r="K1174" t="str">
        <f t="shared" si="237"/>
        <v>7.81</v>
      </c>
      <c r="L1174" t="str">
        <f t="shared" si="238"/>
        <v>yes</v>
      </c>
      <c r="M1174" t="str">
        <f t="shared" si="239"/>
        <v>No</v>
      </c>
      <c r="N1174" t="str">
        <f t="shared" si="240"/>
        <v>No</v>
      </c>
      <c r="O1174" t="str">
        <f t="shared" si="241"/>
        <v>1</v>
      </c>
      <c r="P1174" t="str">
        <f t="shared" si="242"/>
        <v>No</v>
      </c>
      <c r="Q1174" s="10" t="str">
        <f t="shared" si="243"/>
        <v>1</v>
      </c>
      <c r="R1174" t="str">
        <f t="shared" si="244"/>
        <v>Yes</v>
      </c>
      <c r="S1174" t="str">
        <f t="shared" si="245"/>
        <v>No</v>
      </c>
      <c r="T1174" t="str">
        <f t="shared" si="246"/>
        <v>No</v>
      </c>
      <c r="U1174" s="10" t="str" cm="1">
        <f t="array" ref="U1174">_xlfn.IFS(B1174&lt;18.5,"Underweight",B1174&lt;=24.9,"Normal weight",B1174&lt;=29.99,"Over weight",B1174&gt;=30,"Obesity")</f>
        <v>Over weight</v>
      </c>
      <c r="V1174" t="str" cm="1">
        <f t="array" ref="V1174">_xlfn.IFS(C1174&lt;5.7,"Normal",C1174&lt;=6.49,"Prediabetes",C1174&gt;=6.5,"Diabetes")</f>
        <v>Diabetes</v>
      </c>
      <c r="W1174" t="str">
        <f t="shared" si="247"/>
        <v>No</v>
      </c>
    </row>
    <row r="1175" spans="1:23" x14ac:dyDescent="0.25">
      <c r="A1175" t="s">
        <v>1197</v>
      </c>
      <c r="B1175" s="11">
        <v>29.06</v>
      </c>
      <c r="C1175" s="11">
        <v>4.55</v>
      </c>
      <c r="D1175" t="s">
        <v>2380</v>
      </c>
      <c r="E1175" t="s">
        <v>2380</v>
      </c>
      <c r="F1175" t="s">
        <v>2380</v>
      </c>
      <c r="G1175" t="s">
        <v>2381</v>
      </c>
      <c r="H1175" t="s">
        <v>2380</v>
      </c>
      <c r="I1175" t="str">
        <f t="shared" si="235"/>
        <v>Id1174</v>
      </c>
      <c r="J1175" t="str">
        <f t="shared" si="236"/>
        <v>29.06</v>
      </c>
      <c r="K1175" t="str">
        <f t="shared" si="237"/>
        <v>4.55</v>
      </c>
      <c r="L1175" t="str">
        <f t="shared" si="238"/>
        <v>No</v>
      </c>
      <c r="M1175" t="str">
        <f t="shared" si="239"/>
        <v>No</v>
      </c>
      <c r="N1175" t="str">
        <f t="shared" si="240"/>
        <v>No</v>
      </c>
      <c r="O1175" t="str">
        <f t="shared" si="241"/>
        <v>No major surgery</v>
      </c>
      <c r="P1175" t="str">
        <f t="shared" si="242"/>
        <v>No</v>
      </c>
      <c r="Q1175" s="10" t="str">
        <f t="shared" si="243"/>
        <v>0</v>
      </c>
      <c r="R1175" t="str">
        <f t="shared" si="244"/>
        <v>No</v>
      </c>
      <c r="S1175" t="str">
        <f t="shared" si="245"/>
        <v>No</v>
      </c>
      <c r="T1175" t="str">
        <f t="shared" si="246"/>
        <v>No</v>
      </c>
      <c r="U1175" s="10" t="str" cm="1">
        <f t="array" ref="U1175">_xlfn.IFS(B1175&lt;18.5,"Underweight",B1175&lt;=24.9,"Normal weight",B1175&lt;=29.99,"Over weight",B1175&gt;=30,"Obesity")</f>
        <v>Over weight</v>
      </c>
      <c r="V1175" t="str" cm="1">
        <f t="array" ref="V1175">_xlfn.IFS(C1175&lt;5.7,"Normal",C1175&lt;=6.49,"Prediabetes",C1175&gt;=6.5,"Diabetes")</f>
        <v>Normal</v>
      </c>
      <c r="W1175" t="str">
        <f t="shared" si="247"/>
        <v>No</v>
      </c>
    </row>
    <row r="1176" spans="1:23" x14ac:dyDescent="0.25">
      <c r="A1176" t="s">
        <v>1196</v>
      </c>
      <c r="B1176" s="11">
        <v>27.454999999999998</v>
      </c>
      <c r="C1176" s="11">
        <v>6.13</v>
      </c>
      <c r="D1176" t="s">
        <v>2380</v>
      </c>
      <c r="E1176" t="s">
        <v>2380</v>
      </c>
      <c r="F1176" t="s">
        <v>2380</v>
      </c>
      <c r="G1176">
        <v>2</v>
      </c>
      <c r="H1176" t="s">
        <v>2380</v>
      </c>
      <c r="I1176" t="str">
        <f t="shared" si="235"/>
        <v>Id1175</v>
      </c>
      <c r="J1176" t="str">
        <f t="shared" si="236"/>
        <v>27.455</v>
      </c>
      <c r="K1176" t="str">
        <f t="shared" si="237"/>
        <v>6.13</v>
      </c>
      <c r="L1176" t="str">
        <f t="shared" si="238"/>
        <v>No</v>
      </c>
      <c r="M1176" t="str">
        <f t="shared" si="239"/>
        <v>No</v>
      </c>
      <c r="N1176" t="str">
        <f t="shared" si="240"/>
        <v>No</v>
      </c>
      <c r="O1176" t="str">
        <f t="shared" si="241"/>
        <v>2</v>
      </c>
      <c r="P1176" t="str">
        <f t="shared" si="242"/>
        <v>No</v>
      </c>
      <c r="Q1176" s="10" t="str">
        <f t="shared" si="243"/>
        <v>2</v>
      </c>
      <c r="R1176" t="str">
        <f t="shared" si="244"/>
        <v>No</v>
      </c>
      <c r="S1176" t="str">
        <f t="shared" si="245"/>
        <v>No</v>
      </c>
      <c r="T1176" t="str">
        <f t="shared" si="246"/>
        <v>No</v>
      </c>
      <c r="U1176" s="10" t="str" cm="1">
        <f t="array" ref="U1176">_xlfn.IFS(B1176&lt;18.5,"Underweight",B1176&lt;=24.9,"Normal weight",B1176&lt;=29.99,"Over weight",B1176&gt;=30,"Obesity")</f>
        <v>Over weight</v>
      </c>
      <c r="V1176" t="str" cm="1">
        <f t="array" ref="V1176">_xlfn.IFS(C1176&lt;5.7,"Normal",C1176&lt;=6.49,"Prediabetes",C1176&gt;=6.5,"Diabetes")</f>
        <v>Prediabetes</v>
      </c>
      <c r="W1176" t="str">
        <f t="shared" si="247"/>
        <v>No</v>
      </c>
    </row>
    <row r="1177" spans="1:23" x14ac:dyDescent="0.25">
      <c r="A1177" t="s">
        <v>1195</v>
      </c>
      <c r="B1177" s="11">
        <v>23.01</v>
      </c>
      <c r="C1177" s="11">
        <v>6.04</v>
      </c>
      <c r="D1177" t="s">
        <v>2382</v>
      </c>
      <c r="E1177" t="s">
        <v>2380</v>
      </c>
      <c r="F1177" t="s">
        <v>2380</v>
      </c>
      <c r="G1177">
        <v>1</v>
      </c>
      <c r="H1177" t="s">
        <v>2380</v>
      </c>
      <c r="I1177" t="str">
        <f t="shared" si="235"/>
        <v>Id1176</v>
      </c>
      <c r="J1177" t="str">
        <f t="shared" si="236"/>
        <v>23.01</v>
      </c>
      <c r="K1177" t="str">
        <f t="shared" si="237"/>
        <v>6.04</v>
      </c>
      <c r="L1177" t="str">
        <f t="shared" si="238"/>
        <v>yes</v>
      </c>
      <c r="M1177" t="str">
        <f t="shared" si="239"/>
        <v>No</v>
      </c>
      <c r="N1177" t="str">
        <f t="shared" si="240"/>
        <v>No</v>
      </c>
      <c r="O1177" t="str">
        <f t="shared" si="241"/>
        <v>1</v>
      </c>
      <c r="P1177" t="str">
        <f t="shared" si="242"/>
        <v>No</v>
      </c>
      <c r="Q1177" s="10" t="str">
        <f t="shared" si="243"/>
        <v>1</v>
      </c>
      <c r="R1177" t="str">
        <f t="shared" si="244"/>
        <v>Yes</v>
      </c>
      <c r="S1177" t="str">
        <f t="shared" si="245"/>
        <v>No</v>
      </c>
      <c r="T1177" t="str">
        <f t="shared" si="246"/>
        <v>No</v>
      </c>
      <c r="U1177" s="10" t="str" cm="1">
        <f t="array" ref="U1177">_xlfn.IFS(B1177&lt;18.5,"Underweight",B1177&lt;=24.9,"Normal weight",B1177&lt;=29.99,"Over weight",B1177&gt;=30,"Obesity")</f>
        <v>Normal weight</v>
      </c>
      <c r="V1177" t="str" cm="1">
        <f t="array" ref="V1177">_xlfn.IFS(C1177&lt;5.7,"Normal",C1177&lt;=6.49,"Prediabetes",C1177&gt;=6.5,"Diabetes")</f>
        <v>Prediabetes</v>
      </c>
      <c r="W1177" t="str">
        <f t="shared" si="247"/>
        <v>No</v>
      </c>
    </row>
    <row r="1178" spans="1:23" x14ac:dyDescent="0.25">
      <c r="A1178" t="s">
        <v>1194</v>
      </c>
      <c r="B1178" s="11">
        <v>31.39</v>
      </c>
      <c r="C1178" s="11">
        <v>8.85</v>
      </c>
      <c r="D1178" t="s">
        <v>2382</v>
      </c>
      <c r="E1178" t="s">
        <v>2380</v>
      </c>
      <c r="F1178" t="s">
        <v>2380</v>
      </c>
      <c r="G1178" t="s">
        <v>2381</v>
      </c>
      <c r="H1178" t="s">
        <v>2380</v>
      </c>
      <c r="I1178" t="str">
        <f t="shared" si="235"/>
        <v>Id1177</v>
      </c>
      <c r="J1178" t="str">
        <f t="shared" si="236"/>
        <v>31.39</v>
      </c>
      <c r="K1178" t="str">
        <f t="shared" si="237"/>
        <v>8.85</v>
      </c>
      <c r="L1178" t="str">
        <f t="shared" si="238"/>
        <v>yes</v>
      </c>
      <c r="M1178" t="str">
        <f t="shared" si="239"/>
        <v>No</v>
      </c>
      <c r="N1178" t="str">
        <f t="shared" si="240"/>
        <v>No</v>
      </c>
      <c r="O1178" t="str">
        <f t="shared" si="241"/>
        <v>No major surgery</v>
      </c>
      <c r="P1178" t="str">
        <f t="shared" si="242"/>
        <v>No</v>
      </c>
      <c r="Q1178" s="10" t="str">
        <f t="shared" si="243"/>
        <v>0</v>
      </c>
      <c r="R1178" t="str">
        <f t="shared" si="244"/>
        <v>Yes</v>
      </c>
      <c r="S1178" t="str">
        <f t="shared" si="245"/>
        <v>No</v>
      </c>
      <c r="T1178" t="str">
        <f t="shared" si="246"/>
        <v>No</v>
      </c>
      <c r="U1178" s="10" t="str" cm="1">
        <f t="array" ref="U1178">_xlfn.IFS(B1178&lt;18.5,"Underweight",B1178&lt;=24.9,"Normal weight",B1178&lt;=29.99,"Over weight",B1178&gt;=30,"Obesity")</f>
        <v>Obesity</v>
      </c>
      <c r="V1178" t="str" cm="1">
        <f t="array" ref="V1178">_xlfn.IFS(C1178&lt;5.7,"Normal",C1178&lt;=6.49,"Prediabetes",C1178&gt;=6.5,"Diabetes")</f>
        <v>Diabetes</v>
      </c>
      <c r="W1178" t="str">
        <f t="shared" si="247"/>
        <v>No</v>
      </c>
    </row>
    <row r="1179" spans="1:23" x14ac:dyDescent="0.25">
      <c r="A1179" t="s">
        <v>1193</v>
      </c>
      <c r="B1179" s="11">
        <v>34.770000000000003</v>
      </c>
      <c r="C1179" s="11">
        <v>10.54</v>
      </c>
      <c r="D1179" t="s">
        <v>2380</v>
      </c>
      <c r="E1179" t="s">
        <v>2380</v>
      </c>
      <c r="F1179" t="s">
        <v>2380</v>
      </c>
      <c r="G1179">
        <v>2</v>
      </c>
      <c r="H1179" t="s">
        <v>2380</v>
      </c>
      <c r="I1179" t="str">
        <f t="shared" si="235"/>
        <v>Id1178</v>
      </c>
      <c r="J1179" t="str">
        <f t="shared" si="236"/>
        <v>34.77</v>
      </c>
      <c r="K1179" t="str">
        <f t="shared" si="237"/>
        <v>10.54</v>
      </c>
      <c r="L1179" t="str">
        <f t="shared" si="238"/>
        <v>No</v>
      </c>
      <c r="M1179" t="str">
        <f t="shared" si="239"/>
        <v>No</v>
      </c>
      <c r="N1179" t="str">
        <f t="shared" si="240"/>
        <v>No</v>
      </c>
      <c r="O1179" t="str">
        <f t="shared" si="241"/>
        <v>2</v>
      </c>
      <c r="P1179" t="str">
        <f t="shared" si="242"/>
        <v>No</v>
      </c>
      <c r="Q1179" s="10" t="str">
        <f t="shared" si="243"/>
        <v>2</v>
      </c>
      <c r="R1179" t="str">
        <f t="shared" si="244"/>
        <v>No</v>
      </c>
      <c r="S1179" t="str">
        <f t="shared" si="245"/>
        <v>No</v>
      </c>
      <c r="T1179" t="str">
        <f t="shared" si="246"/>
        <v>No</v>
      </c>
      <c r="U1179" s="10" t="str" cm="1">
        <f t="array" ref="U1179">_xlfn.IFS(B1179&lt;18.5,"Underweight",B1179&lt;=24.9,"Normal weight",B1179&lt;=29.99,"Over weight",B1179&gt;=30,"Obesity")</f>
        <v>Obesity</v>
      </c>
      <c r="V1179" t="str" cm="1">
        <f t="array" ref="V1179">_xlfn.IFS(C1179&lt;5.7,"Normal",C1179&lt;=6.49,"Prediabetes",C1179&gt;=6.5,"Diabetes")</f>
        <v>Diabetes</v>
      </c>
      <c r="W1179" t="str">
        <f t="shared" si="247"/>
        <v>No</v>
      </c>
    </row>
    <row r="1180" spans="1:23" x14ac:dyDescent="0.25">
      <c r="A1180" t="s">
        <v>1192</v>
      </c>
      <c r="B1180" s="11">
        <v>24.48</v>
      </c>
      <c r="C1180" s="11">
        <v>4.37</v>
      </c>
      <c r="D1180" t="s">
        <v>2382</v>
      </c>
      <c r="E1180" t="s">
        <v>2380</v>
      </c>
      <c r="F1180" t="s">
        <v>2380</v>
      </c>
      <c r="G1180">
        <v>2</v>
      </c>
      <c r="H1180" t="s">
        <v>2380</v>
      </c>
      <c r="I1180" t="str">
        <f t="shared" si="235"/>
        <v>Id1179</v>
      </c>
      <c r="J1180" t="str">
        <f t="shared" si="236"/>
        <v>24.48</v>
      </c>
      <c r="K1180" t="str">
        <f t="shared" si="237"/>
        <v>4.37</v>
      </c>
      <c r="L1180" t="str">
        <f t="shared" si="238"/>
        <v>yes</v>
      </c>
      <c r="M1180" t="str">
        <f t="shared" si="239"/>
        <v>No</v>
      </c>
      <c r="N1180" t="str">
        <f t="shared" si="240"/>
        <v>No</v>
      </c>
      <c r="O1180" t="str">
        <f t="shared" si="241"/>
        <v>2</v>
      </c>
      <c r="P1180" t="str">
        <f t="shared" si="242"/>
        <v>No</v>
      </c>
      <c r="Q1180" s="10" t="str">
        <f t="shared" si="243"/>
        <v>2</v>
      </c>
      <c r="R1180" t="str">
        <f t="shared" si="244"/>
        <v>Yes</v>
      </c>
      <c r="S1180" t="str">
        <f t="shared" si="245"/>
        <v>No</v>
      </c>
      <c r="T1180" t="str">
        <f t="shared" si="246"/>
        <v>No</v>
      </c>
      <c r="U1180" s="10" t="str" cm="1">
        <f t="array" ref="U1180">_xlfn.IFS(B1180&lt;18.5,"Underweight",B1180&lt;=24.9,"Normal weight",B1180&lt;=29.99,"Over weight",B1180&gt;=30,"Obesity")</f>
        <v>Normal weight</v>
      </c>
      <c r="V1180" t="str" cm="1">
        <f t="array" ref="V1180">_xlfn.IFS(C1180&lt;5.7,"Normal",C1180&lt;=6.49,"Prediabetes",C1180&gt;=6.5,"Diabetes")</f>
        <v>Normal</v>
      </c>
      <c r="W1180" t="str">
        <f t="shared" si="247"/>
        <v>No</v>
      </c>
    </row>
    <row r="1181" spans="1:23" x14ac:dyDescent="0.25">
      <c r="A1181" t="s">
        <v>1191</v>
      </c>
      <c r="B1181" s="11">
        <v>22.61</v>
      </c>
      <c r="C1181" s="11">
        <v>9.6300000000000008</v>
      </c>
      <c r="D1181" t="s">
        <v>2380</v>
      </c>
      <c r="E1181" t="s">
        <v>2380</v>
      </c>
      <c r="F1181" t="s">
        <v>2380</v>
      </c>
      <c r="G1181">
        <v>2</v>
      </c>
      <c r="H1181" t="s">
        <v>2380</v>
      </c>
      <c r="I1181" t="str">
        <f t="shared" si="235"/>
        <v>Id1180</v>
      </c>
      <c r="J1181" t="str">
        <f t="shared" si="236"/>
        <v>22.61</v>
      </c>
      <c r="K1181" t="str">
        <f t="shared" si="237"/>
        <v>9.63</v>
      </c>
      <c r="L1181" t="str">
        <f t="shared" si="238"/>
        <v>No</v>
      </c>
      <c r="M1181" t="str">
        <f t="shared" si="239"/>
        <v>No</v>
      </c>
      <c r="N1181" t="str">
        <f t="shared" si="240"/>
        <v>No</v>
      </c>
      <c r="O1181" t="str">
        <f t="shared" si="241"/>
        <v>2</v>
      </c>
      <c r="P1181" t="str">
        <f t="shared" si="242"/>
        <v>No</v>
      </c>
      <c r="Q1181" s="10" t="str">
        <f t="shared" si="243"/>
        <v>2</v>
      </c>
      <c r="R1181" t="str">
        <f t="shared" si="244"/>
        <v>No</v>
      </c>
      <c r="S1181" t="str">
        <f t="shared" si="245"/>
        <v>No</v>
      </c>
      <c r="T1181" t="str">
        <f t="shared" si="246"/>
        <v>No</v>
      </c>
      <c r="U1181" s="10" t="str" cm="1">
        <f t="array" ref="U1181">_xlfn.IFS(B1181&lt;18.5,"Underweight",B1181&lt;=24.9,"Normal weight",B1181&lt;=29.99,"Over weight",B1181&gt;=30,"Obesity")</f>
        <v>Normal weight</v>
      </c>
      <c r="V1181" t="str" cm="1">
        <f t="array" ref="V1181">_xlfn.IFS(C1181&lt;5.7,"Normal",C1181&lt;=6.49,"Prediabetes",C1181&gt;=6.5,"Diabetes")</f>
        <v>Diabetes</v>
      </c>
      <c r="W1181" t="str">
        <f t="shared" si="247"/>
        <v>No</v>
      </c>
    </row>
    <row r="1182" spans="1:23" x14ac:dyDescent="0.25">
      <c r="A1182" t="s">
        <v>1190</v>
      </c>
      <c r="B1182" s="11">
        <v>34.299999999999997</v>
      </c>
      <c r="C1182" s="11">
        <v>10.37</v>
      </c>
      <c r="D1182" t="s">
        <v>2380</v>
      </c>
      <c r="E1182" t="s">
        <v>2380</v>
      </c>
      <c r="F1182" t="s">
        <v>2380</v>
      </c>
      <c r="G1182" t="s">
        <v>2381</v>
      </c>
      <c r="H1182" t="s">
        <v>2380</v>
      </c>
      <c r="I1182" t="str">
        <f t="shared" si="235"/>
        <v>Id1181</v>
      </c>
      <c r="J1182" t="str">
        <f t="shared" si="236"/>
        <v>34.3</v>
      </c>
      <c r="K1182" t="str">
        <f t="shared" si="237"/>
        <v>10.37</v>
      </c>
      <c r="L1182" t="str">
        <f t="shared" si="238"/>
        <v>No</v>
      </c>
      <c r="M1182" t="str">
        <f t="shared" si="239"/>
        <v>No</v>
      </c>
      <c r="N1182" t="str">
        <f t="shared" si="240"/>
        <v>No</v>
      </c>
      <c r="O1182" t="str">
        <f t="shared" si="241"/>
        <v>No major surgery</v>
      </c>
      <c r="P1182" t="str">
        <f t="shared" si="242"/>
        <v>No</v>
      </c>
      <c r="Q1182" s="10" t="str">
        <f t="shared" si="243"/>
        <v>0</v>
      </c>
      <c r="R1182" t="str">
        <f t="shared" si="244"/>
        <v>No</v>
      </c>
      <c r="S1182" t="str">
        <f t="shared" si="245"/>
        <v>No</v>
      </c>
      <c r="T1182" t="str">
        <f t="shared" si="246"/>
        <v>No</v>
      </c>
      <c r="U1182" s="10" t="str" cm="1">
        <f t="array" ref="U1182">_xlfn.IFS(B1182&lt;18.5,"Underweight",B1182&lt;=24.9,"Normal weight",B1182&lt;=29.99,"Over weight",B1182&gt;=30,"Obesity")</f>
        <v>Obesity</v>
      </c>
      <c r="V1182" t="str" cm="1">
        <f t="array" ref="V1182">_xlfn.IFS(C1182&lt;5.7,"Normal",C1182&lt;=6.49,"Prediabetes",C1182&gt;=6.5,"Diabetes")</f>
        <v>Diabetes</v>
      </c>
      <c r="W1182" t="str">
        <f t="shared" si="247"/>
        <v>No</v>
      </c>
    </row>
    <row r="1183" spans="1:23" x14ac:dyDescent="0.25">
      <c r="A1183" t="s">
        <v>1189</v>
      </c>
      <c r="B1183" s="11">
        <v>46.09</v>
      </c>
      <c r="C1183" s="11">
        <v>5.44</v>
      </c>
      <c r="D1183" t="s">
        <v>2380</v>
      </c>
      <c r="E1183" t="s">
        <v>2380</v>
      </c>
      <c r="F1183" t="s">
        <v>2380</v>
      </c>
      <c r="G1183">
        <v>2</v>
      </c>
      <c r="H1183" t="s">
        <v>2380</v>
      </c>
      <c r="I1183" t="str">
        <f t="shared" si="235"/>
        <v>Id1182</v>
      </c>
      <c r="J1183" t="str">
        <f t="shared" si="236"/>
        <v>46.09</v>
      </c>
      <c r="K1183" t="str">
        <f t="shared" si="237"/>
        <v>5.44</v>
      </c>
      <c r="L1183" t="str">
        <f t="shared" si="238"/>
        <v>No</v>
      </c>
      <c r="M1183" t="str">
        <f t="shared" si="239"/>
        <v>No</v>
      </c>
      <c r="N1183" t="str">
        <f t="shared" si="240"/>
        <v>No</v>
      </c>
      <c r="O1183" t="str">
        <f t="shared" si="241"/>
        <v>2</v>
      </c>
      <c r="P1183" t="str">
        <f t="shared" si="242"/>
        <v>No</v>
      </c>
      <c r="Q1183" s="10" t="str">
        <f t="shared" si="243"/>
        <v>2</v>
      </c>
      <c r="R1183" t="str">
        <f t="shared" si="244"/>
        <v>No</v>
      </c>
      <c r="S1183" t="str">
        <f t="shared" si="245"/>
        <v>No</v>
      </c>
      <c r="T1183" t="str">
        <f t="shared" si="246"/>
        <v>No</v>
      </c>
      <c r="U1183" s="10" t="str" cm="1">
        <f t="array" ref="U1183">_xlfn.IFS(B1183&lt;18.5,"Underweight",B1183&lt;=24.9,"Normal weight",B1183&lt;=29.99,"Over weight",B1183&gt;=30,"Obesity")</f>
        <v>Obesity</v>
      </c>
      <c r="V1183" t="str" cm="1">
        <f t="array" ref="V1183">_xlfn.IFS(C1183&lt;5.7,"Normal",C1183&lt;=6.49,"Prediabetes",C1183&gt;=6.5,"Diabetes")</f>
        <v>Normal</v>
      </c>
      <c r="W1183" t="str">
        <f t="shared" si="247"/>
        <v>No</v>
      </c>
    </row>
    <row r="1184" spans="1:23" x14ac:dyDescent="0.25">
      <c r="A1184" t="s">
        <v>1188</v>
      </c>
      <c r="B1184" s="11">
        <v>44.744999999999997</v>
      </c>
      <c r="C1184" s="11">
        <v>5.19</v>
      </c>
      <c r="D1184" t="s">
        <v>2380</v>
      </c>
      <c r="E1184" t="s">
        <v>2380</v>
      </c>
      <c r="F1184" t="s">
        <v>2380</v>
      </c>
      <c r="G1184">
        <v>2</v>
      </c>
      <c r="H1184" t="s">
        <v>2380</v>
      </c>
      <c r="I1184" t="str">
        <f t="shared" si="235"/>
        <v>Id1183</v>
      </c>
      <c r="J1184" t="str">
        <f t="shared" si="236"/>
        <v>44.745</v>
      </c>
      <c r="K1184" t="str">
        <f t="shared" si="237"/>
        <v>5.19</v>
      </c>
      <c r="L1184" t="str">
        <f t="shared" si="238"/>
        <v>No</v>
      </c>
      <c r="M1184" t="str">
        <f t="shared" si="239"/>
        <v>No</v>
      </c>
      <c r="N1184" t="str">
        <f t="shared" si="240"/>
        <v>No</v>
      </c>
      <c r="O1184" t="str">
        <f t="shared" si="241"/>
        <v>2</v>
      </c>
      <c r="P1184" t="str">
        <f t="shared" si="242"/>
        <v>No</v>
      </c>
      <c r="Q1184" s="10" t="str">
        <f t="shared" si="243"/>
        <v>2</v>
      </c>
      <c r="R1184" t="str">
        <f t="shared" si="244"/>
        <v>No</v>
      </c>
      <c r="S1184" t="str">
        <f t="shared" si="245"/>
        <v>No</v>
      </c>
      <c r="T1184" t="str">
        <f t="shared" si="246"/>
        <v>No</v>
      </c>
      <c r="U1184" s="10" t="str" cm="1">
        <f t="array" ref="U1184">_xlfn.IFS(B1184&lt;18.5,"Underweight",B1184&lt;=24.9,"Normal weight",B1184&lt;=29.99,"Over weight",B1184&gt;=30,"Obesity")</f>
        <v>Obesity</v>
      </c>
      <c r="V1184" t="str" cm="1">
        <f t="array" ref="V1184">_xlfn.IFS(C1184&lt;5.7,"Normal",C1184&lt;=6.49,"Prediabetes",C1184&gt;=6.5,"Diabetes")</f>
        <v>Normal</v>
      </c>
      <c r="W1184" t="str">
        <f t="shared" si="247"/>
        <v>No</v>
      </c>
    </row>
    <row r="1185" spans="1:23" x14ac:dyDescent="0.25">
      <c r="A1185" t="s">
        <v>1187</v>
      </c>
      <c r="B1185" s="11">
        <v>26.33</v>
      </c>
      <c r="C1185" s="11">
        <v>11.8</v>
      </c>
      <c r="D1185" t="s">
        <v>2382</v>
      </c>
      <c r="E1185" t="s">
        <v>2380</v>
      </c>
      <c r="F1185" t="s">
        <v>2380</v>
      </c>
      <c r="G1185">
        <v>1</v>
      </c>
      <c r="H1185" t="s">
        <v>2380</v>
      </c>
      <c r="I1185" t="str">
        <f t="shared" si="235"/>
        <v>Id1184</v>
      </c>
      <c r="J1185" t="str">
        <f t="shared" si="236"/>
        <v>26.33</v>
      </c>
      <c r="K1185" t="str">
        <f t="shared" si="237"/>
        <v>11.8</v>
      </c>
      <c r="L1185" t="str">
        <f t="shared" si="238"/>
        <v>yes</v>
      </c>
      <c r="M1185" t="str">
        <f t="shared" si="239"/>
        <v>No</v>
      </c>
      <c r="N1185" t="str">
        <f t="shared" si="240"/>
        <v>No</v>
      </c>
      <c r="O1185" t="str">
        <f t="shared" si="241"/>
        <v>1</v>
      </c>
      <c r="P1185" t="str">
        <f t="shared" si="242"/>
        <v>No</v>
      </c>
      <c r="Q1185" s="10" t="str">
        <f t="shared" si="243"/>
        <v>1</v>
      </c>
      <c r="R1185" t="str">
        <f t="shared" si="244"/>
        <v>Yes</v>
      </c>
      <c r="S1185" t="str">
        <f t="shared" si="245"/>
        <v>No</v>
      </c>
      <c r="T1185" t="str">
        <f t="shared" si="246"/>
        <v>No</v>
      </c>
      <c r="U1185" s="10" t="str" cm="1">
        <f t="array" ref="U1185">_xlfn.IFS(B1185&lt;18.5,"Underweight",B1185&lt;=24.9,"Normal weight",B1185&lt;=29.99,"Over weight",B1185&gt;=30,"Obesity")</f>
        <v>Over weight</v>
      </c>
      <c r="V1185" t="str" cm="1">
        <f t="array" ref="V1185">_xlfn.IFS(C1185&lt;5.7,"Normal",C1185&lt;=6.49,"Prediabetes",C1185&gt;=6.5,"Diabetes")</f>
        <v>Diabetes</v>
      </c>
      <c r="W1185" t="str">
        <f t="shared" si="247"/>
        <v>No</v>
      </c>
    </row>
    <row r="1186" spans="1:23" x14ac:dyDescent="0.25">
      <c r="A1186" t="s">
        <v>1186</v>
      </c>
      <c r="B1186" s="11">
        <v>26.6</v>
      </c>
      <c r="C1186" s="11">
        <v>8.3800000000000008</v>
      </c>
      <c r="D1186" t="s">
        <v>2380</v>
      </c>
      <c r="E1186" t="s">
        <v>2380</v>
      </c>
      <c r="F1186" t="s">
        <v>2380</v>
      </c>
      <c r="G1186">
        <v>2</v>
      </c>
      <c r="H1186" t="s">
        <v>2380</v>
      </c>
      <c r="I1186" t="str">
        <f t="shared" si="235"/>
        <v>Id1185</v>
      </c>
      <c r="J1186" t="str">
        <f t="shared" si="236"/>
        <v>26.6</v>
      </c>
      <c r="K1186" t="str">
        <f t="shared" si="237"/>
        <v>8.38</v>
      </c>
      <c r="L1186" t="str">
        <f t="shared" si="238"/>
        <v>No</v>
      </c>
      <c r="M1186" t="str">
        <f t="shared" si="239"/>
        <v>No</v>
      </c>
      <c r="N1186" t="str">
        <f t="shared" si="240"/>
        <v>No</v>
      </c>
      <c r="O1186" t="str">
        <f t="shared" si="241"/>
        <v>2</v>
      </c>
      <c r="P1186" t="str">
        <f t="shared" si="242"/>
        <v>No</v>
      </c>
      <c r="Q1186" s="10" t="str">
        <f t="shared" si="243"/>
        <v>2</v>
      </c>
      <c r="R1186" t="str">
        <f t="shared" si="244"/>
        <v>No</v>
      </c>
      <c r="S1186" t="str">
        <f t="shared" si="245"/>
        <v>No</v>
      </c>
      <c r="T1186" t="str">
        <f t="shared" si="246"/>
        <v>No</v>
      </c>
      <c r="U1186" s="10" t="str" cm="1">
        <f t="array" ref="U1186">_xlfn.IFS(B1186&lt;18.5,"Underweight",B1186&lt;=24.9,"Normal weight",B1186&lt;=29.99,"Over weight",B1186&gt;=30,"Obesity")</f>
        <v>Over weight</v>
      </c>
      <c r="V1186" t="str" cm="1">
        <f t="array" ref="V1186">_xlfn.IFS(C1186&lt;5.7,"Normal",C1186&lt;=6.49,"Prediabetes",C1186&gt;=6.5,"Diabetes")</f>
        <v>Diabetes</v>
      </c>
      <c r="W1186" t="str">
        <f t="shared" si="247"/>
        <v>No</v>
      </c>
    </row>
    <row r="1187" spans="1:23" x14ac:dyDescent="0.25">
      <c r="A1187" t="s">
        <v>1185</v>
      </c>
      <c r="B1187" s="11">
        <v>27.5</v>
      </c>
      <c r="C1187" s="11">
        <v>7.58</v>
      </c>
      <c r="D1187" t="s">
        <v>2380</v>
      </c>
      <c r="E1187" t="s">
        <v>2380</v>
      </c>
      <c r="F1187" t="s">
        <v>2380</v>
      </c>
      <c r="G1187" t="s">
        <v>2381</v>
      </c>
      <c r="H1187" t="s">
        <v>2380</v>
      </c>
      <c r="I1187" t="str">
        <f t="shared" si="235"/>
        <v>Id1186</v>
      </c>
      <c r="J1187" t="str">
        <f t="shared" si="236"/>
        <v>27.5</v>
      </c>
      <c r="K1187" t="str">
        <f t="shared" si="237"/>
        <v>7.58</v>
      </c>
      <c r="L1187" t="str">
        <f t="shared" si="238"/>
        <v>No</v>
      </c>
      <c r="M1187" t="str">
        <f t="shared" si="239"/>
        <v>No</v>
      </c>
      <c r="N1187" t="str">
        <f t="shared" si="240"/>
        <v>No</v>
      </c>
      <c r="O1187" t="str">
        <f t="shared" si="241"/>
        <v>No major surgery</v>
      </c>
      <c r="P1187" t="str">
        <f t="shared" si="242"/>
        <v>No</v>
      </c>
      <c r="Q1187" s="10" t="str">
        <f t="shared" si="243"/>
        <v>0</v>
      </c>
      <c r="R1187" t="str">
        <f t="shared" si="244"/>
        <v>No</v>
      </c>
      <c r="S1187" t="str">
        <f t="shared" si="245"/>
        <v>No</v>
      </c>
      <c r="T1187" t="str">
        <f t="shared" si="246"/>
        <v>No</v>
      </c>
      <c r="U1187" s="10" t="str" cm="1">
        <f t="array" ref="U1187">_xlfn.IFS(B1187&lt;18.5,"Underweight",B1187&lt;=24.9,"Normal weight",B1187&lt;=29.99,"Over weight",B1187&gt;=30,"Obesity")</f>
        <v>Over weight</v>
      </c>
      <c r="V1187" t="str" cm="1">
        <f t="array" ref="V1187">_xlfn.IFS(C1187&lt;5.7,"Normal",C1187&lt;=6.49,"Prediabetes",C1187&gt;=6.5,"Diabetes")</f>
        <v>Diabetes</v>
      </c>
      <c r="W1187" t="str">
        <f t="shared" si="247"/>
        <v>No</v>
      </c>
    </row>
    <row r="1188" spans="1:23" x14ac:dyDescent="0.25">
      <c r="A1188" t="s">
        <v>1184</v>
      </c>
      <c r="B1188" s="11">
        <v>41.55</v>
      </c>
      <c r="C1188" s="11">
        <v>4.6100000000000003</v>
      </c>
      <c r="D1188" t="s">
        <v>2380</v>
      </c>
      <c r="E1188" t="s">
        <v>2380</v>
      </c>
      <c r="F1188" t="s">
        <v>2380</v>
      </c>
      <c r="G1188">
        <v>1</v>
      </c>
      <c r="H1188" t="s">
        <v>2380</v>
      </c>
      <c r="I1188" t="str">
        <f t="shared" si="235"/>
        <v>Id1187</v>
      </c>
      <c r="J1188" t="str">
        <f t="shared" si="236"/>
        <v>41.55</v>
      </c>
      <c r="K1188" t="str">
        <f t="shared" si="237"/>
        <v>4.61</v>
      </c>
      <c r="L1188" t="str">
        <f t="shared" si="238"/>
        <v>No</v>
      </c>
      <c r="M1188" t="str">
        <f t="shared" si="239"/>
        <v>No</v>
      </c>
      <c r="N1188" t="str">
        <f t="shared" si="240"/>
        <v>No</v>
      </c>
      <c r="O1188" t="str">
        <f t="shared" si="241"/>
        <v>1</v>
      </c>
      <c r="P1188" t="str">
        <f t="shared" si="242"/>
        <v>No</v>
      </c>
      <c r="Q1188" s="10" t="str">
        <f t="shared" si="243"/>
        <v>1</v>
      </c>
      <c r="R1188" t="str">
        <f t="shared" si="244"/>
        <v>No</v>
      </c>
      <c r="S1188" t="str">
        <f t="shared" si="245"/>
        <v>No</v>
      </c>
      <c r="T1188" t="str">
        <f t="shared" si="246"/>
        <v>No</v>
      </c>
      <c r="U1188" s="10" t="str" cm="1">
        <f t="array" ref="U1188">_xlfn.IFS(B1188&lt;18.5,"Underweight",B1188&lt;=24.9,"Normal weight",B1188&lt;=29.99,"Over weight",B1188&gt;=30,"Obesity")</f>
        <v>Obesity</v>
      </c>
      <c r="V1188" t="str" cm="1">
        <f t="array" ref="V1188">_xlfn.IFS(C1188&lt;5.7,"Normal",C1188&lt;=6.49,"Prediabetes",C1188&gt;=6.5,"Diabetes")</f>
        <v>Normal</v>
      </c>
      <c r="W1188" t="str">
        <f t="shared" si="247"/>
        <v>No</v>
      </c>
    </row>
    <row r="1189" spans="1:23" x14ac:dyDescent="0.25">
      <c r="A1189" t="s">
        <v>1183</v>
      </c>
      <c r="B1189" s="11">
        <v>41.47</v>
      </c>
      <c r="C1189" s="11">
        <v>4.7</v>
      </c>
      <c r="D1189" t="s">
        <v>2382</v>
      </c>
      <c r="E1189" t="s">
        <v>2380</v>
      </c>
      <c r="F1189" t="s">
        <v>2383</v>
      </c>
      <c r="G1189">
        <v>1</v>
      </c>
      <c r="H1189" t="s">
        <v>2380</v>
      </c>
      <c r="I1189" t="str">
        <f t="shared" si="235"/>
        <v>Id1188</v>
      </c>
      <c r="J1189" t="str">
        <f t="shared" si="236"/>
        <v>41.47</v>
      </c>
      <c r="K1189" t="str">
        <f t="shared" si="237"/>
        <v>4.7</v>
      </c>
      <c r="L1189" t="str">
        <f t="shared" si="238"/>
        <v>yes</v>
      </c>
      <c r="M1189" t="str">
        <f t="shared" si="239"/>
        <v>No</v>
      </c>
      <c r="N1189" t="str">
        <f t="shared" si="240"/>
        <v>Yes</v>
      </c>
      <c r="O1189" t="str">
        <f t="shared" si="241"/>
        <v>1</v>
      </c>
      <c r="P1189" t="str">
        <f t="shared" si="242"/>
        <v>No</v>
      </c>
      <c r="Q1189" s="10" t="str">
        <f t="shared" si="243"/>
        <v>1</v>
      </c>
      <c r="R1189" t="str">
        <f t="shared" si="244"/>
        <v>Yes</v>
      </c>
      <c r="S1189" t="str">
        <f t="shared" si="245"/>
        <v>No</v>
      </c>
      <c r="T1189" t="str">
        <f t="shared" si="246"/>
        <v>No</v>
      </c>
      <c r="U1189" s="10" t="str" cm="1">
        <f t="array" ref="U1189">_xlfn.IFS(B1189&lt;18.5,"Underweight",B1189&lt;=24.9,"Normal weight",B1189&lt;=29.99,"Over weight",B1189&gt;=30,"Obesity")</f>
        <v>Obesity</v>
      </c>
      <c r="V1189" t="str" cm="1">
        <f t="array" ref="V1189">_xlfn.IFS(C1189&lt;5.7,"Normal",C1189&lt;=6.49,"Prediabetes",C1189&gt;=6.5,"Diabetes")</f>
        <v>Normal</v>
      </c>
      <c r="W1189" t="str">
        <f t="shared" si="247"/>
        <v>No</v>
      </c>
    </row>
    <row r="1190" spans="1:23" x14ac:dyDescent="0.25">
      <c r="A1190" t="s">
        <v>1182</v>
      </c>
      <c r="B1190" s="11">
        <v>24.795000000000002</v>
      </c>
      <c r="C1190" s="11">
        <v>6.05</v>
      </c>
      <c r="D1190" t="s">
        <v>2382</v>
      </c>
      <c r="E1190" t="s">
        <v>2380</v>
      </c>
      <c r="F1190" t="s">
        <v>2380</v>
      </c>
      <c r="G1190" t="s">
        <v>2381</v>
      </c>
      <c r="H1190" t="s">
        <v>2380</v>
      </c>
      <c r="I1190" t="str">
        <f t="shared" si="235"/>
        <v>Id1189</v>
      </c>
      <c r="J1190" t="str">
        <f t="shared" si="236"/>
        <v>24.795</v>
      </c>
      <c r="K1190" t="str">
        <f t="shared" si="237"/>
        <v>6.05</v>
      </c>
      <c r="L1190" t="str">
        <f t="shared" si="238"/>
        <v>yes</v>
      </c>
      <c r="M1190" t="str">
        <f t="shared" si="239"/>
        <v>No</v>
      </c>
      <c r="N1190" t="str">
        <f t="shared" si="240"/>
        <v>No</v>
      </c>
      <c r="O1190" t="str">
        <f t="shared" si="241"/>
        <v>No major surgery</v>
      </c>
      <c r="P1190" t="str">
        <f t="shared" si="242"/>
        <v>No</v>
      </c>
      <c r="Q1190" s="10" t="str">
        <f t="shared" si="243"/>
        <v>0</v>
      </c>
      <c r="R1190" t="str">
        <f t="shared" si="244"/>
        <v>Yes</v>
      </c>
      <c r="S1190" t="str">
        <f t="shared" si="245"/>
        <v>No</v>
      </c>
      <c r="T1190" t="str">
        <f t="shared" si="246"/>
        <v>No</v>
      </c>
      <c r="U1190" s="10" t="str" cm="1">
        <f t="array" ref="U1190">_xlfn.IFS(B1190&lt;18.5,"Underweight",B1190&lt;=24.9,"Normal weight",B1190&lt;=29.99,"Over weight",B1190&gt;=30,"Obesity")</f>
        <v>Normal weight</v>
      </c>
      <c r="V1190" t="str" cm="1">
        <f t="array" ref="V1190">_xlfn.IFS(C1190&lt;5.7,"Normal",C1190&lt;=6.49,"Prediabetes",C1190&gt;=6.5,"Diabetes")</f>
        <v>Prediabetes</v>
      </c>
      <c r="W1190" t="str">
        <f t="shared" si="247"/>
        <v>No</v>
      </c>
    </row>
    <row r="1191" spans="1:23" x14ac:dyDescent="0.25">
      <c r="A1191" t="s">
        <v>1181</v>
      </c>
      <c r="B1191" s="11">
        <v>29.48</v>
      </c>
      <c r="C1191" s="11">
        <v>5.63</v>
      </c>
      <c r="D1191" t="s">
        <v>2382</v>
      </c>
      <c r="E1191" t="s">
        <v>2380</v>
      </c>
      <c r="F1191" t="s">
        <v>2383</v>
      </c>
      <c r="G1191">
        <v>1</v>
      </c>
      <c r="H1191" t="s">
        <v>2380</v>
      </c>
      <c r="I1191" t="str">
        <f t="shared" si="235"/>
        <v>Id1190</v>
      </c>
      <c r="J1191" t="str">
        <f t="shared" si="236"/>
        <v>29.48</v>
      </c>
      <c r="K1191" t="str">
        <f t="shared" si="237"/>
        <v>5.63</v>
      </c>
      <c r="L1191" t="str">
        <f t="shared" si="238"/>
        <v>yes</v>
      </c>
      <c r="M1191" t="str">
        <f t="shared" si="239"/>
        <v>No</v>
      </c>
      <c r="N1191" t="str">
        <f t="shared" si="240"/>
        <v>Yes</v>
      </c>
      <c r="O1191" t="str">
        <f t="shared" si="241"/>
        <v>1</v>
      </c>
      <c r="P1191" t="str">
        <f t="shared" si="242"/>
        <v>No</v>
      </c>
      <c r="Q1191" s="10" t="str">
        <f t="shared" si="243"/>
        <v>1</v>
      </c>
      <c r="R1191" t="str">
        <f t="shared" si="244"/>
        <v>Yes</v>
      </c>
      <c r="S1191" t="str">
        <f t="shared" si="245"/>
        <v>No</v>
      </c>
      <c r="T1191" t="str">
        <f t="shared" si="246"/>
        <v>No</v>
      </c>
      <c r="U1191" s="10" t="str" cm="1">
        <f t="array" ref="U1191">_xlfn.IFS(B1191&lt;18.5,"Underweight",B1191&lt;=24.9,"Normal weight",B1191&lt;=29.99,"Over weight",B1191&gt;=30,"Obesity")</f>
        <v>Over weight</v>
      </c>
      <c r="V1191" t="str" cm="1">
        <f t="array" ref="V1191">_xlfn.IFS(C1191&lt;5.7,"Normal",C1191&lt;=6.49,"Prediabetes",C1191&gt;=6.5,"Diabetes")</f>
        <v>Normal</v>
      </c>
      <c r="W1191" t="str">
        <f t="shared" si="247"/>
        <v>No</v>
      </c>
    </row>
    <row r="1192" spans="1:23" x14ac:dyDescent="0.25">
      <c r="A1192" t="s">
        <v>1180</v>
      </c>
      <c r="B1192" s="11">
        <v>28.09</v>
      </c>
      <c r="C1192" s="11">
        <v>6.06</v>
      </c>
      <c r="D1192" t="s">
        <v>2380</v>
      </c>
      <c r="E1192" t="s">
        <v>2380</v>
      </c>
      <c r="F1192" t="s">
        <v>2383</v>
      </c>
      <c r="G1192">
        <v>1</v>
      </c>
      <c r="H1192" t="s">
        <v>2380</v>
      </c>
      <c r="I1192" t="str">
        <f t="shared" si="235"/>
        <v>Id1191</v>
      </c>
      <c r="J1192" t="str">
        <f t="shared" si="236"/>
        <v>28.09</v>
      </c>
      <c r="K1192" t="str">
        <f t="shared" si="237"/>
        <v>6.06</v>
      </c>
      <c r="L1192" t="str">
        <f t="shared" si="238"/>
        <v>No</v>
      </c>
      <c r="M1192" t="str">
        <f t="shared" si="239"/>
        <v>No</v>
      </c>
      <c r="N1192" t="str">
        <f t="shared" si="240"/>
        <v>Yes</v>
      </c>
      <c r="O1192" t="str">
        <f t="shared" si="241"/>
        <v>1</v>
      </c>
      <c r="P1192" t="str">
        <f t="shared" si="242"/>
        <v>No</v>
      </c>
      <c r="Q1192" s="10" t="str">
        <f t="shared" si="243"/>
        <v>1</v>
      </c>
      <c r="R1192" t="str">
        <f t="shared" si="244"/>
        <v>No</v>
      </c>
      <c r="S1192" t="str">
        <f t="shared" si="245"/>
        <v>No</v>
      </c>
      <c r="T1192" t="str">
        <f t="shared" si="246"/>
        <v>No</v>
      </c>
      <c r="U1192" s="10" t="str" cm="1">
        <f t="array" ref="U1192">_xlfn.IFS(B1192&lt;18.5,"Underweight",B1192&lt;=24.9,"Normal weight",B1192&lt;=29.99,"Over weight",B1192&gt;=30,"Obesity")</f>
        <v>Over weight</v>
      </c>
      <c r="V1192" t="str" cm="1">
        <f t="array" ref="V1192">_xlfn.IFS(C1192&lt;5.7,"Normal",C1192&lt;=6.49,"Prediabetes",C1192&gt;=6.5,"Diabetes")</f>
        <v>Prediabetes</v>
      </c>
      <c r="W1192" t="str">
        <f t="shared" si="247"/>
        <v>No</v>
      </c>
    </row>
    <row r="1193" spans="1:23" x14ac:dyDescent="0.25">
      <c r="A1193" t="s">
        <v>1179</v>
      </c>
      <c r="B1193" s="11">
        <v>32.729999999999997</v>
      </c>
      <c r="C1193" s="11">
        <v>5.19</v>
      </c>
      <c r="D1193" t="s">
        <v>2380</v>
      </c>
      <c r="E1193" t="s">
        <v>2380</v>
      </c>
      <c r="F1193" t="s">
        <v>2380</v>
      </c>
      <c r="G1193">
        <v>1</v>
      </c>
      <c r="H1193" t="s">
        <v>2380</v>
      </c>
      <c r="I1193" t="str">
        <f t="shared" si="235"/>
        <v>Id1192</v>
      </c>
      <c r="J1193" t="str">
        <f t="shared" si="236"/>
        <v>32.73</v>
      </c>
      <c r="K1193" t="str">
        <f t="shared" si="237"/>
        <v>5.19</v>
      </c>
      <c r="L1193" t="str">
        <f t="shared" si="238"/>
        <v>No</v>
      </c>
      <c r="M1193" t="str">
        <f t="shared" si="239"/>
        <v>No</v>
      </c>
      <c r="N1193" t="str">
        <f t="shared" si="240"/>
        <v>No</v>
      </c>
      <c r="O1193" t="str">
        <f t="shared" si="241"/>
        <v>1</v>
      </c>
      <c r="P1193" t="str">
        <f t="shared" si="242"/>
        <v>No</v>
      </c>
      <c r="Q1193" s="10" t="str">
        <f t="shared" si="243"/>
        <v>1</v>
      </c>
      <c r="R1193" t="str">
        <f t="shared" si="244"/>
        <v>No</v>
      </c>
      <c r="S1193" t="str">
        <f t="shared" si="245"/>
        <v>No</v>
      </c>
      <c r="T1193" t="str">
        <f t="shared" si="246"/>
        <v>No</v>
      </c>
      <c r="U1193" s="10" t="str" cm="1">
        <f t="array" ref="U1193">_xlfn.IFS(B1193&lt;18.5,"Underweight",B1193&lt;=24.9,"Normal weight",B1193&lt;=29.99,"Over weight",B1193&gt;=30,"Obesity")</f>
        <v>Obesity</v>
      </c>
      <c r="V1193" t="str" cm="1">
        <f t="array" ref="V1193">_xlfn.IFS(C1193&lt;5.7,"Normal",C1193&lt;=6.49,"Prediabetes",C1193&gt;=6.5,"Diabetes")</f>
        <v>Normal</v>
      </c>
      <c r="W1193" t="str">
        <f t="shared" si="247"/>
        <v>No</v>
      </c>
    </row>
    <row r="1194" spans="1:23" x14ac:dyDescent="0.25">
      <c r="A1194" t="s">
        <v>1178</v>
      </c>
      <c r="B1194" s="11">
        <v>27.36</v>
      </c>
      <c r="C1194" s="11">
        <v>8.9600000000000009</v>
      </c>
      <c r="D1194" t="s">
        <v>2380</v>
      </c>
      <c r="E1194" t="s">
        <v>2380</v>
      </c>
      <c r="F1194" t="s">
        <v>2380</v>
      </c>
      <c r="G1194" t="s">
        <v>2381</v>
      </c>
      <c r="H1194" t="s">
        <v>2380</v>
      </c>
      <c r="I1194" t="str">
        <f t="shared" si="235"/>
        <v>Id1193</v>
      </c>
      <c r="J1194" t="str">
        <f t="shared" si="236"/>
        <v>27.36</v>
      </c>
      <c r="K1194" t="str">
        <f t="shared" si="237"/>
        <v>8.96</v>
      </c>
      <c r="L1194" t="str">
        <f t="shared" si="238"/>
        <v>No</v>
      </c>
      <c r="M1194" t="str">
        <f t="shared" si="239"/>
        <v>No</v>
      </c>
      <c r="N1194" t="str">
        <f t="shared" si="240"/>
        <v>No</v>
      </c>
      <c r="O1194" t="str">
        <f t="shared" si="241"/>
        <v>No major surgery</v>
      </c>
      <c r="P1194" t="str">
        <f t="shared" si="242"/>
        <v>No</v>
      </c>
      <c r="Q1194" s="10" t="str">
        <f t="shared" si="243"/>
        <v>0</v>
      </c>
      <c r="R1194" t="str">
        <f t="shared" si="244"/>
        <v>No</v>
      </c>
      <c r="S1194" t="str">
        <f t="shared" si="245"/>
        <v>No</v>
      </c>
      <c r="T1194" t="str">
        <f t="shared" si="246"/>
        <v>No</v>
      </c>
      <c r="U1194" s="10" t="str" cm="1">
        <f t="array" ref="U1194">_xlfn.IFS(B1194&lt;18.5,"Underweight",B1194&lt;=24.9,"Normal weight",B1194&lt;=29.99,"Over weight",B1194&gt;=30,"Obesity")</f>
        <v>Over weight</v>
      </c>
      <c r="V1194" t="str" cm="1">
        <f t="array" ref="V1194">_xlfn.IFS(C1194&lt;5.7,"Normal",C1194&lt;=6.49,"Prediabetes",C1194&gt;=6.5,"Diabetes")</f>
        <v>Diabetes</v>
      </c>
      <c r="W1194" t="str">
        <f t="shared" si="247"/>
        <v>No</v>
      </c>
    </row>
    <row r="1195" spans="1:23" x14ac:dyDescent="0.25">
      <c r="A1195" t="s">
        <v>1177</v>
      </c>
      <c r="B1195" s="11">
        <v>27.265000000000001</v>
      </c>
      <c r="C1195" s="11">
        <v>11.39</v>
      </c>
      <c r="D1195" t="s">
        <v>2380</v>
      </c>
      <c r="E1195" t="s">
        <v>2380</v>
      </c>
      <c r="F1195" t="s">
        <v>2380</v>
      </c>
      <c r="G1195" t="s">
        <v>2381</v>
      </c>
      <c r="H1195" t="s">
        <v>2380</v>
      </c>
      <c r="I1195" t="str">
        <f t="shared" si="235"/>
        <v>Id1194</v>
      </c>
      <c r="J1195" t="str">
        <f t="shared" si="236"/>
        <v>27.265</v>
      </c>
      <c r="K1195" t="str">
        <f t="shared" si="237"/>
        <v>11.39</v>
      </c>
      <c r="L1195" t="str">
        <f t="shared" si="238"/>
        <v>No</v>
      </c>
      <c r="M1195" t="str">
        <f t="shared" si="239"/>
        <v>No</v>
      </c>
      <c r="N1195" t="str">
        <f t="shared" si="240"/>
        <v>No</v>
      </c>
      <c r="O1195" t="str">
        <f t="shared" si="241"/>
        <v>No major surgery</v>
      </c>
      <c r="P1195" t="str">
        <f t="shared" si="242"/>
        <v>No</v>
      </c>
      <c r="Q1195" s="10" t="str">
        <f t="shared" si="243"/>
        <v>0</v>
      </c>
      <c r="R1195" t="str">
        <f t="shared" si="244"/>
        <v>No</v>
      </c>
      <c r="S1195" t="str">
        <f t="shared" si="245"/>
        <v>No</v>
      </c>
      <c r="T1195" t="str">
        <f t="shared" si="246"/>
        <v>No</v>
      </c>
      <c r="U1195" s="10" t="str" cm="1">
        <f t="array" ref="U1195">_xlfn.IFS(B1195&lt;18.5,"Underweight",B1195&lt;=24.9,"Normal weight",B1195&lt;=29.99,"Over weight",B1195&gt;=30,"Obesity")</f>
        <v>Over weight</v>
      </c>
      <c r="V1195" t="str" cm="1">
        <f t="array" ref="V1195">_xlfn.IFS(C1195&lt;5.7,"Normal",C1195&lt;=6.49,"Prediabetes",C1195&gt;=6.5,"Diabetes")</f>
        <v>Diabetes</v>
      </c>
      <c r="W1195" t="str">
        <f t="shared" si="247"/>
        <v>No</v>
      </c>
    </row>
    <row r="1196" spans="1:23" x14ac:dyDescent="0.25">
      <c r="A1196" t="s">
        <v>1176</v>
      </c>
      <c r="B1196" s="11">
        <v>48.07</v>
      </c>
      <c r="C1196" s="11">
        <v>4.0599999999999996</v>
      </c>
      <c r="D1196" t="s">
        <v>2382</v>
      </c>
      <c r="E1196" t="s">
        <v>2380</v>
      </c>
      <c r="F1196" t="s">
        <v>2380</v>
      </c>
      <c r="G1196" t="s">
        <v>2381</v>
      </c>
      <c r="H1196" t="s">
        <v>2380</v>
      </c>
      <c r="I1196" t="str">
        <f t="shared" si="235"/>
        <v>Id1195</v>
      </c>
      <c r="J1196" t="str">
        <f t="shared" si="236"/>
        <v>48.07</v>
      </c>
      <c r="K1196" t="str">
        <f t="shared" si="237"/>
        <v>4.06</v>
      </c>
      <c r="L1196" t="str">
        <f t="shared" si="238"/>
        <v>yes</v>
      </c>
      <c r="M1196" t="str">
        <f t="shared" si="239"/>
        <v>No</v>
      </c>
      <c r="N1196" t="str">
        <f t="shared" si="240"/>
        <v>No</v>
      </c>
      <c r="O1196" t="str">
        <f t="shared" si="241"/>
        <v>No major surgery</v>
      </c>
      <c r="P1196" t="str">
        <f t="shared" si="242"/>
        <v>No</v>
      </c>
      <c r="Q1196" s="10" t="str">
        <f t="shared" si="243"/>
        <v>0</v>
      </c>
      <c r="R1196" t="str">
        <f t="shared" si="244"/>
        <v>Yes</v>
      </c>
      <c r="S1196" t="str">
        <f t="shared" si="245"/>
        <v>No</v>
      </c>
      <c r="T1196" t="str">
        <f t="shared" si="246"/>
        <v>No</v>
      </c>
      <c r="U1196" s="10" t="str" cm="1">
        <f t="array" ref="U1196">_xlfn.IFS(B1196&lt;18.5,"Underweight",B1196&lt;=24.9,"Normal weight",B1196&lt;=29.99,"Over weight",B1196&gt;=30,"Obesity")</f>
        <v>Obesity</v>
      </c>
      <c r="V1196" t="str" cm="1">
        <f t="array" ref="V1196">_xlfn.IFS(C1196&lt;5.7,"Normal",C1196&lt;=6.49,"Prediabetes",C1196&gt;=6.5,"Diabetes")</f>
        <v>Normal</v>
      </c>
      <c r="W1196" t="str">
        <f t="shared" si="247"/>
        <v>No</v>
      </c>
    </row>
    <row r="1197" spans="1:23" x14ac:dyDescent="0.25">
      <c r="A1197" t="s">
        <v>1175</v>
      </c>
      <c r="B1197" s="11">
        <v>30.8</v>
      </c>
      <c r="C1197" s="11">
        <v>5.23</v>
      </c>
      <c r="D1197" t="s">
        <v>2382</v>
      </c>
      <c r="E1197" t="s">
        <v>2380</v>
      </c>
      <c r="F1197" t="s">
        <v>2380</v>
      </c>
      <c r="G1197" t="s">
        <v>2381</v>
      </c>
      <c r="H1197" t="s">
        <v>2380</v>
      </c>
      <c r="I1197" t="str">
        <f t="shared" si="235"/>
        <v>Id1196</v>
      </c>
      <c r="J1197" t="str">
        <f t="shared" si="236"/>
        <v>30.8</v>
      </c>
      <c r="K1197" t="str">
        <f t="shared" si="237"/>
        <v>5.23</v>
      </c>
      <c r="L1197" t="str">
        <f t="shared" si="238"/>
        <v>yes</v>
      </c>
      <c r="M1197" t="str">
        <f t="shared" si="239"/>
        <v>No</v>
      </c>
      <c r="N1197" t="str">
        <f t="shared" si="240"/>
        <v>No</v>
      </c>
      <c r="O1197" t="str">
        <f t="shared" si="241"/>
        <v>No major surgery</v>
      </c>
      <c r="P1197" t="str">
        <f t="shared" si="242"/>
        <v>No</v>
      </c>
      <c r="Q1197" s="10" t="str">
        <f t="shared" si="243"/>
        <v>0</v>
      </c>
      <c r="R1197" t="str">
        <f t="shared" si="244"/>
        <v>Yes</v>
      </c>
      <c r="S1197" t="str">
        <f t="shared" si="245"/>
        <v>No</v>
      </c>
      <c r="T1197" t="str">
        <f t="shared" si="246"/>
        <v>No</v>
      </c>
      <c r="U1197" s="10" t="str" cm="1">
        <f t="array" ref="U1197">_xlfn.IFS(B1197&lt;18.5,"Underweight",B1197&lt;=24.9,"Normal weight",B1197&lt;=29.99,"Over weight",B1197&gt;=30,"Obesity")</f>
        <v>Obesity</v>
      </c>
      <c r="V1197" t="str" cm="1">
        <f t="array" ref="V1197">_xlfn.IFS(C1197&lt;5.7,"Normal",C1197&lt;=6.49,"Prediabetes",C1197&gt;=6.5,"Diabetes")</f>
        <v>Normal</v>
      </c>
      <c r="W1197" t="str">
        <f t="shared" si="247"/>
        <v>No</v>
      </c>
    </row>
    <row r="1198" spans="1:23" x14ac:dyDescent="0.25">
      <c r="A1198" t="s">
        <v>1174</v>
      </c>
      <c r="B1198" s="11">
        <v>32.299999999999997</v>
      </c>
      <c r="C1198" s="11">
        <v>5.05</v>
      </c>
      <c r="D1198" t="s">
        <v>2382</v>
      </c>
      <c r="E1198" t="s">
        <v>2380</v>
      </c>
      <c r="F1198" t="s">
        <v>2380</v>
      </c>
      <c r="G1198" t="s">
        <v>2381</v>
      </c>
      <c r="H1198" t="s">
        <v>2380</v>
      </c>
      <c r="I1198" t="str">
        <f t="shared" si="235"/>
        <v>Id1197</v>
      </c>
      <c r="J1198" t="str">
        <f t="shared" si="236"/>
        <v>32.3</v>
      </c>
      <c r="K1198" t="str">
        <f t="shared" si="237"/>
        <v>5.05</v>
      </c>
      <c r="L1198" t="str">
        <f t="shared" si="238"/>
        <v>yes</v>
      </c>
      <c r="M1198" t="str">
        <f t="shared" si="239"/>
        <v>No</v>
      </c>
      <c r="N1198" t="str">
        <f t="shared" si="240"/>
        <v>No</v>
      </c>
      <c r="O1198" t="str">
        <f t="shared" si="241"/>
        <v>No major surgery</v>
      </c>
      <c r="P1198" t="str">
        <f t="shared" si="242"/>
        <v>No</v>
      </c>
      <c r="Q1198" s="10" t="str">
        <f t="shared" si="243"/>
        <v>0</v>
      </c>
      <c r="R1198" t="str">
        <f t="shared" si="244"/>
        <v>Yes</v>
      </c>
      <c r="S1198" t="str">
        <f t="shared" si="245"/>
        <v>No</v>
      </c>
      <c r="T1198" t="str">
        <f t="shared" si="246"/>
        <v>No</v>
      </c>
      <c r="U1198" s="10" t="str" cm="1">
        <f t="array" ref="U1198">_xlfn.IFS(B1198&lt;18.5,"Underweight",B1198&lt;=24.9,"Normal weight",B1198&lt;=29.99,"Over weight",B1198&gt;=30,"Obesity")</f>
        <v>Obesity</v>
      </c>
      <c r="V1198" t="str" cm="1">
        <f t="array" ref="V1198">_xlfn.IFS(C1198&lt;5.7,"Normal",C1198&lt;=6.49,"Prediabetes",C1198&gt;=6.5,"Diabetes")</f>
        <v>Normal</v>
      </c>
      <c r="W1198" t="str">
        <f t="shared" si="247"/>
        <v>No</v>
      </c>
    </row>
    <row r="1199" spans="1:23" x14ac:dyDescent="0.25">
      <c r="A1199" t="s">
        <v>1173</v>
      </c>
      <c r="B1199" s="11">
        <v>39.700000000000003</v>
      </c>
      <c r="C1199" s="11">
        <v>7.34</v>
      </c>
      <c r="D1199" t="s">
        <v>2380</v>
      </c>
      <c r="E1199" t="s">
        <v>2380</v>
      </c>
      <c r="F1199" t="s">
        <v>2380</v>
      </c>
      <c r="G1199" t="s">
        <v>2381</v>
      </c>
      <c r="H1199" t="s">
        <v>2380</v>
      </c>
      <c r="I1199" t="str">
        <f t="shared" si="235"/>
        <v>Id1198</v>
      </c>
      <c r="J1199" t="str">
        <f t="shared" si="236"/>
        <v>39.7</v>
      </c>
      <c r="K1199" t="str">
        <f t="shared" si="237"/>
        <v>7.34</v>
      </c>
      <c r="L1199" t="str">
        <f t="shared" si="238"/>
        <v>No</v>
      </c>
      <c r="M1199" t="str">
        <f t="shared" si="239"/>
        <v>No</v>
      </c>
      <c r="N1199" t="str">
        <f t="shared" si="240"/>
        <v>No</v>
      </c>
      <c r="O1199" t="str">
        <f t="shared" si="241"/>
        <v>No major surgery</v>
      </c>
      <c r="P1199" t="str">
        <f t="shared" si="242"/>
        <v>No</v>
      </c>
      <c r="Q1199" s="10" t="str">
        <f t="shared" si="243"/>
        <v>0</v>
      </c>
      <c r="R1199" t="str">
        <f t="shared" si="244"/>
        <v>No</v>
      </c>
      <c r="S1199" t="str">
        <f t="shared" si="245"/>
        <v>No</v>
      </c>
      <c r="T1199" t="str">
        <f t="shared" si="246"/>
        <v>No</v>
      </c>
      <c r="U1199" s="10" t="str" cm="1">
        <f t="array" ref="U1199">_xlfn.IFS(B1199&lt;18.5,"Underweight",B1199&lt;=24.9,"Normal weight",B1199&lt;=29.99,"Over weight",B1199&gt;=30,"Obesity")</f>
        <v>Obesity</v>
      </c>
      <c r="V1199" t="str" cm="1">
        <f t="array" ref="V1199">_xlfn.IFS(C1199&lt;5.7,"Normal",C1199&lt;=6.49,"Prediabetes",C1199&gt;=6.5,"Diabetes")</f>
        <v>Diabetes</v>
      </c>
      <c r="W1199" t="str">
        <f t="shared" si="247"/>
        <v>No</v>
      </c>
    </row>
    <row r="1200" spans="1:23" x14ac:dyDescent="0.25">
      <c r="A1200" t="s">
        <v>1172</v>
      </c>
      <c r="B1200" s="11">
        <v>35.97</v>
      </c>
      <c r="C1200" s="11">
        <v>8.1300000000000008</v>
      </c>
      <c r="D1200" t="s">
        <v>2380</v>
      </c>
      <c r="E1200" t="s">
        <v>2380</v>
      </c>
      <c r="F1200" t="s">
        <v>2380</v>
      </c>
      <c r="G1200" t="s">
        <v>2381</v>
      </c>
      <c r="H1200" t="s">
        <v>2380</v>
      </c>
      <c r="I1200" t="str">
        <f t="shared" si="235"/>
        <v>Id1199</v>
      </c>
      <c r="J1200" t="str">
        <f t="shared" si="236"/>
        <v>35.97</v>
      </c>
      <c r="K1200" t="str">
        <f t="shared" si="237"/>
        <v>8.13</v>
      </c>
      <c r="L1200" t="str">
        <f t="shared" si="238"/>
        <v>No</v>
      </c>
      <c r="M1200" t="str">
        <f t="shared" si="239"/>
        <v>No</v>
      </c>
      <c r="N1200" t="str">
        <f t="shared" si="240"/>
        <v>No</v>
      </c>
      <c r="O1200" t="str">
        <f t="shared" si="241"/>
        <v>No major surgery</v>
      </c>
      <c r="P1200" t="str">
        <f t="shared" si="242"/>
        <v>No</v>
      </c>
      <c r="Q1200" s="10" t="str">
        <f t="shared" si="243"/>
        <v>0</v>
      </c>
      <c r="R1200" t="str">
        <f t="shared" si="244"/>
        <v>No</v>
      </c>
      <c r="S1200" t="str">
        <f t="shared" si="245"/>
        <v>No</v>
      </c>
      <c r="T1200" t="str">
        <f t="shared" si="246"/>
        <v>No</v>
      </c>
      <c r="U1200" s="10" t="str" cm="1">
        <f t="array" ref="U1200">_xlfn.IFS(B1200&lt;18.5,"Underweight",B1200&lt;=24.9,"Normal weight",B1200&lt;=29.99,"Over weight",B1200&gt;=30,"Obesity")</f>
        <v>Obesity</v>
      </c>
      <c r="V1200" t="str" cm="1">
        <f t="array" ref="V1200">_xlfn.IFS(C1200&lt;5.7,"Normal",C1200&lt;=6.49,"Prediabetes",C1200&gt;=6.5,"Diabetes")</f>
        <v>Diabetes</v>
      </c>
      <c r="W1200" t="str">
        <f t="shared" si="247"/>
        <v>No</v>
      </c>
    </row>
    <row r="1201" spans="1:23" x14ac:dyDescent="0.25">
      <c r="A1201" t="s">
        <v>1171</v>
      </c>
      <c r="B1201" s="11">
        <v>25.86</v>
      </c>
      <c r="C1201" s="11">
        <v>6.68</v>
      </c>
      <c r="D1201" t="s">
        <v>2382</v>
      </c>
      <c r="E1201" t="s">
        <v>2380</v>
      </c>
      <c r="F1201" t="s">
        <v>2380</v>
      </c>
      <c r="G1201">
        <v>1</v>
      </c>
      <c r="H1201" t="s">
        <v>2380</v>
      </c>
      <c r="I1201" t="str">
        <f t="shared" si="235"/>
        <v>Id1200</v>
      </c>
      <c r="J1201" t="str">
        <f t="shared" si="236"/>
        <v>25.86</v>
      </c>
      <c r="K1201" t="str">
        <f t="shared" si="237"/>
        <v>6.68</v>
      </c>
      <c r="L1201" t="str">
        <f t="shared" si="238"/>
        <v>yes</v>
      </c>
      <c r="M1201" t="str">
        <f t="shared" si="239"/>
        <v>No</v>
      </c>
      <c r="N1201" t="str">
        <f t="shared" si="240"/>
        <v>No</v>
      </c>
      <c r="O1201" t="str">
        <f t="shared" si="241"/>
        <v>1</v>
      </c>
      <c r="P1201" t="str">
        <f t="shared" si="242"/>
        <v>No</v>
      </c>
      <c r="Q1201" s="10" t="str">
        <f t="shared" si="243"/>
        <v>1</v>
      </c>
      <c r="R1201" t="str">
        <f t="shared" si="244"/>
        <v>Yes</v>
      </c>
      <c r="S1201" t="str">
        <f t="shared" si="245"/>
        <v>No</v>
      </c>
      <c r="T1201" t="str">
        <f t="shared" si="246"/>
        <v>No</v>
      </c>
      <c r="U1201" s="10" t="str" cm="1">
        <f t="array" ref="U1201">_xlfn.IFS(B1201&lt;18.5,"Underweight",B1201&lt;=24.9,"Normal weight",B1201&lt;=29.99,"Over weight",B1201&gt;=30,"Obesity")</f>
        <v>Over weight</v>
      </c>
      <c r="V1201" t="str" cm="1">
        <f t="array" ref="V1201">_xlfn.IFS(C1201&lt;5.7,"Normal",C1201&lt;=6.49,"Prediabetes",C1201&gt;=6.5,"Diabetes")</f>
        <v>Diabetes</v>
      </c>
      <c r="W1201" t="str">
        <f t="shared" si="247"/>
        <v>No</v>
      </c>
    </row>
    <row r="1202" spans="1:23" x14ac:dyDescent="0.25">
      <c r="A1202" t="s">
        <v>1170</v>
      </c>
      <c r="B1202" s="11">
        <v>30.03</v>
      </c>
      <c r="C1202" s="11">
        <v>11.51</v>
      </c>
      <c r="D1202" t="s">
        <v>2380</v>
      </c>
      <c r="E1202" t="s">
        <v>2380</v>
      </c>
      <c r="F1202" t="s">
        <v>2380</v>
      </c>
      <c r="G1202" t="s">
        <v>2381</v>
      </c>
      <c r="H1202" t="s">
        <v>2380</v>
      </c>
      <c r="I1202" t="str">
        <f t="shared" si="235"/>
        <v>Id1201</v>
      </c>
      <c r="J1202" t="str">
        <f t="shared" si="236"/>
        <v>30.03</v>
      </c>
      <c r="K1202" t="str">
        <f t="shared" si="237"/>
        <v>11.51</v>
      </c>
      <c r="L1202" t="str">
        <f t="shared" si="238"/>
        <v>No</v>
      </c>
      <c r="M1202" t="str">
        <f t="shared" si="239"/>
        <v>No</v>
      </c>
      <c r="N1202" t="str">
        <f t="shared" si="240"/>
        <v>No</v>
      </c>
      <c r="O1202" t="str">
        <f t="shared" si="241"/>
        <v>No major surgery</v>
      </c>
      <c r="P1202" t="str">
        <f t="shared" si="242"/>
        <v>No</v>
      </c>
      <c r="Q1202" s="10" t="str">
        <f t="shared" si="243"/>
        <v>0</v>
      </c>
      <c r="R1202" t="str">
        <f t="shared" si="244"/>
        <v>No</v>
      </c>
      <c r="S1202" t="str">
        <f t="shared" si="245"/>
        <v>No</v>
      </c>
      <c r="T1202" t="str">
        <f t="shared" si="246"/>
        <v>No</v>
      </c>
      <c r="U1202" s="10" t="str" cm="1">
        <f t="array" ref="U1202">_xlfn.IFS(B1202&lt;18.5,"Underweight",B1202&lt;=24.9,"Normal weight",B1202&lt;=29.99,"Over weight",B1202&gt;=30,"Obesity")</f>
        <v>Obesity</v>
      </c>
      <c r="V1202" t="str" cm="1">
        <f t="array" ref="V1202">_xlfn.IFS(C1202&lt;5.7,"Normal",C1202&lt;=6.49,"Prediabetes",C1202&gt;=6.5,"Diabetes")</f>
        <v>Diabetes</v>
      </c>
      <c r="W1202" t="str">
        <f t="shared" si="247"/>
        <v>No</v>
      </c>
    </row>
    <row r="1203" spans="1:23" x14ac:dyDescent="0.25">
      <c r="A1203" t="s">
        <v>1169</v>
      </c>
      <c r="B1203" s="11">
        <v>25.76</v>
      </c>
      <c r="C1203" s="11">
        <v>6.02</v>
      </c>
      <c r="D1203" t="s">
        <v>2382</v>
      </c>
      <c r="E1203" t="s">
        <v>2380</v>
      </c>
      <c r="F1203" t="s">
        <v>2383</v>
      </c>
      <c r="G1203">
        <v>1</v>
      </c>
      <c r="H1203" t="s">
        <v>2380</v>
      </c>
      <c r="I1203" t="str">
        <f t="shared" si="235"/>
        <v>Id1202</v>
      </c>
      <c r="J1203" t="str">
        <f t="shared" si="236"/>
        <v>25.76</v>
      </c>
      <c r="K1203" t="str">
        <f t="shared" si="237"/>
        <v>6.02</v>
      </c>
      <c r="L1203" t="str">
        <f t="shared" si="238"/>
        <v>yes</v>
      </c>
      <c r="M1203" t="str">
        <f t="shared" si="239"/>
        <v>No</v>
      </c>
      <c r="N1203" t="str">
        <f t="shared" si="240"/>
        <v>Yes</v>
      </c>
      <c r="O1203" t="str">
        <f t="shared" si="241"/>
        <v>1</v>
      </c>
      <c r="P1203" t="str">
        <f t="shared" si="242"/>
        <v>No</v>
      </c>
      <c r="Q1203" s="10" t="str">
        <f t="shared" si="243"/>
        <v>1</v>
      </c>
      <c r="R1203" t="str">
        <f t="shared" si="244"/>
        <v>Yes</v>
      </c>
      <c r="S1203" t="str">
        <f t="shared" si="245"/>
        <v>No</v>
      </c>
      <c r="T1203" t="str">
        <f t="shared" si="246"/>
        <v>No</v>
      </c>
      <c r="U1203" s="10" t="str" cm="1">
        <f t="array" ref="U1203">_xlfn.IFS(B1203&lt;18.5,"Underweight",B1203&lt;=24.9,"Normal weight",B1203&lt;=29.99,"Over weight",B1203&gt;=30,"Obesity")</f>
        <v>Over weight</v>
      </c>
      <c r="V1203" t="str" cm="1">
        <f t="array" ref="V1203">_xlfn.IFS(C1203&lt;5.7,"Normal",C1203&lt;=6.49,"Prediabetes",C1203&gt;=6.5,"Diabetes")</f>
        <v>Prediabetes</v>
      </c>
      <c r="W1203" t="str">
        <f t="shared" si="247"/>
        <v>No</v>
      </c>
    </row>
    <row r="1204" spans="1:23" x14ac:dyDescent="0.25">
      <c r="A1204" t="s">
        <v>1168</v>
      </c>
      <c r="B1204" s="11">
        <v>22.42</v>
      </c>
      <c r="C1204" s="11">
        <v>7.96</v>
      </c>
      <c r="D1204" t="s">
        <v>2380</v>
      </c>
      <c r="E1204" t="s">
        <v>2380</v>
      </c>
      <c r="F1204" t="s">
        <v>2380</v>
      </c>
      <c r="G1204" t="s">
        <v>2381</v>
      </c>
      <c r="H1204" t="s">
        <v>2380</v>
      </c>
      <c r="I1204" t="str">
        <f t="shared" si="235"/>
        <v>Id1203</v>
      </c>
      <c r="J1204" t="str">
        <f t="shared" si="236"/>
        <v>22.42</v>
      </c>
      <c r="K1204" t="str">
        <f t="shared" si="237"/>
        <v>7.96</v>
      </c>
      <c r="L1204" t="str">
        <f t="shared" si="238"/>
        <v>No</v>
      </c>
      <c r="M1204" t="str">
        <f t="shared" si="239"/>
        <v>No</v>
      </c>
      <c r="N1204" t="str">
        <f t="shared" si="240"/>
        <v>No</v>
      </c>
      <c r="O1204" t="str">
        <f t="shared" si="241"/>
        <v>No major surgery</v>
      </c>
      <c r="P1204" t="str">
        <f t="shared" si="242"/>
        <v>No</v>
      </c>
      <c r="Q1204" s="10" t="str">
        <f t="shared" si="243"/>
        <v>0</v>
      </c>
      <c r="R1204" t="str">
        <f t="shared" si="244"/>
        <v>No</v>
      </c>
      <c r="S1204" t="str">
        <f t="shared" si="245"/>
        <v>No</v>
      </c>
      <c r="T1204" t="str">
        <f t="shared" si="246"/>
        <v>No</v>
      </c>
      <c r="U1204" s="10" t="str" cm="1">
        <f t="array" ref="U1204">_xlfn.IFS(B1204&lt;18.5,"Underweight",B1204&lt;=24.9,"Normal weight",B1204&lt;=29.99,"Over weight",B1204&gt;=30,"Obesity")</f>
        <v>Normal weight</v>
      </c>
      <c r="V1204" t="str" cm="1">
        <f t="array" ref="V1204">_xlfn.IFS(C1204&lt;5.7,"Normal",C1204&lt;=6.49,"Prediabetes",C1204&gt;=6.5,"Diabetes")</f>
        <v>Diabetes</v>
      </c>
      <c r="W1204" t="str">
        <f t="shared" si="247"/>
        <v>No</v>
      </c>
    </row>
    <row r="1205" spans="1:23" x14ac:dyDescent="0.25">
      <c r="A1205" t="s">
        <v>1167</v>
      </c>
      <c r="B1205" s="11">
        <v>33.18</v>
      </c>
      <c r="C1205" s="11">
        <v>6.01</v>
      </c>
      <c r="D1205" t="s">
        <v>2382</v>
      </c>
      <c r="E1205" t="s">
        <v>2380</v>
      </c>
      <c r="F1205" t="s">
        <v>2380</v>
      </c>
      <c r="G1205">
        <v>1</v>
      </c>
      <c r="H1205" t="s">
        <v>2380</v>
      </c>
      <c r="I1205" t="str">
        <f t="shared" si="235"/>
        <v>Id1204</v>
      </c>
      <c r="J1205" t="str">
        <f t="shared" si="236"/>
        <v>33.18</v>
      </c>
      <c r="K1205" t="str">
        <f t="shared" si="237"/>
        <v>6.01</v>
      </c>
      <c r="L1205" t="str">
        <f t="shared" si="238"/>
        <v>yes</v>
      </c>
      <c r="M1205" t="str">
        <f t="shared" si="239"/>
        <v>No</v>
      </c>
      <c r="N1205" t="str">
        <f t="shared" si="240"/>
        <v>No</v>
      </c>
      <c r="O1205" t="str">
        <f t="shared" si="241"/>
        <v>1</v>
      </c>
      <c r="P1205" t="str">
        <f t="shared" si="242"/>
        <v>No</v>
      </c>
      <c r="Q1205" s="10" t="str">
        <f t="shared" si="243"/>
        <v>1</v>
      </c>
      <c r="R1205" t="str">
        <f t="shared" si="244"/>
        <v>Yes</v>
      </c>
      <c r="S1205" t="str">
        <f t="shared" si="245"/>
        <v>No</v>
      </c>
      <c r="T1205" t="str">
        <f t="shared" si="246"/>
        <v>No</v>
      </c>
      <c r="U1205" s="10" t="str" cm="1">
        <f t="array" ref="U1205">_xlfn.IFS(B1205&lt;18.5,"Underweight",B1205&lt;=24.9,"Normal weight",B1205&lt;=29.99,"Over weight",B1205&gt;=30,"Obesity")</f>
        <v>Obesity</v>
      </c>
      <c r="V1205" t="str" cm="1">
        <f t="array" ref="V1205">_xlfn.IFS(C1205&lt;5.7,"Normal",C1205&lt;=6.49,"Prediabetes",C1205&gt;=6.5,"Diabetes")</f>
        <v>Prediabetes</v>
      </c>
      <c r="W1205" t="str">
        <f t="shared" si="247"/>
        <v>No</v>
      </c>
    </row>
    <row r="1206" spans="1:23" x14ac:dyDescent="0.25">
      <c r="A1206" t="s">
        <v>1166</v>
      </c>
      <c r="B1206" s="11">
        <v>43.04</v>
      </c>
      <c r="C1206" s="11">
        <v>5.9</v>
      </c>
      <c r="D1206" t="s">
        <v>2382</v>
      </c>
      <c r="E1206" t="s">
        <v>2380</v>
      </c>
      <c r="F1206" t="s">
        <v>2380</v>
      </c>
      <c r="G1206" t="s">
        <v>2381</v>
      </c>
      <c r="H1206" t="s">
        <v>2380</v>
      </c>
      <c r="I1206" t="str">
        <f t="shared" si="235"/>
        <v>Id1205</v>
      </c>
      <c r="J1206" t="str">
        <f t="shared" si="236"/>
        <v>43.04</v>
      </c>
      <c r="K1206" t="str">
        <f t="shared" si="237"/>
        <v>5.9</v>
      </c>
      <c r="L1206" t="str">
        <f t="shared" si="238"/>
        <v>yes</v>
      </c>
      <c r="M1206" t="str">
        <f t="shared" si="239"/>
        <v>No</v>
      </c>
      <c r="N1206" t="str">
        <f t="shared" si="240"/>
        <v>No</v>
      </c>
      <c r="O1206" t="str">
        <f t="shared" si="241"/>
        <v>No major surgery</v>
      </c>
      <c r="P1206" t="str">
        <f t="shared" si="242"/>
        <v>No</v>
      </c>
      <c r="Q1206" s="10" t="str">
        <f t="shared" si="243"/>
        <v>0</v>
      </c>
      <c r="R1206" t="str">
        <f t="shared" si="244"/>
        <v>Yes</v>
      </c>
      <c r="S1206" t="str">
        <f t="shared" si="245"/>
        <v>No</v>
      </c>
      <c r="T1206" t="str">
        <f t="shared" si="246"/>
        <v>No</v>
      </c>
      <c r="U1206" s="10" t="str" cm="1">
        <f t="array" ref="U1206">_xlfn.IFS(B1206&lt;18.5,"Underweight",B1206&lt;=24.9,"Normal weight",B1206&lt;=29.99,"Over weight",B1206&gt;=30,"Obesity")</f>
        <v>Obesity</v>
      </c>
      <c r="V1206" t="str" cm="1">
        <f t="array" ref="V1206">_xlfn.IFS(C1206&lt;5.7,"Normal",C1206&lt;=6.49,"Prediabetes",C1206&gt;=6.5,"Diabetes")</f>
        <v>Prediabetes</v>
      </c>
      <c r="W1206" t="str">
        <f t="shared" si="247"/>
        <v>No</v>
      </c>
    </row>
    <row r="1207" spans="1:23" x14ac:dyDescent="0.25">
      <c r="A1207" t="s">
        <v>1165</v>
      </c>
      <c r="B1207" s="11">
        <v>34.15</v>
      </c>
      <c r="C1207" s="11">
        <v>4.49</v>
      </c>
      <c r="D1207" t="s">
        <v>2382</v>
      </c>
      <c r="E1207" t="s">
        <v>2380</v>
      </c>
      <c r="F1207" t="s">
        <v>2380</v>
      </c>
      <c r="G1207">
        <v>1</v>
      </c>
      <c r="H1207" t="s">
        <v>2380</v>
      </c>
      <c r="I1207" t="str">
        <f t="shared" si="235"/>
        <v>Id1206</v>
      </c>
      <c r="J1207" t="str">
        <f t="shared" si="236"/>
        <v>34.15</v>
      </c>
      <c r="K1207" t="str">
        <f t="shared" si="237"/>
        <v>4.49</v>
      </c>
      <c r="L1207" t="str">
        <f t="shared" si="238"/>
        <v>yes</v>
      </c>
      <c r="M1207" t="str">
        <f t="shared" si="239"/>
        <v>No</v>
      </c>
      <c r="N1207" t="str">
        <f t="shared" si="240"/>
        <v>No</v>
      </c>
      <c r="O1207" t="str">
        <f t="shared" si="241"/>
        <v>1</v>
      </c>
      <c r="P1207" t="str">
        <f t="shared" si="242"/>
        <v>No</v>
      </c>
      <c r="Q1207" s="10" t="str">
        <f t="shared" si="243"/>
        <v>1</v>
      </c>
      <c r="R1207" t="str">
        <f t="shared" si="244"/>
        <v>Yes</v>
      </c>
      <c r="S1207" t="str">
        <f t="shared" si="245"/>
        <v>No</v>
      </c>
      <c r="T1207" t="str">
        <f t="shared" si="246"/>
        <v>No</v>
      </c>
      <c r="U1207" s="10" t="str" cm="1">
        <f t="array" ref="U1207">_xlfn.IFS(B1207&lt;18.5,"Underweight",B1207&lt;=24.9,"Normal weight",B1207&lt;=29.99,"Over weight",B1207&gt;=30,"Obesity")</f>
        <v>Obesity</v>
      </c>
      <c r="V1207" t="str" cm="1">
        <f t="array" ref="V1207">_xlfn.IFS(C1207&lt;5.7,"Normal",C1207&lt;=6.49,"Prediabetes",C1207&gt;=6.5,"Diabetes")</f>
        <v>Normal</v>
      </c>
      <c r="W1207" t="str">
        <f t="shared" si="247"/>
        <v>No</v>
      </c>
    </row>
    <row r="1208" spans="1:23" x14ac:dyDescent="0.25">
      <c r="A1208" t="s">
        <v>1164</v>
      </c>
      <c r="B1208" s="11">
        <v>25.78</v>
      </c>
      <c r="C1208" s="11">
        <v>6.25</v>
      </c>
      <c r="D1208" t="s">
        <v>2380</v>
      </c>
      <c r="E1208" t="s">
        <v>2380</v>
      </c>
      <c r="F1208" t="s">
        <v>2380</v>
      </c>
      <c r="G1208" t="s">
        <v>2381</v>
      </c>
      <c r="H1208" t="s">
        <v>2380</v>
      </c>
      <c r="I1208" t="str">
        <f t="shared" si="235"/>
        <v>Id1207</v>
      </c>
      <c r="J1208" t="str">
        <f t="shared" si="236"/>
        <v>25.78</v>
      </c>
      <c r="K1208" t="str">
        <f t="shared" si="237"/>
        <v>6.25</v>
      </c>
      <c r="L1208" t="str">
        <f t="shared" si="238"/>
        <v>No</v>
      </c>
      <c r="M1208" t="str">
        <f t="shared" si="239"/>
        <v>No</v>
      </c>
      <c r="N1208" t="str">
        <f t="shared" si="240"/>
        <v>No</v>
      </c>
      <c r="O1208" t="str">
        <f t="shared" si="241"/>
        <v>No major surgery</v>
      </c>
      <c r="P1208" t="str">
        <f t="shared" si="242"/>
        <v>No</v>
      </c>
      <c r="Q1208" s="10" t="str">
        <f t="shared" si="243"/>
        <v>0</v>
      </c>
      <c r="R1208" t="str">
        <f t="shared" si="244"/>
        <v>No</v>
      </c>
      <c r="S1208" t="str">
        <f t="shared" si="245"/>
        <v>No</v>
      </c>
      <c r="T1208" t="str">
        <f t="shared" si="246"/>
        <v>No</v>
      </c>
      <c r="U1208" s="10" t="str" cm="1">
        <f t="array" ref="U1208">_xlfn.IFS(B1208&lt;18.5,"Underweight",B1208&lt;=24.9,"Normal weight",B1208&lt;=29.99,"Over weight",B1208&gt;=30,"Obesity")</f>
        <v>Over weight</v>
      </c>
      <c r="V1208" t="str" cm="1">
        <f t="array" ref="V1208">_xlfn.IFS(C1208&lt;5.7,"Normal",C1208&lt;=6.49,"Prediabetes",C1208&gt;=6.5,"Diabetes")</f>
        <v>Prediabetes</v>
      </c>
      <c r="W1208" t="str">
        <f t="shared" si="247"/>
        <v>No</v>
      </c>
    </row>
    <row r="1209" spans="1:23" x14ac:dyDescent="0.25">
      <c r="A1209" t="s">
        <v>1163</v>
      </c>
      <c r="B1209" s="11">
        <v>21.02</v>
      </c>
      <c r="C1209" s="11">
        <v>9.6199999999999992</v>
      </c>
      <c r="D1209" t="s">
        <v>2382</v>
      </c>
      <c r="E1209" t="s">
        <v>2380</v>
      </c>
      <c r="F1209" t="s">
        <v>2383</v>
      </c>
      <c r="G1209">
        <v>1</v>
      </c>
      <c r="H1209" t="s">
        <v>2380</v>
      </c>
      <c r="I1209" t="str">
        <f t="shared" si="235"/>
        <v>Id1208</v>
      </c>
      <c r="J1209" t="str">
        <f t="shared" si="236"/>
        <v>21.02</v>
      </c>
      <c r="K1209" t="str">
        <f t="shared" si="237"/>
        <v>9.62</v>
      </c>
      <c r="L1209" t="str">
        <f t="shared" si="238"/>
        <v>yes</v>
      </c>
      <c r="M1209" t="str">
        <f t="shared" si="239"/>
        <v>No</v>
      </c>
      <c r="N1209" t="str">
        <f t="shared" si="240"/>
        <v>Yes</v>
      </c>
      <c r="O1209" t="str">
        <f t="shared" si="241"/>
        <v>1</v>
      </c>
      <c r="P1209" t="str">
        <f t="shared" si="242"/>
        <v>No</v>
      </c>
      <c r="Q1209" s="10" t="str">
        <f t="shared" si="243"/>
        <v>1</v>
      </c>
      <c r="R1209" t="str">
        <f t="shared" si="244"/>
        <v>Yes</v>
      </c>
      <c r="S1209" t="str">
        <f t="shared" si="245"/>
        <v>No</v>
      </c>
      <c r="T1209" t="str">
        <f t="shared" si="246"/>
        <v>No</v>
      </c>
      <c r="U1209" s="10" t="str" cm="1">
        <f t="array" ref="U1209">_xlfn.IFS(B1209&lt;18.5,"Underweight",B1209&lt;=24.9,"Normal weight",B1209&lt;=29.99,"Over weight",B1209&gt;=30,"Obesity")</f>
        <v>Normal weight</v>
      </c>
      <c r="V1209" t="str" cm="1">
        <f t="array" ref="V1209">_xlfn.IFS(C1209&lt;5.7,"Normal",C1209&lt;=6.49,"Prediabetes",C1209&gt;=6.5,"Diabetes")</f>
        <v>Diabetes</v>
      </c>
      <c r="W1209" t="str">
        <f t="shared" si="247"/>
        <v>No</v>
      </c>
    </row>
    <row r="1210" spans="1:23" x14ac:dyDescent="0.25">
      <c r="A1210" t="s">
        <v>1162</v>
      </c>
      <c r="B1210" s="11">
        <v>37.51</v>
      </c>
      <c r="C1210" s="11">
        <v>11.06</v>
      </c>
      <c r="D1210" t="s">
        <v>2380</v>
      </c>
      <c r="E1210" t="s">
        <v>2380</v>
      </c>
      <c r="F1210" t="s">
        <v>2380</v>
      </c>
      <c r="G1210">
        <v>2</v>
      </c>
      <c r="H1210" t="s">
        <v>2380</v>
      </c>
      <c r="I1210" t="str">
        <f t="shared" si="235"/>
        <v>Id1209</v>
      </c>
      <c r="J1210" t="str">
        <f t="shared" si="236"/>
        <v>37.51</v>
      </c>
      <c r="K1210" t="str">
        <f t="shared" si="237"/>
        <v>11.06</v>
      </c>
      <c r="L1210" t="str">
        <f t="shared" si="238"/>
        <v>No</v>
      </c>
      <c r="M1210" t="str">
        <f t="shared" si="239"/>
        <v>No</v>
      </c>
      <c r="N1210" t="str">
        <f t="shared" si="240"/>
        <v>No</v>
      </c>
      <c r="O1210" t="str">
        <f t="shared" si="241"/>
        <v>2</v>
      </c>
      <c r="P1210" t="str">
        <f t="shared" si="242"/>
        <v>No</v>
      </c>
      <c r="Q1210" s="10" t="str">
        <f t="shared" si="243"/>
        <v>2</v>
      </c>
      <c r="R1210" t="str">
        <f t="shared" si="244"/>
        <v>No</v>
      </c>
      <c r="S1210" t="str">
        <f t="shared" si="245"/>
        <v>No</v>
      </c>
      <c r="T1210" t="str">
        <f t="shared" si="246"/>
        <v>No</v>
      </c>
      <c r="U1210" s="10" t="str" cm="1">
        <f t="array" ref="U1210">_xlfn.IFS(B1210&lt;18.5,"Underweight",B1210&lt;=24.9,"Normal weight",B1210&lt;=29.99,"Over weight",B1210&gt;=30,"Obesity")</f>
        <v>Obesity</v>
      </c>
      <c r="V1210" t="str" cm="1">
        <f t="array" ref="V1210">_xlfn.IFS(C1210&lt;5.7,"Normal",C1210&lt;=6.49,"Prediabetes",C1210&gt;=6.5,"Diabetes")</f>
        <v>Diabetes</v>
      </c>
      <c r="W1210" t="str">
        <f t="shared" si="247"/>
        <v>No</v>
      </c>
    </row>
    <row r="1211" spans="1:23" x14ac:dyDescent="0.25">
      <c r="A1211" t="s">
        <v>1161</v>
      </c>
      <c r="B1211" s="11">
        <v>25.745000000000001</v>
      </c>
      <c r="C1211" s="11">
        <v>6.11</v>
      </c>
      <c r="D1211" t="s">
        <v>2382</v>
      </c>
      <c r="E1211" t="s">
        <v>2380</v>
      </c>
      <c r="F1211" t="s">
        <v>2380</v>
      </c>
      <c r="G1211" t="s">
        <v>2381</v>
      </c>
      <c r="H1211" t="s">
        <v>2380</v>
      </c>
      <c r="I1211" t="str">
        <f t="shared" si="235"/>
        <v>Id1210</v>
      </c>
      <c r="J1211" t="str">
        <f t="shared" si="236"/>
        <v>25.745</v>
      </c>
      <c r="K1211" t="str">
        <f t="shared" si="237"/>
        <v>6.11</v>
      </c>
      <c r="L1211" t="str">
        <f t="shared" si="238"/>
        <v>yes</v>
      </c>
      <c r="M1211" t="str">
        <f t="shared" si="239"/>
        <v>No</v>
      </c>
      <c r="N1211" t="str">
        <f t="shared" si="240"/>
        <v>No</v>
      </c>
      <c r="O1211" t="str">
        <f t="shared" si="241"/>
        <v>No major surgery</v>
      </c>
      <c r="P1211" t="str">
        <f t="shared" si="242"/>
        <v>No</v>
      </c>
      <c r="Q1211" s="10" t="str">
        <f t="shared" si="243"/>
        <v>0</v>
      </c>
      <c r="R1211" t="str">
        <f t="shared" si="244"/>
        <v>Yes</v>
      </c>
      <c r="S1211" t="str">
        <f t="shared" si="245"/>
        <v>No</v>
      </c>
      <c r="T1211" t="str">
        <f t="shared" si="246"/>
        <v>No</v>
      </c>
      <c r="U1211" s="10" t="str" cm="1">
        <f t="array" ref="U1211">_xlfn.IFS(B1211&lt;18.5,"Underweight",B1211&lt;=24.9,"Normal weight",B1211&lt;=29.99,"Over weight",B1211&gt;=30,"Obesity")</f>
        <v>Over weight</v>
      </c>
      <c r="V1211" t="str" cm="1">
        <f t="array" ref="V1211">_xlfn.IFS(C1211&lt;5.7,"Normal",C1211&lt;=6.49,"Prediabetes",C1211&gt;=6.5,"Diabetes")</f>
        <v>Prediabetes</v>
      </c>
      <c r="W1211" t="str">
        <f t="shared" si="247"/>
        <v>No</v>
      </c>
    </row>
    <row r="1212" spans="1:23" x14ac:dyDescent="0.25">
      <c r="A1212" t="s">
        <v>1160</v>
      </c>
      <c r="B1212" s="11">
        <v>31.35</v>
      </c>
      <c r="C1212" s="11">
        <v>11.49</v>
      </c>
      <c r="D1212" t="s">
        <v>2380</v>
      </c>
      <c r="E1212" t="s">
        <v>2380</v>
      </c>
      <c r="F1212" t="s">
        <v>2380</v>
      </c>
      <c r="G1212">
        <v>2</v>
      </c>
      <c r="H1212" t="s">
        <v>2380</v>
      </c>
      <c r="I1212" t="str">
        <f t="shared" si="235"/>
        <v>Id1211</v>
      </c>
      <c r="J1212" t="str">
        <f t="shared" si="236"/>
        <v>31.35</v>
      </c>
      <c r="K1212" t="str">
        <f t="shared" si="237"/>
        <v>11.49</v>
      </c>
      <c r="L1212" t="str">
        <f t="shared" si="238"/>
        <v>No</v>
      </c>
      <c r="M1212" t="str">
        <f t="shared" si="239"/>
        <v>No</v>
      </c>
      <c r="N1212" t="str">
        <f t="shared" si="240"/>
        <v>No</v>
      </c>
      <c r="O1212" t="str">
        <f t="shared" si="241"/>
        <v>2</v>
      </c>
      <c r="P1212" t="str">
        <f t="shared" si="242"/>
        <v>No</v>
      </c>
      <c r="Q1212" s="10" t="str">
        <f t="shared" si="243"/>
        <v>2</v>
      </c>
      <c r="R1212" t="str">
        <f t="shared" si="244"/>
        <v>No</v>
      </c>
      <c r="S1212" t="str">
        <f t="shared" si="245"/>
        <v>No</v>
      </c>
      <c r="T1212" t="str">
        <f t="shared" si="246"/>
        <v>No</v>
      </c>
      <c r="U1212" s="10" t="str" cm="1">
        <f t="array" ref="U1212">_xlfn.IFS(B1212&lt;18.5,"Underweight",B1212&lt;=24.9,"Normal weight",B1212&lt;=29.99,"Over weight",B1212&gt;=30,"Obesity")</f>
        <v>Obesity</v>
      </c>
      <c r="V1212" t="str" cm="1">
        <f t="array" ref="V1212">_xlfn.IFS(C1212&lt;5.7,"Normal",C1212&lt;=6.49,"Prediabetes",C1212&gt;=6.5,"Diabetes")</f>
        <v>Diabetes</v>
      </c>
      <c r="W1212" t="str">
        <f t="shared" si="247"/>
        <v>No</v>
      </c>
    </row>
    <row r="1213" spans="1:23" x14ac:dyDescent="0.25">
      <c r="A1213" t="s">
        <v>1159</v>
      </c>
      <c r="B1213" s="11">
        <v>29.83</v>
      </c>
      <c r="C1213" s="11">
        <v>8.68</v>
      </c>
      <c r="D1213" t="s">
        <v>2380</v>
      </c>
      <c r="E1213" t="s">
        <v>2380</v>
      </c>
      <c r="F1213" t="s">
        <v>2380</v>
      </c>
      <c r="G1213">
        <v>2</v>
      </c>
      <c r="H1213" t="s">
        <v>2380</v>
      </c>
      <c r="I1213" t="str">
        <f t="shared" si="235"/>
        <v>Id1212</v>
      </c>
      <c r="J1213" t="str">
        <f t="shared" si="236"/>
        <v>29.83</v>
      </c>
      <c r="K1213" t="str">
        <f t="shared" si="237"/>
        <v>8.68</v>
      </c>
      <c r="L1213" t="str">
        <f t="shared" si="238"/>
        <v>No</v>
      </c>
      <c r="M1213" t="str">
        <f t="shared" si="239"/>
        <v>No</v>
      </c>
      <c r="N1213" t="str">
        <f t="shared" si="240"/>
        <v>No</v>
      </c>
      <c r="O1213" t="str">
        <f t="shared" si="241"/>
        <v>2</v>
      </c>
      <c r="P1213" t="str">
        <f t="shared" si="242"/>
        <v>No</v>
      </c>
      <c r="Q1213" s="10" t="str">
        <f t="shared" si="243"/>
        <v>2</v>
      </c>
      <c r="R1213" t="str">
        <f t="shared" si="244"/>
        <v>No</v>
      </c>
      <c r="S1213" t="str">
        <f t="shared" si="245"/>
        <v>No</v>
      </c>
      <c r="T1213" t="str">
        <f t="shared" si="246"/>
        <v>No</v>
      </c>
      <c r="U1213" s="10" t="str" cm="1">
        <f t="array" ref="U1213">_xlfn.IFS(B1213&lt;18.5,"Underweight",B1213&lt;=24.9,"Normal weight",B1213&lt;=29.99,"Over weight",B1213&gt;=30,"Obesity")</f>
        <v>Over weight</v>
      </c>
      <c r="V1213" t="str" cm="1">
        <f t="array" ref="V1213">_xlfn.IFS(C1213&lt;5.7,"Normal",C1213&lt;=6.49,"Prediabetes",C1213&gt;=6.5,"Diabetes")</f>
        <v>Diabetes</v>
      </c>
      <c r="W1213" t="str">
        <f t="shared" si="247"/>
        <v>No</v>
      </c>
    </row>
    <row r="1214" spans="1:23" x14ac:dyDescent="0.25">
      <c r="A1214" t="s">
        <v>1158</v>
      </c>
      <c r="B1214" s="11">
        <v>25.49</v>
      </c>
      <c r="C1214" s="11">
        <v>5.68</v>
      </c>
      <c r="D1214" t="s">
        <v>2382</v>
      </c>
      <c r="E1214" t="s">
        <v>2380</v>
      </c>
      <c r="F1214" t="s">
        <v>2383</v>
      </c>
      <c r="G1214">
        <v>1</v>
      </c>
      <c r="H1214" t="s">
        <v>2380</v>
      </c>
      <c r="I1214" t="str">
        <f t="shared" si="235"/>
        <v>Id1213</v>
      </c>
      <c r="J1214" t="str">
        <f t="shared" si="236"/>
        <v>25.49</v>
      </c>
      <c r="K1214" t="str">
        <f t="shared" si="237"/>
        <v>5.68</v>
      </c>
      <c r="L1214" t="str">
        <f t="shared" si="238"/>
        <v>yes</v>
      </c>
      <c r="M1214" t="str">
        <f t="shared" si="239"/>
        <v>No</v>
      </c>
      <c r="N1214" t="str">
        <f t="shared" si="240"/>
        <v>Yes</v>
      </c>
      <c r="O1214" t="str">
        <f t="shared" si="241"/>
        <v>1</v>
      </c>
      <c r="P1214" t="str">
        <f t="shared" si="242"/>
        <v>No</v>
      </c>
      <c r="Q1214" s="10" t="str">
        <f t="shared" si="243"/>
        <v>1</v>
      </c>
      <c r="R1214" t="str">
        <f t="shared" si="244"/>
        <v>Yes</v>
      </c>
      <c r="S1214" t="str">
        <f t="shared" si="245"/>
        <v>No</v>
      </c>
      <c r="T1214" t="str">
        <f t="shared" si="246"/>
        <v>No</v>
      </c>
      <c r="U1214" s="10" t="str" cm="1">
        <f t="array" ref="U1214">_xlfn.IFS(B1214&lt;18.5,"Underweight",B1214&lt;=24.9,"Normal weight",B1214&lt;=29.99,"Over weight",B1214&gt;=30,"Obesity")</f>
        <v>Over weight</v>
      </c>
      <c r="V1214" t="str" cm="1">
        <f t="array" ref="V1214">_xlfn.IFS(C1214&lt;5.7,"Normal",C1214&lt;=6.49,"Prediabetes",C1214&gt;=6.5,"Diabetes")</f>
        <v>Normal</v>
      </c>
      <c r="W1214" t="str">
        <f t="shared" si="247"/>
        <v>No</v>
      </c>
    </row>
    <row r="1215" spans="1:23" x14ac:dyDescent="0.25">
      <c r="A1215" t="s">
        <v>1157</v>
      </c>
      <c r="B1215" s="11">
        <v>34.1</v>
      </c>
      <c r="C1215" s="11">
        <v>8.4499999999999993</v>
      </c>
      <c r="D1215" t="s">
        <v>2380</v>
      </c>
      <c r="E1215" t="s">
        <v>2380</v>
      </c>
      <c r="F1215" t="s">
        <v>2380</v>
      </c>
      <c r="G1215" t="s">
        <v>2381</v>
      </c>
      <c r="H1215" t="s">
        <v>2380</v>
      </c>
      <c r="I1215" t="str">
        <f t="shared" si="235"/>
        <v>Id1214</v>
      </c>
      <c r="J1215" t="str">
        <f t="shared" si="236"/>
        <v>34.1</v>
      </c>
      <c r="K1215" t="str">
        <f t="shared" si="237"/>
        <v>8.45</v>
      </c>
      <c r="L1215" t="str">
        <f t="shared" si="238"/>
        <v>No</v>
      </c>
      <c r="M1215" t="str">
        <f t="shared" si="239"/>
        <v>No</v>
      </c>
      <c r="N1215" t="str">
        <f t="shared" si="240"/>
        <v>No</v>
      </c>
      <c r="O1215" t="str">
        <f t="shared" si="241"/>
        <v>No major surgery</v>
      </c>
      <c r="P1215" t="str">
        <f t="shared" si="242"/>
        <v>No</v>
      </c>
      <c r="Q1215" s="10" t="str">
        <f t="shared" si="243"/>
        <v>0</v>
      </c>
      <c r="R1215" t="str">
        <f t="shared" si="244"/>
        <v>No</v>
      </c>
      <c r="S1215" t="str">
        <f t="shared" si="245"/>
        <v>No</v>
      </c>
      <c r="T1215" t="str">
        <f t="shared" si="246"/>
        <v>No</v>
      </c>
      <c r="U1215" s="10" t="str" cm="1">
        <f t="array" ref="U1215">_xlfn.IFS(B1215&lt;18.5,"Underweight",B1215&lt;=24.9,"Normal weight",B1215&lt;=29.99,"Over weight",B1215&gt;=30,"Obesity")</f>
        <v>Obesity</v>
      </c>
      <c r="V1215" t="str" cm="1">
        <f t="array" ref="V1215">_xlfn.IFS(C1215&lt;5.7,"Normal",C1215&lt;=6.49,"Prediabetes",C1215&gt;=6.5,"Diabetes")</f>
        <v>Diabetes</v>
      </c>
      <c r="W1215" t="str">
        <f t="shared" si="247"/>
        <v>No</v>
      </c>
    </row>
    <row r="1216" spans="1:23" x14ac:dyDescent="0.25">
      <c r="A1216" t="s">
        <v>1156</v>
      </c>
      <c r="B1216" s="11">
        <v>25.84</v>
      </c>
      <c r="C1216" s="11">
        <v>8.51</v>
      </c>
      <c r="D1216" t="s">
        <v>2380</v>
      </c>
      <c r="E1216" t="s">
        <v>2380</v>
      </c>
      <c r="F1216" t="s">
        <v>2380</v>
      </c>
      <c r="G1216">
        <v>2</v>
      </c>
      <c r="H1216" t="s">
        <v>2380</v>
      </c>
      <c r="I1216" t="str">
        <f t="shared" si="235"/>
        <v>Id1215</v>
      </c>
      <c r="J1216" t="str">
        <f t="shared" si="236"/>
        <v>25.84</v>
      </c>
      <c r="K1216" t="str">
        <f t="shared" si="237"/>
        <v>8.51</v>
      </c>
      <c r="L1216" t="str">
        <f t="shared" si="238"/>
        <v>No</v>
      </c>
      <c r="M1216" t="str">
        <f t="shared" si="239"/>
        <v>No</v>
      </c>
      <c r="N1216" t="str">
        <f t="shared" si="240"/>
        <v>No</v>
      </c>
      <c r="O1216" t="str">
        <f t="shared" si="241"/>
        <v>2</v>
      </c>
      <c r="P1216" t="str">
        <f t="shared" si="242"/>
        <v>No</v>
      </c>
      <c r="Q1216" s="10" t="str">
        <f t="shared" si="243"/>
        <v>2</v>
      </c>
      <c r="R1216" t="str">
        <f t="shared" si="244"/>
        <v>No</v>
      </c>
      <c r="S1216" t="str">
        <f t="shared" si="245"/>
        <v>No</v>
      </c>
      <c r="T1216" t="str">
        <f t="shared" si="246"/>
        <v>No</v>
      </c>
      <c r="U1216" s="10" t="str" cm="1">
        <f t="array" ref="U1216">_xlfn.IFS(B1216&lt;18.5,"Underweight",B1216&lt;=24.9,"Normal weight",B1216&lt;=29.99,"Over weight",B1216&gt;=30,"Obesity")</f>
        <v>Over weight</v>
      </c>
      <c r="V1216" t="str" cm="1">
        <f t="array" ref="V1216">_xlfn.IFS(C1216&lt;5.7,"Normal",C1216&lt;=6.49,"Prediabetes",C1216&gt;=6.5,"Diabetes")</f>
        <v>Diabetes</v>
      </c>
      <c r="W1216" t="str">
        <f t="shared" si="247"/>
        <v>No</v>
      </c>
    </row>
    <row r="1217" spans="1:23" x14ac:dyDescent="0.25">
      <c r="A1217" t="s">
        <v>1155</v>
      </c>
      <c r="B1217" s="11">
        <v>20.6</v>
      </c>
      <c r="C1217" s="11">
        <v>7.62</v>
      </c>
      <c r="D1217" t="s">
        <v>2380</v>
      </c>
      <c r="E1217" t="s">
        <v>2380</v>
      </c>
      <c r="F1217" t="s">
        <v>2380</v>
      </c>
      <c r="G1217" t="s">
        <v>2381</v>
      </c>
      <c r="H1217" t="s">
        <v>2380</v>
      </c>
      <c r="I1217" t="str">
        <f t="shared" si="235"/>
        <v>Id1216</v>
      </c>
      <c r="J1217" t="str">
        <f t="shared" si="236"/>
        <v>20.6</v>
      </c>
      <c r="K1217" t="str">
        <f t="shared" si="237"/>
        <v>7.62</v>
      </c>
      <c r="L1217" t="str">
        <f t="shared" si="238"/>
        <v>No</v>
      </c>
      <c r="M1217" t="str">
        <f t="shared" si="239"/>
        <v>No</v>
      </c>
      <c r="N1217" t="str">
        <f t="shared" si="240"/>
        <v>No</v>
      </c>
      <c r="O1217" t="str">
        <f t="shared" si="241"/>
        <v>No major surgery</v>
      </c>
      <c r="P1217" t="str">
        <f t="shared" si="242"/>
        <v>No</v>
      </c>
      <c r="Q1217" s="10" t="str">
        <f t="shared" si="243"/>
        <v>0</v>
      </c>
      <c r="R1217" t="str">
        <f t="shared" si="244"/>
        <v>No</v>
      </c>
      <c r="S1217" t="str">
        <f t="shared" si="245"/>
        <v>No</v>
      </c>
      <c r="T1217" t="str">
        <f t="shared" si="246"/>
        <v>No</v>
      </c>
      <c r="U1217" s="10" t="str" cm="1">
        <f t="array" ref="U1217">_xlfn.IFS(B1217&lt;18.5,"Underweight",B1217&lt;=24.9,"Normal weight",B1217&lt;=29.99,"Over weight",B1217&gt;=30,"Obesity")</f>
        <v>Normal weight</v>
      </c>
      <c r="V1217" t="str" cm="1">
        <f t="array" ref="V1217">_xlfn.IFS(C1217&lt;5.7,"Normal",C1217&lt;=6.49,"Prediabetes",C1217&gt;=6.5,"Diabetes")</f>
        <v>Diabetes</v>
      </c>
      <c r="W1217" t="str">
        <f t="shared" si="247"/>
        <v>No</v>
      </c>
    </row>
    <row r="1218" spans="1:23" x14ac:dyDescent="0.25">
      <c r="A1218" t="s">
        <v>1154</v>
      </c>
      <c r="B1218" s="11">
        <v>28.88</v>
      </c>
      <c r="C1218" s="11">
        <v>10.18</v>
      </c>
      <c r="D1218" t="s">
        <v>2380</v>
      </c>
      <c r="E1218" t="s">
        <v>2380</v>
      </c>
      <c r="F1218" t="s">
        <v>2380</v>
      </c>
      <c r="G1218" t="s">
        <v>2381</v>
      </c>
      <c r="H1218" t="s">
        <v>2380</v>
      </c>
      <c r="I1218" t="str">
        <f t="shared" si="235"/>
        <v>Id1217</v>
      </c>
      <c r="J1218" t="str">
        <f t="shared" si="236"/>
        <v>28.88</v>
      </c>
      <c r="K1218" t="str">
        <f t="shared" si="237"/>
        <v>10.18</v>
      </c>
      <c r="L1218" t="str">
        <f t="shared" si="238"/>
        <v>No</v>
      </c>
      <c r="M1218" t="str">
        <f t="shared" si="239"/>
        <v>No</v>
      </c>
      <c r="N1218" t="str">
        <f t="shared" si="240"/>
        <v>No</v>
      </c>
      <c r="O1218" t="str">
        <f t="shared" si="241"/>
        <v>No major surgery</v>
      </c>
      <c r="P1218" t="str">
        <f t="shared" si="242"/>
        <v>No</v>
      </c>
      <c r="Q1218" s="10" t="str">
        <f t="shared" si="243"/>
        <v>0</v>
      </c>
      <c r="R1218" t="str">
        <f t="shared" si="244"/>
        <v>No</v>
      </c>
      <c r="S1218" t="str">
        <f t="shared" si="245"/>
        <v>No</v>
      </c>
      <c r="T1218" t="str">
        <f t="shared" si="246"/>
        <v>No</v>
      </c>
      <c r="U1218" s="10" t="str" cm="1">
        <f t="array" ref="U1218">_xlfn.IFS(B1218&lt;18.5,"Underweight",B1218&lt;=24.9,"Normal weight",B1218&lt;=29.99,"Over weight",B1218&gt;=30,"Obesity")</f>
        <v>Over weight</v>
      </c>
      <c r="V1218" t="str" cm="1">
        <f t="array" ref="V1218">_xlfn.IFS(C1218&lt;5.7,"Normal",C1218&lt;=6.49,"Prediabetes",C1218&gt;=6.5,"Diabetes")</f>
        <v>Diabetes</v>
      </c>
      <c r="W1218" t="str">
        <f t="shared" si="247"/>
        <v>No</v>
      </c>
    </row>
    <row r="1219" spans="1:23" x14ac:dyDescent="0.25">
      <c r="A1219" t="s">
        <v>1153</v>
      </c>
      <c r="B1219" s="11">
        <v>28.24</v>
      </c>
      <c r="C1219" s="11">
        <v>5.36</v>
      </c>
      <c r="D1219" t="s">
        <v>2380</v>
      </c>
      <c r="E1219" t="s">
        <v>2380</v>
      </c>
      <c r="F1219" t="s">
        <v>2380</v>
      </c>
      <c r="G1219" t="s">
        <v>2381</v>
      </c>
      <c r="H1219" t="s">
        <v>2380</v>
      </c>
      <c r="I1219" t="str">
        <f t="shared" ref="I1219:I1282" si="248">CLEAN(A1219)</f>
        <v>Id1218</v>
      </c>
      <c r="J1219" t="str">
        <f t="shared" ref="J1219:J1282" si="249">CLEAN(B1219)</f>
        <v>28.24</v>
      </c>
      <c r="K1219" t="str">
        <f t="shared" ref="K1219:K1282" si="250">CLEAN(C1219)</f>
        <v>5.36</v>
      </c>
      <c r="L1219" t="str">
        <f t="shared" ref="L1219:L1282" si="251">CLEAN(D1219)</f>
        <v>No</v>
      </c>
      <c r="M1219" t="str">
        <f t="shared" ref="M1219:M1282" si="252">CLEAN(E1219)</f>
        <v>No</v>
      </c>
      <c r="N1219" t="str">
        <f t="shared" ref="N1219:N1282" si="253">CLEAN(F1219)</f>
        <v>No</v>
      </c>
      <c r="O1219" t="str">
        <f t="shared" ref="O1219:O1282" si="254">CLEAN(G1219)</f>
        <v>No major surgery</v>
      </c>
      <c r="P1219" t="str">
        <f t="shared" ref="P1219:P1282" si="255">CLEAN(H1219)</f>
        <v>No</v>
      </c>
      <c r="Q1219" s="10" t="str">
        <f t="shared" ref="Q1219:Q1282" si="256">SUBSTITUTE(O1219,"No major surgery",0)</f>
        <v>0</v>
      </c>
      <c r="R1219" t="str">
        <f t="shared" ref="R1219:R1282" si="257">PROPER(L1219)</f>
        <v>No</v>
      </c>
      <c r="S1219" t="str">
        <f t="shared" ref="S1219:S1282" si="258">PROPER(P1219)</f>
        <v>No</v>
      </c>
      <c r="T1219" t="str">
        <f t="shared" ref="T1219:T1282" si="259">SUBSTITUTE(S1219,"?","No")</f>
        <v>No</v>
      </c>
      <c r="U1219" s="10" t="str" cm="1">
        <f t="array" ref="U1219">_xlfn.IFS(B1219&lt;18.5,"Underweight",B1219&lt;=24.9,"Normal weight",B1219&lt;=29.99,"Over weight",B1219&gt;=30,"Obesity")</f>
        <v>Over weight</v>
      </c>
      <c r="V1219" t="str" cm="1">
        <f t="array" ref="V1219">_xlfn.IFS(C1219&lt;5.7,"Normal",C1219&lt;=6.49,"Prediabetes",C1219&gt;=6.5,"Diabetes")</f>
        <v>Normal</v>
      </c>
      <c r="W1219" t="str">
        <f t="shared" ref="W1219:W1282" si="260">PROPER(E1219)</f>
        <v>No</v>
      </c>
    </row>
    <row r="1220" spans="1:23" x14ac:dyDescent="0.25">
      <c r="A1220" t="s">
        <v>1152</v>
      </c>
      <c r="B1220" s="11">
        <v>25.46</v>
      </c>
      <c r="C1220" s="11">
        <v>11.78</v>
      </c>
      <c r="D1220" t="s">
        <v>2382</v>
      </c>
      <c r="E1220" t="s">
        <v>2380</v>
      </c>
      <c r="F1220" t="s">
        <v>2380</v>
      </c>
      <c r="G1220">
        <v>1</v>
      </c>
      <c r="H1220" t="s">
        <v>2380</v>
      </c>
      <c r="I1220" t="str">
        <f t="shared" si="248"/>
        <v>Id1219</v>
      </c>
      <c r="J1220" t="str">
        <f t="shared" si="249"/>
        <v>25.46</v>
      </c>
      <c r="K1220" t="str">
        <f t="shared" si="250"/>
        <v>11.78</v>
      </c>
      <c r="L1220" t="str">
        <f t="shared" si="251"/>
        <v>yes</v>
      </c>
      <c r="M1220" t="str">
        <f t="shared" si="252"/>
        <v>No</v>
      </c>
      <c r="N1220" t="str">
        <f t="shared" si="253"/>
        <v>No</v>
      </c>
      <c r="O1220" t="str">
        <f t="shared" si="254"/>
        <v>1</v>
      </c>
      <c r="P1220" t="str">
        <f t="shared" si="255"/>
        <v>No</v>
      </c>
      <c r="Q1220" s="10" t="str">
        <f t="shared" si="256"/>
        <v>1</v>
      </c>
      <c r="R1220" t="str">
        <f t="shared" si="257"/>
        <v>Yes</v>
      </c>
      <c r="S1220" t="str">
        <f t="shared" si="258"/>
        <v>No</v>
      </c>
      <c r="T1220" t="str">
        <f t="shared" si="259"/>
        <v>No</v>
      </c>
      <c r="U1220" s="10" t="str" cm="1">
        <f t="array" ref="U1220">_xlfn.IFS(B1220&lt;18.5,"Underweight",B1220&lt;=24.9,"Normal weight",B1220&lt;=29.99,"Over weight",B1220&gt;=30,"Obesity")</f>
        <v>Over weight</v>
      </c>
      <c r="V1220" t="str" cm="1">
        <f t="array" ref="V1220">_xlfn.IFS(C1220&lt;5.7,"Normal",C1220&lt;=6.49,"Prediabetes",C1220&gt;=6.5,"Diabetes")</f>
        <v>Diabetes</v>
      </c>
      <c r="W1220" t="str">
        <f t="shared" si="260"/>
        <v>No</v>
      </c>
    </row>
    <row r="1221" spans="1:23" x14ac:dyDescent="0.25">
      <c r="A1221" t="s">
        <v>1151</v>
      </c>
      <c r="B1221" s="11">
        <v>29.64</v>
      </c>
      <c r="C1221" s="11">
        <v>10.82</v>
      </c>
      <c r="D1221" t="s">
        <v>2382</v>
      </c>
      <c r="E1221" t="s">
        <v>2380</v>
      </c>
      <c r="F1221" t="s">
        <v>2380</v>
      </c>
      <c r="G1221" t="s">
        <v>2381</v>
      </c>
      <c r="H1221" t="s">
        <v>2380</v>
      </c>
      <c r="I1221" t="str">
        <f t="shared" si="248"/>
        <v>Id1220</v>
      </c>
      <c r="J1221" t="str">
        <f t="shared" si="249"/>
        <v>29.64</v>
      </c>
      <c r="K1221" t="str">
        <f t="shared" si="250"/>
        <v>10.82</v>
      </c>
      <c r="L1221" t="str">
        <f t="shared" si="251"/>
        <v>yes</v>
      </c>
      <c r="M1221" t="str">
        <f t="shared" si="252"/>
        <v>No</v>
      </c>
      <c r="N1221" t="str">
        <f t="shared" si="253"/>
        <v>No</v>
      </c>
      <c r="O1221" t="str">
        <f t="shared" si="254"/>
        <v>No major surgery</v>
      </c>
      <c r="P1221" t="str">
        <f t="shared" si="255"/>
        <v>No</v>
      </c>
      <c r="Q1221" s="10" t="str">
        <f t="shared" si="256"/>
        <v>0</v>
      </c>
      <c r="R1221" t="str">
        <f t="shared" si="257"/>
        <v>Yes</v>
      </c>
      <c r="S1221" t="str">
        <f t="shared" si="258"/>
        <v>No</v>
      </c>
      <c r="T1221" t="str">
        <f t="shared" si="259"/>
        <v>No</v>
      </c>
      <c r="U1221" s="10" t="str" cm="1">
        <f t="array" ref="U1221">_xlfn.IFS(B1221&lt;18.5,"Underweight",B1221&lt;=24.9,"Normal weight",B1221&lt;=29.99,"Over weight",B1221&gt;=30,"Obesity")</f>
        <v>Over weight</v>
      </c>
      <c r="V1221" t="str" cm="1">
        <f t="array" ref="V1221">_xlfn.IFS(C1221&lt;5.7,"Normal",C1221&lt;=6.49,"Prediabetes",C1221&gt;=6.5,"Diabetes")</f>
        <v>Diabetes</v>
      </c>
      <c r="W1221" t="str">
        <f t="shared" si="260"/>
        <v>No</v>
      </c>
    </row>
    <row r="1222" spans="1:23" x14ac:dyDescent="0.25">
      <c r="A1222" t="s">
        <v>1150</v>
      </c>
      <c r="B1222" s="11">
        <v>31.27</v>
      </c>
      <c r="C1222" s="11">
        <v>7.73</v>
      </c>
      <c r="D1222" t="s">
        <v>2382</v>
      </c>
      <c r="E1222" t="s">
        <v>2380</v>
      </c>
      <c r="F1222" t="s">
        <v>2380</v>
      </c>
      <c r="G1222">
        <v>1</v>
      </c>
      <c r="H1222" t="s">
        <v>2380</v>
      </c>
      <c r="I1222" t="str">
        <f t="shared" si="248"/>
        <v>Id1221</v>
      </c>
      <c r="J1222" t="str">
        <f t="shared" si="249"/>
        <v>31.27</v>
      </c>
      <c r="K1222" t="str">
        <f t="shared" si="250"/>
        <v>7.73</v>
      </c>
      <c r="L1222" t="str">
        <f t="shared" si="251"/>
        <v>yes</v>
      </c>
      <c r="M1222" t="str">
        <f t="shared" si="252"/>
        <v>No</v>
      </c>
      <c r="N1222" t="str">
        <f t="shared" si="253"/>
        <v>No</v>
      </c>
      <c r="O1222" t="str">
        <f t="shared" si="254"/>
        <v>1</v>
      </c>
      <c r="P1222" t="str">
        <f t="shared" si="255"/>
        <v>No</v>
      </c>
      <c r="Q1222" s="10" t="str">
        <f t="shared" si="256"/>
        <v>1</v>
      </c>
      <c r="R1222" t="str">
        <f t="shared" si="257"/>
        <v>Yes</v>
      </c>
      <c r="S1222" t="str">
        <f t="shared" si="258"/>
        <v>No</v>
      </c>
      <c r="T1222" t="str">
        <f t="shared" si="259"/>
        <v>No</v>
      </c>
      <c r="U1222" s="10" t="str" cm="1">
        <f t="array" ref="U1222">_xlfn.IFS(B1222&lt;18.5,"Underweight",B1222&lt;=24.9,"Normal weight",B1222&lt;=29.99,"Over weight",B1222&gt;=30,"Obesity")</f>
        <v>Obesity</v>
      </c>
      <c r="V1222" t="str" cm="1">
        <f t="array" ref="V1222">_xlfn.IFS(C1222&lt;5.7,"Normal",C1222&lt;=6.49,"Prediabetes",C1222&gt;=6.5,"Diabetes")</f>
        <v>Diabetes</v>
      </c>
      <c r="W1222" t="str">
        <f t="shared" si="260"/>
        <v>No</v>
      </c>
    </row>
    <row r="1223" spans="1:23" x14ac:dyDescent="0.25">
      <c r="A1223" t="s">
        <v>1149</v>
      </c>
      <c r="B1223" s="11">
        <v>19.95</v>
      </c>
      <c r="C1223" s="11">
        <v>6.24</v>
      </c>
      <c r="D1223" t="s">
        <v>2382</v>
      </c>
      <c r="E1223" t="s">
        <v>2380</v>
      </c>
      <c r="F1223" t="s">
        <v>2380</v>
      </c>
      <c r="G1223" t="s">
        <v>2381</v>
      </c>
      <c r="H1223" t="s">
        <v>2380</v>
      </c>
      <c r="I1223" t="str">
        <f t="shared" si="248"/>
        <v>Id1222</v>
      </c>
      <c r="J1223" t="str">
        <f t="shared" si="249"/>
        <v>19.95</v>
      </c>
      <c r="K1223" t="str">
        <f t="shared" si="250"/>
        <v>6.24</v>
      </c>
      <c r="L1223" t="str">
        <f t="shared" si="251"/>
        <v>yes</v>
      </c>
      <c r="M1223" t="str">
        <f t="shared" si="252"/>
        <v>No</v>
      </c>
      <c r="N1223" t="str">
        <f t="shared" si="253"/>
        <v>No</v>
      </c>
      <c r="O1223" t="str">
        <f t="shared" si="254"/>
        <v>No major surgery</v>
      </c>
      <c r="P1223" t="str">
        <f t="shared" si="255"/>
        <v>No</v>
      </c>
      <c r="Q1223" s="10" t="str">
        <f t="shared" si="256"/>
        <v>0</v>
      </c>
      <c r="R1223" t="str">
        <f t="shared" si="257"/>
        <v>Yes</v>
      </c>
      <c r="S1223" t="str">
        <f t="shared" si="258"/>
        <v>No</v>
      </c>
      <c r="T1223" t="str">
        <f t="shared" si="259"/>
        <v>No</v>
      </c>
      <c r="U1223" s="10" t="str" cm="1">
        <f t="array" ref="U1223">_xlfn.IFS(B1223&lt;18.5,"Underweight",B1223&lt;=24.9,"Normal weight",B1223&lt;=29.99,"Over weight",B1223&gt;=30,"Obesity")</f>
        <v>Normal weight</v>
      </c>
      <c r="V1223" t="str" cm="1">
        <f t="array" ref="V1223">_xlfn.IFS(C1223&lt;5.7,"Normal",C1223&lt;=6.49,"Prediabetes",C1223&gt;=6.5,"Diabetes")</f>
        <v>Prediabetes</v>
      </c>
      <c r="W1223" t="str">
        <f t="shared" si="260"/>
        <v>No</v>
      </c>
    </row>
    <row r="1224" spans="1:23" x14ac:dyDescent="0.25">
      <c r="A1224" t="s">
        <v>1148</v>
      </c>
      <c r="B1224" s="11">
        <v>21.3</v>
      </c>
      <c r="C1224" s="11">
        <v>10.42</v>
      </c>
      <c r="D1224" t="s">
        <v>2380</v>
      </c>
      <c r="E1224" t="s">
        <v>2380</v>
      </c>
      <c r="F1224" t="s">
        <v>2380</v>
      </c>
      <c r="G1224">
        <v>2</v>
      </c>
      <c r="H1224" t="s">
        <v>2380</v>
      </c>
      <c r="I1224" t="str">
        <f t="shared" si="248"/>
        <v>Id1223</v>
      </c>
      <c r="J1224" t="str">
        <f t="shared" si="249"/>
        <v>21.3</v>
      </c>
      <c r="K1224" t="str">
        <f t="shared" si="250"/>
        <v>10.42</v>
      </c>
      <c r="L1224" t="str">
        <f t="shared" si="251"/>
        <v>No</v>
      </c>
      <c r="M1224" t="str">
        <f t="shared" si="252"/>
        <v>No</v>
      </c>
      <c r="N1224" t="str">
        <f t="shared" si="253"/>
        <v>No</v>
      </c>
      <c r="O1224" t="str">
        <f t="shared" si="254"/>
        <v>2</v>
      </c>
      <c r="P1224" t="str">
        <f t="shared" si="255"/>
        <v>No</v>
      </c>
      <c r="Q1224" s="10" t="str">
        <f t="shared" si="256"/>
        <v>2</v>
      </c>
      <c r="R1224" t="str">
        <f t="shared" si="257"/>
        <v>No</v>
      </c>
      <c r="S1224" t="str">
        <f t="shared" si="258"/>
        <v>No</v>
      </c>
      <c r="T1224" t="str">
        <f t="shared" si="259"/>
        <v>No</v>
      </c>
      <c r="U1224" s="10" t="str" cm="1">
        <f t="array" ref="U1224">_xlfn.IFS(B1224&lt;18.5,"Underweight",B1224&lt;=24.9,"Normal weight",B1224&lt;=29.99,"Over weight",B1224&gt;=30,"Obesity")</f>
        <v>Normal weight</v>
      </c>
      <c r="V1224" t="str" cm="1">
        <f t="array" ref="V1224">_xlfn.IFS(C1224&lt;5.7,"Normal",C1224&lt;=6.49,"Prediabetes",C1224&gt;=6.5,"Diabetes")</f>
        <v>Diabetes</v>
      </c>
      <c r="W1224" t="str">
        <f t="shared" si="260"/>
        <v>No</v>
      </c>
    </row>
    <row r="1225" spans="1:23" x14ac:dyDescent="0.25">
      <c r="A1225" t="s">
        <v>1147</v>
      </c>
      <c r="B1225" s="11">
        <v>31.635000000000002</v>
      </c>
      <c r="C1225" s="11">
        <v>11.11</v>
      </c>
      <c r="D1225" t="s">
        <v>2380</v>
      </c>
      <c r="E1225" t="s">
        <v>2380</v>
      </c>
      <c r="F1225" t="s">
        <v>2380</v>
      </c>
      <c r="G1225" t="s">
        <v>2381</v>
      </c>
      <c r="H1225" t="s">
        <v>2380</v>
      </c>
      <c r="I1225" t="str">
        <f t="shared" si="248"/>
        <v>Id1224</v>
      </c>
      <c r="J1225" t="str">
        <f t="shared" si="249"/>
        <v>31.635</v>
      </c>
      <c r="K1225" t="str">
        <f t="shared" si="250"/>
        <v>11.11</v>
      </c>
      <c r="L1225" t="str">
        <f t="shared" si="251"/>
        <v>No</v>
      </c>
      <c r="M1225" t="str">
        <f t="shared" si="252"/>
        <v>No</v>
      </c>
      <c r="N1225" t="str">
        <f t="shared" si="253"/>
        <v>No</v>
      </c>
      <c r="O1225" t="str">
        <f t="shared" si="254"/>
        <v>No major surgery</v>
      </c>
      <c r="P1225" t="str">
        <f t="shared" si="255"/>
        <v>No</v>
      </c>
      <c r="Q1225" s="10" t="str">
        <f t="shared" si="256"/>
        <v>0</v>
      </c>
      <c r="R1225" t="str">
        <f t="shared" si="257"/>
        <v>No</v>
      </c>
      <c r="S1225" t="str">
        <f t="shared" si="258"/>
        <v>No</v>
      </c>
      <c r="T1225" t="str">
        <f t="shared" si="259"/>
        <v>No</v>
      </c>
      <c r="U1225" s="10" t="str" cm="1">
        <f t="array" ref="U1225">_xlfn.IFS(B1225&lt;18.5,"Underweight",B1225&lt;=24.9,"Normal weight",B1225&lt;=29.99,"Over weight",B1225&gt;=30,"Obesity")</f>
        <v>Obesity</v>
      </c>
      <c r="V1225" t="str" cm="1">
        <f t="array" ref="V1225">_xlfn.IFS(C1225&lt;5.7,"Normal",C1225&lt;=6.49,"Prediabetes",C1225&gt;=6.5,"Diabetes")</f>
        <v>Diabetes</v>
      </c>
      <c r="W1225" t="str">
        <f t="shared" si="260"/>
        <v>No</v>
      </c>
    </row>
    <row r="1226" spans="1:23" x14ac:dyDescent="0.25">
      <c r="A1226" t="s">
        <v>1146</v>
      </c>
      <c r="B1226" s="11">
        <v>23.9</v>
      </c>
      <c r="C1226" s="11">
        <v>7.67</v>
      </c>
      <c r="D1226" t="s">
        <v>2382</v>
      </c>
      <c r="E1226" t="s">
        <v>2380</v>
      </c>
      <c r="F1226" t="s">
        <v>2380</v>
      </c>
      <c r="G1226">
        <v>2</v>
      </c>
      <c r="H1226" t="s">
        <v>2380</v>
      </c>
      <c r="I1226" t="str">
        <f t="shared" si="248"/>
        <v>Id1225</v>
      </c>
      <c r="J1226" t="str">
        <f t="shared" si="249"/>
        <v>23.9</v>
      </c>
      <c r="K1226" t="str">
        <f t="shared" si="250"/>
        <v>7.67</v>
      </c>
      <c r="L1226" t="str">
        <f t="shared" si="251"/>
        <v>yes</v>
      </c>
      <c r="M1226" t="str">
        <f t="shared" si="252"/>
        <v>No</v>
      </c>
      <c r="N1226" t="str">
        <f t="shared" si="253"/>
        <v>No</v>
      </c>
      <c r="O1226" t="str">
        <f t="shared" si="254"/>
        <v>2</v>
      </c>
      <c r="P1226" t="str">
        <f t="shared" si="255"/>
        <v>No</v>
      </c>
      <c r="Q1226" s="10" t="str">
        <f t="shared" si="256"/>
        <v>2</v>
      </c>
      <c r="R1226" t="str">
        <f t="shared" si="257"/>
        <v>Yes</v>
      </c>
      <c r="S1226" t="str">
        <f t="shared" si="258"/>
        <v>No</v>
      </c>
      <c r="T1226" t="str">
        <f t="shared" si="259"/>
        <v>No</v>
      </c>
      <c r="U1226" s="10" t="str" cm="1">
        <f t="array" ref="U1226">_xlfn.IFS(B1226&lt;18.5,"Underweight",B1226&lt;=24.9,"Normal weight",B1226&lt;=29.99,"Over weight",B1226&gt;=30,"Obesity")</f>
        <v>Normal weight</v>
      </c>
      <c r="V1226" t="str" cm="1">
        <f t="array" ref="V1226">_xlfn.IFS(C1226&lt;5.7,"Normal",C1226&lt;=6.49,"Prediabetes",C1226&gt;=6.5,"Diabetes")</f>
        <v>Diabetes</v>
      </c>
      <c r="W1226" t="str">
        <f t="shared" si="260"/>
        <v>No</v>
      </c>
    </row>
    <row r="1227" spans="1:23" x14ac:dyDescent="0.25">
      <c r="A1227" t="s">
        <v>1145</v>
      </c>
      <c r="B1227" s="11">
        <v>34.15</v>
      </c>
      <c r="C1227" s="11">
        <v>6.15</v>
      </c>
      <c r="D1227" t="s">
        <v>2380</v>
      </c>
      <c r="E1227" t="s">
        <v>2380</v>
      </c>
      <c r="F1227" t="s">
        <v>2380</v>
      </c>
      <c r="G1227" t="s">
        <v>2381</v>
      </c>
      <c r="H1227" t="s">
        <v>2380</v>
      </c>
      <c r="I1227" t="str">
        <f t="shared" si="248"/>
        <v>Id1226</v>
      </c>
      <c r="J1227" t="str">
        <f t="shared" si="249"/>
        <v>34.15</v>
      </c>
      <c r="K1227" t="str">
        <f t="shared" si="250"/>
        <v>6.15</v>
      </c>
      <c r="L1227" t="str">
        <f t="shared" si="251"/>
        <v>No</v>
      </c>
      <c r="M1227" t="str">
        <f t="shared" si="252"/>
        <v>No</v>
      </c>
      <c r="N1227" t="str">
        <f t="shared" si="253"/>
        <v>No</v>
      </c>
      <c r="O1227" t="str">
        <f t="shared" si="254"/>
        <v>No major surgery</v>
      </c>
      <c r="P1227" t="str">
        <f t="shared" si="255"/>
        <v>No</v>
      </c>
      <c r="Q1227" s="10" t="str">
        <f t="shared" si="256"/>
        <v>0</v>
      </c>
      <c r="R1227" t="str">
        <f t="shared" si="257"/>
        <v>No</v>
      </c>
      <c r="S1227" t="str">
        <f t="shared" si="258"/>
        <v>No</v>
      </c>
      <c r="T1227" t="str">
        <f t="shared" si="259"/>
        <v>No</v>
      </c>
      <c r="U1227" s="10" t="str" cm="1">
        <f t="array" ref="U1227">_xlfn.IFS(B1227&lt;18.5,"Underweight",B1227&lt;=24.9,"Normal weight",B1227&lt;=29.99,"Over weight",B1227&gt;=30,"Obesity")</f>
        <v>Obesity</v>
      </c>
      <c r="V1227" t="str" cm="1">
        <f t="array" ref="V1227">_xlfn.IFS(C1227&lt;5.7,"Normal",C1227&lt;=6.49,"Prediabetes",C1227&gt;=6.5,"Diabetes")</f>
        <v>Prediabetes</v>
      </c>
      <c r="W1227" t="str">
        <f t="shared" si="260"/>
        <v>No</v>
      </c>
    </row>
    <row r="1228" spans="1:23" x14ac:dyDescent="0.25">
      <c r="A1228" t="s">
        <v>1144</v>
      </c>
      <c r="B1228" s="11">
        <v>28.71</v>
      </c>
      <c r="C1228" s="11">
        <v>5.71</v>
      </c>
      <c r="D1228" t="s">
        <v>2380</v>
      </c>
      <c r="E1228" t="s">
        <v>2380</v>
      </c>
      <c r="F1228" t="s">
        <v>2380</v>
      </c>
      <c r="G1228" t="s">
        <v>2381</v>
      </c>
      <c r="H1228" t="s">
        <v>2380</v>
      </c>
      <c r="I1228" t="str">
        <f t="shared" si="248"/>
        <v>Id1227</v>
      </c>
      <c r="J1228" t="str">
        <f t="shared" si="249"/>
        <v>28.71</v>
      </c>
      <c r="K1228" t="str">
        <f t="shared" si="250"/>
        <v>5.71</v>
      </c>
      <c r="L1228" t="str">
        <f t="shared" si="251"/>
        <v>No</v>
      </c>
      <c r="M1228" t="str">
        <f t="shared" si="252"/>
        <v>No</v>
      </c>
      <c r="N1228" t="str">
        <f t="shared" si="253"/>
        <v>No</v>
      </c>
      <c r="O1228" t="str">
        <f t="shared" si="254"/>
        <v>No major surgery</v>
      </c>
      <c r="P1228" t="str">
        <f t="shared" si="255"/>
        <v>No</v>
      </c>
      <c r="Q1228" s="10" t="str">
        <f t="shared" si="256"/>
        <v>0</v>
      </c>
      <c r="R1228" t="str">
        <f t="shared" si="257"/>
        <v>No</v>
      </c>
      <c r="S1228" t="str">
        <f t="shared" si="258"/>
        <v>No</v>
      </c>
      <c r="T1228" t="str">
        <f t="shared" si="259"/>
        <v>No</v>
      </c>
      <c r="U1228" s="10" t="str" cm="1">
        <f t="array" ref="U1228">_xlfn.IFS(B1228&lt;18.5,"Underweight",B1228&lt;=24.9,"Normal weight",B1228&lt;=29.99,"Over weight",B1228&gt;=30,"Obesity")</f>
        <v>Over weight</v>
      </c>
      <c r="V1228" t="str" cm="1">
        <f t="array" ref="V1228">_xlfn.IFS(C1228&lt;5.7,"Normal",C1228&lt;=6.49,"Prediabetes",C1228&gt;=6.5,"Diabetes")</f>
        <v>Prediabetes</v>
      </c>
      <c r="W1228" t="str">
        <f t="shared" si="260"/>
        <v>No</v>
      </c>
    </row>
    <row r="1229" spans="1:23" x14ac:dyDescent="0.25">
      <c r="A1229" t="s">
        <v>1143</v>
      </c>
      <c r="B1229" s="11">
        <v>36.700000000000003</v>
      </c>
      <c r="C1229" s="11">
        <v>8.6999999999999993</v>
      </c>
      <c r="D1229" t="s">
        <v>2382</v>
      </c>
      <c r="E1229" t="s">
        <v>2380</v>
      </c>
      <c r="F1229" t="s">
        <v>2380</v>
      </c>
      <c r="G1229">
        <v>2</v>
      </c>
      <c r="H1229" t="s">
        <v>2380</v>
      </c>
      <c r="I1229" t="str">
        <f t="shared" si="248"/>
        <v>Id1228</v>
      </c>
      <c r="J1229" t="str">
        <f t="shared" si="249"/>
        <v>36.7</v>
      </c>
      <c r="K1229" t="str">
        <f t="shared" si="250"/>
        <v>8.7</v>
      </c>
      <c r="L1229" t="str">
        <f t="shared" si="251"/>
        <v>yes</v>
      </c>
      <c r="M1229" t="str">
        <f t="shared" si="252"/>
        <v>No</v>
      </c>
      <c r="N1229" t="str">
        <f t="shared" si="253"/>
        <v>No</v>
      </c>
      <c r="O1229" t="str">
        <f t="shared" si="254"/>
        <v>2</v>
      </c>
      <c r="P1229" t="str">
        <f t="shared" si="255"/>
        <v>No</v>
      </c>
      <c r="Q1229" s="10" t="str">
        <f t="shared" si="256"/>
        <v>2</v>
      </c>
      <c r="R1229" t="str">
        <f t="shared" si="257"/>
        <v>Yes</v>
      </c>
      <c r="S1229" t="str">
        <f t="shared" si="258"/>
        <v>No</v>
      </c>
      <c r="T1229" t="str">
        <f t="shared" si="259"/>
        <v>No</v>
      </c>
      <c r="U1229" s="10" t="str" cm="1">
        <f t="array" ref="U1229">_xlfn.IFS(B1229&lt;18.5,"Underweight",B1229&lt;=24.9,"Normal weight",B1229&lt;=29.99,"Over weight",B1229&gt;=30,"Obesity")</f>
        <v>Obesity</v>
      </c>
      <c r="V1229" t="str" cm="1">
        <f t="array" ref="V1229">_xlfn.IFS(C1229&lt;5.7,"Normal",C1229&lt;=6.49,"Prediabetes",C1229&gt;=6.5,"Diabetes")</f>
        <v>Diabetes</v>
      </c>
      <c r="W1229" t="str">
        <f t="shared" si="260"/>
        <v>No</v>
      </c>
    </row>
    <row r="1230" spans="1:23" x14ac:dyDescent="0.25">
      <c r="A1230" t="s">
        <v>1142</v>
      </c>
      <c r="B1230" s="11">
        <v>34.1</v>
      </c>
      <c r="C1230" s="11">
        <v>9.0399999999999991</v>
      </c>
      <c r="D1230" t="s">
        <v>2382</v>
      </c>
      <c r="E1230" t="s">
        <v>2380</v>
      </c>
      <c r="F1230" t="s">
        <v>2380</v>
      </c>
      <c r="G1230">
        <v>2</v>
      </c>
      <c r="H1230" t="s">
        <v>2380</v>
      </c>
      <c r="I1230" t="str">
        <f t="shared" si="248"/>
        <v>Id1229</v>
      </c>
      <c r="J1230" t="str">
        <f t="shared" si="249"/>
        <v>34.1</v>
      </c>
      <c r="K1230" t="str">
        <f t="shared" si="250"/>
        <v>9.04</v>
      </c>
      <c r="L1230" t="str">
        <f t="shared" si="251"/>
        <v>yes</v>
      </c>
      <c r="M1230" t="str">
        <f t="shared" si="252"/>
        <v>No</v>
      </c>
      <c r="N1230" t="str">
        <f t="shared" si="253"/>
        <v>No</v>
      </c>
      <c r="O1230" t="str">
        <f t="shared" si="254"/>
        <v>2</v>
      </c>
      <c r="P1230" t="str">
        <f t="shared" si="255"/>
        <v>No</v>
      </c>
      <c r="Q1230" s="10" t="str">
        <f t="shared" si="256"/>
        <v>2</v>
      </c>
      <c r="R1230" t="str">
        <f t="shared" si="257"/>
        <v>Yes</v>
      </c>
      <c r="S1230" t="str">
        <f t="shared" si="258"/>
        <v>No</v>
      </c>
      <c r="T1230" t="str">
        <f t="shared" si="259"/>
        <v>No</v>
      </c>
      <c r="U1230" s="10" t="str" cm="1">
        <f t="array" ref="U1230">_xlfn.IFS(B1230&lt;18.5,"Underweight",B1230&lt;=24.9,"Normal weight",B1230&lt;=29.99,"Over weight",B1230&gt;=30,"Obesity")</f>
        <v>Obesity</v>
      </c>
      <c r="V1230" t="str" cm="1">
        <f t="array" ref="V1230">_xlfn.IFS(C1230&lt;5.7,"Normal",C1230&lt;=6.49,"Prediabetes",C1230&gt;=6.5,"Diabetes")</f>
        <v>Diabetes</v>
      </c>
      <c r="W1230" t="str">
        <f t="shared" si="260"/>
        <v>No</v>
      </c>
    </row>
    <row r="1231" spans="1:23" x14ac:dyDescent="0.25">
      <c r="A1231" t="s">
        <v>1141</v>
      </c>
      <c r="B1231" s="11">
        <v>25.7</v>
      </c>
      <c r="C1231" s="11">
        <v>5.61</v>
      </c>
      <c r="D1231" t="s">
        <v>2380</v>
      </c>
      <c r="E1231" t="s">
        <v>2380</v>
      </c>
      <c r="F1231" t="s">
        <v>2380</v>
      </c>
      <c r="G1231" t="s">
        <v>2381</v>
      </c>
      <c r="H1231" t="s">
        <v>2380</v>
      </c>
      <c r="I1231" t="str">
        <f t="shared" si="248"/>
        <v>Id1230</v>
      </c>
      <c r="J1231" t="str">
        <f t="shared" si="249"/>
        <v>25.7</v>
      </c>
      <c r="K1231" t="str">
        <f t="shared" si="250"/>
        <v>5.61</v>
      </c>
      <c r="L1231" t="str">
        <f t="shared" si="251"/>
        <v>No</v>
      </c>
      <c r="M1231" t="str">
        <f t="shared" si="252"/>
        <v>No</v>
      </c>
      <c r="N1231" t="str">
        <f t="shared" si="253"/>
        <v>No</v>
      </c>
      <c r="O1231" t="str">
        <f t="shared" si="254"/>
        <v>No major surgery</v>
      </c>
      <c r="P1231" t="str">
        <f t="shared" si="255"/>
        <v>No</v>
      </c>
      <c r="Q1231" s="10" t="str">
        <f t="shared" si="256"/>
        <v>0</v>
      </c>
      <c r="R1231" t="str">
        <f t="shared" si="257"/>
        <v>No</v>
      </c>
      <c r="S1231" t="str">
        <f t="shared" si="258"/>
        <v>No</v>
      </c>
      <c r="T1231" t="str">
        <f t="shared" si="259"/>
        <v>No</v>
      </c>
      <c r="U1231" s="10" t="str" cm="1">
        <f t="array" ref="U1231">_xlfn.IFS(B1231&lt;18.5,"Underweight",B1231&lt;=24.9,"Normal weight",B1231&lt;=29.99,"Over weight",B1231&gt;=30,"Obesity")</f>
        <v>Over weight</v>
      </c>
      <c r="V1231" t="str" cm="1">
        <f t="array" ref="V1231">_xlfn.IFS(C1231&lt;5.7,"Normal",C1231&lt;=6.49,"Prediabetes",C1231&gt;=6.5,"Diabetes")</f>
        <v>Normal</v>
      </c>
      <c r="W1231" t="str">
        <f t="shared" si="260"/>
        <v>No</v>
      </c>
    </row>
    <row r="1232" spans="1:23" x14ac:dyDescent="0.25">
      <c r="A1232" t="s">
        <v>1140</v>
      </c>
      <c r="B1232" s="11">
        <v>21.68</v>
      </c>
      <c r="C1232" s="11">
        <v>8.1199999999999992</v>
      </c>
      <c r="D1232" t="s">
        <v>2380</v>
      </c>
      <c r="E1232" t="s">
        <v>2380</v>
      </c>
      <c r="F1232" t="s">
        <v>2380</v>
      </c>
      <c r="G1232" t="s">
        <v>2381</v>
      </c>
      <c r="H1232" t="s">
        <v>2380</v>
      </c>
      <c r="I1232" t="str">
        <f t="shared" si="248"/>
        <v>Id1231</v>
      </c>
      <c r="J1232" t="str">
        <f t="shared" si="249"/>
        <v>21.68</v>
      </c>
      <c r="K1232" t="str">
        <f t="shared" si="250"/>
        <v>8.12</v>
      </c>
      <c r="L1232" t="str">
        <f t="shared" si="251"/>
        <v>No</v>
      </c>
      <c r="M1232" t="str">
        <f t="shared" si="252"/>
        <v>No</v>
      </c>
      <c r="N1232" t="str">
        <f t="shared" si="253"/>
        <v>No</v>
      </c>
      <c r="O1232" t="str">
        <f t="shared" si="254"/>
        <v>No major surgery</v>
      </c>
      <c r="P1232" t="str">
        <f t="shared" si="255"/>
        <v>No</v>
      </c>
      <c r="Q1232" s="10" t="str">
        <f t="shared" si="256"/>
        <v>0</v>
      </c>
      <c r="R1232" t="str">
        <f t="shared" si="257"/>
        <v>No</v>
      </c>
      <c r="S1232" t="str">
        <f t="shared" si="258"/>
        <v>No</v>
      </c>
      <c r="T1232" t="str">
        <f t="shared" si="259"/>
        <v>No</v>
      </c>
      <c r="U1232" s="10" t="str" cm="1">
        <f t="array" ref="U1232">_xlfn.IFS(B1232&lt;18.5,"Underweight",B1232&lt;=24.9,"Normal weight",B1232&lt;=29.99,"Over weight",B1232&gt;=30,"Obesity")</f>
        <v>Normal weight</v>
      </c>
      <c r="V1232" t="str" cm="1">
        <f t="array" ref="V1232">_xlfn.IFS(C1232&lt;5.7,"Normal",C1232&lt;=6.49,"Prediabetes",C1232&gt;=6.5,"Diabetes")</f>
        <v>Diabetes</v>
      </c>
      <c r="W1232" t="str">
        <f t="shared" si="260"/>
        <v>No</v>
      </c>
    </row>
    <row r="1233" spans="1:23" x14ac:dyDescent="0.25">
      <c r="A1233" t="s">
        <v>1139</v>
      </c>
      <c r="B1233" s="11">
        <v>25.175000000000001</v>
      </c>
      <c r="C1233" s="11">
        <v>4.74</v>
      </c>
      <c r="D1233" t="s">
        <v>2380</v>
      </c>
      <c r="E1233" t="s">
        <v>2380</v>
      </c>
      <c r="F1233" t="s">
        <v>2380</v>
      </c>
      <c r="G1233" t="s">
        <v>2381</v>
      </c>
      <c r="H1233" t="s">
        <v>2380</v>
      </c>
      <c r="I1233" t="str">
        <f t="shared" si="248"/>
        <v>Id1232</v>
      </c>
      <c r="J1233" t="str">
        <f t="shared" si="249"/>
        <v>25.175</v>
      </c>
      <c r="K1233" t="str">
        <f t="shared" si="250"/>
        <v>4.74</v>
      </c>
      <c r="L1233" t="str">
        <f t="shared" si="251"/>
        <v>No</v>
      </c>
      <c r="M1233" t="str">
        <f t="shared" si="252"/>
        <v>No</v>
      </c>
      <c r="N1233" t="str">
        <f t="shared" si="253"/>
        <v>No</v>
      </c>
      <c r="O1233" t="str">
        <f t="shared" si="254"/>
        <v>No major surgery</v>
      </c>
      <c r="P1233" t="str">
        <f t="shared" si="255"/>
        <v>No</v>
      </c>
      <c r="Q1233" s="10" t="str">
        <f t="shared" si="256"/>
        <v>0</v>
      </c>
      <c r="R1233" t="str">
        <f t="shared" si="257"/>
        <v>No</v>
      </c>
      <c r="S1233" t="str">
        <f t="shared" si="258"/>
        <v>No</v>
      </c>
      <c r="T1233" t="str">
        <f t="shared" si="259"/>
        <v>No</v>
      </c>
      <c r="U1233" s="10" t="str" cm="1">
        <f t="array" ref="U1233">_xlfn.IFS(B1233&lt;18.5,"Underweight",B1233&lt;=24.9,"Normal weight",B1233&lt;=29.99,"Over weight",B1233&gt;=30,"Obesity")</f>
        <v>Over weight</v>
      </c>
      <c r="V1233" t="str" cm="1">
        <f t="array" ref="V1233">_xlfn.IFS(C1233&lt;5.7,"Normal",C1233&lt;=6.49,"Prediabetes",C1233&gt;=6.5,"Diabetes")</f>
        <v>Normal</v>
      </c>
      <c r="W1233" t="str">
        <f t="shared" si="260"/>
        <v>No</v>
      </c>
    </row>
    <row r="1234" spans="1:23" x14ac:dyDescent="0.25">
      <c r="A1234" t="s">
        <v>1138</v>
      </c>
      <c r="B1234" s="11">
        <v>44.77</v>
      </c>
      <c r="C1234" s="11">
        <v>4.0599999999999996</v>
      </c>
      <c r="D1234" t="s">
        <v>2380</v>
      </c>
      <c r="E1234" t="s">
        <v>2380</v>
      </c>
      <c r="F1234" t="s">
        <v>2380</v>
      </c>
      <c r="G1234">
        <v>2</v>
      </c>
      <c r="H1234" t="s">
        <v>2380</v>
      </c>
      <c r="I1234" t="str">
        <f t="shared" si="248"/>
        <v>Id1233</v>
      </c>
      <c r="J1234" t="str">
        <f t="shared" si="249"/>
        <v>44.77</v>
      </c>
      <c r="K1234" t="str">
        <f t="shared" si="250"/>
        <v>4.06</v>
      </c>
      <c r="L1234" t="str">
        <f t="shared" si="251"/>
        <v>No</v>
      </c>
      <c r="M1234" t="str">
        <f t="shared" si="252"/>
        <v>No</v>
      </c>
      <c r="N1234" t="str">
        <f t="shared" si="253"/>
        <v>No</v>
      </c>
      <c r="O1234" t="str">
        <f t="shared" si="254"/>
        <v>2</v>
      </c>
      <c r="P1234" t="str">
        <f t="shared" si="255"/>
        <v>No</v>
      </c>
      <c r="Q1234" s="10" t="str">
        <f t="shared" si="256"/>
        <v>2</v>
      </c>
      <c r="R1234" t="str">
        <f t="shared" si="257"/>
        <v>No</v>
      </c>
      <c r="S1234" t="str">
        <f t="shared" si="258"/>
        <v>No</v>
      </c>
      <c r="T1234" t="str">
        <f t="shared" si="259"/>
        <v>No</v>
      </c>
      <c r="U1234" s="10" t="str" cm="1">
        <f t="array" ref="U1234">_xlfn.IFS(B1234&lt;18.5,"Underweight",B1234&lt;=24.9,"Normal weight",B1234&lt;=29.99,"Over weight",B1234&gt;=30,"Obesity")</f>
        <v>Obesity</v>
      </c>
      <c r="V1234" t="str" cm="1">
        <f t="array" ref="V1234">_xlfn.IFS(C1234&lt;5.7,"Normal",C1234&lt;=6.49,"Prediabetes",C1234&gt;=6.5,"Diabetes")</f>
        <v>Normal</v>
      </c>
      <c r="W1234" t="str">
        <f t="shared" si="260"/>
        <v>No</v>
      </c>
    </row>
    <row r="1235" spans="1:23" x14ac:dyDescent="0.25">
      <c r="A1235" t="s">
        <v>1137</v>
      </c>
      <c r="B1235" s="11">
        <v>37.07</v>
      </c>
      <c r="C1235" s="11">
        <v>5.69</v>
      </c>
      <c r="D1235" t="s">
        <v>2380</v>
      </c>
      <c r="E1235" t="s">
        <v>2380</v>
      </c>
      <c r="F1235" t="s">
        <v>2380</v>
      </c>
      <c r="G1235">
        <v>2</v>
      </c>
      <c r="H1235" t="s">
        <v>2380</v>
      </c>
      <c r="I1235" t="str">
        <f t="shared" si="248"/>
        <v>Id1234</v>
      </c>
      <c r="J1235" t="str">
        <f t="shared" si="249"/>
        <v>37.07</v>
      </c>
      <c r="K1235" t="str">
        <f t="shared" si="250"/>
        <v>5.69</v>
      </c>
      <c r="L1235" t="str">
        <f t="shared" si="251"/>
        <v>No</v>
      </c>
      <c r="M1235" t="str">
        <f t="shared" si="252"/>
        <v>No</v>
      </c>
      <c r="N1235" t="str">
        <f t="shared" si="253"/>
        <v>No</v>
      </c>
      <c r="O1235" t="str">
        <f t="shared" si="254"/>
        <v>2</v>
      </c>
      <c r="P1235" t="str">
        <f t="shared" si="255"/>
        <v>No</v>
      </c>
      <c r="Q1235" s="10" t="str">
        <f t="shared" si="256"/>
        <v>2</v>
      </c>
      <c r="R1235" t="str">
        <f t="shared" si="257"/>
        <v>No</v>
      </c>
      <c r="S1235" t="str">
        <f t="shared" si="258"/>
        <v>No</v>
      </c>
      <c r="T1235" t="str">
        <f t="shared" si="259"/>
        <v>No</v>
      </c>
      <c r="U1235" s="10" t="str" cm="1">
        <f t="array" ref="U1235">_xlfn.IFS(B1235&lt;18.5,"Underweight",B1235&lt;=24.9,"Normal weight",B1235&lt;=29.99,"Over weight",B1235&gt;=30,"Obesity")</f>
        <v>Obesity</v>
      </c>
      <c r="V1235" t="str" cm="1">
        <f t="array" ref="V1235">_xlfn.IFS(C1235&lt;5.7,"Normal",C1235&lt;=6.49,"Prediabetes",C1235&gt;=6.5,"Diabetes")</f>
        <v>Normal</v>
      </c>
      <c r="W1235" t="str">
        <f t="shared" si="260"/>
        <v>No</v>
      </c>
    </row>
    <row r="1236" spans="1:23" x14ac:dyDescent="0.25">
      <c r="A1236" t="s">
        <v>1136</v>
      </c>
      <c r="B1236" s="11">
        <v>39.799999999999997</v>
      </c>
      <c r="C1236" s="11">
        <v>5.66</v>
      </c>
      <c r="D1236" t="s">
        <v>2380</v>
      </c>
      <c r="E1236" t="s">
        <v>2380</v>
      </c>
      <c r="F1236" t="s">
        <v>2383</v>
      </c>
      <c r="G1236">
        <v>1</v>
      </c>
      <c r="H1236" t="s">
        <v>2380</v>
      </c>
      <c r="I1236" t="str">
        <f t="shared" si="248"/>
        <v>Id1235</v>
      </c>
      <c r="J1236" t="str">
        <f t="shared" si="249"/>
        <v>39.8</v>
      </c>
      <c r="K1236" t="str">
        <f t="shared" si="250"/>
        <v>5.66</v>
      </c>
      <c r="L1236" t="str">
        <f t="shared" si="251"/>
        <v>No</v>
      </c>
      <c r="M1236" t="str">
        <f t="shared" si="252"/>
        <v>No</v>
      </c>
      <c r="N1236" t="str">
        <f t="shared" si="253"/>
        <v>Yes</v>
      </c>
      <c r="O1236" t="str">
        <f t="shared" si="254"/>
        <v>1</v>
      </c>
      <c r="P1236" t="str">
        <f t="shared" si="255"/>
        <v>No</v>
      </c>
      <c r="Q1236" s="10" t="str">
        <f t="shared" si="256"/>
        <v>1</v>
      </c>
      <c r="R1236" t="str">
        <f t="shared" si="257"/>
        <v>No</v>
      </c>
      <c r="S1236" t="str">
        <f t="shared" si="258"/>
        <v>No</v>
      </c>
      <c r="T1236" t="str">
        <f t="shared" si="259"/>
        <v>No</v>
      </c>
      <c r="U1236" s="10" t="str" cm="1">
        <f t="array" ref="U1236">_xlfn.IFS(B1236&lt;18.5,"Underweight",B1236&lt;=24.9,"Normal weight",B1236&lt;=29.99,"Over weight",B1236&gt;=30,"Obesity")</f>
        <v>Obesity</v>
      </c>
      <c r="V1236" t="str" cm="1">
        <f t="array" ref="V1236">_xlfn.IFS(C1236&lt;5.7,"Normal",C1236&lt;=6.49,"Prediabetes",C1236&gt;=6.5,"Diabetes")</f>
        <v>Normal</v>
      </c>
      <c r="W1236" t="str">
        <f t="shared" si="260"/>
        <v>No</v>
      </c>
    </row>
    <row r="1237" spans="1:23" x14ac:dyDescent="0.25">
      <c r="A1237" t="s">
        <v>1135</v>
      </c>
      <c r="B1237" s="11">
        <v>26.36</v>
      </c>
      <c r="C1237" s="11">
        <v>4.32</v>
      </c>
      <c r="D1237" t="s">
        <v>2380</v>
      </c>
      <c r="E1237" t="s">
        <v>2380</v>
      </c>
      <c r="F1237" t="s">
        <v>2383</v>
      </c>
      <c r="G1237">
        <v>1</v>
      </c>
      <c r="H1237" t="s">
        <v>2380</v>
      </c>
      <c r="I1237" t="str">
        <f t="shared" si="248"/>
        <v>Id1236</v>
      </c>
      <c r="J1237" t="str">
        <f t="shared" si="249"/>
        <v>26.36</v>
      </c>
      <c r="K1237" t="str">
        <f t="shared" si="250"/>
        <v>4.32</v>
      </c>
      <c r="L1237" t="str">
        <f t="shared" si="251"/>
        <v>No</v>
      </c>
      <c r="M1237" t="str">
        <f t="shared" si="252"/>
        <v>No</v>
      </c>
      <c r="N1237" t="str">
        <f t="shared" si="253"/>
        <v>Yes</v>
      </c>
      <c r="O1237" t="str">
        <f t="shared" si="254"/>
        <v>1</v>
      </c>
      <c r="P1237" t="str">
        <f t="shared" si="255"/>
        <v>No</v>
      </c>
      <c r="Q1237" s="10" t="str">
        <f t="shared" si="256"/>
        <v>1</v>
      </c>
      <c r="R1237" t="str">
        <f t="shared" si="257"/>
        <v>No</v>
      </c>
      <c r="S1237" t="str">
        <f t="shared" si="258"/>
        <v>No</v>
      </c>
      <c r="T1237" t="str">
        <f t="shared" si="259"/>
        <v>No</v>
      </c>
      <c r="U1237" s="10" t="str" cm="1">
        <f t="array" ref="U1237">_xlfn.IFS(B1237&lt;18.5,"Underweight",B1237&lt;=24.9,"Normal weight",B1237&lt;=29.99,"Over weight",B1237&gt;=30,"Obesity")</f>
        <v>Over weight</v>
      </c>
      <c r="V1237" t="str" cm="1">
        <f t="array" ref="V1237">_xlfn.IFS(C1237&lt;5.7,"Normal",C1237&lt;=6.49,"Prediabetes",C1237&gt;=6.5,"Diabetes")</f>
        <v>Normal</v>
      </c>
      <c r="W1237" t="str">
        <f t="shared" si="260"/>
        <v>No</v>
      </c>
    </row>
    <row r="1238" spans="1:23" x14ac:dyDescent="0.25">
      <c r="A1238" t="s">
        <v>1134</v>
      </c>
      <c r="B1238" s="11">
        <v>29.925000000000001</v>
      </c>
      <c r="C1238" s="11">
        <v>8.2899999999999991</v>
      </c>
      <c r="D1238" t="s">
        <v>2380</v>
      </c>
      <c r="E1238" t="s">
        <v>2380</v>
      </c>
      <c r="F1238" t="s">
        <v>2380</v>
      </c>
      <c r="G1238">
        <v>2</v>
      </c>
      <c r="H1238" t="s">
        <v>2380</v>
      </c>
      <c r="I1238" t="str">
        <f t="shared" si="248"/>
        <v>Id1237</v>
      </c>
      <c r="J1238" t="str">
        <f t="shared" si="249"/>
        <v>29.925</v>
      </c>
      <c r="K1238" t="str">
        <f t="shared" si="250"/>
        <v>8.29</v>
      </c>
      <c r="L1238" t="str">
        <f t="shared" si="251"/>
        <v>No</v>
      </c>
      <c r="M1238" t="str">
        <f t="shared" si="252"/>
        <v>No</v>
      </c>
      <c r="N1238" t="str">
        <f t="shared" si="253"/>
        <v>No</v>
      </c>
      <c r="O1238" t="str">
        <f t="shared" si="254"/>
        <v>2</v>
      </c>
      <c r="P1238" t="str">
        <f t="shared" si="255"/>
        <v>No</v>
      </c>
      <c r="Q1238" s="10" t="str">
        <f t="shared" si="256"/>
        <v>2</v>
      </c>
      <c r="R1238" t="str">
        <f t="shared" si="257"/>
        <v>No</v>
      </c>
      <c r="S1238" t="str">
        <f t="shared" si="258"/>
        <v>No</v>
      </c>
      <c r="T1238" t="str">
        <f t="shared" si="259"/>
        <v>No</v>
      </c>
      <c r="U1238" s="10" t="str" cm="1">
        <f t="array" ref="U1238">_xlfn.IFS(B1238&lt;18.5,"Underweight",B1238&lt;=24.9,"Normal weight",B1238&lt;=29.99,"Over weight",B1238&gt;=30,"Obesity")</f>
        <v>Over weight</v>
      </c>
      <c r="V1238" t="str" cm="1">
        <f t="array" ref="V1238">_xlfn.IFS(C1238&lt;5.7,"Normal",C1238&lt;=6.49,"Prediabetes",C1238&gt;=6.5,"Diabetes")</f>
        <v>Diabetes</v>
      </c>
      <c r="W1238" t="str">
        <f t="shared" si="260"/>
        <v>No</v>
      </c>
    </row>
    <row r="1239" spans="1:23" x14ac:dyDescent="0.25">
      <c r="A1239" t="s">
        <v>1133</v>
      </c>
      <c r="B1239" s="11">
        <v>37.29</v>
      </c>
      <c r="C1239" s="11">
        <v>10.46</v>
      </c>
      <c r="D1239" t="s">
        <v>2380</v>
      </c>
      <c r="E1239" t="s">
        <v>2380</v>
      </c>
      <c r="F1239" t="s">
        <v>2380</v>
      </c>
      <c r="G1239" t="s">
        <v>2381</v>
      </c>
      <c r="H1239" t="s">
        <v>2380</v>
      </c>
      <c r="I1239" t="str">
        <f t="shared" si="248"/>
        <v>Id1238</v>
      </c>
      <c r="J1239" t="str">
        <f t="shared" si="249"/>
        <v>37.29</v>
      </c>
      <c r="K1239" t="str">
        <f t="shared" si="250"/>
        <v>10.46</v>
      </c>
      <c r="L1239" t="str">
        <f t="shared" si="251"/>
        <v>No</v>
      </c>
      <c r="M1239" t="str">
        <f t="shared" si="252"/>
        <v>No</v>
      </c>
      <c r="N1239" t="str">
        <f t="shared" si="253"/>
        <v>No</v>
      </c>
      <c r="O1239" t="str">
        <f t="shared" si="254"/>
        <v>No major surgery</v>
      </c>
      <c r="P1239" t="str">
        <f t="shared" si="255"/>
        <v>No</v>
      </c>
      <c r="Q1239" s="10" t="str">
        <f t="shared" si="256"/>
        <v>0</v>
      </c>
      <c r="R1239" t="str">
        <f t="shared" si="257"/>
        <v>No</v>
      </c>
      <c r="S1239" t="str">
        <f t="shared" si="258"/>
        <v>No</v>
      </c>
      <c r="T1239" t="str">
        <f t="shared" si="259"/>
        <v>No</v>
      </c>
      <c r="U1239" s="10" t="str" cm="1">
        <f t="array" ref="U1239">_xlfn.IFS(B1239&lt;18.5,"Underweight",B1239&lt;=24.9,"Normal weight",B1239&lt;=29.99,"Over weight",B1239&gt;=30,"Obesity")</f>
        <v>Obesity</v>
      </c>
      <c r="V1239" t="str" cm="1">
        <f t="array" ref="V1239">_xlfn.IFS(C1239&lt;5.7,"Normal",C1239&lt;=6.49,"Prediabetes",C1239&gt;=6.5,"Diabetes")</f>
        <v>Diabetes</v>
      </c>
      <c r="W1239" t="str">
        <f t="shared" si="260"/>
        <v>No</v>
      </c>
    </row>
    <row r="1240" spans="1:23" x14ac:dyDescent="0.25">
      <c r="A1240" t="s">
        <v>1132</v>
      </c>
      <c r="B1240" s="11">
        <v>30.2</v>
      </c>
      <c r="C1240" s="11">
        <v>11.96</v>
      </c>
      <c r="D1240" t="s">
        <v>2380</v>
      </c>
      <c r="E1240" t="s">
        <v>2380</v>
      </c>
      <c r="F1240" t="s">
        <v>2380</v>
      </c>
      <c r="G1240" t="s">
        <v>2381</v>
      </c>
      <c r="H1240" t="s">
        <v>2380</v>
      </c>
      <c r="I1240" t="str">
        <f t="shared" si="248"/>
        <v>Id1239</v>
      </c>
      <c r="J1240" t="str">
        <f t="shared" si="249"/>
        <v>30.2</v>
      </c>
      <c r="K1240" t="str">
        <f t="shared" si="250"/>
        <v>11.96</v>
      </c>
      <c r="L1240" t="str">
        <f t="shared" si="251"/>
        <v>No</v>
      </c>
      <c r="M1240" t="str">
        <f t="shared" si="252"/>
        <v>No</v>
      </c>
      <c r="N1240" t="str">
        <f t="shared" si="253"/>
        <v>No</v>
      </c>
      <c r="O1240" t="str">
        <f t="shared" si="254"/>
        <v>No major surgery</v>
      </c>
      <c r="P1240" t="str">
        <f t="shared" si="255"/>
        <v>No</v>
      </c>
      <c r="Q1240" s="10" t="str">
        <f t="shared" si="256"/>
        <v>0</v>
      </c>
      <c r="R1240" t="str">
        <f t="shared" si="257"/>
        <v>No</v>
      </c>
      <c r="S1240" t="str">
        <f t="shared" si="258"/>
        <v>No</v>
      </c>
      <c r="T1240" t="str">
        <f t="shared" si="259"/>
        <v>No</v>
      </c>
      <c r="U1240" s="10" t="str" cm="1">
        <f t="array" ref="U1240">_xlfn.IFS(B1240&lt;18.5,"Underweight",B1240&lt;=24.9,"Normal weight",B1240&lt;=29.99,"Over weight",B1240&gt;=30,"Obesity")</f>
        <v>Obesity</v>
      </c>
      <c r="V1240" t="str" cm="1">
        <f t="array" ref="V1240">_xlfn.IFS(C1240&lt;5.7,"Normal",C1240&lt;=6.49,"Prediabetes",C1240&gt;=6.5,"Diabetes")</f>
        <v>Diabetes</v>
      </c>
      <c r="W1240" t="str">
        <f t="shared" si="260"/>
        <v>No</v>
      </c>
    </row>
    <row r="1241" spans="1:23" x14ac:dyDescent="0.25">
      <c r="A1241" t="s">
        <v>1131</v>
      </c>
      <c r="B1241" s="11">
        <v>24.225000000000001</v>
      </c>
      <c r="C1241" s="11">
        <v>4.25</v>
      </c>
      <c r="D1241" t="s">
        <v>2382</v>
      </c>
      <c r="E1241" t="s">
        <v>2380</v>
      </c>
      <c r="F1241" t="s">
        <v>2383</v>
      </c>
      <c r="G1241">
        <v>1</v>
      </c>
      <c r="H1241" t="s">
        <v>2380</v>
      </c>
      <c r="I1241" t="str">
        <f t="shared" si="248"/>
        <v>Id1240</v>
      </c>
      <c r="J1241" t="str">
        <f t="shared" si="249"/>
        <v>24.225</v>
      </c>
      <c r="K1241" t="str">
        <f t="shared" si="250"/>
        <v>4.25</v>
      </c>
      <c r="L1241" t="str">
        <f t="shared" si="251"/>
        <v>yes</v>
      </c>
      <c r="M1241" t="str">
        <f t="shared" si="252"/>
        <v>No</v>
      </c>
      <c r="N1241" t="str">
        <f t="shared" si="253"/>
        <v>Yes</v>
      </c>
      <c r="O1241" t="str">
        <f t="shared" si="254"/>
        <v>1</v>
      </c>
      <c r="P1241" t="str">
        <f t="shared" si="255"/>
        <v>No</v>
      </c>
      <c r="Q1241" s="10" t="str">
        <f t="shared" si="256"/>
        <v>1</v>
      </c>
      <c r="R1241" t="str">
        <f t="shared" si="257"/>
        <v>Yes</v>
      </c>
      <c r="S1241" t="str">
        <f t="shared" si="258"/>
        <v>No</v>
      </c>
      <c r="T1241" t="str">
        <f t="shared" si="259"/>
        <v>No</v>
      </c>
      <c r="U1241" s="10" t="str" cm="1">
        <f t="array" ref="U1241">_xlfn.IFS(B1241&lt;18.5,"Underweight",B1241&lt;=24.9,"Normal weight",B1241&lt;=29.99,"Over weight",B1241&gt;=30,"Obesity")</f>
        <v>Normal weight</v>
      </c>
      <c r="V1241" t="str" cm="1">
        <f t="array" ref="V1241">_xlfn.IFS(C1241&lt;5.7,"Normal",C1241&lt;=6.49,"Prediabetes",C1241&gt;=6.5,"Diabetes")</f>
        <v>Normal</v>
      </c>
      <c r="W1241" t="str">
        <f t="shared" si="260"/>
        <v>No</v>
      </c>
    </row>
    <row r="1242" spans="1:23" x14ac:dyDescent="0.25">
      <c r="A1242" t="s">
        <v>1130</v>
      </c>
      <c r="B1242" s="11">
        <v>31.445</v>
      </c>
      <c r="C1242" s="11">
        <v>8.33</v>
      </c>
      <c r="D1242" t="s">
        <v>2380</v>
      </c>
      <c r="E1242" t="s">
        <v>2380</v>
      </c>
      <c r="F1242" t="s">
        <v>2380</v>
      </c>
      <c r="G1242" t="s">
        <v>2381</v>
      </c>
      <c r="H1242" t="s">
        <v>2380</v>
      </c>
      <c r="I1242" t="str">
        <f t="shared" si="248"/>
        <v>Id1241</v>
      </c>
      <c r="J1242" t="str">
        <f t="shared" si="249"/>
        <v>31.445</v>
      </c>
      <c r="K1242" t="str">
        <f t="shared" si="250"/>
        <v>8.33</v>
      </c>
      <c r="L1242" t="str">
        <f t="shared" si="251"/>
        <v>No</v>
      </c>
      <c r="M1242" t="str">
        <f t="shared" si="252"/>
        <v>No</v>
      </c>
      <c r="N1242" t="str">
        <f t="shared" si="253"/>
        <v>No</v>
      </c>
      <c r="O1242" t="str">
        <f t="shared" si="254"/>
        <v>No major surgery</v>
      </c>
      <c r="P1242" t="str">
        <f t="shared" si="255"/>
        <v>No</v>
      </c>
      <c r="Q1242" s="10" t="str">
        <f t="shared" si="256"/>
        <v>0</v>
      </c>
      <c r="R1242" t="str">
        <f t="shared" si="257"/>
        <v>No</v>
      </c>
      <c r="S1242" t="str">
        <f t="shared" si="258"/>
        <v>No</v>
      </c>
      <c r="T1242" t="str">
        <f t="shared" si="259"/>
        <v>No</v>
      </c>
      <c r="U1242" s="10" t="str" cm="1">
        <f t="array" ref="U1242">_xlfn.IFS(B1242&lt;18.5,"Underweight",B1242&lt;=24.9,"Normal weight",B1242&lt;=29.99,"Over weight",B1242&gt;=30,"Obesity")</f>
        <v>Obesity</v>
      </c>
      <c r="V1242" t="str" cm="1">
        <f t="array" ref="V1242">_xlfn.IFS(C1242&lt;5.7,"Normal",C1242&lt;=6.49,"Prediabetes",C1242&gt;=6.5,"Diabetes")</f>
        <v>Diabetes</v>
      </c>
      <c r="W1242" t="str">
        <f t="shared" si="260"/>
        <v>No</v>
      </c>
    </row>
    <row r="1243" spans="1:23" x14ac:dyDescent="0.25">
      <c r="A1243" t="s">
        <v>1129</v>
      </c>
      <c r="B1243" s="11">
        <v>38.880000000000003</v>
      </c>
      <c r="C1243" s="11">
        <v>4.29</v>
      </c>
      <c r="D1243" t="s">
        <v>2380</v>
      </c>
      <c r="E1243" t="s">
        <v>2380</v>
      </c>
      <c r="F1243" t="s">
        <v>2380</v>
      </c>
      <c r="G1243">
        <v>1</v>
      </c>
      <c r="H1243" t="s">
        <v>2380</v>
      </c>
      <c r="I1243" t="str">
        <f t="shared" si="248"/>
        <v>Id1242</v>
      </c>
      <c r="J1243" t="str">
        <f t="shared" si="249"/>
        <v>38.88</v>
      </c>
      <c r="K1243" t="str">
        <f t="shared" si="250"/>
        <v>4.29</v>
      </c>
      <c r="L1243" t="str">
        <f t="shared" si="251"/>
        <v>No</v>
      </c>
      <c r="M1243" t="str">
        <f t="shared" si="252"/>
        <v>No</v>
      </c>
      <c r="N1243" t="str">
        <f t="shared" si="253"/>
        <v>No</v>
      </c>
      <c r="O1243" t="str">
        <f t="shared" si="254"/>
        <v>1</v>
      </c>
      <c r="P1243" t="str">
        <f t="shared" si="255"/>
        <v>No</v>
      </c>
      <c r="Q1243" s="10" t="str">
        <f t="shared" si="256"/>
        <v>1</v>
      </c>
      <c r="R1243" t="str">
        <f t="shared" si="257"/>
        <v>No</v>
      </c>
      <c r="S1243" t="str">
        <f t="shared" si="258"/>
        <v>No</v>
      </c>
      <c r="T1243" t="str">
        <f t="shared" si="259"/>
        <v>No</v>
      </c>
      <c r="U1243" s="10" t="str" cm="1">
        <f t="array" ref="U1243">_xlfn.IFS(B1243&lt;18.5,"Underweight",B1243&lt;=24.9,"Normal weight",B1243&lt;=29.99,"Over weight",B1243&gt;=30,"Obesity")</f>
        <v>Obesity</v>
      </c>
      <c r="V1243" t="str" cm="1">
        <f t="array" ref="V1243">_xlfn.IFS(C1243&lt;5.7,"Normal",C1243&lt;=6.49,"Prediabetes",C1243&gt;=6.5,"Diabetes")</f>
        <v>Normal</v>
      </c>
      <c r="W1243" t="str">
        <f t="shared" si="260"/>
        <v>No</v>
      </c>
    </row>
    <row r="1244" spans="1:23" x14ac:dyDescent="0.25">
      <c r="A1244" t="s">
        <v>1128</v>
      </c>
      <c r="B1244" s="11">
        <v>43.89</v>
      </c>
      <c r="C1244" s="11">
        <v>6.32</v>
      </c>
      <c r="D1244" t="s">
        <v>2382</v>
      </c>
      <c r="E1244" t="s">
        <v>2380</v>
      </c>
      <c r="F1244" t="s">
        <v>2380</v>
      </c>
      <c r="G1244" t="s">
        <v>2381</v>
      </c>
      <c r="H1244" t="s">
        <v>2380</v>
      </c>
      <c r="I1244" t="str">
        <f t="shared" si="248"/>
        <v>Id1243</v>
      </c>
      <c r="J1244" t="str">
        <f t="shared" si="249"/>
        <v>43.89</v>
      </c>
      <c r="K1244" t="str">
        <f t="shared" si="250"/>
        <v>6.32</v>
      </c>
      <c r="L1244" t="str">
        <f t="shared" si="251"/>
        <v>yes</v>
      </c>
      <c r="M1244" t="str">
        <f t="shared" si="252"/>
        <v>No</v>
      </c>
      <c r="N1244" t="str">
        <f t="shared" si="253"/>
        <v>No</v>
      </c>
      <c r="O1244" t="str">
        <f t="shared" si="254"/>
        <v>No major surgery</v>
      </c>
      <c r="P1244" t="str">
        <f t="shared" si="255"/>
        <v>No</v>
      </c>
      <c r="Q1244" s="10" t="str">
        <f t="shared" si="256"/>
        <v>0</v>
      </c>
      <c r="R1244" t="str">
        <f t="shared" si="257"/>
        <v>Yes</v>
      </c>
      <c r="S1244" t="str">
        <f t="shared" si="258"/>
        <v>No</v>
      </c>
      <c r="T1244" t="str">
        <f t="shared" si="259"/>
        <v>No</v>
      </c>
      <c r="U1244" s="10" t="str" cm="1">
        <f t="array" ref="U1244">_xlfn.IFS(B1244&lt;18.5,"Underweight",B1244&lt;=24.9,"Normal weight",B1244&lt;=29.99,"Over weight",B1244&gt;=30,"Obesity")</f>
        <v>Obesity</v>
      </c>
      <c r="V1244" t="str" cm="1">
        <f t="array" ref="V1244">_xlfn.IFS(C1244&lt;5.7,"Normal",C1244&lt;=6.49,"Prediabetes",C1244&gt;=6.5,"Diabetes")</f>
        <v>Prediabetes</v>
      </c>
      <c r="W1244" t="str">
        <f t="shared" si="260"/>
        <v>No</v>
      </c>
    </row>
    <row r="1245" spans="1:23" x14ac:dyDescent="0.25">
      <c r="A1245" t="s">
        <v>1127</v>
      </c>
      <c r="B1245" s="11">
        <v>25.6</v>
      </c>
      <c r="C1245" s="11">
        <v>5.65</v>
      </c>
      <c r="D1245" t="s">
        <v>2380</v>
      </c>
      <c r="E1245" t="s">
        <v>2380</v>
      </c>
      <c r="F1245" t="s">
        <v>2380</v>
      </c>
      <c r="G1245">
        <v>2</v>
      </c>
      <c r="H1245" t="s">
        <v>2380</v>
      </c>
      <c r="I1245" t="str">
        <f t="shared" si="248"/>
        <v>Id1244</v>
      </c>
      <c r="J1245" t="str">
        <f t="shared" si="249"/>
        <v>25.6</v>
      </c>
      <c r="K1245" t="str">
        <f t="shared" si="250"/>
        <v>5.65</v>
      </c>
      <c r="L1245" t="str">
        <f t="shared" si="251"/>
        <v>No</v>
      </c>
      <c r="M1245" t="str">
        <f t="shared" si="252"/>
        <v>No</v>
      </c>
      <c r="N1245" t="str">
        <f t="shared" si="253"/>
        <v>No</v>
      </c>
      <c r="O1245" t="str">
        <f t="shared" si="254"/>
        <v>2</v>
      </c>
      <c r="P1245" t="str">
        <f t="shared" si="255"/>
        <v>No</v>
      </c>
      <c r="Q1245" s="10" t="str">
        <f t="shared" si="256"/>
        <v>2</v>
      </c>
      <c r="R1245" t="str">
        <f t="shared" si="257"/>
        <v>No</v>
      </c>
      <c r="S1245" t="str">
        <f t="shared" si="258"/>
        <v>No</v>
      </c>
      <c r="T1245" t="str">
        <f t="shared" si="259"/>
        <v>No</v>
      </c>
      <c r="U1245" s="10" t="str" cm="1">
        <f t="array" ref="U1245">_xlfn.IFS(B1245&lt;18.5,"Underweight",B1245&lt;=24.9,"Normal weight",B1245&lt;=29.99,"Over weight",B1245&gt;=30,"Obesity")</f>
        <v>Over weight</v>
      </c>
      <c r="V1245" t="str" cm="1">
        <f t="array" ref="V1245">_xlfn.IFS(C1245&lt;5.7,"Normal",C1245&lt;=6.49,"Prediabetes",C1245&gt;=6.5,"Diabetes")</f>
        <v>Normal</v>
      </c>
      <c r="W1245" t="str">
        <f t="shared" si="260"/>
        <v>No</v>
      </c>
    </row>
    <row r="1246" spans="1:23" x14ac:dyDescent="0.25">
      <c r="A1246" t="s">
        <v>1126</v>
      </c>
      <c r="B1246" s="11">
        <v>29.545000000000002</v>
      </c>
      <c r="C1246" s="11">
        <v>8.41</v>
      </c>
      <c r="D1246" t="s">
        <v>2382</v>
      </c>
      <c r="E1246" t="s">
        <v>2380</v>
      </c>
      <c r="F1246" t="s">
        <v>2380</v>
      </c>
      <c r="G1246">
        <v>1</v>
      </c>
      <c r="H1246" t="s">
        <v>2380</v>
      </c>
      <c r="I1246" t="str">
        <f t="shared" si="248"/>
        <v>Id1245</v>
      </c>
      <c r="J1246" t="str">
        <f t="shared" si="249"/>
        <v>29.545</v>
      </c>
      <c r="K1246" t="str">
        <f t="shared" si="250"/>
        <v>8.41</v>
      </c>
      <c r="L1246" t="str">
        <f t="shared" si="251"/>
        <v>yes</v>
      </c>
      <c r="M1246" t="str">
        <f t="shared" si="252"/>
        <v>No</v>
      </c>
      <c r="N1246" t="str">
        <f t="shared" si="253"/>
        <v>No</v>
      </c>
      <c r="O1246" t="str">
        <f t="shared" si="254"/>
        <v>1</v>
      </c>
      <c r="P1246" t="str">
        <f t="shared" si="255"/>
        <v>No</v>
      </c>
      <c r="Q1246" s="10" t="str">
        <f t="shared" si="256"/>
        <v>1</v>
      </c>
      <c r="R1246" t="str">
        <f t="shared" si="257"/>
        <v>Yes</v>
      </c>
      <c r="S1246" t="str">
        <f t="shared" si="258"/>
        <v>No</v>
      </c>
      <c r="T1246" t="str">
        <f t="shared" si="259"/>
        <v>No</v>
      </c>
      <c r="U1246" s="10" t="str" cm="1">
        <f t="array" ref="U1246">_xlfn.IFS(B1246&lt;18.5,"Underweight",B1246&lt;=24.9,"Normal weight",B1246&lt;=29.99,"Over weight",B1246&gt;=30,"Obesity")</f>
        <v>Over weight</v>
      </c>
      <c r="V1246" t="str" cm="1">
        <f t="array" ref="V1246">_xlfn.IFS(C1246&lt;5.7,"Normal",C1246&lt;=6.49,"Prediabetes",C1246&gt;=6.5,"Diabetes")</f>
        <v>Diabetes</v>
      </c>
      <c r="W1246" t="str">
        <f t="shared" si="260"/>
        <v>No</v>
      </c>
    </row>
    <row r="1247" spans="1:23" x14ac:dyDescent="0.25">
      <c r="A1247" t="s">
        <v>1125</v>
      </c>
      <c r="B1247" s="11">
        <v>23.25</v>
      </c>
      <c r="C1247" s="11">
        <v>11.96</v>
      </c>
      <c r="D1247" t="s">
        <v>2382</v>
      </c>
      <c r="E1247" t="s">
        <v>2380</v>
      </c>
      <c r="F1247" t="s">
        <v>2380</v>
      </c>
      <c r="G1247" t="s">
        <v>2381</v>
      </c>
      <c r="H1247" t="s">
        <v>2380</v>
      </c>
      <c r="I1247" t="str">
        <f t="shared" si="248"/>
        <v>Id1246</v>
      </c>
      <c r="J1247" t="str">
        <f t="shared" si="249"/>
        <v>23.25</v>
      </c>
      <c r="K1247" t="str">
        <f t="shared" si="250"/>
        <v>11.96</v>
      </c>
      <c r="L1247" t="str">
        <f t="shared" si="251"/>
        <v>yes</v>
      </c>
      <c r="M1247" t="str">
        <f t="shared" si="252"/>
        <v>No</v>
      </c>
      <c r="N1247" t="str">
        <f t="shared" si="253"/>
        <v>No</v>
      </c>
      <c r="O1247" t="str">
        <f t="shared" si="254"/>
        <v>No major surgery</v>
      </c>
      <c r="P1247" t="str">
        <f t="shared" si="255"/>
        <v>No</v>
      </c>
      <c r="Q1247" s="10" t="str">
        <f t="shared" si="256"/>
        <v>0</v>
      </c>
      <c r="R1247" t="str">
        <f t="shared" si="257"/>
        <v>Yes</v>
      </c>
      <c r="S1247" t="str">
        <f t="shared" si="258"/>
        <v>No</v>
      </c>
      <c r="T1247" t="str">
        <f t="shared" si="259"/>
        <v>No</v>
      </c>
      <c r="U1247" s="10" t="str" cm="1">
        <f t="array" ref="U1247">_xlfn.IFS(B1247&lt;18.5,"Underweight",B1247&lt;=24.9,"Normal weight",B1247&lt;=29.99,"Over weight",B1247&gt;=30,"Obesity")</f>
        <v>Normal weight</v>
      </c>
      <c r="V1247" t="str" cm="1">
        <f t="array" ref="V1247">_xlfn.IFS(C1247&lt;5.7,"Normal",C1247&lt;=6.49,"Prediabetes",C1247&gt;=6.5,"Diabetes")</f>
        <v>Diabetes</v>
      </c>
      <c r="W1247" t="str">
        <f t="shared" si="260"/>
        <v>No</v>
      </c>
    </row>
    <row r="1248" spans="1:23" x14ac:dyDescent="0.25">
      <c r="A1248" t="s">
        <v>1124</v>
      </c>
      <c r="B1248" s="11">
        <v>43.95</v>
      </c>
      <c r="C1248" s="11">
        <v>5.17</v>
      </c>
      <c r="D1248" t="s">
        <v>2382</v>
      </c>
      <c r="E1248" t="s">
        <v>2380</v>
      </c>
      <c r="F1248" t="s">
        <v>2383</v>
      </c>
      <c r="G1248">
        <v>1</v>
      </c>
      <c r="H1248" t="s">
        <v>2380</v>
      </c>
      <c r="I1248" t="str">
        <f t="shared" si="248"/>
        <v>Id1247</v>
      </c>
      <c r="J1248" t="str">
        <f t="shared" si="249"/>
        <v>43.95</v>
      </c>
      <c r="K1248" t="str">
        <f t="shared" si="250"/>
        <v>5.17</v>
      </c>
      <c r="L1248" t="str">
        <f t="shared" si="251"/>
        <v>yes</v>
      </c>
      <c r="M1248" t="str">
        <f t="shared" si="252"/>
        <v>No</v>
      </c>
      <c r="N1248" t="str">
        <f t="shared" si="253"/>
        <v>Yes</v>
      </c>
      <c r="O1248" t="str">
        <f t="shared" si="254"/>
        <v>1</v>
      </c>
      <c r="P1248" t="str">
        <f t="shared" si="255"/>
        <v>No</v>
      </c>
      <c r="Q1248" s="10" t="str">
        <f t="shared" si="256"/>
        <v>1</v>
      </c>
      <c r="R1248" t="str">
        <f t="shared" si="257"/>
        <v>Yes</v>
      </c>
      <c r="S1248" t="str">
        <f t="shared" si="258"/>
        <v>No</v>
      </c>
      <c r="T1248" t="str">
        <f t="shared" si="259"/>
        <v>No</v>
      </c>
      <c r="U1248" s="10" t="str" cm="1">
        <f t="array" ref="U1248">_xlfn.IFS(B1248&lt;18.5,"Underweight",B1248&lt;=24.9,"Normal weight",B1248&lt;=29.99,"Over weight",B1248&gt;=30,"Obesity")</f>
        <v>Obesity</v>
      </c>
      <c r="V1248" t="str" cm="1">
        <f t="array" ref="V1248">_xlfn.IFS(C1248&lt;5.7,"Normal",C1248&lt;=6.49,"Prediabetes",C1248&gt;=6.5,"Diabetes")</f>
        <v>Normal</v>
      </c>
      <c r="W1248" t="str">
        <f t="shared" si="260"/>
        <v>No</v>
      </c>
    </row>
    <row r="1249" spans="1:23" x14ac:dyDescent="0.25">
      <c r="A1249" t="s">
        <v>1123</v>
      </c>
      <c r="B1249" s="11">
        <v>21.85</v>
      </c>
      <c r="C1249" s="11">
        <v>8.76</v>
      </c>
      <c r="D1249" t="s">
        <v>2380</v>
      </c>
      <c r="E1249" t="s">
        <v>2380</v>
      </c>
      <c r="F1249" t="s">
        <v>2380</v>
      </c>
      <c r="G1249" t="s">
        <v>2381</v>
      </c>
      <c r="H1249" t="s">
        <v>2380</v>
      </c>
      <c r="I1249" t="str">
        <f t="shared" si="248"/>
        <v>Id1248</v>
      </c>
      <c r="J1249" t="str">
        <f t="shared" si="249"/>
        <v>21.85</v>
      </c>
      <c r="K1249" t="str">
        <f t="shared" si="250"/>
        <v>8.76</v>
      </c>
      <c r="L1249" t="str">
        <f t="shared" si="251"/>
        <v>No</v>
      </c>
      <c r="M1249" t="str">
        <f t="shared" si="252"/>
        <v>No</v>
      </c>
      <c r="N1249" t="str">
        <f t="shared" si="253"/>
        <v>No</v>
      </c>
      <c r="O1249" t="str">
        <f t="shared" si="254"/>
        <v>No major surgery</v>
      </c>
      <c r="P1249" t="str">
        <f t="shared" si="255"/>
        <v>No</v>
      </c>
      <c r="Q1249" s="10" t="str">
        <f t="shared" si="256"/>
        <v>0</v>
      </c>
      <c r="R1249" t="str">
        <f t="shared" si="257"/>
        <v>No</v>
      </c>
      <c r="S1249" t="str">
        <f t="shared" si="258"/>
        <v>No</v>
      </c>
      <c r="T1249" t="str">
        <f t="shared" si="259"/>
        <v>No</v>
      </c>
      <c r="U1249" s="10" t="str" cm="1">
        <f t="array" ref="U1249">_xlfn.IFS(B1249&lt;18.5,"Underweight",B1249&lt;=24.9,"Normal weight",B1249&lt;=29.99,"Over weight",B1249&gt;=30,"Obesity")</f>
        <v>Normal weight</v>
      </c>
      <c r="V1249" t="str" cm="1">
        <f t="array" ref="V1249">_xlfn.IFS(C1249&lt;5.7,"Normal",C1249&lt;=6.49,"Prediabetes",C1249&gt;=6.5,"Diabetes")</f>
        <v>Diabetes</v>
      </c>
      <c r="W1249" t="str">
        <f t="shared" si="260"/>
        <v>No</v>
      </c>
    </row>
    <row r="1250" spans="1:23" x14ac:dyDescent="0.25">
      <c r="A1250" t="s">
        <v>1122</v>
      </c>
      <c r="B1250" s="11">
        <v>25.73</v>
      </c>
      <c r="C1250" s="11">
        <v>7.99</v>
      </c>
      <c r="D1250" t="s">
        <v>2380</v>
      </c>
      <c r="E1250" t="s">
        <v>2380</v>
      </c>
      <c r="F1250" t="s">
        <v>2380</v>
      </c>
      <c r="G1250">
        <v>2</v>
      </c>
      <c r="H1250" t="s">
        <v>2380</v>
      </c>
      <c r="I1250" t="str">
        <f t="shared" si="248"/>
        <v>Id1249</v>
      </c>
      <c r="J1250" t="str">
        <f t="shared" si="249"/>
        <v>25.73</v>
      </c>
      <c r="K1250" t="str">
        <f t="shared" si="250"/>
        <v>7.99</v>
      </c>
      <c r="L1250" t="str">
        <f t="shared" si="251"/>
        <v>No</v>
      </c>
      <c r="M1250" t="str">
        <f t="shared" si="252"/>
        <v>No</v>
      </c>
      <c r="N1250" t="str">
        <f t="shared" si="253"/>
        <v>No</v>
      </c>
      <c r="O1250" t="str">
        <f t="shared" si="254"/>
        <v>2</v>
      </c>
      <c r="P1250" t="str">
        <f t="shared" si="255"/>
        <v>No</v>
      </c>
      <c r="Q1250" s="10" t="str">
        <f t="shared" si="256"/>
        <v>2</v>
      </c>
      <c r="R1250" t="str">
        <f t="shared" si="257"/>
        <v>No</v>
      </c>
      <c r="S1250" t="str">
        <f t="shared" si="258"/>
        <v>No</v>
      </c>
      <c r="T1250" t="str">
        <f t="shared" si="259"/>
        <v>No</v>
      </c>
      <c r="U1250" s="10" t="str" cm="1">
        <f t="array" ref="U1250">_xlfn.IFS(B1250&lt;18.5,"Underweight",B1250&lt;=24.9,"Normal weight",B1250&lt;=29.99,"Over weight",B1250&gt;=30,"Obesity")</f>
        <v>Over weight</v>
      </c>
      <c r="V1250" t="str" cm="1">
        <f t="array" ref="V1250">_xlfn.IFS(C1250&lt;5.7,"Normal",C1250&lt;=6.49,"Prediabetes",C1250&gt;=6.5,"Diabetes")</f>
        <v>Diabetes</v>
      </c>
      <c r="W1250" t="str">
        <f t="shared" si="260"/>
        <v>No</v>
      </c>
    </row>
    <row r="1251" spans="1:23" x14ac:dyDescent="0.25">
      <c r="A1251" t="s">
        <v>1121</v>
      </c>
      <c r="B1251" s="11">
        <v>32.229999999999997</v>
      </c>
      <c r="C1251" s="11">
        <v>8.59</v>
      </c>
      <c r="D1251" t="s">
        <v>2380</v>
      </c>
      <c r="E1251" t="s">
        <v>2380</v>
      </c>
      <c r="F1251" t="s">
        <v>2380</v>
      </c>
      <c r="G1251" t="s">
        <v>2381</v>
      </c>
      <c r="H1251" t="s">
        <v>2380</v>
      </c>
      <c r="I1251" t="str">
        <f t="shared" si="248"/>
        <v>Id1250</v>
      </c>
      <c r="J1251" t="str">
        <f t="shared" si="249"/>
        <v>32.23</v>
      </c>
      <c r="K1251" t="str">
        <f t="shared" si="250"/>
        <v>8.59</v>
      </c>
      <c r="L1251" t="str">
        <f t="shared" si="251"/>
        <v>No</v>
      </c>
      <c r="M1251" t="str">
        <f t="shared" si="252"/>
        <v>No</v>
      </c>
      <c r="N1251" t="str">
        <f t="shared" si="253"/>
        <v>No</v>
      </c>
      <c r="O1251" t="str">
        <f t="shared" si="254"/>
        <v>No major surgery</v>
      </c>
      <c r="P1251" t="str">
        <f t="shared" si="255"/>
        <v>No</v>
      </c>
      <c r="Q1251" s="10" t="str">
        <f t="shared" si="256"/>
        <v>0</v>
      </c>
      <c r="R1251" t="str">
        <f t="shared" si="257"/>
        <v>No</v>
      </c>
      <c r="S1251" t="str">
        <f t="shared" si="258"/>
        <v>No</v>
      </c>
      <c r="T1251" t="str">
        <f t="shared" si="259"/>
        <v>No</v>
      </c>
      <c r="U1251" s="10" t="str" cm="1">
        <f t="array" ref="U1251">_xlfn.IFS(B1251&lt;18.5,"Underweight",B1251&lt;=24.9,"Normal weight",B1251&lt;=29.99,"Over weight",B1251&gt;=30,"Obesity")</f>
        <v>Obesity</v>
      </c>
      <c r="V1251" t="str" cm="1">
        <f t="array" ref="V1251">_xlfn.IFS(C1251&lt;5.7,"Normal",C1251&lt;=6.49,"Prediabetes",C1251&gt;=6.5,"Diabetes")</f>
        <v>Diabetes</v>
      </c>
      <c r="W1251" t="str">
        <f t="shared" si="260"/>
        <v>No</v>
      </c>
    </row>
    <row r="1252" spans="1:23" x14ac:dyDescent="0.25">
      <c r="A1252" t="s">
        <v>1120</v>
      </c>
      <c r="B1252" s="11">
        <v>32.204999999999998</v>
      </c>
      <c r="C1252" s="11">
        <v>6.14</v>
      </c>
      <c r="D1252" t="s">
        <v>2380</v>
      </c>
      <c r="E1252" t="s">
        <v>2380</v>
      </c>
      <c r="F1252" t="s">
        <v>2380</v>
      </c>
      <c r="G1252">
        <v>2</v>
      </c>
      <c r="H1252" t="s">
        <v>2380</v>
      </c>
      <c r="I1252" t="str">
        <f t="shared" si="248"/>
        <v>Id1251</v>
      </c>
      <c r="J1252" t="str">
        <f t="shared" si="249"/>
        <v>32.205</v>
      </c>
      <c r="K1252" t="str">
        <f t="shared" si="250"/>
        <v>6.14</v>
      </c>
      <c r="L1252" t="str">
        <f t="shared" si="251"/>
        <v>No</v>
      </c>
      <c r="M1252" t="str">
        <f t="shared" si="252"/>
        <v>No</v>
      </c>
      <c r="N1252" t="str">
        <f t="shared" si="253"/>
        <v>No</v>
      </c>
      <c r="O1252" t="str">
        <f t="shared" si="254"/>
        <v>2</v>
      </c>
      <c r="P1252" t="str">
        <f t="shared" si="255"/>
        <v>No</v>
      </c>
      <c r="Q1252" s="10" t="str">
        <f t="shared" si="256"/>
        <v>2</v>
      </c>
      <c r="R1252" t="str">
        <f t="shared" si="257"/>
        <v>No</v>
      </c>
      <c r="S1252" t="str">
        <f t="shared" si="258"/>
        <v>No</v>
      </c>
      <c r="T1252" t="str">
        <f t="shared" si="259"/>
        <v>No</v>
      </c>
      <c r="U1252" s="10" t="str" cm="1">
        <f t="array" ref="U1252">_xlfn.IFS(B1252&lt;18.5,"Underweight",B1252&lt;=24.9,"Normal weight",B1252&lt;=29.99,"Over weight",B1252&gt;=30,"Obesity")</f>
        <v>Obesity</v>
      </c>
      <c r="V1252" t="str" cm="1">
        <f t="array" ref="V1252">_xlfn.IFS(C1252&lt;5.7,"Normal",C1252&lt;=6.49,"Prediabetes",C1252&gt;=6.5,"Diabetes")</f>
        <v>Prediabetes</v>
      </c>
      <c r="W1252" t="str">
        <f t="shared" si="260"/>
        <v>No</v>
      </c>
    </row>
    <row r="1253" spans="1:23" x14ac:dyDescent="0.25">
      <c r="A1253" t="s">
        <v>1119</v>
      </c>
      <c r="B1253" s="11">
        <v>26.41</v>
      </c>
      <c r="C1253" s="11">
        <v>4.08</v>
      </c>
      <c r="D1253" t="s">
        <v>2380</v>
      </c>
      <c r="E1253" t="s">
        <v>2380</v>
      </c>
      <c r="F1253" t="s">
        <v>2380</v>
      </c>
      <c r="G1253">
        <v>2</v>
      </c>
      <c r="H1253" t="s">
        <v>2380</v>
      </c>
      <c r="I1253" t="str">
        <f t="shared" si="248"/>
        <v>Id1252</v>
      </c>
      <c r="J1253" t="str">
        <f t="shared" si="249"/>
        <v>26.41</v>
      </c>
      <c r="K1253" t="str">
        <f t="shared" si="250"/>
        <v>4.08</v>
      </c>
      <c r="L1253" t="str">
        <f t="shared" si="251"/>
        <v>No</v>
      </c>
      <c r="M1253" t="str">
        <f t="shared" si="252"/>
        <v>No</v>
      </c>
      <c r="N1253" t="str">
        <f t="shared" si="253"/>
        <v>No</v>
      </c>
      <c r="O1253" t="str">
        <f t="shared" si="254"/>
        <v>2</v>
      </c>
      <c r="P1253" t="str">
        <f t="shared" si="255"/>
        <v>No</v>
      </c>
      <c r="Q1253" s="10" t="str">
        <f t="shared" si="256"/>
        <v>2</v>
      </c>
      <c r="R1253" t="str">
        <f t="shared" si="257"/>
        <v>No</v>
      </c>
      <c r="S1253" t="str">
        <f t="shared" si="258"/>
        <v>No</v>
      </c>
      <c r="T1253" t="str">
        <f t="shared" si="259"/>
        <v>No</v>
      </c>
      <c r="U1253" s="10" t="str" cm="1">
        <f t="array" ref="U1253">_xlfn.IFS(B1253&lt;18.5,"Underweight",B1253&lt;=24.9,"Normal weight",B1253&lt;=29.99,"Over weight",B1253&gt;=30,"Obesity")</f>
        <v>Over weight</v>
      </c>
      <c r="V1253" t="str" cm="1">
        <f t="array" ref="V1253">_xlfn.IFS(C1253&lt;5.7,"Normal",C1253&lt;=6.49,"Prediabetes",C1253&gt;=6.5,"Diabetes")</f>
        <v>Normal</v>
      </c>
      <c r="W1253" t="str">
        <f t="shared" si="260"/>
        <v>No</v>
      </c>
    </row>
    <row r="1254" spans="1:23" x14ac:dyDescent="0.25">
      <c r="A1254" t="s">
        <v>1118</v>
      </c>
      <c r="B1254" s="11">
        <v>30.2</v>
      </c>
      <c r="C1254" s="11">
        <v>6.25</v>
      </c>
      <c r="D1254" t="s">
        <v>2382</v>
      </c>
      <c r="E1254" t="s">
        <v>2380</v>
      </c>
      <c r="F1254" t="s">
        <v>2380</v>
      </c>
      <c r="G1254" t="s">
        <v>2381</v>
      </c>
      <c r="H1254" t="s">
        <v>2380</v>
      </c>
      <c r="I1254" t="str">
        <f t="shared" si="248"/>
        <v>Id1253</v>
      </c>
      <c r="J1254" t="str">
        <f t="shared" si="249"/>
        <v>30.2</v>
      </c>
      <c r="K1254" t="str">
        <f t="shared" si="250"/>
        <v>6.25</v>
      </c>
      <c r="L1254" t="str">
        <f t="shared" si="251"/>
        <v>yes</v>
      </c>
      <c r="M1254" t="str">
        <f t="shared" si="252"/>
        <v>No</v>
      </c>
      <c r="N1254" t="str">
        <f t="shared" si="253"/>
        <v>No</v>
      </c>
      <c r="O1254" t="str">
        <f t="shared" si="254"/>
        <v>No major surgery</v>
      </c>
      <c r="P1254" t="str">
        <f t="shared" si="255"/>
        <v>No</v>
      </c>
      <c r="Q1254" s="10" t="str">
        <f t="shared" si="256"/>
        <v>0</v>
      </c>
      <c r="R1254" t="str">
        <f t="shared" si="257"/>
        <v>Yes</v>
      </c>
      <c r="S1254" t="str">
        <f t="shared" si="258"/>
        <v>No</v>
      </c>
      <c r="T1254" t="str">
        <f t="shared" si="259"/>
        <v>No</v>
      </c>
      <c r="U1254" s="10" t="str" cm="1">
        <f t="array" ref="U1254">_xlfn.IFS(B1254&lt;18.5,"Underweight",B1254&lt;=24.9,"Normal weight",B1254&lt;=29.99,"Over weight",B1254&gt;=30,"Obesity")</f>
        <v>Obesity</v>
      </c>
      <c r="V1254" t="str" cm="1">
        <f t="array" ref="V1254">_xlfn.IFS(C1254&lt;5.7,"Normal",C1254&lt;=6.49,"Prediabetes",C1254&gt;=6.5,"Diabetes")</f>
        <v>Prediabetes</v>
      </c>
      <c r="W1254" t="str">
        <f t="shared" si="260"/>
        <v>No</v>
      </c>
    </row>
    <row r="1255" spans="1:23" x14ac:dyDescent="0.25">
      <c r="A1255" t="s">
        <v>1117</v>
      </c>
      <c r="B1255" s="11">
        <v>31.26</v>
      </c>
      <c r="C1255" s="11">
        <v>5.94</v>
      </c>
      <c r="D1255" t="s">
        <v>2382</v>
      </c>
      <c r="E1255" t="s">
        <v>2380</v>
      </c>
      <c r="F1255" t="s">
        <v>2380</v>
      </c>
      <c r="G1255">
        <v>1</v>
      </c>
      <c r="H1255" t="s">
        <v>2380</v>
      </c>
      <c r="I1255" t="str">
        <f t="shared" si="248"/>
        <v>Id1254</v>
      </c>
      <c r="J1255" t="str">
        <f t="shared" si="249"/>
        <v>31.26</v>
      </c>
      <c r="K1255" t="str">
        <f t="shared" si="250"/>
        <v>5.94</v>
      </c>
      <c r="L1255" t="str">
        <f t="shared" si="251"/>
        <v>yes</v>
      </c>
      <c r="M1255" t="str">
        <f t="shared" si="252"/>
        <v>No</v>
      </c>
      <c r="N1255" t="str">
        <f t="shared" si="253"/>
        <v>No</v>
      </c>
      <c r="O1255" t="str">
        <f t="shared" si="254"/>
        <v>1</v>
      </c>
      <c r="P1255" t="str">
        <f t="shared" si="255"/>
        <v>No</v>
      </c>
      <c r="Q1255" s="10" t="str">
        <f t="shared" si="256"/>
        <v>1</v>
      </c>
      <c r="R1255" t="str">
        <f t="shared" si="257"/>
        <v>Yes</v>
      </c>
      <c r="S1255" t="str">
        <f t="shared" si="258"/>
        <v>No</v>
      </c>
      <c r="T1255" t="str">
        <f t="shared" si="259"/>
        <v>No</v>
      </c>
      <c r="U1255" s="10" t="str" cm="1">
        <f t="array" ref="U1255">_xlfn.IFS(B1255&lt;18.5,"Underweight",B1255&lt;=24.9,"Normal weight",B1255&lt;=29.99,"Over weight",B1255&gt;=30,"Obesity")</f>
        <v>Obesity</v>
      </c>
      <c r="V1255" t="str" cm="1">
        <f t="array" ref="V1255">_xlfn.IFS(C1255&lt;5.7,"Normal",C1255&lt;=6.49,"Prediabetes",C1255&gt;=6.5,"Diabetes")</f>
        <v>Prediabetes</v>
      </c>
      <c r="W1255" t="str">
        <f t="shared" si="260"/>
        <v>No</v>
      </c>
    </row>
    <row r="1256" spans="1:23" x14ac:dyDescent="0.25">
      <c r="A1256" t="s">
        <v>1116</v>
      </c>
      <c r="B1256" s="11">
        <v>33.725000000000001</v>
      </c>
      <c r="C1256" s="11">
        <v>6.45</v>
      </c>
      <c r="D1256" t="s">
        <v>2382</v>
      </c>
      <c r="E1256" t="s">
        <v>2380</v>
      </c>
      <c r="F1256" t="s">
        <v>2380</v>
      </c>
      <c r="G1256" t="s">
        <v>2381</v>
      </c>
      <c r="H1256" t="s">
        <v>2380</v>
      </c>
      <c r="I1256" t="str">
        <f t="shared" si="248"/>
        <v>Id1255</v>
      </c>
      <c r="J1256" t="str">
        <f t="shared" si="249"/>
        <v>33.725</v>
      </c>
      <c r="K1256" t="str">
        <f t="shared" si="250"/>
        <v>6.45</v>
      </c>
      <c r="L1256" t="str">
        <f t="shared" si="251"/>
        <v>yes</v>
      </c>
      <c r="M1256" t="str">
        <f t="shared" si="252"/>
        <v>No</v>
      </c>
      <c r="N1256" t="str">
        <f t="shared" si="253"/>
        <v>No</v>
      </c>
      <c r="O1256" t="str">
        <f t="shared" si="254"/>
        <v>No major surgery</v>
      </c>
      <c r="P1256" t="str">
        <f t="shared" si="255"/>
        <v>No</v>
      </c>
      <c r="Q1256" s="10" t="str">
        <f t="shared" si="256"/>
        <v>0</v>
      </c>
      <c r="R1256" t="str">
        <f t="shared" si="257"/>
        <v>Yes</v>
      </c>
      <c r="S1256" t="str">
        <f t="shared" si="258"/>
        <v>No</v>
      </c>
      <c r="T1256" t="str">
        <f t="shared" si="259"/>
        <v>No</v>
      </c>
      <c r="U1256" s="10" t="str" cm="1">
        <f t="array" ref="U1256">_xlfn.IFS(B1256&lt;18.5,"Underweight",B1256&lt;=24.9,"Normal weight",B1256&lt;=29.99,"Over weight",B1256&gt;=30,"Obesity")</f>
        <v>Obesity</v>
      </c>
      <c r="V1256" t="str" cm="1">
        <f t="array" ref="V1256">_xlfn.IFS(C1256&lt;5.7,"Normal",C1256&lt;=6.49,"Prediabetes",C1256&gt;=6.5,"Diabetes")</f>
        <v>Prediabetes</v>
      </c>
      <c r="W1256" t="str">
        <f t="shared" si="260"/>
        <v>No</v>
      </c>
    </row>
    <row r="1257" spans="1:23" x14ac:dyDescent="0.25">
      <c r="A1257" t="s">
        <v>1115</v>
      </c>
      <c r="B1257" s="11">
        <v>28.9</v>
      </c>
      <c r="C1257" s="11">
        <v>5.74</v>
      </c>
      <c r="D1257" t="s">
        <v>2382</v>
      </c>
      <c r="E1257" t="s">
        <v>2380</v>
      </c>
      <c r="F1257" t="s">
        <v>2380</v>
      </c>
      <c r="G1257" t="s">
        <v>2381</v>
      </c>
      <c r="H1257" t="s">
        <v>2380</v>
      </c>
      <c r="I1257" t="str">
        <f t="shared" si="248"/>
        <v>Id1256</v>
      </c>
      <c r="J1257" t="str">
        <f t="shared" si="249"/>
        <v>28.9</v>
      </c>
      <c r="K1257" t="str">
        <f t="shared" si="250"/>
        <v>5.74</v>
      </c>
      <c r="L1257" t="str">
        <f t="shared" si="251"/>
        <v>yes</v>
      </c>
      <c r="M1257" t="str">
        <f t="shared" si="252"/>
        <v>No</v>
      </c>
      <c r="N1257" t="str">
        <f t="shared" si="253"/>
        <v>No</v>
      </c>
      <c r="O1257" t="str">
        <f t="shared" si="254"/>
        <v>No major surgery</v>
      </c>
      <c r="P1257" t="str">
        <f t="shared" si="255"/>
        <v>No</v>
      </c>
      <c r="Q1257" s="10" t="str">
        <f t="shared" si="256"/>
        <v>0</v>
      </c>
      <c r="R1257" t="str">
        <f t="shared" si="257"/>
        <v>Yes</v>
      </c>
      <c r="S1257" t="str">
        <f t="shared" si="258"/>
        <v>No</v>
      </c>
      <c r="T1257" t="str">
        <f t="shared" si="259"/>
        <v>No</v>
      </c>
      <c r="U1257" s="10" t="str" cm="1">
        <f t="array" ref="U1257">_xlfn.IFS(B1257&lt;18.5,"Underweight",B1257&lt;=24.9,"Normal weight",B1257&lt;=29.99,"Over weight",B1257&gt;=30,"Obesity")</f>
        <v>Over weight</v>
      </c>
      <c r="V1257" t="str" cm="1">
        <f t="array" ref="V1257">_xlfn.IFS(C1257&lt;5.7,"Normal",C1257&lt;=6.49,"Prediabetes",C1257&gt;=6.5,"Diabetes")</f>
        <v>Prediabetes</v>
      </c>
      <c r="W1257" t="str">
        <f t="shared" si="260"/>
        <v>No</v>
      </c>
    </row>
    <row r="1258" spans="1:23" x14ac:dyDescent="0.25">
      <c r="A1258" t="s">
        <v>1114</v>
      </c>
      <c r="B1258" s="11">
        <v>45.69</v>
      </c>
      <c r="C1258" s="11">
        <v>4.43</v>
      </c>
      <c r="D1258" t="s">
        <v>2382</v>
      </c>
      <c r="E1258" t="s">
        <v>2380</v>
      </c>
      <c r="F1258" t="s">
        <v>2380</v>
      </c>
      <c r="G1258" t="s">
        <v>2381</v>
      </c>
      <c r="H1258" t="s">
        <v>2380</v>
      </c>
      <c r="I1258" t="str">
        <f t="shared" si="248"/>
        <v>Id1257</v>
      </c>
      <c r="J1258" t="str">
        <f t="shared" si="249"/>
        <v>45.69</v>
      </c>
      <c r="K1258" t="str">
        <f t="shared" si="250"/>
        <v>4.43</v>
      </c>
      <c r="L1258" t="str">
        <f t="shared" si="251"/>
        <v>yes</v>
      </c>
      <c r="M1258" t="str">
        <f t="shared" si="252"/>
        <v>No</v>
      </c>
      <c r="N1258" t="str">
        <f t="shared" si="253"/>
        <v>No</v>
      </c>
      <c r="O1258" t="str">
        <f t="shared" si="254"/>
        <v>No major surgery</v>
      </c>
      <c r="P1258" t="str">
        <f t="shared" si="255"/>
        <v>No</v>
      </c>
      <c r="Q1258" s="10" t="str">
        <f t="shared" si="256"/>
        <v>0</v>
      </c>
      <c r="R1258" t="str">
        <f t="shared" si="257"/>
        <v>Yes</v>
      </c>
      <c r="S1258" t="str">
        <f t="shared" si="258"/>
        <v>No</v>
      </c>
      <c r="T1258" t="str">
        <f t="shared" si="259"/>
        <v>No</v>
      </c>
      <c r="U1258" s="10" t="str" cm="1">
        <f t="array" ref="U1258">_xlfn.IFS(B1258&lt;18.5,"Underweight",B1258&lt;=24.9,"Normal weight",B1258&lt;=29.99,"Over weight",B1258&gt;=30,"Obesity")</f>
        <v>Obesity</v>
      </c>
      <c r="V1258" t="str" cm="1">
        <f t="array" ref="V1258">_xlfn.IFS(C1258&lt;5.7,"Normal",C1258&lt;=6.49,"Prediabetes",C1258&gt;=6.5,"Diabetes")</f>
        <v>Normal</v>
      </c>
      <c r="W1258" t="str">
        <f t="shared" si="260"/>
        <v>No</v>
      </c>
    </row>
    <row r="1259" spans="1:23" x14ac:dyDescent="0.25">
      <c r="A1259" t="s">
        <v>1113</v>
      </c>
      <c r="B1259" s="11">
        <v>21.03</v>
      </c>
      <c r="C1259" s="11">
        <v>6.5</v>
      </c>
      <c r="D1259" t="s">
        <v>2380</v>
      </c>
      <c r="E1259" t="s">
        <v>2380</v>
      </c>
      <c r="F1259" t="s">
        <v>2380</v>
      </c>
      <c r="G1259" t="s">
        <v>2381</v>
      </c>
      <c r="H1259" t="s">
        <v>2380</v>
      </c>
      <c r="I1259" t="str">
        <f t="shared" si="248"/>
        <v>Id1258</v>
      </c>
      <c r="J1259" t="str">
        <f t="shared" si="249"/>
        <v>21.03</v>
      </c>
      <c r="K1259" t="str">
        <f t="shared" si="250"/>
        <v>6.5</v>
      </c>
      <c r="L1259" t="str">
        <f t="shared" si="251"/>
        <v>No</v>
      </c>
      <c r="M1259" t="str">
        <f t="shared" si="252"/>
        <v>No</v>
      </c>
      <c r="N1259" t="str">
        <f t="shared" si="253"/>
        <v>No</v>
      </c>
      <c r="O1259" t="str">
        <f t="shared" si="254"/>
        <v>No major surgery</v>
      </c>
      <c r="P1259" t="str">
        <f t="shared" si="255"/>
        <v>No</v>
      </c>
      <c r="Q1259" s="10" t="str">
        <f t="shared" si="256"/>
        <v>0</v>
      </c>
      <c r="R1259" t="str">
        <f t="shared" si="257"/>
        <v>No</v>
      </c>
      <c r="S1259" t="str">
        <f t="shared" si="258"/>
        <v>No</v>
      </c>
      <c r="T1259" t="str">
        <f t="shared" si="259"/>
        <v>No</v>
      </c>
      <c r="U1259" s="10" t="str" cm="1">
        <f t="array" ref="U1259">_xlfn.IFS(B1259&lt;18.5,"Underweight",B1259&lt;=24.9,"Normal weight",B1259&lt;=29.99,"Over weight",B1259&gt;=30,"Obesity")</f>
        <v>Normal weight</v>
      </c>
      <c r="V1259" t="str" cm="1">
        <f t="array" ref="V1259">_xlfn.IFS(C1259&lt;5.7,"Normal",C1259&lt;=6.49,"Prediabetes",C1259&gt;=6.5,"Diabetes")</f>
        <v>Diabetes</v>
      </c>
      <c r="W1259" t="str">
        <f t="shared" si="260"/>
        <v>No</v>
      </c>
    </row>
    <row r="1260" spans="1:23" x14ac:dyDescent="0.25">
      <c r="A1260" t="s">
        <v>1112</v>
      </c>
      <c r="B1260" s="11">
        <v>37</v>
      </c>
      <c r="C1260" s="11">
        <v>8.75</v>
      </c>
      <c r="D1260" t="s">
        <v>2380</v>
      </c>
      <c r="E1260" t="s">
        <v>2380</v>
      </c>
      <c r="F1260" t="s">
        <v>2380</v>
      </c>
      <c r="G1260" t="s">
        <v>2381</v>
      </c>
      <c r="H1260" t="s">
        <v>2380</v>
      </c>
      <c r="I1260" t="str">
        <f t="shared" si="248"/>
        <v>Id1259</v>
      </c>
      <c r="J1260" t="str">
        <f t="shared" si="249"/>
        <v>37</v>
      </c>
      <c r="K1260" t="str">
        <f t="shared" si="250"/>
        <v>8.75</v>
      </c>
      <c r="L1260" t="str">
        <f t="shared" si="251"/>
        <v>No</v>
      </c>
      <c r="M1260" t="str">
        <f t="shared" si="252"/>
        <v>No</v>
      </c>
      <c r="N1260" t="str">
        <f t="shared" si="253"/>
        <v>No</v>
      </c>
      <c r="O1260" t="str">
        <f t="shared" si="254"/>
        <v>No major surgery</v>
      </c>
      <c r="P1260" t="str">
        <f t="shared" si="255"/>
        <v>No</v>
      </c>
      <c r="Q1260" s="10" t="str">
        <f t="shared" si="256"/>
        <v>0</v>
      </c>
      <c r="R1260" t="str">
        <f t="shared" si="257"/>
        <v>No</v>
      </c>
      <c r="S1260" t="str">
        <f t="shared" si="258"/>
        <v>No</v>
      </c>
      <c r="T1260" t="str">
        <f t="shared" si="259"/>
        <v>No</v>
      </c>
      <c r="U1260" s="10" t="str" cm="1">
        <f t="array" ref="U1260">_xlfn.IFS(B1260&lt;18.5,"Underweight",B1260&lt;=24.9,"Normal weight",B1260&lt;=29.99,"Over weight",B1260&gt;=30,"Obesity")</f>
        <v>Obesity</v>
      </c>
      <c r="V1260" t="str" cm="1">
        <f t="array" ref="V1260">_xlfn.IFS(C1260&lt;5.7,"Normal",C1260&lt;=6.49,"Prediabetes",C1260&gt;=6.5,"Diabetes")</f>
        <v>Diabetes</v>
      </c>
      <c r="W1260" t="str">
        <f t="shared" si="260"/>
        <v>No</v>
      </c>
    </row>
    <row r="1261" spans="1:23" x14ac:dyDescent="0.25">
      <c r="A1261" t="s">
        <v>1111</v>
      </c>
      <c r="B1261" s="11">
        <v>25.4</v>
      </c>
      <c r="C1261" s="11">
        <v>11.96</v>
      </c>
      <c r="D1261" t="s">
        <v>2380</v>
      </c>
      <c r="E1261" t="s">
        <v>2380</v>
      </c>
      <c r="F1261" t="s">
        <v>2380</v>
      </c>
      <c r="G1261" t="s">
        <v>2381</v>
      </c>
      <c r="H1261" t="s">
        <v>2380</v>
      </c>
      <c r="I1261" t="str">
        <f t="shared" si="248"/>
        <v>Id1260</v>
      </c>
      <c r="J1261" t="str">
        <f t="shared" si="249"/>
        <v>25.4</v>
      </c>
      <c r="K1261" t="str">
        <f t="shared" si="250"/>
        <v>11.96</v>
      </c>
      <c r="L1261" t="str">
        <f t="shared" si="251"/>
        <v>No</v>
      </c>
      <c r="M1261" t="str">
        <f t="shared" si="252"/>
        <v>No</v>
      </c>
      <c r="N1261" t="str">
        <f t="shared" si="253"/>
        <v>No</v>
      </c>
      <c r="O1261" t="str">
        <f t="shared" si="254"/>
        <v>No major surgery</v>
      </c>
      <c r="P1261" t="str">
        <f t="shared" si="255"/>
        <v>No</v>
      </c>
      <c r="Q1261" s="10" t="str">
        <f t="shared" si="256"/>
        <v>0</v>
      </c>
      <c r="R1261" t="str">
        <f t="shared" si="257"/>
        <v>No</v>
      </c>
      <c r="S1261" t="str">
        <f t="shared" si="258"/>
        <v>No</v>
      </c>
      <c r="T1261" t="str">
        <f t="shared" si="259"/>
        <v>No</v>
      </c>
      <c r="U1261" s="10" t="str" cm="1">
        <f t="array" ref="U1261">_xlfn.IFS(B1261&lt;18.5,"Underweight",B1261&lt;=24.9,"Normal weight",B1261&lt;=29.99,"Over weight",B1261&gt;=30,"Obesity")</f>
        <v>Over weight</v>
      </c>
      <c r="V1261" t="str" cm="1">
        <f t="array" ref="V1261">_xlfn.IFS(C1261&lt;5.7,"Normal",C1261&lt;=6.49,"Prediabetes",C1261&gt;=6.5,"Diabetes")</f>
        <v>Diabetes</v>
      </c>
      <c r="W1261" t="str">
        <f t="shared" si="260"/>
        <v>No</v>
      </c>
    </row>
    <row r="1262" spans="1:23" x14ac:dyDescent="0.25">
      <c r="A1262" t="s">
        <v>1110</v>
      </c>
      <c r="B1262" s="11">
        <v>32.299999999999997</v>
      </c>
      <c r="C1262" s="11">
        <v>10.54</v>
      </c>
      <c r="D1262" t="s">
        <v>2380</v>
      </c>
      <c r="E1262" t="s">
        <v>2380</v>
      </c>
      <c r="F1262" t="s">
        <v>2380</v>
      </c>
      <c r="G1262" t="s">
        <v>2381</v>
      </c>
      <c r="H1262" t="s">
        <v>2380</v>
      </c>
      <c r="I1262" t="str">
        <f t="shared" si="248"/>
        <v>Id1261</v>
      </c>
      <c r="J1262" t="str">
        <f t="shared" si="249"/>
        <v>32.3</v>
      </c>
      <c r="K1262" t="str">
        <f t="shared" si="250"/>
        <v>10.54</v>
      </c>
      <c r="L1262" t="str">
        <f t="shared" si="251"/>
        <v>No</v>
      </c>
      <c r="M1262" t="str">
        <f t="shared" si="252"/>
        <v>No</v>
      </c>
      <c r="N1262" t="str">
        <f t="shared" si="253"/>
        <v>No</v>
      </c>
      <c r="O1262" t="str">
        <f t="shared" si="254"/>
        <v>No major surgery</v>
      </c>
      <c r="P1262" t="str">
        <f t="shared" si="255"/>
        <v>No</v>
      </c>
      <c r="Q1262" s="10" t="str">
        <f t="shared" si="256"/>
        <v>0</v>
      </c>
      <c r="R1262" t="str">
        <f t="shared" si="257"/>
        <v>No</v>
      </c>
      <c r="S1262" t="str">
        <f t="shared" si="258"/>
        <v>No</v>
      </c>
      <c r="T1262" t="str">
        <f t="shared" si="259"/>
        <v>No</v>
      </c>
      <c r="U1262" s="10" t="str" cm="1">
        <f t="array" ref="U1262">_xlfn.IFS(B1262&lt;18.5,"Underweight",B1262&lt;=24.9,"Normal weight",B1262&lt;=29.99,"Over weight",B1262&gt;=30,"Obesity")</f>
        <v>Obesity</v>
      </c>
      <c r="V1262" t="str" cm="1">
        <f t="array" ref="V1262">_xlfn.IFS(C1262&lt;5.7,"Normal",C1262&lt;=6.49,"Prediabetes",C1262&gt;=6.5,"Diabetes")</f>
        <v>Diabetes</v>
      </c>
      <c r="W1262" t="str">
        <f t="shared" si="260"/>
        <v>No</v>
      </c>
    </row>
    <row r="1263" spans="1:23" x14ac:dyDescent="0.25">
      <c r="A1263" t="s">
        <v>1109</v>
      </c>
      <c r="B1263" s="11">
        <v>23.94</v>
      </c>
      <c r="C1263" s="11">
        <v>4.54</v>
      </c>
      <c r="D1263" t="s">
        <v>2382</v>
      </c>
      <c r="E1263" t="s">
        <v>2380</v>
      </c>
      <c r="F1263" t="s">
        <v>2383</v>
      </c>
      <c r="G1263">
        <v>1</v>
      </c>
      <c r="H1263" t="s">
        <v>2380</v>
      </c>
      <c r="I1263" t="str">
        <f t="shared" si="248"/>
        <v>Id1262</v>
      </c>
      <c r="J1263" t="str">
        <f t="shared" si="249"/>
        <v>23.94</v>
      </c>
      <c r="K1263" t="str">
        <f t="shared" si="250"/>
        <v>4.54</v>
      </c>
      <c r="L1263" t="str">
        <f t="shared" si="251"/>
        <v>yes</v>
      </c>
      <c r="M1263" t="str">
        <f t="shared" si="252"/>
        <v>No</v>
      </c>
      <c r="N1263" t="str">
        <f t="shared" si="253"/>
        <v>Yes</v>
      </c>
      <c r="O1263" t="str">
        <f t="shared" si="254"/>
        <v>1</v>
      </c>
      <c r="P1263" t="str">
        <f t="shared" si="255"/>
        <v>No</v>
      </c>
      <c r="Q1263" s="10" t="str">
        <f t="shared" si="256"/>
        <v>1</v>
      </c>
      <c r="R1263" t="str">
        <f t="shared" si="257"/>
        <v>Yes</v>
      </c>
      <c r="S1263" t="str">
        <f t="shared" si="258"/>
        <v>No</v>
      </c>
      <c r="T1263" t="str">
        <f t="shared" si="259"/>
        <v>No</v>
      </c>
      <c r="U1263" s="10" t="str" cm="1">
        <f t="array" ref="U1263">_xlfn.IFS(B1263&lt;18.5,"Underweight",B1263&lt;=24.9,"Normal weight",B1263&lt;=29.99,"Over weight",B1263&gt;=30,"Obesity")</f>
        <v>Normal weight</v>
      </c>
      <c r="V1263" t="str" cm="1">
        <f t="array" ref="V1263">_xlfn.IFS(C1263&lt;5.7,"Normal",C1263&lt;=6.49,"Prediabetes",C1263&gt;=6.5,"Diabetes")</f>
        <v>Normal</v>
      </c>
      <c r="W1263" t="str">
        <f t="shared" si="260"/>
        <v>No</v>
      </c>
    </row>
    <row r="1264" spans="1:23" x14ac:dyDescent="0.25">
      <c r="A1264" t="s">
        <v>1108</v>
      </c>
      <c r="B1264" s="11">
        <v>46.4</v>
      </c>
      <c r="C1264" s="11">
        <v>5.71</v>
      </c>
      <c r="D1264" t="s">
        <v>2380</v>
      </c>
      <c r="E1264" t="s">
        <v>2380</v>
      </c>
      <c r="F1264" t="s">
        <v>2380</v>
      </c>
      <c r="G1264" t="s">
        <v>2381</v>
      </c>
      <c r="H1264" t="s">
        <v>2380</v>
      </c>
      <c r="I1264" t="str">
        <f t="shared" si="248"/>
        <v>Id1263</v>
      </c>
      <c r="J1264" t="str">
        <f t="shared" si="249"/>
        <v>46.4</v>
      </c>
      <c r="K1264" t="str">
        <f t="shared" si="250"/>
        <v>5.71</v>
      </c>
      <c r="L1264" t="str">
        <f t="shared" si="251"/>
        <v>No</v>
      </c>
      <c r="M1264" t="str">
        <f t="shared" si="252"/>
        <v>No</v>
      </c>
      <c r="N1264" t="str">
        <f t="shared" si="253"/>
        <v>No</v>
      </c>
      <c r="O1264" t="str">
        <f t="shared" si="254"/>
        <v>No major surgery</v>
      </c>
      <c r="P1264" t="str">
        <f t="shared" si="255"/>
        <v>No</v>
      </c>
      <c r="Q1264" s="10" t="str">
        <f t="shared" si="256"/>
        <v>0</v>
      </c>
      <c r="R1264" t="str">
        <f t="shared" si="257"/>
        <v>No</v>
      </c>
      <c r="S1264" t="str">
        <f t="shared" si="258"/>
        <v>No</v>
      </c>
      <c r="T1264" t="str">
        <f t="shared" si="259"/>
        <v>No</v>
      </c>
      <c r="U1264" s="10" t="str" cm="1">
        <f t="array" ref="U1264">_xlfn.IFS(B1264&lt;18.5,"Underweight",B1264&lt;=24.9,"Normal weight",B1264&lt;=29.99,"Over weight",B1264&gt;=30,"Obesity")</f>
        <v>Obesity</v>
      </c>
      <c r="V1264" t="str" cm="1">
        <f t="array" ref="V1264">_xlfn.IFS(C1264&lt;5.7,"Normal",C1264&lt;=6.49,"Prediabetes",C1264&gt;=6.5,"Diabetes")</f>
        <v>Prediabetes</v>
      </c>
      <c r="W1264" t="str">
        <f t="shared" si="260"/>
        <v>No</v>
      </c>
    </row>
    <row r="1265" spans="1:23" x14ac:dyDescent="0.25">
      <c r="A1265" t="s">
        <v>1107</v>
      </c>
      <c r="B1265" s="11">
        <v>40.375</v>
      </c>
      <c r="C1265" s="11">
        <v>6.25</v>
      </c>
      <c r="D1265" t="s">
        <v>2382</v>
      </c>
      <c r="E1265" t="s">
        <v>2380</v>
      </c>
      <c r="F1265" t="s">
        <v>2380</v>
      </c>
      <c r="G1265" t="s">
        <v>2381</v>
      </c>
      <c r="H1265" t="s">
        <v>2380</v>
      </c>
      <c r="I1265" t="str">
        <f t="shared" si="248"/>
        <v>Id1264</v>
      </c>
      <c r="J1265" t="str">
        <f t="shared" si="249"/>
        <v>40.375</v>
      </c>
      <c r="K1265" t="str">
        <f t="shared" si="250"/>
        <v>6.25</v>
      </c>
      <c r="L1265" t="str">
        <f t="shared" si="251"/>
        <v>yes</v>
      </c>
      <c r="M1265" t="str">
        <f t="shared" si="252"/>
        <v>No</v>
      </c>
      <c r="N1265" t="str">
        <f t="shared" si="253"/>
        <v>No</v>
      </c>
      <c r="O1265" t="str">
        <f t="shared" si="254"/>
        <v>No major surgery</v>
      </c>
      <c r="P1265" t="str">
        <f t="shared" si="255"/>
        <v>No</v>
      </c>
      <c r="Q1265" s="10" t="str">
        <f t="shared" si="256"/>
        <v>0</v>
      </c>
      <c r="R1265" t="str">
        <f t="shared" si="257"/>
        <v>Yes</v>
      </c>
      <c r="S1265" t="str">
        <f t="shared" si="258"/>
        <v>No</v>
      </c>
      <c r="T1265" t="str">
        <f t="shared" si="259"/>
        <v>No</v>
      </c>
      <c r="U1265" s="10" t="str" cm="1">
        <f t="array" ref="U1265">_xlfn.IFS(B1265&lt;18.5,"Underweight",B1265&lt;=24.9,"Normal weight",B1265&lt;=29.99,"Over weight",B1265&gt;=30,"Obesity")</f>
        <v>Obesity</v>
      </c>
      <c r="V1265" t="str" cm="1">
        <f t="array" ref="V1265">_xlfn.IFS(C1265&lt;5.7,"Normal",C1265&lt;=6.49,"Prediabetes",C1265&gt;=6.5,"Diabetes")</f>
        <v>Prediabetes</v>
      </c>
      <c r="W1265" t="str">
        <f t="shared" si="260"/>
        <v>No</v>
      </c>
    </row>
    <row r="1266" spans="1:23" x14ac:dyDescent="0.25">
      <c r="A1266" t="s">
        <v>1106</v>
      </c>
      <c r="B1266" s="11">
        <v>28.7</v>
      </c>
      <c r="C1266" s="11">
        <v>9.4700000000000006</v>
      </c>
      <c r="D1266" t="s">
        <v>2380</v>
      </c>
      <c r="E1266" t="s">
        <v>2380</v>
      </c>
      <c r="F1266" t="s">
        <v>2380</v>
      </c>
      <c r="G1266">
        <v>2</v>
      </c>
      <c r="H1266" t="s">
        <v>2380</v>
      </c>
      <c r="I1266" t="str">
        <f t="shared" si="248"/>
        <v>Id1265</v>
      </c>
      <c r="J1266" t="str">
        <f t="shared" si="249"/>
        <v>28.7</v>
      </c>
      <c r="K1266" t="str">
        <f t="shared" si="250"/>
        <v>9.47</v>
      </c>
      <c r="L1266" t="str">
        <f t="shared" si="251"/>
        <v>No</v>
      </c>
      <c r="M1266" t="str">
        <f t="shared" si="252"/>
        <v>No</v>
      </c>
      <c r="N1266" t="str">
        <f t="shared" si="253"/>
        <v>No</v>
      </c>
      <c r="O1266" t="str">
        <f t="shared" si="254"/>
        <v>2</v>
      </c>
      <c r="P1266" t="str">
        <f t="shared" si="255"/>
        <v>No</v>
      </c>
      <c r="Q1266" s="10" t="str">
        <f t="shared" si="256"/>
        <v>2</v>
      </c>
      <c r="R1266" t="str">
        <f t="shared" si="257"/>
        <v>No</v>
      </c>
      <c r="S1266" t="str">
        <f t="shared" si="258"/>
        <v>No</v>
      </c>
      <c r="T1266" t="str">
        <f t="shared" si="259"/>
        <v>No</v>
      </c>
      <c r="U1266" s="10" t="str" cm="1">
        <f t="array" ref="U1266">_xlfn.IFS(B1266&lt;18.5,"Underweight",B1266&lt;=24.9,"Normal weight",B1266&lt;=29.99,"Over weight",B1266&gt;=30,"Obesity")</f>
        <v>Over weight</v>
      </c>
      <c r="V1266" t="str" cm="1">
        <f t="array" ref="V1266">_xlfn.IFS(C1266&lt;5.7,"Normal",C1266&lt;=6.49,"Prediabetes",C1266&gt;=6.5,"Diabetes")</f>
        <v>Diabetes</v>
      </c>
      <c r="W1266" t="str">
        <f t="shared" si="260"/>
        <v>No</v>
      </c>
    </row>
    <row r="1267" spans="1:23" x14ac:dyDescent="0.25">
      <c r="A1267" t="s">
        <v>1105</v>
      </c>
      <c r="B1267" s="11">
        <v>26.63</v>
      </c>
      <c r="C1267" s="11">
        <v>5.7</v>
      </c>
      <c r="D1267" t="s">
        <v>2380</v>
      </c>
      <c r="E1267" t="s">
        <v>2380</v>
      </c>
      <c r="F1267" t="s">
        <v>2380</v>
      </c>
      <c r="G1267" t="s">
        <v>2381</v>
      </c>
      <c r="H1267" t="s">
        <v>2380</v>
      </c>
      <c r="I1267" t="str">
        <f t="shared" si="248"/>
        <v>Id1266</v>
      </c>
      <c r="J1267" t="str">
        <f t="shared" si="249"/>
        <v>26.63</v>
      </c>
      <c r="K1267" t="str">
        <f t="shared" si="250"/>
        <v>5.7</v>
      </c>
      <c r="L1267" t="str">
        <f t="shared" si="251"/>
        <v>No</v>
      </c>
      <c r="M1267" t="str">
        <f t="shared" si="252"/>
        <v>No</v>
      </c>
      <c r="N1267" t="str">
        <f t="shared" si="253"/>
        <v>No</v>
      </c>
      <c r="O1267" t="str">
        <f t="shared" si="254"/>
        <v>No major surgery</v>
      </c>
      <c r="P1267" t="str">
        <f t="shared" si="255"/>
        <v>No</v>
      </c>
      <c r="Q1267" s="10" t="str">
        <f t="shared" si="256"/>
        <v>0</v>
      </c>
      <c r="R1267" t="str">
        <f t="shared" si="257"/>
        <v>No</v>
      </c>
      <c r="S1267" t="str">
        <f t="shared" si="258"/>
        <v>No</v>
      </c>
      <c r="T1267" t="str">
        <f t="shared" si="259"/>
        <v>No</v>
      </c>
      <c r="U1267" s="10" t="str" cm="1">
        <f t="array" ref="U1267">_xlfn.IFS(B1267&lt;18.5,"Underweight",B1267&lt;=24.9,"Normal weight",B1267&lt;=29.99,"Over weight",B1267&gt;=30,"Obesity")</f>
        <v>Over weight</v>
      </c>
      <c r="V1267" t="str" cm="1">
        <f t="array" ref="V1267">_xlfn.IFS(C1267&lt;5.7,"Normal",C1267&lt;=6.49,"Prediabetes",C1267&gt;=6.5,"Diabetes")</f>
        <v>Prediabetes</v>
      </c>
      <c r="W1267" t="str">
        <f t="shared" si="260"/>
        <v>No</v>
      </c>
    </row>
    <row r="1268" spans="1:23" x14ac:dyDescent="0.25">
      <c r="A1268" t="s">
        <v>1104</v>
      </c>
      <c r="B1268" s="11">
        <v>22.515000000000001</v>
      </c>
      <c r="C1268" s="11">
        <v>11.18</v>
      </c>
      <c r="D1268" t="s">
        <v>2380</v>
      </c>
      <c r="E1268" t="s">
        <v>2380</v>
      </c>
      <c r="F1268" t="s">
        <v>2380</v>
      </c>
      <c r="G1268">
        <v>2</v>
      </c>
      <c r="H1268" t="s">
        <v>2380</v>
      </c>
      <c r="I1268" t="str">
        <f t="shared" si="248"/>
        <v>Id1267</v>
      </c>
      <c r="J1268" t="str">
        <f t="shared" si="249"/>
        <v>22.515</v>
      </c>
      <c r="K1268" t="str">
        <f t="shared" si="250"/>
        <v>11.18</v>
      </c>
      <c r="L1268" t="str">
        <f t="shared" si="251"/>
        <v>No</v>
      </c>
      <c r="M1268" t="str">
        <f t="shared" si="252"/>
        <v>No</v>
      </c>
      <c r="N1268" t="str">
        <f t="shared" si="253"/>
        <v>No</v>
      </c>
      <c r="O1268" t="str">
        <f t="shared" si="254"/>
        <v>2</v>
      </c>
      <c r="P1268" t="str">
        <f t="shared" si="255"/>
        <v>No</v>
      </c>
      <c r="Q1268" s="10" t="str">
        <f t="shared" si="256"/>
        <v>2</v>
      </c>
      <c r="R1268" t="str">
        <f t="shared" si="257"/>
        <v>No</v>
      </c>
      <c r="S1268" t="str">
        <f t="shared" si="258"/>
        <v>No</v>
      </c>
      <c r="T1268" t="str">
        <f t="shared" si="259"/>
        <v>No</v>
      </c>
      <c r="U1268" s="10" t="str" cm="1">
        <f t="array" ref="U1268">_xlfn.IFS(B1268&lt;18.5,"Underweight",B1268&lt;=24.9,"Normal weight",B1268&lt;=29.99,"Over weight",B1268&gt;=30,"Obesity")</f>
        <v>Normal weight</v>
      </c>
      <c r="V1268" t="str" cm="1">
        <f t="array" ref="V1268">_xlfn.IFS(C1268&lt;5.7,"Normal",C1268&lt;=6.49,"Prediabetes",C1268&gt;=6.5,"Diabetes")</f>
        <v>Diabetes</v>
      </c>
      <c r="W1268" t="str">
        <f t="shared" si="260"/>
        <v>No</v>
      </c>
    </row>
    <row r="1269" spans="1:23" x14ac:dyDescent="0.25">
      <c r="A1269" t="s">
        <v>1103</v>
      </c>
      <c r="B1269" s="11">
        <v>36.575000000000003</v>
      </c>
      <c r="C1269" s="11">
        <v>10.98</v>
      </c>
      <c r="D1269" t="s">
        <v>2380</v>
      </c>
      <c r="E1269" t="s">
        <v>2380</v>
      </c>
      <c r="F1269" t="s">
        <v>2380</v>
      </c>
      <c r="G1269" t="s">
        <v>2381</v>
      </c>
      <c r="H1269" t="s">
        <v>2380</v>
      </c>
      <c r="I1269" t="str">
        <f t="shared" si="248"/>
        <v>Id1268</v>
      </c>
      <c r="J1269" t="str">
        <f t="shared" si="249"/>
        <v>36.575</v>
      </c>
      <c r="K1269" t="str">
        <f t="shared" si="250"/>
        <v>10.98</v>
      </c>
      <c r="L1269" t="str">
        <f t="shared" si="251"/>
        <v>No</v>
      </c>
      <c r="M1269" t="str">
        <f t="shared" si="252"/>
        <v>No</v>
      </c>
      <c r="N1269" t="str">
        <f t="shared" si="253"/>
        <v>No</v>
      </c>
      <c r="O1269" t="str">
        <f t="shared" si="254"/>
        <v>No major surgery</v>
      </c>
      <c r="P1269" t="str">
        <f t="shared" si="255"/>
        <v>No</v>
      </c>
      <c r="Q1269" s="10" t="str">
        <f t="shared" si="256"/>
        <v>0</v>
      </c>
      <c r="R1269" t="str">
        <f t="shared" si="257"/>
        <v>No</v>
      </c>
      <c r="S1269" t="str">
        <f t="shared" si="258"/>
        <v>No</v>
      </c>
      <c r="T1269" t="str">
        <f t="shared" si="259"/>
        <v>No</v>
      </c>
      <c r="U1269" s="10" t="str" cm="1">
        <f t="array" ref="U1269">_xlfn.IFS(B1269&lt;18.5,"Underweight",B1269&lt;=24.9,"Normal weight",B1269&lt;=29.99,"Over weight",B1269&gt;=30,"Obesity")</f>
        <v>Obesity</v>
      </c>
      <c r="V1269" t="str" cm="1">
        <f t="array" ref="V1269">_xlfn.IFS(C1269&lt;5.7,"Normal",C1269&lt;=6.49,"Prediabetes",C1269&gt;=6.5,"Diabetes")</f>
        <v>Diabetes</v>
      </c>
      <c r="W1269" t="str">
        <f t="shared" si="260"/>
        <v>No</v>
      </c>
    </row>
    <row r="1270" spans="1:23" x14ac:dyDescent="0.25">
      <c r="A1270" t="s">
        <v>1102</v>
      </c>
      <c r="B1270" s="11">
        <v>23.66</v>
      </c>
      <c r="C1270" s="11">
        <v>5.1100000000000003</v>
      </c>
      <c r="D1270" t="s">
        <v>2382</v>
      </c>
      <c r="E1270" t="s">
        <v>2380</v>
      </c>
      <c r="F1270" t="s">
        <v>2383</v>
      </c>
      <c r="G1270">
        <v>1</v>
      </c>
      <c r="H1270" t="s">
        <v>2380</v>
      </c>
      <c r="I1270" t="str">
        <f t="shared" si="248"/>
        <v>Id1269</v>
      </c>
      <c r="J1270" t="str">
        <f t="shared" si="249"/>
        <v>23.66</v>
      </c>
      <c r="K1270" t="str">
        <f t="shared" si="250"/>
        <v>5.11</v>
      </c>
      <c r="L1270" t="str">
        <f t="shared" si="251"/>
        <v>yes</v>
      </c>
      <c r="M1270" t="str">
        <f t="shared" si="252"/>
        <v>No</v>
      </c>
      <c r="N1270" t="str">
        <f t="shared" si="253"/>
        <v>Yes</v>
      </c>
      <c r="O1270" t="str">
        <f t="shared" si="254"/>
        <v>1</v>
      </c>
      <c r="P1270" t="str">
        <f t="shared" si="255"/>
        <v>No</v>
      </c>
      <c r="Q1270" s="10" t="str">
        <f t="shared" si="256"/>
        <v>1</v>
      </c>
      <c r="R1270" t="str">
        <f t="shared" si="257"/>
        <v>Yes</v>
      </c>
      <c r="S1270" t="str">
        <f t="shared" si="258"/>
        <v>No</v>
      </c>
      <c r="T1270" t="str">
        <f t="shared" si="259"/>
        <v>No</v>
      </c>
      <c r="U1270" s="10" t="str" cm="1">
        <f t="array" ref="U1270">_xlfn.IFS(B1270&lt;18.5,"Underweight",B1270&lt;=24.9,"Normal weight",B1270&lt;=29.99,"Over weight",B1270&gt;=30,"Obesity")</f>
        <v>Normal weight</v>
      </c>
      <c r="V1270" t="str" cm="1">
        <f t="array" ref="V1270">_xlfn.IFS(C1270&lt;5.7,"Normal",C1270&lt;=6.49,"Prediabetes",C1270&gt;=6.5,"Diabetes")</f>
        <v>Normal</v>
      </c>
      <c r="W1270" t="str">
        <f t="shared" si="260"/>
        <v>No</v>
      </c>
    </row>
    <row r="1271" spans="1:23" x14ac:dyDescent="0.25">
      <c r="A1271" t="s">
        <v>1101</v>
      </c>
      <c r="B1271" s="11">
        <v>18.62</v>
      </c>
      <c r="C1271" s="11">
        <v>10.24</v>
      </c>
      <c r="D1271" t="s">
        <v>2380</v>
      </c>
      <c r="E1271" t="s">
        <v>2380</v>
      </c>
      <c r="F1271" t="s">
        <v>2380</v>
      </c>
      <c r="G1271" t="s">
        <v>2381</v>
      </c>
      <c r="H1271" t="s">
        <v>2380</v>
      </c>
      <c r="I1271" t="str">
        <f t="shared" si="248"/>
        <v>Id1270</v>
      </c>
      <c r="J1271" t="str">
        <f t="shared" si="249"/>
        <v>18.62</v>
      </c>
      <c r="K1271" t="str">
        <f t="shared" si="250"/>
        <v>10.24</v>
      </c>
      <c r="L1271" t="str">
        <f t="shared" si="251"/>
        <v>No</v>
      </c>
      <c r="M1271" t="str">
        <f t="shared" si="252"/>
        <v>No</v>
      </c>
      <c r="N1271" t="str">
        <f t="shared" si="253"/>
        <v>No</v>
      </c>
      <c r="O1271" t="str">
        <f t="shared" si="254"/>
        <v>No major surgery</v>
      </c>
      <c r="P1271" t="str">
        <f t="shared" si="255"/>
        <v>No</v>
      </c>
      <c r="Q1271" s="10" t="str">
        <f t="shared" si="256"/>
        <v>0</v>
      </c>
      <c r="R1271" t="str">
        <f t="shared" si="257"/>
        <v>No</v>
      </c>
      <c r="S1271" t="str">
        <f t="shared" si="258"/>
        <v>No</v>
      </c>
      <c r="T1271" t="str">
        <f t="shared" si="259"/>
        <v>No</v>
      </c>
      <c r="U1271" s="10" t="str" cm="1">
        <f t="array" ref="U1271">_xlfn.IFS(B1271&lt;18.5,"Underweight",B1271&lt;=24.9,"Normal weight",B1271&lt;=29.99,"Over weight",B1271&gt;=30,"Obesity")</f>
        <v>Normal weight</v>
      </c>
      <c r="V1271" t="str" cm="1">
        <f t="array" ref="V1271">_xlfn.IFS(C1271&lt;5.7,"Normal",C1271&lt;=6.49,"Prediabetes",C1271&gt;=6.5,"Diabetes")</f>
        <v>Diabetes</v>
      </c>
      <c r="W1271" t="str">
        <f t="shared" si="260"/>
        <v>No</v>
      </c>
    </row>
    <row r="1272" spans="1:23" x14ac:dyDescent="0.25">
      <c r="A1272" t="s">
        <v>1100</v>
      </c>
      <c r="B1272" s="11">
        <v>19.190000000000001</v>
      </c>
      <c r="C1272" s="11">
        <v>7.71</v>
      </c>
      <c r="D1272" t="s">
        <v>2382</v>
      </c>
      <c r="E1272" t="s">
        <v>2380</v>
      </c>
      <c r="F1272" t="s">
        <v>2380</v>
      </c>
      <c r="G1272">
        <v>1</v>
      </c>
      <c r="H1272" t="s">
        <v>2380</v>
      </c>
      <c r="I1272" t="str">
        <f t="shared" si="248"/>
        <v>Id1271</v>
      </c>
      <c r="J1272" t="str">
        <f t="shared" si="249"/>
        <v>19.19</v>
      </c>
      <c r="K1272" t="str">
        <f t="shared" si="250"/>
        <v>7.71</v>
      </c>
      <c r="L1272" t="str">
        <f t="shared" si="251"/>
        <v>yes</v>
      </c>
      <c r="M1272" t="str">
        <f t="shared" si="252"/>
        <v>No</v>
      </c>
      <c r="N1272" t="str">
        <f t="shared" si="253"/>
        <v>No</v>
      </c>
      <c r="O1272" t="str">
        <f t="shared" si="254"/>
        <v>1</v>
      </c>
      <c r="P1272" t="str">
        <f t="shared" si="255"/>
        <v>No</v>
      </c>
      <c r="Q1272" s="10" t="str">
        <f t="shared" si="256"/>
        <v>1</v>
      </c>
      <c r="R1272" t="str">
        <f t="shared" si="257"/>
        <v>Yes</v>
      </c>
      <c r="S1272" t="str">
        <f t="shared" si="258"/>
        <v>No</v>
      </c>
      <c r="T1272" t="str">
        <f t="shared" si="259"/>
        <v>No</v>
      </c>
      <c r="U1272" s="10" t="str" cm="1">
        <f t="array" ref="U1272">_xlfn.IFS(B1272&lt;18.5,"Underweight",B1272&lt;=24.9,"Normal weight",B1272&lt;=29.99,"Over weight",B1272&gt;=30,"Obesity")</f>
        <v>Normal weight</v>
      </c>
      <c r="V1272" t="str" cm="1">
        <f t="array" ref="V1272">_xlfn.IFS(C1272&lt;5.7,"Normal",C1272&lt;=6.49,"Prediabetes",C1272&gt;=6.5,"Diabetes")</f>
        <v>Diabetes</v>
      </c>
      <c r="W1272" t="str">
        <f t="shared" si="260"/>
        <v>No</v>
      </c>
    </row>
    <row r="1273" spans="1:23" x14ac:dyDescent="0.25">
      <c r="A1273" t="s">
        <v>1099</v>
      </c>
      <c r="B1273" s="11">
        <v>27.5</v>
      </c>
      <c r="C1273" s="11">
        <v>6.03</v>
      </c>
      <c r="D1273" t="s">
        <v>2380</v>
      </c>
      <c r="E1273" t="s">
        <v>2380</v>
      </c>
      <c r="F1273" t="s">
        <v>2380</v>
      </c>
      <c r="G1273" t="s">
        <v>2381</v>
      </c>
      <c r="H1273" t="s">
        <v>2380</v>
      </c>
      <c r="I1273" t="str">
        <f t="shared" si="248"/>
        <v>Id1272</v>
      </c>
      <c r="J1273" t="str">
        <f t="shared" si="249"/>
        <v>27.5</v>
      </c>
      <c r="K1273" t="str">
        <f t="shared" si="250"/>
        <v>6.03</v>
      </c>
      <c r="L1273" t="str">
        <f t="shared" si="251"/>
        <v>No</v>
      </c>
      <c r="M1273" t="str">
        <f t="shared" si="252"/>
        <v>No</v>
      </c>
      <c r="N1273" t="str">
        <f t="shared" si="253"/>
        <v>No</v>
      </c>
      <c r="O1273" t="str">
        <f t="shared" si="254"/>
        <v>No major surgery</v>
      </c>
      <c r="P1273" t="str">
        <f t="shared" si="255"/>
        <v>No</v>
      </c>
      <c r="Q1273" s="10" t="str">
        <f t="shared" si="256"/>
        <v>0</v>
      </c>
      <c r="R1273" t="str">
        <f t="shared" si="257"/>
        <v>No</v>
      </c>
      <c r="S1273" t="str">
        <f t="shared" si="258"/>
        <v>No</v>
      </c>
      <c r="T1273" t="str">
        <f t="shared" si="259"/>
        <v>No</v>
      </c>
      <c r="U1273" s="10" t="str" cm="1">
        <f t="array" ref="U1273">_xlfn.IFS(B1273&lt;18.5,"Underweight",B1273&lt;=24.9,"Normal weight",B1273&lt;=29.99,"Over weight",B1273&gt;=30,"Obesity")</f>
        <v>Over weight</v>
      </c>
      <c r="V1273" t="str" cm="1">
        <f t="array" ref="V1273">_xlfn.IFS(C1273&lt;5.7,"Normal",C1273&lt;=6.49,"Prediabetes",C1273&gt;=6.5,"Diabetes")</f>
        <v>Prediabetes</v>
      </c>
      <c r="W1273" t="str">
        <f t="shared" si="260"/>
        <v>No</v>
      </c>
    </row>
    <row r="1274" spans="1:23" x14ac:dyDescent="0.25">
      <c r="A1274" t="s">
        <v>1098</v>
      </c>
      <c r="B1274" s="11">
        <v>27.36</v>
      </c>
      <c r="C1274" s="11">
        <v>5.96</v>
      </c>
      <c r="D1274" t="s">
        <v>2380</v>
      </c>
      <c r="E1274" t="s">
        <v>2380</v>
      </c>
      <c r="F1274" t="s">
        <v>2383</v>
      </c>
      <c r="G1274">
        <v>1</v>
      </c>
      <c r="H1274" t="s">
        <v>2380</v>
      </c>
      <c r="I1274" t="str">
        <f t="shared" si="248"/>
        <v>Id1273</v>
      </c>
      <c r="J1274" t="str">
        <f t="shared" si="249"/>
        <v>27.36</v>
      </c>
      <c r="K1274" t="str">
        <f t="shared" si="250"/>
        <v>5.96</v>
      </c>
      <c r="L1274" t="str">
        <f t="shared" si="251"/>
        <v>No</v>
      </c>
      <c r="M1274" t="str">
        <f t="shared" si="252"/>
        <v>No</v>
      </c>
      <c r="N1274" t="str">
        <f t="shared" si="253"/>
        <v>Yes</v>
      </c>
      <c r="O1274" t="str">
        <f t="shared" si="254"/>
        <v>1</v>
      </c>
      <c r="P1274" t="str">
        <f t="shared" si="255"/>
        <v>No</v>
      </c>
      <c r="Q1274" s="10" t="str">
        <f t="shared" si="256"/>
        <v>1</v>
      </c>
      <c r="R1274" t="str">
        <f t="shared" si="257"/>
        <v>No</v>
      </c>
      <c r="S1274" t="str">
        <f t="shared" si="258"/>
        <v>No</v>
      </c>
      <c r="T1274" t="str">
        <f t="shared" si="259"/>
        <v>No</v>
      </c>
      <c r="U1274" s="10" t="str" cm="1">
        <f t="array" ref="U1274">_xlfn.IFS(B1274&lt;18.5,"Underweight",B1274&lt;=24.9,"Normal weight",B1274&lt;=29.99,"Over weight",B1274&gt;=30,"Obesity")</f>
        <v>Over weight</v>
      </c>
      <c r="V1274" t="str" cm="1">
        <f t="array" ref="V1274">_xlfn.IFS(C1274&lt;5.7,"Normal",C1274&lt;=6.49,"Prediabetes",C1274&gt;=6.5,"Diabetes")</f>
        <v>Prediabetes</v>
      </c>
      <c r="W1274" t="str">
        <f t="shared" si="260"/>
        <v>No</v>
      </c>
    </row>
    <row r="1275" spans="1:23" x14ac:dyDescent="0.25">
      <c r="A1275" t="s">
        <v>1097</v>
      </c>
      <c r="B1275" s="11">
        <v>20.350000000000001</v>
      </c>
      <c r="C1275" s="11">
        <v>4.16</v>
      </c>
      <c r="D1275" t="s">
        <v>2380</v>
      </c>
      <c r="E1275" t="s">
        <v>2380</v>
      </c>
      <c r="F1275" t="s">
        <v>2380</v>
      </c>
      <c r="G1275" t="s">
        <v>2381</v>
      </c>
      <c r="H1275" t="s">
        <v>2380</v>
      </c>
      <c r="I1275" t="str">
        <f t="shared" si="248"/>
        <v>Id1274</v>
      </c>
      <c r="J1275" t="str">
        <f t="shared" si="249"/>
        <v>20.35</v>
      </c>
      <c r="K1275" t="str">
        <f t="shared" si="250"/>
        <v>4.16</v>
      </c>
      <c r="L1275" t="str">
        <f t="shared" si="251"/>
        <v>No</v>
      </c>
      <c r="M1275" t="str">
        <f t="shared" si="252"/>
        <v>No</v>
      </c>
      <c r="N1275" t="str">
        <f t="shared" si="253"/>
        <v>No</v>
      </c>
      <c r="O1275" t="str">
        <f t="shared" si="254"/>
        <v>No major surgery</v>
      </c>
      <c r="P1275" t="str">
        <f t="shared" si="255"/>
        <v>No</v>
      </c>
      <c r="Q1275" s="10" t="str">
        <f t="shared" si="256"/>
        <v>0</v>
      </c>
      <c r="R1275" t="str">
        <f t="shared" si="257"/>
        <v>No</v>
      </c>
      <c r="S1275" t="str">
        <f t="shared" si="258"/>
        <v>No</v>
      </c>
      <c r="T1275" t="str">
        <f t="shared" si="259"/>
        <v>No</v>
      </c>
      <c r="U1275" s="10" t="str" cm="1">
        <f t="array" ref="U1275">_xlfn.IFS(B1275&lt;18.5,"Underweight",B1275&lt;=24.9,"Normal weight",B1275&lt;=29.99,"Over weight",B1275&gt;=30,"Obesity")</f>
        <v>Normal weight</v>
      </c>
      <c r="V1275" t="str" cm="1">
        <f t="array" ref="V1275">_xlfn.IFS(C1275&lt;5.7,"Normal",C1275&lt;=6.49,"Prediabetes",C1275&gt;=6.5,"Diabetes")</f>
        <v>Normal</v>
      </c>
      <c r="W1275" t="str">
        <f t="shared" si="260"/>
        <v>No</v>
      </c>
    </row>
    <row r="1276" spans="1:23" x14ac:dyDescent="0.25">
      <c r="A1276" t="s">
        <v>1096</v>
      </c>
      <c r="B1276" s="11">
        <v>24.035</v>
      </c>
      <c r="C1276" s="11">
        <v>6.11</v>
      </c>
      <c r="D1276" t="s">
        <v>2380</v>
      </c>
      <c r="E1276" t="s">
        <v>2380</v>
      </c>
      <c r="F1276" t="s">
        <v>2380</v>
      </c>
      <c r="G1276" t="s">
        <v>2381</v>
      </c>
      <c r="H1276" t="s">
        <v>2380</v>
      </c>
      <c r="I1276" t="str">
        <f t="shared" si="248"/>
        <v>Id1275</v>
      </c>
      <c r="J1276" t="str">
        <f t="shared" si="249"/>
        <v>24.035</v>
      </c>
      <c r="K1276" t="str">
        <f t="shared" si="250"/>
        <v>6.11</v>
      </c>
      <c r="L1276" t="str">
        <f t="shared" si="251"/>
        <v>No</v>
      </c>
      <c r="M1276" t="str">
        <f t="shared" si="252"/>
        <v>No</v>
      </c>
      <c r="N1276" t="str">
        <f t="shared" si="253"/>
        <v>No</v>
      </c>
      <c r="O1276" t="str">
        <f t="shared" si="254"/>
        <v>No major surgery</v>
      </c>
      <c r="P1276" t="str">
        <f t="shared" si="255"/>
        <v>No</v>
      </c>
      <c r="Q1276" s="10" t="str">
        <f t="shared" si="256"/>
        <v>0</v>
      </c>
      <c r="R1276" t="str">
        <f t="shared" si="257"/>
        <v>No</v>
      </c>
      <c r="S1276" t="str">
        <f t="shared" si="258"/>
        <v>No</v>
      </c>
      <c r="T1276" t="str">
        <f t="shared" si="259"/>
        <v>No</v>
      </c>
      <c r="U1276" s="10" t="str" cm="1">
        <f t="array" ref="U1276">_xlfn.IFS(B1276&lt;18.5,"Underweight",B1276&lt;=24.9,"Normal weight",B1276&lt;=29.99,"Over weight",B1276&gt;=30,"Obesity")</f>
        <v>Normal weight</v>
      </c>
      <c r="V1276" t="str" cm="1">
        <f t="array" ref="V1276">_xlfn.IFS(C1276&lt;5.7,"Normal",C1276&lt;=6.49,"Prediabetes",C1276&gt;=6.5,"Diabetes")</f>
        <v>Prediabetes</v>
      </c>
      <c r="W1276" t="str">
        <f t="shared" si="260"/>
        <v>No</v>
      </c>
    </row>
    <row r="1277" spans="1:23" x14ac:dyDescent="0.25">
      <c r="A1277" t="s">
        <v>1095</v>
      </c>
      <c r="B1277" s="11">
        <v>23.56</v>
      </c>
      <c r="C1277" s="11">
        <v>5.97</v>
      </c>
      <c r="D1277" t="s">
        <v>2380</v>
      </c>
      <c r="E1277" t="s">
        <v>2380</v>
      </c>
      <c r="F1277" t="s">
        <v>2380</v>
      </c>
      <c r="G1277" t="s">
        <v>2381</v>
      </c>
      <c r="H1277" t="s">
        <v>2380</v>
      </c>
      <c r="I1277" t="str">
        <f t="shared" si="248"/>
        <v>Id1276</v>
      </c>
      <c r="J1277" t="str">
        <f t="shared" si="249"/>
        <v>23.56</v>
      </c>
      <c r="K1277" t="str">
        <f t="shared" si="250"/>
        <v>5.97</v>
      </c>
      <c r="L1277" t="str">
        <f t="shared" si="251"/>
        <v>No</v>
      </c>
      <c r="M1277" t="str">
        <f t="shared" si="252"/>
        <v>No</v>
      </c>
      <c r="N1277" t="str">
        <f t="shared" si="253"/>
        <v>No</v>
      </c>
      <c r="O1277" t="str">
        <f t="shared" si="254"/>
        <v>No major surgery</v>
      </c>
      <c r="P1277" t="str">
        <f t="shared" si="255"/>
        <v>No</v>
      </c>
      <c r="Q1277" s="10" t="str">
        <f t="shared" si="256"/>
        <v>0</v>
      </c>
      <c r="R1277" t="str">
        <f t="shared" si="257"/>
        <v>No</v>
      </c>
      <c r="S1277" t="str">
        <f t="shared" si="258"/>
        <v>No</v>
      </c>
      <c r="T1277" t="str">
        <f t="shared" si="259"/>
        <v>No</v>
      </c>
      <c r="U1277" s="10" t="str" cm="1">
        <f t="array" ref="U1277">_xlfn.IFS(B1277&lt;18.5,"Underweight",B1277&lt;=24.9,"Normal weight",B1277&lt;=29.99,"Over weight",B1277&gt;=30,"Obesity")</f>
        <v>Normal weight</v>
      </c>
      <c r="V1277" t="str" cm="1">
        <f t="array" ref="V1277">_xlfn.IFS(C1277&lt;5.7,"Normal",C1277&lt;=6.49,"Prediabetes",C1277&gt;=6.5,"Diabetes")</f>
        <v>Prediabetes</v>
      </c>
      <c r="W1277" t="str">
        <f t="shared" si="260"/>
        <v>No</v>
      </c>
    </row>
    <row r="1278" spans="1:23" x14ac:dyDescent="0.25">
      <c r="A1278" t="s">
        <v>1094</v>
      </c>
      <c r="B1278" s="11">
        <v>27.17</v>
      </c>
      <c r="C1278" s="11">
        <v>10.81</v>
      </c>
      <c r="D1278" t="s">
        <v>2380</v>
      </c>
      <c r="E1278" t="s">
        <v>2380</v>
      </c>
      <c r="F1278" t="s">
        <v>2380</v>
      </c>
      <c r="G1278">
        <v>2</v>
      </c>
      <c r="H1278" t="s">
        <v>2380</v>
      </c>
      <c r="I1278" t="str">
        <f t="shared" si="248"/>
        <v>Id1277</v>
      </c>
      <c r="J1278" t="str">
        <f t="shared" si="249"/>
        <v>27.17</v>
      </c>
      <c r="K1278" t="str">
        <f t="shared" si="250"/>
        <v>10.81</v>
      </c>
      <c r="L1278" t="str">
        <f t="shared" si="251"/>
        <v>No</v>
      </c>
      <c r="M1278" t="str">
        <f t="shared" si="252"/>
        <v>No</v>
      </c>
      <c r="N1278" t="str">
        <f t="shared" si="253"/>
        <v>No</v>
      </c>
      <c r="O1278" t="str">
        <f t="shared" si="254"/>
        <v>2</v>
      </c>
      <c r="P1278" t="str">
        <f t="shared" si="255"/>
        <v>No</v>
      </c>
      <c r="Q1278" s="10" t="str">
        <f t="shared" si="256"/>
        <v>2</v>
      </c>
      <c r="R1278" t="str">
        <f t="shared" si="257"/>
        <v>No</v>
      </c>
      <c r="S1278" t="str">
        <f t="shared" si="258"/>
        <v>No</v>
      </c>
      <c r="T1278" t="str">
        <f t="shared" si="259"/>
        <v>No</v>
      </c>
      <c r="U1278" s="10" t="str" cm="1">
        <f t="array" ref="U1278">_xlfn.IFS(B1278&lt;18.5,"Underweight",B1278&lt;=24.9,"Normal weight",B1278&lt;=29.99,"Over weight",B1278&gt;=30,"Obesity")</f>
        <v>Over weight</v>
      </c>
      <c r="V1278" t="str" cm="1">
        <f t="array" ref="V1278">_xlfn.IFS(C1278&lt;5.7,"Normal",C1278&lt;=6.49,"Prediabetes",C1278&gt;=6.5,"Diabetes")</f>
        <v>Diabetes</v>
      </c>
      <c r="W1278" t="str">
        <f t="shared" si="260"/>
        <v>No</v>
      </c>
    </row>
    <row r="1279" spans="1:23" x14ac:dyDescent="0.25">
      <c r="A1279" t="s">
        <v>1093</v>
      </c>
      <c r="B1279" s="11">
        <v>34.32</v>
      </c>
      <c r="C1279" s="11">
        <v>5.7</v>
      </c>
      <c r="D1279" t="s">
        <v>2382</v>
      </c>
      <c r="E1279" t="s">
        <v>2380</v>
      </c>
      <c r="F1279" t="s">
        <v>2383</v>
      </c>
      <c r="G1279">
        <v>1</v>
      </c>
      <c r="H1279" t="s">
        <v>2380</v>
      </c>
      <c r="I1279" t="str">
        <f t="shared" si="248"/>
        <v>Id1278</v>
      </c>
      <c r="J1279" t="str">
        <f t="shared" si="249"/>
        <v>34.32</v>
      </c>
      <c r="K1279" t="str">
        <f t="shared" si="250"/>
        <v>5.7</v>
      </c>
      <c r="L1279" t="str">
        <f t="shared" si="251"/>
        <v>yes</v>
      </c>
      <c r="M1279" t="str">
        <f t="shared" si="252"/>
        <v>No</v>
      </c>
      <c r="N1279" t="str">
        <f t="shared" si="253"/>
        <v>Yes</v>
      </c>
      <c r="O1279" t="str">
        <f t="shared" si="254"/>
        <v>1</v>
      </c>
      <c r="P1279" t="str">
        <f t="shared" si="255"/>
        <v>No</v>
      </c>
      <c r="Q1279" s="10" t="str">
        <f t="shared" si="256"/>
        <v>1</v>
      </c>
      <c r="R1279" t="str">
        <f t="shared" si="257"/>
        <v>Yes</v>
      </c>
      <c r="S1279" t="str">
        <f t="shared" si="258"/>
        <v>No</v>
      </c>
      <c r="T1279" t="str">
        <f t="shared" si="259"/>
        <v>No</v>
      </c>
      <c r="U1279" s="10" t="str" cm="1">
        <f t="array" ref="U1279">_xlfn.IFS(B1279&lt;18.5,"Underweight",B1279&lt;=24.9,"Normal weight",B1279&lt;=29.99,"Over weight",B1279&gt;=30,"Obesity")</f>
        <v>Obesity</v>
      </c>
      <c r="V1279" t="str" cm="1">
        <f t="array" ref="V1279">_xlfn.IFS(C1279&lt;5.7,"Normal",C1279&lt;=6.49,"Prediabetes",C1279&gt;=6.5,"Diabetes")</f>
        <v>Prediabetes</v>
      </c>
      <c r="W1279" t="str">
        <f t="shared" si="260"/>
        <v>No</v>
      </c>
    </row>
    <row r="1280" spans="1:23" x14ac:dyDescent="0.25">
      <c r="A1280" t="s">
        <v>1092</v>
      </c>
      <c r="B1280" s="11">
        <v>23.87</v>
      </c>
      <c r="C1280" s="11">
        <v>4.7699999999999996</v>
      </c>
      <c r="D1280" t="s">
        <v>2382</v>
      </c>
      <c r="E1280" t="s">
        <v>2380</v>
      </c>
      <c r="F1280" t="s">
        <v>2383</v>
      </c>
      <c r="G1280">
        <v>1</v>
      </c>
      <c r="H1280" t="s">
        <v>2380</v>
      </c>
      <c r="I1280" t="str">
        <f t="shared" si="248"/>
        <v>Id1279</v>
      </c>
      <c r="J1280" t="str">
        <f t="shared" si="249"/>
        <v>23.87</v>
      </c>
      <c r="K1280" t="str">
        <f t="shared" si="250"/>
        <v>4.77</v>
      </c>
      <c r="L1280" t="str">
        <f t="shared" si="251"/>
        <v>yes</v>
      </c>
      <c r="M1280" t="str">
        <f t="shared" si="252"/>
        <v>No</v>
      </c>
      <c r="N1280" t="str">
        <f t="shared" si="253"/>
        <v>Yes</v>
      </c>
      <c r="O1280" t="str">
        <f t="shared" si="254"/>
        <v>1</v>
      </c>
      <c r="P1280" t="str">
        <f t="shared" si="255"/>
        <v>No</v>
      </c>
      <c r="Q1280" s="10" t="str">
        <f t="shared" si="256"/>
        <v>1</v>
      </c>
      <c r="R1280" t="str">
        <f t="shared" si="257"/>
        <v>Yes</v>
      </c>
      <c r="S1280" t="str">
        <f t="shared" si="258"/>
        <v>No</v>
      </c>
      <c r="T1280" t="str">
        <f t="shared" si="259"/>
        <v>No</v>
      </c>
      <c r="U1280" s="10" t="str" cm="1">
        <f t="array" ref="U1280">_xlfn.IFS(B1280&lt;18.5,"Underweight",B1280&lt;=24.9,"Normal weight",B1280&lt;=29.99,"Over weight",B1280&gt;=30,"Obesity")</f>
        <v>Normal weight</v>
      </c>
      <c r="V1280" t="str" cm="1">
        <f t="array" ref="V1280">_xlfn.IFS(C1280&lt;5.7,"Normal",C1280&lt;=6.49,"Prediabetes",C1280&gt;=6.5,"Diabetes")</f>
        <v>Normal</v>
      </c>
      <c r="W1280" t="str">
        <f t="shared" si="260"/>
        <v>No</v>
      </c>
    </row>
    <row r="1281" spans="1:23" x14ac:dyDescent="0.25">
      <c r="A1281" t="s">
        <v>1091</v>
      </c>
      <c r="B1281" s="11">
        <v>30.15</v>
      </c>
      <c r="C1281" s="11">
        <v>4.25</v>
      </c>
      <c r="D1281" t="s">
        <v>2380</v>
      </c>
      <c r="E1281" t="s">
        <v>2380</v>
      </c>
      <c r="F1281" t="s">
        <v>2380</v>
      </c>
      <c r="G1281">
        <v>1</v>
      </c>
      <c r="H1281" t="s">
        <v>2380</v>
      </c>
      <c r="I1281" t="str">
        <f t="shared" si="248"/>
        <v>Id1280</v>
      </c>
      <c r="J1281" t="str">
        <f t="shared" si="249"/>
        <v>30.15</v>
      </c>
      <c r="K1281" t="str">
        <f t="shared" si="250"/>
        <v>4.25</v>
      </c>
      <c r="L1281" t="str">
        <f t="shared" si="251"/>
        <v>No</v>
      </c>
      <c r="M1281" t="str">
        <f t="shared" si="252"/>
        <v>No</v>
      </c>
      <c r="N1281" t="str">
        <f t="shared" si="253"/>
        <v>No</v>
      </c>
      <c r="O1281" t="str">
        <f t="shared" si="254"/>
        <v>1</v>
      </c>
      <c r="P1281" t="str">
        <f t="shared" si="255"/>
        <v>No</v>
      </c>
      <c r="Q1281" s="10" t="str">
        <f t="shared" si="256"/>
        <v>1</v>
      </c>
      <c r="R1281" t="str">
        <f t="shared" si="257"/>
        <v>No</v>
      </c>
      <c r="S1281" t="str">
        <f t="shared" si="258"/>
        <v>No</v>
      </c>
      <c r="T1281" t="str">
        <f t="shared" si="259"/>
        <v>No</v>
      </c>
      <c r="U1281" s="10" t="str" cm="1">
        <f t="array" ref="U1281">_xlfn.IFS(B1281&lt;18.5,"Underweight",B1281&lt;=24.9,"Normal weight",B1281&lt;=29.99,"Over weight",B1281&gt;=30,"Obesity")</f>
        <v>Obesity</v>
      </c>
      <c r="V1281" t="str" cm="1">
        <f t="array" ref="V1281">_xlfn.IFS(C1281&lt;5.7,"Normal",C1281&lt;=6.49,"Prediabetes",C1281&gt;=6.5,"Diabetes")</f>
        <v>Normal</v>
      </c>
      <c r="W1281" t="str">
        <f t="shared" si="260"/>
        <v>No</v>
      </c>
    </row>
    <row r="1282" spans="1:23" x14ac:dyDescent="0.25">
      <c r="A1282" t="s">
        <v>1090</v>
      </c>
      <c r="B1282" s="11">
        <v>26.36</v>
      </c>
      <c r="C1282" s="11">
        <v>5.52</v>
      </c>
      <c r="D1282" t="s">
        <v>2380</v>
      </c>
      <c r="E1282" t="s">
        <v>2380</v>
      </c>
      <c r="F1282" t="s">
        <v>2380</v>
      </c>
      <c r="G1282" t="s">
        <v>2381</v>
      </c>
      <c r="H1282" t="s">
        <v>2380</v>
      </c>
      <c r="I1282" t="str">
        <f t="shared" si="248"/>
        <v>Id1281</v>
      </c>
      <c r="J1282" t="str">
        <f t="shared" si="249"/>
        <v>26.36</v>
      </c>
      <c r="K1282" t="str">
        <f t="shared" si="250"/>
        <v>5.52</v>
      </c>
      <c r="L1282" t="str">
        <f t="shared" si="251"/>
        <v>No</v>
      </c>
      <c r="M1282" t="str">
        <f t="shared" si="252"/>
        <v>No</v>
      </c>
      <c r="N1282" t="str">
        <f t="shared" si="253"/>
        <v>No</v>
      </c>
      <c r="O1282" t="str">
        <f t="shared" si="254"/>
        <v>No major surgery</v>
      </c>
      <c r="P1282" t="str">
        <f t="shared" si="255"/>
        <v>No</v>
      </c>
      <c r="Q1282" s="10" t="str">
        <f t="shared" si="256"/>
        <v>0</v>
      </c>
      <c r="R1282" t="str">
        <f t="shared" si="257"/>
        <v>No</v>
      </c>
      <c r="S1282" t="str">
        <f t="shared" si="258"/>
        <v>No</v>
      </c>
      <c r="T1282" t="str">
        <f t="shared" si="259"/>
        <v>No</v>
      </c>
      <c r="U1282" s="10" t="str" cm="1">
        <f t="array" ref="U1282">_xlfn.IFS(B1282&lt;18.5,"Underweight",B1282&lt;=24.9,"Normal weight",B1282&lt;=29.99,"Over weight",B1282&gt;=30,"Obesity")</f>
        <v>Over weight</v>
      </c>
      <c r="V1282" t="str" cm="1">
        <f t="array" ref="V1282">_xlfn.IFS(C1282&lt;5.7,"Normal",C1282&lt;=6.49,"Prediabetes",C1282&gt;=6.5,"Diabetes")</f>
        <v>Normal</v>
      </c>
      <c r="W1282" t="str">
        <f t="shared" si="260"/>
        <v>No</v>
      </c>
    </row>
    <row r="1283" spans="1:23" x14ac:dyDescent="0.25">
      <c r="A1283" t="s">
        <v>1089</v>
      </c>
      <c r="B1283" s="11">
        <v>45.32</v>
      </c>
      <c r="C1283" s="11">
        <v>6.53</v>
      </c>
      <c r="D1283" t="s">
        <v>2382</v>
      </c>
      <c r="E1283" t="s">
        <v>2380</v>
      </c>
      <c r="F1283" t="s">
        <v>2380</v>
      </c>
      <c r="G1283">
        <v>1</v>
      </c>
      <c r="H1283" t="s">
        <v>2380</v>
      </c>
      <c r="I1283" t="str">
        <f t="shared" ref="I1283:I1346" si="261">CLEAN(A1283)</f>
        <v>Id1282</v>
      </c>
      <c r="J1283" t="str">
        <f t="shared" ref="J1283:J1346" si="262">CLEAN(B1283)</f>
        <v>45.32</v>
      </c>
      <c r="K1283" t="str">
        <f t="shared" ref="K1283:K1346" si="263">CLEAN(C1283)</f>
        <v>6.53</v>
      </c>
      <c r="L1283" t="str">
        <f t="shared" ref="L1283:L1346" si="264">CLEAN(D1283)</f>
        <v>yes</v>
      </c>
      <c r="M1283" t="str">
        <f t="shared" ref="M1283:M1346" si="265">CLEAN(E1283)</f>
        <v>No</v>
      </c>
      <c r="N1283" t="str">
        <f t="shared" ref="N1283:N1346" si="266">CLEAN(F1283)</f>
        <v>No</v>
      </c>
      <c r="O1283" t="str">
        <f t="shared" ref="O1283:O1346" si="267">CLEAN(G1283)</f>
        <v>1</v>
      </c>
      <c r="P1283" t="str">
        <f t="shared" ref="P1283:P1346" si="268">CLEAN(H1283)</f>
        <v>No</v>
      </c>
      <c r="Q1283" s="10" t="str">
        <f t="shared" ref="Q1283:Q1346" si="269">SUBSTITUTE(O1283,"No major surgery",0)</f>
        <v>1</v>
      </c>
      <c r="R1283" t="str">
        <f t="shared" ref="R1283:R1346" si="270">PROPER(L1283)</f>
        <v>Yes</v>
      </c>
      <c r="S1283" t="str">
        <f t="shared" ref="S1283:S1346" si="271">PROPER(P1283)</f>
        <v>No</v>
      </c>
      <c r="T1283" t="str">
        <f t="shared" ref="T1283:T1346" si="272">SUBSTITUTE(S1283,"?","No")</f>
        <v>No</v>
      </c>
      <c r="U1283" s="10" t="str" cm="1">
        <f t="array" ref="U1283">_xlfn.IFS(B1283&lt;18.5,"Underweight",B1283&lt;=24.9,"Normal weight",B1283&lt;=29.99,"Over weight",B1283&gt;=30,"Obesity")</f>
        <v>Obesity</v>
      </c>
      <c r="V1283" t="str" cm="1">
        <f t="array" ref="V1283">_xlfn.IFS(C1283&lt;5.7,"Normal",C1283&lt;=6.49,"Prediabetes",C1283&gt;=6.5,"Diabetes")</f>
        <v>Diabetes</v>
      </c>
      <c r="W1283" t="str">
        <f t="shared" ref="W1283:W1346" si="273">PROPER(E1283)</f>
        <v>No</v>
      </c>
    </row>
    <row r="1284" spans="1:23" x14ac:dyDescent="0.25">
      <c r="A1284" t="s">
        <v>1088</v>
      </c>
      <c r="B1284" s="11">
        <v>31.93</v>
      </c>
      <c r="C1284" s="11">
        <v>4.82</v>
      </c>
      <c r="D1284" t="s">
        <v>2382</v>
      </c>
      <c r="E1284" t="s">
        <v>2380</v>
      </c>
      <c r="F1284" t="s">
        <v>2380</v>
      </c>
      <c r="G1284">
        <v>1</v>
      </c>
      <c r="H1284" t="s">
        <v>2380</v>
      </c>
      <c r="I1284" t="str">
        <f t="shared" si="261"/>
        <v>Id1283</v>
      </c>
      <c r="J1284" t="str">
        <f t="shared" si="262"/>
        <v>31.93</v>
      </c>
      <c r="K1284" t="str">
        <f t="shared" si="263"/>
        <v>4.82</v>
      </c>
      <c r="L1284" t="str">
        <f t="shared" si="264"/>
        <v>yes</v>
      </c>
      <c r="M1284" t="str">
        <f t="shared" si="265"/>
        <v>No</v>
      </c>
      <c r="N1284" t="str">
        <f t="shared" si="266"/>
        <v>No</v>
      </c>
      <c r="O1284" t="str">
        <f t="shared" si="267"/>
        <v>1</v>
      </c>
      <c r="P1284" t="str">
        <f t="shared" si="268"/>
        <v>No</v>
      </c>
      <c r="Q1284" s="10" t="str">
        <f t="shared" si="269"/>
        <v>1</v>
      </c>
      <c r="R1284" t="str">
        <f t="shared" si="270"/>
        <v>Yes</v>
      </c>
      <c r="S1284" t="str">
        <f t="shared" si="271"/>
        <v>No</v>
      </c>
      <c r="T1284" t="str">
        <f t="shared" si="272"/>
        <v>No</v>
      </c>
      <c r="U1284" s="10" t="str" cm="1">
        <f t="array" ref="U1284">_xlfn.IFS(B1284&lt;18.5,"Underweight",B1284&lt;=24.9,"Normal weight",B1284&lt;=29.99,"Over weight",B1284&gt;=30,"Obesity")</f>
        <v>Obesity</v>
      </c>
      <c r="V1284" t="str" cm="1">
        <f t="array" ref="V1284">_xlfn.IFS(C1284&lt;5.7,"Normal",C1284&lt;=6.49,"Prediabetes",C1284&gt;=6.5,"Diabetes")</f>
        <v>Normal</v>
      </c>
      <c r="W1284" t="str">
        <f t="shared" si="273"/>
        <v>No</v>
      </c>
    </row>
    <row r="1285" spans="1:23" x14ac:dyDescent="0.25">
      <c r="A1285" t="s">
        <v>1087</v>
      </c>
      <c r="B1285" s="11">
        <v>36</v>
      </c>
      <c r="C1285" s="11">
        <v>11.94</v>
      </c>
      <c r="D1285" t="s">
        <v>2382</v>
      </c>
      <c r="E1285" t="s">
        <v>2380</v>
      </c>
      <c r="F1285" t="s">
        <v>2380</v>
      </c>
      <c r="G1285">
        <v>1</v>
      </c>
      <c r="H1285" t="s">
        <v>2380</v>
      </c>
      <c r="I1285" t="str">
        <f t="shared" si="261"/>
        <v>Id1284</v>
      </c>
      <c r="J1285" t="str">
        <f t="shared" si="262"/>
        <v>36</v>
      </c>
      <c r="K1285" t="str">
        <f t="shared" si="263"/>
        <v>11.94</v>
      </c>
      <c r="L1285" t="str">
        <f t="shared" si="264"/>
        <v>yes</v>
      </c>
      <c r="M1285" t="str">
        <f t="shared" si="265"/>
        <v>No</v>
      </c>
      <c r="N1285" t="str">
        <f t="shared" si="266"/>
        <v>No</v>
      </c>
      <c r="O1285" t="str">
        <f t="shared" si="267"/>
        <v>1</v>
      </c>
      <c r="P1285" t="str">
        <f t="shared" si="268"/>
        <v>No</v>
      </c>
      <c r="Q1285" s="10" t="str">
        <f t="shared" si="269"/>
        <v>1</v>
      </c>
      <c r="R1285" t="str">
        <f t="shared" si="270"/>
        <v>Yes</v>
      </c>
      <c r="S1285" t="str">
        <f t="shared" si="271"/>
        <v>No</v>
      </c>
      <c r="T1285" t="str">
        <f t="shared" si="272"/>
        <v>No</v>
      </c>
      <c r="U1285" s="10" t="str" cm="1">
        <f t="array" ref="U1285">_xlfn.IFS(B1285&lt;18.5,"Underweight",B1285&lt;=24.9,"Normal weight",B1285&lt;=29.99,"Over weight",B1285&gt;=30,"Obesity")</f>
        <v>Obesity</v>
      </c>
      <c r="V1285" t="str" cm="1">
        <f t="array" ref="V1285">_xlfn.IFS(C1285&lt;5.7,"Normal",C1285&lt;=6.49,"Prediabetes",C1285&gt;=6.5,"Diabetes")</f>
        <v>Diabetes</v>
      </c>
      <c r="W1285" t="str">
        <f t="shared" si="273"/>
        <v>No</v>
      </c>
    </row>
    <row r="1286" spans="1:23" x14ac:dyDescent="0.25">
      <c r="A1286" t="s">
        <v>1086</v>
      </c>
      <c r="B1286" s="11">
        <v>32</v>
      </c>
      <c r="C1286" s="11">
        <v>7.85</v>
      </c>
      <c r="D1286" t="s">
        <v>2382</v>
      </c>
      <c r="E1286" t="s">
        <v>2380</v>
      </c>
      <c r="F1286" t="s">
        <v>2380</v>
      </c>
      <c r="G1286">
        <v>1</v>
      </c>
      <c r="H1286" t="s">
        <v>2380</v>
      </c>
      <c r="I1286" t="str">
        <f t="shared" si="261"/>
        <v>Id1285</v>
      </c>
      <c r="J1286" t="str">
        <f t="shared" si="262"/>
        <v>32</v>
      </c>
      <c r="K1286" t="str">
        <f t="shared" si="263"/>
        <v>7.85</v>
      </c>
      <c r="L1286" t="str">
        <f t="shared" si="264"/>
        <v>yes</v>
      </c>
      <c r="M1286" t="str">
        <f t="shared" si="265"/>
        <v>No</v>
      </c>
      <c r="N1286" t="str">
        <f t="shared" si="266"/>
        <v>No</v>
      </c>
      <c r="O1286" t="str">
        <f t="shared" si="267"/>
        <v>1</v>
      </c>
      <c r="P1286" t="str">
        <f t="shared" si="268"/>
        <v>No</v>
      </c>
      <c r="Q1286" s="10" t="str">
        <f t="shared" si="269"/>
        <v>1</v>
      </c>
      <c r="R1286" t="str">
        <f t="shared" si="270"/>
        <v>Yes</v>
      </c>
      <c r="S1286" t="str">
        <f t="shared" si="271"/>
        <v>No</v>
      </c>
      <c r="T1286" t="str">
        <f t="shared" si="272"/>
        <v>No</v>
      </c>
      <c r="U1286" s="10" t="str" cm="1">
        <f t="array" ref="U1286">_xlfn.IFS(B1286&lt;18.5,"Underweight",B1286&lt;=24.9,"Normal weight",B1286&lt;=29.99,"Over weight",B1286&gt;=30,"Obesity")</f>
        <v>Obesity</v>
      </c>
      <c r="V1286" t="str" cm="1">
        <f t="array" ref="V1286">_xlfn.IFS(C1286&lt;5.7,"Normal",C1286&lt;=6.49,"Prediabetes",C1286&gt;=6.5,"Diabetes")</f>
        <v>Diabetes</v>
      </c>
      <c r="W1286" t="str">
        <f t="shared" si="273"/>
        <v>No</v>
      </c>
    </row>
    <row r="1287" spans="1:23" x14ac:dyDescent="0.25">
      <c r="A1287" t="s">
        <v>1085</v>
      </c>
      <c r="B1287" s="11">
        <v>29.37</v>
      </c>
      <c r="C1287" s="11">
        <v>8.01</v>
      </c>
      <c r="D1287" t="s">
        <v>2382</v>
      </c>
      <c r="E1287" t="s">
        <v>2380</v>
      </c>
      <c r="F1287" t="s">
        <v>2380</v>
      </c>
      <c r="G1287">
        <v>1</v>
      </c>
      <c r="H1287" t="s">
        <v>2380</v>
      </c>
      <c r="I1287" t="str">
        <f t="shared" si="261"/>
        <v>Id1286</v>
      </c>
      <c r="J1287" t="str">
        <f t="shared" si="262"/>
        <v>29.37</v>
      </c>
      <c r="K1287" t="str">
        <f t="shared" si="263"/>
        <v>8.01</v>
      </c>
      <c r="L1287" t="str">
        <f t="shared" si="264"/>
        <v>yes</v>
      </c>
      <c r="M1287" t="str">
        <f t="shared" si="265"/>
        <v>No</v>
      </c>
      <c r="N1287" t="str">
        <f t="shared" si="266"/>
        <v>No</v>
      </c>
      <c r="O1287" t="str">
        <f t="shared" si="267"/>
        <v>1</v>
      </c>
      <c r="P1287" t="str">
        <f t="shared" si="268"/>
        <v>No</v>
      </c>
      <c r="Q1287" s="10" t="str">
        <f t="shared" si="269"/>
        <v>1</v>
      </c>
      <c r="R1287" t="str">
        <f t="shared" si="270"/>
        <v>Yes</v>
      </c>
      <c r="S1287" t="str">
        <f t="shared" si="271"/>
        <v>No</v>
      </c>
      <c r="T1287" t="str">
        <f t="shared" si="272"/>
        <v>No</v>
      </c>
      <c r="U1287" s="10" t="str" cm="1">
        <f t="array" ref="U1287">_xlfn.IFS(B1287&lt;18.5,"Underweight",B1287&lt;=24.9,"Normal weight",B1287&lt;=29.99,"Over weight",B1287&gt;=30,"Obesity")</f>
        <v>Over weight</v>
      </c>
      <c r="V1287" t="str" cm="1">
        <f t="array" ref="V1287">_xlfn.IFS(C1287&lt;5.7,"Normal",C1287&lt;=6.49,"Prediabetes",C1287&gt;=6.5,"Diabetes")</f>
        <v>Diabetes</v>
      </c>
      <c r="W1287" t="str">
        <f t="shared" si="273"/>
        <v>No</v>
      </c>
    </row>
    <row r="1288" spans="1:23" x14ac:dyDescent="0.25">
      <c r="A1288" t="s">
        <v>1084</v>
      </c>
      <c r="B1288" s="11">
        <v>23.6</v>
      </c>
      <c r="C1288" s="11">
        <v>7.4</v>
      </c>
      <c r="D1288" t="s">
        <v>2382</v>
      </c>
      <c r="E1288" t="s">
        <v>2380</v>
      </c>
      <c r="F1288" t="s">
        <v>2380</v>
      </c>
      <c r="G1288">
        <v>1</v>
      </c>
      <c r="H1288" t="s">
        <v>2380</v>
      </c>
      <c r="I1288" t="str">
        <f t="shared" si="261"/>
        <v>Id1287</v>
      </c>
      <c r="J1288" t="str">
        <f t="shared" si="262"/>
        <v>23.6</v>
      </c>
      <c r="K1288" t="str">
        <f t="shared" si="263"/>
        <v>7.4</v>
      </c>
      <c r="L1288" t="str">
        <f t="shared" si="264"/>
        <v>yes</v>
      </c>
      <c r="M1288" t="str">
        <f t="shared" si="265"/>
        <v>No</v>
      </c>
      <c r="N1288" t="str">
        <f t="shared" si="266"/>
        <v>No</v>
      </c>
      <c r="O1288" t="str">
        <f t="shared" si="267"/>
        <v>1</v>
      </c>
      <c r="P1288" t="str">
        <f t="shared" si="268"/>
        <v>No</v>
      </c>
      <c r="Q1288" s="10" t="str">
        <f t="shared" si="269"/>
        <v>1</v>
      </c>
      <c r="R1288" t="str">
        <f t="shared" si="270"/>
        <v>Yes</v>
      </c>
      <c r="S1288" t="str">
        <f t="shared" si="271"/>
        <v>No</v>
      </c>
      <c r="T1288" t="str">
        <f t="shared" si="272"/>
        <v>No</v>
      </c>
      <c r="U1288" s="10" t="str" cm="1">
        <f t="array" ref="U1288">_xlfn.IFS(B1288&lt;18.5,"Underweight",B1288&lt;=24.9,"Normal weight",B1288&lt;=29.99,"Over weight",B1288&gt;=30,"Obesity")</f>
        <v>Normal weight</v>
      </c>
      <c r="V1288" t="str" cm="1">
        <f t="array" ref="V1288">_xlfn.IFS(C1288&lt;5.7,"Normal",C1288&lt;=6.49,"Prediabetes",C1288&gt;=6.5,"Diabetes")</f>
        <v>Diabetes</v>
      </c>
      <c r="W1288" t="str">
        <f t="shared" si="273"/>
        <v>No</v>
      </c>
    </row>
    <row r="1289" spans="1:23" x14ac:dyDescent="0.25">
      <c r="A1289" t="s">
        <v>1083</v>
      </c>
      <c r="B1289" s="11">
        <v>33.155000000000001</v>
      </c>
      <c r="C1289" s="11">
        <v>8.3800000000000008</v>
      </c>
      <c r="D1289" t="s">
        <v>2382</v>
      </c>
      <c r="E1289" t="s">
        <v>2380</v>
      </c>
      <c r="F1289" t="s">
        <v>2380</v>
      </c>
      <c r="G1289" t="s">
        <v>2381</v>
      </c>
      <c r="H1289" t="s">
        <v>2380</v>
      </c>
      <c r="I1289" t="str">
        <f t="shared" si="261"/>
        <v>Id1288</v>
      </c>
      <c r="J1289" t="str">
        <f t="shared" si="262"/>
        <v>33.155</v>
      </c>
      <c r="K1289" t="str">
        <f t="shared" si="263"/>
        <v>8.38</v>
      </c>
      <c r="L1289" t="str">
        <f t="shared" si="264"/>
        <v>yes</v>
      </c>
      <c r="M1289" t="str">
        <f t="shared" si="265"/>
        <v>No</v>
      </c>
      <c r="N1289" t="str">
        <f t="shared" si="266"/>
        <v>No</v>
      </c>
      <c r="O1289" t="str">
        <f t="shared" si="267"/>
        <v>No major surgery</v>
      </c>
      <c r="P1289" t="str">
        <f t="shared" si="268"/>
        <v>No</v>
      </c>
      <c r="Q1289" s="10" t="str">
        <f t="shared" si="269"/>
        <v>0</v>
      </c>
      <c r="R1289" t="str">
        <f t="shared" si="270"/>
        <v>Yes</v>
      </c>
      <c r="S1289" t="str">
        <f t="shared" si="271"/>
        <v>No</v>
      </c>
      <c r="T1289" t="str">
        <f t="shared" si="272"/>
        <v>No</v>
      </c>
      <c r="U1289" s="10" t="str" cm="1">
        <f t="array" ref="U1289">_xlfn.IFS(B1289&lt;18.5,"Underweight",B1289&lt;=24.9,"Normal weight",B1289&lt;=29.99,"Over weight",B1289&gt;=30,"Obesity")</f>
        <v>Obesity</v>
      </c>
      <c r="V1289" t="str" cm="1">
        <f t="array" ref="V1289">_xlfn.IFS(C1289&lt;5.7,"Normal",C1289&lt;=6.49,"Prediabetes",C1289&gt;=6.5,"Diabetes")</f>
        <v>Diabetes</v>
      </c>
      <c r="W1289" t="str">
        <f t="shared" si="273"/>
        <v>No</v>
      </c>
    </row>
    <row r="1290" spans="1:23" x14ac:dyDescent="0.25">
      <c r="A1290" t="s">
        <v>1082</v>
      </c>
      <c r="B1290" s="11">
        <v>24.32</v>
      </c>
      <c r="C1290" s="11">
        <v>11.56</v>
      </c>
      <c r="D1290" t="s">
        <v>2382</v>
      </c>
      <c r="E1290" t="s">
        <v>2380</v>
      </c>
      <c r="F1290" t="s">
        <v>2380</v>
      </c>
      <c r="G1290">
        <v>1</v>
      </c>
      <c r="H1290" t="s">
        <v>2380</v>
      </c>
      <c r="I1290" t="str">
        <f t="shared" si="261"/>
        <v>Id1289</v>
      </c>
      <c r="J1290" t="str">
        <f t="shared" si="262"/>
        <v>24.32</v>
      </c>
      <c r="K1290" t="str">
        <f t="shared" si="263"/>
        <v>11.56</v>
      </c>
      <c r="L1290" t="str">
        <f t="shared" si="264"/>
        <v>yes</v>
      </c>
      <c r="M1290" t="str">
        <f t="shared" si="265"/>
        <v>No</v>
      </c>
      <c r="N1290" t="str">
        <f t="shared" si="266"/>
        <v>No</v>
      </c>
      <c r="O1290" t="str">
        <f t="shared" si="267"/>
        <v>1</v>
      </c>
      <c r="P1290" t="str">
        <f t="shared" si="268"/>
        <v>No</v>
      </c>
      <c r="Q1290" s="10" t="str">
        <f t="shared" si="269"/>
        <v>1</v>
      </c>
      <c r="R1290" t="str">
        <f t="shared" si="270"/>
        <v>Yes</v>
      </c>
      <c r="S1290" t="str">
        <f t="shared" si="271"/>
        <v>No</v>
      </c>
      <c r="T1290" t="str">
        <f t="shared" si="272"/>
        <v>No</v>
      </c>
      <c r="U1290" s="10" t="str" cm="1">
        <f t="array" ref="U1290">_xlfn.IFS(B1290&lt;18.5,"Underweight",B1290&lt;=24.9,"Normal weight",B1290&lt;=29.99,"Over weight",B1290&gt;=30,"Obesity")</f>
        <v>Normal weight</v>
      </c>
      <c r="V1290" t="str" cm="1">
        <f t="array" ref="V1290">_xlfn.IFS(C1290&lt;5.7,"Normal",C1290&lt;=6.49,"Prediabetes",C1290&gt;=6.5,"Diabetes")</f>
        <v>Diabetes</v>
      </c>
      <c r="W1290" t="str">
        <f t="shared" si="273"/>
        <v>No</v>
      </c>
    </row>
    <row r="1291" spans="1:23" x14ac:dyDescent="0.25">
      <c r="A1291" t="s">
        <v>1081</v>
      </c>
      <c r="B1291" s="11">
        <v>36.299999999999997</v>
      </c>
      <c r="C1291" s="11">
        <v>4.6100000000000003</v>
      </c>
      <c r="D1291" t="s">
        <v>2380</v>
      </c>
      <c r="E1291" t="s">
        <v>2380</v>
      </c>
      <c r="F1291" t="s">
        <v>2380</v>
      </c>
      <c r="G1291" t="s">
        <v>2381</v>
      </c>
      <c r="H1291" t="s">
        <v>2380</v>
      </c>
      <c r="I1291" t="str">
        <f t="shared" si="261"/>
        <v>Id1290</v>
      </c>
      <c r="J1291" t="str">
        <f t="shared" si="262"/>
        <v>36.3</v>
      </c>
      <c r="K1291" t="str">
        <f t="shared" si="263"/>
        <v>4.61</v>
      </c>
      <c r="L1291" t="str">
        <f t="shared" si="264"/>
        <v>No</v>
      </c>
      <c r="M1291" t="str">
        <f t="shared" si="265"/>
        <v>No</v>
      </c>
      <c r="N1291" t="str">
        <f t="shared" si="266"/>
        <v>No</v>
      </c>
      <c r="O1291" t="str">
        <f t="shared" si="267"/>
        <v>No major surgery</v>
      </c>
      <c r="P1291" t="str">
        <f t="shared" si="268"/>
        <v>No</v>
      </c>
      <c r="Q1291" s="10" t="str">
        <f t="shared" si="269"/>
        <v>0</v>
      </c>
      <c r="R1291" t="str">
        <f t="shared" si="270"/>
        <v>No</v>
      </c>
      <c r="S1291" t="str">
        <f t="shared" si="271"/>
        <v>No</v>
      </c>
      <c r="T1291" t="str">
        <f t="shared" si="272"/>
        <v>No</v>
      </c>
      <c r="U1291" s="10" t="str" cm="1">
        <f t="array" ref="U1291">_xlfn.IFS(B1291&lt;18.5,"Underweight",B1291&lt;=24.9,"Normal weight",B1291&lt;=29.99,"Over weight",B1291&gt;=30,"Obesity")</f>
        <v>Obesity</v>
      </c>
      <c r="V1291" t="str" cm="1">
        <f t="array" ref="V1291">_xlfn.IFS(C1291&lt;5.7,"Normal",C1291&lt;=6.49,"Prediabetes",C1291&gt;=6.5,"Diabetes")</f>
        <v>Normal</v>
      </c>
      <c r="W1291" t="str">
        <f t="shared" si="273"/>
        <v>No</v>
      </c>
    </row>
    <row r="1292" spans="1:23" x14ac:dyDescent="0.25">
      <c r="A1292" t="s">
        <v>1080</v>
      </c>
      <c r="B1292" s="11">
        <v>34.4</v>
      </c>
      <c r="C1292" s="11">
        <v>4.95</v>
      </c>
      <c r="D1292" t="s">
        <v>2380</v>
      </c>
      <c r="E1292" t="s">
        <v>2380</v>
      </c>
      <c r="F1292" t="s">
        <v>2383</v>
      </c>
      <c r="G1292">
        <v>1</v>
      </c>
      <c r="H1292" t="s">
        <v>2380</v>
      </c>
      <c r="I1292" t="str">
        <f t="shared" si="261"/>
        <v>Id1291</v>
      </c>
      <c r="J1292" t="str">
        <f t="shared" si="262"/>
        <v>34.4</v>
      </c>
      <c r="K1292" t="str">
        <f t="shared" si="263"/>
        <v>4.95</v>
      </c>
      <c r="L1292" t="str">
        <f t="shared" si="264"/>
        <v>No</v>
      </c>
      <c r="M1292" t="str">
        <f t="shared" si="265"/>
        <v>No</v>
      </c>
      <c r="N1292" t="str">
        <f t="shared" si="266"/>
        <v>Yes</v>
      </c>
      <c r="O1292" t="str">
        <f t="shared" si="267"/>
        <v>1</v>
      </c>
      <c r="P1292" t="str">
        <f t="shared" si="268"/>
        <v>No</v>
      </c>
      <c r="Q1292" s="10" t="str">
        <f t="shared" si="269"/>
        <v>1</v>
      </c>
      <c r="R1292" t="str">
        <f t="shared" si="270"/>
        <v>No</v>
      </c>
      <c r="S1292" t="str">
        <f t="shared" si="271"/>
        <v>No</v>
      </c>
      <c r="T1292" t="str">
        <f t="shared" si="272"/>
        <v>No</v>
      </c>
      <c r="U1292" s="10" t="str" cm="1">
        <f t="array" ref="U1292">_xlfn.IFS(B1292&lt;18.5,"Underweight",B1292&lt;=24.9,"Normal weight",B1292&lt;=29.99,"Over weight",B1292&gt;=30,"Obesity")</f>
        <v>Obesity</v>
      </c>
      <c r="V1292" t="str" cm="1">
        <f t="array" ref="V1292">_xlfn.IFS(C1292&lt;5.7,"Normal",C1292&lt;=6.49,"Prediabetes",C1292&gt;=6.5,"Diabetes")</f>
        <v>Normal</v>
      </c>
      <c r="W1292" t="str">
        <f t="shared" si="273"/>
        <v>No</v>
      </c>
    </row>
    <row r="1293" spans="1:23" x14ac:dyDescent="0.25">
      <c r="A1293" t="s">
        <v>1079</v>
      </c>
      <c r="B1293" s="11">
        <v>30.9</v>
      </c>
      <c r="C1293" s="11">
        <v>5.04</v>
      </c>
      <c r="D1293" t="s">
        <v>2380</v>
      </c>
      <c r="E1293" t="s">
        <v>2380</v>
      </c>
      <c r="F1293" t="s">
        <v>2380</v>
      </c>
      <c r="G1293" t="s">
        <v>2381</v>
      </c>
      <c r="H1293" t="s">
        <v>2380</v>
      </c>
      <c r="I1293" t="str">
        <f t="shared" si="261"/>
        <v>Id1292</v>
      </c>
      <c r="J1293" t="str">
        <f t="shared" si="262"/>
        <v>30.9</v>
      </c>
      <c r="K1293" t="str">
        <f t="shared" si="263"/>
        <v>5.04</v>
      </c>
      <c r="L1293" t="str">
        <f t="shared" si="264"/>
        <v>No</v>
      </c>
      <c r="M1293" t="str">
        <f t="shared" si="265"/>
        <v>No</v>
      </c>
      <c r="N1293" t="str">
        <f t="shared" si="266"/>
        <v>No</v>
      </c>
      <c r="O1293" t="str">
        <f t="shared" si="267"/>
        <v>No major surgery</v>
      </c>
      <c r="P1293" t="str">
        <f t="shared" si="268"/>
        <v>No</v>
      </c>
      <c r="Q1293" s="10" t="str">
        <f t="shared" si="269"/>
        <v>0</v>
      </c>
      <c r="R1293" t="str">
        <f t="shared" si="270"/>
        <v>No</v>
      </c>
      <c r="S1293" t="str">
        <f t="shared" si="271"/>
        <v>No</v>
      </c>
      <c r="T1293" t="str">
        <f t="shared" si="272"/>
        <v>No</v>
      </c>
      <c r="U1293" s="10" t="str" cm="1">
        <f t="array" ref="U1293">_xlfn.IFS(B1293&lt;18.5,"Underweight",B1293&lt;=24.9,"Normal weight",B1293&lt;=29.99,"Over weight",B1293&gt;=30,"Obesity")</f>
        <v>Obesity</v>
      </c>
      <c r="V1293" t="str" cm="1">
        <f t="array" ref="V1293">_xlfn.IFS(C1293&lt;5.7,"Normal",C1293&lt;=6.49,"Prediabetes",C1293&gt;=6.5,"Diabetes")</f>
        <v>Normal</v>
      </c>
      <c r="W1293" t="str">
        <f t="shared" si="273"/>
        <v>No</v>
      </c>
    </row>
    <row r="1294" spans="1:23" x14ac:dyDescent="0.25">
      <c r="A1294" t="s">
        <v>1078</v>
      </c>
      <c r="B1294" s="11">
        <v>28.6</v>
      </c>
      <c r="C1294" s="11">
        <v>5.42</v>
      </c>
      <c r="D1294" t="s">
        <v>2380</v>
      </c>
      <c r="E1294" t="s">
        <v>2380</v>
      </c>
      <c r="F1294" t="s">
        <v>2380</v>
      </c>
      <c r="G1294" t="s">
        <v>2381</v>
      </c>
      <c r="H1294" t="s">
        <v>2380</v>
      </c>
      <c r="I1294" t="str">
        <f t="shared" si="261"/>
        <v>Id1293</v>
      </c>
      <c r="J1294" t="str">
        <f t="shared" si="262"/>
        <v>28.6</v>
      </c>
      <c r="K1294" t="str">
        <f t="shared" si="263"/>
        <v>5.42</v>
      </c>
      <c r="L1294" t="str">
        <f t="shared" si="264"/>
        <v>No</v>
      </c>
      <c r="M1294" t="str">
        <f t="shared" si="265"/>
        <v>No</v>
      </c>
      <c r="N1294" t="str">
        <f t="shared" si="266"/>
        <v>No</v>
      </c>
      <c r="O1294" t="str">
        <f t="shared" si="267"/>
        <v>No major surgery</v>
      </c>
      <c r="P1294" t="str">
        <f t="shared" si="268"/>
        <v>No</v>
      </c>
      <c r="Q1294" s="10" t="str">
        <f t="shared" si="269"/>
        <v>0</v>
      </c>
      <c r="R1294" t="str">
        <f t="shared" si="270"/>
        <v>No</v>
      </c>
      <c r="S1294" t="str">
        <f t="shared" si="271"/>
        <v>No</v>
      </c>
      <c r="T1294" t="str">
        <f t="shared" si="272"/>
        <v>No</v>
      </c>
      <c r="U1294" s="10" t="str" cm="1">
        <f t="array" ref="U1294">_xlfn.IFS(B1294&lt;18.5,"Underweight",B1294&lt;=24.9,"Normal weight",B1294&lt;=29.99,"Over weight",B1294&gt;=30,"Obesity")</f>
        <v>Over weight</v>
      </c>
      <c r="V1294" t="str" cm="1">
        <f t="array" ref="V1294">_xlfn.IFS(C1294&lt;5.7,"Normal",C1294&lt;=6.49,"Prediabetes",C1294&gt;=6.5,"Diabetes")</f>
        <v>Normal</v>
      </c>
      <c r="W1294" t="str">
        <f t="shared" si="273"/>
        <v>No</v>
      </c>
    </row>
    <row r="1295" spans="1:23" x14ac:dyDescent="0.25">
      <c r="A1295" t="s">
        <v>1077</v>
      </c>
      <c r="B1295" s="11">
        <v>27.83</v>
      </c>
      <c r="C1295" s="11">
        <v>5.39</v>
      </c>
      <c r="D1295" t="s">
        <v>2380</v>
      </c>
      <c r="E1295" t="s">
        <v>2380</v>
      </c>
      <c r="F1295" t="s">
        <v>2380</v>
      </c>
      <c r="G1295" t="s">
        <v>2381</v>
      </c>
      <c r="H1295" t="s">
        <v>2380</v>
      </c>
      <c r="I1295" t="str">
        <f t="shared" si="261"/>
        <v>Id1294</v>
      </c>
      <c r="J1295" t="str">
        <f t="shared" si="262"/>
        <v>27.83</v>
      </c>
      <c r="K1295" t="str">
        <f t="shared" si="263"/>
        <v>5.39</v>
      </c>
      <c r="L1295" t="str">
        <f t="shared" si="264"/>
        <v>No</v>
      </c>
      <c r="M1295" t="str">
        <f t="shared" si="265"/>
        <v>No</v>
      </c>
      <c r="N1295" t="str">
        <f t="shared" si="266"/>
        <v>No</v>
      </c>
      <c r="O1295" t="str">
        <f t="shared" si="267"/>
        <v>No major surgery</v>
      </c>
      <c r="P1295" t="str">
        <f t="shared" si="268"/>
        <v>No</v>
      </c>
      <c r="Q1295" s="10" t="str">
        <f t="shared" si="269"/>
        <v>0</v>
      </c>
      <c r="R1295" t="str">
        <f t="shared" si="270"/>
        <v>No</v>
      </c>
      <c r="S1295" t="str">
        <f t="shared" si="271"/>
        <v>No</v>
      </c>
      <c r="T1295" t="str">
        <f t="shared" si="272"/>
        <v>No</v>
      </c>
      <c r="U1295" s="10" t="str" cm="1">
        <f t="array" ref="U1295">_xlfn.IFS(B1295&lt;18.5,"Underweight",B1295&lt;=24.9,"Normal weight",B1295&lt;=29.99,"Over weight",B1295&gt;=30,"Obesity")</f>
        <v>Over weight</v>
      </c>
      <c r="V1295" t="str" cm="1">
        <f t="array" ref="V1295">_xlfn.IFS(C1295&lt;5.7,"Normal",C1295&lt;=6.49,"Prediabetes",C1295&gt;=6.5,"Diabetes")</f>
        <v>Normal</v>
      </c>
      <c r="W1295" t="str">
        <f t="shared" si="273"/>
        <v>No</v>
      </c>
    </row>
    <row r="1296" spans="1:23" x14ac:dyDescent="0.25">
      <c r="A1296" t="s">
        <v>1076</v>
      </c>
      <c r="B1296" s="11">
        <v>39.64</v>
      </c>
      <c r="C1296" s="11">
        <v>6</v>
      </c>
      <c r="D1296" t="s">
        <v>2380</v>
      </c>
      <c r="E1296" t="s">
        <v>2380</v>
      </c>
      <c r="F1296" t="s">
        <v>2383</v>
      </c>
      <c r="G1296">
        <v>1</v>
      </c>
      <c r="H1296" t="s">
        <v>2380</v>
      </c>
      <c r="I1296" t="str">
        <f t="shared" si="261"/>
        <v>Id1295</v>
      </c>
      <c r="J1296" t="str">
        <f t="shared" si="262"/>
        <v>39.64</v>
      </c>
      <c r="K1296" t="str">
        <f t="shared" si="263"/>
        <v>6</v>
      </c>
      <c r="L1296" t="str">
        <f t="shared" si="264"/>
        <v>No</v>
      </c>
      <c r="M1296" t="str">
        <f t="shared" si="265"/>
        <v>No</v>
      </c>
      <c r="N1296" t="str">
        <f t="shared" si="266"/>
        <v>Yes</v>
      </c>
      <c r="O1296" t="str">
        <f t="shared" si="267"/>
        <v>1</v>
      </c>
      <c r="P1296" t="str">
        <f t="shared" si="268"/>
        <v>No</v>
      </c>
      <c r="Q1296" s="10" t="str">
        <f t="shared" si="269"/>
        <v>1</v>
      </c>
      <c r="R1296" t="str">
        <f t="shared" si="270"/>
        <v>No</v>
      </c>
      <c r="S1296" t="str">
        <f t="shared" si="271"/>
        <v>No</v>
      </c>
      <c r="T1296" t="str">
        <f t="shared" si="272"/>
        <v>No</v>
      </c>
      <c r="U1296" s="10" t="str" cm="1">
        <f t="array" ref="U1296">_xlfn.IFS(B1296&lt;18.5,"Underweight",B1296&lt;=24.9,"Normal weight",B1296&lt;=29.99,"Over weight",B1296&gt;=30,"Obesity")</f>
        <v>Obesity</v>
      </c>
      <c r="V1296" t="str" cm="1">
        <f t="array" ref="V1296">_xlfn.IFS(C1296&lt;5.7,"Normal",C1296&lt;=6.49,"Prediabetes",C1296&gt;=6.5,"Diabetes")</f>
        <v>Prediabetes</v>
      </c>
      <c r="W1296" t="str">
        <f t="shared" si="273"/>
        <v>No</v>
      </c>
    </row>
    <row r="1297" spans="1:23" x14ac:dyDescent="0.25">
      <c r="A1297" t="s">
        <v>1075</v>
      </c>
      <c r="B1297" s="11">
        <v>38.479999999999997</v>
      </c>
      <c r="C1297" s="11">
        <v>6.02</v>
      </c>
      <c r="D1297" t="s">
        <v>2380</v>
      </c>
      <c r="E1297" t="s">
        <v>2380</v>
      </c>
      <c r="F1297" t="s">
        <v>2380</v>
      </c>
      <c r="G1297">
        <v>1</v>
      </c>
      <c r="H1297" t="s">
        <v>2380</v>
      </c>
      <c r="I1297" t="str">
        <f t="shared" si="261"/>
        <v>Id1296</v>
      </c>
      <c r="J1297" t="str">
        <f t="shared" si="262"/>
        <v>38.48</v>
      </c>
      <c r="K1297" t="str">
        <f t="shared" si="263"/>
        <v>6.02</v>
      </c>
      <c r="L1297" t="str">
        <f t="shared" si="264"/>
        <v>No</v>
      </c>
      <c r="M1297" t="str">
        <f t="shared" si="265"/>
        <v>No</v>
      </c>
      <c r="N1297" t="str">
        <f t="shared" si="266"/>
        <v>No</v>
      </c>
      <c r="O1297" t="str">
        <f t="shared" si="267"/>
        <v>1</v>
      </c>
      <c r="P1297" t="str">
        <f t="shared" si="268"/>
        <v>No</v>
      </c>
      <c r="Q1297" s="10" t="str">
        <f t="shared" si="269"/>
        <v>1</v>
      </c>
      <c r="R1297" t="str">
        <f t="shared" si="270"/>
        <v>No</v>
      </c>
      <c r="S1297" t="str">
        <f t="shared" si="271"/>
        <v>No</v>
      </c>
      <c r="T1297" t="str">
        <f t="shared" si="272"/>
        <v>No</v>
      </c>
      <c r="U1297" s="10" t="str" cm="1">
        <f t="array" ref="U1297">_xlfn.IFS(B1297&lt;18.5,"Underweight",B1297&lt;=24.9,"Normal weight",B1297&lt;=29.99,"Over weight",B1297&gt;=30,"Obesity")</f>
        <v>Obesity</v>
      </c>
      <c r="V1297" t="str" cm="1">
        <f t="array" ref="V1297">_xlfn.IFS(C1297&lt;5.7,"Normal",C1297&lt;=6.49,"Prediabetes",C1297&gt;=6.5,"Diabetes")</f>
        <v>Prediabetes</v>
      </c>
      <c r="W1297" t="str">
        <f t="shared" si="273"/>
        <v>No</v>
      </c>
    </row>
    <row r="1298" spans="1:23" x14ac:dyDescent="0.25">
      <c r="A1298" t="s">
        <v>1074</v>
      </c>
      <c r="B1298" s="11">
        <v>36.200000000000003</v>
      </c>
      <c r="C1298" s="11">
        <v>4.62</v>
      </c>
      <c r="D1298" t="s">
        <v>2380</v>
      </c>
      <c r="E1298" t="s">
        <v>2380</v>
      </c>
      <c r="F1298" t="s">
        <v>2380</v>
      </c>
      <c r="G1298">
        <v>2</v>
      </c>
      <c r="H1298" t="s">
        <v>2380</v>
      </c>
      <c r="I1298" t="str">
        <f t="shared" si="261"/>
        <v>Id1297</v>
      </c>
      <c r="J1298" t="str">
        <f t="shared" si="262"/>
        <v>36.2</v>
      </c>
      <c r="K1298" t="str">
        <f t="shared" si="263"/>
        <v>4.62</v>
      </c>
      <c r="L1298" t="str">
        <f t="shared" si="264"/>
        <v>No</v>
      </c>
      <c r="M1298" t="str">
        <f t="shared" si="265"/>
        <v>No</v>
      </c>
      <c r="N1298" t="str">
        <f t="shared" si="266"/>
        <v>No</v>
      </c>
      <c r="O1298" t="str">
        <f t="shared" si="267"/>
        <v>2</v>
      </c>
      <c r="P1298" t="str">
        <f t="shared" si="268"/>
        <v>No</v>
      </c>
      <c r="Q1298" s="10" t="str">
        <f t="shared" si="269"/>
        <v>2</v>
      </c>
      <c r="R1298" t="str">
        <f t="shared" si="270"/>
        <v>No</v>
      </c>
      <c r="S1298" t="str">
        <f t="shared" si="271"/>
        <v>No</v>
      </c>
      <c r="T1298" t="str">
        <f t="shared" si="272"/>
        <v>No</v>
      </c>
      <c r="U1298" s="10" t="str" cm="1">
        <f t="array" ref="U1298">_xlfn.IFS(B1298&lt;18.5,"Underweight",B1298&lt;=24.9,"Normal weight",B1298&lt;=29.99,"Over weight",B1298&gt;=30,"Obesity")</f>
        <v>Obesity</v>
      </c>
      <c r="V1298" t="str" cm="1">
        <f t="array" ref="V1298">_xlfn.IFS(C1298&lt;5.7,"Normal",C1298&lt;=6.49,"Prediabetes",C1298&gt;=6.5,"Diabetes")</f>
        <v>Normal</v>
      </c>
      <c r="W1298" t="str">
        <f t="shared" si="273"/>
        <v>No</v>
      </c>
    </row>
    <row r="1299" spans="1:23" x14ac:dyDescent="0.25">
      <c r="A1299" t="s">
        <v>1073</v>
      </c>
      <c r="B1299" s="11">
        <v>27.13</v>
      </c>
      <c r="C1299" s="11">
        <v>5.59</v>
      </c>
      <c r="D1299" t="s">
        <v>2380</v>
      </c>
      <c r="E1299" t="s">
        <v>2380</v>
      </c>
      <c r="F1299" t="s">
        <v>2380</v>
      </c>
      <c r="G1299">
        <v>1</v>
      </c>
      <c r="H1299" t="s">
        <v>2380</v>
      </c>
      <c r="I1299" t="str">
        <f t="shared" si="261"/>
        <v>Id1298</v>
      </c>
      <c r="J1299" t="str">
        <f t="shared" si="262"/>
        <v>27.13</v>
      </c>
      <c r="K1299" t="str">
        <f t="shared" si="263"/>
        <v>5.59</v>
      </c>
      <c r="L1299" t="str">
        <f t="shared" si="264"/>
        <v>No</v>
      </c>
      <c r="M1299" t="str">
        <f t="shared" si="265"/>
        <v>No</v>
      </c>
      <c r="N1299" t="str">
        <f t="shared" si="266"/>
        <v>No</v>
      </c>
      <c r="O1299" t="str">
        <f t="shared" si="267"/>
        <v>1</v>
      </c>
      <c r="P1299" t="str">
        <f t="shared" si="268"/>
        <v>No</v>
      </c>
      <c r="Q1299" s="10" t="str">
        <f t="shared" si="269"/>
        <v>1</v>
      </c>
      <c r="R1299" t="str">
        <f t="shared" si="270"/>
        <v>No</v>
      </c>
      <c r="S1299" t="str">
        <f t="shared" si="271"/>
        <v>No</v>
      </c>
      <c r="T1299" t="str">
        <f t="shared" si="272"/>
        <v>No</v>
      </c>
      <c r="U1299" s="10" t="str" cm="1">
        <f t="array" ref="U1299">_xlfn.IFS(B1299&lt;18.5,"Underweight",B1299&lt;=24.9,"Normal weight",B1299&lt;=29.99,"Over weight",B1299&gt;=30,"Obesity")</f>
        <v>Over weight</v>
      </c>
      <c r="V1299" t="str" cm="1">
        <f t="array" ref="V1299">_xlfn.IFS(C1299&lt;5.7,"Normal",C1299&lt;=6.49,"Prediabetes",C1299&gt;=6.5,"Diabetes")</f>
        <v>Normal</v>
      </c>
      <c r="W1299" t="str">
        <f t="shared" si="273"/>
        <v>No</v>
      </c>
    </row>
    <row r="1300" spans="1:23" x14ac:dyDescent="0.25">
      <c r="A1300" t="s">
        <v>1072</v>
      </c>
      <c r="B1300" s="11">
        <v>20.75</v>
      </c>
      <c r="C1300" s="11">
        <v>5.18</v>
      </c>
      <c r="D1300" t="s">
        <v>2382</v>
      </c>
      <c r="E1300" t="s">
        <v>2380</v>
      </c>
      <c r="F1300" t="s">
        <v>2380</v>
      </c>
      <c r="G1300">
        <v>2</v>
      </c>
      <c r="H1300" t="s">
        <v>2380</v>
      </c>
      <c r="I1300" t="str">
        <f t="shared" si="261"/>
        <v>Id1299</v>
      </c>
      <c r="J1300" t="str">
        <f t="shared" si="262"/>
        <v>20.75</v>
      </c>
      <c r="K1300" t="str">
        <f t="shared" si="263"/>
        <v>5.18</v>
      </c>
      <c r="L1300" t="str">
        <f t="shared" si="264"/>
        <v>yes</v>
      </c>
      <c r="M1300" t="str">
        <f t="shared" si="265"/>
        <v>No</v>
      </c>
      <c r="N1300" t="str">
        <f t="shared" si="266"/>
        <v>No</v>
      </c>
      <c r="O1300" t="str">
        <f t="shared" si="267"/>
        <v>2</v>
      </c>
      <c r="P1300" t="str">
        <f t="shared" si="268"/>
        <v>No</v>
      </c>
      <c r="Q1300" s="10" t="str">
        <f t="shared" si="269"/>
        <v>2</v>
      </c>
      <c r="R1300" t="str">
        <f t="shared" si="270"/>
        <v>Yes</v>
      </c>
      <c r="S1300" t="str">
        <f t="shared" si="271"/>
        <v>No</v>
      </c>
      <c r="T1300" t="str">
        <f t="shared" si="272"/>
        <v>No</v>
      </c>
      <c r="U1300" s="10" t="str" cm="1">
        <f t="array" ref="U1300">_xlfn.IFS(B1300&lt;18.5,"Underweight",B1300&lt;=24.9,"Normal weight",B1300&lt;=29.99,"Over weight",B1300&gt;=30,"Obesity")</f>
        <v>Normal weight</v>
      </c>
      <c r="V1300" t="str" cm="1">
        <f t="array" ref="V1300">_xlfn.IFS(C1300&lt;5.7,"Normal",C1300&lt;=6.49,"Prediabetes",C1300&gt;=6.5,"Diabetes")</f>
        <v>Normal</v>
      </c>
      <c r="W1300" t="str">
        <f t="shared" si="273"/>
        <v>No</v>
      </c>
    </row>
    <row r="1301" spans="1:23" x14ac:dyDescent="0.25">
      <c r="A1301" t="s">
        <v>1071</v>
      </c>
      <c r="B1301" s="11">
        <v>26.6</v>
      </c>
      <c r="C1301" s="11">
        <v>6.29</v>
      </c>
      <c r="D1301" t="s">
        <v>2380</v>
      </c>
      <c r="E1301" t="s">
        <v>2380</v>
      </c>
      <c r="F1301" t="s">
        <v>2380</v>
      </c>
      <c r="G1301">
        <v>2</v>
      </c>
      <c r="H1301" t="s">
        <v>2380</v>
      </c>
      <c r="I1301" t="str">
        <f t="shared" si="261"/>
        <v>Id1300</v>
      </c>
      <c r="J1301" t="str">
        <f t="shared" si="262"/>
        <v>26.6</v>
      </c>
      <c r="K1301" t="str">
        <f t="shared" si="263"/>
        <v>6.29</v>
      </c>
      <c r="L1301" t="str">
        <f t="shared" si="264"/>
        <v>No</v>
      </c>
      <c r="M1301" t="str">
        <f t="shared" si="265"/>
        <v>No</v>
      </c>
      <c r="N1301" t="str">
        <f t="shared" si="266"/>
        <v>No</v>
      </c>
      <c r="O1301" t="str">
        <f t="shared" si="267"/>
        <v>2</v>
      </c>
      <c r="P1301" t="str">
        <f t="shared" si="268"/>
        <v>No</v>
      </c>
      <c r="Q1301" s="10" t="str">
        <f t="shared" si="269"/>
        <v>2</v>
      </c>
      <c r="R1301" t="str">
        <f t="shared" si="270"/>
        <v>No</v>
      </c>
      <c r="S1301" t="str">
        <f t="shared" si="271"/>
        <v>No</v>
      </c>
      <c r="T1301" t="str">
        <f t="shared" si="272"/>
        <v>No</v>
      </c>
      <c r="U1301" s="10" t="str" cm="1">
        <f t="array" ref="U1301">_xlfn.IFS(B1301&lt;18.5,"Underweight",B1301&lt;=24.9,"Normal weight",B1301&lt;=29.99,"Over weight",B1301&gt;=30,"Obesity")</f>
        <v>Over weight</v>
      </c>
      <c r="V1301" t="str" cm="1">
        <f t="array" ref="V1301">_xlfn.IFS(C1301&lt;5.7,"Normal",C1301&lt;=6.49,"Prediabetes",C1301&gt;=6.5,"Diabetes")</f>
        <v>Prediabetes</v>
      </c>
      <c r="W1301" t="str">
        <f t="shared" si="273"/>
        <v>No</v>
      </c>
    </row>
    <row r="1302" spans="1:23" x14ac:dyDescent="0.25">
      <c r="A1302" t="s">
        <v>1070</v>
      </c>
      <c r="B1302" s="11">
        <v>25.3</v>
      </c>
      <c r="C1302" s="11">
        <v>4.49</v>
      </c>
      <c r="D1302" t="s">
        <v>2380</v>
      </c>
      <c r="E1302" t="s">
        <v>2380</v>
      </c>
      <c r="F1302" t="s">
        <v>2380</v>
      </c>
      <c r="G1302">
        <v>2</v>
      </c>
      <c r="H1302" t="s">
        <v>2380</v>
      </c>
      <c r="I1302" t="str">
        <f t="shared" si="261"/>
        <v>Id1301</v>
      </c>
      <c r="J1302" t="str">
        <f t="shared" si="262"/>
        <v>25.3</v>
      </c>
      <c r="K1302" t="str">
        <f t="shared" si="263"/>
        <v>4.49</v>
      </c>
      <c r="L1302" t="str">
        <f t="shared" si="264"/>
        <v>No</v>
      </c>
      <c r="M1302" t="str">
        <f t="shared" si="265"/>
        <v>No</v>
      </c>
      <c r="N1302" t="str">
        <f t="shared" si="266"/>
        <v>No</v>
      </c>
      <c r="O1302" t="str">
        <f t="shared" si="267"/>
        <v>2</v>
      </c>
      <c r="P1302" t="str">
        <f t="shared" si="268"/>
        <v>No</v>
      </c>
      <c r="Q1302" s="10" t="str">
        <f t="shared" si="269"/>
        <v>2</v>
      </c>
      <c r="R1302" t="str">
        <f t="shared" si="270"/>
        <v>No</v>
      </c>
      <c r="S1302" t="str">
        <f t="shared" si="271"/>
        <v>No</v>
      </c>
      <c r="T1302" t="str">
        <f t="shared" si="272"/>
        <v>No</v>
      </c>
      <c r="U1302" s="10" t="str" cm="1">
        <f t="array" ref="U1302">_xlfn.IFS(B1302&lt;18.5,"Underweight",B1302&lt;=24.9,"Normal weight",B1302&lt;=29.99,"Over weight",B1302&gt;=30,"Obesity")</f>
        <v>Over weight</v>
      </c>
      <c r="V1302" t="str" cm="1">
        <f t="array" ref="V1302">_xlfn.IFS(C1302&lt;5.7,"Normal",C1302&lt;=6.49,"Prediabetes",C1302&gt;=6.5,"Diabetes")</f>
        <v>Normal</v>
      </c>
      <c r="W1302" t="str">
        <f t="shared" si="273"/>
        <v>No</v>
      </c>
    </row>
    <row r="1303" spans="1:23" x14ac:dyDescent="0.25">
      <c r="A1303" t="s">
        <v>1069</v>
      </c>
      <c r="B1303" s="11">
        <v>18.84</v>
      </c>
      <c r="C1303" s="11">
        <v>11.82</v>
      </c>
      <c r="D1303" t="s">
        <v>2382</v>
      </c>
      <c r="E1303" t="s">
        <v>2380</v>
      </c>
      <c r="F1303" t="s">
        <v>2383</v>
      </c>
      <c r="G1303">
        <v>1</v>
      </c>
      <c r="H1303" t="s">
        <v>2380</v>
      </c>
      <c r="I1303" t="str">
        <f t="shared" si="261"/>
        <v>Id1302</v>
      </c>
      <c r="J1303" t="str">
        <f t="shared" si="262"/>
        <v>18.84</v>
      </c>
      <c r="K1303" t="str">
        <f t="shared" si="263"/>
        <v>11.82</v>
      </c>
      <c r="L1303" t="str">
        <f t="shared" si="264"/>
        <v>yes</v>
      </c>
      <c r="M1303" t="str">
        <f t="shared" si="265"/>
        <v>No</v>
      </c>
      <c r="N1303" t="str">
        <f t="shared" si="266"/>
        <v>Yes</v>
      </c>
      <c r="O1303" t="str">
        <f t="shared" si="267"/>
        <v>1</v>
      </c>
      <c r="P1303" t="str">
        <f t="shared" si="268"/>
        <v>No</v>
      </c>
      <c r="Q1303" s="10" t="str">
        <f t="shared" si="269"/>
        <v>1</v>
      </c>
      <c r="R1303" t="str">
        <f t="shared" si="270"/>
        <v>Yes</v>
      </c>
      <c r="S1303" t="str">
        <f t="shared" si="271"/>
        <v>No</v>
      </c>
      <c r="T1303" t="str">
        <f t="shared" si="272"/>
        <v>No</v>
      </c>
      <c r="U1303" s="10" t="str" cm="1">
        <f t="array" ref="U1303">_xlfn.IFS(B1303&lt;18.5,"Underweight",B1303&lt;=24.9,"Normal weight",B1303&lt;=29.99,"Over weight",B1303&gt;=30,"Obesity")</f>
        <v>Normal weight</v>
      </c>
      <c r="V1303" t="str" cm="1">
        <f t="array" ref="V1303">_xlfn.IFS(C1303&lt;5.7,"Normal",C1303&lt;=6.49,"Prediabetes",C1303&gt;=6.5,"Diabetes")</f>
        <v>Diabetes</v>
      </c>
      <c r="W1303" t="str">
        <f t="shared" si="273"/>
        <v>No</v>
      </c>
    </row>
    <row r="1304" spans="1:23" x14ac:dyDescent="0.25">
      <c r="A1304" t="s">
        <v>1068</v>
      </c>
      <c r="B1304" s="11">
        <v>19.57</v>
      </c>
      <c r="C1304" s="11">
        <v>7.41</v>
      </c>
      <c r="D1304" t="s">
        <v>2382</v>
      </c>
      <c r="E1304" t="s">
        <v>2380</v>
      </c>
      <c r="F1304" t="s">
        <v>2380</v>
      </c>
      <c r="G1304">
        <v>1</v>
      </c>
      <c r="H1304" t="s">
        <v>2380</v>
      </c>
      <c r="I1304" t="str">
        <f t="shared" si="261"/>
        <v>Id1303</v>
      </c>
      <c r="J1304" t="str">
        <f t="shared" si="262"/>
        <v>19.57</v>
      </c>
      <c r="K1304" t="str">
        <f t="shared" si="263"/>
        <v>7.41</v>
      </c>
      <c r="L1304" t="str">
        <f t="shared" si="264"/>
        <v>yes</v>
      </c>
      <c r="M1304" t="str">
        <f t="shared" si="265"/>
        <v>No</v>
      </c>
      <c r="N1304" t="str">
        <f t="shared" si="266"/>
        <v>No</v>
      </c>
      <c r="O1304" t="str">
        <f t="shared" si="267"/>
        <v>1</v>
      </c>
      <c r="P1304" t="str">
        <f t="shared" si="268"/>
        <v>No</v>
      </c>
      <c r="Q1304" s="10" t="str">
        <f t="shared" si="269"/>
        <v>1</v>
      </c>
      <c r="R1304" t="str">
        <f t="shared" si="270"/>
        <v>Yes</v>
      </c>
      <c r="S1304" t="str">
        <f t="shared" si="271"/>
        <v>No</v>
      </c>
      <c r="T1304" t="str">
        <f t="shared" si="272"/>
        <v>No</v>
      </c>
      <c r="U1304" s="10" t="str" cm="1">
        <f t="array" ref="U1304">_xlfn.IFS(B1304&lt;18.5,"Underweight",B1304&lt;=24.9,"Normal weight",B1304&lt;=29.99,"Over weight",B1304&gt;=30,"Obesity")</f>
        <v>Normal weight</v>
      </c>
      <c r="V1304" t="str" cm="1">
        <f t="array" ref="V1304">_xlfn.IFS(C1304&lt;5.7,"Normal",C1304&lt;=6.49,"Prediabetes",C1304&gt;=6.5,"Diabetes")</f>
        <v>Diabetes</v>
      </c>
      <c r="W1304" t="str">
        <f t="shared" si="273"/>
        <v>No</v>
      </c>
    </row>
    <row r="1305" spans="1:23" x14ac:dyDescent="0.25">
      <c r="A1305" t="s">
        <v>1067</v>
      </c>
      <c r="B1305" s="11">
        <v>30.495000000000001</v>
      </c>
      <c r="C1305" s="11">
        <v>5.97</v>
      </c>
      <c r="D1305" t="s">
        <v>2380</v>
      </c>
      <c r="E1305" t="s">
        <v>2380</v>
      </c>
      <c r="F1305" t="s">
        <v>2380</v>
      </c>
      <c r="G1305" t="s">
        <v>2381</v>
      </c>
      <c r="H1305" t="s">
        <v>2380</v>
      </c>
      <c r="I1305" t="str">
        <f t="shared" si="261"/>
        <v>Id1304</v>
      </c>
      <c r="J1305" t="str">
        <f t="shared" si="262"/>
        <v>30.495</v>
      </c>
      <c r="K1305" t="str">
        <f t="shared" si="263"/>
        <v>5.97</v>
      </c>
      <c r="L1305" t="str">
        <f t="shared" si="264"/>
        <v>No</v>
      </c>
      <c r="M1305" t="str">
        <f t="shared" si="265"/>
        <v>No</v>
      </c>
      <c r="N1305" t="str">
        <f t="shared" si="266"/>
        <v>No</v>
      </c>
      <c r="O1305" t="str">
        <f t="shared" si="267"/>
        <v>No major surgery</v>
      </c>
      <c r="P1305" t="str">
        <f t="shared" si="268"/>
        <v>No</v>
      </c>
      <c r="Q1305" s="10" t="str">
        <f t="shared" si="269"/>
        <v>0</v>
      </c>
      <c r="R1305" t="str">
        <f t="shared" si="270"/>
        <v>No</v>
      </c>
      <c r="S1305" t="str">
        <f t="shared" si="271"/>
        <v>No</v>
      </c>
      <c r="T1305" t="str">
        <f t="shared" si="272"/>
        <v>No</v>
      </c>
      <c r="U1305" s="10" t="str" cm="1">
        <f t="array" ref="U1305">_xlfn.IFS(B1305&lt;18.5,"Underweight",B1305&lt;=24.9,"Normal weight",B1305&lt;=29.99,"Over weight",B1305&gt;=30,"Obesity")</f>
        <v>Obesity</v>
      </c>
      <c r="V1305" t="str" cm="1">
        <f t="array" ref="V1305">_xlfn.IFS(C1305&lt;5.7,"Normal",C1305&lt;=6.49,"Prediabetes",C1305&gt;=6.5,"Diabetes")</f>
        <v>Prediabetes</v>
      </c>
      <c r="W1305" t="str">
        <f t="shared" si="273"/>
        <v>No</v>
      </c>
    </row>
    <row r="1306" spans="1:23" x14ac:dyDescent="0.25">
      <c r="A1306" t="s">
        <v>1066</v>
      </c>
      <c r="B1306" s="11">
        <v>30.114999999999998</v>
      </c>
      <c r="C1306" s="11">
        <v>5.74</v>
      </c>
      <c r="D1306" t="s">
        <v>2380</v>
      </c>
      <c r="E1306" t="s">
        <v>2380</v>
      </c>
      <c r="F1306" t="s">
        <v>2383</v>
      </c>
      <c r="G1306">
        <v>1</v>
      </c>
      <c r="H1306" t="s">
        <v>2380</v>
      </c>
      <c r="I1306" t="str">
        <f t="shared" si="261"/>
        <v>Id1305</v>
      </c>
      <c r="J1306" t="str">
        <f t="shared" si="262"/>
        <v>30.115</v>
      </c>
      <c r="K1306" t="str">
        <f t="shared" si="263"/>
        <v>5.74</v>
      </c>
      <c r="L1306" t="str">
        <f t="shared" si="264"/>
        <v>No</v>
      </c>
      <c r="M1306" t="str">
        <f t="shared" si="265"/>
        <v>No</v>
      </c>
      <c r="N1306" t="str">
        <f t="shared" si="266"/>
        <v>Yes</v>
      </c>
      <c r="O1306" t="str">
        <f t="shared" si="267"/>
        <v>1</v>
      </c>
      <c r="P1306" t="str">
        <f t="shared" si="268"/>
        <v>No</v>
      </c>
      <c r="Q1306" s="10" t="str">
        <f t="shared" si="269"/>
        <v>1</v>
      </c>
      <c r="R1306" t="str">
        <f t="shared" si="270"/>
        <v>No</v>
      </c>
      <c r="S1306" t="str">
        <f t="shared" si="271"/>
        <v>No</v>
      </c>
      <c r="T1306" t="str">
        <f t="shared" si="272"/>
        <v>No</v>
      </c>
      <c r="U1306" s="10" t="str" cm="1">
        <f t="array" ref="U1306">_xlfn.IFS(B1306&lt;18.5,"Underweight",B1306&lt;=24.9,"Normal weight",B1306&lt;=29.99,"Over weight",B1306&gt;=30,"Obesity")</f>
        <v>Obesity</v>
      </c>
      <c r="V1306" t="str" cm="1">
        <f t="array" ref="V1306">_xlfn.IFS(C1306&lt;5.7,"Normal",C1306&lt;=6.49,"Prediabetes",C1306&gt;=6.5,"Diabetes")</f>
        <v>Prediabetes</v>
      </c>
      <c r="W1306" t="str">
        <f t="shared" si="273"/>
        <v>No</v>
      </c>
    </row>
    <row r="1307" spans="1:23" x14ac:dyDescent="0.25">
      <c r="A1307" t="s">
        <v>1065</v>
      </c>
      <c r="B1307" s="11">
        <v>24.78</v>
      </c>
      <c r="C1307" s="11">
        <v>9.85</v>
      </c>
      <c r="D1307" t="s">
        <v>2380</v>
      </c>
      <c r="E1307" t="s">
        <v>2380</v>
      </c>
      <c r="F1307" t="s">
        <v>2380</v>
      </c>
      <c r="G1307" t="s">
        <v>2381</v>
      </c>
      <c r="H1307" t="s">
        <v>2380</v>
      </c>
      <c r="I1307" t="str">
        <f t="shared" si="261"/>
        <v>Id1306</v>
      </c>
      <c r="J1307" t="str">
        <f t="shared" si="262"/>
        <v>24.78</v>
      </c>
      <c r="K1307" t="str">
        <f t="shared" si="263"/>
        <v>9.85</v>
      </c>
      <c r="L1307" t="str">
        <f t="shared" si="264"/>
        <v>No</v>
      </c>
      <c r="M1307" t="str">
        <f t="shared" si="265"/>
        <v>No</v>
      </c>
      <c r="N1307" t="str">
        <f t="shared" si="266"/>
        <v>No</v>
      </c>
      <c r="O1307" t="str">
        <f t="shared" si="267"/>
        <v>No major surgery</v>
      </c>
      <c r="P1307" t="str">
        <f t="shared" si="268"/>
        <v>No</v>
      </c>
      <c r="Q1307" s="10" t="str">
        <f t="shared" si="269"/>
        <v>0</v>
      </c>
      <c r="R1307" t="str">
        <f t="shared" si="270"/>
        <v>No</v>
      </c>
      <c r="S1307" t="str">
        <f t="shared" si="271"/>
        <v>No</v>
      </c>
      <c r="T1307" t="str">
        <f t="shared" si="272"/>
        <v>No</v>
      </c>
      <c r="U1307" s="10" t="str" cm="1">
        <f t="array" ref="U1307">_xlfn.IFS(B1307&lt;18.5,"Underweight",B1307&lt;=24.9,"Normal weight",B1307&lt;=29.99,"Over weight",B1307&gt;=30,"Obesity")</f>
        <v>Normal weight</v>
      </c>
      <c r="V1307" t="str" cm="1">
        <f t="array" ref="V1307">_xlfn.IFS(C1307&lt;5.7,"Normal",C1307&lt;=6.49,"Prediabetes",C1307&gt;=6.5,"Diabetes")</f>
        <v>Diabetes</v>
      </c>
      <c r="W1307" t="str">
        <f t="shared" si="273"/>
        <v>No</v>
      </c>
    </row>
    <row r="1308" spans="1:23" x14ac:dyDescent="0.25">
      <c r="A1308" t="s">
        <v>1064</v>
      </c>
      <c r="B1308" s="11">
        <v>24.77</v>
      </c>
      <c r="C1308" s="11">
        <v>7.59</v>
      </c>
      <c r="D1308" t="s">
        <v>2380</v>
      </c>
      <c r="E1308" t="s">
        <v>2380</v>
      </c>
      <c r="F1308" t="s">
        <v>2380</v>
      </c>
      <c r="G1308" t="s">
        <v>2381</v>
      </c>
      <c r="H1308" t="s">
        <v>2380</v>
      </c>
      <c r="I1308" t="str">
        <f t="shared" si="261"/>
        <v>Id1307</v>
      </c>
      <c r="J1308" t="str">
        <f t="shared" si="262"/>
        <v>24.77</v>
      </c>
      <c r="K1308" t="str">
        <f t="shared" si="263"/>
        <v>7.59</v>
      </c>
      <c r="L1308" t="str">
        <f t="shared" si="264"/>
        <v>No</v>
      </c>
      <c r="M1308" t="str">
        <f t="shared" si="265"/>
        <v>No</v>
      </c>
      <c r="N1308" t="str">
        <f t="shared" si="266"/>
        <v>No</v>
      </c>
      <c r="O1308" t="str">
        <f t="shared" si="267"/>
        <v>No major surgery</v>
      </c>
      <c r="P1308" t="str">
        <f t="shared" si="268"/>
        <v>No</v>
      </c>
      <c r="Q1308" s="10" t="str">
        <f t="shared" si="269"/>
        <v>0</v>
      </c>
      <c r="R1308" t="str">
        <f t="shared" si="270"/>
        <v>No</v>
      </c>
      <c r="S1308" t="str">
        <f t="shared" si="271"/>
        <v>No</v>
      </c>
      <c r="T1308" t="str">
        <f t="shared" si="272"/>
        <v>No</v>
      </c>
      <c r="U1308" s="10" t="str" cm="1">
        <f t="array" ref="U1308">_xlfn.IFS(B1308&lt;18.5,"Underweight",B1308&lt;=24.9,"Normal weight",B1308&lt;=29.99,"Over weight",B1308&gt;=30,"Obesity")</f>
        <v>Normal weight</v>
      </c>
      <c r="V1308" t="str" cm="1">
        <f t="array" ref="V1308">_xlfn.IFS(C1308&lt;5.7,"Normal",C1308&lt;=6.49,"Prediabetes",C1308&gt;=6.5,"Diabetes")</f>
        <v>Diabetes</v>
      </c>
      <c r="W1308" t="str">
        <f t="shared" si="273"/>
        <v>No</v>
      </c>
    </row>
    <row r="1309" spans="1:23" x14ac:dyDescent="0.25">
      <c r="A1309" t="s">
        <v>1063</v>
      </c>
      <c r="B1309" s="11">
        <v>16.579999999999998</v>
      </c>
      <c r="C1309" s="11">
        <v>6.98</v>
      </c>
      <c r="D1309" t="s">
        <v>2382</v>
      </c>
      <c r="E1309" t="s">
        <v>2380</v>
      </c>
      <c r="F1309" t="s">
        <v>2383</v>
      </c>
      <c r="G1309">
        <v>1</v>
      </c>
      <c r="H1309" t="s">
        <v>2380</v>
      </c>
      <c r="I1309" t="str">
        <f t="shared" si="261"/>
        <v>Id1308</v>
      </c>
      <c r="J1309" t="str">
        <f t="shared" si="262"/>
        <v>16.58</v>
      </c>
      <c r="K1309" t="str">
        <f t="shared" si="263"/>
        <v>6.98</v>
      </c>
      <c r="L1309" t="str">
        <f t="shared" si="264"/>
        <v>yes</v>
      </c>
      <c r="M1309" t="str">
        <f t="shared" si="265"/>
        <v>No</v>
      </c>
      <c r="N1309" t="str">
        <f t="shared" si="266"/>
        <v>Yes</v>
      </c>
      <c r="O1309" t="str">
        <f t="shared" si="267"/>
        <v>1</v>
      </c>
      <c r="P1309" t="str">
        <f t="shared" si="268"/>
        <v>No</v>
      </c>
      <c r="Q1309" s="10" t="str">
        <f t="shared" si="269"/>
        <v>1</v>
      </c>
      <c r="R1309" t="str">
        <f t="shared" si="270"/>
        <v>Yes</v>
      </c>
      <c r="S1309" t="str">
        <f t="shared" si="271"/>
        <v>No</v>
      </c>
      <c r="T1309" t="str">
        <f t="shared" si="272"/>
        <v>No</v>
      </c>
      <c r="U1309" s="10" t="str" cm="1">
        <f t="array" ref="U1309">_xlfn.IFS(B1309&lt;18.5,"Underweight",B1309&lt;=24.9,"Normal weight",B1309&lt;=29.99,"Over weight",B1309&gt;=30,"Obesity")</f>
        <v>Underweight</v>
      </c>
      <c r="V1309" t="str" cm="1">
        <f t="array" ref="V1309">_xlfn.IFS(C1309&lt;5.7,"Normal",C1309&lt;=6.49,"Prediabetes",C1309&gt;=6.5,"Diabetes")</f>
        <v>Diabetes</v>
      </c>
      <c r="W1309" t="str">
        <f t="shared" si="273"/>
        <v>No</v>
      </c>
    </row>
    <row r="1310" spans="1:23" x14ac:dyDescent="0.25">
      <c r="A1310" t="s">
        <v>1062</v>
      </c>
      <c r="B1310" s="11">
        <v>38.17</v>
      </c>
      <c r="C1310" s="11">
        <v>4.7300000000000004</v>
      </c>
      <c r="D1310" t="s">
        <v>2382</v>
      </c>
      <c r="E1310" t="s">
        <v>2380</v>
      </c>
      <c r="F1310" t="s">
        <v>2380</v>
      </c>
      <c r="G1310" t="s">
        <v>2381</v>
      </c>
      <c r="H1310" t="s">
        <v>2380</v>
      </c>
      <c r="I1310" t="str">
        <f t="shared" si="261"/>
        <v>Id1309</v>
      </c>
      <c r="J1310" t="str">
        <f t="shared" si="262"/>
        <v>38.17</v>
      </c>
      <c r="K1310" t="str">
        <f t="shared" si="263"/>
        <v>4.73</v>
      </c>
      <c r="L1310" t="str">
        <f t="shared" si="264"/>
        <v>yes</v>
      </c>
      <c r="M1310" t="str">
        <f t="shared" si="265"/>
        <v>No</v>
      </c>
      <c r="N1310" t="str">
        <f t="shared" si="266"/>
        <v>No</v>
      </c>
      <c r="O1310" t="str">
        <f t="shared" si="267"/>
        <v>No major surgery</v>
      </c>
      <c r="P1310" t="str">
        <f t="shared" si="268"/>
        <v>No</v>
      </c>
      <c r="Q1310" s="10" t="str">
        <f t="shared" si="269"/>
        <v>0</v>
      </c>
      <c r="R1310" t="str">
        <f t="shared" si="270"/>
        <v>Yes</v>
      </c>
      <c r="S1310" t="str">
        <f t="shared" si="271"/>
        <v>No</v>
      </c>
      <c r="T1310" t="str">
        <f t="shared" si="272"/>
        <v>No</v>
      </c>
      <c r="U1310" s="10" t="str" cm="1">
        <f t="array" ref="U1310">_xlfn.IFS(B1310&lt;18.5,"Underweight",B1310&lt;=24.9,"Normal weight",B1310&lt;=29.99,"Over weight",B1310&gt;=30,"Obesity")</f>
        <v>Obesity</v>
      </c>
      <c r="V1310" t="str" cm="1">
        <f t="array" ref="V1310">_xlfn.IFS(C1310&lt;5.7,"Normal",C1310&lt;=6.49,"Prediabetes",C1310&gt;=6.5,"Diabetes")</f>
        <v>Normal</v>
      </c>
      <c r="W1310" t="str">
        <f t="shared" si="273"/>
        <v>No</v>
      </c>
    </row>
    <row r="1311" spans="1:23" x14ac:dyDescent="0.25">
      <c r="A1311" t="s">
        <v>1061</v>
      </c>
      <c r="B1311" s="11">
        <v>39.424999999999997</v>
      </c>
      <c r="C1311" s="11">
        <v>4.76</v>
      </c>
      <c r="D1311" t="s">
        <v>2382</v>
      </c>
      <c r="E1311" t="s">
        <v>2380</v>
      </c>
      <c r="F1311" t="s">
        <v>2380</v>
      </c>
      <c r="G1311" t="s">
        <v>2381</v>
      </c>
      <c r="H1311" t="s">
        <v>2380</v>
      </c>
      <c r="I1311" t="str">
        <f t="shared" si="261"/>
        <v>Id1310</v>
      </c>
      <c r="J1311" t="str">
        <f t="shared" si="262"/>
        <v>39.425</v>
      </c>
      <c r="K1311" t="str">
        <f t="shared" si="263"/>
        <v>4.76</v>
      </c>
      <c r="L1311" t="str">
        <f t="shared" si="264"/>
        <v>yes</v>
      </c>
      <c r="M1311" t="str">
        <f t="shared" si="265"/>
        <v>No</v>
      </c>
      <c r="N1311" t="str">
        <f t="shared" si="266"/>
        <v>No</v>
      </c>
      <c r="O1311" t="str">
        <f t="shared" si="267"/>
        <v>No major surgery</v>
      </c>
      <c r="P1311" t="str">
        <f t="shared" si="268"/>
        <v>No</v>
      </c>
      <c r="Q1311" s="10" t="str">
        <f t="shared" si="269"/>
        <v>0</v>
      </c>
      <c r="R1311" t="str">
        <f t="shared" si="270"/>
        <v>Yes</v>
      </c>
      <c r="S1311" t="str">
        <f t="shared" si="271"/>
        <v>No</v>
      </c>
      <c r="T1311" t="str">
        <f t="shared" si="272"/>
        <v>No</v>
      </c>
      <c r="U1311" s="10" t="str" cm="1">
        <f t="array" ref="U1311">_xlfn.IFS(B1311&lt;18.5,"Underweight",B1311&lt;=24.9,"Normal weight",B1311&lt;=29.99,"Over weight",B1311&gt;=30,"Obesity")</f>
        <v>Obesity</v>
      </c>
      <c r="V1311" t="str" cm="1">
        <f t="array" ref="V1311">_xlfn.IFS(C1311&lt;5.7,"Normal",C1311&lt;=6.49,"Prediabetes",C1311&gt;=6.5,"Diabetes")</f>
        <v>Normal</v>
      </c>
      <c r="W1311" t="str">
        <f t="shared" si="273"/>
        <v>No</v>
      </c>
    </row>
    <row r="1312" spans="1:23" x14ac:dyDescent="0.25">
      <c r="A1312" t="s">
        <v>1060</v>
      </c>
      <c r="B1312" s="11">
        <v>33.44</v>
      </c>
      <c r="C1312" s="11">
        <v>6.24</v>
      </c>
      <c r="D1312" t="s">
        <v>2382</v>
      </c>
      <c r="E1312" t="s">
        <v>2380</v>
      </c>
      <c r="F1312" t="s">
        <v>2380</v>
      </c>
      <c r="G1312" t="s">
        <v>2381</v>
      </c>
      <c r="H1312" t="s">
        <v>2380</v>
      </c>
      <c r="I1312" t="str">
        <f t="shared" si="261"/>
        <v>Id1311</v>
      </c>
      <c r="J1312" t="str">
        <f t="shared" si="262"/>
        <v>33.44</v>
      </c>
      <c r="K1312" t="str">
        <f t="shared" si="263"/>
        <v>6.24</v>
      </c>
      <c r="L1312" t="str">
        <f t="shared" si="264"/>
        <v>yes</v>
      </c>
      <c r="M1312" t="str">
        <f t="shared" si="265"/>
        <v>No</v>
      </c>
      <c r="N1312" t="str">
        <f t="shared" si="266"/>
        <v>No</v>
      </c>
      <c r="O1312" t="str">
        <f t="shared" si="267"/>
        <v>No major surgery</v>
      </c>
      <c r="P1312" t="str">
        <f t="shared" si="268"/>
        <v>No</v>
      </c>
      <c r="Q1312" s="10" t="str">
        <f t="shared" si="269"/>
        <v>0</v>
      </c>
      <c r="R1312" t="str">
        <f t="shared" si="270"/>
        <v>Yes</v>
      </c>
      <c r="S1312" t="str">
        <f t="shared" si="271"/>
        <v>No</v>
      </c>
      <c r="T1312" t="str">
        <f t="shared" si="272"/>
        <v>No</v>
      </c>
      <c r="U1312" s="10" t="str" cm="1">
        <f t="array" ref="U1312">_xlfn.IFS(B1312&lt;18.5,"Underweight",B1312&lt;=24.9,"Normal weight",B1312&lt;=29.99,"Over weight",B1312&gt;=30,"Obesity")</f>
        <v>Obesity</v>
      </c>
      <c r="V1312" t="str" cm="1">
        <f t="array" ref="V1312">_xlfn.IFS(C1312&lt;5.7,"Normal",C1312&lt;=6.49,"Prediabetes",C1312&gt;=6.5,"Diabetes")</f>
        <v>Prediabetes</v>
      </c>
      <c r="W1312" t="str">
        <f t="shared" si="273"/>
        <v>No</v>
      </c>
    </row>
    <row r="1313" spans="1:23" x14ac:dyDescent="0.25">
      <c r="A1313" t="s">
        <v>1059</v>
      </c>
      <c r="B1313" s="11">
        <v>33.344999999999999</v>
      </c>
      <c r="C1313" s="11">
        <v>5.44</v>
      </c>
      <c r="D1313" t="s">
        <v>2382</v>
      </c>
      <c r="E1313" t="s">
        <v>2380</v>
      </c>
      <c r="F1313" t="s">
        <v>2380</v>
      </c>
      <c r="G1313" t="s">
        <v>2381</v>
      </c>
      <c r="H1313" t="s">
        <v>2380</v>
      </c>
      <c r="I1313" t="str">
        <f t="shared" si="261"/>
        <v>Id1312</v>
      </c>
      <c r="J1313" t="str">
        <f t="shared" si="262"/>
        <v>33.345</v>
      </c>
      <c r="K1313" t="str">
        <f t="shared" si="263"/>
        <v>5.44</v>
      </c>
      <c r="L1313" t="str">
        <f t="shared" si="264"/>
        <v>yes</v>
      </c>
      <c r="M1313" t="str">
        <f t="shared" si="265"/>
        <v>No</v>
      </c>
      <c r="N1313" t="str">
        <f t="shared" si="266"/>
        <v>No</v>
      </c>
      <c r="O1313" t="str">
        <f t="shared" si="267"/>
        <v>No major surgery</v>
      </c>
      <c r="P1313" t="str">
        <f t="shared" si="268"/>
        <v>No</v>
      </c>
      <c r="Q1313" s="10" t="str">
        <f t="shared" si="269"/>
        <v>0</v>
      </c>
      <c r="R1313" t="str">
        <f t="shared" si="270"/>
        <v>Yes</v>
      </c>
      <c r="S1313" t="str">
        <f t="shared" si="271"/>
        <v>No</v>
      </c>
      <c r="T1313" t="str">
        <f t="shared" si="272"/>
        <v>No</v>
      </c>
      <c r="U1313" s="10" t="str" cm="1">
        <f t="array" ref="U1313">_xlfn.IFS(B1313&lt;18.5,"Underweight",B1313&lt;=24.9,"Normal weight",B1313&lt;=29.99,"Over weight",B1313&gt;=30,"Obesity")</f>
        <v>Obesity</v>
      </c>
      <c r="V1313" t="str" cm="1">
        <f t="array" ref="V1313">_xlfn.IFS(C1313&lt;5.7,"Normal",C1313&lt;=6.49,"Prediabetes",C1313&gt;=6.5,"Diabetes")</f>
        <v>Normal</v>
      </c>
      <c r="W1313" t="str">
        <f t="shared" si="273"/>
        <v>No</v>
      </c>
    </row>
    <row r="1314" spans="1:23" x14ac:dyDescent="0.25">
      <c r="A1314" t="s">
        <v>1058</v>
      </c>
      <c r="B1314" s="11">
        <v>38.79</v>
      </c>
      <c r="C1314" s="11">
        <v>5.08</v>
      </c>
      <c r="D1314" t="s">
        <v>2380</v>
      </c>
      <c r="E1314" t="s">
        <v>2380</v>
      </c>
      <c r="F1314" t="s">
        <v>2383</v>
      </c>
      <c r="G1314">
        <v>1</v>
      </c>
      <c r="H1314" t="s">
        <v>2380</v>
      </c>
      <c r="I1314" t="str">
        <f t="shared" si="261"/>
        <v>Id1313</v>
      </c>
      <c r="J1314" t="str">
        <f t="shared" si="262"/>
        <v>38.79</v>
      </c>
      <c r="K1314" t="str">
        <f t="shared" si="263"/>
        <v>5.08</v>
      </c>
      <c r="L1314" t="str">
        <f t="shared" si="264"/>
        <v>No</v>
      </c>
      <c r="M1314" t="str">
        <f t="shared" si="265"/>
        <v>No</v>
      </c>
      <c r="N1314" t="str">
        <f t="shared" si="266"/>
        <v>Yes</v>
      </c>
      <c r="O1314" t="str">
        <f t="shared" si="267"/>
        <v>1</v>
      </c>
      <c r="P1314" t="str">
        <f t="shared" si="268"/>
        <v>No</v>
      </c>
      <c r="Q1314" s="10" t="str">
        <f t="shared" si="269"/>
        <v>1</v>
      </c>
      <c r="R1314" t="str">
        <f t="shared" si="270"/>
        <v>No</v>
      </c>
      <c r="S1314" t="str">
        <f t="shared" si="271"/>
        <v>No</v>
      </c>
      <c r="T1314" t="str">
        <f t="shared" si="272"/>
        <v>No</v>
      </c>
      <c r="U1314" s="10" t="str" cm="1">
        <f t="array" ref="U1314">_xlfn.IFS(B1314&lt;18.5,"Underweight",B1314&lt;=24.9,"Normal weight",B1314&lt;=29.99,"Over weight",B1314&gt;=30,"Obesity")</f>
        <v>Obesity</v>
      </c>
      <c r="V1314" t="str" cm="1">
        <f t="array" ref="V1314">_xlfn.IFS(C1314&lt;5.7,"Normal",C1314&lt;=6.49,"Prediabetes",C1314&gt;=6.5,"Diabetes")</f>
        <v>Normal</v>
      </c>
      <c r="W1314" t="str">
        <f t="shared" si="273"/>
        <v>No</v>
      </c>
    </row>
    <row r="1315" spans="1:23" x14ac:dyDescent="0.25">
      <c r="A1315" t="s">
        <v>1057</v>
      </c>
      <c r="B1315" s="11">
        <v>30.684999999999999</v>
      </c>
      <c r="C1315" s="11">
        <v>4.87</v>
      </c>
      <c r="D1315" t="s">
        <v>2380</v>
      </c>
      <c r="E1315" t="s">
        <v>2380</v>
      </c>
      <c r="F1315" t="s">
        <v>2383</v>
      </c>
      <c r="G1315">
        <v>1</v>
      </c>
      <c r="H1315" t="s">
        <v>2380</v>
      </c>
      <c r="I1315" t="str">
        <f t="shared" si="261"/>
        <v>Id1314</v>
      </c>
      <c r="J1315" t="str">
        <f t="shared" si="262"/>
        <v>30.685</v>
      </c>
      <c r="K1315" t="str">
        <f t="shared" si="263"/>
        <v>4.87</v>
      </c>
      <c r="L1315" t="str">
        <f t="shared" si="264"/>
        <v>No</v>
      </c>
      <c r="M1315" t="str">
        <f t="shared" si="265"/>
        <v>No</v>
      </c>
      <c r="N1315" t="str">
        <f t="shared" si="266"/>
        <v>Yes</v>
      </c>
      <c r="O1315" t="str">
        <f t="shared" si="267"/>
        <v>1</v>
      </c>
      <c r="P1315" t="str">
        <f t="shared" si="268"/>
        <v>No</v>
      </c>
      <c r="Q1315" s="10" t="str">
        <f t="shared" si="269"/>
        <v>1</v>
      </c>
      <c r="R1315" t="str">
        <f t="shared" si="270"/>
        <v>No</v>
      </c>
      <c r="S1315" t="str">
        <f t="shared" si="271"/>
        <v>No</v>
      </c>
      <c r="T1315" t="str">
        <f t="shared" si="272"/>
        <v>No</v>
      </c>
      <c r="U1315" s="10" t="str" cm="1">
        <f t="array" ref="U1315">_xlfn.IFS(B1315&lt;18.5,"Underweight",B1315&lt;=24.9,"Normal weight",B1315&lt;=29.99,"Over weight",B1315&gt;=30,"Obesity")</f>
        <v>Obesity</v>
      </c>
      <c r="V1315" t="str" cm="1">
        <f t="array" ref="V1315">_xlfn.IFS(C1315&lt;5.7,"Normal",C1315&lt;=6.49,"Prediabetes",C1315&gt;=6.5,"Diabetes")</f>
        <v>Normal</v>
      </c>
      <c r="W1315" t="str">
        <f t="shared" si="273"/>
        <v>No</v>
      </c>
    </row>
    <row r="1316" spans="1:23" x14ac:dyDescent="0.25">
      <c r="A1316" t="s">
        <v>1056</v>
      </c>
      <c r="B1316" s="11">
        <v>22.135000000000002</v>
      </c>
      <c r="C1316" s="11">
        <v>8.17</v>
      </c>
      <c r="D1316" t="s">
        <v>2380</v>
      </c>
      <c r="E1316" t="s">
        <v>2380</v>
      </c>
      <c r="F1316" t="s">
        <v>2380</v>
      </c>
      <c r="G1316" t="s">
        <v>2381</v>
      </c>
      <c r="H1316" t="s">
        <v>2380</v>
      </c>
      <c r="I1316" t="str">
        <f t="shared" si="261"/>
        <v>Id1315</v>
      </c>
      <c r="J1316" t="str">
        <f t="shared" si="262"/>
        <v>22.135</v>
      </c>
      <c r="K1316" t="str">
        <f t="shared" si="263"/>
        <v>8.17</v>
      </c>
      <c r="L1316" t="str">
        <f t="shared" si="264"/>
        <v>No</v>
      </c>
      <c r="M1316" t="str">
        <f t="shared" si="265"/>
        <v>No</v>
      </c>
      <c r="N1316" t="str">
        <f t="shared" si="266"/>
        <v>No</v>
      </c>
      <c r="O1316" t="str">
        <f t="shared" si="267"/>
        <v>No major surgery</v>
      </c>
      <c r="P1316" t="str">
        <f t="shared" si="268"/>
        <v>No</v>
      </c>
      <c r="Q1316" s="10" t="str">
        <f t="shared" si="269"/>
        <v>0</v>
      </c>
      <c r="R1316" t="str">
        <f t="shared" si="270"/>
        <v>No</v>
      </c>
      <c r="S1316" t="str">
        <f t="shared" si="271"/>
        <v>No</v>
      </c>
      <c r="T1316" t="str">
        <f t="shared" si="272"/>
        <v>No</v>
      </c>
      <c r="U1316" s="10" t="str" cm="1">
        <f t="array" ref="U1316">_xlfn.IFS(B1316&lt;18.5,"Underweight",B1316&lt;=24.9,"Normal weight",B1316&lt;=29.99,"Over weight",B1316&gt;=30,"Obesity")</f>
        <v>Normal weight</v>
      </c>
      <c r="V1316" t="str" cm="1">
        <f t="array" ref="V1316">_xlfn.IFS(C1316&lt;5.7,"Normal",C1316&lt;=6.49,"Prediabetes",C1316&gt;=6.5,"Diabetes")</f>
        <v>Diabetes</v>
      </c>
      <c r="W1316" t="str">
        <f t="shared" si="273"/>
        <v>No</v>
      </c>
    </row>
    <row r="1317" spans="1:23" x14ac:dyDescent="0.25">
      <c r="A1317" t="s">
        <v>1055</v>
      </c>
      <c r="B1317" s="11">
        <v>33.33</v>
      </c>
      <c r="C1317" s="11">
        <v>7.61</v>
      </c>
      <c r="D1317" t="s">
        <v>2380</v>
      </c>
      <c r="E1317" t="s">
        <v>2380</v>
      </c>
      <c r="F1317" t="s">
        <v>2380</v>
      </c>
      <c r="G1317" t="s">
        <v>2381</v>
      </c>
      <c r="H1317" t="s">
        <v>2380</v>
      </c>
      <c r="I1317" t="str">
        <f t="shared" si="261"/>
        <v>Id1316</v>
      </c>
      <c r="J1317" t="str">
        <f t="shared" si="262"/>
        <v>33.33</v>
      </c>
      <c r="K1317" t="str">
        <f t="shared" si="263"/>
        <v>7.61</v>
      </c>
      <c r="L1317" t="str">
        <f t="shared" si="264"/>
        <v>No</v>
      </c>
      <c r="M1317" t="str">
        <f t="shared" si="265"/>
        <v>No</v>
      </c>
      <c r="N1317" t="str">
        <f t="shared" si="266"/>
        <v>No</v>
      </c>
      <c r="O1317" t="str">
        <f t="shared" si="267"/>
        <v>No major surgery</v>
      </c>
      <c r="P1317" t="str">
        <f t="shared" si="268"/>
        <v>No</v>
      </c>
      <c r="Q1317" s="10" t="str">
        <f t="shared" si="269"/>
        <v>0</v>
      </c>
      <c r="R1317" t="str">
        <f t="shared" si="270"/>
        <v>No</v>
      </c>
      <c r="S1317" t="str">
        <f t="shared" si="271"/>
        <v>No</v>
      </c>
      <c r="T1317" t="str">
        <f t="shared" si="272"/>
        <v>No</v>
      </c>
      <c r="U1317" s="10" t="str" cm="1">
        <f t="array" ref="U1317">_xlfn.IFS(B1317&lt;18.5,"Underweight",B1317&lt;=24.9,"Normal weight",B1317&lt;=29.99,"Over weight",B1317&gt;=30,"Obesity")</f>
        <v>Obesity</v>
      </c>
      <c r="V1317" t="str" cm="1">
        <f t="array" ref="V1317">_xlfn.IFS(C1317&lt;5.7,"Normal",C1317&lt;=6.49,"Prediabetes",C1317&gt;=6.5,"Diabetes")</f>
        <v>Diabetes</v>
      </c>
      <c r="W1317" t="str">
        <f t="shared" si="273"/>
        <v>No</v>
      </c>
    </row>
    <row r="1318" spans="1:23" x14ac:dyDescent="0.25">
      <c r="A1318" t="s">
        <v>1054</v>
      </c>
      <c r="B1318" s="11">
        <v>31.13</v>
      </c>
      <c r="C1318" s="11">
        <v>10.1</v>
      </c>
      <c r="D1318" t="s">
        <v>2380</v>
      </c>
      <c r="E1318" t="s">
        <v>2380</v>
      </c>
      <c r="F1318" t="s">
        <v>2380</v>
      </c>
      <c r="G1318" t="s">
        <v>2381</v>
      </c>
      <c r="H1318" t="s">
        <v>2380</v>
      </c>
      <c r="I1318" t="str">
        <f t="shared" si="261"/>
        <v>Id1317</v>
      </c>
      <c r="J1318" t="str">
        <f t="shared" si="262"/>
        <v>31.13</v>
      </c>
      <c r="K1318" t="str">
        <f t="shared" si="263"/>
        <v>10.1</v>
      </c>
      <c r="L1318" t="str">
        <f t="shared" si="264"/>
        <v>No</v>
      </c>
      <c r="M1318" t="str">
        <f t="shared" si="265"/>
        <v>No</v>
      </c>
      <c r="N1318" t="str">
        <f t="shared" si="266"/>
        <v>No</v>
      </c>
      <c r="O1318" t="str">
        <f t="shared" si="267"/>
        <v>No major surgery</v>
      </c>
      <c r="P1318" t="str">
        <f t="shared" si="268"/>
        <v>No</v>
      </c>
      <c r="Q1318" s="10" t="str">
        <f t="shared" si="269"/>
        <v>0</v>
      </c>
      <c r="R1318" t="str">
        <f t="shared" si="270"/>
        <v>No</v>
      </c>
      <c r="S1318" t="str">
        <f t="shared" si="271"/>
        <v>No</v>
      </c>
      <c r="T1318" t="str">
        <f t="shared" si="272"/>
        <v>No</v>
      </c>
      <c r="U1318" s="10" t="str" cm="1">
        <f t="array" ref="U1318">_xlfn.IFS(B1318&lt;18.5,"Underweight",B1318&lt;=24.9,"Normal weight",B1318&lt;=29.99,"Over weight",B1318&gt;=30,"Obesity")</f>
        <v>Obesity</v>
      </c>
      <c r="V1318" t="str" cm="1">
        <f t="array" ref="V1318">_xlfn.IFS(C1318&lt;5.7,"Normal",C1318&lt;=6.49,"Prediabetes",C1318&gt;=6.5,"Diabetes")</f>
        <v>Diabetes</v>
      </c>
      <c r="W1318" t="str">
        <f t="shared" si="273"/>
        <v>No</v>
      </c>
    </row>
    <row r="1319" spans="1:23" x14ac:dyDescent="0.25">
      <c r="A1319" t="s">
        <v>1053</v>
      </c>
      <c r="B1319" s="11">
        <v>28.9</v>
      </c>
      <c r="C1319" s="11">
        <v>11.24</v>
      </c>
      <c r="D1319" t="s">
        <v>2380</v>
      </c>
      <c r="E1319" t="s">
        <v>2380</v>
      </c>
      <c r="F1319" t="s">
        <v>2380</v>
      </c>
      <c r="G1319" t="s">
        <v>2381</v>
      </c>
      <c r="H1319" t="s">
        <v>2380</v>
      </c>
      <c r="I1319" t="str">
        <f t="shared" si="261"/>
        <v>Id1318</v>
      </c>
      <c r="J1319" t="str">
        <f t="shared" si="262"/>
        <v>28.9</v>
      </c>
      <c r="K1319" t="str">
        <f t="shared" si="263"/>
        <v>11.24</v>
      </c>
      <c r="L1319" t="str">
        <f t="shared" si="264"/>
        <v>No</v>
      </c>
      <c r="M1319" t="str">
        <f t="shared" si="265"/>
        <v>No</v>
      </c>
      <c r="N1319" t="str">
        <f t="shared" si="266"/>
        <v>No</v>
      </c>
      <c r="O1319" t="str">
        <f t="shared" si="267"/>
        <v>No major surgery</v>
      </c>
      <c r="P1319" t="str">
        <f t="shared" si="268"/>
        <v>No</v>
      </c>
      <c r="Q1319" s="10" t="str">
        <f t="shared" si="269"/>
        <v>0</v>
      </c>
      <c r="R1319" t="str">
        <f t="shared" si="270"/>
        <v>No</v>
      </c>
      <c r="S1319" t="str">
        <f t="shared" si="271"/>
        <v>No</v>
      </c>
      <c r="T1319" t="str">
        <f t="shared" si="272"/>
        <v>No</v>
      </c>
      <c r="U1319" s="10" t="str" cm="1">
        <f t="array" ref="U1319">_xlfn.IFS(B1319&lt;18.5,"Underweight",B1319&lt;=24.9,"Normal weight",B1319&lt;=29.99,"Over weight",B1319&gt;=30,"Obesity")</f>
        <v>Over weight</v>
      </c>
      <c r="V1319" t="str" cm="1">
        <f t="array" ref="V1319">_xlfn.IFS(C1319&lt;5.7,"Normal",C1319&lt;=6.49,"Prediabetes",C1319&gt;=6.5,"Diabetes")</f>
        <v>Diabetes</v>
      </c>
      <c r="W1319" t="str">
        <f t="shared" si="273"/>
        <v>No</v>
      </c>
    </row>
    <row r="1320" spans="1:23" x14ac:dyDescent="0.25">
      <c r="A1320" t="s">
        <v>1052</v>
      </c>
      <c r="B1320" s="11">
        <v>43.31</v>
      </c>
      <c r="C1320" s="11">
        <v>6.1</v>
      </c>
      <c r="D1320" t="s">
        <v>2382</v>
      </c>
      <c r="E1320" t="s">
        <v>2382</v>
      </c>
      <c r="F1320" t="s">
        <v>2380</v>
      </c>
      <c r="G1320">
        <v>1</v>
      </c>
      <c r="H1320" t="s">
        <v>2380</v>
      </c>
      <c r="I1320" t="str">
        <f t="shared" si="261"/>
        <v>Id1319</v>
      </c>
      <c r="J1320" t="str">
        <f t="shared" si="262"/>
        <v>43.31</v>
      </c>
      <c r="K1320" t="str">
        <f t="shared" si="263"/>
        <v>6.1</v>
      </c>
      <c r="L1320" t="str">
        <f t="shared" si="264"/>
        <v>yes</v>
      </c>
      <c r="M1320" t="str">
        <f t="shared" si="265"/>
        <v>yes</v>
      </c>
      <c r="N1320" t="str">
        <f t="shared" si="266"/>
        <v>No</v>
      </c>
      <c r="O1320" t="str">
        <f t="shared" si="267"/>
        <v>1</v>
      </c>
      <c r="P1320" t="str">
        <f t="shared" si="268"/>
        <v>No</v>
      </c>
      <c r="Q1320" s="10" t="str">
        <f t="shared" si="269"/>
        <v>1</v>
      </c>
      <c r="R1320" t="str">
        <f t="shared" si="270"/>
        <v>Yes</v>
      </c>
      <c r="S1320" t="str">
        <f t="shared" si="271"/>
        <v>No</v>
      </c>
      <c r="T1320" t="str">
        <f t="shared" si="272"/>
        <v>No</v>
      </c>
      <c r="U1320" s="10" t="str" cm="1">
        <f t="array" ref="U1320">_xlfn.IFS(B1320&lt;18.5,"Underweight",B1320&lt;=24.9,"Normal weight",B1320&lt;=29.99,"Over weight",B1320&gt;=30,"Obesity")</f>
        <v>Obesity</v>
      </c>
      <c r="V1320" t="str" cm="1">
        <f t="array" ref="V1320">_xlfn.IFS(C1320&lt;5.7,"Normal",C1320&lt;=6.49,"Prediabetes",C1320&gt;=6.5,"Diabetes")</f>
        <v>Prediabetes</v>
      </c>
      <c r="W1320" t="str">
        <f t="shared" si="273"/>
        <v>Yes</v>
      </c>
    </row>
    <row r="1321" spans="1:23" x14ac:dyDescent="0.25">
      <c r="A1321" t="s">
        <v>1051</v>
      </c>
      <c r="B1321" s="11">
        <v>22.8</v>
      </c>
      <c r="C1321" s="11">
        <v>6.98</v>
      </c>
      <c r="D1321" t="s">
        <v>2380</v>
      </c>
      <c r="E1321" t="s">
        <v>2380</v>
      </c>
      <c r="F1321" t="s">
        <v>2380</v>
      </c>
      <c r="G1321" t="s">
        <v>2381</v>
      </c>
      <c r="H1321" t="s">
        <v>2380</v>
      </c>
      <c r="I1321" t="str">
        <f t="shared" si="261"/>
        <v>Id1320</v>
      </c>
      <c r="J1321" t="str">
        <f t="shared" si="262"/>
        <v>22.8</v>
      </c>
      <c r="K1321" t="str">
        <f t="shared" si="263"/>
        <v>6.98</v>
      </c>
      <c r="L1321" t="str">
        <f t="shared" si="264"/>
        <v>No</v>
      </c>
      <c r="M1321" t="str">
        <f t="shared" si="265"/>
        <v>No</v>
      </c>
      <c r="N1321" t="str">
        <f t="shared" si="266"/>
        <v>No</v>
      </c>
      <c r="O1321" t="str">
        <f t="shared" si="267"/>
        <v>No major surgery</v>
      </c>
      <c r="P1321" t="str">
        <f t="shared" si="268"/>
        <v>No</v>
      </c>
      <c r="Q1321" s="10" t="str">
        <f t="shared" si="269"/>
        <v>0</v>
      </c>
      <c r="R1321" t="str">
        <f t="shared" si="270"/>
        <v>No</v>
      </c>
      <c r="S1321" t="str">
        <f t="shared" si="271"/>
        <v>No</v>
      </c>
      <c r="T1321" t="str">
        <f t="shared" si="272"/>
        <v>No</v>
      </c>
      <c r="U1321" s="10" t="str" cm="1">
        <f t="array" ref="U1321">_xlfn.IFS(B1321&lt;18.5,"Underweight",B1321&lt;=24.9,"Normal weight",B1321&lt;=29.99,"Over weight",B1321&gt;=30,"Obesity")</f>
        <v>Normal weight</v>
      </c>
      <c r="V1321" t="str" cm="1">
        <f t="array" ref="V1321">_xlfn.IFS(C1321&lt;5.7,"Normal",C1321&lt;=6.49,"Prediabetes",C1321&gt;=6.5,"Diabetes")</f>
        <v>Diabetes</v>
      </c>
      <c r="W1321" t="str">
        <f t="shared" si="273"/>
        <v>No</v>
      </c>
    </row>
    <row r="1322" spans="1:23" x14ac:dyDescent="0.25">
      <c r="A1322" t="s">
        <v>1050</v>
      </c>
      <c r="B1322" s="11">
        <v>19.09</v>
      </c>
      <c r="C1322" s="11">
        <v>4</v>
      </c>
      <c r="D1322" t="s">
        <v>2382</v>
      </c>
      <c r="E1322" t="s">
        <v>2380</v>
      </c>
      <c r="F1322" t="s">
        <v>2380</v>
      </c>
      <c r="G1322">
        <v>1</v>
      </c>
      <c r="H1322" t="s">
        <v>2380</v>
      </c>
      <c r="I1322" t="str">
        <f t="shared" si="261"/>
        <v>Id1321</v>
      </c>
      <c r="J1322" t="str">
        <f t="shared" si="262"/>
        <v>19.09</v>
      </c>
      <c r="K1322" t="str">
        <f t="shared" si="263"/>
        <v>4</v>
      </c>
      <c r="L1322" t="str">
        <f t="shared" si="264"/>
        <v>yes</v>
      </c>
      <c r="M1322" t="str">
        <f t="shared" si="265"/>
        <v>No</v>
      </c>
      <c r="N1322" t="str">
        <f t="shared" si="266"/>
        <v>No</v>
      </c>
      <c r="O1322" t="str">
        <f t="shared" si="267"/>
        <v>1</v>
      </c>
      <c r="P1322" t="str">
        <f t="shared" si="268"/>
        <v>No</v>
      </c>
      <c r="Q1322" s="10" t="str">
        <f t="shared" si="269"/>
        <v>1</v>
      </c>
      <c r="R1322" t="str">
        <f t="shared" si="270"/>
        <v>Yes</v>
      </c>
      <c r="S1322" t="str">
        <f t="shared" si="271"/>
        <v>No</v>
      </c>
      <c r="T1322" t="str">
        <f t="shared" si="272"/>
        <v>No</v>
      </c>
      <c r="U1322" s="10" t="str" cm="1">
        <f t="array" ref="U1322">_xlfn.IFS(B1322&lt;18.5,"Underweight",B1322&lt;=24.9,"Normal weight",B1322&lt;=29.99,"Over weight",B1322&gt;=30,"Obesity")</f>
        <v>Normal weight</v>
      </c>
      <c r="V1322" t="str" cm="1">
        <f t="array" ref="V1322">_xlfn.IFS(C1322&lt;5.7,"Normal",C1322&lt;=6.49,"Prediabetes",C1322&gt;=6.5,"Diabetes")</f>
        <v>Normal</v>
      </c>
      <c r="W1322" t="str">
        <f t="shared" si="273"/>
        <v>No</v>
      </c>
    </row>
    <row r="1323" spans="1:23" x14ac:dyDescent="0.25">
      <c r="A1323" t="s">
        <v>1049</v>
      </c>
      <c r="B1323" s="11">
        <v>23.37</v>
      </c>
      <c r="C1323" s="11">
        <v>4.2300000000000004</v>
      </c>
      <c r="D1323" t="s">
        <v>2380</v>
      </c>
      <c r="E1323" t="s">
        <v>2380</v>
      </c>
      <c r="F1323" t="s">
        <v>2380</v>
      </c>
      <c r="G1323" t="s">
        <v>2381</v>
      </c>
      <c r="H1323" t="s">
        <v>2380</v>
      </c>
      <c r="I1323" t="str">
        <f t="shared" si="261"/>
        <v>Id1322</v>
      </c>
      <c r="J1323" t="str">
        <f t="shared" si="262"/>
        <v>23.37</v>
      </c>
      <c r="K1323" t="str">
        <f t="shared" si="263"/>
        <v>4.23</v>
      </c>
      <c r="L1323" t="str">
        <f t="shared" si="264"/>
        <v>No</v>
      </c>
      <c r="M1323" t="str">
        <f t="shared" si="265"/>
        <v>No</v>
      </c>
      <c r="N1323" t="str">
        <f t="shared" si="266"/>
        <v>No</v>
      </c>
      <c r="O1323" t="str">
        <f t="shared" si="267"/>
        <v>No major surgery</v>
      </c>
      <c r="P1323" t="str">
        <f t="shared" si="268"/>
        <v>No</v>
      </c>
      <c r="Q1323" s="10" t="str">
        <f t="shared" si="269"/>
        <v>0</v>
      </c>
      <c r="R1323" t="str">
        <f t="shared" si="270"/>
        <v>No</v>
      </c>
      <c r="S1323" t="str">
        <f t="shared" si="271"/>
        <v>No</v>
      </c>
      <c r="T1323" t="str">
        <f t="shared" si="272"/>
        <v>No</v>
      </c>
      <c r="U1323" s="10" t="str" cm="1">
        <f t="array" ref="U1323">_xlfn.IFS(B1323&lt;18.5,"Underweight",B1323&lt;=24.9,"Normal weight",B1323&lt;=29.99,"Over weight",B1323&gt;=30,"Obesity")</f>
        <v>Normal weight</v>
      </c>
      <c r="V1323" t="str" cm="1">
        <f t="array" ref="V1323">_xlfn.IFS(C1323&lt;5.7,"Normal",C1323&lt;=6.49,"Prediabetes",C1323&gt;=6.5,"Diabetes")</f>
        <v>Normal</v>
      </c>
      <c r="W1323" t="str">
        <f t="shared" si="273"/>
        <v>No</v>
      </c>
    </row>
    <row r="1324" spans="1:23" x14ac:dyDescent="0.25">
      <c r="A1324" t="s">
        <v>1048</v>
      </c>
      <c r="B1324" s="11">
        <v>33.44</v>
      </c>
      <c r="C1324" s="11">
        <v>4.72</v>
      </c>
      <c r="D1324" t="s">
        <v>2382</v>
      </c>
      <c r="E1324" t="s">
        <v>2380</v>
      </c>
      <c r="F1324" t="s">
        <v>2380</v>
      </c>
      <c r="G1324" t="s">
        <v>2381</v>
      </c>
      <c r="H1324" t="s">
        <v>2380</v>
      </c>
      <c r="I1324" t="str">
        <f t="shared" si="261"/>
        <v>Id1323</v>
      </c>
      <c r="J1324" t="str">
        <f t="shared" si="262"/>
        <v>33.44</v>
      </c>
      <c r="K1324" t="str">
        <f t="shared" si="263"/>
        <v>4.72</v>
      </c>
      <c r="L1324" t="str">
        <f t="shared" si="264"/>
        <v>yes</v>
      </c>
      <c r="M1324" t="str">
        <f t="shared" si="265"/>
        <v>No</v>
      </c>
      <c r="N1324" t="str">
        <f t="shared" si="266"/>
        <v>No</v>
      </c>
      <c r="O1324" t="str">
        <f t="shared" si="267"/>
        <v>No major surgery</v>
      </c>
      <c r="P1324" t="str">
        <f t="shared" si="268"/>
        <v>No</v>
      </c>
      <c r="Q1324" s="10" t="str">
        <f t="shared" si="269"/>
        <v>0</v>
      </c>
      <c r="R1324" t="str">
        <f t="shared" si="270"/>
        <v>Yes</v>
      </c>
      <c r="S1324" t="str">
        <f t="shared" si="271"/>
        <v>No</v>
      </c>
      <c r="T1324" t="str">
        <f t="shared" si="272"/>
        <v>No</v>
      </c>
      <c r="U1324" s="10" t="str" cm="1">
        <f t="array" ref="U1324">_xlfn.IFS(B1324&lt;18.5,"Underweight",B1324&lt;=24.9,"Normal weight",B1324&lt;=29.99,"Over weight",B1324&gt;=30,"Obesity")</f>
        <v>Obesity</v>
      </c>
      <c r="V1324" t="str" cm="1">
        <f t="array" ref="V1324">_xlfn.IFS(C1324&lt;5.7,"Normal",C1324&lt;=6.49,"Prediabetes",C1324&gt;=6.5,"Diabetes")</f>
        <v>Normal</v>
      </c>
      <c r="W1324" t="str">
        <f t="shared" si="273"/>
        <v>No</v>
      </c>
    </row>
    <row r="1325" spans="1:23" x14ac:dyDescent="0.25">
      <c r="A1325" t="s">
        <v>1047</v>
      </c>
      <c r="B1325" s="11">
        <v>28.05</v>
      </c>
      <c r="C1325" s="11">
        <v>5.63</v>
      </c>
      <c r="D1325" t="s">
        <v>2382</v>
      </c>
      <c r="E1325" t="s">
        <v>2380</v>
      </c>
      <c r="F1325" t="s">
        <v>2380</v>
      </c>
      <c r="G1325" t="s">
        <v>2381</v>
      </c>
      <c r="H1325" t="s">
        <v>2380</v>
      </c>
      <c r="I1325" t="str">
        <f t="shared" si="261"/>
        <v>Id1324</v>
      </c>
      <c r="J1325" t="str">
        <f t="shared" si="262"/>
        <v>28.05</v>
      </c>
      <c r="K1325" t="str">
        <f t="shared" si="263"/>
        <v>5.63</v>
      </c>
      <c r="L1325" t="str">
        <f t="shared" si="264"/>
        <v>yes</v>
      </c>
      <c r="M1325" t="str">
        <f t="shared" si="265"/>
        <v>No</v>
      </c>
      <c r="N1325" t="str">
        <f t="shared" si="266"/>
        <v>No</v>
      </c>
      <c r="O1325" t="str">
        <f t="shared" si="267"/>
        <v>No major surgery</v>
      </c>
      <c r="P1325" t="str">
        <f t="shared" si="268"/>
        <v>No</v>
      </c>
      <c r="Q1325" s="10" t="str">
        <f t="shared" si="269"/>
        <v>0</v>
      </c>
      <c r="R1325" t="str">
        <f t="shared" si="270"/>
        <v>Yes</v>
      </c>
      <c r="S1325" t="str">
        <f t="shared" si="271"/>
        <v>No</v>
      </c>
      <c r="T1325" t="str">
        <f t="shared" si="272"/>
        <v>No</v>
      </c>
      <c r="U1325" s="10" t="str" cm="1">
        <f t="array" ref="U1325">_xlfn.IFS(B1325&lt;18.5,"Underweight",B1325&lt;=24.9,"Normal weight",B1325&lt;=29.99,"Over weight",B1325&gt;=30,"Obesity")</f>
        <v>Over weight</v>
      </c>
      <c r="V1325" t="str" cm="1">
        <f t="array" ref="V1325">_xlfn.IFS(C1325&lt;5.7,"Normal",C1325&lt;=6.49,"Prediabetes",C1325&gt;=6.5,"Diabetes")</f>
        <v>Normal</v>
      </c>
      <c r="W1325" t="str">
        <f t="shared" si="273"/>
        <v>No</v>
      </c>
    </row>
    <row r="1326" spans="1:23" x14ac:dyDescent="0.25">
      <c r="A1326" t="s">
        <v>1046</v>
      </c>
      <c r="B1326" s="11">
        <v>27.72</v>
      </c>
      <c r="C1326" s="11">
        <v>5.83</v>
      </c>
      <c r="D1326" t="s">
        <v>2382</v>
      </c>
      <c r="E1326" t="s">
        <v>2380</v>
      </c>
      <c r="F1326" t="s">
        <v>2380</v>
      </c>
      <c r="G1326" t="s">
        <v>2381</v>
      </c>
      <c r="H1326" t="s">
        <v>2380</v>
      </c>
      <c r="I1326" t="str">
        <f t="shared" si="261"/>
        <v>Id1325</v>
      </c>
      <c r="J1326" t="str">
        <f t="shared" si="262"/>
        <v>27.72</v>
      </c>
      <c r="K1326" t="str">
        <f t="shared" si="263"/>
        <v>5.83</v>
      </c>
      <c r="L1326" t="str">
        <f t="shared" si="264"/>
        <v>yes</v>
      </c>
      <c r="M1326" t="str">
        <f t="shared" si="265"/>
        <v>No</v>
      </c>
      <c r="N1326" t="str">
        <f t="shared" si="266"/>
        <v>No</v>
      </c>
      <c r="O1326" t="str">
        <f t="shared" si="267"/>
        <v>No major surgery</v>
      </c>
      <c r="P1326" t="str">
        <f t="shared" si="268"/>
        <v>No</v>
      </c>
      <c r="Q1326" s="10" t="str">
        <f t="shared" si="269"/>
        <v>0</v>
      </c>
      <c r="R1326" t="str">
        <f t="shared" si="270"/>
        <v>Yes</v>
      </c>
      <c r="S1326" t="str">
        <f t="shared" si="271"/>
        <v>No</v>
      </c>
      <c r="T1326" t="str">
        <f t="shared" si="272"/>
        <v>No</v>
      </c>
      <c r="U1326" s="10" t="str" cm="1">
        <f t="array" ref="U1326">_xlfn.IFS(B1326&lt;18.5,"Underweight",B1326&lt;=24.9,"Normal weight",B1326&lt;=29.99,"Over weight",B1326&gt;=30,"Obesity")</f>
        <v>Over weight</v>
      </c>
      <c r="V1326" t="str" cm="1">
        <f t="array" ref="V1326">_xlfn.IFS(C1326&lt;5.7,"Normal",C1326&lt;=6.49,"Prediabetes",C1326&gt;=6.5,"Diabetes")</f>
        <v>Prediabetes</v>
      </c>
      <c r="W1326" t="str">
        <f t="shared" si="273"/>
        <v>No</v>
      </c>
    </row>
    <row r="1327" spans="1:23" x14ac:dyDescent="0.25">
      <c r="A1327" t="s">
        <v>1045</v>
      </c>
      <c r="B1327" s="11">
        <v>29.81</v>
      </c>
      <c r="C1327" s="11">
        <v>9.23</v>
      </c>
      <c r="D1327" t="s">
        <v>2380</v>
      </c>
      <c r="E1327" t="s">
        <v>2380</v>
      </c>
      <c r="F1327" t="s">
        <v>2380</v>
      </c>
      <c r="G1327" t="s">
        <v>2381</v>
      </c>
      <c r="H1327" t="s">
        <v>2380</v>
      </c>
      <c r="I1327" t="str">
        <f t="shared" si="261"/>
        <v>Id1326</v>
      </c>
      <c r="J1327" t="str">
        <f t="shared" si="262"/>
        <v>29.81</v>
      </c>
      <c r="K1327" t="str">
        <f t="shared" si="263"/>
        <v>9.23</v>
      </c>
      <c r="L1327" t="str">
        <f t="shared" si="264"/>
        <v>No</v>
      </c>
      <c r="M1327" t="str">
        <f t="shared" si="265"/>
        <v>No</v>
      </c>
      <c r="N1327" t="str">
        <f t="shared" si="266"/>
        <v>No</v>
      </c>
      <c r="O1327" t="str">
        <f t="shared" si="267"/>
        <v>No major surgery</v>
      </c>
      <c r="P1327" t="str">
        <f t="shared" si="268"/>
        <v>No</v>
      </c>
      <c r="Q1327" s="10" t="str">
        <f t="shared" si="269"/>
        <v>0</v>
      </c>
      <c r="R1327" t="str">
        <f t="shared" si="270"/>
        <v>No</v>
      </c>
      <c r="S1327" t="str">
        <f t="shared" si="271"/>
        <v>No</v>
      </c>
      <c r="T1327" t="str">
        <f t="shared" si="272"/>
        <v>No</v>
      </c>
      <c r="U1327" s="10" t="str" cm="1">
        <f t="array" ref="U1327">_xlfn.IFS(B1327&lt;18.5,"Underweight",B1327&lt;=24.9,"Normal weight",B1327&lt;=29.99,"Over weight",B1327&gt;=30,"Obesity")</f>
        <v>Over weight</v>
      </c>
      <c r="V1327" t="str" cm="1">
        <f t="array" ref="V1327">_xlfn.IFS(C1327&lt;5.7,"Normal",C1327&lt;=6.49,"Prediabetes",C1327&gt;=6.5,"Diabetes")</f>
        <v>Diabetes</v>
      </c>
      <c r="W1327" t="str">
        <f t="shared" si="273"/>
        <v>No</v>
      </c>
    </row>
    <row r="1328" spans="1:23" x14ac:dyDescent="0.25">
      <c r="A1328" t="s">
        <v>1044</v>
      </c>
      <c r="B1328" s="11">
        <v>23.98</v>
      </c>
      <c r="C1328" s="11">
        <v>9.89</v>
      </c>
      <c r="D1328" t="s">
        <v>2380</v>
      </c>
      <c r="E1328" t="s">
        <v>2380</v>
      </c>
      <c r="F1328" t="s">
        <v>2380</v>
      </c>
      <c r="G1328" t="s">
        <v>2381</v>
      </c>
      <c r="H1328" t="s">
        <v>2380</v>
      </c>
      <c r="I1328" t="str">
        <f t="shared" si="261"/>
        <v>Id1327</v>
      </c>
      <c r="J1328" t="str">
        <f t="shared" si="262"/>
        <v>23.98</v>
      </c>
      <c r="K1328" t="str">
        <f t="shared" si="263"/>
        <v>9.89</v>
      </c>
      <c r="L1328" t="str">
        <f t="shared" si="264"/>
        <v>No</v>
      </c>
      <c r="M1328" t="str">
        <f t="shared" si="265"/>
        <v>No</v>
      </c>
      <c r="N1328" t="str">
        <f t="shared" si="266"/>
        <v>No</v>
      </c>
      <c r="O1328" t="str">
        <f t="shared" si="267"/>
        <v>No major surgery</v>
      </c>
      <c r="P1328" t="str">
        <f t="shared" si="268"/>
        <v>No</v>
      </c>
      <c r="Q1328" s="10" t="str">
        <f t="shared" si="269"/>
        <v>0</v>
      </c>
      <c r="R1328" t="str">
        <f t="shared" si="270"/>
        <v>No</v>
      </c>
      <c r="S1328" t="str">
        <f t="shared" si="271"/>
        <v>No</v>
      </c>
      <c r="T1328" t="str">
        <f t="shared" si="272"/>
        <v>No</v>
      </c>
      <c r="U1328" s="10" t="str" cm="1">
        <f t="array" ref="U1328">_xlfn.IFS(B1328&lt;18.5,"Underweight",B1328&lt;=24.9,"Normal weight",B1328&lt;=29.99,"Over weight",B1328&gt;=30,"Obesity")</f>
        <v>Normal weight</v>
      </c>
      <c r="V1328" t="str" cm="1">
        <f t="array" ref="V1328">_xlfn.IFS(C1328&lt;5.7,"Normal",C1328&lt;=6.49,"Prediabetes",C1328&gt;=6.5,"Diabetes")</f>
        <v>Diabetes</v>
      </c>
      <c r="W1328" t="str">
        <f t="shared" si="273"/>
        <v>No</v>
      </c>
    </row>
    <row r="1329" spans="1:23" x14ac:dyDescent="0.25">
      <c r="A1329" t="s">
        <v>1043</v>
      </c>
      <c r="B1329" s="11">
        <v>17.34</v>
      </c>
      <c r="C1329" s="11">
        <v>12</v>
      </c>
      <c r="D1329" t="s">
        <v>2380</v>
      </c>
      <c r="E1329" t="s">
        <v>2380</v>
      </c>
      <c r="F1329" t="s">
        <v>2380</v>
      </c>
      <c r="G1329" t="s">
        <v>2381</v>
      </c>
      <c r="H1329" t="s">
        <v>2380</v>
      </c>
      <c r="I1329" t="str">
        <f t="shared" si="261"/>
        <v>Id1328</v>
      </c>
      <c r="J1329" t="str">
        <f t="shared" si="262"/>
        <v>17.34</v>
      </c>
      <c r="K1329" t="str">
        <f t="shared" si="263"/>
        <v>12</v>
      </c>
      <c r="L1329" t="str">
        <f t="shared" si="264"/>
        <v>No</v>
      </c>
      <c r="M1329" t="str">
        <f t="shared" si="265"/>
        <v>No</v>
      </c>
      <c r="N1329" t="str">
        <f t="shared" si="266"/>
        <v>No</v>
      </c>
      <c r="O1329" t="str">
        <f t="shared" si="267"/>
        <v>No major surgery</v>
      </c>
      <c r="P1329" t="str">
        <f t="shared" si="268"/>
        <v>No</v>
      </c>
      <c r="Q1329" s="10" t="str">
        <f t="shared" si="269"/>
        <v>0</v>
      </c>
      <c r="R1329" t="str">
        <f t="shared" si="270"/>
        <v>No</v>
      </c>
      <c r="S1329" t="str">
        <f t="shared" si="271"/>
        <v>No</v>
      </c>
      <c r="T1329" t="str">
        <f t="shared" si="272"/>
        <v>No</v>
      </c>
      <c r="U1329" s="10" t="str" cm="1">
        <f t="array" ref="U1329">_xlfn.IFS(B1329&lt;18.5,"Underweight",B1329&lt;=24.9,"Normal weight",B1329&lt;=29.99,"Over weight",B1329&gt;=30,"Obesity")</f>
        <v>Underweight</v>
      </c>
      <c r="V1329" t="str" cm="1">
        <f t="array" ref="V1329">_xlfn.IFS(C1329&lt;5.7,"Normal",C1329&lt;=6.49,"Prediabetes",C1329&gt;=6.5,"Diabetes")</f>
        <v>Diabetes</v>
      </c>
      <c r="W1329" t="str">
        <f t="shared" si="273"/>
        <v>No</v>
      </c>
    </row>
    <row r="1330" spans="1:23" x14ac:dyDescent="0.25">
      <c r="A1330" t="s">
        <v>1042</v>
      </c>
      <c r="B1330" s="11">
        <v>40.39</v>
      </c>
      <c r="C1330" s="11">
        <v>4.24</v>
      </c>
      <c r="D1330" t="s">
        <v>2382</v>
      </c>
      <c r="E1330" t="s">
        <v>2380</v>
      </c>
      <c r="F1330" t="s">
        <v>2383</v>
      </c>
      <c r="G1330">
        <v>1</v>
      </c>
      <c r="H1330" t="s">
        <v>2380</v>
      </c>
      <c r="I1330" t="str">
        <f t="shared" si="261"/>
        <v>Id1329</v>
      </c>
      <c r="J1330" t="str">
        <f t="shared" si="262"/>
        <v>40.39</v>
      </c>
      <c r="K1330" t="str">
        <f t="shared" si="263"/>
        <v>4.24</v>
      </c>
      <c r="L1330" t="str">
        <f t="shared" si="264"/>
        <v>yes</v>
      </c>
      <c r="M1330" t="str">
        <f t="shared" si="265"/>
        <v>No</v>
      </c>
      <c r="N1330" t="str">
        <f t="shared" si="266"/>
        <v>Yes</v>
      </c>
      <c r="O1330" t="str">
        <f t="shared" si="267"/>
        <v>1</v>
      </c>
      <c r="P1330" t="str">
        <f t="shared" si="268"/>
        <v>No</v>
      </c>
      <c r="Q1330" s="10" t="str">
        <f t="shared" si="269"/>
        <v>1</v>
      </c>
      <c r="R1330" t="str">
        <f t="shared" si="270"/>
        <v>Yes</v>
      </c>
      <c r="S1330" t="str">
        <f t="shared" si="271"/>
        <v>No</v>
      </c>
      <c r="T1330" t="str">
        <f t="shared" si="272"/>
        <v>No</v>
      </c>
      <c r="U1330" s="10" t="str" cm="1">
        <f t="array" ref="U1330">_xlfn.IFS(B1330&lt;18.5,"Underweight",B1330&lt;=24.9,"Normal weight",B1330&lt;=29.99,"Over weight",B1330&gt;=30,"Obesity")</f>
        <v>Obesity</v>
      </c>
      <c r="V1330" t="str" cm="1">
        <f t="array" ref="V1330">_xlfn.IFS(C1330&lt;5.7,"Normal",C1330&lt;=6.49,"Prediabetes",C1330&gt;=6.5,"Diabetes")</f>
        <v>Normal</v>
      </c>
      <c r="W1330" t="str">
        <f t="shared" si="273"/>
        <v>No</v>
      </c>
    </row>
    <row r="1331" spans="1:23" x14ac:dyDescent="0.25">
      <c r="A1331" t="s">
        <v>1041</v>
      </c>
      <c r="B1331" s="11">
        <v>25.96</v>
      </c>
      <c r="C1331" s="11">
        <v>4.68</v>
      </c>
      <c r="D1331" t="s">
        <v>2382</v>
      </c>
      <c r="E1331" t="s">
        <v>2380</v>
      </c>
      <c r="F1331" t="s">
        <v>2383</v>
      </c>
      <c r="G1331">
        <v>1</v>
      </c>
      <c r="H1331" t="s">
        <v>2380</v>
      </c>
      <c r="I1331" t="str">
        <f t="shared" si="261"/>
        <v>Id1330</v>
      </c>
      <c r="J1331" t="str">
        <f t="shared" si="262"/>
        <v>25.96</v>
      </c>
      <c r="K1331" t="str">
        <f t="shared" si="263"/>
        <v>4.68</v>
      </c>
      <c r="L1331" t="str">
        <f t="shared" si="264"/>
        <v>yes</v>
      </c>
      <c r="M1331" t="str">
        <f t="shared" si="265"/>
        <v>No</v>
      </c>
      <c r="N1331" t="str">
        <f t="shared" si="266"/>
        <v>Yes</v>
      </c>
      <c r="O1331" t="str">
        <f t="shared" si="267"/>
        <v>1</v>
      </c>
      <c r="P1331" t="str">
        <f t="shared" si="268"/>
        <v>No</v>
      </c>
      <c r="Q1331" s="10" t="str">
        <f t="shared" si="269"/>
        <v>1</v>
      </c>
      <c r="R1331" t="str">
        <f t="shared" si="270"/>
        <v>Yes</v>
      </c>
      <c r="S1331" t="str">
        <f t="shared" si="271"/>
        <v>No</v>
      </c>
      <c r="T1331" t="str">
        <f t="shared" si="272"/>
        <v>No</v>
      </c>
      <c r="U1331" s="10" t="str" cm="1">
        <f t="array" ref="U1331">_xlfn.IFS(B1331&lt;18.5,"Underweight",B1331&lt;=24.9,"Normal weight",B1331&lt;=29.99,"Over weight",B1331&gt;=30,"Obesity")</f>
        <v>Over weight</v>
      </c>
      <c r="V1331" t="str" cm="1">
        <f t="array" ref="V1331">_xlfn.IFS(C1331&lt;5.7,"Normal",C1331&lt;=6.49,"Prediabetes",C1331&gt;=6.5,"Diabetes")</f>
        <v>Normal</v>
      </c>
      <c r="W1331" t="str">
        <f t="shared" si="273"/>
        <v>No</v>
      </c>
    </row>
    <row r="1332" spans="1:23" x14ac:dyDescent="0.25">
      <c r="A1332" t="s">
        <v>1040</v>
      </c>
      <c r="B1332" s="11">
        <v>17.68</v>
      </c>
      <c r="C1332" s="11">
        <v>8.57</v>
      </c>
      <c r="D1332" t="s">
        <v>2382</v>
      </c>
      <c r="E1332" t="s">
        <v>2380</v>
      </c>
      <c r="F1332" t="s">
        <v>2383</v>
      </c>
      <c r="G1332">
        <v>1</v>
      </c>
      <c r="H1332" t="s">
        <v>2380</v>
      </c>
      <c r="I1332" t="str">
        <f t="shared" si="261"/>
        <v>Id1331</v>
      </c>
      <c r="J1332" t="str">
        <f t="shared" si="262"/>
        <v>17.68</v>
      </c>
      <c r="K1332" t="str">
        <f t="shared" si="263"/>
        <v>8.57</v>
      </c>
      <c r="L1332" t="str">
        <f t="shared" si="264"/>
        <v>yes</v>
      </c>
      <c r="M1332" t="str">
        <f t="shared" si="265"/>
        <v>No</v>
      </c>
      <c r="N1332" t="str">
        <f t="shared" si="266"/>
        <v>Yes</v>
      </c>
      <c r="O1332" t="str">
        <f t="shared" si="267"/>
        <v>1</v>
      </c>
      <c r="P1332" t="str">
        <f t="shared" si="268"/>
        <v>No</v>
      </c>
      <c r="Q1332" s="10" t="str">
        <f t="shared" si="269"/>
        <v>1</v>
      </c>
      <c r="R1332" t="str">
        <f t="shared" si="270"/>
        <v>Yes</v>
      </c>
      <c r="S1332" t="str">
        <f t="shared" si="271"/>
        <v>No</v>
      </c>
      <c r="T1332" t="str">
        <f t="shared" si="272"/>
        <v>No</v>
      </c>
      <c r="U1332" s="10" t="str" cm="1">
        <f t="array" ref="U1332">_xlfn.IFS(B1332&lt;18.5,"Underweight",B1332&lt;=24.9,"Normal weight",B1332&lt;=29.99,"Over weight",B1332&gt;=30,"Obesity")</f>
        <v>Underweight</v>
      </c>
      <c r="V1332" t="str" cm="1">
        <f t="array" ref="V1332">_xlfn.IFS(C1332&lt;5.7,"Normal",C1332&lt;=6.49,"Prediabetes",C1332&gt;=6.5,"Diabetes")</f>
        <v>Diabetes</v>
      </c>
      <c r="W1332" t="str">
        <f t="shared" si="273"/>
        <v>No</v>
      </c>
    </row>
    <row r="1333" spans="1:23" x14ac:dyDescent="0.25">
      <c r="A1333" t="s">
        <v>1039</v>
      </c>
      <c r="B1333" s="11">
        <v>30.875</v>
      </c>
      <c r="C1333" s="11">
        <v>4.0999999999999996</v>
      </c>
      <c r="D1333" t="s">
        <v>2380</v>
      </c>
      <c r="E1333" t="s">
        <v>2380</v>
      </c>
      <c r="F1333" t="s">
        <v>2380</v>
      </c>
      <c r="G1333" t="s">
        <v>2381</v>
      </c>
      <c r="H1333" t="s">
        <v>2380</v>
      </c>
      <c r="I1333" t="str">
        <f t="shared" si="261"/>
        <v>Id1332</v>
      </c>
      <c r="J1333" t="str">
        <f t="shared" si="262"/>
        <v>30.875</v>
      </c>
      <c r="K1333" t="str">
        <f t="shared" si="263"/>
        <v>4.1</v>
      </c>
      <c r="L1333" t="str">
        <f t="shared" si="264"/>
        <v>No</v>
      </c>
      <c r="M1333" t="str">
        <f t="shared" si="265"/>
        <v>No</v>
      </c>
      <c r="N1333" t="str">
        <f t="shared" si="266"/>
        <v>No</v>
      </c>
      <c r="O1333" t="str">
        <f t="shared" si="267"/>
        <v>No major surgery</v>
      </c>
      <c r="P1333" t="str">
        <f t="shared" si="268"/>
        <v>No</v>
      </c>
      <c r="Q1333" s="10" t="str">
        <f t="shared" si="269"/>
        <v>0</v>
      </c>
      <c r="R1333" t="str">
        <f t="shared" si="270"/>
        <v>No</v>
      </c>
      <c r="S1333" t="str">
        <f t="shared" si="271"/>
        <v>No</v>
      </c>
      <c r="T1333" t="str">
        <f t="shared" si="272"/>
        <v>No</v>
      </c>
      <c r="U1333" s="10" t="str" cm="1">
        <f t="array" ref="U1333">_xlfn.IFS(B1333&lt;18.5,"Underweight",B1333&lt;=24.9,"Normal weight",B1333&lt;=29.99,"Over weight",B1333&gt;=30,"Obesity")</f>
        <v>Obesity</v>
      </c>
      <c r="V1333" t="str" cm="1">
        <f t="array" ref="V1333">_xlfn.IFS(C1333&lt;5.7,"Normal",C1333&lt;=6.49,"Prediabetes",C1333&gt;=6.5,"Diabetes")</f>
        <v>Normal</v>
      </c>
      <c r="W1333" t="str">
        <f t="shared" si="273"/>
        <v>No</v>
      </c>
    </row>
    <row r="1334" spans="1:23" x14ac:dyDescent="0.25">
      <c r="A1334" t="s">
        <v>1038</v>
      </c>
      <c r="B1334" s="11">
        <v>30.81</v>
      </c>
      <c r="C1334" s="11">
        <v>4.49</v>
      </c>
      <c r="D1334" t="s">
        <v>2380</v>
      </c>
      <c r="E1334" t="s">
        <v>2380</v>
      </c>
      <c r="F1334" t="s">
        <v>2380</v>
      </c>
      <c r="G1334" t="s">
        <v>2381</v>
      </c>
      <c r="H1334" t="s">
        <v>2380</v>
      </c>
      <c r="I1334" t="str">
        <f t="shared" si="261"/>
        <v>Id1333</v>
      </c>
      <c r="J1334" t="str">
        <f t="shared" si="262"/>
        <v>30.81</v>
      </c>
      <c r="K1334" t="str">
        <f t="shared" si="263"/>
        <v>4.49</v>
      </c>
      <c r="L1334" t="str">
        <f t="shared" si="264"/>
        <v>No</v>
      </c>
      <c r="M1334" t="str">
        <f t="shared" si="265"/>
        <v>No</v>
      </c>
      <c r="N1334" t="str">
        <f t="shared" si="266"/>
        <v>No</v>
      </c>
      <c r="O1334" t="str">
        <f t="shared" si="267"/>
        <v>No major surgery</v>
      </c>
      <c r="P1334" t="str">
        <f t="shared" si="268"/>
        <v>No</v>
      </c>
      <c r="Q1334" s="10" t="str">
        <f t="shared" si="269"/>
        <v>0</v>
      </c>
      <c r="R1334" t="str">
        <f t="shared" si="270"/>
        <v>No</v>
      </c>
      <c r="S1334" t="str">
        <f t="shared" si="271"/>
        <v>No</v>
      </c>
      <c r="T1334" t="str">
        <f t="shared" si="272"/>
        <v>No</v>
      </c>
      <c r="U1334" s="10" t="str" cm="1">
        <f t="array" ref="U1334">_xlfn.IFS(B1334&lt;18.5,"Underweight",B1334&lt;=24.9,"Normal weight",B1334&lt;=29.99,"Over weight",B1334&gt;=30,"Obesity")</f>
        <v>Obesity</v>
      </c>
      <c r="V1334" t="str" cm="1">
        <f t="array" ref="V1334">_xlfn.IFS(C1334&lt;5.7,"Normal",C1334&lt;=6.49,"Prediabetes",C1334&gt;=6.5,"Diabetes")</f>
        <v>Normal</v>
      </c>
      <c r="W1334" t="str">
        <f t="shared" si="273"/>
        <v>No</v>
      </c>
    </row>
    <row r="1335" spans="1:23" x14ac:dyDescent="0.25">
      <c r="A1335" t="s">
        <v>1037</v>
      </c>
      <c r="B1335" s="11">
        <v>36.85</v>
      </c>
      <c r="C1335" s="11">
        <v>8.8000000000000007</v>
      </c>
      <c r="D1335" t="s">
        <v>2380</v>
      </c>
      <c r="E1335" t="s">
        <v>2380</v>
      </c>
      <c r="F1335" t="s">
        <v>2380</v>
      </c>
      <c r="G1335">
        <v>2</v>
      </c>
      <c r="H1335" t="s">
        <v>2380</v>
      </c>
      <c r="I1335" t="str">
        <f t="shared" si="261"/>
        <v>Id1334</v>
      </c>
      <c r="J1335" t="str">
        <f t="shared" si="262"/>
        <v>36.85</v>
      </c>
      <c r="K1335" t="str">
        <f t="shared" si="263"/>
        <v>8.8</v>
      </c>
      <c r="L1335" t="str">
        <f t="shared" si="264"/>
        <v>No</v>
      </c>
      <c r="M1335" t="str">
        <f t="shared" si="265"/>
        <v>No</v>
      </c>
      <c r="N1335" t="str">
        <f t="shared" si="266"/>
        <v>No</v>
      </c>
      <c r="O1335" t="str">
        <f t="shared" si="267"/>
        <v>2</v>
      </c>
      <c r="P1335" t="str">
        <f t="shared" si="268"/>
        <v>No</v>
      </c>
      <c r="Q1335" s="10" t="str">
        <f t="shared" si="269"/>
        <v>2</v>
      </c>
      <c r="R1335" t="str">
        <f t="shared" si="270"/>
        <v>No</v>
      </c>
      <c r="S1335" t="str">
        <f t="shared" si="271"/>
        <v>No</v>
      </c>
      <c r="T1335" t="str">
        <f t="shared" si="272"/>
        <v>No</v>
      </c>
      <c r="U1335" s="10" t="str" cm="1">
        <f t="array" ref="U1335">_xlfn.IFS(B1335&lt;18.5,"Underweight",B1335&lt;=24.9,"Normal weight",B1335&lt;=29.99,"Over weight",B1335&gt;=30,"Obesity")</f>
        <v>Obesity</v>
      </c>
      <c r="V1335" t="str" cm="1">
        <f t="array" ref="V1335">_xlfn.IFS(C1335&lt;5.7,"Normal",C1335&lt;=6.49,"Prediabetes",C1335&gt;=6.5,"Diabetes")</f>
        <v>Diabetes</v>
      </c>
      <c r="W1335" t="str">
        <f t="shared" si="273"/>
        <v>No</v>
      </c>
    </row>
    <row r="1336" spans="1:23" x14ac:dyDescent="0.25">
      <c r="A1336" t="s">
        <v>1036</v>
      </c>
      <c r="B1336" s="11">
        <v>35.86</v>
      </c>
      <c r="C1336" s="11">
        <v>7.93</v>
      </c>
      <c r="D1336" t="s">
        <v>2380</v>
      </c>
      <c r="E1336" t="s">
        <v>2380</v>
      </c>
      <c r="F1336" t="s">
        <v>2380</v>
      </c>
      <c r="G1336">
        <v>2</v>
      </c>
      <c r="H1336" t="s">
        <v>2380</v>
      </c>
      <c r="I1336" t="str">
        <f t="shared" si="261"/>
        <v>Id1335</v>
      </c>
      <c r="J1336" t="str">
        <f t="shared" si="262"/>
        <v>35.86</v>
      </c>
      <c r="K1336" t="str">
        <f t="shared" si="263"/>
        <v>7.93</v>
      </c>
      <c r="L1336" t="str">
        <f t="shared" si="264"/>
        <v>No</v>
      </c>
      <c r="M1336" t="str">
        <f t="shared" si="265"/>
        <v>No</v>
      </c>
      <c r="N1336" t="str">
        <f t="shared" si="266"/>
        <v>No</v>
      </c>
      <c r="O1336" t="str">
        <f t="shared" si="267"/>
        <v>2</v>
      </c>
      <c r="P1336" t="str">
        <f t="shared" si="268"/>
        <v>No</v>
      </c>
      <c r="Q1336" s="10" t="str">
        <f t="shared" si="269"/>
        <v>2</v>
      </c>
      <c r="R1336" t="str">
        <f t="shared" si="270"/>
        <v>No</v>
      </c>
      <c r="S1336" t="str">
        <f t="shared" si="271"/>
        <v>No</v>
      </c>
      <c r="T1336" t="str">
        <f t="shared" si="272"/>
        <v>No</v>
      </c>
      <c r="U1336" s="10" t="str" cm="1">
        <f t="array" ref="U1336">_xlfn.IFS(B1336&lt;18.5,"Underweight",B1336&lt;=24.9,"Normal weight",B1336&lt;=29.99,"Over weight",B1336&gt;=30,"Obesity")</f>
        <v>Obesity</v>
      </c>
      <c r="V1336" t="str" cm="1">
        <f t="array" ref="V1336">_xlfn.IFS(C1336&lt;5.7,"Normal",C1336&lt;=6.49,"Prediabetes",C1336&gt;=6.5,"Diabetes")</f>
        <v>Diabetes</v>
      </c>
      <c r="W1336" t="str">
        <f t="shared" si="273"/>
        <v>No</v>
      </c>
    </row>
    <row r="1337" spans="1:23" x14ac:dyDescent="0.25">
      <c r="A1337" t="s">
        <v>1035</v>
      </c>
      <c r="B1337" s="11">
        <v>30.3</v>
      </c>
      <c r="C1337" s="11">
        <v>9.4499999999999993</v>
      </c>
      <c r="D1337" t="s">
        <v>2380</v>
      </c>
      <c r="E1337" t="s">
        <v>2380</v>
      </c>
      <c r="F1337" t="s">
        <v>2380</v>
      </c>
      <c r="G1337">
        <v>2</v>
      </c>
      <c r="H1337" t="s">
        <v>2380</v>
      </c>
      <c r="I1337" t="str">
        <f t="shared" si="261"/>
        <v>Id1336</v>
      </c>
      <c r="J1337" t="str">
        <f t="shared" si="262"/>
        <v>30.3</v>
      </c>
      <c r="K1337" t="str">
        <f t="shared" si="263"/>
        <v>9.45</v>
      </c>
      <c r="L1337" t="str">
        <f t="shared" si="264"/>
        <v>No</v>
      </c>
      <c r="M1337" t="str">
        <f t="shared" si="265"/>
        <v>No</v>
      </c>
      <c r="N1337" t="str">
        <f t="shared" si="266"/>
        <v>No</v>
      </c>
      <c r="O1337" t="str">
        <f t="shared" si="267"/>
        <v>2</v>
      </c>
      <c r="P1337" t="str">
        <f t="shared" si="268"/>
        <v>No</v>
      </c>
      <c r="Q1337" s="10" t="str">
        <f t="shared" si="269"/>
        <v>2</v>
      </c>
      <c r="R1337" t="str">
        <f t="shared" si="270"/>
        <v>No</v>
      </c>
      <c r="S1337" t="str">
        <f t="shared" si="271"/>
        <v>No</v>
      </c>
      <c r="T1337" t="str">
        <f t="shared" si="272"/>
        <v>No</v>
      </c>
      <c r="U1337" s="10" t="str" cm="1">
        <f t="array" ref="U1337">_xlfn.IFS(B1337&lt;18.5,"Underweight",B1337&lt;=24.9,"Normal weight",B1337&lt;=29.99,"Over weight",B1337&gt;=30,"Obesity")</f>
        <v>Obesity</v>
      </c>
      <c r="V1337" t="str" cm="1">
        <f t="array" ref="V1337">_xlfn.IFS(C1337&lt;5.7,"Normal",C1337&lt;=6.49,"Prediabetes",C1337&gt;=6.5,"Diabetes")</f>
        <v>Diabetes</v>
      </c>
      <c r="W1337" t="str">
        <f t="shared" si="273"/>
        <v>No</v>
      </c>
    </row>
    <row r="1338" spans="1:23" x14ac:dyDescent="0.25">
      <c r="A1338" t="s">
        <v>1034</v>
      </c>
      <c r="B1338" s="11">
        <v>32.015000000000001</v>
      </c>
      <c r="C1338" s="11">
        <v>7.67</v>
      </c>
      <c r="D1338" t="s">
        <v>2380</v>
      </c>
      <c r="E1338" t="s">
        <v>2380</v>
      </c>
      <c r="F1338" t="s">
        <v>2380</v>
      </c>
      <c r="G1338" t="s">
        <v>2381</v>
      </c>
      <c r="H1338" t="s">
        <v>2380</v>
      </c>
      <c r="I1338" t="str">
        <f t="shared" si="261"/>
        <v>Id1337</v>
      </c>
      <c r="J1338" t="str">
        <f t="shared" si="262"/>
        <v>32.015</v>
      </c>
      <c r="K1338" t="str">
        <f t="shared" si="263"/>
        <v>7.67</v>
      </c>
      <c r="L1338" t="str">
        <f t="shared" si="264"/>
        <v>No</v>
      </c>
      <c r="M1338" t="str">
        <f t="shared" si="265"/>
        <v>No</v>
      </c>
      <c r="N1338" t="str">
        <f t="shared" si="266"/>
        <v>No</v>
      </c>
      <c r="O1338" t="str">
        <f t="shared" si="267"/>
        <v>No major surgery</v>
      </c>
      <c r="P1338" t="str">
        <f t="shared" si="268"/>
        <v>No</v>
      </c>
      <c r="Q1338" s="10" t="str">
        <f t="shared" si="269"/>
        <v>0</v>
      </c>
      <c r="R1338" t="str">
        <f t="shared" si="270"/>
        <v>No</v>
      </c>
      <c r="S1338" t="str">
        <f t="shared" si="271"/>
        <v>No</v>
      </c>
      <c r="T1338" t="str">
        <f t="shared" si="272"/>
        <v>No</v>
      </c>
      <c r="U1338" s="10" t="str" cm="1">
        <f t="array" ref="U1338">_xlfn.IFS(B1338&lt;18.5,"Underweight",B1338&lt;=24.9,"Normal weight",B1338&lt;=29.99,"Over weight",B1338&gt;=30,"Obesity")</f>
        <v>Obesity</v>
      </c>
      <c r="V1338" t="str" cm="1">
        <f t="array" ref="V1338">_xlfn.IFS(C1338&lt;5.7,"Normal",C1338&lt;=6.49,"Prediabetes",C1338&gt;=6.5,"Diabetes")</f>
        <v>Diabetes</v>
      </c>
      <c r="W1338" t="str">
        <f t="shared" si="273"/>
        <v>No</v>
      </c>
    </row>
    <row r="1339" spans="1:23" x14ac:dyDescent="0.25">
      <c r="A1339" t="s">
        <v>1033</v>
      </c>
      <c r="B1339" s="11">
        <v>25.06</v>
      </c>
      <c r="C1339" s="11">
        <v>10.53</v>
      </c>
      <c r="D1339" t="s">
        <v>2380</v>
      </c>
      <c r="E1339" t="s">
        <v>2380</v>
      </c>
      <c r="F1339" t="s">
        <v>2380</v>
      </c>
      <c r="G1339">
        <v>2</v>
      </c>
      <c r="H1339" t="s">
        <v>2380</v>
      </c>
      <c r="I1339" t="str">
        <f t="shared" si="261"/>
        <v>Id1338</v>
      </c>
      <c r="J1339" t="str">
        <f t="shared" si="262"/>
        <v>25.06</v>
      </c>
      <c r="K1339" t="str">
        <f t="shared" si="263"/>
        <v>10.53</v>
      </c>
      <c r="L1339" t="str">
        <f t="shared" si="264"/>
        <v>No</v>
      </c>
      <c r="M1339" t="str">
        <f t="shared" si="265"/>
        <v>No</v>
      </c>
      <c r="N1339" t="str">
        <f t="shared" si="266"/>
        <v>No</v>
      </c>
      <c r="O1339" t="str">
        <f t="shared" si="267"/>
        <v>2</v>
      </c>
      <c r="P1339" t="str">
        <f t="shared" si="268"/>
        <v>No</v>
      </c>
      <c r="Q1339" s="10" t="str">
        <f t="shared" si="269"/>
        <v>2</v>
      </c>
      <c r="R1339" t="str">
        <f t="shared" si="270"/>
        <v>No</v>
      </c>
      <c r="S1339" t="str">
        <f t="shared" si="271"/>
        <v>No</v>
      </c>
      <c r="T1339" t="str">
        <f t="shared" si="272"/>
        <v>No</v>
      </c>
      <c r="U1339" s="10" t="str" cm="1">
        <f t="array" ref="U1339">_xlfn.IFS(B1339&lt;18.5,"Underweight",B1339&lt;=24.9,"Normal weight",B1339&lt;=29.99,"Over weight",B1339&gt;=30,"Obesity")</f>
        <v>Over weight</v>
      </c>
      <c r="V1339" t="str" cm="1">
        <f t="array" ref="V1339">_xlfn.IFS(C1339&lt;5.7,"Normal",C1339&lt;=6.49,"Prediabetes",C1339&gt;=6.5,"Diabetes")</f>
        <v>Diabetes</v>
      </c>
      <c r="W1339" t="str">
        <f t="shared" si="273"/>
        <v>No</v>
      </c>
    </row>
    <row r="1340" spans="1:23" x14ac:dyDescent="0.25">
      <c r="A1340" t="s">
        <v>1032</v>
      </c>
      <c r="B1340" s="11">
        <v>18.829999999999998</v>
      </c>
      <c r="C1340" s="11">
        <v>10.08</v>
      </c>
      <c r="D1340" t="s">
        <v>2382</v>
      </c>
      <c r="E1340" t="s">
        <v>2380</v>
      </c>
      <c r="F1340" t="s">
        <v>2380</v>
      </c>
      <c r="G1340" t="s">
        <v>2381</v>
      </c>
      <c r="H1340" t="s">
        <v>2380</v>
      </c>
      <c r="I1340" t="str">
        <f t="shared" si="261"/>
        <v>Id1339</v>
      </c>
      <c r="J1340" t="str">
        <f t="shared" si="262"/>
        <v>18.83</v>
      </c>
      <c r="K1340" t="str">
        <f t="shared" si="263"/>
        <v>10.08</v>
      </c>
      <c r="L1340" t="str">
        <f t="shared" si="264"/>
        <v>yes</v>
      </c>
      <c r="M1340" t="str">
        <f t="shared" si="265"/>
        <v>No</v>
      </c>
      <c r="N1340" t="str">
        <f t="shared" si="266"/>
        <v>No</v>
      </c>
      <c r="O1340" t="str">
        <f t="shared" si="267"/>
        <v>No major surgery</v>
      </c>
      <c r="P1340" t="str">
        <f t="shared" si="268"/>
        <v>No</v>
      </c>
      <c r="Q1340" s="10" t="str">
        <f t="shared" si="269"/>
        <v>0</v>
      </c>
      <c r="R1340" t="str">
        <f t="shared" si="270"/>
        <v>Yes</v>
      </c>
      <c r="S1340" t="str">
        <f t="shared" si="271"/>
        <v>No</v>
      </c>
      <c r="T1340" t="str">
        <f t="shared" si="272"/>
        <v>No</v>
      </c>
      <c r="U1340" s="10" t="str" cm="1">
        <f t="array" ref="U1340">_xlfn.IFS(B1340&lt;18.5,"Underweight",B1340&lt;=24.9,"Normal weight",B1340&lt;=29.99,"Over weight",B1340&gt;=30,"Obesity")</f>
        <v>Normal weight</v>
      </c>
      <c r="V1340" t="str" cm="1">
        <f t="array" ref="V1340">_xlfn.IFS(C1340&lt;5.7,"Normal",C1340&lt;=6.49,"Prediabetes",C1340&gt;=6.5,"Diabetes")</f>
        <v>Diabetes</v>
      </c>
      <c r="W1340" t="str">
        <f t="shared" si="273"/>
        <v>No</v>
      </c>
    </row>
    <row r="1341" spans="1:23" x14ac:dyDescent="0.25">
      <c r="A1341" t="s">
        <v>1031</v>
      </c>
      <c r="B1341" s="11">
        <v>47.52</v>
      </c>
      <c r="C1341" s="11">
        <v>11.39</v>
      </c>
      <c r="D1341" t="s">
        <v>2382</v>
      </c>
      <c r="E1341" t="s">
        <v>2380</v>
      </c>
      <c r="F1341" t="s">
        <v>2380</v>
      </c>
      <c r="G1341">
        <v>1</v>
      </c>
      <c r="H1341" t="s">
        <v>2380</v>
      </c>
      <c r="I1341" t="str">
        <f t="shared" si="261"/>
        <v>Id1340</v>
      </c>
      <c r="J1341" t="str">
        <f t="shared" si="262"/>
        <v>47.52</v>
      </c>
      <c r="K1341" t="str">
        <f t="shared" si="263"/>
        <v>11.39</v>
      </c>
      <c r="L1341" t="str">
        <f t="shared" si="264"/>
        <v>yes</v>
      </c>
      <c r="M1341" t="str">
        <f t="shared" si="265"/>
        <v>No</v>
      </c>
      <c r="N1341" t="str">
        <f t="shared" si="266"/>
        <v>No</v>
      </c>
      <c r="O1341" t="str">
        <f t="shared" si="267"/>
        <v>1</v>
      </c>
      <c r="P1341" t="str">
        <f t="shared" si="268"/>
        <v>No</v>
      </c>
      <c r="Q1341" s="10" t="str">
        <f t="shared" si="269"/>
        <v>1</v>
      </c>
      <c r="R1341" t="str">
        <f t="shared" si="270"/>
        <v>Yes</v>
      </c>
      <c r="S1341" t="str">
        <f t="shared" si="271"/>
        <v>No</v>
      </c>
      <c r="T1341" t="str">
        <f t="shared" si="272"/>
        <v>No</v>
      </c>
      <c r="U1341" s="10" t="str" cm="1">
        <f t="array" ref="U1341">_xlfn.IFS(B1341&lt;18.5,"Underweight",B1341&lt;=24.9,"Normal weight",B1341&lt;=29.99,"Over weight",B1341&gt;=30,"Obesity")</f>
        <v>Obesity</v>
      </c>
      <c r="V1341" t="str" cm="1">
        <f t="array" ref="V1341">_xlfn.IFS(C1341&lt;5.7,"Normal",C1341&lt;=6.49,"Prediabetes",C1341&gt;=6.5,"Diabetes")</f>
        <v>Diabetes</v>
      </c>
      <c r="W1341" t="str">
        <f t="shared" si="273"/>
        <v>No</v>
      </c>
    </row>
    <row r="1342" spans="1:23" x14ac:dyDescent="0.25">
      <c r="A1342" t="s">
        <v>1030</v>
      </c>
      <c r="B1342" s="11">
        <v>37.82</v>
      </c>
      <c r="C1342" s="11">
        <v>6.36</v>
      </c>
      <c r="D1342" t="s">
        <v>2380</v>
      </c>
      <c r="E1342" t="s">
        <v>2380</v>
      </c>
      <c r="F1342" t="s">
        <v>2380</v>
      </c>
      <c r="G1342" t="s">
        <v>2381</v>
      </c>
      <c r="H1342" t="s">
        <v>2380</v>
      </c>
      <c r="I1342" t="str">
        <f t="shared" si="261"/>
        <v>Id1341</v>
      </c>
      <c r="J1342" t="str">
        <f t="shared" si="262"/>
        <v>37.82</v>
      </c>
      <c r="K1342" t="str">
        <f t="shared" si="263"/>
        <v>6.36</v>
      </c>
      <c r="L1342" t="str">
        <f t="shared" si="264"/>
        <v>No</v>
      </c>
      <c r="M1342" t="str">
        <f t="shared" si="265"/>
        <v>No</v>
      </c>
      <c r="N1342" t="str">
        <f t="shared" si="266"/>
        <v>No</v>
      </c>
      <c r="O1342" t="str">
        <f t="shared" si="267"/>
        <v>No major surgery</v>
      </c>
      <c r="P1342" t="str">
        <f t="shared" si="268"/>
        <v>No</v>
      </c>
      <c r="Q1342" s="10" t="str">
        <f t="shared" si="269"/>
        <v>0</v>
      </c>
      <c r="R1342" t="str">
        <f t="shared" si="270"/>
        <v>No</v>
      </c>
      <c r="S1342" t="str">
        <f t="shared" si="271"/>
        <v>No</v>
      </c>
      <c r="T1342" t="str">
        <f t="shared" si="272"/>
        <v>No</v>
      </c>
      <c r="U1342" s="10" t="str" cm="1">
        <f t="array" ref="U1342">_xlfn.IFS(B1342&lt;18.5,"Underweight",B1342&lt;=24.9,"Normal weight",B1342&lt;=29.99,"Over weight",B1342&gt;=30,"Obesity")</f>
        <v>Obesity</v>
      </c>
      <c r="V1342" t="str" cm="1">
        <f t="array" ref="V1342">_xlfn.IFS(C1342&lt;5.7,"Normal",C1342&lt;=6.49,"Prediabetes",C1342&gt;=6.5,"Diabetes")</f>
        <v>Prediabetes</v>
      </c>
      <c r="W1342" t="str">
        <f t="shared" si="273"/>
        <v>No</v>
      </c>
    </row>
    <row r="1343" spans="1:23" x14ac:dyDescent="0.25">
      <c r="A1343" t="s">
        <v>1029</v>
      </c>
      <c r="B1343" s="11">
        <v>44.16</v>
      </c>
      <c r="C1343" s="11">
        <v>5.31</v>
      </c>
      <c r="D1343" t="s">
        <v>2382</v>
      </c>
      <c r="E1343" t="s">
        <v>2380</v>
      </c>
      <c r="F1343" t="s">
        <v>2380</v>
      </c>
      <c r="G1343" t="s">
        <v>2381</v>
      </c>
      <c r="H1343" t="s">
        <v>2380</v>
      </c>
      <c r="I1343" t="str">
        <f t="shared" si="261"/>
        <v>Id1342</v>
      </c>
      <c r="J1343" t="str">
        <f t="shared" si="262"/>
        <v>44.16</v>
      </c>
      <c r="K1343" t="str">
        <f t="shared" si="263"/>
        <v>5.31</v>
      </c>
      <c r="L1343" t="str">
        <f t="shared" si="264"/>
        <v>yes</v>
      </c>
      <c r="M1343" t="str">
        <f t="shared" si="265"/>
        <v>No</v>
      </c>
      <c r="N1343" t="str">
        <f t="shared" si="266"/>
        <v>No</v>
      </c>
      <c r="O1343" t="str">
        <f t="shared" si="267"/>
        <v>No major surgery</v>
      </c>
      <c r="P1343" t="str">
        <f t="shared" si="268"/>
        <v>No</v>
      </c>
      <c r="Q1343" s="10" t="str">
        <f t="shared" si="269"/>
        <v>0</v>
      </c>
      <c r="R1343" t="str">
        <f t="shared" si="270"/>
        <v>Yes</v>
      </c>
      <c r="S1343" t="str">
        <f t="shared" si="271"/>
        <v>No</v>
      </c>
      <c r="T1343" t="str">
        <f t="shared" si="272"/>
        <v>No</v>
      </c>
      <c r="U1343" s="10" t="str" cm="1">
        <f t="array" ref="U1343">_xlfn.IFS(B1343&lt;18.5,"Underweight",B1343&lt;=24.9,"Normal weight",B1343&lt;=29.99,"Over weight",B1343&gt;=30,"Obesity")</f>
        <v>Obesity</v>
      </c>
      <c r="V1343" t="str" cm="1">
        <f t="array" ref="V1343">_xlfn.IFS(C1343&lt;5.7,"Normal",C1343&lt;=6.49,"Prediabetes",C1343&gt;=6.5,"Diabetes")</f>
        <v>Normal</v>
      </c>
      <c r="W1343" t="str">
        <f t="shared" si="273"/>
        <v>No</v>
      </c>
    </row>
    <row r="1344" spans="1:23" x14ac:dyDescent="0.25">
      <c r="A1344" t="s">
        <v>1028</v>
      </c>
      <c r="B1344" s="11">
        <v>37.049999999999997</v>
      </c>
      <c r="C1344" s="11">
        <v>4.74</v>
      </c>
      <c r="D1344" t="s">
        <v>2380</v>
      </c>
      <c r="E1344" t="s">
        <v>2380</v>
      </c>
      <c r="F1344" t="s">
        <v>2383</v>
      </c>
      <c r="G1344">
        <v>1</v>
      </c>
      <c r="H1344" t="s">
        <v>2380</v>
      </c>
      <c r="I1344" t="str">
        <f t="shared" si="261"/>
        <v>Id1343</v>
      </c>
      <c r="J1344" t="str">
        <f t="shared" si="262"/>
        <v>37.05</v>
      </c>
      <c r="K1344" t="str">
        <f t="shared" si="263"/>
        <v>4.74</v>
      </c>
      <c r="L1344" t="str">
        <f t="shared" si="264"/>
        <v>No</v>
      </c>
      <c r="M1344" t="str">
        <f t="shared" si="265"/>
        <v>No</v>
      </c>
      <c r="N1344" t="str">
        <f t="shared" si="266"/>
        <v>Yes</v>
      </c>
      <c r="O1344" t="str">
        <f t="shared" si="267"/>
        <v>1</v>
      </c>
      <c r="P1344" t="str">
        <f t="shared" si="268"/>
        <v>No</v>
      </c>
      <c r="Q1344" s="10" t="str">
        <f t="shared" si="269"/>
        <v>1</v>
      </c>
      <c r="R1344" t="str">
        <f t="shared" si="270"/>
        <v>No</v>
      </c>
      <c r="S1344" t="str">
        <f t="shared" si="271"/>
        <v>No</v>
      </c>
      <c r="T1344" t="str">
        <f t="shared" si="272"/>
        <v>No</v>
      </c>
      <c r="U1344" s="10" t="str" cm="1">
        <f t="array" ref="U1344">_xlfn.IFS(B1344&lt;18.5,"Underweight",B1344&lt;=24.9,"Normal weight",B1344&lt;=29.99,"Over weight",B1344&gt;=30,"Obesity")</f>
        <v>Obesity</v>
      </c>
      <c r="V1344" t="str" cm="1">
        <f t="array" ref="V1344">_xlfn.IFS(C1344&lt;5.7,"Normal",C1344&lt;=6.49,"Prediabetes",C1344&gt;=6.5,"Diabetes")</f>
        <v>Normal</v>
      </c>
      <c r="W1344" t="str">
        <f t="shared" si="273"/>
        <v>No</v>
      </c>
    </row>
    <row r="1345" spans="1:23" x14ac:dyDescent="0.25">
      <c r="A1345" t="s">
        <v>1027</v>
      </c>
      <c r="B1345" s="11">
        <v>18.66</v>
      </c>
      <c r="C1345" s="11">
        <v>11.35</v>
      </c>
      <c r="D1345" t="s">
        <v>2380</v>
      </c>
      <c r="E1345" t="s">
        <v>2380</v>
      </c>
      <c r="F1345" t="s">
        <v>2380</v>
      </c>
      <c r="G1345" t="s">
        <v>2381</v>
      </c>
      <c r="H1345" t="s">
        <v>2380</v>
      </c>
      <c r="I1345" t="str">
        <f t="shared" si="261"/>
        <v>Id1344</v>
      </c>
      <c r="J1345" t="str">
        <f t="shared" si="262"/>
        <v>18.66</v>
      </c>
      <c r="K1345" t="str">
        <f t="shared" si="263"/>
        <v>11.35</v>
      </c>
      <c r="L1345" t="str">
        <f t="shared" si="264"/>
        <v>No</v>
      </c>
      <c r="M1345" t="str">
        <f t="shared" si="265"/>
        <v>No</v>
      </c>
      <c r="N1345" t="str">
        <f t="shared" si="266"/>
        <v>No</v>
      </c>
      <c r="O1345" t="str">
        <f t="shared" si="267"/>
        <v>No major surgery</v>
      </c>
      <c r="P1345" t="str">
        <f t="shared" si="268"/>
        <v>No</v>
      </c>
      <c r="Q1345" s="10" t="str">
        <f t="shared" si="269"/>
        <v>0</v>
      </c>
      <c r="R1345" t="str">
        <f t="shared" si="270"/>
        <v>No</v>
      </c>
      <c r="S1345" t="str">
        <f t="shared" si="271"/>
        <v>No</v>
      </c>
      <c r="T1345" t="str">
        <f t="shared" si="272"/>
        <v>No</v>
      </c>
      <c r="U1345" s="10" t="str" cm="1">
        <f t="array" ref="U1345">_xlfn.IFS(B1345&lt;18.5,"Underweight",B1345&lt;=24.9,"Normal weight",B1345&lt;=29.99,"Over weight",B1345&gt;=30,"Obesity")</f>
        <v>Normal weight</v>
      </c>
      <c r="V1345" t="str" cm="1">
        <f t="array" ref="V1345">_xlfn.IFS(C1345&lt;5.7,"Normal",C1345&lt;=6.49,"Prediabetes",C1345&gt;=6.5,"Diabetes")</f>
        <v>Diabetes</v>
      </c>
      <c r="W1345" t="str">
        <f t="shared" si="273"/>
        <v>No</v>
      </c>
    </row>
    <row r="1346" spans="1:23" x14ac:dyDescent="0.25">
      <c r="A1346" t="s">
        <v>1026</v>
      </c>
      <c r="B1346" s="11">
        <v>36.200000000000003</v>
      </c>
      <c r="C1346" s="11">
        <v>6.81</v>
      </c>
      <c r="D1346" t="s">
        <v>2382</v>
      </c>
      <c r="E1346" t="s">
        <v>2380</v>
      </c>
      <c r="F1346" t="s">
        <v>2380</v>
      </c>
      <c r="G1346">
        <v>1</v>
      </c>
      <c r="H1346" t="s">
        <v>2380</v>
      </c>
      <c r="I1346" t="str">
        <f t="shared" si="261"/>
        <v>Id1345</v>
      </c>
      <c r="J1346" t="str">
        <f t="shared" si="262"/>
        <v>36.2</v>
      </c>
      <c r="K1346" t="str">
        <f t="shared" si="263"/>
        <v>6.81</v>
      </c>
      <c r="L1346" t="str">
        <f t="shared" si="264"/>
        <v>yes</v>
      </c>
      <c r="M1346" t="str">
        <f t="shared" si="265"/>
        <v>No</v>
      </c>
      <c r="N1346" t="str">
        <f t="shared" si="266"/>
        <v>No</v>
      </c>
      <c r="O1346" t="str">
        <f t="shared" si="267"/>
        <v>1</v>
      </c>
      <c r="P1346" t="str">
        <f t="shared" si="268"/>
        <v>No</v>
      </c>
      <c r="Q1346" s="10" t="str">
        <f t="shared" si="269"/>
        <v>1</v>
      </c>
      <c r="R1346" t="str">
        <f t="shared" si="270"/>
        <v>Yes</v>
      </c>
      <c r="S1346" t="str">
        <f t="shared" si="271"/>
        <v>No</v>
      </c>
      <c r="T1346" t="str">
        <f t="shared" si="272"/>
        <v>No</v>
      </c>
      <c r="U1346" s="10" t="str" cm="1">
        <f t="array" ref="U1346">_xlfn.IFS(B1346&lt;18.5,"Underweight",B1346&lt;=24.9,"Normal weight",B1346&lt;=29.99,"Over weight",B1346&gt;=30,"Obesity")</f>
        <v>Obesity</v>
      </c>
      <c r="V1346" t="str" cm="1">
        <f t="array" ref="V1346">_xlfn.IFS(C1346&lt;5.7,"Normal",C1346&lt;=6.49,"Prediabetes",C1346&gt;=6.5,"Diabetes")</f>
        <v>Diabetes</v>
      </c>
      <c r="W1346" t="str">
        <f t="shared" si="273"/>
        <v>No</v>
      </c>
    </row>
    <row r="1347" spans="1:23" x14ac:dyDescent="0.25">
      <c r="A1347" t="s">
        <v>1025</v>
      </c>
      <c r="B1347" s="11">
        <v>18.87</v>
      </c>
      <c r="C1347" s="11">
        <v>8.06</v>
      </c>
      <c r="D1347" t="s">
        <v>2380</v>
      </c>
      <c r="E1347" t="s">
        <v>2380</v>
      </c>
      <c r="F1347" t="s">
        <v>2380</v>
      </c>
      <c r="G1347" t="s">
        <v>2381</v>
      </c>
      <c r="H1347" t="s">
        <v>2380</v>
      </c>
      <c r="I1347" t="str">
        <f t="shared" ref="I1347:I1410" si="274">CLEAN(A1347)</f>
        <v>Id1346</v>
      </c>
      <c r="J1347" t="str">
        <f t="shared" ref="J1347:J1410" si="275">CLEAN(B1347)</f>
        <v>18.87</v>
      </c>
      <c r="K1347" t="str">
        <f t="shared" ref="K1347:K1410" si="276">CLEAN(C1347)</f>
        <v>8.06</v>
      </c>
      <c r="L1347" t="str">
        <f t="shared" ref="L1347:L1410" si="277">CLEAN(D1347)</f>
        <v>No</v>
      </c>
      <c r="M1347" t="str">
        <f t="shared" ref="M1347:M1410" si="278">CLEAN(E1347)</f>
        <v>No</v>
      </c>
      <c r="N1347" t="str">
        <f t="shared" ref="N1347:N1410" si="279">CLEAN(F1347)</f>
        <v>No</v>
      </c>
      <c r="O1347" t="str">
        <f t="shared" ref="O1347:O1410" si="280">CLEAN(G1347)</f>
        <v>No major surgery</v>
      </c>
      <c r="P1347" t="str">
        <f t="shared" ref="P1347:P1410" si="281">CLEAN(H1347)</f>
        <v>No</v>
      </c>
      <c r="Q1347" s="10" t="str">
        <f t="shared" ref="Q1347:Q1410" si="282">SUBSTITUTE(O1347,"No major surgery",0)</f>
        <v>0</v>
      </c>
      <c r="R1347" t="str">
        <f t="shared" ref="R1347:R1410" si="283">PROPER(L1347)</f>
        <v>No</v>
      </c>
      <c r="S1347" t="str">
        <f t="shared" ref="S1347:S1410" si="284">PROPER(P1347)</f>
        <v>No</v>
      </c>
      <c r="T1347" t="str">
        <f t="shared" ref="T1347:T1410" si="285">SUBSTITUTE(S1347,"?","No")</f>
        <v>No</v>
      </c>
      <c r="U1347" s="10" t="str" cm="1">
        <f t="array" ref="U1347">_xlfn.IFS(B1347&lt;18.5,"Underweight",B1347&lt;=24.9,"Normal weight",B1347&lt;=29.99,"Over weight",B1347&gt;=30,"Obesity")</f>
        <v>Normal weight</v>
      </c>
      <c r="V1347" t="str" cm="1">
        <f t="array" ref="V1347">_xlfn.IFS(C1347&lt;5.7,"Normal",C1347&lt;=6.49,"Prediabetes",C1347&gt;=6.5,"Diabetes")</f>
        <v>Diabetes</v>
      </c>
      <c r="W1347" t="str">
        <f t="shared" ref="W1347:W1410" si="286">PROPER(E1347)</f>
        <v>No</v>
      </c>
    </row>
    <row r="1348" spans="1:23" x14ac:dyDescent="0.25">
      <c r="A1348" t="s">
        <v>1024</v>
      </c>
      <c r="B1348" s="11">
        <v>32.299999999999997</v>
      </c>
      <c r="C1348" s="11">
        <v>6.74</v>
      </c>
      <c r="D1348" t="s">
        <v>2382</v>
      </c>
      <c r="E1348" t="s">
        <v>2380</v>
      </c>
      <c r="F1348" t="s">
        <v>2380</v>
      </c>
      <c r="G1348">
        <v>1</v>
      </c>
      <c r="H1348" t="s">
        <v>2380</v>
      </c>
      <c r="I1348" t="str">
        <f t="shared" si="274"/>
        <v>Id1347</v>
      </c>
      <c r="J1348" t="str">
        <f t="shared" si="275"/>
        <v>32.3</v>
      </c>
      <c r="K1348" t="str">
        <f t="shared" si="276"/>
        <v>6.74</v>
      </c>
      <c r="L1348" t="str">
        <f t="shared" si="277"/>
        <v>yes</v>
      </c>
      <c r="M1348" t="str">
        <f t="shared" si="278"/>
        <v>No</v>
      </c>
      <c r="N1348" t="str">
        <f t="shared" si="279"/>
        <v>No</v>
      </c>
      <c r="O1348" t="str">
        <f t="shared" si="280"/>
        <v>1</v>
      </c>
      <c r="P1348" t="str">
        <f t="shared" si="281"/>
        <v>No</v>
      </c>
      <c r="Q1348" s="10" t="str">
        <f t="shared" si="282"/>
        <v>1</v>
      </c>
      <c r="R1348" t="str">
        <f t="shared" si="283"/>
        <v>Yes</v>
      </c>
      <c r="S1348" t="str">
        <f t="shared" si="284"/>
        <v>No</v>
      </c>
      <c r="T1348" t="str">
        <f t="shared" si="285"/>
        <v>No</v>
      </c>
      <c r="U1348" s="10" t="str" cm="1">
        <f t="array" ref="U1348">_xlfn.IFS(B1348&lt;18.5,"Underweight",B1348&lt;=24.9,"Normal weight",B1348&lt;=29.99,"Over weight",B1348&gt;=30,"Obesity")</f>
        <v>Obesity</v>
      </c>
      <c r="V1348" t="str" cm="1">
        <f t="array" ref="V1348">_xlfn.IFS(C1348&lt;5.7,"Normal",C1348&lt;=6.49,"Prediabetes",C1348&gt;=6.5,"Diabetes")</f>
        <v>Diabetes</v>
      </c>
      <c r="W1348" t="str">
        <f t="shared" si="286"/>
        <v>No</v>
      </c>
    </row>
    <row r="1349" spans="1:23" x14ac:dyDescent="0.25">
      <c r="A1349" t="s">
        <v>1023</v>
      </c>
      <c r="B1349" s="11">
        <v>22.64</v>
      </c>
      <c r="C1349" s="11">
        <v>6.54</v>
      </c>
      <c r="D1349" t="s">
        <v>2382</v>
      </c>
      <c r="E1349" t="s">
        <v>2380</v>
      </c>
      <c r="F1349" t="s">
        <v>2380</v>
      </c>
      <c r="G1349">
        <v>2</v>
      </c>
      <c r="H1349" t="s">
        <v>2380</v>
      </c>
      <c r="I1349" t="str">
        <f t="shared" si="274"/>
        <v>Id1348</v>
      </c>
      <c r="J1349" t="str">
        <f t="shared" si="275"/>
        <v>22.64</v>
      </c>
      <c r="K1349" t="str">
        <f t="shared" si="276"/>
        <v>6.54</v>
      </c>
      <c r="L1349" t="str">
        <f t="shared" si="277"/>
        <v>yes</v>
      </c>
      <c r="M1349" t="str">
        <f t="shared" si="278"/>
        <v>No</v>
      </c>
      <c r="N1349" t="str">
        <f t="shared" si="279"/>
        <v>No</v>
      </c>
      <c r="O1349" t="str">
        <f t="shared" si="280"/>
        <v>2</v>
      </c>
      <c r="P1349" t="str">
        <f t="shared" si="281"/>
        <v>No</v>
      </c>
      <c r="Q1349" s="10" t="str">
        <f t="shared" si="282"/>
        <v>2</v>
      </c>
      <c r="R1349" t="str">
        <f t="shared" si="283"/>
        <v>Yes</v>
      </c>
      <c r="S1349" t="str">
        <f t="shared" si="284"/>
        <v>No</v>
      </c>
      <c r="T1349" t="str">
        <f t="shared" si="285"/>
        <v>No</v>
      </c>
      <c r="U1349" s="10" t="str" cm="1">
        <f t="array" ref="U1349">_xlfn.IFS(B1349&lt;18.5,"Underweight",B1349&lt;=24.9,"Normal weight",B1349&lt;=29.99,"Over weight",B1349&gt;=30,"Obesity")</f>
        <v>Normal weight</v>
      </c>
      <c r="V1349" t="str" cm="1">
        <f t="array" ref="V1349">_xlfn.IFS(C1349&lt;5.7,"Normal",C1349&lt;=6.49,"Prediabetes",C1349&gt;=6.5,"Diabetes")</f>
        <v>Diabetes</v>
      </c>
      <c r="W1349" t="str">
        <f t="shared" si="286"/>
        <v>No</v>
      </c>
    </row>
    <row r="1350" spans="1:23" x14ac:dyDescent="0.25">
      <c r="A1350" t="s">
        <v>1022</v>
      </c>
      <c r="B1350" s="11">
        <v>28.69</v>
      </c>
      <c r="C1350" s="11">
        <v>5.4</v>
      </c>
      <c r="D1350" t="s">
        <v>2380</v>
      </c>
      <c r="E1350" t="s">
        <v>2380</v>
      </c>
      <c r="F1350" t="s">
        <v>2380</v>
      </c>
      <c r="G1350" t="s">
        <v>2381</v>
      </c>
      <c r="H1350" t="s">
        <v>2380</v>
      </c>
      <c r="I1350" t="str">
        <f t="shared" si="274"/>
        <v>Id1349</v>
      </c>
      <c r="J1350" t="str">
        <f t="shared" si="275"/>
        <v>28.69</v>
      </c>
      <c r="K1350" t="str">
        <f t="shared" si="276"/>
        <v>5.4</v>
      </c>
      <c r="L1350" t="str">
        <f t="shared" si="277"/>
        <v>No</v>
      </c>
      <c r="M1350" t="str">
        <f t="shared" si="278"/>
        <v>No</v>
      </c>
      <c r="N1350" t="str">
        <f t="shared" si="279"/>
        <v>No</v>
      </c>
      <c r="O1350" t="str">
        <f t="shared" si="280"/>
        <v>No major surgery</v>
      </c>
      <c r="P1350" t="str">
        <f t="shared" si="281"/>
        <v>No</v>
      </c>
      <c r="Q1350" s="10" t="str">
        <f t="shared" si="282"/>
        <v>0</v>
      </c>
      <c r="R1350" t="str">
        <f t="shared" si="283"/>
        <v>No</v>
      </c>
      <c r="S1350" t="str">
        <f t="shared" si="284"/>
        <v>No</v>
      </c>
      <c r="T1350" t="str">
        <f t="shared" si="285"/>
        <v>No</v>
      </c>
      <c r="U1350" s="10" t="str" cm="1">
        <f t="array" ref="U1350">_xlfn.IFS(B1350&lt;18.5,"Underweight",B1350&lt;=24.9,"Normal weight",B1350&lt;=29.99,"Over weight",B1350&gt;=30,"Obesity")</f>
        <v>Over weight</v>
      </c>
      <c r="V1350" t="str" cm="1">
        <f t="array" ref="V1350">_xlfn.IFS(C1350&lt;5.7,"Normal",C1350&lt;=6.49,"Prediabetes",C1350&gt;=6.5,"Diabetes")</f>
        <v>Normal</v>
      </c>
      <c r="W1350" t="str">
        <f t="shared" si="286"/>
        <v>No</v>
      </c>
    </row>
    <row r="1351" spans="1:23" x14ac:dyDescent="0.25">
      <c r="A1351" t="s">
        <v>1021</v>
      </c>
      <c r="B1351" s="11">
        <v>28.16</v>
      </c>
      <c r="C1351" s="11">
        <v>5.58</v>
      </c>
      <c r="D1351" t="s">
        <v>2382</v>
      </c>
      <c r="E1351" t="s">
        <v>2380</v>
      </c>
      <c r="F1351" t="s">
        <v>2380</v>
      </c>
      <c r="G1351" t="s">
        <v>2381</v>
      </c>
      <c r="H1351" t="s">
        <v>2380</v>
      </c>
      <c r="I1351" t="str">
        <f t="shared" si="274"/>
        <v>Id1350</v>
      </c>
      <c r="J1351" t="str">
        <f t="shared" si="275"/>
        <v>28.16</v>
      </c>
      <c r="K1351" t="str">
        <f t="shared" si="276"/>
        <v>5.58</v>
      </c>
      <c r="L1351" t="str">
        <f t="shared" si="277"/>
        <v>yes</v>
      </c>
      <c r="M1351" t="str">
        <f t="shared" si="278"/>
        <v>No</v>
      </c>
      <c r="N1351" t="str">
        <f t="shared" si="279"/>
        <v>No</v>
      </c>
      <c r="O1351" t="str">
        <f t="shared" si="280"/>
        <v>No major surgery</v>
      </c>
      <c r="P1351" t="str">
        <f t="shared" si="281"/>
        <v>No</v>
      </c>
      <c r="Q1351" s="10" t="str">
        <f t="shared" si="282"/>
        <v>0</v>
      </c>
      <c r="R1351" t="str">
        <f t="shared" si="283"/>
        <v>Yes</v>
      </c>
      <c r="S1351" t="str">
        <f t="shared" si="284"/>
        <v>No</v>
      </c>
      <c r="T1351" t="str">
        <f t="shared" si="285"/>
        <v>No</v>
      </c>
      <c r="U1351" s="10" t="str" cm="1">
        <f t="array" ref="U1351">_xlfn.IFS(B1351&lt;18.5,"Underweight",B1351&lt;=24.9,"Normal weight",B1351&lt;=29.99,"Over weight",B1351&gt;=30,"Obesity")</f>
        <v>Over weight</v>
      </c>
      <c r="V1351" t="str" cm="1">
        <f t="array" ref="V1351">_xlfn.IFS(C1351&lt;5.7,"Normal",C1351&lt;=6.49,"Prediabetes",C1351&gt;=6.5,"Diabetes")</f>
        <v>Normal</v>
      </c>
      <c r="W1351" t="str">
        <f t="shared" si="286"/>
        <v>No</v>
      </c>
    </row>
    <row r="1352" spans="1:23" x14ac:dyDescent="0.25">
      <c r="A1352" t="s">
        <v>1020</v>
      </c>
      <c r="B1352" s="11">
        <v>45.54</v>
      </c>
      <c r="C1352" s="11">
        <v>5.84</v>
      </c>
      <c r="D1352" t="s">
        <v>2380</v>
      </c>
      <c r="E1352" t="s">
        <v>2380</v>
      </c>
      <c r="F1352" t="s">
        <v>2383</v>
      </c>
      <c r="G1352">
        <v>1</v>
      </c>
      <c r="H1352" t="s">
        <v>2380</v>
      </c>
      <c r="I1352" t="str">
        <f t="shared" si="274"/>
        <v>Id1351</v>
      </c>
      <c r="J1352" t="str">
        <f t="shared" si="275"/>
        <v>45.54</v>
      </c>
      <c r="K1352" t="str">
        <f t="shared" si="276"/>
        <v>5.84</v>
      </c>
      <c r="L1352" t="str">
        <f t="shared" si="277"/>
        <v>No</v>
      </c>
      <c r="M1352" t="str">
        <f t="shared" si="278"/>
        <v>No</v>
      </c>
      <c r="N1352" t="str">
        <f t="shared" si="279"/>
        <v>Yes</v>
      </c>
      <c r="O1352" t="str">
        <f t="shared" si="280"/>
        <v>1</v>
      </c>
      <c r="P1352" t="str">
        <f t="shared" si="281"/>
        <v>No</v>
      </c>
      <c r="Q1352" s="10" t="str">
        <f t="shared" si="282"/>
        <v>1</v>
      </c>
      <c r="R1352" t="str">
        <f t="shared" si="283"/>
        <v>No</v>
      </c>
      <c r="S1352" t="str">
        <f t="shared" si="284"/>
        <v>No</v>
      </c>
      <c r="T1352" t="str">
        <f t="shared" si="285"/>
        <v>No</v>
      </c>
      <c r="U1352" s="10" t="str" cm="1">
        <f t="array" ref="U1352">_xlfn.IFS(B1352&lt;18.5,"Underweight",B1352&lt;=24.9,"Normal weight",B1352&lt;=29.99,"Over weight",B1352&gt;=30,"Obesity")</f>
        <v>Obesity</v>
      </c>
      <c r="V1352" t="str" cm="1">
        <f t="array" ref="V1352">_xlfn.IFS(C1352&lt;5.7,"Normal",C1352&lt;=6.49,"Prediabetes",C1352&gt;=6.5,"Diabetes")</f>
        <v>Prediabetes</v>
      </c>
      <c r="W1352" t="str">
        <f t="shared" si="286"/>
        <v>No</v>
      </c>
    </row>
    <row r="1353" spans="1:23" x14ac:dyDescent="0.25">
      <c r="A1353" t="s">
        <v>1019</v>
      </c>
      <c r="B1353" s="11">
        <v>28.7</v>
      </c>
      <c r="C1353" s="11">
        <v>4.2</v>
      </c>
      <c r="D1353" t="s">
        <v>2380</v>
      </c>
      <c r="E1353" t="s">
        <v>2380</v>
      </c>
      <c r="F1353" t="s">
        <v>2380</v>
      </c>
      <c r="G1353" t="s">
        <v>2381</v>
      </c>
      <c r="H1353" t="s">
        <v>2380</v>
      </c>
      <c r="I1353" t="str">
        <f t="shared" si="274"/>
        <v>Id1352</v>
      </c>
      <c r="J1353" t="str">
        <f t="shared" si="275"/>
        <v>28.7</v>
      </c>
      <c r="K1353" t="str">
        <f t="shared" si="276"/>
        <v>4.2</v>
      </c>
      <c r="L1353" t="str">
        <f t="shared" si="277"/>
        <v>No</v>
      </c>
      <c r="M1353" t="str">
        <f t="shared" si="278"/>
        <v>No</v>
      </c>
      <c r="N1353" t="str">
        <f t="shared" si="279"/>
        <v>No</v>
      </c>
      <c r="O1353" t="str">
        <f t="shared" si="280"/>
        <v>No major surgery</v>
      </c>
      <c r="P1353" t="str">
        <f t="shared" si="281"/>
        <v>No</v>
      </c>
      <c r="Q1353" s="10" t="str">
        <f t="shared" si="282"/>
        <v>0</v>
      </c>
      <c r="R1353" t="str">
        <f t="shared" si="283"/>
        <v>No</v>
      </c>
      <c r="S1353" t="str">
        <f t="shared" si="284"/>
        <v>No</v>
      </c>
      <c r="T1353" t="str">
        <f t="shared" si="285"/>
        <v>No</v>
      </c>
      <c r="U1353" s="10" t="str" cm="1">
        <f t="array" ref="U1353">_xlfn.IFS(B1353&lt;18.5,"Underweight",B1353&lt;=24.9,"Normal weight",B1353&lt;=29.99,"Over weight",B1353&gt;=30,"Obesity")</f>
        <v>Over weight</v>
      </c>
      <c r="V1353" t="str" cm="1">
        <f t="array" ref="V1353">_xlfn.IFS(C1353&lt;5.7,"Normal",C1353&lt;=6.49,"Prediabetes",C1353&gt;=6.5,"Diabetes")</f>
        <v>Normal</v>
      </c>
      <c r="W1353" t="str">
        <f t="shared" si="286"/>
        <v>No</v>
      </c>
    </row>
    <row r="1354" spans="1:23" x14ac:dyDescent="0.25">
      <c r="A1354" t="s">
        <v>1018</v>
      </c>
      <c r="B1354" s="11">
        <v>27.74</v>
      </c>
      <c r="C1354" s="11">
        <v>6.06</v>
      </c>
      <c r="D1354" t="s">
        <v>2382</v>
      </c>
      <c r="E1354" t="s">
        <v>2380</v>
      </c>
      <c r="F1354" t="s">
        <v>2380</v>
      </c>
      <c r="G1354" t="s">
        <v>2381</v>
      </c>
      <c r="H1354" t="s">
        <v>2380</v>
      </c>
      <c r="I1354" t="str">
        <f t="shared" si="274"/>
        <v>Id1353</v>
      </c>
      <c r="J1354" t="str">
        <f t="shared" si="275"/>
        <v>27.74</v>
      </c>
      <c r="K1354" t="str">
        <f t="shared" si="276"/>
        <v>6.06</v>
      </c>
      <c r="L1354" t="str">
        <f t="shared" si="277"/>
        <v>yes</v>
      </c>
      <c r="M1354" t="str">
        <f t="shared" si="278"/>
        <v>No</v>
      </c>
      <c r="N1354" t="str">
        <f t="shared" si="279"/>
        <v>No</v>
      </c>
      <c r="O1354" t="str">
        <f t="shared" si="280"/>
        <v>No major surgery</v>
      </c>
      <c r="P1354" t="str">
        <f t="shared" si="281"/>
        <v>No</v>
      </c>
      <c r="Q1354" s="10" t="str">
        <f t="shared" si="282"/>
        <v>0</v>
      </c>
      <c r="R1354" t="str">
        <f t="shared" si="283"/>
        <v>Yes</v>
      </c>
      <c r="S1354" t="str">
        <f t="shared" si="284"/>
        <v>No</v>
      </c>
      <c r="T1354" t="str">
        <f t="shared" si="285"/>
        <v>No</v>
      </c>
      <c r="U1354" s="10" t="str" cm="1">
        <f t="array" ref="U1354">_xlfn.IFS(B1354&lt;18.5,"Underweight",B1354&lt;=24.9,"Normal weight",B1354&lt;=29.99,"Over weight",B1354&gt;=30,"Obesity")</f>
        <v>Over weight</v>
      </c>
      <c r="V1354" t="str" cm="1">
        <f t="array" ref="V1354">_xlfn.IFS(C1354&lt;5.7,"Normal",C1354&lt;=6.49,"Prediabetes",C1354&gt;=6.5,"Diabetes")</f>
        <v>Prediabetes</v>
      </c>
      <c r="W1354" t="str">
        <f t="shared" si="286"/>
        <v>No</v>
      </c>
    </row>
    <row r="1355" spans="1:23" x14ac:dyDescent="0.25">
      <c r="A1355" t="s">
        <v>1017</v>
      </c>
      <c r="B1355" s="11">
        <v>36.954999999999998</v>
      </c>
      <c r="C1355" s="11">
        <v>7.57</v>
      </c>
      <c r="D1355" t="s">
        <v>2380</v>
      </c>
      <c r="E1355" t="s">
        <v>2380</v>
      </c>
      <c r="F1355" t="s">
        <v>2380</v>
      </c>
      <c r="G1355" t="s">
        <v>2381</v>
      </c>
      <c r="H1355" t="s">
        <v>2380</v>
      </c>
      <c r="I1355" t="str">
        <f t="shared" si="274"/>
        <v>Id1354</v>
      </c>
      <c r="J1355" t="str">
        <f t="shared" si="275"/>
        <v>36.955</v>
      </c>
      <c r="K1355" t="str">
        <f t="shared" si="276"/>
        <v>7.57</v>
      </c>
      <c r="L1355" t="str">
        <f t="shared" si="277"/>
        <v>No</v>
      </c>
      <c r="M1355" t="str">
        <f t="shared" si="278"/>
        <v>No</v>
      </c>
      <c r="N1355" t="str">
        <f t="shared" si="279"/>
        <v>No</v>
      </c>
      <c r="O1355" t="str">
        <f t="shared" si="280"/>
        <v>No major surgery</v>
      </c>
      <c r="P1355" t="str">
        <f t="shared" si="281"/>
        <v>No</v>
      </c>
      <c r="Q1355" s="10" t="str">
        <f t="shared" si="282"/>
        <v>0</v>
      </c>
      <c r="R1355" t="str">
        <f t="shared" si="283"/>
        <v>No</v>
      </c>
      <c r="S1355" t="str">
        <f t="shared" si="284"/>
        <v>No</v>
      </c>
      <c r="T1355" t="str">
        <f t="shared" si="285"/>
        <v>No</v>
      </c>
      <c r="U1355" s="10" t="str" cm="1">
        <f t="array" ref="U1355">_xlfn.IFS(B1355&lt;18.5,"Underweight",B1355&lt;=24.9,"Normal weight",B1355&lt;=29.99,"Over weight",B1355&gt;=30,"Obesity")</f>
        <v>Obesity</v>
      </c>
      <c r="V1355" t="str" cm="1">
        <f t="array" ref="V1355">_xlfn.IFS(C1355&lt;5.7,"Normal",C1355&lt;=6.49,"Prediabetes",C1355&gt;=6.5,"Diabetes")</f>
        <v>Diabetes</v>
      </c>
      <c r="W1355" t="str">
        <f t="shared" si="286"/>
        <v>No</v>
      </c>
    </row>
    <row r="1356" spans="1:23" x14ac:dyDescent="0.25">
      <c r="A1356" t="s">
        <v>1016</v>
      </c>
      <c r="B1356" s="11">
        <v>30.69</v>
      </c>
      <c r="C1356" s="11">
        <v>6.15</v>
      </c>
      <c r="D1356" t="s">
        <v>2380</v>
      </c>
      <c r="E1356" t="s">
        <v>2380</v>
      </c>
      <c r="F1356" t="s">
        <v>2380</v>
      </c>
      <c r="G1356" t="s">
        <v>2381</v>
      </c>
      <c r="H1356" t="s">
        <v>2380</v>
      </c>
      <c r="I1356" t="str">
        <f t="shared" si="274"/>
        <v>Id1355</v>
      </c>
      <c r="J1356" t="str">
        <f t="shared" si="275"/>
        <v>30.69</v>
      </c>
      <c r="K1356" t="str">
        <f t="shared" si="276"/>
        <v>6.15</v>
      </c>
      <c r="L1356" t="str">
        <f t="shared" si="277"/>
        <v>No</v>
      </c>
      <c r="M1356" t="str">
        <f t="shared" si="278"/>
        <v>No</v>
      </c>
      <c r="N1356" t="str">
        <f t="shared" si="279"/>
        <v>No</v>
      </c>
      <c r="O1356" t="str">
        <f t="shared" si="280"/>
        <v>No major surgery</v>
      </c>
      <c r="P1356" t="str">
        <f t="shared" si="281"/>
        <v>No</v>
      </c>
      <c r="Q1356" s="10" t="str">
        <f t="shared" si="282"/>
        <v>0</v>
      </c>
      <c r="R1356" t="str">
        <f t="shared" si="283"/>
        <v>No</v>
      </c>
      <c r="S1356" t="str">
        <f t="shared" si="284"/>
        <v>No</v>
      </c>
      <c r="T1356" t="str">
        <f t="shared" si="285"/>
        <v>No</v>
      </c>
      <c r="U1356" s="10" t="str" cm="1">
        <f t="array" ref="U1356">_xlfn.IFS(B1356&lt;18.5,"Underweight",B1356&lt;=24.9,"Normal weight",B1356&lt;=29.99,"Over weight",B1356&gt;=30,"Obesity")</f>
        <v>Obesity</v>
      </c>
      <c r="V1356" t="str" cm="1">
        <f t="array" ref="V1356">_xlfn.IFS(C1356&lt;5.7,"Normal",C1356&lt;=6.49,"Prediabetes",C1356&gt;=6.5,"Diabetes")</f>
        <v>Prediabetes</v>
      </c>
      <c r="W1356" t="str">
        <f t="shared" si="286"/>
        <v>No</v>
      </c>
    </row>
    <row r="1357" spans="1:23" x14ac:dyDescent="0.25">
      <c r="A1357" t="s">
        <v>1015</v>
      </c>
      <c r="B1357" s="11">
        <v>24.984999999999999</v>
      </c>
      <c r="C1357" s="11">
        <v>4.5599999999999996</v>
      </c>
      <c r="D1357" t="s">
        <v>2380</v>
      </c>
      <c r="E1357" t="s">
        <v>2380</v>
      </c>
      <c r="F1357" t="s">
        <v>2380</v>
      </c>
      <c r="G1357" t="s">
        <v>2381</v>
      </c>
      <c r="H1357" t="s">
        <v>2380</v>
      </c>
      <c r="I1357" t="str">
        <f t="shared" si="274"/>
        <v>Id1356</v>
      </c>
      <c r="J1357" t="str">
        <f t="shared" si="275"/>
        <v>24.985</v>
      </c>
      <c r="K1357" t="str">
        <f t="shared" si="276"/>
        <v>4.56</v>
      </c>
      <c r="L1357" t="str">
        <f t="shared" si="277"/>
        <v>No</v>
      </c>
      <c r="M1357" t="str">
        <f t="shared" si="278"/>
        <v>No</v>
      </c>
      <c r="N1357" t="str">
        <f t="shared" si="279"/>
        <v>No</v>
      </c>
      <c r="O1357" t="str">
        <f t="shared" si="280"/>
        <v>No major surgery</v>
      </c>
      <c r="P1357" t="str">
        <f t="shared" si="281"/>
        <v>No</v>
      </c>
      <c r="Q1357" s="10" t="str">
        <f t="shared" si="282"/>
        <v>0</v>
      </c>
      <c r="R1357" t="str">
        <f t="shared" si="283"/>
        <v>No</v>
      </c>
      <c r="S1357" t="str">
        <f t="shared" si="284"/>
        <v>No</v>
      </c>
      <c r="T1357" t="str">
        <f t="shared" si="285"/>
        <v>No</v>
      </c>
      <c r="U1357" s="10" t="str" cm="1">
        <f t="array" ref="U1357">_xlfn.IFS(B1357&lt;18.5,"Underweight",B1357&lt;=24.9,"Normal weight",B1357&lt;=29.99,"Over weight",B1357&gt;=30,"Obesity")</f>
        <v>Over weight</v>
      </c>
      <c r="V1357" t="str" cm="1">
        <f t="array" ref="V1357">_xlfn.IFS(C1357&lt;5.7,"Normal",C1357&lt;=6.49,"Prediabetes",C1357&gt;=6.5,"Diabetes")</f>
        <v>Normal</v>
      </c>
      <c r="W1357" t="str">
        <f t="shared" si="286"/>
        <v>No</v>
      </c>
    </row>
    <row r="1358" spans="1:23" x14ac:dyDescent="0.25">
      <c r="A1358" t="s">
        <v>1014</v>
      </c>
      <c r="B1358" s="11">
        <v>39.42</v>
      </c>
      <c r="C1358" s="11">
        <v>4.72</v>
      </c>
      <c r="D1358" t="s">
        <v>2382</v>
      </c>
      <c r="E1358" t="s">
        <v>2380</v>
      </c>
      <c r="F1358" t="s">
        <v>2380</v>
      </c>
      <c r="G1358">
        <v>1</v>
      </c>
      <c r="H1358" t="s">
        <v>2380</v>
      </c>
      <c r="I1358" t="str">
        <f t="shared" si="274"/>
        <v>Id1357</v>
      </c>
      <c r="J1358" t="str">
        <f t="shared" si="275"/>
        <v>39.42</v>
      </c>
      <c r="K1358" t="str">
        <f t="shared" si="276"/>
        <v>4.72</v>
      </c>
      <c r="L1358" t="str">
        <f t="shared" si="277"/>
        <v>yes</v>
      </c>
      <c r="M1358" t="str">
        <f t="shared" si="278"/>
        <v>No</v>
      </c>
      <c r="N1358" t="str">
        <f t="shared" si="279"/>
        <v>No</v>
      </c>
      <c r="O1358" t="str">
        <f t="shared" si="280"/>
        <v>1</v>
      </c>
      <c r="P1358" t="str">
        <f t="shared" si="281"/>
        <v>No</v>
      </c>
      <c r="Q1358" s="10" t="str">
        <f t="shared" si="282"/>
        <v>1</v>
      </c>
      <c r="R1358" t="str">
        <f t="shared" si="283"/>
        <v>Yes</v>
      </c>
      <c r="S1358" t="str">
        <f t="shared" si="284"/>
        <v>No</v>
      </c>
      <c r="T1358" t="str">
        <f t="shared" si="285"/>
        <v>No</v>
      </c>
      <c r="U1358" s="10" t="str" cm="1">
        <f t="array" ref="U1358">_xlfn.IFS(B1358&lt;18.5,"Underweight",B1358&lt;=24.9,"Normal weight",B1358&lt;=29.99,"Over weight",B1358&gt;=30,"Obesity")</f>
        <v>Obesity</v>
      </c>
      <c r="V1358" t="str" cm="1">
        <f t="array" ref="V1358">_xlfn.IFS(C1358&lt;5.7,"Normal",C1358&lt;=6.49,"Prediabetes",C1358&gt;=6.5,"Diabetes")</f>
        <v>Normal</v>
      </c>
      <c r="W1358" t="str">
        <f t="shared" si="286"/>
        <v>No</v>
      </c>
    </row>
    <row r="1359" spans="1:23" x14ac:dyDescent="0.25">
      <c r="A1359" t="s">
        <v>1013</v>
      </c>
      <c r="B1359" s="11">
        <v>16.8</v>
      </c>
      <c r="C1359" s="11">
        <v>7.98</v>
      </c>
      <c r="D1359" t="s">
        <v>2380</v>
      </c>
      <c r="E1359" t="s">
        <v>2380</v>
      </c>
      <c r="F1359" t="s">
        <v>2380</v>
      </c>
      <c r="G1359" t="s">
        <v>2381</v>
      </c>
      <c r="H1359" t="s">
        <v>2380</v>
      </c>
      <c r="I1359" t="str">
        <f t="shared" si="274"/>
        <v>Id1358</v>
      </c>
      <c r="J1359" t="str">
        <f t="shared" si="275"/>
        <v>16.8</v>
      </c>
      <c r="K1359" t="str">
        <f t="shared" si="276"/>
        <v>7.98</v>
      </c>
      <c r="L1359" t="str">
        <f t="shared" si="277"/>
        <v>No</v>
      </c>
      <c r="M1359" t="str">
        <f t="shared" si="278"/>
        <v>No</v>
      </c>
      <c r="N1359" t="str">
        <f t="shared" si="279"/>
        <v>No</v>
      </c>
      <c r="O1359" t="str">
        <f t="shared" si="280"/>
        <v>No major surgery</v>
      </c>
      <c r="P1359" t="str">
        <f t="shared" si="281"/>
        <v>No</v>
      </c>
      <c r="Q1359" s="10" t="str">
        <f t="shared" si="282"/>
        <v>0</v>
      </c>
      <c r="R1359" t="str">
        <f t="shared" si="283"/>
        <v>No</v>
      </c>
      <c r="S1359" t="str">
        <f t="shared" si="284"/>
        <v>No</v>
      </c>
      <c r="T1359" t="str">
        <f t="shared" si="285"/>
        <v>No</v>
      </c>
      <c r="U1359" s="10" t="str" cm="1">
        <f t="array" ref="U1359">_xlfn.IFS(B1359&lt;18.5,"Underweight",B1359&lt;=24.9,"Normal weight",B1359&lt;=29.99,"Over weight",B1359&gt;=30,"Obesity")</f>
        <v>Underweight</v>
      </c>
      <c r="V1359" t="str" cm="1">
        <f t="array" ref="V1359">_xlfn.IFS(C1359&lt;5.7,"Normal",C1359&lt;=6.49,"Prediabetes",C1359&gt;=6.5,"Diabetes")</f>
        <v>Diabetes</v>
      </c>
      <c r="W1359" t="str">
        <f t="shared" si="286"/>
        <v>No</v>
      </c>
    </row>
    <row r="1360" spans="1:23" x14ac:dyDescent="0.25">
      <c r="A1360" t="s">
        <v>1012</v>
      </c>
      <c r="B1360" s="11">
        <v>23.274999999999999</v>
      </c>
      <c r="C1360" s="11">
        <v>6.26</v>
      </c>
      <c r="D1360" t="s">
        <v>2382</v>
      </c>
      <c r="E1360" t="s">
        <v>2380</v>
      </c>
      <c r="F1360" t="s">
        <v>2383</v>
      </c>
      <c r="G1360">
        <v>1</v>
      </c>
      <c r="H1360" t="s">
        <v>2380</v>
      </c>
      <c r="I1360" t="str">
        <f t="shared" si="274"/>
        <v>Id1359</v>
      </c>
      <c r="J1360" t="str">
        <f t="shared" si="275"/>
        <v>23.275</v>
      </c>
      <c r="K1360" t="str">
        <f t="shared" si="276"/>
        <v>6.26</v>
      </c>
      <c r="L1360" t="str">
        <f t="shared" si="277"/>
        <v>yes</v>
      </c>
      <c r="M1360" t="str">
        <f t="shared" si="278"/>
        <v>No</v>
      </c>
      <c r="N1360" t="str">
        <f t="shared" si="279"/>
        <v>Yes</v>
      </c>
      <c r="O1360" t="str">
        <f t="shared" si="280"/>
        <v>1</v>
      </c>
      <c r="P1360" t="str">
        <f t="shared" si="281"/>
        <v>No</v>
      </c>
      <c r="Q1360" s="10" t="str">
        <f t="shared" si="282"/>
        <v>1</v>
      </c>
      <c r="R1360" t="str">
        <f t="shared" si="283"/>
        <v>Yes</v>
      </c>
      <c r="S1360" t="str">
        <f t="shared" si="284"/>
        <v>No</v>
      </c>
      <c r="T1360" t="str">
        <f t="shared" si="285"/>
        <v>No</v>
      </c>
      <c r="U1360" s="10" t="str" cm="1">
        <f t="array" ref="U1360">_xlfn.IFS(B1360&lt;18.5,"Underweight",B1360&lt;=24.9,"Normal weight",B1360&lt;=29.99,"Over weight",B1360&gt;=30,"Obesity")</f>
        <v>Normal weight</v>
      </c>
      <c r="V1360" t="str" cm="1">
        <f t="array" ref="V1360">_xlfn.IFS(C1360&lt;5.7,"Normal",C1360&lt;=6.49,"Prediabetes",C1360&gt;=6.5,"Diabetes")</f>
        <v>Prediabetes</v>
      </c>
      <c r="W1360" t="str">
        <f t="shared" si="286"/>
        <v>No</v>
      </c>
    </row>
    <row r="1361" spans="1:23" x14ac:dyDescent="0.25">
      <c r="A1361" t="s">
        <v>1011</v>
      </c>
      <c r="B1361" s="11">
        <v>22.8</v>
      </c>
      <c r="C1361" s="11">
        <v>4.29</v>
      </c>
      <c r="D1361" t="s">
        <v>2382</v>
      </c>
      <c r="E1361" t="s">
        <v>2380</v>
      </c>
      <c r="F1361" t="s">
        <v>2383</v>
      </c>
      <c r="G1361">
        <v>1</v>
      </c>
      <c r="H1361" t="s">
        <v>2380</v>
      </c>
      <c r="I1361" t="str">
        <f t="shared" si="274"/>
        <v>Id1360</v>
      </c>
      <c r="J1361" t="str">
        <f t="shared" si="275"/>
        <v>22.8</v>
      </c>
      <c r="K1361" t="str">
        <f t="shared" si="276"/>
        <v>4.29</v>
      </c>
      <c r="L1361" t="str">
        <f t="shared" si="277"/>
        <v>yes</v>
      </c>
      <c r="M1361" t="str">
        <f t="shared" si="278"/>
        <v>No</v>
      </c>
      <c r="N1361" t="str">
        <f t="shared" si="279"/>
        <v>Yes</v>
      </c>
      <c r="O1361" t="str">
        <f t="shared" si="280"/>
        <v>1</v>
      </c>
      <c r="P1361" t="str">
        <f t="shared" si="281"/>
        <v>No</v>
      </c>
      <c r="Q1361" s="10" t="str">
        <f t="shared" si="282"/>
        <v>1</v>
      </c>
      <c r="R1361" t="str">
        <f t="shared" si="283"/>
        <v>Yes</v>
      </c>
      <c r="S1361" t="str">
        <f t="shared" si="284"/>
        <v>No</v>
      </c>
      <c r="T1361" t="str">
        <f t="shared" si="285"/>
        <v>No</v>
      </c>
      <c r="U1361" s="10" t="str" cm="1">
        <f t="array" ref="U1361">_xlfn.IFS(B1361&lt;18.5,"Underweight",B1361&lt;=24.9,"Normal weight",B1361&lt;=29.99,"Over weight",B1361&gt;=30,"Obesity")</f>
        <v>Normal weight</v>
      </c>
      <c r="V1361" t="str" cm="1">
        <f t="array" ref="V1361">_xlfn.IFS(C1361&lt;5.7,"Normal",C1361&lt;=6.49,"Prediabetes",C1361&gt;=6.5,"Diabetes")</f>
        <v>Normal</v>
      </c>
      <c r="W1361" t="str">
        <f t="shared" si="286"/>
        <v>No</v>
      </c>
    </row>
    <row r="1362" spans="1:23" x14ac:dyDescent="0.25">
      <c r="A1362" t="s">
        <v>1010</v>
      </c>
      <c r="B1362" s="11">
        <v>24.3</v>
      </c>
      <c r="C1362" s="11">
        <v>5.43</v>
      </c>
      <c r="D1362" t="s">
        <v>2380</v>
      </c>
      <c r="E1362" t="s">
        <v>2380</v>
      </c>
      <c r="F1362" t="s">
        <v>2380</v>
      </c>
      <c r="G1362">
        <v>2</v>
      </c>
      <c r="H1362" t="s">
        <v>2380</v>
      </c>
      <c r="I1362" t="str">
        <f t="shared" si="274"/>
        <v>Id1361</v>
      </c>
      <c r="J1362" t="str">
        <f t="shared" si="275"/>
        <v>24.3</v>
      </c>
      <c r="K1362" t="str">
        <f t="shared" si="276"/>
        <v>5.43</v>
      </c>
      <c r="L1362" t="str">
        <f t="shared" si="277"/>
        <v>No</v>
      </c>
      <c r="M1362" t="str">
        <f t="shared" si="278"/>
        <v>No</v>
      </c>
      <c r="N1362" t="str">
        <f t="shared" si="279"/>
        <v>No</v>
      </c>
      <c r="O1362" t="str">
        <f t="shared" si="280"/>
        <v>2</v>
      </c>
      <c r="P1362" t="str">
        <f t="shared" si="281"/>
        <v>No</v>
      </c>
      <c r="Q1362" s="10" t="str">
        <f t="shared" si="282"/>
        <v>2</v>
      </c>
      <c r="R1362" t="str">
        <f t="shared" si="283"/>
        <v>No</v>
      </c>
      <c r="S1362" t="str">
        <f t="shared" si="284"/>
        <v>No</v>
      </c>
      <c r="T1362" t="str">
        <f t="shared" si="285"/>
        <v>No</v>
      </c>
      <c r="U1362" s="10" t="str" cm="1">
        <f t="array" ref="U1362">_xlfn.IFS(B1362&lt;18.5,"Underweight",B1362&lt;=24.9,"Normal weight",B1362&lt;=29.99,"Over weight",B1362&gt;=30,"Obesity")</f>
        <v>Normal weight</v>
      </c>
      <c r="V1362" t="str" cm="1">
        <f t="array" ref="V1362">_xlfn.IFS(C1362&lt;5.7,"Normal",C1362&lt;=6.49,"Prediabetes",C1362&gt;=6.5,"Diabetes")</f>
        <v>Normal</v>
      </c>
      <c r="W1362" t="str">
        <f t="shared" si="286"/>
        <v>No</v>
      </c>
    </row>
    <row r="1363" spans="1:23" x14ac:dyDescent="0.25">
      <c r="A1363" t="s">
        <v>1009</v>
      </c>
      <c r="B1363" s="11">
        <v>25.13</v>
      </c>
      <c r="C1363" s="11">
        <v>8</v>
      </c>
      <c r="D1363" t="s">
        <v>2382</v>
      </c>
      <c r="E1363" t="s">
        <v>2380</v>
      </c>
      <c r="F1363" t="s">
        <v>2380</v>
      </c>
      <c r="G1363">
        <v>1</v>
      </c>
      <c r="H1363" t="s">
        <v>2380</v>
      </c>
      <c r="I1363" t="str">
        <f t="shared" si="274"/>
        <v>Id1362</v>
      </c>
      <c r="J1363" t="str">
        <f t="shared" si="275"/>
        <v>25.13</v>
      </c>
      <c r="K1363" t="str">
        <f t="shared" si="276"/>
        <v>8</v>
      </c>
      <c r="L1363" t="str">
        <f t="shared" si="277"/>
        <v>yes</v>
      </c>
      <c r="M1363" t="str">
        <f t="shared" si="278"/>
        <v>No</v>
      </c>
      <c r="N1363" t="str">
        <f t="shared" si="279"/>
        <v>No</v>
      </c>
      <c r="O1363" t="str">
        <f t="shared" si="280"/>
        <v>1</v>
      </c>
      <c r="P1363" t="str">
        <f t="shared" si="281"/>
        <v>No</v>
      </c>
      <c r="Q1363" s="10" t="str">
        <f t="shared" si="282"/>
        <v>1</v>
      </c>
      <c r="R1363" t="str">
        <f t="shared" si="283"/>
        <v>Yes</v>
      </c>
      <c r="S1363" t="str">
        <f t="shared" si="284"/>
        <v>No</v>
      </c>
      <c r="T1363" t="str">
        <f t="shared" si="285"/>
        <v>No</v>
      </c>
      <c r="U1363" s="10" t="str" cm="1">
        <f t="array" ref="U1363">_xlfn.IFS(B1363&lt;18.5,"Underweight",B1363&lt;=24.9,"Normal weight",B1363&lt;=29.99,"Over weight",B1363&gt;=30,"Obesity")</f>
        <v>Over weight</v>
      </c>
      <c r="V1363" t="str" cm="1">
        <f t="array" ref="V1363">_xlfn.IFS(C1363&lt;5.7,"Normal",C1363&lt;=6.49,"Prediabetes",C1363&gt;=6.5,"Diabetes")</f>
        <v>Diabetes</v>
      </c>
      <c r="W1363" t="str">
        <f t="shared" si="286"/>
        <v>No</v>
      </c>
    </row>
    <row r="1364" spans="1:23" x14ac:dyDescent="0.25">
      <c r="A1364" t="s">
        <v>1008</v>
      </c>
      <c r="B1364" s="11">
        <v>22.72</v>
      </c>
      <c r="C1364" s="11">
        <v>9.9600000000000009</v>
      </c>
      <c r="D1364" t="s">
        <v>2382</v>
      </c>
      <c r="E1364" t="s">
        <v>2380</v>
      </c>
      <c r="F1364" t="s">
        <v>2380</v>
      </c>
      <c r="G1364">
        <v>2</v>
      </c>
      <c r="H1364" t="s">
        <v>2380</v>
      </c>
      <c r="I1364" t="str">
        <f t="shared" si="274"/>
        <v>Id1363</v>
      </c>
      <c r="J1364" t="str">
        <f t="shared" si="275"/>
        <v>22.72</v>
      </c>
      <c r="K1364" t="str">
        <f t="shared" si="276"/>
        <v>9.96</v>
      </c>
      <c r="L1364" t="str">
        <f t="shared" si="277"/>
        <v>yes</v>
      </c>
      <c r="M1364" t="str">
        <f t="shared" si="278"/>
        <v>No</v>
      </c>
      <c r="N1364" t="str">
        <f t="shared" si="279"/>
        <v>No</v>
      </c>
      <c r="O1364" t="str">
        <f t="shared" si="280"/>
        <v>2</v>
      </c>
      <c r="P1364" t="str">
        <f t="shared" si="281"/>
        <v>No</v>
      </c>
      <c r="Q1364" s="10" t="str">
        <f t="shared" si="282"/>
        <v>2</v>
      </c>
      <c r="R1364" t="str">
        <f t="shared" si="283"/>
        <v>Yes</v>
      </c>
      <c r="S1364" t="str">
        <f t="shared" si="284"/>
        <v>No</v>
      </c>
      <c r="T1364" t="str">
        <f t="shared" si="285"/>
        <v>No</v>
      </c>
      <c r="U1364" s="10" t="str" cm="1">
        <f t="array" ref="U1364">_xlfn.IFS(B1364&lt;18.5,"Underweight",B1364&lt;=24.9,"Normal weight",B1364&lt;=29.99,"Over weight",B1364&gt;=30,"Obesity")</f>
        <v>Normal weight</v>
      </c>
      <c r="V1364" t="str" cm="1">
        <f t="array" ref="V1364">_xlfn.IFS(C1364&lt;5.7,"Normal",C1364&lt;=6.49,"Prediabetes",C1364&gt;=6.5,"Diabetes")</f>
        <v>Diabetes</v>
      </c>
      <c r="W1364" t="str">
        <f t="shared" si="286"/>
        <v>No</v>
      </c>
    </row>
    <row r="1365" spans="1:23" x14ac:dyDescent="0.25">
      <c r="A1365" t="s">
        <v>1007</v>
      </c>
      <c r="B1365" s="11">
        <v>32.6</v>
      </c>
      <c r="C1365" s="11">
        <v>6.8</v>
      </c>
      <c r="D1365" t="s">
        <v>2382</v>
      </c>
      <c r="E1365" t="s">
        <v>2380</v>
      </c>
      <c r="F1365" t="s">
        <v>2380</v>
      </c>
      <c r="G1365" t="s">
        <v>2381</v>
      </c>
      <c r="H1365" t="s">
        <v>2380</v>
      </c>
      <c r="I1365" t="str">
        <f t="shared" si="274"/>
        <v>Id1364</v>
      </c>
      <c r="J1365" t="str">
        <f t="shared" si="275"/>
        <v>32.6</v>
      </c>
      <c r="K1365" t="str">
        <f t="shared" si="276"/>
        <v>6.8</v>
      </c>
      <c r="L1365" t="str">
        <f t="shared" si="277"/>
        <v>yes</v>
      </c>
      <c r="M1365" t="str">
        <f t="shared" si="278"/>
        <v>No</v>
      </c>
      <c r="N1365" t="str">
        <f t="shared" si="279"/>
        <v>No</v>
      </c>
      <c r="O1365" t="str">
        <f t="shared" si="280"/>
        <v>No major surgery</v>
      </c>
      <c r="P1365" t="str">
        <f t="shared" si="281"/>
        <v>No</v>
      </c>
      <c r="Q1365" s="10" t="str">
        <f t="shared" si="282"/>
        <v>0</v>
      </c>
      <c r="R1365" t="str">
        <f t="shared" si="283"/>
        <v>Yes</v>
      </c>
      <c r="S1365" t="str">
        <f t="shared" si="284"/>
        <v>No</v>
      </c>
      <c r="T1365" t="str">
        <f t="shared" si="285"/>
        <v>No</v>
      </c>
      <c r="U1365" s="10" t="str" cm="1">
        <f t="array" ref="U1365">_xlfn.IFS(B1365&lt;18.5,"Underweight",B1365&lt;=24.9,"Normal weight",B1365&lt;=29.99,"Over weight",B1365&gt;=30,"Obesity")</f>
        <v>Obesity</v>
      </c>
      <c r="V1365" t="str" cm="1">
        <f t="array" ref="V1365">_xlfn.IFS(C1365&lt;5.7,"Normal",C1365&lt;=6.49,"Prediabetes",C1365&gt;=6.5,"Diabetes")</f>
        <v>Diabetes</v>
      </c>
      <c r="W1365" t="str">
        <f t="shared" si="286"/>
        <v>No</v>
      </c>
    </row>
    <row r="1366" spans="1:23" x14ac:dyDescent="0.25">
      <c r="A1366" t="s">
        <v>1006</v>
      </c>
      <c r="B1366" s="11">
        <v>17.28</v>
      </c>
      <c r="C1366" s="11">
        <v>6.22</v>
      </c>
      <c r="D1366" t="s">
        <v>2382</v>
      </c>
      <c r="E1366" t="s">
        <v>2380</v>
      </c>
      <c r="F1366" t="s">
        <v>2380</v>
      </c>
      <c r="G1366">
        <v>2</v>
      </c>
      <c r="H1366" t="s">
        <v>2380</v>
      </c>
      <c r="I1366" t="str">
        <f t="shared" si="274"/>
        <v>Id1365</v>
      </c>
      <c r="J1366" t="str">
        <f t="shared" si="275"/>
        <v>17.28</v>
      </c>
      <c r="K1366" t="str">
        <f t="shared" si="276"/>
        <v>6.22</v>
      </c>
      <c r="L1366" t="str">
        <f t="shared" si="277"/>
        <v>yes</v>
      </c>
      <c r="M1366" t="str">
        <f t="shared" si="278"/>
        <v>No</v>
      </c>
      <c r="N1366" t="str">
        <f t="shared" si="279"/>
        <v>No</v>
      </c>
      <c r="O1366" t="str">
        <f t="shared" si="280"/>
        <v>2</v>
      </c>
      <c r="P1366" t="str">
        <f t="shared" si="281"/>
        <v>No</v>
      </c>
      <c r="Q1366" s="10" t="str">
        <f t="shared" si="282"/>
        <v>2</v>
      </c>
      <c r="R1366" t="str">
        <f t="shared" si="283"/>
        <v>Yes</v>
      </c>
      <c r="S1366" t="str">
        <f t="shared" si="284"/>
        <v>No</v>
      </c>
      <c r="T1366" t="str">
        <f t="shared" si="285"/>
        <v>No</v>
      </c>
      <c r="U1366" s="10" t="str" cm="1">
        <f t="array" ref="U1366">_xlfn.IFS(B1366&lt;18.5,"Underweight",B1366&lt;=24.9,"Normal weight",B1366&lt;=29.99,"Over weight",B1366&gt;=30,"Obesity")</f>
        <v>Underweight</v>
      </c>
      <c r="V1366" t="str" cm="1">
        <f t="array" ref="V1366">_xlfn.IFS(C1366&lt;5.7,"Normal",C1366&lt;=6.49,"Prediabetes",C1366&gt;=6.5,"Diabetes")</f>
        <v>Prediabetes</v>
      </c>
      <c r="W1366" t="str">
        <f t="shared" si="286"/>
        <v>No</v>
      </c>
    </row>
    <row r="1367" spans="1:23" x14ac:dyDescent="0.25">
      <c r="A1367" t="s">
        <v>1005</v>
      </c>
      <c r="B1367" s="11">
        <v>27.92</v>
      </c>
      <c r="C1367" s="11">
        <v>5.79</v>
      </c>
      <c r="D1367" t="s">
        <v>2380</v>
      </c>
      <c r="E1367" t="s">
        <v>2380</v>
      </c>
      <c r="F1367" t="s">
        <v>2380</v>
      </c>
      <c r="G1367">
        <v>1</v>
      </c>
      <c r="H1367" t="s">
        <v>2380</v>
      </c>
      <c r="I1367" t="str">
        <f t="shared" si="274"/>
        <v>Id1366</v>
      </c>
      <c r="J1367" t="str">
        <f t="shared" si="275"/>
        <v>27.92</v>
      </c>
      <c r="K1367" t="str">
        <f t="shared" si="276"/>
        <v>5.79</v>
      </c>
      <c r="L1367" t="str">
        <f t="shared" si="277"/>
        <v>No</v>
      </c>
      <c r="M1367" t="str">
        <f t="shared" si="278"/>
        <v>No</v>
      </c>
      <c r="N1367" t="str">
        <f t="shared" si="279"/>
        <v>No</v>
      </c>
      <c r="O1367" t="str">
        <f t="shared" si="280"/>
        <v>1</v>
      </c>
      <c r="P1367" t="str">
        <f t="shared" si="281"/>
        <v>No</v>
      </c>
      <c r="Q1367" s="10" t="str">
        <f t="shared" si="282"/>
        <v>1</v>
      </c>
      <c r="R1367" t="str">
        <f t="shared" si="283"/>
        <v>No</v>
      </c>
      <c r="S1367" t="str">
        <f t="shared" si="284"/>
        <v>No</v>
      </c>
      <c r="T1367" t="str">
        <f t="shared" si="285"/>
        <v>No</v>
      </c>
      <c r="U1367" s="10" t="str" cm="1">
        <f t="array" ref="U1367">_xlfn.IFS(B1367&lt;18.5,"Underweight",B1367&lt;=24.9,"Normal weight",B1367&lt;=29.99,"Over weight",B1367&gt;=30,"Obesity")</f>
        <v>Over weight</v>
      </c>
      <c r="V1367" t="str" cm="1">
        <f t="array" ref="V1367">_xlfn.IFS(C1367&lt;5.7,"Normal",C1367&lt;=6.49,"Prediabetes",C1367&gt;=6.5,"Diabetes")</f>
        <v>Prediabetes</v>
      </c>
      <c r="W1367" t="str">
        <f t="shared" si="286"/>
        <v>No</v>
      </c>
    </row>
    <row r="1368" spans="1:23" x14ac:dyDescent="0.25">
      <c r="A1368" t="s">
        <v>1004</v>
      </c>
      <c r="B1368" s="11">
        <v>38.284999999999997</v>
      </c>
      <c r="C1368" s="11">
        <v>5.41</v>
      </c>
      <c r="D1368" t="s">
        <v>2380</v>
      </c>
      <c r="E1368" t="s">
        <v>2380</v>
      </c>
      <c r="F1368" t="s">
        <v>2380</v>
      </c>
      <c r="G1368" t="s">
        <v>2381</v>
      </c>
      <c r="H1368" t="s">
        <v>2380</v>
      </c>
      <c r="I1368" t="str">
        <f t="shared" si="274"/>
        <v>Id1367</v>
      </c>
      <c r="J1368" t="str">
        <f t="shared" si="275"/>
        <v>38.285</v>
      </c>
      <c r="K1368" t="str">
        <f t="shared" si="276"/>
        <v>5.41</v>
      </c>
      <c r="L1368" t="str">
        <f t="shared" si="277"/>
        <v>No</v>
      </c>
      <c r="M1368" t="str">
        <f t="shared" si="278"/>
        <v>No</v>
      </c>
      <c r="N1368" t="str">
        <f t="shared" si="279"/>
        <v>No</v>
      </c>
      <c r="O1368" t="str">
        <f t="shared" si="280"/>
        <v>No major surgery</v>
      </c>
      <c r="P1368" t="str">
        <f t="shared" si="281"/>
        <v>No</v>
      </c>
      <c r="Q1368" s="10" t="str">
        <f t="shared" si="282"/>
        <v>0</v>
      </c>
      <c r="R1368" t="str">
        <f t="shared" si="283"/>
        <v>No</v>
      </c>
      <c r="S1368" t="str">
        <f t="shared" si="284"/>
        <v>No</v>
      </c>
      <c r="T1368" t="str">
        <f t="shared" si="285"/>
        <v>No</v>
      </c>
      <c r="U1368" s="10" t="str" cm="1">
        <f t="array" ref="U1368">_xlfn.IFS(B1368&lt;18.5,"Underweight",B1368&lt;=24.9,"Normal weight",B1368&lt;=29.99,"Over weight",B1368&gt;=30,"Obesity")</f>
        <v>Obesity</v>
      </c>
      <c r="V1368" t="str" cm="1">
        <f t="array" ref="V1368">_xlfn.IFS(C1368&lt;5.7,"Normal",C1368&lt;=6.49,"Prediabetes",C1368&gt;=6.5,"Diabetes")</f>
        <v>Normal</v>
      </c>
      <c r="W1368" t="str">
        <f t="shared" si="286"/>
        <v>No</v>
      </c>
    </row>
    <row r="1369" spans="1:23" x14ac:dyDescent="0.25">
      <c r="A1369" t="s">
        <v>1003</v>
      </c>
      <c r="B1369" s="11">
        <v>16.48</v>
      </c>
      <c r="C1369" s="11">
        <v>11.05</v>
      </c>
      <c r="D1369" t="s">
        <v>2380</v>
      </c>
      <c r="E1369" t="s">
        <v>2380</v>
      </c>
      <c r="F1369" t="s">
        <v>2380</v>
      </c>
      <c r="G1369" t="s">
        <v>2381</v>
      </c>
      <c r="H1369" t="s">
        <v>2380</v>
      </c>
      <c r="I1369" t="str">
        <f t="shared" si="274"/>
        <v>Id1368</v>
      </c>
      <c r="J1369" t="str">
        <f t="shared" si="275"/>
        <v>16.48</v>
      </c>
      <c r="K1369" t="str">
        <f t="shared" si="276"/>
        <v>11.05</v>
      </c>
      <c r="L1369" t="str">
        <f t="shared" si="277"/>
        <v>No</v>
      </c>
      <c r="M1369" t="str">
        <f t="shared" si="278"/>
        <v>No</v>
      </c>
      <c r="N1369" t="str">
        <f t="shared" si="279"/>
        <v>No</v>
      </c>
      <c r="O1369" t="str">
        <f t="shared" si="280"/>
        <v>No major surgery</v>
      </c>
      <c r="P1369" t="str">
        <f t="shared" si="281"/>
        <v>No</v>
      </c>
      <c r="Q1369" s="10" t="str">
        <f t="shared" si="282"/>
        <v>0</v>
      </c>
      <c r="R1369" t="str">
        <f t="shared" si="283"/>
        <v>No</v>
      </c>
      <c r="S1369" t="str">
        <f t="shared" si="284"/>
        <v>No</v>
      </c>
      <c r="T1369" t="str">
        <f t="shared" si="285"/>
        <v>No</v>
      </c>
      <c r="U1369" s="10" t="str" cm="1">
        <f t="array" ref="U1369">_xlfn.IFS(B1369&lt;18.5,"Underweight",B1369&lt;=24.9,"Normal weight",B1369&lt;=29.99,"Over weight",B1369&gt;=30,"Obesity")</f>
        <v>Underweight</v>
      </c>
      <c r="V1369" t="str" cm="1">
        <f t="array" ref="V1369">_xlfn.IFS(C1369&lt;5.7,"Normal",C1369&lt;=6.49,"Prediabetes",C1369&gt;=6.5,"Diabetes")</f>
        <v>Diabetes</v>
      </c>
      <c r="W1369" t="str">
        <f t="shared" si="286"/>
        <v>No</v>
      </c>
    </row>
    <row r="1370" spans="1:23" x14ac:dyDescent="0.25">
      <c r="A1370" t="s">
        <v>1002</v>
      </c>
      <c r="B1370" s="11">
        <v>38.57</v>
      </c>
      <c r="C1370" s="11">
        <v>6.27</v>
      </c>
      <c r="D1370" t="s">
        <v>2380</v>
      </c>
      <c r="E1370" t="s">
        <v>2380</v>
      </c>
      <c r="F1370" t="s">
        <v>2380</v>
      </c>
      <c r="G1370" t="s">
        <v>2381</v>
      </c>
      <c r="H1370" t="s">
        <v>2380</v>
      </c>
      <c r="I1370" t="str">
        <f t="shared" si="274"/>
        <v>Id1369</v>
      </c>
      <c r="J1370" t="str">
        <f t="shared" si="275"/>
        <v>38.57</v>
      </c>
      <c r="K1370" t="str">
        <f t="shared" si="276"/>
        <v>6.27</v>
      </c>
      <c r="L1370" t="str">
        <f t="shared" si="277"/>
        <v>No</v>
      </c>
      <c r="M1370" t="str">
        <f t="shared" si="278"/>
        <v>No</v>
      </c>
      <c r="N1370" t="str">
        <f t="shared" si="279"/>
        <v>No</v>
      </c>
      <c r="O1370" t="str">
        <f t="shared" si="280"/>
        <v>No major surgery</v>
      </c>
      <c r="P1370" t="str">
        <f t="shared" si="281"/>
        <v>No</v>
      </c>
      <c r="Q1370" s="10" t="str">
        <f t="shared" si="282"/>
        <v>0</v>
      </c>
      <c r="R1370" t="str">
        <f t="shared" si="283"/>
        <v>No</v>
      </c>
      <c r="S1370" t="str">
        <f t="shared" si="284"/>
        <v>No</v>
      </c>
      <c r="T1370" t="str">
        <f t="shared" si="285"/>
        <v>No</v>
      </c>
      <c r="U1370" s="10" t="str" cm="1">
        <f t="array" ref="U1370">_xlfn.IFS(B1370&lt;18.5,"Underweight",B1370&lt;=24.9,"Normal weight",B1370&lt;=29.99,"Over weight",B1370&gt;=30,"Obesity")</f>
        <v>Obesity</v>
      </c>
      <c r="V1370" t="str" cm="1">
        <f t="array" ref="V1370">_xlfn.IFS(C1370&lt;5.7,"Normal",C1370&lt;=6.49,"Prediabetes",C1370&gt;=6.5,"Diabetes")</f>
        <v>Prediabetes</v>
      </c>
      <c r="W1370" t="str">
        <f t="shared" si="286"/>
        <v>No</v>
      </c>
    </row>
    <row r="1371" spans="1:23" x14ac:dyDescent="0.25">
      <c r="A1371" t="s">
        <v>1001</v>
      </c>
      <c r="B1371" s="11">
        <v>43.85</v>
      </c>
      <c r="C1371" s="11">
        <v>4.7699999999999996</v>
      </c>
      <c r="D1371" t="s">
        <v>2382</v>
      </c>
      <c r="E1371" t="s">
        <v>2380</v>
      </c>
      <c r="F1371" t="s">
        <v>2380</v>
      </c>
      <c r="G1371" t="s">
        <v>2381</v>
      </c>
      <c r="H1371" t="s">
        <v>2380</v>
      </c>
      <c r="I1371" t="str">
        <f t="shared" si="274"/>
        <v>Id1370</v>
      </c>
      <c r="J1371" t="str">
        <f t="shared" si="275"/>
        <v>43.85</v>
      </c>
      <c r="K1371" t="str">
        <f t="shared" si="276"/>
        <v>4.77</v>
      </c>
      <c r="L1371" t="str">
        <f t="shared" si="277"/>
        <v>yes</v>
      </c>
      <c r="M1371" t="str">
        <f t="shared" si="278"/>
        <v>No</v>
      </c>
      <c r="N1371" t="str">
        <f t="shared" si="279"/>
        <v>No</v>
      </c>
      <c r="O1371" t="str">
        <f t="shared" si="280"/>
        <v>No major surgery</v>
      </c>
      <c r="P1371" t="str">
        <f t="shared" si="281"/>
        <v>No</v>
      </c>
      <c r="Q1371" s="10" t="str">
        <f t="shared" si="282"/>
        <v>0</v>
      </c>
      <c r="R1371" t="str">
        <f t="shared" si="283"/>
        <v>Yes</v>
      </c>
      <c r="S1371" t="str">
        <f t="shared" si="284"/>
        <v>No</v>
      </c>
      <c r="T1371" t="str">
        <f t="shared" si="285"/>
        <v>No</v>
      </c>
      <c r="U1371" s="10" t="str" cm="1">
        <f t="array" ref="U1371">_xlfn.IFS(B1371&lt;18.5,"Underweight",B1371&lt;=24.9,"Normal weight",B1371&lt;=29.99,"Over weight",B1371&gt;=30,"Obesity")</f>
        <v>Obesity</v>
      </c>
      <c r="V1371" t="str" cm="1">
        <f t="array" ref="V1371">_xlfn.IFS(C1371&lt;5.7,"Normal",C1371&lt;=6.49,"Prediabetes",C1371&gt;=6.5,"Diabetes")</f>
        <v>Normal</v>
      </c>
      <c r="W1371" t="str">
        <f t="shared" si="286"/>
        <v>No</v>
      </c>
    </row>
    <row r="1372" spans="1:23" x14ac:dyDescent="0.25">
      <c r="A1372" t="s">
        <v>1000</v>
      </c>
      <c r="B1372" s="11">
        <v>30.11</v>
      </c>
      <c r="C1372" s="11">
        <v>4.08</v>
      </c>
      <c r="D1372" t="s">
        <v>2380</v>
      </c>
      <c r="E1372" t="s">
        <v>2380</v>
      </c>
      <c r="F1372" t="s">
        <v>2380</v>
      </c>
      <c r="G1372" t="s">
        <v>2381</v>
      </c>
      <c r="H1372" t="s">
        <v>2380</v>
      </c>
      <c r="I1372" t="str">
        <f t="shared" si="274"/>
        <v>Id1371</v>
      </c>
      <c r="J1372" t="str">
        <f t="shared" si="275"/>
        <v>30.11</v>
      </c>
      <c r="K1372" t="str">
        <f t="shared" si="276"/>
        <v>4.08</v>
      </c>
      <c r="L1372" t="str">
        <f t="shared" si="277"/>
        <v>No</v>
      </c>
      <c r="M1372" t="str">
        <f t="shared" si="278"/>
        <v>No</v>
      </c>
      <c r="N1372" t="str">
        <f t="shared" si="279"/>
        <v>No</v>
      </c>
      <c r="O1372" t="str">
        <f t="shared" si="280"/>
        <v>No major surgery</v>
      </c>
      <c r="P1372" t="str">
        <f t="shared" si="281"/>
        <v>No</v>
      </c>
      <c r="Q1372" s="10" t="str">
        <f t="shared" si="282"/>
        <v>0</v>
      </c>
      <c r="R1372" t="str">
        <f t="shared" si="283"/>
        <v>No</v>
      </c>
      <c r="S1372" t="str">
        <f t="shared" si="284"/>
        <v>No</v>
      </c>
      <c r="T1372" t="str">
        <f t="shared" si="285"/>
        <v>No</v>
      </c>
      <c r="U1372" s="10" t="str" cm="1">
        <f t="array" ref="U1372">_xlfn.IFS(B1372&lt;18.5,"Underweight",B1372&lt;=24.9,"Normal weight",B1372&lt;=29.99,"Over weight",B1372&gt;=30,"Obesity")</f>
        <v>Obesity</v>
      </c>
      <c r="V1372" t="str" cm="1">
        <f t="array" ref="V1372">_xlfn.IFS(C1372&lt;5.7,"Normal",C1372&lt;=6.49,"Prediabetes",C1372&gt;=6.5,"Diabetes")</f>
        <v>Normal</v>
      </c>
      <c r="W1372" t="str">
        <f t="shared" si="286"/>
        <v>No</v>
      </c>
    </row>
    <row r="1373" spans="1:23" x14ac:dyDescent="0.25">
      <c r="A1373" t="s">
        <v>999</v>
      </c>
      <c r="B1373" s="11">
        <v>31.59</v>
      </c>
      <c r="C1373" s="11">
        <v>6.01</v>
      </c>
      <c r="D1373" t="s">
        <v>2380</v>
      </c>
      <c r="E1373" t="s">
        <v>2380</v>
      </c>
      <c r="F1373" t="s">
        <v>2380</v>
      </c>
      <c r="G1373" t="s">
        <v>2381</v>
      </c>
      <c r="H1373" t="s">
        <v>2380</v>
      </c>
      <c r="I1373" t="str">
        <f t="shared" si="274"/>
        <v>Id1372</v>
      </c>
      <c r="J1373" t="str">
        <f t="shared" si="275"/>
        <v>31.59</v>
      </c>
      <c r="K1373" t="str">
        <f t="shared" si="276"/>
        <v>6.01</v>
      </c>
      <c r="L1373" t="str">
        <f t="shared" si="277"/>
        <v>No</v>
      </c>
      <c r="M1373" t="str">
        <f t="shared" si="278"/>
        <v>No</v>
      </c>
      <c r="N1373" t="str">
        <f t="shared" si="279"/>
        <v>No</v>
      </c>
      <c r="O1373" t="str">
        <f t="shared" si="280"/>
        <v>No major surgery</v>
      </c>
      <c r="P1373" t="str">
        <f t="shared" si="281"/>
        <v>No</v>
      </c>
      <c r="Q1373" s="10" t="str">
        <f t="shared" si="282"/>
        <v>0</v>
      </c>
      <c r="R1373" t="str">
        <f t="shared" si="283"/>
        <v>No</v>
      </c>
      <c r="S1373" t="str">
        <f t="shared" si="284"/>
        <v>No</v>
      </c>
      <c r="T1373" t="str">
        <f t="shared" si="285"/>
        <v>No</v>
      </c>
      <c r="U1373" s="10" t="str" cm="1">
        <f t="array" ref="U1373">_xlfn.IFS(B1373&lt;18.5,"Underweight",B1373&lt;=24.9,"Normal weight",B1373&lt;=29.99,"Over weight",B1373&gt;=30,"Obesity")</f>
        <v>Obesity</v>
      </c>
      <c r="V1373" t="str" cm="1">
        <f t="array" ref="V1373">_xlfn.IFS(C1373&lt;5.7,"Normal",C1373&lt;=6.49,"Prediabetes",C1373&gt;=6.5,"Diabetes")</f>
        <v>Prediabetes</v>
      </c>
      <c r="W1373" t="str">
        <f t="shared" si="286"/>
        <v>No</v>
      </c>
    </row>
    <row r="1374" spans="1:23" x14ac:dyDescent="0.25">
      <c r="A1374" t="s">
        <v>998</v>
      </c>
      <c r="B1374" s="11">
        <v>40.15</v>
      </c>
      <c r="C1374" s="11">
        <v>11.84</v>
      </c>
      <c r="D1374" t="s">
        <v>2380</v>
      </c>
      <c r="E1374" t="s">
        <v>2380</v>
      </c>
      <c r="F1374" t="s">
        <v>2380</v>
      </c>
      <c r="G1374" t="s">
        <v>2381</v>
      </c>
      <c r="H1374" t="s">
        <v>2380</v>
      </c>
      <c r="I1374" t="str">
        <f t="shared" si="274"/>
        <v>Id1373</v>
      </c>
      <c r="J1374" t="str">
        <f t="shared" si="275"/>
        <v>40.15</v>
      </c>
      <c r="K1374" t="str">
        <f t="shared" si="276"/>
        <v>11.84</v>
      </c>
      <c r="L1374" t="str">
        <f t="shared" si="277"/>
        <v>No</v>
      </c>
      <c r="M1374" t="str">
        <f t="shared" si="278"/>
        <v>No</v>
      </c>
      <c r="N1374" t="str">
        <f t="shared" si="279"/>
        <v>No</v>
      </c>
      <c r="O1374" t="str">
        <f t="shared" si="280"/>
        <v>No major surgery</v>
      </c>
      <c r="P1374" t="str">
        <f t="shared" si="281"/>
        <v>No</v>
      </c>
      <c r="Q1374" s="10" t="str">
        <f t="shared" si="282"/>
        <v>0</v>
      </c>
      <c r="R1374" t="str">
        <f t="shared" si="283"/>
        <v>No</v>
      </c>
      <c r="S1374" t="str">
        <f t="shared" si="284"/>
        <v>No</v>
      </c>
      <c r="T1374" t="str">
        <f t="shared" si="285"/>
        <v>No</v>
      </c>
      <c r="U1374" s="10" t="str" cm="1">
        <f t="array" ref="U1374">_xlfn.IFS(B1374&lt;18.5,"Underweight",B1374&lt;=24.9,"Normal weight",B1374&lt;=29.99,"Over weight",B1374&gt;=30,"Obesity")</f>
        <v>Obesity</v>
      </c>
      <c r="V1374" t="str" cm="1">
        <f t="array" ref="V1374">_xlfn.IFS(C1374&lt;5.7,"Normal",C1374&lt;=6.49,"Prediabetes",C1374&gt;=6.5,"Diabetes")</f>
        <v>Diabetes</v>
      </c>
      <c r="W1374" t="str">
        <f t="shared" si="286"/>
        <v>No</v>
      </c>
    </row>
    <row r="1375" spans="1:23" x14ac:dyDescent="0.25">
      <c r="A1375" t="s">
        <v>997</v>
      </c>
      <c r="B1375" s="11">
        <v>40.700000000000003</v>
      </c>
      <c r="C1375" s="11">
        <v>6.27</v>
      </c>
      <c r="D1375" t="s">
        <v>2382</v>
      </c>
      <c r="E1375" t="s">
        <v>2380</v>
      </c>
      <c r="F1375" t="s">
        <v>2383</v>
      </c>
      <c r="G1375">
        <v>1</v>
      </c>
      <c r="H1375" t="s">
        <v>2380</v>
      </c>
      <c r="I1375" t="str">
        <f t="shared" si="274"/>
        <v>Id1374</v>
      </c>
      <c r="J1375" t="str">
        <f t="shared" si="275"/>
        <v>40.7</v>
      </c>
      <c r="K1375" t="str">
        <f t="shared" si="276"/>
        <v>6.27</v>
      </c>
      <c r="L1375" t="str">
        <f t="shared" si="277"/>
        <v>yes</v>
      </c>
      <c r="M1375" t="str">
        <f t="shared" si="278"/>
        <v>No</v>
      </c>
      <c r="N1375" t="str">
        <f t="shared" si="279"/>
        <v>Yes</v>
      </c>
      <c r="O1375" t="str">
        <f t="shared" si="280"/>
        <v>1</v>
      </c>
      <c r="P1375" t="str">
        <f t="shared" si="281"/>
        <v>No</v>
      </c>
      <c r="Q1375" s="10" t="str">
        <f t="shared" si="282"/>
        <v>1</v>
      </c>
      <c r="R1375" t="str">
        <f t="shared" si="283"/>
        <v>Yes</v>
      </c>
      <c r="S1375" t="str">
        <f t="shared" si="284"/>
        <v>No</v>
      </c>
      <c r="T1375" t="str">
        <f t="shared" si="285"/>
        <v>No</v>
      </c>
      <c r="U1375" s="10" t="str" cm="1">
        <f t="array" ref="U1375">_xlfn.IFS(B1375&lt;18.5,"Underweight",B1375&lt;=24.9,"Normal weight",B1375&lt;=29.99,"Over weight",B1375&gt;=30,"Obesity")</f>
        <v>Obesity</v>
      </c>
      <c r="V1375" t="str" cm="1">
        <f t="array" ref="V1375">_xlfn.IFS(C1375&lt;5.7,"Normal",C1375&lt;=6.49,"Prediabetes",C1375&gt;=6.5,"Diabetes")</f>
        <v>Prediabetes</v>
      </c>
      <c r="W1375" t="str">
        <f t="shared" si="286"/>
        <v>No</v>
      </c>
    </row>
    <row r="1376" spans="1:23" x14ac:dyDescent="0.25">
      <c r="A1376" t="s">
        <v>996</v>
      </c>
      <c r="B1376" s="11">
        <v>40.76</v>
      </c>
      <c r="C1376" s="11">
        <v>5.28</v>
      </c>
      <c r="D1376" t="s">
        <v>2380</v>
      </c>
      <c r="E1376" t="s">
        <v>2380</v>
      </c>
      <c r="F1376" t="s">
        <v>2380</v>
      </c>
      <c r="G1376" t="s">
        <v>2381</v>
      </c>
      <c r="H1376" t="s">
        <v>2380</v>
      </c>
      <c r="I1376" t="str">
        <f t="shared" si="274"/>
        <v>Id1375</v>
      </c>
      <c r="J1376" t="str">
        <f t="shared" si="275"/>
        <v>40.76</v>
      </c>
      <c r="K1376" t="str">
        <f t="shared" si="276"/>
        <v>5.28</v>
      </c>
      <c r="L1376" t="str">
        <f t="shared" si="277"/>
        <v>No</v>
      </c>
      <c r="M1376" t="str">
        <f t="shared" si="278"/>
        <v>No</v>
      </c>
      <c r="N1376" t="str">
        <f t="shared" si="279"/>
        <v>No</v>
      </c>
      <c r="O1376" t="str">
        <f t="shared" si="280"/>
        <v>No major surgery</v>
      </c>
      <c r="P1376" t="str">
        <f t="shared" si="281"/>
        <v>No</v>
      </c>
      <c r="Q1376" s="10" t="str">
        <f t="shared" si="282"/>
        <v>0</v>
      </c>
      <c r="R1376" t="str">
        <f t="shared" si="283"/>
        <v>No</v>
      </c>
      <c r="S1376" t="str">
        <f t="shared" si="284"/>
        <v>No</v>
      </c>
      <c r="T1376" t="str">
        <f t="shared" si="285"/>
        <v>No</v>
      </c>
      <c r="U1376" s="10" t="str" cm="1">
        <f t="array" ref="U1376">_xlfn.IFS(B1376&lt;18.5,"Underweight",B1376&lt;=24.9,"Normal weight",B1376&lt;=29.99,"Over weight",B1376&gt;=30,"Obesity")</f>
        <v>Obesity</v>
      </c>
      <c r="V1376" t="str" cm="1">
        <f t="array" ref="V1376">_xlfn.IFS(C1376&lt;5.7,"Normal",C1376&lt;=6.49,"Prediabetes",C1376&gt;=6.5,"Diabetes")</f>
        <v>Normal</v>
      </c>
      <c r="W1376" t="str">
        <f t="shared" si="286"/>
        <v>No</v>
      </c>
    </row>
    <row r="1377" spans="1:23" x14ac:dyDescent="0.25">
      <c r="A1377" t="s">
        <v>995</v>
      </c>
      <c r="B1377" s="11">
        <v>29.7</v>
      </c>
      <c r="C1377" s="11">
        <v>7.03</v>
      </c>
      <c r="D1377" t="s">
        <v>2380</v>
      </c>
      <c r="E1377" t="s">
        <v>2380</v>
      </c>
      <c r="F1377" t="s">
        <v>2380</v>
      </c>
      <c r="G1377" t="s">
        <v>2381</v>
      </c>
      <c r="H1377" t="s">
        <v>2380</v>
      </c>
      <c r="I1377" t="str">
        <f t="shared" si="274"/>
        <v>Id1376</v>
      </c>
      <c r="J1377" t="str">
        <f t="shared" si="275"/>
        <v>29.7</v>
      </c>
      <c r="K1377" t="str">
        <f t="shared" si="276"/>
        <v>7.03</v>
      </c>
      <c r="L1377" t="str">
        <f t="shared" si="277"/>
        <v>No</v>
      </c>
      <c r="M1377" t="str">
        <f t="shared" si="278"/>
        <v>No</v>
      </c>
      <c r="N1377" t="str">
        <f t="shared" si="279"/>
        <v>No</v>
      </c>
      <c r="O1377" t="str">
        <f t="shared" si="280"/>
        <v>No major surgery</v>
      </c>
      <c r="P1377" t="str">
        <f t="shared" si="281"/>
        <v>No</v>
      </c>
      <c r="Q1377" s="10" t="str">
        <f t="shared" si="282"/>
        <v>0</v>
      </c>
      <c r="R1377" t="str">
        <f t="shared" si="283"/>
        <v>No</v>
      </c>
      <c r="S1377" t="str">
        <f t="shared" si="284"/>
        <v>No</v>
      </c>
      <c r="T1377" t="str">
        <f t="shared" si="285"/>
        <v>No</v>
      </c>
      <c r="U1377" s="10" t="str" cm="1">
        <f t="array" ref="U1377">_xlfn.IFS(B1377&lt;18.5,"Underweight",B1377&lt;=24.9,"Normal weight",B1377&lt;=29.99,"Over weight",B1377&gt;=30,"Obesity")</f>
        <v>Over weight</v>
      </c>
      <c r="V1377" t="str" cm="1">
        <f t="array" ref="V1377">_xlfn.IFS(C1377&lt;5.7,"Normal",C1377&lt;=6.49,"Prediabetes",C1377&gt;=6.5,"Diabetes")</f>
        <v>Diabetes</v>
      </c>
      <c r="W1377" t="str">
        <f t="shared" si="286"/>
        <v>No</v>
      </c>
    </row>
    <row r="1378" spans="1:23" x14ac:dyDescent="0.25">
      <c r="A1378" t="s">
        <v>994</v>
      </c>
      <c r="B1378" s="11">
        <v>40.58</v>
      </c>
      <c r="C1378" s="11">
        <v>5.32</v>
      </c>
      <c r="D1378" t="s">
        <v>2382</v>
      </c>
      <c r="E1378" t="s">
        <v>2380</v>
      </c>
      <c r="F1378" t="s">
        <v>2383</v>
      </c>
      <c r="G1378">
        <v>1</v>
      </c>
      <c r="H1378" t="s">
        <v>2380</v>
      </c>
      <c r="I1378" t="str">
        <f t="shared" si="274"/>
        <v>Id1377</v>
      </c>
      <c r="J1378" t="str">
        <f t="shared" si="275"/>
        <v>40.58</v>
      </c>
      <c r="K1378" t="str">
        <f t="shared" si="276"/>
        <v>5.32</v>
      </c>
      <c r="L1378" t="str">
        <f t="shared" si="277"/>
        <v>yes</v>
      </c>
      <c r="M1378" t="str">
        <f t="shared" si="278"/>
        <v>No</v>
      </c>
      <c r="N1378" t="str">
        <f t="shared" si="279"/>
        <v>Yes</v>
      </c>
      <c r="O1378" t="str">
        <f t="shared" si="280"/>
        <v>1</v>
      </c>
      <c r="P1378" t="str">
        <f t="shared" si="281"/>
        <v>No</v>
      </c>
      <c r="Q1378" s="10" t="str">
        <f t="shared" si="282"/>
        <v>1</v>
      </c>
      <c r="R1378" t="str">
        <f t="shared" si="283"/>
        <v>Yes</v>
      </c>
      <c r="S1378" t="str">
        <f t="shared" si="284"/>
        <v>No</v>
      </c>
      <c r="T1378" t="str">
        <f t="shared" si="285"/>
        <v>No</v>
      </c>
      <c r="U1378" s="10" t="str" cm="1">
        <f t="array" ref="U1378">_xlfn.IFS(B1378&lt;18.5,"Underweight",B1378&lt;=24.9,"Normal weight",B1378&lt;=29.99,"Over weight",B1378&gt;=30,"Obesity")</f>
        <v>Obesity</v>
      </c>
      <c r="V1378" t="str" cm="1">
        <f t="array" ref="V1378">_xlfn.IFS(C1378&lt;5.7,"Normal",C1378&lt;=6.49,"Prediabetes",C1378&gt;=6.5,"Diabetes")</f>
        <v>Normal</v>
      </c>
      <c r="W1378" t="str">
        <f t="shared" si="286"/>
        <v>No</v>
      </c>
    </row>
    <row r="1379" spans="1:23" x14ac:dyDescent="0.25">
      <c r="A1379" t="s">
        <v>993</v>
      </c>
      <c r="B1379" s="11">
        <v>33.06</v>
      </c>
      <c r="C1379" s="11">
        <v>9.59</v>
      </c>
      <c r="D1379" t="s">
        <v>2382</v>
      </c>
      <c r="E1379" t="s">
        <v>2380</v>
      </c>
      <c r="F1379" t="s">
        <v>2380</v>
      </c>
      <c r="G1379" t="s">
        <v>2381</v>
      </c>
      <c r="H1379" t="s">
        <v>2380</v>
      </c>
      <c r="I1379" t="str">
        <f t="shared" si="274"/>
        <v>Id1378</v>
      </c>
      <c r="J1379" t="str">
        <f t="shared" si="275"/>
        <v>33.06</v>
      </c>
      <c r="K1379" t="str">
        <f t="shared" si="276"/>
        <v>9.59</v>
      </c>
      <c r="L1379" t="str">
        <f t="shared" si="277"/>
        <v>yes</v>
      </c>
      <c r="M1379" t="str">
        <f t="shared" si="278"/>
        <v>No</v>
      </c>
      <c r="N1379" t="str">
        <f t="shared" si="279"/>
        <v>No</v>
      </c>
      <c r="O1379" t="str">
        <f t="shared" si="280"/>
        <v>No major surgery</v>
      </c>
      <c r="P1379" t="str">
        <f t="shared" si="281"/>
        <v>No</v>
      </c>
      <c r="Q1379" s="10" t="str">
        <f t="shared" si="282"/>
        <v>0</v>
      </c>
      <c r="R1379" t="str">
        <f t="shared" si="283"/>
        <v>Yes</v>
      </c>
      <c r="S1379" t="str">
        <f t="shared" si="284"/>
        <v>No</v>
      </c>
      <c r="T1379" t="str">
        <f t="shared" si="285"/>
        <v>No</v>
      </c>
      <c r="U1379" s="10" t="str" cm="1">
        <f t="array" ref="U1379">_xlfn.IFS(B1379&lt;18.5,"Underweight",B1379&lt;=24.9,"Normal weight",B1379&lt;=29.99,"Over weight",B1379&gt;=30,"Obesity")</f>
        <v>Obesity</v>
      </c>
      <c r="V1379" t="str" cm="1">
        <f t="array" ref="V1379">_xlfn.IFS(C1379&lt;5.7,"Normal",C1379&lt;=6.49,"Prediabetes",C1379&gt;=6.5,"Diabetes")</f>
        <v>Diabetes</v>
      </c>
      <c r="W1379" t="str">
        <f t="shared" si="286"/>
        <v>No</v>
      </c>
    </row>
    <row r="1380" spans="1:23" x14ac:dyDescent="0.25">
      <c r="A1380" t="s">
        <v>992</v>
      </c>
      <c r="B1380" s="11">
        <v>26.62</v>
      </c>
      <c r="C1380" s="11">
        <v>6.15</v>
      </c>
      <c r="D1380" t="s">
        <v>2382</v>
      </c>
      <c r="E1380" t="s">
        <v>2380</v>
      </c>
      <c r="F1380" t="s">
        <v>2380</v>
      </c>
      <c r="G1380" t="s">
        <v>2381</v>
      </c>
      <c r="H1380" t="s">
        <v>2380</v>
      </c>
      <c r="I1380" t="str">
        <f t="shared" si="274"/>
        <v>Id1379</v>
      </c>
      <c r="J1380" t="str">
        <f t="shared" si="275"/>
        <v>26.62</v>
      </c>
      <c r="K1380" t="str">
        <f t="shared" si="276"/>
        <v>6.15</v>
      </c>
      <c r="L1380" t="str">
        <f t="shared" si="277"/>
        <v>yes</v>
      </c>
      <c r="M1380" t="str">
        <f t="shared" si="278"/>
        <v>No</v>
      </c>
      <c r="N1380" t="str">
        <f t="shared" si="279"/>
        <v>No</v>
      </c>
      <c r="O1380" t="str">
        <f t="shared" si="280"/>
        <v>No major surgery</v>
      </c>
      <c r="P1380" t="str">
        <f t="shared" si="281"/>
        <v>No</v>
      </c>
      <c r="Q1380" s="10" t="str">
        <f t="shared" si="282"/>
        <v>0</v>
      </c>
      <c r="R1380" t="str">
        <f t="shared" si="283"/>
        <v>Yes</v>
      </c>
      <c r="S1380" t="str">
        <f t="shared" si="284"/>
        <v>No</v>
      </c>
      <c r="T1380" t="str">
        <f t="shared" si="285"/>
        <v>No</v>
      </c>
      <c r="U1380" s="10" t="str" cm="1">
        <f t="array" ref="U1380">_xlfn.IFS(B1380&lt;18.5,"Underweight",B1380&lt;=24.9,"Normal weight",B1380&lt;=29.99,"Over weight",B1380&gt;=30,"Obesity")</f>
        <v>Over weight</v>
      </c>
      <c r="V1380" t="str" cm="1">
        <f t="array" ref="V1380">_xlfn.IFS(C1380&lt;5.7,"Normal",C1380&lt;=6.49,"Prediabetes",C1380&gt;=6.5,"Diabetes")</f>
        <v>Prediabetes</v>
      </c>
      <c r="W1380" t="str">
        <f t="shared" si="286"/>
        <v>No</v>
      </c>
    </row>
    <row r="1381" spans="1:23" x14ac:dyDescent="0.25">
      <c r="A1381" t="s">
        <v>991</v>
      </c>
      <c r="B1381" s="11">
        <v>37.1</v>
      </c>
      <c r="C1381" s="11">
        <v>11.08</v>
      </c>
      <c r="D1381" t="s">
        <v>2380</v>
      </c>
      <c r="E1381" t="s">
        <v>2380</v>
      </c>
      <c r="F1381" t="s">
        <v>2380</v>
      </c>
      <c r="G1381" t="s">
        <v>2381</v>
      </c>
      <c r="H1381" t="s">
        <v>2380</v>
      </c>
      <c r="I1381" t="str">
        <f t="shared" si="274"/>
        <v>Id1380</v>
      </c>
      <c r="J1381" t="str">
        <f t="shared" si="275"/>
        <v>37.1</v>
      </c>
      <c r="K1381" t="str">
        <f t="shared" si="276"/>
        <v>11.08</v>
      </c>
      <c r="L1381" t="str">
        <f t="shared" si="277"/>
        <v>No</v>
      </c>
      <c r="M1381" t="str">
        <f t="shared" si="278"/>
        <v>No</v>
      </c>
      <c r="N1381" t="str">
        <f t="shared" si="279"/>
        <v>No</v>
      </c>
      <c r="O1381" t="str">
        <f t="shared" si="280"/>
        <v>No major surgery</v>
      </c>
      <c r="P1381" t="str">
        <f t="shared" si="281"/>
        <v>No</v>
      </c>
      <c r="Q1381" s="10" t="str">
        <f t="shared" si="282"/>
        <v>0</v>
      </c>
      <c r="R1381" t="str">
        <f t="shared" si="283"/>
        <v>No</v>
      </c>
      <c r="S1381" t="str">
        <f t="shared" si="284"/>
        <v>No</v>
      </c>
      <c r="T1381" t="str">
        <f t="shared" si="285"/>
        <v>No</v>
      </c>
      <c r="U1381" s="10" t="str" cm="1">
        <f t="array" ref="U1381">_xlfn.IFS(B1381&lt;18.5,"Underweight",B1381&lt;=24.9,"Normal weight",B1381&lt;=29.99,"Over weight",B1381&gt;=30,"Obesity")</f>
        <v>Obesity</v>
      </c>
      <c r="V1381" t="str" cm="1">
        <f t="array" ref="V1381">_xlfn.IFS(C1381&lt;5.7,"Normal",C1381&lt;=6.49,"Prediabetes",C1381&gt;=6.5,"Diabetes")</f>
        <v>Diabetes</v>
      </c>
      <c r="W1381" t="str">
        <f t="shared" si="286"/>
        <v>No</v>
      </c>
    </row>
    <row r="1382" spans="1:23" x14ac:dyDescent="0.25">
      <c r="A1382" t="s">
        <v>990</v>
      </c>
      <c r="B1382" s="11">
        <v>18.28</v>
      </c>
      <c r="C1382" s="11">
        <v>7.95</v>
      </c>
      <c r="D1382" t="s">
        <v>2380</v>
      </c>
      <c r="E1382" t="s">
        <v>2380</v>
      </c>
      <c r="F1382" t="s">
        <v>2380</v>
      </c>
      <c r="G1382" t="s">
        <v>2381</v>
      </c>
      <c r="H1382" t="s">
        <v>2380</v>
      </c>
      <c r="I1382" t="str">
        <f t="shared" si="274"/>
        <v>Id1381</v>
      </c>
      <c r="J1382" t="str">
        <f t="shared" si="275"/>
        <v>18.28</v>
      </c>
      <c r="K1382" t="str">
        <f t="shared" si="276"/>
        <v>7.95</v>
      </c>
      <c r="L1382" t="str">
        <f t="shared" si="277"/>
        <v>No</v>
      </c>
      <c r="M1382" t="str">
        <f t="shared" si="278"/>
        <v>No</v>
      </c>
      <c r="N1382" t="str">
        <f t="shared" si="279"/>
        <v>No</v>
      </c>
      <c r="O1382" t="str">
        <f t="shared" si="280"/>
        <v>No major surgery</v>
      </c>
      <c r="P1382" t="str">
        <f t="shared" si="281"/>
        <v>No</v>
      </c>
      <c r="Q1382" s="10" t="str">
        <f t="shared" si="282"/>
        <v>0</v>
      </c>
      <c r="R1382" t="str">
        <f t="shared" si="283"/>
        <v>No</v>
      </c>
      <c r="S1382" t="str">
        <f t="shared" si="284"/>
        <v>No</v>
      </c>
      <c r="T1382" t="str">
        <f t="shared" si="285"/>
        <v>No</v>
      </c>
      <c r="U1382" s="10" t="str" cm="1">
        <f t="array" ref="U1382">_xlfn.IFS(B1382&lt;18.5,"Underweight",B1382&lt;=24.9,"Normal weight",B1382&lt;=29.99,"Over weight",B1382&gt;=30,"Obesity")</f>
        <v>Underweight</v>
      </c>
      <c r="V1382" t="str" cm="1">
        <f t="array" ref="V1382">_xlfn.IFS(C1382&lt;5.7,"Normal",C1382&lt;=6.49,"Prediabetes",C1382&gt;=6.5,"Diabetes")</f>
        <v>Diabetes</v>
      </c>
      <c r="W1382" t="str">
        <f t="shared" si="286"/>
        <v>No</v>
      </c>
    </row>
    <row r="1383" spans="1:23" x14ac:dyDescent="0.25">
      <c r="A1383" t="s">
        <v>989</v>
      </c>
      <c r="B1383" s="11">
        <v>35.814999999999998</v>
      </c>
      <c r="C1383" s="11">
        <v>6.23</v>
      </c>
      <c r="D1383" t="s">
        <v>2380</v>
      </c>
      <c r="E1383" t="s">
        <v>2380</v>
      </c>
      <c r="F1383" t="s">
        <v>2380</v>
      </c>
      <c r="G1383" t="s">
        <v>2381</v>
      </c>
      <c r="H1383" t="s">
        <v>2380</v>
      </c>
      <c r="I1383" t="str">
        <f t="shared" si="274"/>
        <v>Id1382</v>
      </c>
      <c r="J1383" t="str">
        <f t="shared" si="275"/>
        <v>35.815</v>
      </c>
      <c r="K1383" t="str">
        <f t="shared" si="276"/>
        <v>6.23</v>
      </c>
      <c r="L1383" t="str">
        <f t="shared" si="277"/>
        <v>No</v>
      </c>
      <c r="M1383" t="str">
        <f t="shared" si="278"/>
        <v>No</v>
      </c>
      <c r="N1383" t="str">
        <f t="shared" si="279"/>
        <v>No</v>
      </c>
      <c r="O1383" t="str">
        <f t="shared" si="280"/>
        <v>No major surgery</v>
      </c>
      <c r="P1383" t="str">
        <f t="shared" si="281"/>
        <v>No</v>
      </c>
      <c r="Q1383" s="10" t="str">
        <f t="shared" si="282"/>
        <v>0</v>
      </c>
      <c r="R1383" t="str">
        <f t="shared" si="283"/>
        <v>No</v>
      </c>
      <c r="S1383" t="str">
        <f t="shared" si="284"/>
        <v>No</v>
      </c>
      <c r="T1383" t="str">
        <f t="shared" si="285"/>
        <v>No</v>
      </c>
      <c r="U1383" s="10" t="str" cm="1">
        <f t="array" ref="U1383">_xlfn.IFS(B1383&lt;18.5,"Underweight",B1383&lt;=24.9,"Normal weight",B1383&lt;=29.99,"Over weight",B1383&gt;=30,"Obesity")</f>
        <v>Obesity</v>
      </c>
      <c r="V1383" t="str" cm="1">
        <f t="array" ref="V1383">_xlfn.IFS(C1383&lt;5.7,"Normal",C1383&lt;=6.49,"Prediabetes",C1383&gt;=6.5,"Diabetes")</f>
        <v>Prediabetes</v>
      </c>
      <c r="W1383" t="str">
        <f t="shared" si="286"/>
        <v>No</v>
      </c>
    </row>
    <row r="1384" spans="1:23" x14ac:dyDescent="0.25">
      <c r="A1384" t="s">
        <v>988</v>
      </c>
      <c r="B1384" s="11">
        <v>30.69</v>
      </c>
      <c r="C1384" s="11">
        <v>6.5</v>
      </c>
      <c r="D1384" t="s">
        <v>2380</v>
      </c>
      <c r="E1384" t="s">
        <v>2380</v>
      </c>
      <c r="F1384" t="s">
        <v>2380</v>
      </c>
      <c r="G1384" t="s">
        <v>2381</v>
      </c>
      <c r="H1384" t="s">
        <v>2380</v>
      </c>
      <c r="I1384" t="str">
        <f t="shared" si="274"/>
        <v>Id1383</v>
      </c>
      <c r="J1384" t="str">
        <f t="shared" si="275"/>
        <v>30.69</v>
      </c>
      <c r="K1384" t="str">
        <f t="shared" si="276"/>
        <v>6.5</v>
      </c>
      <c r="L1384" t="str">
        <f t="shared" si="277"/>
        <v>No</v>
      </c>
      <c r="M1384" t="str">
        <f t="shared" si="278"/>
        <v>No</v>
      </c>
      <c r="N1384" t="str">
        <f t="shared" si="279"/>
        <v>No</v>
      </c>
      <c r="O1384" t="str">
        <f t="shared" si="280"/>
        <v>No major surgery</v>
      </c>
      <c r="P1384" t="str">
        <f t="shared" si="281"/>
        <v>No</v>
      </c>
      <c r="Q1384" s="10" t="str">
        <f t="shared" si="282"/>
        <v>0</v>
      </c>
      <c r="R1384" t="str">
        <f t="shared" si="283"/>
        <v>No</v>
      </c>
      <c r="S1384" t="str">
        <f t="shared" si="284"/>
        <v>No</v>
      </c>
      <c r="T1384" t="str">
        <f t="shared" si="285"/>
        <v>No</v>
      </c>
      <c r="U1384" s="10" t="str" cm="1">
        <f t="array" ref="U1384">_xlfn.IFS(B1384&lt;18.5,"Underweight",B1384&lt;=24.9,"Normal weight",B1384&lt;=29.99,"Over weight",B1384&gt;=30,"Obesity")</f>
        <v>Obesity</v>
      </c>
      <c r="V1384" t="str" cm="1">
        <f t="array" ref="V1384">_xlfn.IFS(C1384&lt;5.7,"Normal",C1384&lt;=6.49,"Prediabetes",C1384&gt;=6.5,"Diabetes")</f>
        <v>Diabetes</v>
      </c>
      <c r="W1384" t="str">
        <f t="shared" si="286"/>
        <v>No</v>
      </c>
    </row>
    <row r="1385" spans="1:23" x14ac:dyDescent="0.25">
      <c r="A1385" t="s">
        <v>987</v>
      </c>
      <c r="B1385" s="11">
        <v>26.125</v>
      </c>
      <c r="C1385" s="11">
        <v>5.22</v>
      </c>
      <c r="D1385" t="s">
        <v>2380</v>
      </c>
      <c r="E1385" t="s">
        <v>2380</v>
      </c>
      <c r="F1385" t="s">
        <v>2380</v>
      </c>
      <c r="G1385" t="s">
        <v>2381</v>
      </c>
      <c r="H1385" t="s">
        <v>2380</v>
      </c>
      <c r="I1385" t="str">
        <f t="shared" si="274"/>
        <v>Id1384</v>
      </c>
      <c r="J1385" t="str">
        <f t="shared" si="275"/>
        <v>26.125</v>
      </c>
      <c r="K1385" t="str">
        <f t="shared" si="276"/>
        <v>5.22</v>
      </c>
      <c r="L1385" t="str">
        <f t="shared" si="277"/>
        <v>No</v>
      </c>
      <c r="M1385" t="str">
        <f t="shared" si="278"/>
        <v>No</v>
      </c>
      <c r="N1385" t="str">
        <f t="shared" si="279"/>
        <v>No</v>
      </c>
      <c r="O1385" t="str">
        <f t="shared" si="280"/>
        <v>No major surgery</v>
      </c>
      <c r="P1385" t="str">
        <f t="shared" si="281"/>
        <v>No</v>
      </c>
      <c r="Q1385" s="10" t="str">
        <f t="shared" si="282"/>
        <v>0</v>
      </c>
      <c r="R1385" t="str">
        <f t="shared" si="283"/>
        <v>No</v>
      </c>
      <c r="S1385" t="str">
        <f t="shared" si="284"/>
        <v>No</v>
      </c>
      <c r="T1385" t="str">
        <f t="shared" si="285"/>
        <v>No</v>
      </c>
      <c r="U1385" s="10" t="str" cm="1">
        <f t="array" ref="U1385">_xlfn.IFS(B1385&lt;18.5,"Underweight",B1385&lt;=24.9,"Normal weight",B1385&lt;=29.99,"Over weight",B1385&gt;=30,"Obesity")</f>
        <v>Over weight</v>
      </c>
      <c r="V1385" t="str" cm="1">
        <f t="array" ref="V1385">_xlfn.IFS(C1385&lt;5.7,"Normal",C1385&lt;=6.49,"Prediabetes",C1385&gt;=6.5,"Diabetes")</f>
        <v>Normal</v>
      </c>
      <c r="W1385" t="str">
        <f t="shared" si="286"/>
        <v>No</v>
      </c>
    </row>
    <row r="1386" spans="1:23" x14ac:dyDescent="0.25">
      <c r="A1386" t="s">
        <v>986</v>
      </c>
      <c r="B1386" s="11">
        <v>34.58</v>
      </c>
      <c r="C1386" s="11">
        <v>6.3</v>
      </c>
      <c r="D1386" t="s">
        <v>2380</v>
      </c>
      <c r="E1386" t="s">
        <v>2380</v>
      </c>
      <c r="F1386" t="s">
        <v>2383</v>
      </c>
      <c r="G1386">
        <v>1</v>
      </c>
      <c r="H1386" t="s">
        <v>2380</v>
      </c>
      <c r="I1386" t="str">
        <f t="shared" si="274"/>
        <v>Id1385</v>
      </c>
      <c r="J1386" t="str">
        <f t="shared" si="275"/>
        <v>34.58</v>
      </c>
      <c r="K1386" t="str">
        <f t="shared" si="276"/>
        <v>6.3</v>
      </c>
      <c r="L1386" t="str">
        <f t="shared" si="277"/>
        <v>No</v>
      </c>
      <c r="M1386" t="str">
        <f t="shared" si="278"/>
        <v>No</v>
      </c>
      <c r="N1386" t="str">
        <f t="shared" si="279"/>
        <v>Yes</v>
      </c>
      <c r="O1386" t="str">
        <f t="shared" si="280"/>
        <v>1</v>
      </c>
      <c r="P1386" t="str">
        <f t="shared" si="281"/>
        <v>No</v>
      </c>
      <c r="Q1386" s="10" t="str">
        <f t="shared" si="282"/>
        <v>1</v>
      </c>
      <c r="R1386" t="str">
        <f t="shared" si="283"/>
        <v>No</v>
      </c>
      <c r="S1386" t="str">
        <f t="shared" si="284"/>
        <v>No</v>
      </c>
      <c r="T1386" t="str">
        <f t="shared" si="285"/>
        <v>No</v>
      </c>
      <c r="U1386" s="10" t="str" cm="1">
        <f t="array" ref="U1386">_xlfn.IFS(B1386&lt;18.5,"Underweight",B1386&lt;=24.9,"Normal weight",B1386&lt;=29.99,"Over weight",B1386&gt;=30,"Obesity")</f>
        <v>Obesity</v>
      </c>
      <c r="V1386" t="str" cm="1">
        <f t="array" ref="V1386">_xlfn.IFS(C1386&lt;5.7,"Normal",C1386&lt;=6.49,"Prediabetes",C1386&gt;=6.5,"Diabetes")</f>
        <v>Prediabetes</v>
      </c>
      <c r="W1386" t="str">
        <f t="shared" si="286"/>
        <v>No</v>
      </c>
    </row>
    <row r="1387" spans="1:23" x14ac:dyDescent="0.25">
      <c r="A1387" t="s">
        <v>985</v>
      </c>
      <c r="B1387" s="11">
        <v>27.4</v>
      </c>
      <c r="C1387" s="11">
        <v>8.84</v>
      </c>
      <c r="D1387" t="s">
        <v>2380</v>
      </c>
      <c r="E1387" t="s">
        <v>2380</v>
      </c>
      <c r="F1387" t="s">
        <v>2380</v>
      </c>
      <c r="G1387" t="s">
        <v>2381</v>
      </c>
      <c r="H1387" t="s">
        <v>2380</v>
      </c>
      <c r="I1387" t="str">
        <f t="shared" si="274"/>
        <v>Id1386</v>
      </c>
      <c r="J1387" t="str">
        <f t="shared" si="275"/>
        <v>27.4</v>
      </c>
      <c r="K1387" t="str">
        <f t="shared" si="276"/>
        <v>8.84</v>
      </c>
      <c r="L1387" t="str">
        <f t="shared" si="277"/>
        <v>No</v>
      </c>
      <c r="M1387" t="str">
        <f t="shared" si="278"/>
        <v>No</v>
      </c>
      <c r="N1387" t="str">
        <f t="shared" si="279"/>
        <v>No</v>
      </c>
      <c r="O1387" t="str">
        <f t="shared" si="280"/>
        <v>No major surgery</v>
      </c>
      <c r="P1387" t="str">
        <f t="shared" si="281"/>
        <v>No</v>
      </c>
      <c r="Q1387" s="10" t="str">
        <f t="shared" si="282"/>
        <v>0</v>
      </c>
      <c r="R1387" t="str">
        <f t="shared" si="283"/>
        <v>No</v>
      </c>
      <c r="S1387" t="str">
        <f t="shared" si="284"/>
        <v>No</v>
      </c>
      <c r="T1387" t="str">
        <f t="shared" si="285"/>
        <v>No</v>
      </c>
      <c r="U1387" s="10" t="str" cm="1">
        <f t="array" ref="U1387">_xlfn.IFS(B1387&lt;18.5,"Underweight",B1387&lt;=24.9,"Normal weight",B1387&lt;=29.99,"Over weight",B1387&gt;=30,"Obesity")</f>
        <v>Over weight</v>
      </c>
      <c r="V1387" t="str" cm="1">
        <f t="array" ref="V1387">_xlfn.IFS(C1387&lt;5.7,"Normal",C1387&lt;=6.49,"Prediabetes",C1387&gt;=6.5,"Diabetes")</f>
        <v>Diabetes</v>
      </c>
      <c r="W1387" t="str">
        <f t="shared" si="286"/>
        <v>No</v>
      </c>
    </row>
    <row r="1388" spans="1:23" x14ac:dyDescent="0.25">
      <c r="A1388" t="s">
        <v>984</v>
      </c>
      <c r="B1388" s="11">
        <v>27.53</v>
      </c>
      <c r="C1388" s="11">
        <v>4.1100000000000003</v>
      </c>
      <c r="D1388" t="s">
        <v>2380</v>
      </c>
      <c r="E1388" t="s">
        <v>2380</v>
      </c>
      <c r="F1388" t="s">
        <v>2380</v>
      </c>
      <c r="G1388">
        <v>1</v>
      </c>
      <c r="H1388" t="s">
        <v>2380</v>
      </c>
      <c r="I1388" t="str">
        <f t="shared" si="274"/>
        <v>Id1387</v>
      </c>
      <c r="J1388" t="str">
        <f t="shared" si="275"/>
        <v>27.53</v>
      </c>
      <c r="K1388" t="str">
        <f t="shared" si="276"/>
        <v>4.11</v>
      </c>
      <c r="L1388" t="str">
        <f t="shared" si="277"/>
        <v>No</v>
      </c>
      <c r="M1388" t="str">
        <f t="shared" si="278"/>
        <v>No</v>
      </c>
      <c r="N1388" t="str">
        <f t="shared" si="279"/>
        <v>No</v>
      </c>
      <c r="O1388" t="str">
        <f t="shared" si="280"/>
        <v>1</v>
      </c>
      <c r="P1388" t="str">
        <f t="shared" si="281"/>
        <v>No</v>
      </c>
      <c r="Q1388" s="10" t="str">
        <f t="shared" si="282"/>
        <v>1</v>
      </c>
      <c r="R1388" t="str">
        <f t="shared" si="283"/>
        <v>No</v>
      </c>
      <c r="S1388" t="str">
        <f t="shared" si="284"/>
        <v>No</v>
      </c>
      <c r="T1388" t="str">
        <f t="shared" si="285"/>
        <v>No</v>
      </c>
      <c r="U1388" s="10" t="str" cm="1">
        <f t="array" ref="U1388">_xlfn.IFS(B1388&lt;18.5,"Underweight",B1388&lt;=24.9,"Normal weight",B1388&lt;=29.99,"Over weight",B1388&gt;=30,"Obesity")</f>
        <v>Over weight</v>
      </c>
      <c r="V1388" t="str" cm="1">
        <f t="array" ref="V1388">_xlfn.IFS(C1388&lt;5.7,"Normal",C1388&lt;=6.49,"Prediabetes",C1388&gt;=6.5,"Diabetes")</f>
        <v>Normal</v>
      </c>
      <c r="W1388" t="str">
        <f t="shared" si="286"/>
        <v>No</v>
      </c>
    </row>
    <row r="1389" spans="1:23" x14ac:dyDescent="0.25">
      <c r="A1389" t="s">
        <v>983</v>
      </c>
      <c r="B1389" s="11">
        <v>33</v>
      </c>
      <c r="C1389" s="11">
        <v>4.57</v>
      </c>
      <c r="D1389" t="s">
        <v>2380</v>
      </c>
      <c r="E1389" t="s">
        <v>2380</v>
      </c>
      <c r="F1389" t="s">
        <v>2380</v>
      </c>
      <c r="G1389" t="s">
        <v>2381</v>
      </c>
      <c r="H1389" t="s">
        <v>2380</v>
      </c>
      <c r="I1389" t="str">
        <f t="shared" si="274"/>
        <v>Id1388</v>
      </c>
      <c r="J1389" t="str">
        <f t="shared" si="275"/>
        <v>33</v>
      </c>
      <c r="K1389" t="str">
        <f t="shared" si="276"/>
        <v>4.57</v>
      </c>
      <c r="L1389" t="str">
        <f t="shared" si="277"/>
        <v>No</v>
      </c>
      <c r="M1389" t="str">
        <f t="shared" si="278"/>
        <v>No</v>
      </c>
      <c r="N1389" t="str">
        <f t="shared" si="279"/>
        <v>No</v>
      </c>
      <c r="O1389" t="str">
        <f t="shared" si="280"/>
        <v>No major surgery</v>
      </c>
      <c r="P1389" t="str">
        <f t="shared" si="281"/>
        <v>No</v>
      </c>
      <c r="Q1389" s="10" t="str">
        <f t="shared" si="282"/>
        <v>0</v>
      </c>
      <c r="R1389" t="str">
        <f t="shared" si="283"/>
        <v>No</v>
      </c>
      <c r="S1389" t="str">
        <f t="shared" si="284"/>
        <v>No</v>
      </c>
      <c r="T1389" t="str">
        <f t="shared" si="285"/>
        <v>No</v>
      </c>
      <c r="U1389" s="10" t="str" cm="1">
        <f t="array" ref="U1389">_xlfn.IFS(B1389&lt;18.5,"Underweight",B1389&lt;=24.9,"Normal weight",B1389&lt;=29.99,"Over weight",B1389&gt;=30,"Obesity")</f>
        <v>Obesity</v>
      </c>
      <c r="V1389" t="str" cm="1">
        <f t="array" ref="V1389">_xlfn.IFS(C1389&lt;5.7,"Normal",C1389&lt;=6.49,"Prediabetes",C1389&gt;=6.5,"Diabetes")</f>
        <v>Normal</v>
      </c>
      <c r="W1389" t="str">
        <f t="shared" si="286"/>
        <v>No</v>
      </c>
    </row>
    <row r="1390" spans="1:23" x14ac:dyDescent="0.25">
      <c r="A1390" t="s">
        <v>982</v>
      </c>
      <c r="B1390" s="11">
        <v>25.78</v>
      </c>
      <c r="C1390" s="11">
        <v>11.06</v>
      </c>
      <c r="D1390" t="s">
        <v>2382</v>
      </c>
      <c r="E1390" t="s">
        <v>2380</v>
      </c>
      <c r="F1390" t="s">
        <v>2380</v>
      </c>
      <c r="G1390" t="s">
        <v>2381</v>
      </c>
      <c r="H1390" t="s">
        <v>2380</v>
      </c>
      <c r="I1390" t="str">
        <f t="shared" si="274"/>
        <v>Id1389</v>
      </c>
      <c r="J1390" t="str">
        <f t="shared" si="275"/>
        <v>25.78</v>
      </c>
      <c r="K1390" t="str">
        <f t="shared" si="276"/>
        <v>11.06</v>
      </c>
      <c r="L1390" t="str">
        <f t="shared" si="277"/>
        <v>yes</v>
      </c>
      <c r="M1390" t="str">
        <f t="shared" si="278"/>
        <v>No</v>
      </c>
      <c r="N1390" t="str">
        <f t="shared" si="279"/>
        <v>No</v>
      </c>
      <c r="O1390" t="str">
        <f t="shared" si="280"/>
        <v>No major surgery</v>
      </c>
      <c r="P1390" t="str">
        <f t="shared" si="281"/>
        <v>No</v>
      </c>
      <c r="Q1390" s="10" t="str">
        <f t="shared" si="282"/>
        <v>0</v>
      </c>
      <c r="R1390" t="str">
        <f t="shared" si="283"/>
        <v>Yes</v>
      </c>
      <c r="S1390" t="str">
        <f t="shared" si="284"/>
        <v>No</v>
      </c>
      <c r="T1390" t="str">
        <f t="shared" si="285"/>
        <v>No</v>
      </c>
      <c r="U1390" s="10" t="str" cm="1">
        <f t="array" ref="U1390">_xlfn.IFS(B1390&lt;18.5,"Underweight",B1390&lt;=24.9,"Normal weight",B1390&lt;=29.99,"Over weight",B1390&gt;=30,"Obesity")</f>
        <v>Over weight</v>
      </c>
      <c r="V1390" t="str" cm="1">
        <f t="array" ref="V1390">_xlfn.IFS(C1390&lt;5.7,"Normal",C1390&lt;=6.49,"Prediabetes",C1390&gt;=6.5,"Diabetes")</f>
        <v>Diabetes</v>
      </c>
      <c r="W1390" t="str">
        <f t="shared" si="286"/>
        <v>No</v>
      </c>
    </row>
    <row r="1391" spans="1:23" x14ac:dyDescent="0.25">
      <c r="A1391" t="s">
        <v>981</v>
      </c>
      <c r="B1391" s="11">
        <v>22.66</v>
      </c>
      <c r="C1391" s="11">
        <v>10.68</v>
      </c>
      <c r="D1391" t="s">
        <v>2380</v>
      </c>
      <c r="E1391" t="s">
        <v>2380</v>
      </c>
      <c r="F1391" t="s">
        <v>2380</v>
      </c>
      <c r="G1391" t="s">
        <v>2381</v>
      </c>
      <c r="H1391" t="s">
        <v>2380</v>
      </c>
      <c r="I1391" t="str">
        <f t="shared" si="274"/>
        <v>Id1390</v>
      </c>
      <c r="J1391" t="str">
        <f t="shared" si="275"/>
        <v>22.66</v>
      </c>
      <c r="K1391" t="str">
        <f t="shared" si="276"/>
        <v>10.68</v>
      </c>
      <c r="L1391" t="str">
        <f t="shared" si="277"/>
        <v>No</v>
      </c>
      <c r="M1391" t="str">
        <f t="shared" si="278"/>
        <v>No</v>
      </c>
      <c r="N1391" t="str">
        <f t="shared" si="279"/>
        <v>No</v>
      </c>
      <c r="O1391" t="str">
        <f t="shared" si="280"/>
        <v>No major surgery</v>
      </c>
      <c r="P1391" t="str">
        <f t="shared" si="281"/>
        <v>No</v>
      </c>
      <c r="Q1391" s="10" t="str">
        <f t="shared" si="282"/>
        <v>0</v>
      </c>
      <c r="R1391" t="str">
        <f t="shared" si="283"/>
        <v>No</v>
      </c>
      <c r="S1391" t="str">
        <f t="shared" si="284"/>
        <v>No</v>
      </c>
      <c r="T1391" t="str">
        <f t="shared" si="285"/>
        <v>No</v>
      </c>
      <c r="U1391" s="10" t="str" cm="1">
        <f t="array" ref="U1391">_xlfn.IFS(B1391&lt;18.5,"Underweight",B1391&lt;=24.9,"Normal weight",B1391&lt;=29.99,"Over weight",B1391&gt;=30,"Obesity")</f>
        <v>Normal weight</v>
      </c>
      <c r="V1391" t="str" cm="1">
        <f t="array" ref="V1391">_xlfn.IFS(C1391&lt;5.7,"Normal",C1391&lt;=6.49,"Prediabetes",C1391&gt;=6.5,"Diabetes")</f>
        <v>Diabetes</v>
      </c>
      <c r="W1391" t="str">
        <f t="shared" si="286"/>
        <v>No</v>
      </c>
    </row>
    <row r="1392" spans="1:23" x14ac:dyDescent="0.25">
      <c r="A1392" t="s">
        <v>980</v>
      </c>
      <c r="B1392" s="11">
        <v>38.81</v>
      </c>
      <c r="C1392" s="11">
        <v>6.14</v>
      </c>
      <c r="D1392" t="s">
        <v>2382</v>
      </c>
      <c r="E1392" t="s">
        <v>2380</v>
      </c>
      <c r="F1392" t="s">
        <v>2380</v>
      </c>
      <c r="G1392">
        <v>1</v>
      </c>
      <c r="H1392" t="s">
        <v>2380</v>
      </c>
      <c r="I1392" t="str">
        <f t="shared" si="274"/>
        <v>Id1391</v>
      </c>
      <c r="J1392" t="str">
        <f t="shared" si="275"/>
        <v>38.81</v>
      </c>
      <c r="K1392" t="str">
        <f t="shared" si="276"/>
        <v>6.14</v>
      </c>
      <c r="L1392" t="str">
        <f t="shared" si="277"/>
        <v>yes</v>
      </c>
      <c r="M1392" t="str">
        <f t="shared" si="278"/>
        <v>No</v>
      </c>
      <c r="N1392" t="str">
        <f t="shared" si="279"/>
        <v>No</v>
      </c>
      <c r="O1392" t="str">
        <f t="shared" si="280"/>
        <v>1</v>
      </c>
      <c r="P1392" t="str">
        <f t="shared" si="281"/>
        <v>No</v>
      </c>
      <c r="Q1392" s="10" t="str">
        <f t="shared" si="282"/>
        <v>1</v>
      </c>
      <c r="R1392" t="str">
        <f t="shared" si="283"/>
        <v>Yes</v>
      </c>
      <c r="S1392" t="str">
        <f t="shared" si="284"/>
        <v>No</v>
      </c>
      <c r="T1392" t="str">
        <f t="shared" si="285"/>
        <v>No</v>
      </c>
      <c r="U1392" s="10" t="str" cm="1">
        <f t="array" ref="U1392">_xlfn.IFS(B1392&lt;18.5,"Underweight",B1392&lt;=24.9,"Normal weight",B1392&lt;=29.99,"Over weight",B1392&gt;=30,"Obesity")</f>
        <v>Obesity</v>
      </c>
      <c r="V1392" t="str" cm="1">
        <f t="array" ref="V1392">_xlfn.IFS(C1392&lt;5.7,"Normal",C1392&lt;=6.49,"Prediabetes",C1392&gt;=6.5,"Diabetes")</f>
        <v>Prediabetes</v>
      </c>
      <c r="W1392" t="str">
        <f t="shared" si="286"/>
        <v>No</v>
      </c>
    </row>
    <row r="1393" spans="1:23" x14ac:dyDescent="0.25">
      <c r="A1393" t="s">
        <v>979</v>
      </c>
      <c r="B1393" s="11">
        <v>38.51</v>
      </c>
      <c r="C1393" s="11">
        <v>5.45</v>
      </c>
      <c r="D1393" t="s">
        <v>2382</v>
      </c>
      <c r="E1393" t="s">
        <v>2380</v>
      </c>
      <c r="F1393" t="s">
        <v>2380</v>
      </c>
      <c r="G1393" t="s">
        <v>2381</v>
      </c>
      <c r="H1393" t="s">
        <v>2380</v>
      </c>
      <c r="I1393" t="str">
        <f t="shared" si="274"/>
        <v>Id1392</v>
      </c>
      <c r="J1393" t="str">
        <f t="shared" si="275"/>
        <v>38.51</v>
      </c>
      <c r="K1393" t="str">
        <f t="shared" si="276"/>
        <v>5.45</v>
      </c>
      <c r="L1393" t="str">
        <f t="shared" si="277"/>
        <v>yes</v>
      </c>
      <c r="M1393" t="str">
        <f t="shared" si="278"/>
        <v>No</v>
      </c>
      <c r="N1393" t="str">
        <f t="shared" si="279"/>
        <v>No</v>
      </c>
      <c r="O1393" t="str">
        <f t="shared" si="280"/>
        <v>No major surgery</v>
      </c>
      <c r="P1393" t="str">
        <f t="shared" si="281"/>
        <v>No</v>
      </c>
      <c r="Q1393" s="10" t="str">
        <f t="shared" si="282"/>
        <v>0</v>
      </c>
      <c r="R1393" t="str">
        <f t="shared" si="283"/>
        <v>Yes</v>
      </c>
      <c r="S1393" t="str">
        <f t="shared" si="284"/>
        <v>No</v>
      </c>
      <c r="T1393" t="str">
        <f t="shared" si="285"/>
        <v>No</v>
      </c>
      <c r="U1393" s="10" t="str" cm="1">
        <f t="array" ref="U1393">_xlfn.IFS(B1393&lt;18.5,"Underweight",B1393&lt;=24.9,"Normal weight",B1393&lt;=29.99,"Over weight",B1393&gt;=30,"Obesity")</f>
        <v>Obesity</v>
      </c>
      <c r="V1393" t="str" cm="1">
        <f t="array" ref="V1393">_xlfn.IFS(C1393&lt;5.7,"Normal",C1393&lt;=6.49,"Prediabetes",C1393&gt;=6.5,"Diabetes")</f>
        <v>Normal</v>
      </c>
      <c r="W1393" t="str">
        <f t="shared" si="286"/>
        <v>No</v>
      </c>
    </row>
    <row r="1394" spans="1:23" x14ac:dyDescent="0.25">
      <c r="A1394" t="s">
        <v>978</v>
      </c>
      <c r="B1394" s="11">
        <v>22.98</v>
      </c>
      <c r="C1394" s="11">
        <v>6.14</v>
      </c>
      <c r="D1394" t="s">
        <v>2382</v>
      </c>
      <c r="E1394" t="s">
        <v>2380</v>
      </c>
      <c r="F1394" t="s">
        <v>2380</v>
      </c>
      <c r="G1394" t="s">
        <v>2381</v>
      </c>
      <c r="H1394" t="s">
        <v>2380</v>
      </c>
      <c r="I1394" t="str">
        <f t="shared" si="274"/>
        <v>Id1393</v>
      </c>
      <c r="J1394" t="str">
        <f t="shared" si="275"/>
        <v>22.98</v>
      </c>
      <c r="K1394" t="str">
        <f t="shared" si="276"/>
        <v>6.14</v>
      </c>
      <c r="L1394" t="str">
        <f t="shared" si="277"/>
        <v>yes</v>
      </c>
      <c r="M1394" t="str">
        <f t="shared" si="278"/>
        <v>No</v>
      </c>
      <c r="N1394" t="str">
        <f t="shared" si="279"/>
        <v>No</v>
      </c>
      <c r="O1394" t="str">
        <f t="shared" si="280"/>
        <v>No major surgery</v>
      </c>
      <c r="P1394" t="str">
        <f t="shared" si="281"/>
        <v>No</v>
      </c>
      <c r="Q1394" s="10" t="str">
        <f t="shared" si="282"/>
        <v>0</v>
      </c>
      <c r="R1394" t="str">
        <f t="shared" si="283"/>
        <v>Yes</v>
      </c>
      <c r="S1394" t="str">
        <f t="shared" si="284"/>
        <v>No</v>
      </c>
      <c r="T1394" t="str">
        <f t="shared" si="285"/>
        <v>No</v>
      </c>
      <c r="U1394" s="10" t="str" cm="1">
        <f t="array" ref="U1394">_xlfn.IFS(B1394&lt;18.5,"Underweight",B1394&lt;=24.9,"Normal weight",B1394&lt;=29.99,"Over weight",B1394&gt;=30,"Obesity")</f>
        <v>Normal weight</v>
      </c>
      <c r="V1394" t="str" cm="1">
        <f t="array" ref="V1394">_xlfn.IFS(C1394&lt;5.7,"Normal",C1394&lt;=6.49,"Prediabetes",C1394&gt;=6.5,"Diabetes")</f>
        <v>Prediabetes</v>
      </c>
      <c r="W1394" t="str">
        <f t="shared" si="286"/>
        <v>No</v>
      </c>
    </row>
    <row r="1395" spans="1:23" x14ac:dyDescent="0.25">
      <c r="A1395" t="s">
        <v>977</v>
      </c>
      <c r="B1395" s="11">
        <v>15.65</v>
      </c>
      <c r="C1395" s="11">
        <v>7.85</v>
      </c>
      <c r="D1395" t="s">
        <v>2380</v>
      </c>
      <c r="E1395" t="s">
        <v>2380</v>
      </c>
      <c r="F1395" t="s">
        <v>2380</v>
      </c>
      <c r="G1395" t="s">
        <v>2381</v>
      </c>
      <c r="H1395" t="s">
        <v>2380</v>
      </c>
      <c r="I1395" t="str">
        <f t="shared" si="274"/>
        <v>Id1394</v>
      </c>
      <c r="J1395" t="str">
        <f t="shared" si="275"/>
        <v>15.65</v>
      </c>
      <c r="K1395" t="str">
        <f t="shared" si="276"/>
        <v>7.85</v>
      </c>
      <c r="L1395" t="str">
        <f t="shared" si="277"/>
        <v>No</v>
      </c>
      <c r="M1395" t="str">
        <f t="shared" si="278"/>
        <v>No</v>
      </c>
      <c r="N1395" t="str">
        <f t="shared" si="279"/>
        <v>No</v>
      </c>
      <c r="O1395" t="str">
        <f t="shared" si="280"/>
        <v>No major surgery</v>
      </c>
      <c r="P1395" t="str">
        <f t="shared" si="281"/>
        <v>No</v>
      </c>
      <c r="Q1395" s="10" t="str">
        <f t="shared" si="282"/>
        <v>0</v>
      </c>
      <c r="R1395" t="str">
        <f t="shared" si="283"/>
        <v>No</v>
      </c>
      <c r="S1395" t="str">
        <f t="shared" si="284"/>
        <v>No</v>
      </c>
      <c r="T1395" t="str">
        <f t="shared" si="285"/>
        <v>No</v>
      </c>
      <c r="U1395" s="10" t="str" cm="1">
        <f t="array" ref="U1395">_xlfn.IFS(B1395&lt;18.5,"Underweight",B1395&lt;=24.9,"Normal weight",B1395&lt;=29.99,"Over weight",B1395&gt;=30,"Obesity")</f>
        <v>Underweight</v>
      </c>
      <c r="V1395" t="str" cm="1">
        <f t="array" ref="V1395">_xlfn.IFS(C1395&lt;5.7,"Normal",C1395&lt;=6.49,"Prediabetes",C1395&gt;=6.5,"Diabetes")</f>
        <v>Diabetes</v>
      </c>
      <c r="W1395" t="str">
        <f t="shared" si="286"/>
        <v>No</v>
      </c>
    </row>
    <row r="1396" spans="1:23" x14ac:dyDescent="0.25">
      <c r="A1396" t="s">
        <v>976</v>
      </c>
      <c r="B1396" s="11">
        <v>39.97</v>
      </c>
      <c r="C1396" s="11">
        <v>4.09</v>
      </c>
      <c r="D1396" t="s">
        <v>2380</v>
      </c>
      <c r="E1396" t="s">
        <v>2380</v>
      </c>
      <c r="F1396" t="s">
        <v>2380</v>
      </c>
      <c r="G1396">
        <v>1</v>
      </c>
      <c r="H1396" t="s">
        <v>2380</v>
      </c>
      <c r="I1396" t="str">
        <f t="shared" si="274"/>
        <v>Id1395</v>
      </c>
      <c r="J1396" t="str">
        <f t="shared" si="275"/>
        <v>39.97</v>
      </c>
      <c r="K1396" t="str">
        <f t="shared" si="276"/>
        <v>4.09</v>
      </c>
      <c r="L1396" t="str">
        <f t="shared" si="277"/>
        <v>No</v>
      </c>
      <c r="M1396" t="str">
        <f t="shared" si="278"/>
        <v>No</v>
      </c>
      <c r="N1396" t="str">
        <f t="shared" si="279"/>
        <v>No</v>
      </c>
      <c r="O1396" t="str">
        <f t="shared" si="280"/>
        <v>1</v>
      </c>
      <c r="P1396" t="str">
        <f t="shared" si="281"/>
        <v>No</v>
      </c>
      <c r="Q1396" s="10" t="str">
        <f t="shared" si="282"/>
        <v>1</v>
      </c>
      <c r="R1396" t="str">
        <f t="shared" si="283"/>
        <v>No</v>
      </c>
      <c r="S1396" t="str">
        <f t="shared" si="284"/>
        <v>No</v>
      </c>
      <c r="T1396" t="str">
        <f t="shared" si="285"/>
        <v>No</v>
      </c>
      <c r="U1396" s="10" t="str" cm="1">
        <f t="array" ref="U1396">_xlfn.IFS(B1396&lt;18.5,"Underweight",B1396&lt;=24.9,"Normal weight",B1396&lt;=29.99,"Over weight",B1396&gt;=30,"Obesity")</f>
        <v>Obesity</v>
      </c>
      <c r="V1396" t="str" cm="1">
        <f t="array" ref="V1396">_xlfn.IFS(C1396&lt;5.7,"Normal",C1396&lt;=6.49,"Prediabetes",C1396&gt;=6.5,"Diabetes")</f>
        <v>Normal</v>
      </c>
      <c r="W1396" t="str">
        <f t="shared" si="286"/>
        <v>No</v>
      </c>
    </row>
    <row r="1397" spans="1:23" x14ac:dyDescent="0.25">
      <c r="A1397" t="s">
        <v>975</v>
      </c>
      <c r="B1397" s="11">
        <v>37.22</v>
      </c>
      <c r="C1397" s="11">
        <v>4.62</v>
      </c>
      <c r="D1397" t="s">
        <v>2380</v>
      </c>
      <c r="E1397" t="s">
        <v>2380</v>
      </c>
      <c r="F1397" t="s">
        <v>2383</v>
      </c>
      <c r="G1397">
        <v>1</v>
      </c>
      <c r="H1397" t="s">
        <v>2380</v>
      </c>
      <c r="I1397" t="str">
        <f t="shared" si="274"/>
        <v>Id1396</v>
      </c>
      <c r="J1397" t="str">
        <f t="shared" si="275"/>
        <v>37.22</v>
      </c>
      <c r="K1397" t="str">
        <f t="shared" si="276"/>
        <v>4.62</v>
      </c>
      <c r="L1397" t="str">
        <f t="shared" si="277"/>
        <v>No</v>
      </c>
      <c r="M1397" t="str">
        <f t="shared" si="278"/>
        <v>No</v>
      </c>
      <c r="N1397" t="str">
        <f t="shared" si="279"/>
        <v>Yes</v>
      </c>
      <c r="O1397" t="str">
        <f t="shared" si="280"/>
        <v>1</v>
      </c>
      <c r="P1397" t="str">
        <f t="shared" si="281"/>
        <v>No</v>
      </c>
      <c r="Q1397" s="10" t="str">
        <f t="shared" si="282"/>
        <v>1</v>
      </c>
      <c r="R1397" t="str">
        <f t="shared" si="283"/>
        <v>No</v>
      </c>
      <c r="S1397" t="str">
        <f t="shared" si="284"/>
        <v>No</v>
      </c>
      <c r="T1397" t="str">
        <f t="shared" si="285"/>
        <v>No</v>
      </c>
      <c r="U1397" s="10" t="str" cm="1">
        <f t="array" ref="U1397">_xlfn.IFS(B1397&lt;18.5,"Underweight",B1397&lt;=24.9,"Normal weight",B1397&lt;=29.99,"Over weight",B1397&gt;=30,"Obesity")</f>
        <v>Obesity</v>
      </c>
      <c r="V1397" t="str" cm="1">
        <f t="array" ref="V1397">_xlfn.IFS(C1397&lt;5.7,"Normal",C1397&lt;=6.49,"Prediabetes",C1397&gt;=6.5,"Diabetes")</f>
        <v>Normal</v>
      </c>
      <c r="W1397" t="str">
        <f t="shared" si="286"/>
        <v>No</v>
      </c>
    </row>
    <row r="1398" spans="1:23" x14ac:dyDescent="0.25">
      <c r="A1398" t="s">
        <v>974</v>
      </c>
      <c r="B1398" s="11">
        <v>41.325000000000003</v>
      </c>
      <c r="C1398" s="11">
        <v>5.77</v>
      </c>
      <c r="D1398" t="s">
        <v>2380</v>
      </c>
      <c r="E1398" t="s">
        <v>2380</v>
      </c>
      <c r="F1398" t="s">
        <v>2380</v>
      </c>
      <c r="G1398" t="s">
        <v>2381</v>
      </c>
      <c r="H1398" t="s">
        <v>2380</v>
      </c>
      <c r="I1398" t="str">
        <f t="shared" si="274"/>
        <v>Id1397</v>
      </c>
      <c r="J1398" t="str">
        <f t="shared" si="275"/>
        <v>41.325</v>
      </c>
      <c r="K1398" t="str">
        <f t="shared" si="276"/>
        <v>5.77</v>
      </c>
      <c r="L1398" t="str">
        <f t="shared" si="277"/>
        <v>No</v>
      </c>
      <c r="M1398" t="str">
        <f t="shared" si="278"/>
        <v>No</v>
      </c>
      <c r="N1398" t="str">
        <f t="shared" si="279"/>
        <v>No</v>
      </c>
      <c r="O1398" t="str">
        <f t="shared" si="280"/>
        <v>No major surgery</v>
      </c>
      <c r="P1398" t="str">
        <f t="shared" si="281"/>
        <v>No</v>
      </c>
      <c r="Q1398" s="10" t="str">
        <f t="shared" si="282"/>
        <v>0</v>
      </c>
      <c r="R1398" t="str">
        <f t="shared" si="283"/>
        <v>No</v>
      </c>
      <c r="S1398" t="str">
        <f t="shared" si="284"/>
        <v>No</v>
      </c>
      <c r="T1398" t="str">
        <f t="shared" si="285"/>
        <v>No</v>
      </c>
      <c r="U1398" s="10" t="str" cm="1">
        <f t="array" ref="U1398">_xlfn.IFS(B1398&lt;18.5,"Underweight",B1398&lt;=24.9,"Normal weight",B1398&lt;=29.99,"Over weight",B1398&gt;=30,"Obesity")</f>
        <v>Obesity</v>
      </c>
      <c r="V1398" t="str" cm="1">
        <f t="array" ref="V1398">_xlfn.IFS(C1398&lt;5.7,"Normal",C1398&lt;=6.49,"Prediabetes",C1398&gt;=6.5,"Diabetes")</f>
        <v>Prediabetes</v>
      </c>
      <c r="W1398" t="str">
        <f t="shared" si="286"/>
        <v>No</v>
      </c>
    </row>
    <row r="1399" spans="1:23" x14ac:dyDescent="0.25">
      <c r="A1399" t="s">
        <v>973</v>
      </c>
      <c r="B1399" s="11">
        <v>40.31</v>
      </c>
      <c r="C1399" s="11">
        <v>5.84</v>
      </c>
      <c r="D1399" t="s">
        <v>2380</v>
      </c>
      <c r="E1399" t="s">
        <v>2380</v>
      </c>
      <c r="F1399" t="s">
        <v>2380</v>
      </c>
      <c r="G1399" t="s">
        <v>2381</v>
      </c>
      <c r="H1399" t="s">
        <v>2380</v>
      </c>
      <c r="I1399" t="str">
        <f t="shared" si="274"/>
        <v>Id1398</v>
      </c>
      <c r="J1399" t="str">
        <f t="shared" si="275"/>
        <v>40.31</v>
      </c>
      <c r="K1399" t="str">
        <f t="shared" si="276"/>
        <v>5.84</v>
      </c>
      <c r="L1399" t="str">
        <f t="shared" si="277"/>
        <v>No</v>
      </c>
      <c r="M1399" t="str">
        <f t="shared" si="278"/>
        <v>No</v>
      </c>
      <c r="N1399" t="str">
        <f t="shared" si="279"/>
        <v>No</v>
      </c>
      <c r="O1399" t="str">
        <f t="shared" si="280"/>
        <v>No major surgery</v>
      </c>
      <c r="P1399" t="str">
        <f t="shared" si="281"/>
        <v>No</v>
      </c>
      <c r="Q1399" s="10" t="str">
        <f t="shared" si="282"/>
        <v>0</v>
      </c>
      <c r="R1399" t="str">
        <f t="shared" si="283"/>
        <v>No</v>
      </c>
      <c r="S1399" t="str">
        <f t="shared" si="284"/>
        <v>No</v>
      </c>
      <c r="T1399" t="str">
        <f t="shared" si="285"/>
        <v>No</v>
      </c>
      <c r="U1399" s="10" t="str" cm="1">
        <f t="array" ref="U1399">_xlfn.IFS(B1399&lt;18.5,"Underweight",B1399&lt;=24.9,"Normal weight",B1399&lt;=29.99,"Over weight",B1399&gt;=30,"Obesity")</f>
        <v>Obesity</v>
      </c>
      <c r="V1399" t="str" cm="1">
        <f t="array" ref="V1399">_xlfn.IFS(C1399&lt;5.7,"Normal",C1399&lt;=6.49,"Prediabetes",C1399&gt;=6.5,"Diabetes")</f>
        <v>Prediabetes</v>
      </c>
      <c r="W1399" t="str">
        <f t="shared" si="286"/>
        <v>No</v>
      </c>
    </row>
    <row r="1400" spans="1:23" x14ac:dyDescent="0.25">
      <c r="A1400" t="s">
        <v>972</v>
      </c>
      <c r="B1400" s="11">
        <v>29.48</v>
      </c>
      <c r="C1400" s="11">
        <v>4.91</v>
      </c>
      <c r="D1400" t="s">
        <v>2380</v>
      </c>
      <c r="E1400" t="s">
        <v>2380</v>
      </c>
      <c r="F1400" t="s">
        <v>2380</v>
      </c>
      <c r="G1400" t="s">
        <v>2381</v>
      </c>
      <c r="H1400" t="s">
        <v>2380</v>
      </c>
      <c r="I1400" t="str">
        <f t="shared" si="274"/>
        <v>Id1399</v>
      </c>
      <c r="J1400" t="str">
        <f t="shared" si="275"/>
        <v>29.48</v>
      </c>
      <c r="K1400" t="str">
        <f t="shared" si="276"/>
        <v>4.91</v>
      </c>
      <c r="L1400" t="str">
        <f t="shared" si="277"/>
        <v>No</v>
      </c>
      <c r="M1400" t="str">
        <f t="shared" si="278"/>
        <v>No</v>
      </c>
      <c r="N1400" t="str">
        <f t="shared" si="279"/>
        <v>No</v>
      </c>
      <c r="O1400" t="str">
        <f t="shared" si="280"/>
        <v>No major surgery</v>
      </c>
      <c r="P1400" t="str">
        <f t="shared" si="281"/>
        <v>No</v>
      </c>
      <c r="Q1400" s="10" t="str">
        <f t="shared" si="282"/>
        <v>0</v>
      </c>
      <c r="R1400" t="str">
        <f t="shared" si="283"/>
        <v>No</v>
      </c>
      <c r="S1400" t="str">
        <f t="shared" si="284"/>
        <v>No</v>
      </c>
      <c r="T1400" t="str">
        <f t="shared" si="285"/>
        <v>No</v>
      </c>
      <c r="U1400" s="10" t="str" cm="1">
        <f t="array" ref="U1400">_xlfn.IFS(B1400&lt;18.5,"Underweight",B1400&lt;=24.9,"Normal weight",B1400&lt;=29.99,"Over weight",B1400&gt;=30,"Obesity")</f>
        <v>Over weight</v>
      </c>
      <c r="V1400" t="str" cm="1">
        <f t="array" ref="V1400">_xlfn.IFS(C1400&lt;5.7,"Normal",C1400&lt;=6.49,"Prediabetes",C1400&gt;=6.5,"Diabetes")</f>
        <v>Normal</v>
      </c>
      <c r="W1400" t="str">
        <f t="shared" si="286"/>
        <v>No</v>
      </c>
    </row>
    <row r="1401" spans="1:23" x14ac:dyDescent="0.25">
      <c r="A1401" t="s">
        <v>971</v>
      </c>
      <c r="B1401" s="11">
        <v>33.155000000000001</v>
      </c>
      <c r="C1401" s="11">
        <v>5.07</v>
      </c>
      <c r="D1401" t="s">
        <v>2380</v>
      </c>
      <c r="E1401" t="s">
        <v>2380</v>
      </c>
      <c r="F1401" t="s">
        <v>2380</v>
      </c>
      <c r="G1401" t="s">
        <v>2381</v>
      </c>
      <c r="H1401" t="s">
        <v>2380</v>
      </c>
      <c r="I1401" t="str">
        <f t="shared" si="274"/>
        <v>Id1400</v>
      </c>
      <c r="J1401" t="str">
        <f t="shared" si="275"/>
        <v>33.155</v>
      </c>
      <c r="K1401" t="str">
        <f t="shared" si="276"/>
        <v>5.07</v>
      </c>
      <c r="L1401" t="str">
        <f t="shared" si="277"/>
        <v>No</v>
      </c>
      <c r="M1401" t="str">
        <f t="shared" si="278"/>
        <v>No</v>
      </c>
      <c r="N1401" t="str">
        <f t="shared" si="279"/>
        <v>No</v>
      </c>
      <c r="O1401" t="str">
        <f t="shared" si="280"/>
        <v>No major surgery</v>
      </c>
      <c r="P1401" t="str">
        <f t="shared" si="281"/>
        <v>No</v>
      </c>
      <c r="Q1401" s="10" t="str">
        <f t="shared" si="282"/>
        <v>0</v>
      </c>
      <c r="R1401" t="str">
        <f t="shared" si="283"/>
        <v>No</v>
      </c>
      <c r="S1401" t="str">
        <f t="shared" si="284"/>
        <v>No</v>
      </c>
      <c r="T1401" t="str">
        <f t="shared" si="285"/>
        <v>No</v>
      </c>
      <c r="U1401" s="10" t="str" cm="1">
        <f t="array" ref="U1401">_xlfn.IFS(B1401&lt;18.5,"Underweight",B1401&lt;=24.9,"Normal weight",B1401&lt;=29.99,"Over weight",B1401&gt;=30,"Obesity")</f>
        <v>Obesity</v>
      </c>
      <c r="V1401" t="str" cm="1">
        <f t="array" ref="V1401">_xlfn.IFS(C1401&lt;5.7,"Normal",C1401&lt;=6.49,"Prediabetes",C1401&gt;=6.5,"Diabetes")</f>
        <v>Normal</v>
      </c>
      <c r="W1401" t="str">
        <f t="shared" si="286"/>
        <v>No</v>
      </c>
    </row>
    <row r="1402" spans="1:23" x14ac:dyDescent="0.25">
      <c r="A1402" t="s">
        <v>970</v>
      </c>
      <c r="B1402" s="11">
        <v>42.85</v>
      </c>
      <c r="C1402" s="11">
        <v>5.81</v>
      </c>
      <c r="D1402" t="s">
        <v>2382</v>
      </c>
      <c r="E1402" t="s">
        <v>2380</v>
      </c>
      <c r="F1402" t="s">
        <v>2380</v>
      </c>
      <c r="G1402" t="s">
        <v>2381</v>
      </c>
      <c r="H1402" t="s">
        <v>2380</v>
      </c>
      <c r="I1402" t="str">
        <f t="shared" si="274"/>
        <v>Id1401</v>
      </c>
      <c r="J1402" t="str">
        <f t="shared" si="275"/>
        <v>42.85</v>
      </c>
      <c r="K1402" t="str">
        <f t="shared" si="276"/>
        <v>5.81</v>
      </c>
      <c r="L1402" t="str">
        <f t="shared" si="277"/>
        <v>yes</v>
      </c>
      <c r="M1402" t="str">
        <f t="shared" si="278"/>
        <v>No</v>
      </c>
      <c r="N1402" t="str">
        <f t="shared" si="279"/>
        <v>No</v>
      </c>
      <c r="O1402" t="str">
        <f t="shared" si="280"/>
        <v>No major surgery</v>
      </c>
      <c r="P1402" t="str">
        <f t="shared" si="281"/>
        <v>No</v>
      </c>
      <c r="Q1402" s="10" t="str">
        <f t="shared" si="282"/>
        <v>0</v>
      </c>
      <c r="R1402" t="str">
        <f t="shared" si="283"/>
        <v>Yes</v>
      </c>
      <c r="S1402" t="str">
        <f t="shared" si="284"/>
        <v>No</v>
      </c>
      <c r="T1402" t="str">
        <f t="shared" si="285"/>
        <v>No</v>
      </c>
      <c r="U1402" s="10" t="str" cm="1">
        <f t="array" ref="U1402">_xlfn.IFS(B1402&lt;18.5,"Underweight",B1402&lt;=24.9,"Normal weight",B1402&lt;=29.99,"Over weight",B1402&gt;=30,"Obesity")</f>
        <v>Obesity</v>
      </c>
      <c r="V1402" t="str" cm="1">
        <f t="array" ref="V1402">_xlfn.IFS(C1402&lt;5.7,"Normal",C1402&lt;=6.49,"Prediabetes",C1402&gt;=6.5,"Diabetes")</f>
        <v>Prediabetes</v>
      </c>
      <c r="W1402" t="str">
        <f t="shared" si="286"/>
        <v>No</v>
      </c>
    </row>
    <row r="1403" spans="1:23" x14ac:dyDescent="0.25">
      <c r="A1403" t="s">
        <v>969</v>
      </c>
      <c r="B1403" s="11">
        <v>32.340000000000003</v>
      </c>
      <c r="C1403" s="11">
        <v>11.2</v>
      </c>
      <c r="D1403" t="s">
        <v>2380</v>
      </c>
      <c r="E1403" t="s">
        <v>2380</v>
      </c>
      <c r="F1403" t="s">
        <v>2380</v>
      </c>
      <c r="G1403" t="s">
        <v>2381</v>
      </c>
      <c r="H1403" t="s">
        <v>2380</v>
      </c>
      <c r="I1403" t="str">
        <f t="shared" si="274"/>
        <v>Id1402</v>
      </c>
      <c r="J1403" t="str">
        <f t="shared" si="275"/>
        <v>32.34</v>
      </c>
      <c r="K1403" t="str">
        <f t="shared" si="276"/>
        <v>11.2</v>
      </c>
      <c r="L1403" t="str">
        <f t="shared" si="277"/>
        <v>No</v>
      </c>
      <c r="M1403" t="str">
        <f t="shared" si="278"/>
        <v>No</v>
      </c>
      <c r="N1403" t="str">
        <f t="shared" si="279"/>
        <v>No</v>
      </c>
      <c r="O1403" t="str">
        <f t="shared" si="280"/>
        <v>No major surgery</v>
      </c>
      <c r="P1403" t="str">
        <f t="shared" si="281"/>
        <v>No</v>
      </c>
      <c r="Q1403" s="10" t="str">
        <f t="shared" si="282"/>
        <v>0</v>
      </c>
      <c r="R1403" t="str">
        <f t="shared" si="283"/>
        <v>No</v>
      </c>
      <c r="S1403" t="str">
        <f t="shared" si="284"/>
        <v>No</v>
      </c>
      <c r="T1403" t="str">
        <f t="shared" si="285"/>
        <v>No</v>
      </c>
      <c r="U1403" s="10" t="str" cm="1">
        <f t="array" ref="U1403">_xlfn.IFS(B1403&lt;18.5,"Underweight",B1403&lt;=24.9,"Normal weight",B1403&lt;=29.99,"Over weight",B1403&gt;=30,"Obesity")</f>
        <v>Obesity</v>
      </c>
      <c r="V1403" t="str" cm="1">
        <f t="array" ref="V1403">_xlfn.IFS(C1403&lt;5.7,"Normal",C1403&lt;=6.49,"Prediabetes",C1403&gt;=6.5,"Diabetes")</f>
        <v>Diabetes</v>
      </c>
      <c r="W1403" t="str">
        <f t="shared" si="286"/>
        <v>No</v>
      </c>
    </row>
    <row r="1404" spans="1:23" x14ac:dyDescent="0.25">
      <c r="A1404" t="s">
        <v>968</v>
      </c>
      <c r="B1404" s="11">
        <v>27.5</v>
      </c>
      <c r="C1404" s="11">
        <v>10.75</v>
      </c>
      <c r="D1404" t="s">
        <v>2380</v>
      </c>
      <c r="E1404" t="s">
        <v>2380</v>
      </c>
      <c r="F1404" t="s">
        <v>2380</v>
      </c>
      <c r="G1404" t="s">
        <v>2381</v>
      </c>
      <c r="H1404" t="s">
        <v>2380</v>
      </c>
      <c r="I1404" t="str">
        <f t="shared" si="274"/>
        <v>Id1403</v>
      </c>
      <c r="J1404" t="str">
        <f t="shared" si="275"/>
        <v>27.5</v>
      </c>
      <c r="K1404" t="str">
        <f t="shared" si="276"/>
        <v>10.75</v>
      </c>
      <c r="L1404" t="str">
        <f t="shared" si="277"/>
        <v>No</v>
      </c>
      <c r="M1404" t="str">
        <f t="shared" si="278"/>
        <v>No</v>
      </c>
      <c r="N1404" t="str">
        <f t="shared" si="279"/>
        <v>No</v>
      </c>
      <c r="O1404" t="str">
        <f t="shared" si="280"/>
        <v>No major surgery</v>
      </c>
      <c r="P1404" t="str">
        <f t="shared" si="281"/>
        <v>No</v>
      </c>
      <c r="Q1404" s="10" t="str">
        <f t="shared" si="282"/>
        <v>0</v>
      </c>
      <c r="R1404" t="str">
        <f t="shared" si="283"/>
        <v>No</v>
      </c>
      <c r="S1404" t="str">
        <f t="shared" si="284"/>
        <v>No</v>
      </c>
      <c r="T1404" t="str">
        <f t="shared" si="285"/>
        <v>No</v>
      </c>
      <c r="U1404" s="10" t="str" cm="1">
        <f t="array" ref="U1404">_xlfn.IFS(B1404&lt;18.5,"Underweight",B1404&lt;=24.9,"Normal weight",B1404&lt;=29.99,"Over weight",B1404&gt;=30,"Obesity")</f>
        <v>Over weight</v>
      </c>
      <c r="V1404" t="str" cm="1">
        <f t="array" ref="V1404">_xlfn.IFS(C1404&lt;5.7,"Normal",C1404&lt;=6.49,"Prediabetes",C1404&gt;=6.5,"Diabetes")</f>
        <v>Diabetes</v>
      </c>
      <c r="W1404" t="str">
        <f t="shared" si="286"/>
        <v>No</v>
      </c>
    </row>
    <row r="1405" spans="1:23" x14ac:dyDescent="0.25">
      <c r="A1405" t="s">
        <v>967</v>
      </c>
      <c r="B1405" s="11">
        <v>25.8</v>
      </c>
      <c r="C1405" s="11">
        <v>7.8</v>
      </c>
      <c r="D1405" t="s">
        <v>2380</v>
      </c>
      <c r="E1405" t="s">
        <v>2380</v>
      </c>
      <c r="F1405" t="s">
        <v>2380</v>
      </c>
      <c r="G1405" t="s">
        <v>2381</v>
      </c>
      <c r="H1405" t="s">
        <v>2380</v>
      </c>
      <c r="I1405" t="str">
        <f t="shared" si="274"/>
        <v>Id1404</v>
      </c>
      <c r="J1405" t="str">
        <f t="shared" si="275"/>
        <v>25.8</v>
      </c>
      <c r="K1405" t="str">
        <f t="shared" si="276"/>
        <v>7.8</v>
      </c>
      <c r="L1405" t="str">
        <f t="shared" si="277"/>
        <v>No</v>
      </c>
      <c r="M1405" t="str">
        <f t="shared" si="278"/>
        <v>No</v>
      </c>
      <c r="N1405" t="str">
        <f t="shared" si="279"/>
        <v>No</v>
      </c>
      <c r="O1405" t="str">
        <f t="shared" si="280"/>
        <v>No major surgery</v>
      </c>
      <c r="P1405" t="str">
        <f t="shared" si="281"/>
        <v>No</v>
      </c>
      <c r="Q1405" s="10" t="str">
        <f t="shared" si="282"/>
        <v>0</v>
      </c>
      <c r="R1405" t="str">
        <f t="shared" si="283"/>
        <v>No</v>
      </c>
      <c r="S1405" t="str">
        <f t="shared" si="284"/>
        <v>No</v>
      </c>
      <c r="T1405" t="str">
        <f t="shared" si="285"/>
        <v>No</v>
      </c>
      <c r="U1405" s="10" t="str" cm="1">
        <f t="array" ref="U1405">_xlfn.IFS(B1405&lt;18.5,"Underweight",B1405&lt;=24.9,"Normal weight",B1405&lt;=29.99,"Over weight",B1405&gt;=30,"Obesity")</f>
        <v>Over weight</v>
      </c>
      <c r="V1405" t="str" cm="1">
        <f t="array" ref="V1405">_xlfn.IFS(C1405&lt;5.7,"Normal",C1405&lt;=6.49,"Prediabetes",C1405&gt;=6.5,"Diabetes")</f>
        <v>Diabetes</v>
      </c>
      <c r="W1405" t="str">
        <f t="shared" si="286"/>
        <v>No</v>
      </c>
    </row>
    <row r="1406" spans="1:23" x14ac:dyDescent="0.25">
      <c r="A1406" t="s">
        <v>966</v>
      </c>
      <c r="B1406" s="11">
        <v>25</v>
      </c>
      <c r="C1406" s="11">
        <v>7.04</v>
      </c>
      <c r="D1406" t="s">
        <v>2380</v>
      </c>
      <c r="E1406" t="s">
        <v>2380</v>
      </c>
      <c r="F1406" t="s">
        <v>2380</v>
      </c>
      <c r="G1406" t="s">
        <v>2381</v>
      </c>
      <c r="H1406" t="s">
        <v>2380</v>
      </c>
      <c r="I1406" t="str">
        <f t="shared" si="274"/>
        <v>Id1405</v>
      </c>
      <c r="J1406" t="str">
        <f t="shared" si="275"/>
        <v>25</v>
      </c>
      <c r="K1406" t="str">
        <f t="shared" si="276"/>
        <v>7.04</v>
      </c>
      <c r="L1406" t="str">
        <f t="shared" si="277"/>
        <v>No</v>
      </c>
      <c r="M1406" t="str">
        <f t="shared" si="278"/>
        <v>No</v>
      </c>
      <c r="N1406" t="str">
        <f t="shared" si="279"/>
        <v>No</v>
      </c>
      <c r="O1406" t="str">
        <f t="shared" si="280"/>
        <v>No major surgery</v>
      </c>
      <c r="P1406" t="str">
        <f t="shared" si="281"/>
        <v>No</v>
      </c>
      <c r="Q1406" s="10" t="str">
        <f t="shared" si="282"/>
        <v>0</v>
      </c>
      <c r="R1406" t="str">
        <f t="shared" si="283"/>
        <v>No</v>
      </c>
      <c r="S1406" t="str">
        <f t="shared" si="284"/>
        <v>No</v>
      </c>
      <c r="T1406" t="str">
        <f t="shared" si="285"/>
        <v>No</v>
      </c>
      <c r="U1406" s="10" t="str" cm="1">
        <f t="array" ref="U1406">_xlfn.IFS(B1406&lt;18.5,"Underweight",B1406&lt;=24.9,"Normal weight",B1406&lt;=29.99,"Over weight",B1406&gt;=30,"Obesity")</f>
        <v>Over weight</v>
      </c>
      <c r="V1406" t="str" cm="1">
        <f t="array" ref="V1406">_xlfn.IFS(C1406&lt;5.7,"Normal",C1406&lt;=6.49,"Prediabetes",C1406&gt;=6.5,"Diabetes")</f>
        <v>Diabetes</v>
      </c>
      <c r="W1406" t="str">
        <f t="shared" si="286"/>
        <v>No</v>
      </c>
    </row>
    <row r="1407" spans="1:23" x14ac:dyDescent="0.25">
      <c r="A1407" t="s">
        <v>965</v>
      </c>
      <c r="B1407" s="11">
        <v>41.2</v>
      </c>
      <c r="C1407" s="11">
        <v>4.18</v>
      </c>
      <c r="D1407" t="s">
        <v>2382</v>
      </c>
      <c r="E1407" t="s">
        <v>2380</v>
      </c>
      <c r="F1407" t="s">
        <v>2380</v>
      </c>
      <c r="G1407" t="s">
        <v>2381</v>
      </c>
      <c r="H1407" t="s">
        <v>2380</v>
      </c>
      <c r="I1407" t="str">
        <f t="shared" si="274"/>
        <v>Id1406</v>
      </c>
      <c r="J1407" t="str">
        <f t="shared" si="275"/>
        <v>41.2</v>
      </c>
      <c r="K1407" t="str">
        <f t="shared" si="276"/>
        <v>4.18</v>
      </c>
      <c r="L1407" t="str">
        <f t="shared" si="277"/>
        <v>yes</v>
      </c>
      <c r="M1407" t="str">
        <f t="shared" si="278"/>
        <v>No</v>
      </c>
      <c r="N1407" t="str">
        <f t="shared" si="279"/>
        <v>No</v>
      </c>
      <c r="O1407" t="str">
        <f t="shared" si="280"/>
        <v>No major surgery</v>
      </c>
      <c r="P1407" t="str">
        <f t="shared" si="281"/>
        <v>No</v>
      </c>
      <c r="Q1407" s="10" t="str">
        <f t="shared" si="282"/>
        <v>0</v>
      </c>
      <c r="R1407" t="str">
        <f t="shared" si="283"/>
        <v>Yes</v>
      </c>
      <c r="S1407" t="str">
        <f t="shared" si="284"/>
        <v>No</v>
      </c>
      <c r="T1407" t="str">
        <f t="shared" si="285"/>
        <v>No</v>
      </c>
      <c r="U1407" s="10" t="str" cm="1">
        <f t="array" ref="U1407">_xlfn.IFS(B1407&lt;18.5,"Underweight",B1407&lt;=24.9,"Normal weight",B1407&lt;=29.99,"Over weight",B1407&gt;=30,"Obesity")</f>
        <v>Obesity</v>
      </c>
      <c r="V1407" t="str" cm="1">
        <f t="array" ref="V1407">_xlfn.IFS(C1407&lt;5.7,"Normal",C1407&lt;=6.49,"Prediabetes",C1407&gt;=6.5,"Diabetes")</f>
        <v>Normal</v>
      </c>
      <c r="W1407" t="str">
        <f t="shared" si="286"/>
        <v>No</v>
      </c>
    </row>
    <row r="1408" spans="1:23" x14ac:dyDescent="0.25">
      <c r="A1408" t="s">
        <v>964</v>
      </c>
      <c r="B1408" s="11">
        <v>17.78</v>
      </c>
      <c r="C1408" s="11">
        <v>8.19</v>
      </c>
      <c r="D1408" t="s">
        <v>2380</v>
      </c>
      <c r="E1408" t="s">
        <v>2380</v>
      </c>
      <c r="F1408" t="s">
        <v>2380</v>
      </c>
      <c r="G1408" t="s">
        <v>2381</v>
      </c>
      <c r="H1408" t="s">
        <v>2380</v>
      </c>
      <c r="I1408" t="str">
        <f t="shared" si="274"/>
        <v>Id1407</v>
      </c>
      <c r="J1408" t="str">
        <f t="shared" si="275"/>
        <v>17.78</v>
      </c>
      <c r="K1408" t="str">
        <f t="shared" si="276"/>
        <v>8.19</v>
      </c>
      <c r="L1408" t="str">
        <f t="shared" si="277"/>
        <v>No</v>
      </c>
      <c r="M1408" t="str">
        <f t="shared" si="278"/>
        <v>No</v>
      </c>
      <c r="N1408" t="str">
        <f t="shared" si="279"/>
        <v>No</v>
      </c>
      <c r="O1408" t="str">
        <f t="shared" si="280"/>
        <v>No major surgery</v>
      </c>
      <c r="P1408" t="str">
        <f t="shared" si="281"/>
        <v>No</v>
      </c>
      <c r="Q1408" s="10" t="str">
        <f t="shared" si="282"/>
        <v>0</v>
      </c>
      <c r="R1408" t="str">
        <f t="shared" si="283"/>
        <v>No</v>
      </c>
      <c r="S1408" t="str">
        <f t="shared" si="284"/>
        <v>No</v>
      </c>
      <c r="T1408" t="str">
        <f t="shared" si="285"/>
        <v>No</v>
      </c>
      <c r="U1408" s="10" t="str" cm="1">
        <f t="array" ref="U1408">_xlfn.IFS(B1408&lt;18.5,"Underweight",B1408&lt;=24.9,"Normal weight",B1408&lt;=29.99,"Over weight",B1408&gt;=30,"Obesity")</f>
        <v>Underweight</v>
      </c>
      <c r="V1408" t="str" cm="1">
        <f t="array" ref="V1408">_xlfn.IFS(C1408&lt;5.7,"Normal",C1408&lt;=6.49,"Prediabetes",C1408&gt;=6.5,"Diabetes")</f>
        <v>Diabetes</v>
      </c>
      <c r="W1408" t="str">
        <f t="shared" si="286"/>
        <v>No</v>
      </c>
    </row>
    <row r="1409" spans="1:23" x14ac:dyDescent="0.25">
      <c r="A1409" t="s">
        <v>963</v>
      </c>
      <c r="B1409" s="11">
        <v>40.119999999999997</v>
      </c>
      <c r="C1409" s="11">
        <v>6.22</v>
      </c>
      <c r="D1409" t="s">
        <v>2382</v>
      </c>
      <c r="E1409" t="s">
        <v>2380</v>
      </c>
      <c r="F1409" t="s">
        <v>2383</v>
      </c>
      <c r="G1409">
        <v>1</v>
      </c>
      <c r="H1409" t="s">
        <v>2380</v>
      </c>
      <c r="I1409" t="str">
        <f t="shared" si="274"/>
        <v>Id1408</v>
      </c>
      <c r="J1409" t="str">
        <f t="shared" si="275"/>
        <v>40.12</v>
      </c>
      <c r="K1409" t="str">
        <f t="shared" si="276"/>
        <v>6.22</v>
      </c>
      <c r="L1409" t="str">
        <f t="shared" si="277"/>
        <v>yes</v>
      </c>
      <c r="M1409" t="str">
        <f t="shared" si="278"/>
        <v>No</v>
      </c>
      <c r="N1409" t="str">
        <f t="shared" si="279"/>
        <v>Yes</v>
      </c>
      <c r="O1409" t="str">
        <f t="shared" si="280"/>
        <v>1</v>
      </c>
      <c r="P1409" t="str">
        <f t="shared" si="281"/>
        <v>No</v>
      </c>
      <c r="Q1409" s="10" t="str">
        <f t="shared" si="282"/>
        <v>1</v>
      </c>
      <c r="R1409" t="str">
        <f t="shared" si="283"/>
        <v>Yes</v>
      </c>
      <c r="S1409" t="str">
        <f t="shared" si="284"/>
        <v>No</v>
      </c>
      <c r="T1409" t="str">
        <f t="shared" si="285"/>
        <v>No</v>
      </c>
      <c r="U1409" s="10" t="str" cm="1">
        <f t="array" ref="U1409">_xlfn.IFS(B1409&lt;18.5,"Underweight",B1409&lt;=24.9,"Normal weight",B1409&lt;=29.99,"Over weight",B1409&gt;=30,"Obesity")</f>
        <v>Obesity</v>
      </c>
      <c r="V1409" t="str" cm="1">
        <f t="array" ref="V1409">_xlfn.IFS(C1409&lt;5.7,"Normal",C1409&lt;=6.49,"Prediabetes",C1409&gt;=6.5,"Diabetes")</f>
        <v>Prediabetes</v>
      </c>
      <c r="W1409" t="str">
        <f t="shared" si="286"/>
        <v>No</v>
      </c>
    </row>
    <row r="1410" spans="1:23" x14ac:dyDescent="0.25">
      <c r="A1410" t="s">
        <v>962</v>
      </c>
      <c r="B1410" s="11">
        <v>19.350000000000001</v>
      </c>
      <c r="C1410" s="11">
        <v>8.2200000000000006</v>
      </c>
      <c r="D1410" t="s">
        <v>2382</v>
      </c>
      <c r="E1410" t="s">
        <v>2380</v>
      </c>
      <c r="F1410" t="s">
        <v>2380</v>
      </c>
      <c r="G1410" t="s">
        <v>2381</v>
      </c>
      <c r="H1410" t="s">
        <v>2380</v>
      </c>
      <c r="I1410" t="str">
        <f t="shared" si="274"/>
        <v>Id1409</v>
      </c>
      <c r="J1410" t="str">
        <f t="shared" si="275"/>
        <v>19.35</v>
      </c>
      <c r="K1410" t="str">
        <f t="shared" si="276"/>
        <v>8.22</v>
      </c>
      <c r="L1410" t="str">
        <f t="shared" si="277"/>
        <v>yes</v>
      </c>
      <c r="M1410" t="str">
        <f t="shared" si="278"/>
        <v>No</v>
      </c>
      <c r="N1410" t="str">
        <f t="shared" si="279"/>
        <v>No</v>
      </c>
      <c r="O1410" t="str">
        <f t="shared" si="280"/>
        <v>No major surgery</v>
      </c>
      <c r="P1410" t="str">
        <f t="shared" si="281"/>
        <v>No</v>
      </c>
      <c r="Q1410" s="10" t="str">
        <f t="shared" si="282"/>
        <v>0</v>
      </c>
      <c r="R1410" t="str">
        <f t="shared" si="283"/>
        <v>Yes</v>
      </c>
      <c r="S1410" t="str">
        <f t="shared" si="284"/>
        <v>No</v>
      </c>
      <c r="T1410" t="str">
        <f t="shared" si="285"/>
        <v>No</v>
      </c>
      <c r="U1410" s="10" t="str" cm="1">
        <f t="array" ref="U1410">_xlfn.IFS(B1410&lt;18.5,"Underweight",B1410&lt;=24.9,"Normal weight",B1410&lt;=29.99,"Over weight",B1410&gt;=30,"Obesity")</f>
        <v>Normal weight</v>
      </c>
      <c r="V1410" t="str" cm="1">
        <f t="array" ref="V1410">_xlfn.IFS(C1410&lt;5.7,"Normal",C1410&lt;=6.49,"Prediabetes",C1410&gt;=6.5,"Diabetes")</f>
        <v>Diabetes</v>
      </c>
      <c r="W1410" t="str">
        <f t="shared" si="286"/>
        <v>No</v>
      </c>
    </row>
    <row r="1411" spans="1:23" x14ac:dyDescent="0.25">
      <c r="A1411" t="s">
        <v>961</v>
      </c>
      <c r="B1411" s="11">
        <v>36.69</v>
      </c>
      <c r="C1411" s="11">
        <v>6.15</v>
      </c>
      <c r="D1411" t="s">
        <v>2380</v>
      </c>
      <c r="E1411" t="s">
        <v>2380</v>
      </c>
      <c r="F1411" t="s">
        <v>2380</v>
      </c>
      <c r="G1411" t="s">
        <v>2381</v>
      </c>
      <c r="H1411" t="s">
        <v>2380</v>
      </c>
      <c r="I1411" t="str">
        <f t="shared" ref="I1411:I1474" si="287">CLEAN(A1411)</f>
        <v>Id1410</v>
      </c>
      <c r="J1411" t="str">
        <f t="shared" ref="J1411:J1474" si="288">CLEAN(B1411)</f>
        <v>36.69</v>
      </c>
      <c r="K1411" t="str">
        <f t="shared" ref="K1411:K1474" si="289">CLEAN(C1411)</f>
        <v>6.15</v>
      </c>
      <c r="L1411" t="str">
        <f t="shared" ref="L1411:L1474" si="290">CLEAN(D1411)</f>
        <v>No</v>
      </c>
      <c r="M1411" t="str">
        <f t="shared" ref="M1411:M1474" si="291">CLEAN(E1411)</f>
        <v>No</v>
      </c>
      <c r="N1411" t="str">
        <f t="shared" ref="N1411:N1474" si="292">CLEAN(F1411)</f>
        <v>No</v>
      </c>
      <c r="O1411" t="str">
        <f t="shared" ref="O1411:O1474" si="293">CLEAN(G1411)</f>
        <v>No major surgery</v>
      </c>
      <c r="P1411" t="str">
        <f t="shared" ref="P1411:P1474" si="294">CLEAN(H1411)</f>
        <v>No</v>
      </c>
      <c r="Q1411" s="10" t="str">
        <f t="shared" ref="Q1411:Q1474" si="295">SUBSTITUTE(O1411,"No major surgery",0)</f>
        <v>0</v>
      </c>
      <c r="R1411" t="str">
        <f t="shared" ref="R1411:R1474" si="296">PROPER(L1411)</f>
        <v>No</v>
      </c>
      <c r="S1411" t="str">
        <f t="shared" ref="S1411:S1474" si="297">PROPER(P1411)</f>
        <v>No</v>
      </c>
      <c r="T1411" t="str">
        <f t="shared" ref="T1411:T1474" si="298">SUBSTITUTE(S1411,"?","No")</f>
        <v>No</v>
      </c>
      <c r="U1411" s="10" t="str" cm="1">
        <f t="array" ref="U1411">_xlfn.IFS(B1411&lt;18.5,"Underweight",B1411&lt;=24.9,"Normal weight",B1411&lt;=29.99,"Over weight",B1411&gt;=30,"Obesity")</f>
        <v>Obesity</v>
      </c>
      <c r="V1411" t="str" cm="1">
        <f t="array" ref="V1411">_xlfn.IFS(C1411&lt;5.7,"Normal",C1411&lt;=6.49,"Prediabetes",C1411&gt;=6.5,"Diabetes")</f>
        <v>Prediabetes</v>
      </c>
      <c r="W1411" t="str">
        <f t="shared" ref="W1411:W1474" si="299">PROPER(E1411)</f>
        <v>No</v>
      </c>
    </row>
    <row r="1412" spans="1:23" x14ac:dyDescent="0.25">
      <c r="A1412" t="s">
        <v>960</v>
      </c>
      <c r="B1412" s="11">
        <v>28.51</v>
      </c>
      <c r="C1412" s="11">
        <v>5.65</v>
      </c>
      <c r="D1412" t="s">
        <v>2382</v>
      </c>
      <c r="E1412" t="s">
        <v>2380</v>
      </c>
      <c r="F1412" t="s">
        <v>2380</v>
      </c>
      <c r="G1412">
        <v>1</v>
      </c>
      <c r="H1412" t="s">
        <v>2380</v>
      </c>
      <c r="I1412" t="str">
        <f t="shared" si="287"/>
        <v>Id1411</v>
      </c>
      <c r="J1412" t="str">
        <f t="shared" si="288"/>
        <v>28.51</v>
      </c>
      <c r="K1412" t="str">
        <f t="shared" si="289"/>
        <v>5.65</v>
      </c>
      <c r="L1412" t="str">
        <f t="shared" si="290"/>
        <v>yes</v>
      </c>
      <c r="M1412" t="str">
        <f t="shared" si="291"/>
        <v>No</v>
      </c>
      <c r="N1412" t="str">
        <f t="shared" si="292"/>
        <v>No</v>
      </c>
      <c r="O1412" t="str">
        <f t="shared" si="293"/>
        <v>1</v>
      </c>
      <c r="P1412" t="str">
        <f t="shared" si="294"/>
        <v>No</v>
      </c>
      <c r="Q1412" s="10" t="str">
        <f t="shared" si="295"/>
        <v>1</v>
      </c>
      <c r="R1412" t="str">
        <f t="shared" si="296"/>
        <v>Yes</v>
      </c>
      <c r="S1412" t="str">
        <f t="shared" si="297"/>
        <v>No</v>
      </c>
      <c r="T1412" t="str">
        <f t="shared" si="298"/>
        <v>No</v>
      </c>
      <c r="U1412" s="10" t="str" cm="1">
        <f t="array" ref="U1412">_xlfn.IFS(B1412&lt;18.5,"Underweight",B1412&lt;=24.9,"Normal weight",B1412&lt;=29.99,"Over weight",B1412&gt;=30,"Obesity")</f>
        <v>Over weight</v>
      </c>
      <c r="V1412" t="str" cm="1">
        <f t="array" ref="V1412">_xlfn.IFS(C1412&lt;5.7,"Normal",C1412&lt;=6.49,"Prediabetes",C1412&gt;=6.5,"Diabetes")</f>
        <v>Normal</v>
      </c>
      <c r="W1412" t="str">
        <f t="shared" si="299"/>
        <v>No</v>
      </c>
    </row>
    <row r="1413" spans="1:23" x14ac:dyDescent="0.25">
      <c r="A1413" t="s">
        <v>959</v>
      </c>
      <c r="B1413" s="11">
        <v>30.21</v>
      </c>
      <c r="C1413" s="11">
        <v>5.5</v>
      </c>
      <c r="D1413" t="s">
        <v>2380</v>
      </c>
      <c r="E1413" t="s">
        <v>2380</v>
      </c>
      <c r="F1413" t="s">
        <v>2380</v>
      </c>
      <c r="G1413">
        <v>1</v>
      </c>
      <c r="H1413" t="s">
        <v>2380</v>
      </c>
      <c r="I1413" t="str">
        <f t="shared" si="287"/>
        <v>Id1412</v>
      </c>
      <c r="J1413" t="str">
        <f t="shared" si="288"/>
        <v>30.21</v>
      </c>
      <c r="K1413" t="str">
        <f t="shared" si="289"/>
        <v>5.5</v>
      </c>
      <c r="L1413" t="str">
        <f t="shared" si="290"/>
        <v>No</v>
      </c>
      <c r="M1413" t="str">
        <f t="shared" si="291"/>
        <v>No</v>
      </c>
      <c r="N1413" t="str">
        <f t="shared" si="292"/>
        <v>No</v>
      </c>
      <c r="O1413" t="str">
        <f t="shared" si="293"/>
        <v>1</v>
      </c>
      <c r="P1413" t="str">
        <f t="shared" si="294"/>
        <v>No</v>
      </c>
      <c r="Q1413" s="10" t="str">
        <f t="shared" si="295"/>
        <v>1</v>
      </c>
      <c r="R1413" t="str">
        <f t="shared" si="296"/>
        <v>No</v>
      </c>
      <c r="S1413" t="str">
        <f t="shared" si="297"/>
        <v>No</v>
      </c>
      <c r="T1413" t="str">
        <f t="shared" si="298"/>
        <v>No</v>
      </c>
      <c r="U1413" s="10" t="str" cm="1">
        <f t="array" ref="U1413">_xlfn.IFS(B1413&lt;18.5,"Underweight",B1413&lt;=24.9,"Normal weight",B1413&lt;=29.99,"Over weight",B1413&gt;=30,"Obesity")</f>
        <v>Obesity</v>
      </c>
      <c r="V1413" t="str" cm="1">
        <f t="array" ref="V1413">_xlfn.IFS(C1413&lt;5.7,"Normal",C1413&lt;=6.49,"Prediabetes",C1413&gt;=6.5,"Diabetes")</f>
        <v>Normal</v>
      </c>
      <c r="W1413" t="str">
        <f t="shared" si="299"/>
        <v>No</v>
      </c>
    </row>
    <row r="1414" spans="1:23" x14ac:dyDescent="0.25">
      <c r="A1414" t="s">
        <v>958</v>
      </c>
      <c r="B1414" s="11">
        <v>24.33</v>
      </c>
      <c r="C1414" s="11">
        <v>8</v>
      </c>
      <c r="D1414" t="s">
        <v>2380</v>
      </c>
      <c r="E1414" t="s">
        <v>2380</v>
      </c>
      <c r="F1414" t="s">
        <v>2380</v>
      </c>
      <c r="G1414" t="s">
        <v>2381</v>
      </c>
      <c r="H1414" t="s">
        <v>2380</v>
      </c>
      <c r="I1414" t="str">
        <f t="shared" si="287"/>
        <v>Id1413</v>
      </c>
      <c r="J1414" t="str">
        <f t="shared" si="288"/>
        <v>24.33</v>
      </c>
      <c r="K1414" t="str">
        <f t="shared" si="289"/>
        <v>8</v>
      </c>
      <c r="L1414" t="str">
        <f t="shared" si="290"/>
        <v>No</v>
      </c>
      <c r="M1414" t="str">
        <f t="shared" si="291"/>
        <v>No</v>
      </c>
      <c r="N1414" t="str">
        <f t="shared" si="292"/>
        <v>No</v>
      </c>
      <c r="O1414" t="str">
        <f t="shared" si="293"/>
        <v>No major surgery</v>
      </c>
      <c r="P1414" t="str">
        <f t="shared" si="294"/>
        <v>No</v>
      </c>
      <c r="Q1414" s="10" t="str">
        <f t="shared" si="295"/>
        <v>0</v>
      </c>
      <c r="R1414" t="str">
        <f t="shared" si="296"/>
        <v>No</v>
      </c>
      <c r="S1414" t="str">
        <f t="shared" si="297"/>
        <v>No</v>
      </c>
      <c r="T1414" t="str">
        <f t="shared" si="298"/>
        <v>No</v>
      </c>
      <c r="U1414" s="10" t="str" cm="1">
        <f t="array" ref="U1414">_xlfn.IFS(B1414&lt;18.5,"Underweight",B1414&lt;=24.9,"Normal weight",B1414&lt;=29.99,"Over weight",B1414&gt;=30,"Obesity")</f>
        <v>Normal weight</v>
      </c>
      <c r="V1414" t="str" cm="1">
        <f t="array" ref="V1414">_xlfn.IFS(C1414&lt;5.7,"Normal",C1414&lt;=6.49,"Prediabetes",C1414&gt;=6.5,"Diabetes")</f>
        <v>Diabetes</v>
      </c>
      <c r="W1414" t="str">
        <f t="shared" si="299"/>
        <v>No</v>
      </c>
    </row>
    <row r="1415" spans="1:23" x14ac:dyDescent="0.25">
      <c r="A1415" t="s">
        <v>957</v>
      </c>
      <c r="B1415" s="11">
        <v>19.855</v>
      </c>
      <c r="C1415" s="11">
        <v>5.71</v>
      </c>
      <c r="D1415" t="s">
        <v>2382</v>
      </c>
      <c r="E1415" t="s">
        <v>2380</v>
      </c>
      <c r="F1415" t="s">
        <v>2380</v>
      </c>
      <c r="G1415" t="s">
        <v>2381</v>
      </c>
      <c r="H1415" t="s">
        <v>2380</v>
      </c>
      <c r="I1415" t="str">
        <f t="shared" si="287"/>
        <v>Id1414</v>
      </c>
      <c r="J1415" t="str">
        <f t="shared" si="288"/>
        <v>19.855</v>
      </c>
      <c r="K1415" t="str">
        <f t="shared" si="289"/>
        <v>5.71</v>
      </c>
      <c r="L1415" t="str">
        <f t="shared" si="290"/>
        <v>yes</v>
      </c>
      <c r="M1415" t="str">
        <f t="shared" si="291"/>
        <v>No</v>
      </c>
      <c r="N1415" t="str">
        <f t="shared" si="292"/>
        <v>No</v>
      </c>
      <c r="O1415" t="str">
        <f t="shared" si="293"/>
        <v>No major surgery</v>
      </c>
      <c r="P1415" t="str">
        <f t="shared" si="294"/>
        <v>No</v>
      </c>
      <c r="Q1415" s="10" t="str">
        <f t="shared" si="295"/>
        <v>0</v>
      </c>
      <c r="R1415" t="str">
        <f t="shared" si="296"/>
        <v>Yes</v>
      </c>
      <c r="S1415" t="str">
        <f t="shared" si="297"/>
        <v>No</v>
      </c>
      <c r="T1415" t="str">
        <f t="shared" si="298"/>
        <v>No</v>
      </c>
      <c r="U1415" s="10" t="str" cm="1">
        <f t="array" ref="U1415">_xlfn.IFS(B1415&lt;18.5,"Underweight",B1415&lt;=24.9,"Normal weight",B1415&lt;=29.99,"Over weight",B1415&gt;=30,"Obesity")</f>
        <v>Normal weight</v>
      </c>
      <c r="V1415" t="str" cm="1">
        <f t="array" ref="V1415">_xlfn.IFS(C1415&lt;5.7,"Normal",C1415&lt;=6.49,"Prediabetes",C1415&gt;=6.5,"Diabetes")</f>
        <v>Prediabetes</v>
      </c>
      <c r="W1415" t="str">
        <f t="shared" si="299"/>
        <v>No</v>
      </c>
    </row>
    <row r="1416" spans="1:23" x14ac:dyDescent="0.25">
      <c r="A1416" t="s">
        <v>956</v>
      </c>
      <c r="B1416" s="11">
        <v>25.364999999999998</v>
      </c>
      <c r="C1416" s="11">
        <v>11.71</v>
      </c>
      <c r="D1416" t="s">
        <v>2380</v>
      </c>
      <c r="E1416" t="s">
        <v>2380</v>
      </c>
      <c r="F1416" t="s">
        <v>2380</v>
      </c>
      <c r="G1416" t="s">
        <v>2381</v>
      </c>
      <c r="H1416" t="s">
        <v>2380</v>
      </c>
      <c r="I1416" t="str">
        <f t="shared" si="287"/>
        <v>Id1415</v>
      </c>
      <c r="J1416" t="str">
        <f t="shared" si="288"/>
        <v>25.365</v>
      </c>
      <c r="K1416" t="str">
        <f t="shared" si="289"/>
        <v>11.71</v>
      </c>
      <c r="L1416" t="str">
        <f t="shared" si="290"/>
        <v>No</v>
      </c>
      <c r="M1416" t="str">
        <f t="shared" si="291"/>
        <v>No</v>
      </c>
      <c r="N1416" t="str">
        <f t="shared" si="292"/>
        <v>No</v>
      </c>
      <c r="O1416" t="str">
        <f t="shared" si="293"/>
        <v>No major surgery</v>
      </c>
      <c r="P1416" t="str">
        <f t="shared" si="294"/>
        <v>No</v>
      </c>
      <c r="Q1416" s="10" t="str">
        <f t="shared" si="295"/>
        <v>0</v>
      </c>
      <c r="R1416" t="str">
        <f t="shared" si="296"/>
        <v>No</v>
      </c>
      <c r="S1416" t="str">
        <f t="shared" si="297"/>
        <v>No</v>
      </c>
      <c r="T1416" t="str">
        <f t="shared" si="298"/>
        <v>No</v>
      </c>
      <c r="U1416" s="10" t="str" cm="1">
        <f t="array" ref="U1416">_xlfn.IFS(B1416&lt;18.5,"Underweight",B1416&lt;=24.9,"Normal weight",B1416&lt;=29.99,"Over weight",B1416&gt;=30,"Obesity")</f>
        <v>Over weight</v>
      </c>
      <c r="V1416" t="str" cm="1">
        <f t="array" ref="V1416">_xlfn.IFS(C1416&lt;5.7,"Normal",C1416&lt;=6.49,"Prediabetes",C1416&gt;=6.5,"Diabetes")</f>
        <v>Diabetes</v>
      </c>
      <c r="W1416" t="str">
        <f t="shared" si="299"/>
        <v>No</v>
      </c>
    </row>
    <row r="1417" spans="1:23" x14ac:dyDescent="0.25">
      <c r="A1417" t="s">
        <v>955</v>
      </c>
      <c r="B1417" s="11">
        <v>29.6</v>
      </c>
      <c r="C1417" s="11">
        <v>6.17</v>
      </c>
      <c r="D1417" t="s">
        <v>2382</v>
      </c>
      <c r="E1417" t="s">
        <v>2380</v>
      </c>
      <c r="F1417" t="s">
        <v>2383</v>
      </c>
      <c r="G1417">
        <v>1</v>
      </c>
      <c r="H1417" t="s">
        <v>2380</v>
      </c>
      <c r="I1417" t="str">
        <f t="shared" si="287"/>
        <v>Id1416</v>
      </c>
      <c r="J1417" t="str">
        <f t="shared" si="288"/>
        <v>29.6</v>
      </c>
      <c r="K1417" t="str">
        <f t="shared" si="289"/>
        <v>6.17</v>
      </c>
      <c r="L1417" t="str">
        <f t="shared" si="290"/>
        <v>yes</v>
      </c>
      <c r="M1417" t="str">
        <f t="shared" si="291"/>
        <v>No</v>
      </c>
      <c r="N1417" t="str">
        <f t="shared" si="292"/>
        <v>Yes</v>
      </c>
      <c r="O1417" t="str">
        <f t="shared" si="293"/>
        <v>1</v>
      </c>
      <c r="P1417" t="str">
        <f t="shared" si="294"/>
        <v>No</v>
      </c>
      <c r="Q1417" s="10" t="str">
        <f t="shared" si="295"/>
        <v>1</v>
      </c>
      <c r="R1417" t="str">
        <f t="shared" si="296"/>
        <v>Yes</v>
      </c>
      <c r="S1417" t="str">
        <f t="shared" si="297"/>
        <v>No</v>
      </c>
      <c r="T1417" t="str">
        <f t="shared" si="298"/>
        <v>No</v>
      </c>
      <c r="U1417" s="10" t="str" cm="1">
        <f t="array" ref="U1417">_xlfn.IFS(B1417&lt;18.5,"Underweight",B1417&lt;=24.9,"Normal weight",B1417&lt;=29.99,"Over weight",B1417&gt;=30,"Obesity")</f>
        <v>Over weight</v>
      </c>
      <c r="V1417" t="str" cm="1">
        <f t="array" ref="V1417">_xlfn.IFS(C1417&lt;5.7,"Normal",C1417&lt;=6.49,"Prediabetes",C1417&gt;=6.5,"Diabetes")</f>
        <v>Prediabetes</v>
      </c>
      <c r="W1417" t="str">
        <f t="shared" si="299"/>
        <v>No</v>
      </c>
    </row>
    <row r="1418" spans="1:23" x14ac:dyDescent="0.25">
      <c r="A1418" t="s">
        <v>954</v>
      </c>
      <c r="B1418" s="11">
        <v>39.43</v>
      </c>
      <c r="C1418" s="11">
        <v>6.1</v>
      </c>
      <c r="D1418" t="s">
        <v>2382</v>
      </c>
      <c r="E1418" t="s">
        <v>2380</v>
      </c>
      <c r="F1418" t="s">
        <v>2383</v>
      </c>
      <c r="G1418">
        <v>1</v>
      </c>
      <c r="H1418" t="s">
        <v>2380</v>
      </c>
      <c r="I1418" t="str">
        <f t="shared" si="287"/>
        <v>Id1417</v>
      </c>
      <c r="J1418" t="str">
        <f t="shared" si="288"/>
        <v>39.43</v>
      </c>
      <c r="K1418" t="str">
        <f t="shared" si="289"/>
        <v>6.1</v>
      </c>
      <c r="L1418" t="str">
        <f t="shared" si="290"/>
        <v>yes</v>
      </c>
      <c r="M1418" t="str">
        <f t="shared" si="291"/>
        <v>No</v>
      </c>
      <c r="N1418" t="str">
        <f t="shared" si="292"/>
        <v>Yes</v>
      </c>
      <c r="O1418" t="str">
        <f t="shared" si="293"/>
        <v>1</v>
      </c>
      <c r="P1418" t="str">
        <f t="shared" si="294"/>
        <v>No</v>
      </c>
      <c r="Q1418" s="10" t="str">
        <f t="shared" si="295"/>
        <v>1</v>
      </c>
      <c r="R1418" t="str">
        <f t="shared" si="296"/>
        <v>Yes</v>
      </c>
      <c r="S1418" t="str">
        <f t="shared" si="297"/>
        <v>No</v>
      </c>
      <c r="T1418" t="str">
        <f t="shared" si="298"/>
        <v>No</v>
      </c>
      <c r="U1418" s="10" t="str" cm="1">
        <f t="array" ref="U1418">_xlfn.IFS(B1418&lt;18.5,"Underweight",B1418&lt;=24.9,"Normal weight",B1418&lt;=29.99,"Over weight",B1418&gt;=30,"Obesity")</f>
        <v>Obesity</v>
      </c>
      <c r="V1418" t="str" cm="1">
        <f t="array" ref="V1418">_xlfn.IFS(C1418&lt;5.7,"Normal",C1418&lt;=6.49,"Prediabetes",C1418&gt;=6.5,"Diabetes")</f>
        <v>Prediabetes</v>
      </c>
      <c r="W1418" t="str">
        <f t="shared" si="299"/>
        <v>No</v>
      </c>
    </row>
    <row r="1419" spans="1:23" x14ac:dyDescent="0.25">
      <c r="A1419" t="s">
        <v>953</v>
      </c>
      <c r="B1419" s="11">
        <v>27.34</v>
      </c>
      <c r="C1419" s="11">
        <v>5.19</v>
      </c>
      <c r="D1419" t="s">
        <v>2382</v>
      </c>
      <c r="E1419" t="s">
        <v>2380</v>
      </c>
      <c r="F1419" t="s">
        <v>2380</v>
      </c>
      <c r="G1419">
        <v>1</v>
      </c>
      <c r="H1419" t="s">
        <v>2380</v>
      </c>
      <c r="I1419" t="str">
        <f t="shared" si="287"/>
        <v>Id1418</v>
      </c>
      <c r="J1419" t="str">
        <f t="shared" si="288"/>
        <v>27.34</v>
      </c>
      <c r="K1419" t="str">
        <f t="shared" si="289"/>
        <v>5.19</v>
      </c>
      <c r="L1419" t="str">
        <f t="shared" si="290"/>
        <v>yes</v>
      </c>
      <c r="M1419" t="str">
        <f t="shared" si="291"/>
        <v>No</v>
      </c>
      <c r="N1419" t="str">
        <f t="shared" si="292"/>
        <v>No</v>
      </c>
      <c r="O1419" t="str">
        <f t="shared" si="293"/>
        <v>1</v>
      </c>
      <c r="P1419" t="str">
        <f t="shared" si="294"/>
        <v>No</v>
      </c>
      <c r="Q1419" s="10" t="str">
        <f t="shared" si="295"/>
        <v>1</v>
      </c>
      <c r="R1419" t="str">
        <f t="shared" si="296"/>
        <v>Yes</v>
      </c>
      <c r="S1419" t="str">
        <f t="shared" si="297"/>
        <v>No</v>
      </c>
      <c r="T1419" t="str">
        <f t="shared" si="298"/>
        <v>No</v>
      </c>
      <c r="U1419" s="10" t="str" cm="1">
        <f t="array" ref="U1419">_xlfn.IFS(B1419&lt;18.5,"Underweight",B1419&lt;=24.9,"Normal weight",B1419&lt;=29.99,"Over weight",B1419&gt;=30,"Obesity")</f>
        <v>Over weight</v>
      </c>
      <c r="V1419" t="str" cm="1">
        <f t="array" ref="V1419">_xlfn.IFS(C1419&lt;5.7,"Normal",C1419&lt;=6.49,"Prediabetes",C1419&gt;=6.5,"Diabetes")</f>
        <v>Normal</v>
      </c>
      <c r="W1419" t="str">
        <f t="shared" si="299"/>
        <v>No</v>
      </c>
    </row>
    <row r="1420" spans="1:23" x14ac:dyDescent="0.25">
      <c r="A1420" t="s">
        <v>952</v>
      </c>
      <c r="B1420" s="11">
        <v>39.01</v>
      </c>
      <c r="C1420" s="11">
        <v>5.37</v>
      </c>
      <c r="D1420" t="s">
        <v>2382</v>
      </c>
      <c r="E1420" t="s">
        <v>2380</v>
      </c>
      <c r="F1420" t="s">
        <v>2380</v>
      </c>
      <c r="G1420" t="s">
        <v>2381</v>
      </c>
      <c r="H1420" t="s">
        <v>2380</v>
      </c>
      <c r="I1420" t="str">
        <f t="shared" si="287"/>
        <v>Id1419</v>
      </c>
      <c r="J1420" t="str">
        <f t="shared" si="288"/>
        <v>39.01</v>
      </c>
      <c r="K1420" t="str">
        <f t="shared" si="289"/>
        <v>5.37</v>
      </c>
      <c r="L1420" t="str">
        <f t="shared" si="290"/>
        <v>yes</v>
      </c>
      <c r="M1420" t="str">
        <f t="shared" si="291"/>
        <v>No</v>
      </c>
      <c r="N1420" t="str">
        <f t="shared" si="292"/>
        <v>No</v>
      </c>
      <c r="O1420" t="str">
        <f t="shared" si="293"/>
        <v>No major surgery</v>
      </c>
      <c r="P1420" t="str">
        <f t="shared" si="294"/>
        <v>No</v>
      </c>
      <c r="Q1420" s="10" t="str">
        <f t="shared" si="295"/>
        <v>0</v>
      </c>
      <c r="R1420" t="str">
        <f t="shared" si="296"/>
        <v>Yes</v>
      </c>
      <c r="S1420" t="str">
        <f t="shared" si="297"/>
        <v>No</v>
      </c>
      <c r="T1420" t="str">
        <f t="shared" si="298"/>
        <v>No</v>
      </c>
      <c r="U1420" s="10" t="str" cm="1">
        <f t="array" ref="U1420">_xlfn.IFS(B1420&lt;18.5,"Underweight",B1420&lt;=24.9,"Normal weight",B1420&lt;=29.99,"Over weight",B1420&gt;=30,"Obesity")</f>
        <v>Obesity</v>
      </c>
      <c r="V1420" t="str" cm="1">
        <f t="array" ref="V1420">_xlfn.IFS(C1420&lt;5.7,"Normal",C1420&lt;=6.49,"Prediabetes",C1420&gt;=6.5,"Diabetes")</f>
        <v>Normal</v>
      </c>
      <c r="W1420" t="str">
        <f t="shared" si="299"/>
        <v>No</v>
      </c>
    </row>
    <row r="1421" spans="1:23" x14ac:dyDescent="0.25">
      <c r="A1421" t="s">
        <v>951</v>
      </c>
      <c r="B1421" s="11">
        <v>18.989999999999998</v>
      </c>
      <c r="C1421" s="11">
        <v>10.82</v>
      </c>
      <c r="D1421" t="s">
        <v>2382</v>
      </c>
      <c r="E1421" t="s">
        <v>2380</v>
      </c>
      <c r="F1421" t="s">
        <v>2380</v>
      </c>
      <c r="G1421" t="s">
        <v>2381</v>
      </c>
      <c r="H1421" t="s">
        <v>2380</v>
      </c>
      <c r="I1421" t="str">
        <f t="shared" si="287"/>
        <v>Id1420</v>
      </c>
      <c r="J1421" t="str">
        <f t="shared" si="288"/>
        <v>18.99</v>
      </c>
      <c r="K1421" t="str">
        <f t="shared" si="289"/>
        <v>10.82</v>
      </c>
      <c r="L1421" t="str">
        <f t="shared" si="290"/>
        <v>yes</v>
      </c>
      <c r="M1421" t="str">
        <f t="shared" si="291"/>
        <v>No</v>
      </c>
      <c r="N1421" t="str">
        <f t="shared" si="292"/>
        <v>No</v>
      </c>
      <c r="O1421" t="str">
        <f t="shared" si="293"/>
        <v>No major surgery</v>
      </c>
      <c r="P1421" t="str">
        <f t="shared" si="294"/>
        <v>No</v>
      </c>
      <c r="Q1421" s="10" t="str">
        <f t="shared" si="295"/>
        <v>0</v>
      </c>
      <c r="R1421" t="str">
        <f t="shared" si="296"/>
        <v>Yes</v>
      </c>
      <c r="S1421" t="str">
        <f t="shared" si="297"/>
        <v>No</v>
      </c>
      <c r="T1421" t="str">
        <f t="shared" si="298"/>
        <v>No</v>
      </c>
      <c r="U1421" s="10" t="str" cm="1">
        <f t="array" ref="U1421">_xlfn.IFS(B1421&lt;18.5,"Underweight",B1421&lt;=24.9,"Normal weight",B1421&lt;=29.99,"Over weight",B1421&gt;=30,"Obesity")</f>
        <v>Normal weight</v>
      </c>
      <c r="V1421" t="str" cm="1">
        <f t="array" ref="V1421">_xlfn.IFS(C1421&lt;5.7,"Normal",C1421&lt;=6.49,"Prediabetes",C1421&gt;=6.5,"Diabetes")</f>
        <v>Diabetes</v>
      </c>
      <c r="W1421" t="str">
        <f t="shared" si="299"/>
        <v>No</v>
      </c>
    </row>
    <row r="1422" spans="1:23" x14ac:dyDescent="0.25">
      <c r="A1422" t="s">
        <v>950</v>
      </c>
      <c r="B1422" s="11">
        <v>42.3</v>
      </c>
      <c r="C1422" s="11">
        <v>6.06</v>
      </c>
      <c r="D1422" t="s">
        <v>2382</v>
      </c>
      <c r="E1422" t="s">
        <v>2380</v>
      </c>
      <c r="F1422" t="s">
        <v>2380</v>
      </c>
      <c r="G1422" t="s">
        <v>2381</v>
      </c>
      <c r="H1422" t="s">
        <v>2380</v>
      </c>
      <c r="I1422" t="str">
        <f t="shared" si="287"/>
        <v>Id1421</v>
      </c>
      <c r="J1422" t="str">
        <f t="shared" si="288"/>
        <v>42.3</v>
      </c>
      <c r="K1422" t="str">
        <f t="shared" si="289"/>
        <v>6.06</v>
      </c>
      <c r="L1422" t="str">
        <f t="shared" si="290"/>
        <v>yes</v>
      </c>
      <c r="M1422" t="str">
        <f t="shared" si="291"/>
        <v>No</v>
      </c>
      <c r="N1422" t="str">
        <f t="shared" si="292"/>
        <v>No</v>
      </c>
      <c r="O1422" t="str">
        <f t="shared" si="293"/>
        <v>No major surgery</v>
      </c>
      <c r="P1422" t="str">
        <f t="shared" si="294"/>
        <v>No</v>
      </c>
      <c r="Q1422" s="10" t="str">
        <f t="shared" si="295"/>
        <v>0</v>
      </c>
      <c r="R1422" t="str">
        <f t="shared" si="296"/>
        <v>Yes</v>
      </c>
      <c r="S1422" t="str">
        <f t="shared" si="297"/>
        <v>No</v>
      </c>
      <c r="T1422" t="str">
        <f t="shared" si="298"/>
        <v>No</v>
      </c>
      <c r="U1422" s="10" t="str" cm="1">
        <f t="array" ref="U1422">_xlfn.IFS(B1422&lt;18.5,"Underweight",B1422&lt;=24.9,"Normal weight",B1422&lt;=29.99,"Over weight",B1422&gt;=30,"Obesity")</f>
        <v>Obesity</v>
      </c>
      <c r="V1422" t="str" cm="1">
        <f t="array" ref="V1422">_xlfn.IFS(C1422&lt;5.7,"Normal",C1422&lt;=6.49,"Prediabetes",C1422&gt;=6.5,"Diabetes")</f>
        <v>Prediabetes</v>
      </c>
      <c r="W1422" t="str">
        <f t="shared" si="299"/>
        <v>No</v>
      </c>
    </row>
    <row r="1423" spans="1:23" x14ac:dyDescent="0.25">
      <c r="A1423" t="s">
        <v>949</v>
      </c>
      <c r="B1423" s="11">
        <v>39.805</v>
      </c>
      <c r="C1423" s="11">
        <v>5.91</v>
      </c>
      <c r="D1423" t="s">
        <v>2380</v>
      </c>
      <c r="E1423" t="s">
        <v>2380</v>
      </c>
      <c r="F1423" t="s">
        <v>2380</v>
      </c>
      <c r="G1423" t="s">
        <v>2381</v>
      </c>
      <c r="H1423" t="s">
        <v>2380</v>
      </c>
      <c r="I1423" t="str">
        <f t="shared" si="287"/>
        <v>Id1422</v>
      </c>
      <c r="J1423" t="str">
        <f t="shared" si="288"/>
        <v>39.805</v>
      </c>
      <c r="K1423" t="str">
        <f t="shared" si="289"/>
        <v>5.91</v>
      </c>
      <c r="L1423" t="str">
        <f t="shared" si="290"/>
        <v>No</v>
      </c>
      <c r="M1423" t="str">
        <f t="shared" si="291"/>
        <v>No</v>
      </c>
      <c r="N1423" t="str">
        <f t="shared" si="292"/>
        <v>No</v>
      </c>
      <c r="O1423" t="str">
        <f t="shared" si="293"/>
        <v>No major surgery</v>
      </c>
      <c r="P1423" t="str">
        <f t="shared" si="294"/>
        <v>No</v>
      </c>
      <c r="Q1423" s="10" t="str">
        <f t="shared" si="295"/>
        <v>0</v>
      </c>
      <c r="R1423" t="str">
        <f t="shared" si="296"/>
        <v>No</v>
      </c>
      <c r="S1423" t="str">
        <f t="shared" si="297"/>
        <v>No</v>
      </c>
      <c r="T1423" t="str">
        <f t="shared" si="298"/>
        <v>No</v>
      </c>
      <c r="U1423" s="10" t="str" cm="1">
        <f t="array" ref="U1423">_xlfn.IFS(B1423&lt;18.5,"Underweight",B1423&lt;=24.9,"Normal weight",B1423&lt;=29.99,"Over weight",B1423&gt;=30,"Obesity")</f>
        <v>Obesity</v>
      </c>
      <c r="V1423" t="str" cm="1">
        <f t="array" ref="V1423">_xlfn.IFS(C1423&lt;5.7,"Normal",C1423&lt;=6.49,"Prediabetes",C1423&gt;=6.5,"Diabetes")</f>
        <v>Prediabetes</v>
      </c>
      <c r="W1423" t="str">
        <f t="shared" si="299"/>
        <v>No</v>
      </c>
    </row>
    <row r="1424" spans="1:23" x14ac:dyDescent="0.25">
      <c r="A1424" t="s">
        <v>948</v>
      </c>
      <c r="B1424" s="11">
        <v>33.700000000000003</v>
      </c>
      <c r="C1424" s="11">
        <v>5.87</v>
      </c>
      <c r="D1424" t="s">
        <v>2380</v>
      </c>
      <c r="E1424" t="s">
        <v>2380</v>
      </c>
      <c r="F1424" t="s">
        <v>2380</v>
      </c>
      <c r="G1424" t="s">
        <v>2381</v>
      </c>
      <c r="H1424" t="s">
        <v>2380</v>
      </c>
      <c r="I1424" t="str">
        <f t="shared" si="287"/>
        <v>Id1423</v>
      </c>
      <c r="J1424" t="str">
        <f t="shared" si="288"/>
        <v>33.7</v>
      </c>
      <c r="K1424" t="str">
        <f t="shared" si="289"/>
        <v>5.87</v>
      </c>
      <c r="L1424" t="str">
        <f t="shared" si="290"/>
        <v>No</v>
      </c>
      <c r="M1424" t="str">
        <f t="shared" si="291"/>
        <v>No</v>
      </c>
      <c r="N1424" t="str">
        <f t="shared" si="292"/>
        <v>No</v>
      </c>
      <c r="O1424" t="str">
        <f t="shared" si="293"/>
        <v>No major surgery</v>
      </c>
      <c r="P1424" t="str">
        <f t="shared" si="294"/>
        <v>No</v>
      </c>
      <c r="Q1424" s="10" t="str">
        <f t="shared" si="295"/>
        <v>0</v>
      </c>
      <c r="R1424" t="str">
        <f t="shared" si="296"/>
        <v>No</v>
      </c>
      <c r="S1424" t="str">
        <f t="shared" si="297"/>
        <v>No</v>
      </c>
      <c r="T1424" t="str">
        <f t="shared" si="298"/>
        <v>No</v>
      </c>
      <c r="U1424" s="10" t="str" cm="1">
        <f t="array" ref="U1424">_xlfn.IFS(B1424&lt;18.5,"Underweight",B1424&lt;=24.9,"Normal weight",B1424&lt;=29.99,"Over weight",B1424&gt;=30,"Obesity")</f>
        <v>Obesity</v>
      </c>
      <c r="V1424" t="str" cm="1">
        <f t="array" ref="V1424">_xlfn.IFS(C1424&lt;5.7,"Normal",C1424&lt;=6.49,"Prediabetes",C1424&gt;=6.5,"Diabetes")</f>
        <v>Prediabetes</v>
      </c>
      <c r="W1424" t="str">
        <f t="shared" si="299"/>
        <v>No</v>
      </c>
    </row>
    <row r="1425" spans="1:23" x14ac:dyDescent="0.25">
      <c r="A1425" t="s">
        <v>947</v>
      </c>
      <c r="B1425" s="11">
        <v>36.195</v>
      </c>
      <c r="C1425" s="11">
        <v>6.22</v>
      </c>
      <c r="D1425" t="s">
        <v>2380</v>
      </c>
      <c r="E1425" t="s">
        <v>2380</v>
      </c>
      <c r="F1425" t="s">
        <v>2380</v>
      </c>
      <c r="G1425" t="s">
        <v>2381</v>
      </c>
      <c r="H1425" t="s">
        <v>2380</v>
      </c>
      <c r="I1425" t="str">
        <f t="shared" si="287"/>
        <v>Id1424</v>
      </c>
      <c r="J1425" t="str">
        <f t="shared" si="288"/>
        <v>36.195</v>
      </c>
      <c r="K1425" t="str">
        <f t="shared" si="289"/>
        <v>6.22</v>
      </c>
      <c r="L1425" t="str">
        <f t="shared" si="290"/>
        <v>No</v>
      </c>
      <c r="M1425" t="str">
        <f t="shared" si="291"/>
        <v>No</v>
      </c>
      <c r="N1425" t="str">
        <f t="shared" si="292"/>
        <v>No</v>
      </c>
      <c r="O1425" t="str">
        <f t="shared" si="293"/>
        <v>No major surgery</v>
      </c>
      <c r="P1425" t="str">
        <f t="shared" si="294"/>
        <v>No</v>
      </c>
      <c r="Q1425" s="10" t="str">
        <f t="shared" si="295"/>
        <v>0</v>
      </c>
      <c r="R1425" t="str">
        <f t="shared" si="296"/>
        <v>No</v>
      </c>
      <c r="S1425" t="str">
        <f t="shared" si="297"/>
        <v>No</v>
      </c>
      <c r="T1425" t="str">
        <f t="shared" si="298"/>
        <v>No</v>
      </c>
      <c r="U1425" s="10" t="str" cm="1">
        <f t="array" ref="U1425">_xlfn.IFS(B1425&lt;18.5,"Underweight",B1425&lt;=24.9,"Normal weight",B1425&lt;=29.99,"Over weight",B1425&gt;=30,"Obesity")</f>
        <v>Obesity</v>
      </c>
      <c r="V1425" t="str" cm="1">
        <f t="array" ref="V1425">_xlfn.IFS(C1425&lt;5.7,"Normal",C1425&lt;=6.49,"Prediabetes",C1425&gt;=6.5,"Diabetes")</f>
        <v>Prediabetes</v>
      </c>
      <c r="W1425" t="str">
        <f t="shared" si="299"/>
        <v>No</v>
      </c>
    </row>
    <row r="1426" spans="1:23" x14ac:dyDescent="0.25">
      <c r="A1426" t="s">
        <v>946</v>
      </c>
      <c r="B1426" s="11">
        <v>32.6</v>
      </c>
      <c r="C1426" s="11">
        <v>5.73</v>
      </c>
      <c r="D1426" t="s">
        <v>2380</v>
      </c>
      <c r="E1426" t="s">
        <v>2380</v>
      </c>
      <c r="F1426" t="s">
        <v>2383</v>
      </c>
      <c r="G1426">
        <v>1</v>
      </c>
      <c r="H1426" t="s">
        <v>2380</v>
      </c>
      <c r="I1426" t="str">
        <f t="shared" si="287"/>
        <v>Id1425</v>
      </c>
      <c r="J1426" t="str">
        <f t="shared" si="288"/>
        <v>32.6</v>
      </c>
      <c r="K1426" t="str">
        <f t="shared" si="289"/>
        <v>5.73</v>
      </c>
      <c r="L1426" t="str">
        <f t="shared" si="290"/>
        <v>No</v>
      </c>
      <c r="M1426" t="str">
        <f t="shared" si="291"/>
        <v>No</v>
      </c>
      <c r="N1426" t="str">
        <f t="shared" si="292"/>
        <v>Yes</v>
      </c>
      <c r="O1426" t="str">
        <f t="shared" si="293"/>
        <v>1</v>
      </c>
      <c r="P1426" t="str">
        <f t="shared" si="294"/>
        <v>No</v>
      </c>
      <c r="Q1426" s="10" t="str">
        <f t="shared" si="295"/>
        <v>1</v>
      </c>
      <c r="R1426" t="str">
        <f t="shared" si="296"/>
        <v>No</v>
      </c>
      <c r="S1426" t="str">
        <f t="shared" si="297"/>
        <v>No</v>
      </c>
      <c r="T1426" t="str">
        <f t="shared" si="298"/>
        <v>No</v>
      </c>
      <c r="U1426" s="10" t="str" cm="1">
        <f t="array" ref="U1426">_xlfn.IFS(B1426&lt;18.5,"Underweight",B1426&lt;=24.9,"Normal weight",B1426&lt;=29.99,"Over weight",B1426&gt;=30,"Obesity")</f>
        <v>Obesity</v>
      </c>
      <c r="V1426" t="str" cm="1">
        <f t="array" ref="V1426">_xlfn.IFS(C1426&lt;5.7,"Normal",C1426&lt;=6.49,"Prediabetes",C1426&gt;=6.5,"Diabetes")</f>
        <v>Prediabetes</v>
      </c>
      <c r="W1426" t="str">
        <f t="shared" si="299"/>
        <v>No</v>
      </c>
    </row>
    <row r="1427" spans="1:23" x14ac:dyDescent="0.25">
      <c r="A1427" t="s">
        <v>945</v>
      </c>
      <c r="B1427" s="11">
        <v>30.2</v>
      </c>
      <c r="C1427" s="11">
        <v>5.7</v>
      </c>
      <c r="D1427" t="s">
        <v>2380</v>
      </c>
      <c r="E1427" t="s">
        <v>2380</v>
      </c>
      <c r="F1427" t="s">
        <v>2380</v>
      </c>
      <c r="G1427" t="s">
        <v>2381</v>
      </c>
      <c r="H1427" t="s">
        <v>2380</v>
      </c>
      <c r="I1427" t="str">
        <f t="shared" si="287"/>
        <v>Id1426</v>
      </c>
      <c r="J1427" t="str">
        <f t="shared" si="288"/>
        <v>30.2</v>
      </c>
      <c r="K1427" t="str">
        <f t="shared" si="289"/>
        <v>5.7</v>
      </c>
      <c r="L1427" t="str">
        <f t="shared" si="290"/>
        <v>No</v>
      </c>
      <c r="M1427" t="str">
        <f t="shared" si="291"/>
        <v>No</v>
      </c>
      <c r="N1427" t="str">
        <f t="shared" si="292"/>
        <v>No</v>
      </c>
      <c r="O1427" t="str">
        <f t="shared" si="293"/>
        <v>No major surgery</v>
      </c>
      <c r="P1427" t="str">
        <f t="shared" si="294"/>
        <v>No</v>
      </c>
      <c r="Q1427" s="10" t="str">
        <f t="shared" si="295"/>
        <v>0</v>
      </c>
      <c r="R1427" t="str">
        <f t="shared" si="296"/>
        <v>No</v>
      </c>
      <c r="S1427" t="str">
        <f t="shared" si="297"/>
        <v>No</v>
      </c>
      <c r="T1427" t="str">
        <f t="shared" si="298"/>
        <v>No</v>
      </c>
      <c r="U1427" s="10" t="str" cm="1">
        <f t="array" ref="U1427">_xlfn.IFS(B1427&lt;18.5,"Underweight",B1427&lt;=24.9,"Normal weight",B1427&lt;=29.99,"Over weight",B1427&gt;=30,"Obesity")</f>
        <v>Obesity</v>
      </c>
      <c r="V1427" t="str" cm="1">
        <f t="array" ref="V1427">_xlfn.IFS(C1427&lt;5.7,"Normal",C1427&lt;=6.49,"Prediabetes",C1427&gt;=6.5,"Diabetes")</f>
        <v>Prediabetes</v>
      </c>
      <c r="W1427" t="str">
        <f t="shared" si="299"/>
        <v>No</v>
      </c>
    </row>
    <row r="1428" spans="1:23" x14ac:dyDescent="0.25">
      <c r="A1428" t="s">
        <v>944</v>
      </c>
      <c r="B1428" s="11">
        <v>27.645</v>
      </c>
      <c r="C1428" s="11">
        <v>9.91</v>
      </c>
      <c r="D1428" t="s">
        <v>2380</v>
      </c>
      <c r="E1428" t="s">
        <v>2380</v>
      </c>
      <c r="F1428" t="s">
        <v>2380</v>
      </c>
      <c r="G1428" t="s">
        <v>2381</v>
      </c>
      <c r="H1428" t="s">
        <v>2380</v>
      </c>
      <c r="I1428" t="str">
        <f t="shared" si="287"/>
        <v>Id1427</v>
      </c>
      <c r="J1428" t="str">
        <f t="shared" si="288"/>
        <v>27.645</v>
      </c>
      <c r="K1428" t="str">
        <f t="shared" si="289"/>
        <v>9.91</v>
      </c>
      <c r="L1428" t="str">
        <f t="shared" si="290"/>
        <v>No</v>
      </c>
      <c r="M1428" t="str">
        <f t="shared" si="291"/>
        <v>No</v>
      </c>
      <c r="N1428" t="str">
        <f t="shared" si="292"/>
        <v>No</v>
      </c>
      <c r="O1428" t="str">
        <f t="shared" si="293"/>
        <v>No major surgery</v>
      </c>
      <c r="P1428" t="str">
        <f t="shared" si="294"/>
        <v>No</v>
      </c>
      <c r="Q1428" s="10" t="str">
        <f t="shared" si="295"/>
        <v>0</v>
      </c>
      <c r="R1428" t="str">
        <f t="shared" si="296"/>
        <v>No</v>
      </c>
      <c r="S1428" t="str">
        <f t="shared" si="297"/>
        <v>No</v>
      </c>
      <c r="T1428" t="str">
        <f t="shared" si="298"/>
        <v>No</v>
      </c>
      <c r="U1428" s="10" t="str" cm="1">
        <f t="array" ref="U1428">_xlfn.IFS(B1428&lt;18.5,"Underweight",B1428&lt;=24.9,"Normal weight",B1428&lt;=29.99,"Over weight",B1428&gt;=30,"Obesity")</f>
        <v>Over weight</v>
      </c>
      <c r="V1428" t="str" cm="1">
        <f t="array" ref="V1428">_xlfn.IFS(C1428&lt;5.7,"Normal",C1428&lt;=6.49,"Prediabetes",C1428&gt;=6.5,"Diabetes")</f>
        <v>Diabetes</v>
      </c>
      <c r="W1428" t="str">
        <f t="shared" si="299"/>
        <v>No</v>
      </c>
    </row>
    <row r="1429" spans="1:23" x14ac:dyDescent="0.25">
      <c r="A1429" t="s">
        <v>943</v>
      </c>
      <c r="B1429" s="11">
        <v>26.41</v>
      </c>
      <c r="C1429" s="11">
        <v>11.4</v>
      </c>
      <c r="D1429" t="s">
        <v>2380</v>
      </c>
      <c r="E1429" t="s">
        <v>2380</v>
      </c>
      <c r="F1429" t="s">
        <v>2380</v>
      </c>
      <c r="G1429" t="s">
        <v>2381</v>
      </c>
      <c r="H1429" t="s">
        <v>2380</v>
      </c>
      <c r="I1429" t="str">
        <f t="shared" si="287"/>
        <v>Id1428</v>
      </c>
      <c r="J1429" t="str">
        <f t="shared" si="288"/>
        <v>26.41</v>
      </c>
      <c r="K1429" t="str">
        <f t="shared" si="289"/>
        <v>11.4</v>
      </c>
      <c r="L1429" t="str">
        <f t="shared" si="290"/>
        <v>No</v>
      </c>
      <c r="M1429" t="str">
        <f t="shared" si="291"/>
        <v>No</v>
      </c>
      <c r="N1429" t="str">
        <f t="shared" si="292"/>
        <v>No</v>
      </c>
      <c r="O1429" t="str">
        <f t="shared" si="293"/>
        <v>No major surgery</v>
      </c>
      <c r="P1429" t="str">
        <f t="shared" si="294"/>
        <v>No</v>
      </c>
      <c r="Q1429" s="10" t="str">
        <f t="shared" si="295"/>
        <v>0</v>
      </c>
      <c r="R1429" t="str">
        <f t="shared" si="296"/>
        <v>No</v>
      </c>
      <c r="S1429" t="str">
        <f t="shared" si="297"/>
        <v>No</v>
      </c>
      <c r="T1429" t="str">
        <f t="shared" si="298"/>
        <v>No</v>
      </c>
      <c r="U1429" s="10" t="str" cm="1">
        <f t="array" ref="U1429">_xlfn.IFS(B1429&lt;18.5,"Underweight",B1429&lt;=24.9,"Normal weight",B1429&lt;=29.99,"Over weight",B1429&gt;=30,"Obesity")</f>
        <v>Over weight</v>
      </c>
      <c r="V1429" t="str" cm="1">
        <f t="array" ref="V1429">_xlfn.IFS(C1429&lt;5.7,"Normal",C1429&lt;=6.49,"Prediabetes",C1429&gt;=6.5,"Diabetes")</f>
        <v>Diabetes</v>
      </c>
      <c r="W1429" t="str">
        <f t="shared" si="299"/>
        <v>No</v>
      </c>
    </row>
    <row r="1430" spans="1:23" x14ac:dyDescent="0.25">
      <c r="A1430" t="s">
        <v>942</v>
      </c>
      <c r="B1430" s="11">
        <v>34.1</v>
      </c>
      <c r="C1430" s="11">
        <v>6.29</v>
      </c>
      <c r="D1430" t="s">
        <v>2382</v>
      </c>
      <c r="E1430" t="s">
        <v>2380</v>
      </c>
      <c r="F1430" t="s">
        <v>2383</v>
      </c>
      <c r="G1430">
        <v>1</v>
      </c>
      <c r="H1430" t="s">
        <v>2380</v>
      </c>
      <c r="I1430" t="str">
        <f t="shared" si="287"/>
        <v>Id1429</v>
      </c>
      <c r="J1430" t="str">
        <f t="shared" si="288"/>
        <v>34.1</v>
      </c>
      <c r="K1430" t="str">
        <f t="shared" si="289"/>
        <v>6.29</v>
      </c>
      <c r="L1430" t="str">
        <f t="shared" si="290"/>
        <v>yes</v>
      </c>
      <c r="M1430" t="str">
        <f t="shared" si="291"/>
        <v>No</v>
      </c>
      <c r="N1430" t="str">
        <f t="shared" si="292"/>
        <v>Yes</v>
      </c>
      <c r="O1430" t="str">
        <f t="shared" si="293"/>
        <v>1</v>
      </c>
      <c r="P1430" t="str">
        <f t="shared" si="294"/>
        <v>No</v>
      </c>
      <c r="Q1430" s="10" t="str">
        <f t="shared" si="295"/>
        <v>1</v>
      </c>
      <c r="R1430" t="str">
        <f t="shared" si="296"/>
        <v>Yes</v>
      </c>
      <c r="S1430" t="str">
        <f t="shared" si="297"/>
        <v>No</v>
      </c>
      <c r="T1430" t="str">
        <f t="shared" si="298"/>
        <v>No</v>
      </c>
      <c r="U1430" s="10" t="str" cm="1">
        <f t="array" ref="U1430">_xlfn.IFS(B1430&lt;18.5,"Underweight",B1430&lt;=24.9,"Normal weight",B1430&lt;=29.99,"Over weight",B1430&gt;=30,"Obesity")</f>
        <v>Obesity</v>
      </c>
      <c r="V1430" t="str" cm="1">
        <f t="array" ref="V1430">_xlfn.IFS(C1430&lt;5.7,"Normal",C1430&lt;=6.49,"Prediabetes",C1430&gt;=6.5,"Diabetes")</f>
        <v>Prediabetes</v>
      </c>
      <c r="W1430" t="str">
        <f t="shared" si="299"/>
        <v>No</v>
      </c>
    </row>
    <row r="1431" spans="1:23" x14ac:dyDescent="0.25">
      <c r="A1431" t="s">
        <v>941</v>
      </c>
      <c r="B1431" s="11">
        <v>17.3</v>
      </c>
      <c r="C1431" s="11">
        <v>9.2799999999999994</v>
      </c>
      <c r="D1431" t="s">
        <v>2380</v>
      </c>
      <c r="E1431" t="s">
        <v>2380</v>
      </c>
      <c r="F1431" t="s">
        <v>2380</v>
      </c>
      <c r="G1431" t="s">
        <v>2381</v>
      </c>
      <c r="H1431" t="s">
        <v>2380</v>
      </c>
      <c r="I1431" t="str">
        <f t="shared" si="287"/>
        <v>Id1430</v>
      </c>
      <c r="J1431" t="str">
        <f t="shared" si="288"/>
        <v>17.3</v>
      </c>
      <c r="K1431" t="str">
        <f t="shared" si="289"/>
        <v>9.28</v>
      </c>
      <c r="L1431" t="str">
        <f t="shared" si="290"/>
        <v>No</v>
      </c>
      <c r="M1431" t="str">
        <f t="shared" si="291"/>
        <v>No</v>
      </c>
      <c r="N1431" t="str">
        <f t="shared" si="292"/>
        <v>No</v>
      </c>
      <c r="O1431" t="str">
        <f t="shared" si="293"/>
        <v>No major surgery</v>
      </c>
      <c r="P1431" t="str">
        <f t="shared" si="294"/>
        <v>No</v>
      </c>
      <c r="Q1431" s="10" t="str">
        <f t="shared" si="295"/>
        <v>0</v>
      </c>
      <c r="R1431" t="str">
        <f t="shared" si="296"/>
        <v>No</v>
      </c>
      <c r="S1431" t="str">
        <f t="shared" si="297"/>
        <v>No</v>
      </c>
      <c r="T1431" t="str">
        <f t="shared" si="298"/>
        <v>No</v>
      </c>
      <c r="U1431" s="10" t="str" cm="1">
        <f t="array" ref="U1431">_xlfn.IFS(B1431&lt;18.5,"Underweight",B1431&lt;=24.9,"Normal weight",B1431&lt;=29.99,"Over weight",B1431&gt;=30,"Obesity")</f>
        <v>Underweight</v>
      </c>
      <c r="V1431" t="str" cm="1">
        <f t="array" ref="V1431">_xlfn.IFS(C1431&lt;5.7,"Normal",C1431&lt;=6.49,"Prediabetes",C1431&gt;=6.5,"Diabetes")</f>
        <v>Diabetes</v>
      </c>
      <c r="W1431" t="str">
        <f t="shared" si="299"/>
        <v>No</v>
      </c>
    </row>
    <row r="1432" spans="1:23" x14ac:dyDescent="0.25">
      <c r="A1432" t="s">
        <v>940</v>
      </c>
      <c r="B1432" s="11">
        <v>35.020000000000003</v>
      </c>
      <c r="C1432" s="11">
        <v>4.78</v>
      </c>
      <c r="D1432" t="s">
        <v>2380</v>
      </c>
      <c r="E1432" t="s">
        <v>2380</v>
      </c>
      <c r="F1432" t="s">
        <v>2383</v>
      </c>
      <c r="G1432">
        <v>1</v>
      </c>
      <c r="H1432" t="s">
        <v>2380</v>
      </c>
      <c r="I1432" t="str">
        <f t="shared" si="287"/>
        <v>Id1431</v>
      </c>
      <c r="J1432" t="str">
        <f t="shared" si="288"/>
        <v>35.02</v>
      </c>
      <c r="K1432" t="str">
        <f t="shared" si="289"/>
        <v>4.78</v>
      </c>
      <c r="L1432" t="str">
        <f t="shared" si="290"/>
        <v>No</v>
      </c>
      <c r="M1432" t="str">
        <f t="shared" si="291"/>
        <v>No</v>
      </c>
      <c r="N1432" t="str">
        <f t="shared" si="292"/>
        <v>Yes</v>
      </c>
      <c r="O1432" t="str">
        <f t="shared" si="293"/>
        <v>1</v>
      </c>
      <c r="P1432" t="str">
        <f t="shared" si="294"/>
        <v>No</v>
      </c>
      <c r="Q1432" s="10" t="str">
        <f t="shared" si="295"/>
        <v>1</v>
      </c>
      <c r="R1432" t="str">
        <f t="shared" si="296"/>
        <v>No</v>
      </c>
      <c r="S1432" t="str">
        <f t="shared" si="297"/>
        <v>No</v>
      </c>
      <c r="T1432" t="str">
        <f t="shared" si="298"/>
        <v>No</v>
      </c>
      <c r="U1432" s="10" t="str" cm="1">
        <f t="array" ref="U1432">_xlfn.IFS(B1432&lt;18.5,"Underweight",B1432&lt;=24.9,"Normal weight",B1432&lt;=29.99,"Over weight",B1432&gt;=30,"Obesity")</f>
        <v>Obesity</v>
      </c>
      <c r="V1432" t="str" cm="1">
        <f t="array" ref="V1432">_xlfn.IFS(C1432&lt;5.7,"Normal",C1432&lt;=6.49,"Prediabetes",C1432&gt;=6.5,"Diabetes")</f>
        <v>Normal</v>
      </c>
      <c r="W1432" t="str">
        <f t="shared" si="299"/>
        <v>No</v>
      </c>
    </row>
    <row r="1433" spans="1:23" x14ac:dyDescent="0.25">
      <c r="A1433" t="s">
        <v>939</v>
      </c>
      <c r="B1433" s="11">
        <v>37.1</v>
      </c>
      <c r="C1433" s="11">
        <v>8.8699999999999992</v>
      </c>
      <c r="D1433" t="s">
        <v>2382</v>
      </c>
      <c r="E1433" t="s">
        <v>2380</v>
      </c>
      <c r="F1433" t="s">
        <v>2380</v>
      </c>
      <c r="G1433" t="s">
        <v>2381</v>
      </c>
      <c r="H1433" t="s">
        <v>2380</v>
      </c>
      <c r="I1433" t="str">
        <f t="shared" si="287"/>
        <v>Id1432</v>
      </c>
      <c r="J1433" t="str">
        <f t="shared" si="288"/>
        <v>37.1</v>
      </c>
      <c r="K1433" t="str">
        <f t="shared" si="289"/>
        <v>8.87</v>
      </c>
      <c r="L1433" t="str">
        <f t="shared" si="290"/>
        <v>yes</v>
      </c>
      <c r="M1433" t="str">
        <f t="shared" si="291"/>
        <v>No</v>
      </c>
      <c r="N1433" t="str">
        <f t="shared" si="292"/>
        <v>No</v>
      </c>
      <c r="O1433" t="str">
        <f t="shared" si="293"/>
        <v>No major surgery</v>
      </c>
      <c r="P1433" t="str">
        <f t="shared" si="294"/>
        <v>No</v>
      </c>
      <c r="Q1433" s="10" t="str">
        <f t="shared" si="295"/>
        <v>0</v>
      </c>
      <c r="R1433" t="str">
        <f t="shared" si="296"/>
        <v>Yes</v>
      </c>
      <c r="S1433" t="str">
        <f t="shared" si="297"/>
        <v>No</v>
      </c>
      <c r="T1433" t="str">
        <f t="shared" si="298"/>
        <v>No</v>
      </c>
      <c r="U1433" s="10" t="str" cm="1">
        <f t="array" ref="U1433">_xlfn.IFS(B1433&lt;18.5,"Underweight",B1433&lt;=24.9,"Normal weight",B1433&lt;=29.99,"Over weight",B1433&gt;=30,"Obesity")</f>
        <v>Obesity</v>
      </c>
      <c r="V1433" t="str" cm="1">
        <f t="array" ref="V1433">_xlfn.IFS(C1433&lt;5.7,"Normal",C1433&lt;=6.49,"Prediabetes",C1433&gt;=6.5,"Diabetes")</f>
        <v>Diabetes</v>
      </c>
      <c r="W1433" t="str">
        <f t="shared" si="299"/>
        <v>No</v>
      </c>
    </row>
    <row r="1434" spans="1:23" x14ac:dyDescent="0.25">
      <c r="A1434" t="s">
        <v>938</v>
      </c>
      <c r="B1434" s="11">
        <v>16.79</v>
      </c>
      <c r="C1434" s="11">
        <v>11.4</v>
      </c>
      <c r="D1434" t="s">
        <v>2380</v>
      </c>
      <c r="E1434" t="s">
        <v>2380</v>
      </c>
      <c r="F1434" t="s">
        <v>2380</v>
      </c>
      <c r="G1434" t="s">
        <v>2381</v>
      </c>
      <c r="H1434" t="s">
        <v>2380</v>
      </c>
      <c r="I1434" t="str">
        <f t="shared" si="287"/>
        <v>Id1433</v>
      </c>
      <c r="J1434" t="str">
        <f t="shared" si="288"/>
        <v>16.79</v>
      </c>
      <c r="K1434" t="str">
        <f t="shared" si="289"/>
        <v>11.4</v>
      </c>
      <c r="L1434" t="str">
        <f t="shared" si="290"/>
        <v>No</v>
      </c>
      <c r="M1434" t="str">
        <f t="shared" si="291"/>
        <v>No</v>
      </c>
      <c r="N1434" t="str">
        <f t="shared" si="292"/>
        <v>No</v>
      </c>
      <c r="O1434" t="str">
        <f t="shared" si="293"/>
        <v>No major surgery</v>
      </c>
      <c r="P1434" t="str">
        <f t="shared" si="294"/>
        <v>No</v>
      </c>
      <c r="Q1434" s="10" t="str">
        <f t="shared" si="295"/>
        <v>0</v>
      </c>
      <c r="R1434" t="str">
        <f t="shared" si="296"/>
        <v>No</v>
      </c>
      <c r="S1434" t="str">
        <f t="shared" si="297"/>
        <v>No</v>
      </c>
      <c r="T1434" t="str">
        <f t="shared" si="298"/>
        <v>No</v>
      </c>
      <c r="U1434" s="10" t="str" cm="1">
        <f t="array" ref="U1434">_xlfn.IFS(B1434&lt;18.5,"Underweight",B1434&lt;=24.9,"Normal weight",B1434&lt;=29.99,"Over weight",B1434&gt;=30,"Obesity")</f>
        <v>Underweight</v>
      </c>
      <c r="V1434" t="str" cm="1">
        <f t="array" ref="V1434">_xlfn.IFS(C1434&lt;5.7,"Normal",C1434&lt;=6.49,"Prediabetes",C1434&gt;=6.5,"Diabetes")</f>
        <v>Diabetes</v>
      </c>
      <c r="W1434" t="str">
        <f t="shared" si="299"/>
        <v>No</v>
      </c>
    </row>
    <row r="1435" spans="1:23" x14ac:dyDescent="0.25">
      <c r="A1435" t="s">
        <v>937</v>
      </c>
      <c r="B1435" s="11">
        <v>31.635000000000002</v>
      </c>
      <c r="C1435" s="11">
        <v>9.1300000000000008</v>
      </c>
      <c r="D1435" t="s">
        <v>2382</v>
      </c>
      <c r="E1435" t="s">
        <v>2380</v>
      </c>
      <c r="F1435" t="s">
        <v>2380</v>
      </c>
      <c r="G1435" t="s">
        <v>2381</v>
      </c>
      <c r="H1435" t="s">
        <v>2380</v>
      </c>
      <c r="I1435" t="str">
        <f t="shared" si="287"/>
        <v>Id1434</v>
      </c>
      <c r="J1435" t="str">
        <f t="shared" si="288"/>
        <v>31.635</v>
      </c>
      <c r="K1435" t="str">
        <f t="shared" si="289"/>
        <v>9.13</v>
      </c>
      <c r="L1435" t="str">
        <f t="shared" si="290"/>
        <v>yes</v>
      </c>
      <c r="M1435" t="str">
        <f t="shared" si="291"/>
        <v>No</v>
      </c>
      <c r="N1435" t="str">
        <f t="shared" si="292"/>
        <v>No</v>
      </c>
      <c r="O1435" t="str">
        <f t="shared" si="293"/>
        <v>No major surgery</v>
      </c>
      <c r="P1435" t="str">
        <f t="shared" si="294"/>
        <v>No</v>
      </c>
      <c r="Q1435" s="10" t="str">
        <f t="shared" si="295"/>
        <v>0</v>
      </c>
      <c r="R1435" t="str">
        <f t="shared" si="296"/>
        <v>Yes</v>
      </c>
      <c r="S1435" t="str">
        <f t="shared" si="297"/>
        <v>No</v>
      </c>
      <c r="T1435" t="str">
        <f t="shared" si="298"/>
        <v>No</v>
      </c>
      <c r="U1435" s="10" t="str" cm="1">
        <f t="array" ref="U1435">_xlfn.IFS(B1435&lt;18.5,"Underweight",B1435&lt;=24.9,"Normal weight",B1435&lt;=29.99,"Over weight",B1435&gt;=30,"Obesity")</f>
        <v>Obesity</v>
      </c>
      <c r="V1435" t="str" cm="1">
        <f t="array" ref="V1435">_xlfn.IFS(C1435&lt;5.7,"Normal",C1435&lt;=6.49,"Prediabetes",C1435&gt;=6.5,"Diabetes")</f>
        <v>Diabetes</v>
      </c>
      <c r="W1435" t="str">
        <f t="shared" si="299"/>
        <v>No</v>
      </c>
    </row>
    <row r="1436" spans="1:23" x14ac:dyDescent="0.25">
      <c r="A1436" t="s">
        <v>936</v>
      </c>
      <c r="B1436" s="11">
        <v>24.19</v>
      </c>
      <c r="C1436" s="11">
        <v>6.22</v>
      </c>
      <c r="D1436" t="s">
        <v>2382</v>
      </c>
      <c r="E1436" t="s">
        <v>2380</v>
      </c>
      <c r="F1436" t="s">
        <v>2383</v>
      </c>
      <c r="G1436">
        <v>1</v>
      </c>
      <c r="H1436" t="s">
        <v>2380</v>
      </c>
      <c r="I1436" t="str">
        <f t="shared" si="287"/>
        <v>Id1435</v>
      </c>
      <c r="J1436" t="str">
        <f t="shared" si="288"/>
        <v>24.19</v>
      </c>
      <c r="K1436" t="str">
        <f t="shared" si="289"/>
        <v>6.22</v>
      </c>
      <c r="L1436" t="str">
        <f t="shared" si="290"/>
        <v>yes</v>
      </c>
      <c r="M1436" t="str">
        <f t="shared" si="291"/>
        <v>No</v>
      </c>
      <c r="N1436" t="str">
        <f t="shared" si="292"/>
        <v>Yes</v>
      </c>
      <c r="O1436" t="str">
        <f t="shared" si="293"/>
        <v>1</v>
      </c>
      <c r="P1436" t="str">
        <f t="shared" si="294"/>
        <v>No</v>
      </c>
      <c r="Q1436" s="10" t="str">
        <f t="shared" si="295"/>
        <v>1</v>
      </c>
      <c r="R1436" t="str">
        <f t="shared" si="296"/>
        <v>Yes</v>
      </c>
      <c r="S1436" t="str">
        <f t="shared" si="297"/>
        <v>No</v>
      </c>
      <c r="T1436" t="str">
        <f t="shared" si="298"/>
        <v>No</v>
      </c>
      <c r="U1436" s="10" t="str" cm="1">
        <f t="array" ref="U1436">_xlfn.IFS(B1436&lt;18.5,"Underweight",B1436&lt;=24.9,"Normal weight",B1436&lt;=29.99,"Over weight",B1436&gt;=30,"Obesity")</f>
        <v>Normal weight</v>
      </c>
      <c r="V1436" t="str" cm="1">
        <f t="array" ref="V1436">_xlfn.IFS(C1436&lt;5.7,"Normal",C1436&lt;=6.49,"Prediabetes",C1436&gt;=6.5,"Diabetes")</f>
        <v>Prediabetes</v>
      </c>
      <c r="W1436" t="str">
        <f t="shared" si="299"/>
        <v>No</v>
      </c>
    </row>
    <row r="1437" spans="1:23" x14ac:dyDescent="0.25">
      <c r="A1437" t="s">
        <v>935</v>
      </c>
      <c r="B1437" s="11">
        <v>35.29</v>
      </c>
      <c r="C1437" s="11">
        <v>5.9</v>
      </c>
      <c r="D1437" t="s">
        <v>2380</v>
      </c>
      <c r="E1437" t="s">
        <v>2380</v>
      </c>
      <c r="F1437" t="s">
        <v>2383</v>
      </c>
      <c r="G1437">
        <v>1</v>
      </c>
      <c r="H1437" t="s">
        <v>2380</v>
      </c>
      <c r="I1437" t="str">
        <f t="shared" si="287"/>
        <v>Id1436</v>
      </c>
      <c r="J1437" t="str">
        <f t="shared" si="288"/>
        <v>35.29</v>
      </c>
      <c r="K1437" t="str">
        <f t="shared" si="289"/>
        <v>5.9</v>
      </c>
      <c r="L1437" t="str">
        <f t="shared" si="290"/>
        <v>No</v>
      </c>
      <c r="M1437" t="str">
        <f t="shared" si="291"/>
        <v>No</v>
      </c>
      <c r="N1437" t="str">
        <f t="shared" si="292"/>
        <v>Yes</v>
      </c>
      <c r="O1437" t="str">
        <f t="shared" si="293"/>
        <v>1</v>
      </c>
      <c r="P1437" t="str">
        <f t="shared" si="294"/>
        <v>No</v>
      </c>
      <c r="Q1437" s="10" t="str">
        <f t="shared" si="295"/>
        <v>1</v>
      </c>
      <c r="R1437" t="str">
        <f t="shared" si="296"/>
        <v>No</v>
      </c>
      <c r="S1437" t="str">
        <f t="shared" si="297"/>
        <v>No</v>
      </c>
      <c r="T1437" t="str">
        <f t="shared" si="298"/>
        <v>No</v>
      </c>
      <c r="U1437" s="10" t="str" cm="1">
        <f t="array" ref="U1437">_xlfn.IFS(B1437&lt;18.5,"Underweight",B1437&lt;=24.9,"Normal weight",B1437&lt;=29.99,"Over weight",B1437&gt;=30,"Obesity")</f>
        <v>Obesity</v>
      </c>
      <c r="V1437" t="str" cm="1">
        <f t="array" ref="V1437">_xlfn.IFS(C1437&lt;5.7,"Normal",C1437&lt;=6.49,"Prediabetes",C1437&gt;=6.5,"Diabetes")</f>
        <v>Prediabetes</v>
      </c>
      <c r="W1437" t="str">
        <f t="shared" si="299"/>
        <v>No</v>
      </c>
    </row>
    <row r="1438" spans="1:23" x14ac:dyDescent="0.25">
      <c r="A1438" t="s">
        <v>934</v>
      </c>
      <c r="B1438" s="11">
        <v>35.299999999999997</v>
      </c>
      <c r="C1438" s="11">
        <v>4.45</v>
      </c>
      <c r="D1438" t="s">
        <v>2380</v>
      </c>
      <c r="E1438" t="s">
        <v>2380</v>
      </c>
      <c r="F1438" t="s">
        <v>2380</v>
      </c>
      <c r="G1438" t="s">
        <v>2381</v>
      </c>
      <c r="H1438" t="s">
        <v>2380</v>
      </c>
      <c r="I1438" t="str">
        <f t="shared" si="287"/>
        <v>Id1437</v>
      </c>
      <c r="J1438" t="str">
        <f t="shared" si="288"/>
        <v>35.3</v>
      </c>
      <c r="K1438" t="str">
        <f t="shared" si="289"/>
        <v>4.45</v>
      </c>
      <c r="L1438" t="str">
        <f t="shared" si="290"/>
        <v>No</v>
      </c>
      <c r="M1438" t="str">
        <f t="shared" si="291"/>
        <v>No</v>
      </c>
      <c r="N1438" t="str">
        <f t="shared" si="292"/>
        <v>No</v>
      </c>
      <c r="O1438" t="str">
        <f t="shared" si="293"/>
        <v>No major surgery</v>
      </c>
      <c r="P1438" t="str">
        <f t="shared" si="294"/>
        <v>No</v>
      </c>
      <c r="Q1438" s="10" t="str">
        <f t="shared" si="295"/>
        <v>0</v>
      </c>
      <c r="R1438" t="str">
        <f t="shared" si="296"/>
        <v>No</v>
      </c>
      <c r="S1438" t="str">
        <f t="shared" si="297"/>
        <v>No</v>
      </c>
      <c r="T1438" t="str">
        <f t="shared" si="298"/>
        <v>No</v>
      </c>
      <c r="U1438" s="10" t="str" cm="1">
        <f t="array" ref="U1438">_xlfn.IFS(B1438&lt;18.5,"Underweight",B1438&lt;=24.9,"Normal weight",B1438&lt;=29.99,"Over weight",B1438&gt;=30,"Obesity")</f>
        <v>Obesity</v>
      </c>
      <c r="V1438" t="str" cm="1">
        <f t="array" ref="V1438">_xlfn.IFS(C1438&lt;5.7,"Normal",C1438&lt;=6.49,"Prediabetes",C1438&gt;=6.5,"Diabetes")</f>
        <v>Normal</v>
      </c>
      <c r="W1438" t="str">
        <f t="shared" si="299"/>
        <v>No</v>
      </c>
    </row>
    <row r="1439" spans="1:23" x14ac:dyDescent="0.25">
      <c r="A1439" t="s">
        <v>933</v>
      </c>
      <c r="B1439" s="11">
        <v>35.64</v>
      </c>
      <c r="C1439" s="11">
        <v>6.17</v>
      </c>
      <c r="D1439" t="s">
        <v>2380</v>
      </c>
      <c r="E1439" t="s">
        <v>2380</v>
      </c>
      <c r="F1439" t="s">
        <v>2383</v>
      </c>
      <c r="G1439">
        <v>1</v>
      </c>
      <c r="H1439" t="s">
        <v>2380</v>
      </c>
      <c r="I1439" t="str">
        <f t="shared" si="287"/>
        <v>Id1438</v>
      </c>
      <c r="J1439" t="str">
        <f t="shared" si="288"/>
        <v>35.64</v>
      </c>
      <c r="K1439" t="str">
        <f t="shared" si="289"/>
        <v>6.17</v>
      </c>
      <c r="L1439" t="str">
        <f t="shared" si="290"/>
        <v>No</v>
      </c>
      <c r="M1439" t="str">
        <f t="shared" si="291"/>
        <v>No</v>
      </c>
      <c r="N1439" t="str">
        <f t="shared" si="292"/>
        <v>Yes</v>
      </c>
      <c r="O1439" t="str">
        <f t="shared" si="293"/>
        <v>1</v>
      </c>
      <c r="P1439" t="str">
        <f t="shared" si="294"/>
        <v>No</v>
      </c>
      <c r="Q1439" s="10" t="str">
        <f t="shared" si="295"/>
        <v>1</v>
      </c>
      <c r="R1439" t="str">
        <f t="shared" si="296"/>
        <v>No</v>
      </c>
      <c r="S1439" t="str">
        <f t="shared" si="297"/>
        <v>No</v>
      </c>
      <c r="T1439" t="str">
        <f t="shared" si="298"/>
        <v>No</v>
      </c>
      <c r="U1439" s="10" t="str" cm="1">
        <f t="array" ref="U1439">_xlfn.IFS(B1439&lt;18.5,"Underweight",B1439&lt;=24.9,"Normal weight",B1439&lt;=29.99,"Over weight",B1439&gt;=30,"Obesity")</f>
        <v>Obesity</v>
      </c>
      <c r="V1439" t="str" cm="1">
        <f t="array" ref="V1439">_xlfn.IFS(C1439&lt;5.7,"Normal",C1439&lt;=6.49,"Prediabetes",C1439&gt;=6.5,"Diabetes")</f>
        <v>Prediabetes</v>
      </c>
      <c r="W1439" t="str">
        <f t="shared" si="299"/>
        <v>No</v>
      </c>
    </row>
    <row r="1440" spans="1:23" x14ac:dyDescent="0.25">
      <c r="A1440" t="s">
        <v>932</v>
      </c>
      <c r="B1440" s="11">
        <v>33.1</v>
      </c>
      <c r="C1440" s="11">
        <v>4.93</v>
      </c>
      <c r="D1440" t="s">
        <v>2380</v>
      </c>
      <c r="E1440" t="s">
        <v>2380</v>
      </c>
      <c r="F1440" t="s">
        <v>2380</v>
      </c>
      <c r="G1440" t="s">
        <v>2381</v>
      </c>
      <c r="H1440" t="s">
        <v>2380</v>
      </c>
      <c r="I1440" t="str">
        <f t="shared" si="287"/>
        <v>Id1439</v>
      </c>
      <c r="J1440" t="str">
        <f t="shared" si="288"/>
        <v>33.1</v>
      </c>
      <c r="K1440" t="str">
        <f t="shared" si="289"/>
        <v>4.93</v>
      </c>
      <c r="L1440" t="str">
        <f t="shared" si="290"/>
        <v>No</v>
      </c>
      <c r="M1440" t="str">
        <f t="shared" si="291"/>
        <v>No</v>
      </c>
      <c r="N1440" t="str">
        <f t="shared" si="292"/>
        <v>No</v>
      </c>
      <c r="O1440" t="str">
        <f t="shared" si="293"/>
        <v>No major surgery</v>
      </c>
      <c r="P1440" t="str">
        <f t="shared" si="294"/>
        <v>No</v>
      </c>
      <c r="Q1440" s="10" t="str">
        <f t="shared" si="295"/>
        <v>0</v>
      </c>
      <c r="R1440" t="str">
        <f t="shared" si="296"/>
        <v>No</v>
      </c>
      <c r="S1440" t="str">
        <f t="shared" si="297"/>
        <v>No</v>
      </c>
      <c r="T1440" t="str">
        <f t="shared" si="298"/>
        <v>No</v>
      </c>
      <c r="U1440" s="10" t="str" cm="1">
        <f t="array" ref="U1440">_xlfn.IFS(B1440&lt;18.5,"Underweight",B1440&lt;=24.9,"Normal weight",B1440&lt;=29.99,"Over weight",B1440&gt;=30,"Obesity")</f>
        <v>Obesity</v>
      </c>
      <c r="V1440" t="str" cm="1">
        <f t="array" ref="V1440">_xlfn.IFS(C1440&lt;5.7,"Normal",C1440&lt;=6.49,"Prediabetes",C1440&gt;=6.5,"Diabetes")</f>
        <v>Normal</v>
      </c>
      <c r="W1440" t="str">
        <f t="shared" si="299"/>
        <v>No</v>
      </c>
    </row>
    <row r="1441" spans="1:23" x14ac:dyDescent="0.25">
      <c r="A1441" t="s">
        <v>931</v>
      </c>
      <c r="B1441" s="11">
        <v>26.41</v>
      </c>
      <c r="C1441" s="11">
        <v>7.32</v>
      </c>
      <c r="D1441" t="s">
        <v>2382</v>
      </c>
      <c r="E1441" t="s">
        <v>2380</v>
      </c>
      <c r="F1441" t="s">
        <v>2380</v>
      </c>
      <c r="G1441">
        <v>1</v>
      </c>
      <c r="H1441" t="s">
        <v>2380</v>
      </c>
      <c r="I1441" t="str">
        <f t="shared" si="287"/>
        <v>Id1440</v>
      </c>
      <c r="J1441" t="str">
        <f t="shared" si="288"/>
        <v>26.41</v>
      </c>
      <c r="K1441" t="str">
        <f t="shared" si="289"/>
        <v>7.32</v>
      </c>
      <c r="L1441" t="str">
        <f t="shared" si="290"/>
        <v>yes</v>
      </c>
      <c r="M1441" t="str">
        <f t="shared" si="291"/>
        <v>No</v>
      </c>
      <c r="N1441" t="str">
        <f t="shared" si="292"/>
        <v>No</v>
      </c>
      <c r="O1441" t="str">
        <f t="shared" si="293"/>
        <v>1</v>
      </c>
      <c r="P1441" t="str">
        <f t="shared" si="294"/>
        <v>No</v>
      </c>
      <c r="Q1441" s="10" t="str">
        <f t="shared" si="295"/>
        <v>1</v>
      </c>
      <c r="R1441" t="str">
        <f t="shared" si="296"/>
        <v>Yes</v>
      </c>
      <c r="S1441" t="str">
        <f t="shared" si="297"/>
        <v>No</v>
      </c>
      <c r="T1441" t="str">
        <f t="shared" si="298"/>
        <v>No</v>
      </c>
      <c r="U1441" s="10" t="str" cm="1">
        <f t="array" ref="U1441">_xlfn.IFS(B1441&lt;18.5,"Underweight",B1441&lt;=24.9,"Normal weight",B1441&lt;=29.99,"Over weight",B1441&gt;=30,"Obesity")</f>
        <v>Over weight</v>
      </c>
      <c r="V1441" t="str" cm="1">
        <f t="array" ref="V1441">_xlfn.IFS(C1441&lt;5.7,"Normal",C1441&lt;=6.49,"Prediabetes",C1441&gt;=6.5,"Diabetes")</f>
        <v>Diabetes</v>
      </c>
      <c r="W1441" t="str">
        <f t="shared" si="299"/>
        <v>No</v>
      </c>
    </row>
    <row r="1442" spans="1:23" x14ac:dyDescent="0.25">
      <c r="A1442" t="s">
        <v>930</v>
      </c>
      <c r="B1442" s="11">
        <v>29.9</v>
      </c>
      <c r="C1442" s="11">
        <v>5.27</v>
      </c>
      <c r="D1442" t="s">
        <v>2380</v>
      </c>
      <c r="E1442" t="s">
        <v>2380</v>
      </c>
      <c r="F1442" t="s">
        <v>2383</v>
      </c>
      <c r="G1442">
        <v>1</v>
      </c>
      <c r="H1442" t="s">
        <v>2380</v>
      </c>
      <c r="I1442" t="str">
        <f t="shared" si="287"/>
        <v>Id1441</v>
      </c>
      <c r="J1442" t="str">
        <f t="shared" si="288"/>
        <v>29.9</v>
      </c>
      <c r="K1442" t="str">
        <f t="shared" si="289"/>
        <v>5.27</v>
      </c>
      <c r="L1442" t="str">
        <f t="shared" si="290"/>
        <v>No</v>
      </c>
      <c r="M1442" t="str">
        <f t="shared" si="291"/>
        <v>No</v>
      </c>
      <c r="N1442" t="str">
        <f t="shared" si="292"/>
        <v>Yes</v>
      </c>
      <c r="O1442" t="str">
        <f t="shared" si="293"/>
        <v>1</v>
      </c>
      <c r="P1442" t="str">
        <f t="shared" si="294"/>
        <v>No</v>
      </c>
      <c r="Q1442" s="10" t="str">
        <f t="shared" si="295"/>
        <v>1</v>
      </c>
      <c r="R1442" t="str">
        <f t="shared" si="296"/>
        <v>No</v>
      </c>
      <c r="S1442" t="str">
        <f t="shared" si="297"/>
        <v>No</v>
      </c>
      <c r="T1442" t="str">
        <f t="shared" si="298"/>
        <v>No</v>
      </c>
      <c r="U1442" s="10" t="str" cm="1">
        <f t="array" ref="U1442">_xlfn.IFS(B1442&lt;18.5,"Underweight",B1442&lt;=24.9,"Normal weight",B1442&lt;=29.99,"Over weight",B1442&gt;=30,"Obesity")</f>
        <v>Over weight</v>
      </c>
      <c r="V1442" t="str" cm="1">
        <f t="array" ref="V1442">_xlfn.IFS(C1442&lt;5.7,"Normal",C1442&lt;=6.49,"Prediabetes",C1442&gt;=6.5,"Diabetes")</f>
        <v>Normal</v>
      </c>
      <c r="W1442" t="str">
        <f t="shared" si="299"/>
        <v>No</v>
      </c>
    </row>
    <row r="1443" spans="1:23" x14ac:dyDescent="0.25">
      <c r="A1443" t="s">
        <v>929</v>
      </c>
      <c r="B1443" s="11">
        <v>25.24</v>
      </c>
      <c r="C1443" s="11">
        <v>5.82</v>
      </c>
      <c r="D1443" t="s">
        <v>2380</v>
      </c>
      <c r="E1443" t="s">
        <v>2380</v>
      </c>
      <c r="F1443" t="s">
        <v>2380</v>
      </c>
      <c r="G1443">
        <v>1</v>
      </c>
      <c r="H1443" t="s">
        <v>2380</v>
      </c>
      <c r="I1443" t="str">
        <f t="shared" si="287"/>
        <v>Id1442</v>
      </c>
      <c r="J1443" t="str">
        <f t="shared" si="288"/>
        <v>25.24</v>
      </c>
      <c r="K1443" t="str">
        <f t="shared" si="289"/>
        <v>5.82</v>
      </c>
      <c r="L1443" t="str">
        <f t="shared" si="290"/>
        <v>No</v>
      </c>
      <c r="M1443" t="str">
        <f t="shared" si="291"/>
        <v>No</v>
      </c>
      <c r="N1443" t="str">
        <f t="shared" si="292"/>
        <v>No</v>
      </c>
      <c r="O1443" t="str">
        <f t="shared" si="293"/>
        <v>1</v>
      </c>
      <c r="P1443" t="str">
        <f t="shared" si="294"/>
        <v>No</v>
      </c>
      <c r="Q1443" s="10" t="str">
        <f t="shared" si="295"/>
        <v>1</v>
      </c>
      <c r="R1443" t="str">
        <f t="shared" si="296"/>
        <v>No</v>
      </c>
      <c r="S1443" t="str">
        <f t="shared" si="297"/>
        <v>No</v>
      </c>
      <c r="T1443" t="str">
        <f t="shared" si="298"/>
        <v>No</v>
      </c>
      <c r="U1443" s="10" t="str" cm="1">
        <f t="array" ref="U1443">_xlfn.IFS(B1443&lt;18.5,"Underweight",B1443&lt;=24.9,"Normal weight",B1443&lt;=29.99,"Over weight",B1443&gt;=30,"Obesity")</f>
        <v>Over weight</v>
      </c>
      <c r="V1443" t="str" cm="1">
        <f t="array" ref="V1443">_xlfn.IFS(C1443&lt;5.7,"Normal",C1443&lt;=6.49,"Prediabetes",C1443&gt;=6.5,"Diabetes")</f>
        <v>Prediabetes</v>
      </c>
      <c r="W1443" t="str">
        <f t="shared" si="299"/>
        <v>No</v>
      </c>
    </row>
    <row r="1444" spans="1:23" x14ac:dyDescent="0.25">
      <c r="A1444" t="s">
        <v>928</v>
      </c>
      <c r="B1444" s="11">
        <v>25.08</v>
      </c>
      <c r="C1444" s="11">
        <v>5.8</v>
      </c>
      <c r="D1444" t="s">
        <v>2380</v>
      </c>
      <c r="E1444" t="s">
        <v>2380</v>
      </c>
      <c r="F1444" t="s">
        <v>2383</v>
      </c>
      <c r="G1444">
        <v>1</v>
      </c>
      <c r="H1444" t="s">
        <v>2380</v>
      </c>
      <c r="I1444" t="str">
        <f t="shared" si="287"/>
        <v>Id1443</v>
      </c>
      <c r="J1444" t="str">
        <f t="shared" si="288"/>
        <v>25.08</v>
      </c>
      <c r="K1444" t="str">
        <f t="shared" si="289"/>
        <v>5.8</v>
      </c>
      <c r="L1444" t="str">
        <f t="shared" si="290"/>
        <v>No</v>
      </c>
      <c r="M1444" t="str">
        <f t="shared" si="291"/>
        <v>No</v>
      </c>
      <c r="N1444" t="str">
        <f t="shared" si="292"/>
        <v>Yes</v>
      </c>
      <c r="O1444" t="str">
        <f t="shared" si="293"/>
        <v>1</v>
      </c>
      <c r="P1444" t="str">
        <f t="shared" si="294"/>
        <v>No</v>
      </c>
      <c r="Q1444" s="10" t="str">
        <f t="shared" si="295"/>
        <v>1</v>
      </c>
      <c r="R1444" t="str">
        <f t="shared" si="296"/>
        <v>No</v>
      </c>
      <c r="S1444" t="str">
        <f t="shared" si="297"/>
        <v>No</v>
      </c>
      <c r="T1444" t="str">
        <f t="shared" si="298"/>
        <v>No</v>
      </c>
      <c r="U1444" s="10" t="str" cm="1">
        <f t="array" ref="U1444">_xlfn.IFS(B1444&lt;18.5,"Underweight",B1444&lt;=24.9,"Normal weight",B1444&lt;=29.99,"Over weight",B1444&gt;=30,"Obesity")</f>
        <v>Over weight</v>
      </c>
      <c r="V1444" t="str" cm="1">
        <f t="array" ref="V1444">_xlfn.IFS(C1444&lt;5.7,"Normal",C1444&lt;=6.49,"Prediabetes",C1444&gt;=6.5,"Diabetes")</f>
        <v>Prediabetes</v>
      </c>
      <c r="W1444" t="str">
        <f t="shared" si="299"/>
        <v>No</v>
      </c>
    </row>
    <row r="1445" spans="1:23" x14ac:dyDescent="0.25">
      <c r="A1445" t="s">
        <v>927</v>
      </c>
      <c r="B1445" s="11">
        <v>29.164999999999999</v>
      </c>
      <c r="C1445" s="11">
        <v>4.87</v>
      </c>
      <c r="D1445" t="s">
        <v>2380</v>
      </c>
      <c r="E1445" t="s">
        <v>2382</v>
      </c>
      <c r="F1445" t="s">
        <v>2380</v>
      </c>
      <c r="G1445">
        <v>1</v>
      </c>
      <c r="H1445" t="s">
        <v>2380</v>
      </c>
      <c r="I1445" t="str">
        <f t="shared" si="287"/>
        <v>Id1444</v>
      </c>
      <c r="J1445" t="str">
        <f t="shared" si="288"/>
        <v>29.165</v>
      </c>
      <c r="K1445" t="str">
        <f t="shared" si="289"/>
        <v>4.87</v>
      </c>
      <c r="L1445" t="str">
        <f t="shared" si="290"/>
        <v>No</v>
      </c>
      <c r="M1445" t="str">
        <f t="shared" si="291"/>
        <v>yes</v>
      </c>
      <c r="N1445" t="str">
        <f t="shared" si="292"/>
        <v>No</v>
      </c>
      <c r="O1445" t="str">
        <f t="shared" si="293"/>
        <v>1</v>
      </c>
      <c r="P1445" t="str">
        <f t="shared" si="294"/>
        <v>No</v>
      </c>
      <c r="Q1445" s="10" t="str">
        <f t="shared" si="295"/>
        <v>1</v>
      </c>
      <c r="R1445" t="str">
        <f t="shared" si="296"/>
        <v>No</v>
      </c>
      <c r="S1445" t="str">
        <f t="shared" si="297"/>
        <v>No</v>
      </c>
      <c r="T1445" t="str">
        <f t="shared" si="298"/>
        <v>No</v>
      </c>
      <c r="U1445" s="10" t="str" cm="1">
        <f t="array" ref="U1445">_xlfn.IFS(B1445&lt;18.5,"Underweight",B1445&lt;=24.9,"Normal weight",B1445&lt;=29.99,"Over weight",B1445&gt;=30,"Obesity")</f>
        <v>Over weight</v>
      </c>
      <c r="V1445" t="str" cm="1">
        <f t="array" ref="V1445">_xlfn.IFS(C1445&lt;5.7,"Normal",C1445&lt;=6.49,"Prediabetes",C1445&gt;=6.5,"Diabetes")</f>
        <v>Normal</v>
      </c>
      <c r="W1445" t="str">
        <f t="shared" si="299"/>
        <v>Yes</v>
      </c>
    </row>
    <row r="1446" spans="1:23" x14ac:dyDescent="0.25">
      <c r="A1446" t="s">
        <v>926</v>
      </c>
      <c r="B1446" s="11">
        <v>15.05</v>
      </c>
      <c r="C1446" s="11">
        <v>8.1199999999999992</v>
      </c>
      <c r="D1446" t="s">
        <v>2380</v>
      </c>
      <c r="E1446" t="s">
        <v>2380</v>
      </c>
      <c r="F1446" t="s">
        <v>2380</v>
      </c>
      <c r="G1446" t="s">
        <v>2381</v>
      </c>
      <c r="H1446" t="s">
        <v>2380</v>
      </c>
      <c r="I1446" t="str">
        <f t="shared" si="287"/>
        <v>Id1445</v>
      </c>
      <c r="J1446" t="str">
        <f t="shared" si="288"/>
        <v>15.05</v>
      </c>
      <c r="K1446" t="str">
        <f t="shared" si="289"/>
        <v>8.12</v>
      </c>
      <c r="L1446" t="str">
        <f t="shared" si="290"/>
        <v>No</v>
      </c>
      <c r="M1446" t="str">
        <f t="shared" si="291"/>
        <v>No</v>
      </c>
      <c r="N1446" t="str">
        <f t="shared" si="292"/>
        <v>No</v>
      </c>
      <c r="O1446" t="str">
        <f t="shared" si="293"/>
        <v>No major surgery</v>
      </c>
      <c r="P1446" t="str">
        <f t="shared" si="294"/>
        <v>No</v>
      </c>
      <c r="Q1446" s="10" t="str">
        <f t="shared" si="295"/>
        <v>0</v>
      </c>
      <c r="R1446" t="str">
        <f t="shared" si="296"/>
        <v>No</v>
      </c>
      <c r="S1446" t="str">
        <f t="shared" si="297"/>
        <v>No</v>
      </c>
      <c r="T1446" t="str">
        <f t="shared" si="298"/>
        <v>No</v>
      </c>
      <c r="U1446" s="10" t="str" cm="1">
        <f t="array" ref="U1446">_xlfn.IFS(B1446&lt;18.5,"Underweight",B1446&lt;=24.9,"Normal weight",B1446&lt;=29.99,"Over weight",B1446&gt;=30,"Obesity")</f>
        <v>Underweight</v>
      </c>
      <c r="V1446" t="str" cm="1">
        <f t="array" ref="V1446">_xlfn.IFS(C1446&lt;5.7,"Normal",C1446&lt;=6.49,"Prediabetes",C1446&gt;=6.5,"Diabetes")</f>
        <v>Diabetes</v>
      </c>
      <c r="W1446" t="str">
        <f t="shared" si="299"/>
        <v>No</v>
      </c>
    </row>
    <row r="1447" spans="1:23" x14ac:dyDescent="0.25">
      <c r="A1447" t="s">
        <v>925</v>
      </c>
      <c r="B1447" s="11">
        <v>19.95</v>
      </c>
      <c r="C1447" s="11">
        <v>4.3600000000000003</v>
      </c>
      <c r="D1447" t="s">
        <v>2380</v>
      </c>
      <c r="E1447" t="s">
        <v>2380</v>
      </c>
      <c r="F1447" t="s">
        <v>2380</v>
      </c>
      <c r="G1447">
        <v>2</v>
      </c>
      <c r="H1447" t="s">
        <v>2380</v>
      </c>
      <c r="I1447" t="str">
        <f t="shared" si="287"/>
        <v>Id1446</v>
      </c>
      <c r="J1447" t="str">
        <f t="shared" si="288"/>
        <v>19.95</v>
      </c>
      <c r="K1447" t="str">
        <f t="shared" si="289"/>
        <v>4.36</v>
      </c>
      <c r="L1447" t="str">
        <f t="shared" si="290"/>
        <v>No</v>
      </c>
      <c r="M1447" t="str">
        <f t="shared" si="291"/>
        <v>No</v>
      </c>
      <c r="N1447" t="str">
        <f t="shared" si="292"/>
        <v>No</v>
      </c>
      <c r="O1447" t="str">
        <f t="shared" si="293"/>
        <v>2</v>
      </c>
      <c r="P1447" t="str">
        <f t="shared" si="294"/>
        <v>No</v>
      </c>
      <c r="Q1447" s="10" t="str">
        <f t="shared" si="295"/>
        <v>2</v>
      </c>
      <c r="R1447" t="str">
        <f t="shared" si="296"/>
        <v>No</v>
      </c>
      <c r="S1447" t="str">
        <f t="shared" si="297"/>
        <v>No</v>
      </c>
      <c r="T1447" t="str">
        <f t="shared" si="298"/>
        <v>No</v>
      </c>
      <c r="U1447" s="10" t="str" cm="1">
        <f t="array" ref="U1447">_xlfn.IFS(B1447&lt;18.5,"Underweight",B1447&lt;=24.9,"Normal weight",B1447&lt;=29.99,"Over weight",B1447&gt;=30,"Obesity")</f>
        <v>Normal weight</v>
      </c>
      <c r="V1447" t="str" cm="1">
        <f t="array" ref="V1447">_xlfn.IFS(C1447&lt;5.7,"Normal",C1447&lt;=6.49,"Prediabetes",C1447&gt;=6.5,"Diabetes")</f>
        <v>Normal</v>
      </c>
      <c r="W1447" t="str">
        <f t="shared" si="299"/>
        <v>No</v>
      </c>
    </row>
    <row r="1448" spans="1:23" x14ac:dyDescent="0.25">
      <c r="A1448" t="s">
        <v>924</v>
      </c>
      <c r="B1448" s="11">
        <v>16.66</v>
      </c>
      <c r="C1448" s="11">
        <v>9.16</v>
      </c>
      <c r="D1448" t="s">
        <v>2380</v>
      </c>
      <c r="E1448" t="s">
        <v>2380</v>
      </c>
      <c r="F1448" t="s">
        <v>2380</v>
      </c>
      <c r="G1448" t="s">
        <v>2381</v>
      </c>
      <c r="H1448" t="s">
        <v>2380</v>
      </c>
      <c r="I1448" t="str">
        <f t="shared" si="287"/>
        <v>Id1447</v>
      </c>
      <c r="J1448" t="str">
        <f t="shared" si="288"/>
        <v>16.66</v>
      </c>
      <c r="K1448" t="str">
        <f t="shared" si="289"/>
        <v>9.16</v>
      </c>
      <c r="L1448" t="str">
        <f t="shared" si="290"/>
        <v>No</v>
      </c>
      <c r="M1448" t="str">
        <f t="shared" si="291"/>
        <v>No</v>
      </c>
      <c r="N1448" t="str">
        <f t="shared" si="292"/>
        <v>No</v>
      </c>
      <c r="O1448" t="str">
        <f t="shared" si="293"/>
        <v>No major surgery</v>
      </c>
      <c r="P1448" t="str">
        <f t="shared" si="294"/>
        <v>No</v>
      </c>
      <c r="Q1448" s="10" t="str">
        <f t="shared" si="295"/>
        <v>0</v>
      </c>
      <c r="R1448" t="str">
        <f t="shared" si="296"/>
        <v>No</v>
      </c>
      <c r="S1448" t="str">
        <f t="shared" si="297"/>
        <v>No</v>
      </c>
      <c r="T1448" t="str">
        <f t="shared" si="298"/>
        <v>No</v>
      </c>
      <c r="U1448" s="10" t="str" cm="1">
        <f t="array" ref="U1448">_xlfn.IFS(B1448&lt;18.5,"Underweight",B1448&lt;=24.9,"Normal weight",B1448&lt;=29.99,"Over weight",B1448&gt;=30,"Obesity")</f>
        <v>Underweight</v>
      </c>
      <c r="V1448" t="str" cm="1">
        <f t="array" ref="V1448">_xlfn.IFS(C1448&lt;5.7,"Normal",C1448&lt;=6.49,"Prediabetes",C1448&gt;=6.5,"Diabetes")</f>
        <v>Diabetes</v>
      </c>
      <c r="W1448" t="str">
        <f t="shared" si="299"/>
        <v>No</v>
      </c>
    </row>
    <row r="1449" spans="1:23" x14ac:dyDescent="0.25">
      <c r="A1449" t="s">
        <v>923</v>
      </c>
      <c r="B1449" s="11">
        <v>16.62</v>
      </c>
      <c r="C1449" s="11">
        <v>9.14</v>
      </c>
      <c r="D1449" t="s">
        <v>2380</v>
      </c>
      <c r="E1449" t="s">
        <v>2380</v>
      </c>
      <c r="F1449" t="s">
        <v>2380</v>
      </c>
      <c r="G1449" t="s">
        <v>2381</v>
      </c>
      <c r="H1449" t="s">
        <v>2380</v>
      </c>
      <c r="I1449" t="str">
        <f t="shared" si="287"/>
        <v>Id1448</v>
      </c>
      <c r="J1449" t="str">
        <f t="shared" si="288"/>
        <v>16.62</v>
      </c>
      <c r="K1449" t="str">
        <f t="shared" si="289"/>
        <v>9.14</v>
      </c>
      <c r="L1449" t="str">
        <f t="shared" si="290"/>
        <v>No</v>
      </c>
      <c r="M1449" t="str">
        <f t="shared" si="291"/>
        <v>No</v>
      </c>
      <c r="N1449" t="str">
        <f t="shared" si="292"/>
        <v>No</v>
      </c>
      <c r="O1449" t="str">
        <f t="shared" si="293"/>
        <v>No major surgery</v>
      </c>
      <c r="P1449" t="str">
        <f t="shared" si="294"/>
        <v>No</v>
      </c>
      <c r="Q1449" s="10" t="str">
        <f t="shared" si="295"/>
        <v>0</v>
      </c>
      <c r="R1449" t="str">
        <f t="shared" si="296"/>
        <v>No</v>
      </c>
      <c r="S1449" t="str">
        <f t="shared" si="297"/>
        <v>No</v>
      </c>
      <c r="T1449" t="str">
        <f t="shared" si="298"/>
        <v>No</v>
      </c>
      <c r="U1449" s="10" t="str" cm="1">
        <f t="array" ref="U1449">_xlfn.IFS(B1449&lt;18.5,"Underweight",B1449&lt;=24.9,"Normal weight",B1449&lt;=29.99,"Over weight",B1449&gt;=30,"Obesity")</f>
        <v>Underweight</v>
      </c>
      <c r="V1449" t="str" cm="1">
        <f t="array" ref="V1449">_xlfn.IFS(C1449&lt;5.7,"Normal",C1449&lt;=6.49,"Prediabetes",C1449&gt;=6.5,"Diabetes")</f>
        <v>Diabetes</v>
      </c>
      <c r="W1449" t="str">
        <f t="shared" si="299"/>
        <v>No</v>
      </c>
    </row>
    <row r="1450" spans="1:23" x14ac:dyDescent="0.25">
      <c r="A1450" t="s">
        <v>922</v>
      </c>
      <c r="B1450" s="11">
        <v>15.36</v>
      </c>
      <c r="C1450" s="11">
        <v>5.49</v>
      </c>
      <c r="D1450" t="s">
        <v>2382</v>
      </c>
      <c r="E1450" t="s">
        <v>2380</v>
      </c>
      <c r="F1450" t="s">
        <v>2380</v>
      </c>
      <c r="G1450">
        <v>2</v>
      </c>
      <c r="H1450" t="s">
        <v>2380</v>
      </c>
      <c r="I1450" t="str">
        <f t="shared" si="287"/>
        <v>Id1449</v>
      </c>
      <c r="J1450" t="str">
        <f t="shared" si="288"/>
        <v>15.36</v>
      </c>
      <c r="K1450" t="str">
        <f t="shared" si="289"/>
        <v>5.49</v>
      </c>
      <c r="L1450" t="str">
        <f t="shared" si="290"/>
        <v>yes</v>
      </c>
      <c r="M1450" t="str">
        <f t="shared" si="291"/>
        <v>No</v>
      </c>
      <c r="N1450" t="str">
        <f t="shared" si="292"/>
        <v>No</v>
      </c>
      <c r="O1450" t="str">
        <f t="shared" si="293"/>
        <v>2</v>
      </c>
      <c r="P1450" t="str">
        <f t="shared" si="294"/>
        <v>No</v>
      </c>
      <c r="Q1450" s="10" t="str">
        <f t="shared" si="295"/>
        <v>2</v>
      </c>
      <c r="R1450" t="str">
        <f t="shared" si="296"/>
        <v>Yes</v>
      </c>
      <c r="S1450" t="str">
        <f t="shared" si="297"/>
        <v>No</v>
      </c>
      <c r="T1450" t="str">
        <f t="shared" si="298"/>
        <v>No</v>
      </c>
      <c r="U1450" s="10" t="str" cm="1">
        <f t="array" ref="U1450">_xlfn.IFS(B1450&lt;18.5,"Underweight",B1450&lt;=24.9,"Normal weight",B1450&lt;=29.99,"Over weight",B1450&gt;=30,"Obesity")</f>
        <v>Underweight</v>
      </c>
      <c r="V1450" t="str" cm="1">
        <f t="array" ref="V1450">_xlfn.IFS(C1450&lt;5.7,"Normal",C1450&lt;=6.49,"Prediabetes",C1450&gt;=6.5,"Diabetes")</f>
        <v>Normal</v>
      </c>
      <c r="W1450" t="str">
        <f t="shared" si="299"/>
        <v>No</v>
      </c>
    </row>
    <row r="1451" spans="1:23" x14ac:dyDescent="0.25">
      <c r="A1451" t="s">
        <v>921</v>
      </c>
      <c r="B1451" s="11">
        <v>27.74</v>
      </c>
      <c r="C1451" s="11">
        <v>5.96</v>
      </c>
      <c r="D1451" t="s">
        <v>2382</v>
      </c>
      <c r="E1451" t="s">
        <v>2380</v>
      </c>
      <c r="F1451" t="s">
        <v>2380</v>
      </c>
      <c r="G1451" t="s">
        <v>2381</v>
      </c>
      <c r="H1451" t="s">
        <v>2380</v>
      </c>
      <c r="I1451" t="str">
        <f t="shared" si="287"/>
        <v>Id1450</v>
      </c>
      <c r="J1451" t="str">
        <f t="shared" si="288"/>
        <v>27.74</v>
      </c>
      <c r="K1451" t="str">
        <f t="shared" si="289"/>
        <v>5.96</v>
      </c>
      <c r="L1451" t="str">
        <f t="shared" si="290"/>
        <v>yes</v>
      </c>
      <c r="M1451" t="str">
        <f t="shared" si="291"/>
        <v>No</v>
      </c>
      <c r="N1451" t="str">
        <f t="shared" si="292"/>
        <v>No</v>
      </c>
      <c r="O1451" t="str">
        <f t="shared" si="293"/>
        <v>No major surgery</v>
      </c>
      <c r="P1451" t="str">
        <f t="shared" si="294"/>
        <v>No</v>
      </c>
      <c r="Q1451" s="10" t="str">
        <f t="shared" si="295"/>
        <v>0</v>
      </c>
      <c r="R1451" t="str">
        <f t="shared" si="296"/>
        <v>Yes</v>
      </c>
      <c r="S1451" t="str">
        <f t="shared" si="297"/>
        <v>No</v>
      </c>
      <c r="T1451" t="str">
        <f t="shared" si="298"/>
        <v>No</v>
      </c>
      <c r="U1451" s="10" t="str" cm="1">
        <f t="array" ref="U1451">_xlfn.IFS(B1451&lt;18.5,"Underweight",B1451&lt;=24.9,"Normal weight",B1451&lt;=29.99,"Over weight",B1451&gt;=30,"Obesity")</f>
        <v>Over weight</v>
      </c>
      <c r="V1451" t="str" cm="1">
        <f t="array" ref="V1451">_xlfn.IFS(C1451&lt;5.7,"Normal",C1451&lt;=6.49,"Prediabetes",C1451&gt;=6.5,"Diabetes")</f>
        <v>Prediabetes</v>
      </c>
      <c r="W1451" t="str">
        <f t="shared" si="299"/>
        <v>No</v>
      </c>
    </row>
    <row r="1452" spans="1:23" x14ac:dyDescent="0.25">
      <c r="A1452" t="s">
        <v>920</v>
      </c>
      <c r="B1452" s="11">
        <v>22.44</v>
      </c>
      <c r="C1452" s="11">
        <v>4.62</v>
      </c>
      <c r="D1452" t="s">
        <v>2382</v>
      </c>
      <c r="E1452" t="s">
        <v>2380</v>
      </c>
      <c r="F1452" t="s">
        <v>2380</v>
      </c>
      <c r="G1452" t="s">
        <v>2381</v>
      </c>
      <c r="H1452" t="s">
        <v>2380</v>
      </c>
      <c r="I1452" t="str">
        <f t="shared" si="287"/>
        <v>Id1451</v>
      </c>
      <c r="J1452" t="str">
        <f t="shared" si="288"/>
        <v>22.44</v>
      </c>
      <c r="K1452" t="str">
        <f t="shared" si="289"/>
        <v>4.62</v>
      </c>
      <c r="L1452" t="str">
        <f t="shared" si="290"/>
        <v>yes</v>
      </c>
      <c r="M1452" t="str">
        <f t="shared" si="291"/>
        <v>No</v>
      </c>
      <c r="N1452" t="str">
        <f t="shared" si="292"/>
        <v>No</v>
      </c>
      <c r="O1452" t="str">
        <f t="shared" si="293"/>
        <v>No major surgery</v>
      </c>
      <c r="P1452" t="str">
        <f t="shared" si="294"/>
        <v>No</v>
      </c>
      <c r="Q1452" s="10" t="str">
        <f t="shared" si="295"/>
        <v>0</v>
      </c>
      <c r="R1452" t="str">
        <f t="shared" si="296"/>
        <v>Yes</v>
      </c>
      <c r="S1452" t="str">
        <f t="shared" si="297"/>
        <v>No</v>
      </c>
      <c r="T1452" t="str">
        <f t="shared" si="298"/>
        <v>No</v>
      </c>
      <c r="U1452" s="10" t="str" cm="1">
        <f t="array" ref="U1452">_xlfn.IFS(B1452&lt;18.5,"Underweight",B1452&lt;=24.9,"Normal weight",B1452&lt;=29.99,"Over weight",B1452&gt;=30,"Obesity")</f>
        <v>Normal weight</v>
      </c>
      <c r="V1452" t="str" cm="1">
        <f t="array" ref="V1452">_xlfn.IFS(C1452&lt;5.7,"Normal",C1452&lt;=6.49,"Prediabetes",C1452&gt;=6.5,"Diabetes")</f>
        <v>Normal</v>
      </c>
      <c r="W1452" t="str">
        <f t="shared" si="299"/>
        <v>No</v>
      </c>
    </row>
    <row r="1453" spans="1:23" x14ac:dyDescent="0.25">
      <c r="A1453" t="s">
        <v>919</v>
      </c>
      <c r="B1453" s="11">
        <v>37.049999999999997</v>
      </c>
      <c r="C1453" s="11">
        <v>9.9600000000000009</v>
      </c>
      <c r="D1453" t="s">
        <v>2382</v>
      </c>
      <c r="E1453" t="s">
        <v>2380</v>
      </c>
      <c r="F1453" t="s">
        <v>2380</v>
      </c>
      <c r="G1453" t="s">
        <v>2381</v>
      </c>
      <c r="H1453" t="s">
        <v>2380</v>
      </c>
      <c r="I1453" t="str">
        <f t="shared" si="287"/>
        <v>Id1452</v>
      </c>
      <c r="J1453" t="str">
        <f t="shared" si="288"/>
        <v>37.05</v>
      </c>
      <c r="K1453" t="str">
        <f t="shared" si="289"/>
        <v>9.96</v>
      </c>
      <c r="L1453" t="str">
        <f t="shared" si="290"/>
        <v>yes</v>
      </c>
      <c r="M1453" t="str">
        <f t="shared" si="291"/>
        <v>No</v>
      </c>
      <c r="N1453" t="str">
        <f t="shared" si="292"/>
        <v>No</v>
      </c>
      <c r="O1453" t="str">
        <f t="shared" si="293"/>
        <v>No major surgery</v>
      </c>
      <c r="P1453" t="str">
        <f t="shared" si="294"/>
        <v>No</v>
      </c>
      <c r="Q1453" s="10" t="str">
        <f t="shared" si="295"/>
        <v>0</v>
      </c>
      <c r="R1453" t="str">
        <f t="shared" si="296"/>
        <v>Yes</v>
      </c>
      <c r="S1453" t="str">
        <f t="shared" si="297"/>
        <v>No</v>
      </c>
      <c r="T1453" t="str">
        <f t="shared" si="298"/>
        <v>No</v>
      </c>
      <c r="U1453" s="10" t="str" cm="1">
        <f t="array" ref="U1453">_xlfn.IFS(B1453&lt;18.5,"Underweight",B1453&lt;=24.9,"Normal weight",B1453&lt;=29.99,"Over weight",B1453&gt;=30,"Obesity")</f>
        <v>Obesity</v>
      </c>
      <c r="V1453" t="str" cm="1">
        <f t="array" ref="V1453">_xlfn.IFS(C1453&lt;5.7,"Normal",C1453&lt;=6.49,"Prediabetes",C1453&gt;=6.5,"Diabetes")</f>
        <v>Diabetes</v>
      </c>
      <c r="W1453" t="str">
        <f t="shared" si="299"/>
        <v>No</v>
      </c>
    </row>
    <row r="1454" spans="1:23" x14ac:dyDescent="0.25">
      <c r="A1454" t="s">
        <v>918</v>
      </c>
      <c r="B1454" s="11">
        <v>22.95</v>
      </c>
      <c r="C1454" s="11">
        <v>10.53</v>
      </c>
      <c r="D1454" t="s">
        <v>2380</v>
      </c>
      <c r="E1454" t="s">
        <v>2380</v>
      </c>
      <c r="F1454" t="s">
        <v>2380</v>
      </c>
      <c r="G1454">
        <v>2</v>
      </c>
      <c r="H1454" t="s">
        <v>2380</v>
      </c>
      <c r="I1454" t="str">
        <f t="shared" si="287"/>
        <v>Id1453</v>
      </c>
      <c r="J1454" t="str">
        <f t="shared" si="288"/>
        <v>22.95</v>
      </c>
      <c r="K1454" t="str">
        <f t="shared" si="289"/>
        <v>10.53</v>
      </c>
      <c r="L1454" t="str">
        <f t="shared" si="290"/>
        <v>No</v>
      </c>
      <c r="M1454" t="str">
        <f t="shared" si="291"/>
        <v>No</v>
      </c>
      <c r="N1454" t="str">
        <f t="shared" si="292"/>
        <v>No</v>
      </c>
      <c r="O1454" t="str">
        <f t="shared" si="293"/>
        <v>2</v>
      </c>
      <c r="P1454" t="str">
        <f t="shared" si="294"/>
        <v>No</v>
      </c>
      <c r="Q1454" s="10" t="str">
        <f t="shared" si="295"/>
        <v>2</v>
      </c>
      <c r="R1454" t="str">
        <f t="shared" si="296"/>
        <v>No</v>
      </c>
      <c r="S1454" t="str">
        <f t="shared" si="297"/>
        <v>No</v>
      </c>
      <c r="T1454" t="str">
        <f t="shared" si="298"/>
        <v>No</v>
      </c>
      <c r="U1454" s="10" t="str" cm="1">
        <f t="array" ref="U1454">_xlfn.IFS(B1454&lt;18.5,"Underweight",B1454&lt;=24.9,"Normal weight",B1454&lt;=29.99,"Over weight",B1454&gt;=30,"Obesity")</f>
        <v>Normal weight</v>
      </c>
      <c r="V1454" t="str" cm="1">
        <f t="array" ref="V1454">_xlfn.IFS(C1454&lt;5.7,"Normal",C1454&lt;=6.49,"Prediabetes",C1454&gt;=6.5,"Diabetes")</f>
        <v>Diabetes</v>
      </c>
      <c r="W1454" t="str">
        <f t="shared" si="299"/>
        <v>No</v>
      </c>
    </row>
    <row r="1455" spans="1:23" x14ac:dyDescent="0.25">
      <c r="A1455" t="s">
        <v>917</v>
      </c>
      <c r="B1455" s="11">
        <v>34.200000000000003</v>
      </c>
      <c r="C1455" s="11">
        <v>6.69</v>
      </c>
      <c r="D1455" t="s">
        <v>2382</v>
      </c>
      <c r="E1455" t="s">
        <v>2380</v>
      </c>
      <c r="F1455" t="s">
        <v>2380</v>
      </c>
      <c r="G1455" t="s">
        <v>2381</v>
      </c>
      <c r="H1455" t="s">
        <v>2380</v>
      </c>
      <c r="I1455" t="str">
        <f t="shared" si="287"/>
        <v>Id1454</v>
      </c>
      <c r="J1455" t="str">
        <f t="shared" si="288"/>
        <v>34.2</v>
      </c>
      <c r="K1455" t="str">
        <f t="shared" si="289"/>
        <v>6.69</v>
      </c>
      <c r="L1455" t="str">
        <f t="shared" si="290"/>
        <v>yes</v>
      </c>
      <c r="M1455" t="str">
        <f t="shared" si="291"/>
        <v>No</v>
      </c>
      <c r="N1455" t="str">
        <f t="shared" si="292"/>
        <v>No</v>
      </c>
      <c r="O1455" t="str">
        <f t="shared" si="293"/>
        <v>No major surgery</v>
      </c>
      <c r="P1455" t="str">
        <f t="shared" si="294"/>
        <v>No</v>
      </c>
      <c r="Q1455" s="10" t="str">
        <f t="shared" si="295"/>
        <v>0</v>
      </c>
      <c r="R1455" t="str">
        <f t="shared" si="296"/>
        <v>Yes</v>
      </c>
      <c r="S1455" t="str">
        <f t="shared" si="297"/>
        <v>No</v>
      </c>
      <c r="T1455" t="str">
        <f t="shared" si="298"/>
        <v>No</v>
      </c>
      <c r="U1455" s="10" t="str" cm="1">
        <f t="array" ref="U1455">_xlfn.IFS(B1455&lt;18.5,"Underweight",B1455&lt;=24.9,"Normal weight",B1455&lt;=29.99,"Over weight",B1455&gt;=30,"Obesity")</f>
        <v>Obesity</v>
      </c>
      <c r="V1455" t="str" cm="1">
        <f t="array" ref="V1455">_xlfn.IFS(C1455&lt;5.7,"Normal",C1455&lt;=6.49,"Prediabetes",C1455&gt;=6.5,"Diabetes")</f>
        <v>Diabetes</v>
      </c>
      <c r="W1455" t="str">
        <f t="shared" si="299"/>
        <v>No</v>
      </c>
    </row>
    <row r="1456" spans="1:23" x14ac:dyDescent="0.25">
      <c r="A1456" t="s">
        <v>916</v>
      </c>
      <c r="B1456" s="11">
        <v>30.59</v>
      </c>
      <c r="C1456" s="11">
        <v>9.5500000000000007</v>
      </c>
      <c r="D1456" t="s">
        <v>2382</v>
      </c>
      <c r="E1456" t="s">
        <v>2380</v>
      </c>
      <c r="F1456" t="s">
        <v>2380</v>
      </c>
      <c r="G1456" t="s">
        <v>2381</v>
      </c>
      <c r="H1456" t="s">
        <v>2380</v>
      </c>
      <c r="I1456" t="str">
        <f t="shared" si="287"/>
        <v>Id1455</v>
      </c>
      <c r="J1456" t="str">
        <f t="shared" si="288"/>
        <v>30.59</v>
      </c>
      <c r="K1456" t="str">
        <f t="shared" si="289"/>
        <v>9.55</v>
      </c>
      <c r="L1456" t="str">
        <f t="shared" si="290"/>
        <v>yes</v>
      </c>
      <c r="M1456" t="str">
        <f t="shared" si="291"/>
        <v>No</v>
      </c>
      <c r="N1456" t="str">
        <f t="shared" si="292"/>
        <v>No</v>
      </c>
      <c r="O1456" t="str">
        <f t="shared" si="293"/>
        <v>No major surgery</v>
      </c>
      <c r="P1456" t="str">
        <f t="shared" si="294"/>
        <v>No</v>
      </c>
      <c r="Q1456" s="10" t="str">
        <f t="shared" si="295"/>
        <v>0</v>
      </c>
      <c r="R1456" t="str">
        <f t="shared" si="296"/>
        <v>Yes</v>
      </c>
      <c r="S1456" t="str">
        <f t="shared" si="297"/>
        <v>No</v>
      </c>
      <c r="T1456" t="str">
        <f t="shared" si="298"/>
        <v>No</v>
      </c>
      <c r="U1456" s="10" t="str" cm="1">
        <f t="array" ref="U1456">_xlfn.IFS(B1456&lt;18.5,"Underweight",B1456&lt;=24.9,"Normal weight",B1456&lt;=29.99,"Over weight",B1456&gt;=30,"Obesity")</f>
        <v>Obesity</v>
      </c>
      <c r="V1456" t="str" cm="1">
        <f t="array" ref="V1456">_xlfn.IFS(C1456&lt;5.7,"Normal",C1456&lt;=6.49,"Prediabetes",C1456&gt;=6.5,"Diabetes")</f>
        <v>Diabetes</v>
      </c>
      <c r="W1456" t="str">
        <f t="shared" si="299"/>
        <v>No</v>
      </c>
    </row>
    <row r="1457" spans="1:23" x14ac:dyDescent="0.25">
      <c r="A1457" t="s">
        <v>915</v>
      </c>
      <c r="B1457" s="11">
        <v>25.51</v>
      </c>
      <c r="C1457" s="11">
        <v>6.05</v>
      </c>
      <c r="D1457" t="s">
        <v>2380</v>
      </c>
      <c r="E1457" t="s">
        <v>2380</v>
      </c>
      <c r="F1457" t="s">
        <v>2380</v>
      </c>
      <c r="G1457" t="s">
        <v>2381</v>
      </c>
      <c r="H1457" t="s">
        <v>2380</v>
      </c>
      <c r="I1457" t="str">
        <f t="shared" si="287"/>
        <v>Id1456</v>
      </c>
      <c r="J1457" t="str">
        <f t="shared" si="288"/>
        <v>25.51</v>
      </c>
      <c r="K1457" t="str">
        <f t="shared" si="289"/>
        <v>6.05</v>
      </c>
      <c r="L1457" t="str">
        <f t="shared" si="290"/>
        <v>No</v>
      </c>
      <c r="M1457" t="str">
        <f t="shared" si="291"/>
        <v>No</v>
      </c>
      <c r="N1457" t="str">
        <f t="shared" si="292"/>
        <v>No</v>
      </c>
      <c r="O1457" t="str">
        <f t="shared" si="293"/>
        <v>No major surgery</v>
      </c>
      <c r="P1457" t="str">
        <f t="shared" si="294"/>
        <v>No</v>
      </c>
      <c r="Q1457" s="10" t="str">
        <f t="shared" si="295"/>
        <v>0</v>
      </c>
      <c r="R1457" t="str">
        <f t="shared" si="296"/>
        <v>No</v>
      </c>
      <c r="S1457" t="str">
        <f t="shared" si="297"/>
        <v>No</v>
      </c>
      <c r="T1457" t="str">
        <f t="shared" si="298"/>
        <v>No</v>
      </c>
      <c r="U1457" s="10" t="str" cm="1">
        <f t="array" ref="U1457">_xlfn.IFS(B1457&lt;18.5,"Underweight",B1457&lt;=24.9,"Normal weight",B1457&lt;=29.99,"Over weight",B1457&gt;=30,"Obesity")</f>
        <v>Over weight</v>
      </c>
      <c r="V1457" t="str" cm="1">
        <f t="array" ref="V1457">_xlfn.IFS(C1457&lt;5.7,"Normal",C1457&lt;=6.49,"Prediabetes",C1457&gt;=6.5,"Diabetes")</f>
        <v>Prediabetes</v>
      </c>
      <c r="W1457" t="str">
        <f t="shared" si="299"/>
        <v>No</v>
      </c>
    </row>
    <row r="1458" spans="1:23" x14ac:dyDescent="0.25">
      <c r="A1458" t="s">
        <v>914</v>
      </c>
      <c r="B1458" s="11">
        <v>29.04</v>
      </c>
      <c r="C1458" s="11">
        <v>10.56</v>
      </c>
      <c r="D1458" t="s">
        <v>2382</v>
      </c>
      <c r="E1458" t="s">
        <v>2380</v>
      </c>
      <c r="F1458" t="s">
        <v>2380</v>
      </c>
      <c r="G1458">
        <v>1</v>
      </c>
      <c r="H1458" t="s">
        <v>2380</v>
      </c>
      <c r="I1458" t="str">
        <f t="shared" si="287"/>
        <v>Id1457</v>
      </c>
      <c r="J1458" t="str">
        <f t="shared" si="288"/>
        <v>29.04</v>
      </c>
      <c r="K1458" t="str">
        <f t="shared" si="289"/>
        <v>10.56</v>
      </c>
      <c r="L1458" t="str">
        <f t="shared" si="290"/>
        <v>yes</v>
      </c>
      <c r="M1458" t="str">
        <f t="shared" si="291"/>
        <v>No</v>
      </c>
      <c r="N1458" t="str">
        <f t="shared" si="292"/>
        <v>No</v>
      </c>
      <c r="O1458" t="str">
        <f t="shared" si="293"/>
        <v>1</v>
      </c>
      <c r="P1458" t="str">
        <f t="shared" si="294"/>
        <v>No</v>
      </c>
      <c r="Q1458" s="10" t="str">
        <f t="shared" si="295"/>
        <v>1</v>
      </c>
      <c r="R1458" t="str">
        <f t="shared" si="296"/>
        <v>Yes</v>
      </c>
      <c r="S1458" t="str">
        <f t="shared" si="297"/>
        <v>No</v>
      </c>
      <c r="T1458" t="str">
        <f t="shared" si="298"/>
        <v>No</v>
      </c>
      <c r="U1458" s="10" t="str" cm="1">
        <f t="array" ref="U1458">_xlfn.IFS(B1458&lt;18.5,"Underweight",B1458&lt;=24.9,"Normal weight",B1458&lt;=29.99,"Over weight",B1458&gt;=30,"Obesity")</f>
        <v>Over weight</v>
      </c>
      <c r="V1458" t="str" cm="1">
        <f t="array" ref="V1458">_xlfn.IFS(C1458&lt;5.7,"Normal",C1458&lt;=6.49,"Prediabetes",C1458&gt;=6.5,"Diabetes")</f>
        <v>Diabetes</v>
      </c>
      <c r="W1458" t="str">
        <f t="shared" si="299"/>
        <v>No</v>
      </c>
    </row>
    <row r="1459" spans="1:23" x14ac:dyDescent="0.25">
      <c r="A1459" t="s">
        <v>913</v>
      </c>
      <c r="B1459" s="11">
        <v>22.135000000000002</v>
      </c>
      <c r="C1459" s="11">
        <v>10.81</v>
      </c>
      <c r="D1459" t="s">
        <v>2382</v>
      </c>
      <c r="E1459" t="s">
        <v>2380</v>
      </c>
      <c r="F1459" t="s">
        <v>2380</v>
      </c>
      <c r="G1459">
        <v>1</v>
      </c>
      <c r="H1459" t="s">
        <v>2380</v>
      </c>
      <c r="I1459" t="str">
        <f t="shared" si="287"/>
        <v>Id1458</v>
      </c>
      <c r="J1459" t="str">
        <f t="shared" si="288"/>
        <v>22.135</v>
      </c>
      <c r="K1459" t="str">
        <f t="shared" si="289"/>
        <v>10.81</v>
      </c>
      <c r="L1459" t="str">
        <f t="shared" si="290"/>
        <v>yes</v>
      </c>
      <c r="M1459" t="str">
        <f t="shared" si="291"/>
        <v>No</v>
      </c>
      <c r="N1459" t="str">
        <f t="shared" si="292"/>
        <v>No</v>
      </c>
      <c r="O1459" t="str">
        <f t="shared" si="293"/>
        <v>1</v>
      </c>
      <c r="P1459" t="str">
        <f t="shared" si="294"/>
        <v>No</v>
      </c>
      <c r="Q1459" s="10" t="str">
        <f t="shared" si="295"/>
        <v>1</v>
      </c>
      <c r="R1459" t="str">
        <f t="shared" si="296"/>
        <v>Yes</v>
      </c>
      <c r="S1459" t="str">
        <f t="shared" si="297"/>
        <v>No</v>
      </c>
      <c r="T1459" t="str">
        <f t="shared" si="298"/>
        <v>No</v>
      </c>
      <c r="U1459" s="10" t="str" cm="1">
        <f t="array" ref="U1459">_xlfn.IFS(B1459&lt;18.5,"Underweight",B1459&lt;=24.9,"Normal weight",B1459&lt;=29.99,"Over weight",B1459&gt;=30,"Obesity")</f>
        <v>Normal weight</v>
      </c>
      <c r="V1459" t="str" cm="1">
        <f t="array" ref="V1459">_xlfn.IFS(C1459&lt;5.7,"Normal",C1459&lt;=6.49,"Prediabetes",C1459&gt;=6.5,"Diabetes")</f>
        <v>Diabetes</v>
      </c>
      <c r="W1459" t="str">
        <f t="shared" si="299"/>
        <v>No</v>
      </c>
    </row>
    <row r="1460" spans="1:23" x14ac:dyDescent="0.25">
      <c r="A1460" t="s">
        <v>912</v>
      </c>
      <c r="B1460" s="11">
        <v>21.375</v>
      </c>
      <c r="C1460" s="11">
        <v>4.32</v>
      </c>
      <c r="D1460" t="s">
        <v>2380</v>
      </c>
      <c r="E1460" t="s">
        <v>2380</v>
      </c>
      <c r="F1460" t="s">
        <v>2380</v>
      </c>
      <c r="G1460" t="s">
        <v>2381</v>
      </c>
      <c r="H1460" t="s">
        <v>2380</v>
      </c>
      <c r="I1460" t="str">
        <f t="shared" si="287"/>
        <v>Id1459</v>
      </c>
      <c r="J1460" t="str">
        <f t="shared" si="288"/>
        <v>21.375</v>
      </c>
      <c r="K1460" t="str">
        <f t="shared" si="289"/>
        <v>4.32</v>
      </c>
      <c r="L1460" t="str">
        <f t="shared" si="290"/>
        <v>No</v>
      </c>
      <c r="M1460" t="str">
        <f t="shared" si="291"/>
        <v>No</v>
      </c>
      <c r="N1460" t="str">
        <f t="shared" si="292"/>
        <v>No</v>
      </c>
      <c r="O1460" t="str">
        <f t="shared" si="293"/>
        <v>No major surgery</v>
      </c>
      <c r="P1460" t="str">
        <f t="shared" si="294"/>
        <v>No</v>
      </c>
      <c r="Q1460" s="10" t="str">
        <f t="shared" si="295"/>
        <v>0</v>
      </c>
      <c r="R1460" t="str">
        <f t="shared" si="296"/>
        <v>No</v>
      </c>
      <c r="S1460" t="str">
        <f t="shared" si="297"/>
        <v>No</v>
      </c>
      <c r="T1460" t="str">
        <f t="shared" si="298"/>
        <v>No</v>
      </c>
      <c r="U1460" s="10" t="str" cm="1">
        <f t="array" ref="U1460">_xlfn.IFS(B1460&lt;18.5,"Underweight",B1460&lt;=24.9,"Normal weight",B1460&lt;=29.99,"Over weight",B1460&gt;=30,"Obesity")</f>
        <v>Normal weight</v>
      </c>
      <c r="V1460" t="str" cm="1">
        <f t="array" ref="V1460">_xlfn.IFS(C1460&lt;5.7,"Normal",C1460&lt;=6.49,"Prediabetes",C1460&gt;=6.5,"Diabetes")</f>
        <v>Normal</v>
      </c>
      <c r="W1460" t="str">
        <f t="shared" si="299"/>
        <v>No</v>
      </c>
    </row>
    <row r="1461" spans="1:23" x14ac:dyDescent="0.25">
      <c r="A1461" t="s">
        <v>911</v>
      </c>
      <c r="B1461" s="11">
        <v>29.19</v>
      </c>
      <c r="C1461" s="11">
        <v>4.37</v>
      </c>
      <c r="D1461" t="s">
        <v>2380</v>
      </c>
      <c r="E1461" t="s">
        <v>2380</v>
      </c>
      <c r="F1461" t="s">
        <v>2380</v>
      </c>
      <c r="G1461" t="s">
        <v>2381</v>
      </c>
      <c r="H1461" t="s">
        <v>2380</v>
      </c>
      <c r="I1461" t="str">
        <f t="shared" si="287"/>
        <v>Id1460</v>
      </c>
      <c r="J1461" t="str">
        <f t="shared" si="288"/>
        <v>29.19</v>
      </c>
      <c r="K1461" t="str">
        <f t="shared" si="289"/>
        <v>4.37</v>
      </c>
      <c r="L1461" t="str">
        <f t="shared" si="290"/>
        <v>No</v>
      </c>
      <c r="M1461" t="str">
        <f t="shared" si="291"/>
        <v>No</v>
      </c>
      <c r="N1461" t="str">
        <f t="shared" si="292"/>
        <v>No</v>
      </c>
      <c r="O1461" t="str">
        <f t="shared" si="293"/>
        <v>No major surgery</v>
      </c>
      <c r="P1461" t="str">
        <f t="shared" si="294"/>
        <v>No</v>
      </c>
      <c r="Q1461" s="10" t="str">
        <f t="shared" si="295"/>
        <v>0</v>
      </c>
      <c r="R1461" t="str">
        <f t="shared" si="296"/>
        <v>No</v>
      </c>
      <c r="S1461" t="str">
        <f t="shared" si="297"/>
        <v>No</v>
      </c>
      <c r="T1461" t="str">
        <f t="shared" si="298"/>
        <v>No</v>
      </c>
      <c r="U1461" s="10" t="str" cm="1">
        <f t="array" ref="U1461">_xlfn.IFS(B1461&lt;18.5,"Underweight",B1461&lt;=24.9,"Normal weight",B1461&lt;=29.99,"Over weight",B1461&gt;=30,"Obesity")</f>
        <v>Over weight</v>
      </c>
      <c r="V1461" t="str" cm="1">
        <f t="array" ref="V1461">_xlfn.IFS(C1461&lt;5.7,"Normal",C1461&lt;=6.49,"Prediabetes",C1461&gt;=6.5,"Diabetes")</f>
        <v>Normal</v>
      </c>
      <c r="W1461" t="str">
        <f t="shared" si="299"/>
        <v>No</v>
      </c>
    </row>
    <row r="1462" spans="1:23" x14ac:dyDescent="0.25">
      <c r="A1462" t="s">
        <v>910</v>
      </c>
      <c r="B1462" s="11">
        <v>31.92</v>
      </c>
      <c r="C1462" s="11">
        <v>4.8099999999999996</v>
      </c>
      <c r="D1462" t="s">
        <v>2382</v>
      </c>
      <c r="E1462" t="s">
        <v>2380</v>
      </c>
      <c r="F1462" t="s">
        <v>2383</v>
      </c>
      <c r="G1462">
        <v>1</v>
      </c>
      <c r="H1462" t="s">
        <v>2380</v>
      </c>
      <c r="I1462" t="str">
        <f t="shared" si="287"/>
        <v>Id1461</v>
      </c>
      <c r="J1462" t="str">
        <f t="shared" si="288"/>
        <v>31.92</v>
      </c>
      <c r="K1462" t="str">
        <f t="shared" si="289"/>
        <v>4.81</v>
      </c>
      <c r="L1462" t="str">
        <f t="shared" si="290"/>
        <v>yes</v>
      </c>
      <c r="M1462" t="str">
        <f t="shared" si="291"/>
        <v>No</v>
      </c>
      <c r="N1462" t="str">
        <f t="shared" si="292"/>
        <v>Yes</v>
      </c>
      <c r="O1462" t="str">
        <f t="shared" si="293"/>
        <v>1</v>
      </c>
      <c r="P1462" t="str">
        <f t="shared" si="294"/>
        <v>No</v>
      </c>
      <c r="Q1462" s="10" t="str">
        <f t="shared" si="295"/>
        <v>1</v>
      </c>
      <c r="R1462" t="str">
        <f t="shared" si="296"/>
        <v>Yes</v>
      </c>
      <c r="S1462" t="str">
        <f t="shared" si="297"/>
        <v>No</v>
      </c>
      <c r="T1462" t="str">
        <f t="shared" si="298"/>
        <v>No</v>
      </c>
      <c r="U1462" s="10" t="str" cm="1">
        <f t="array" ref="U1462">_xlfn.IFS(B1462&lt;18.5,"Underweight",B1462&lt;=24.9,"Normal weight",B1462&lt;=29.99,"Over weight",B1462&gt;=30,"Obesity")</f>
        <v>Obesity</v>
      </c>
      <c r="V1462" t="str" cm="1">
        <f t="array" ref="V1462">_xlfn.IFS(C1462&lt;5.7,"Normal",C1462&lt;=6.49,"Prediabetes",C1462&gt;=6.5,"Diabetes")</f>
        <v>Normal</v>
      </c>
      <c r="W1462" t="str">
        <f t="shared" si="299"/>
        <v>No</v>
      </c>
    </row>
    <row r="1463" spans="1:23" x14ac:dyDescent="0.25">
      <c r="A1463" t="s">
        <v>909</v>
      </c>
      <c r="B1463" s="11">
        <v>26.315000000000001</v>
      </c>
      <c r="C1463" s="11">
        <v>4.5599999999999996</v>
      </c>
      <c r="D1463" t="s">
        <v>2382</v>
      </c>
      <c r="E1463" t="s">
        <v>2380</v>
      </c>
      <c r="F1463" t="s">
        <v>2383</v>
      </c>
      <c r="G1463">
        <v>1</v>
      </c>
      <c r="H1463" t="s">
        <v>2380</v>
      </c>
      <c r="I1463" t="str">
        <f t="shared" si="287"/>
        <v>Id1462</v>
      </c>
      <c r="J1463" t="str">
        <f t="shared" si="288"/>
        <v>26.315</v>
      </c>
      <c r="K1463" t="str">
        <f t="shared" si="289"/>
        <v>4.56</v>
      </c>
      <c r="L1463" t="str">
        <f t="shared" si="290"/>
        <v>yes</v>
      </c>
      <c r="M1463" t="str">
        <f t="shared" si="291"/>
        <v>No</v>
      </c>
      <c r="N1463" t="str">
        <f t="shared" si="292"/>
        <v>Yes</v>
      </c>
      <c r="O1463" t="str">
        <f t="shared" si="293"/>
        <v>1</v>
      </c>
      <c r="P1463" t="str">
        <f t="shared" si="294"/>
        <v>No</v>
      </c>
      <c r="Q1463" s="10" t="str">
        <f t="shared" si="295"/>
        <v>1</v>
      </c>
      <c r="R1463" t="str">
        <f t="shared" si="296"/>
        <v>Yes</v>
      </c>
      <c r="S1463" t="str">
        <f t="shared" si="297"/>
        <v>No</v>
      </c>
      <c r="T1463" t="str">
        <f t="shared" si="298"/>
        <v>No</v>
      </c>
      <c r="U1463" s="10" t="str" cm="1">
        <f t="array" ref="U1463">_xlfn.IFS(B1463&lt;18.5,"Underweight",B1463&lt;=24.9,"Normal weight",B1463&lt;=29.99,"Over weight",B1463&gt;=30,"Obesity")</f>
        <v>Over weight</v>
      </c>
      <c r="V1463" t="str" cm="1">
        <f t="array" ref="V1463">_xlfn.IFS(C1463&lt;5.7,"Normal",C1463&lt;=6.49,"Prediabetes",C1463&gt;=6.5,"Diabetes")</f>
        <v>Normal</v>
      </c>
      <c r="W1463" t="str">
        <f t="shared" si="299"/>
        <v>No</v>
      </c>
    </row>
    <row r="1464" spans="1:23" x14ac:dyDescent="0.25">
      <c r="A1464" t="s">
        <v>908</v>
      </c>
      <c r="B1464" s="11">
        <v>35.299999999999997</v>
      </c>
      <c r="C1464" s="11">
        <v>4.3899999999999997</v>
      </c>
      <c r="D1464" t="s">
        <v>2380</v>
      </c>
      <c r="E1464" t="s">
        <v>2380</v>
      </c>
      <c r="F1464" t="s">
        <v>2380</v>
      </c>
      <c r="G1464" t="s">
        <v>2381</v>
      </c>
      <c r="H1464" t="s">
        <v>2380</v>
      </c>
      <c r="I1464" t="str">
        <f t="shared" si="287"/>
        <v>Id1463</v>
      </c>
      <c r="J1464" t="str">
        <f t="shared" si="288"/>
        <v>35.3</v>
      </c>
      <c r="K1464" t="str">
        <f t="shared" si="289"/>
        <v>4.39</v>
      </c>
      <c r="L1464" t="str">
        <f t="shared" si="290"/>
        <v>No</v>
      </c>
      <c r="M1464" t="str">
        <f t="shared" si="291"/>
        <v>No</v>
      </c>
      <c r="N1464" t="str">
        <f t="shared" si="292"/>
        <v>No</v>
      </c>
      <c r="O1464" t="str">
        <f t="shared" si="293"/>
        <v>No major surgery</v>
      </c>
      <c r="P1464" t="str">
        <f t="shared" si="294"/>
        <v>No</v>
      </c>
      <c r="Q1464" s="10" t="str">
        <f t="shared" si="295"/>
        <v>0</v>
      </c>
      <c r="R1464" t="str">
        <f t="shared" si="296"/>
        <v>No</v>
      </c>
      <c r="S1464" t="str">
        <f t="shared" si="297"/>
        <v>No</v>
      </c>
      <c r="T1464" t="str">
        <f t="shared" si="298"/>
        <v>No</v>
      </c>
      <c r="U1464" s="10" t="str" cm="1">
        <f t="array" ref="U1464">_xlfn.IFS(B1464&lt;18.5,"Underweight",B1464&lt;=24.9,"Normal weight",B1464&lt;=29.99,"Over weight",B1464&gt;=30,"Obesity")</f>
        <v>Obesity</v>
      </c>
      <c r="V1464" t="str" cm="1">
        <f t="array" ref="V1464">_xlfn.IFS(C1464&lt;5.7,"Normal",C1464&lt;=6.49,"Prediabetes",C1464&gt;=6.5,"Diabetes")</f>
        <v>Normal</v>
      </c>
      <c r="W1464" t="str">
        <f t="shared" si="299"/>
        <v>No</v>
      </c>
    </row>
    <row r="1465" spans="1:23" x14ac:dyDescent="0.25">
      <c r="A1465" t="s">
        <v>907</v>
      </c>
      <c r="B1465" s="11">
        <v>18.91</v>
      </c>
      <c r="C1465" s="11">
        <v>11.44</v>
      </c>
      <c r="D1465" t="s">
        <v>2380</v>
      </c>
      <c r="E1465" t="s">
        <v>2380</v>
      </c>
      <c r="F1465" t="s">
        <v>2380</v>
      </c>
      <c r="G1465" t="s">
        <v>2381</v>
      </c>
      <c r="H1465" t="s">
        <v>2380</v>
      </c>
      <c r="I1465" t="str">
        <f t="shared" si="287"/>
        <v>Id1464</v>
      </c>
      <c r="J1465" t="str">
        <f t="shared" si="288"/>
        <v>18.91</v>
      </c>
      <c r="K1465" t="str">
        <f t="shared" si="289"/>
        <v>11.44</v>
      </c>
      <c r="L1465" t="str">
        <f t="shared" si="290"/>
        <v>No</v>
      </c>
      <c r="M1465" t="str">
        <f t="shared" si="291"/>
        <v>No</v>
      </c>
      <c r="N1465" t="str">
        <f t="shared" si="292"/>
        <v>No</v>
      </c>
      <c r="O1465" t="str">
        <f t="shared" si="293"/>
        <v>No major surgery</v>
      </c>
      <c r="P1465" t="str">
        <f t="shared" si="294"/>
        <v>No</v>
      </c>
      <c r="Q1465" s="10" t="str">
        <f t="shared" si="295"/>
        <v>0</v>
      </c>
      <c r="R1465" t="str">
        <f t="shared" si="296"/>
        <v>No</v>
      </c>
      <c r="S1465" t="str">
        <f t="shared" si="297"/>
        <v>No</v>
      </c>
      <c r="T1465" t="str">
        <f t="shared" si="298"/>
        <v>No</v>
      </c>
      <c r="U1465" s="10" t="str" cm="1">
        <f t="array" ref="U1465">_xlfn.IFS(B1465&lt;18.5,"Underweight",B1465&lt;=24.9,"Normal weight",B1465&lt;=29.99,"Over weight",B1465&gt;=30,"Obesity")</f>
        <v>Normal weight</v>
      </c>
      <c r="V1465" t="str" cm="1">
        <f t="array" ref="V1465">_xlfn.IFS(C1465&lt;5.7,"Normal",C1465&lt;=6.49,"Prediabetes",C1465&gt;=6.5,"Diabetes")</f>
        <v>Diabetes</v>
      </c>
      <c r="W1465" t="str">
        <f t="shared" si="299"/>
        <v>No</v>
      </c>
    </row>
    <row r="1466" spans="1:23" x14ac:dyDescent="0.25">
      <c r="A1466" t="s">
        <v>906</v>
      </c>
      <c r="B1466" s="11">
        <v>22.41</v>
      </c>
      <c r="C1466" s="11">
        <v>11.37</v>
      </c>
      <c r="D1466" t="s">
        <v>2382</v>
      </c>
      <c r="E1466" t="s">
        <v>2380</v>
      </c>
      <c r="F1466" t="s">
        <v>2380</v>
      </c>
      <c r="G1466">
        <v>1</v>
      </c>
      <c r="H1466" t="s">
        <v>2380</v>
      </c>
      <c r="I1466" t="str">
        <f t="shared" si="287"/>
        <v>Id1465</v>
      </c>
      <c r="J1466" t="str">
        <f t="shared" si="288"/>
        <v>22.41</v>
      </c>
      <c r="K1466" t="str">
        <f t="shared" si="289"/>
        <v>11.37</v>
      </c>
      <c r="L1466" t="str">
        <f t="shared" si="290"/>
        <v>yes</v>
      </c>
      <c r="M1466" t="str">
        <f t="shared" si="291"/>
        <v>No</v>
      </c>
      <c r="N1466" t="str">
        <f t="shared" si="292"/>
        <v>No</v>
      </c>
      <c r="O1466" t="str">
        <f t="shared" si="293"/>
        <v>1</v>
      </c>
      <c r="P1466" t="str">
        <f t="shared" si="294"/>
        <v>No</v>
      </c>
      <c r="Q1466" s="10" t="str">
        <f t="shared" si="295"/>
        <v>1</v>
      </c>
      <c r="R1466" t="str">
        <f t="shared" si="296"/>
        <v>Yes</v>
      </c>
      <c r="S1466" t="str">
        <f t="shared" si="297"/>
        <v>No</v>
      </c>
      <c r="T1466" t="str">
        <f t="shared" si="298"/>
        <v>No</v>
      </c>
      <c r="U1466" s="10" t="str" cm="1">
        <f t="array" ref="U1466">_xlfn.IFS(B1466&lt;18.5,"Underweight",B1466&lt;=24.9,"Normal weight",B1466&lt;=29.99,"Over weight",B1466&gt;=30,"Obesity")</f>
        <v>Normal weight</v>
      </c>
      <c r="V1466" t="str" cm="1">
        <f t="array" ref="V1466">_xlfn.IFS(C1466&lt;5.7,"Normal",C1466&lt;=6.49,"Prediabetes",C1466&gt;=6.5,"Diabetes")</f>
        <v>Diabetes</v>
      </c>
      <c r="W1466" t="str">
        <f t="shared" si="299"/>
        <v>No</v>
      </c>
    </row>
    <row r="1467" spans="1:23" x14ac:dyDescent="0.25">
      <c r="A1467" t="s">
        <v>905</v>
      </c>
      <c r="B1467" s="11">
        <v>22.704999999999998</v>
      </c>
      <c r="C1467" s="11">
        <v>6.14</v>
      </c>
      <c r="D1467" t="s">
        <v>2380</v>
      </c>
      <c r="E1467" t="s">
        <v>2380</v>
      </c>
      <c r="F1467" t="s">
        <v>2380</v>
      </c>
      <c r="G1467" t="s">
        <v>2381</v>
      </c>
      <c r="H1467" t="s">
        <v>2380</v>
      </c>
      <c r="I1467" t="str">
        <f t="shared" si="287"/>
        <v>Id1466</v>
      </c>
      <c r="J1467" t="str">
        <f t="shared" si="288"/>
        <v>22.705</v>
      </c>
      <c r="K1467" t="str">
        <f t="shared" si="289"/>
        <v>6.14</v>
      </c>
      <c r="L1467" t="str">
        <f t="shared" si="290"/>
        <v>No</v>
      </c>
      <c r="M1467" t="str">
        <f t="shared" si="291"/>
        <v>No</v>
      </c>
      <c r="N1467" t="str">
        <f t="shared" si="292"/>
        <v>No</v>
      </c>
      <c r="O1467" t="str">
        <f t="shared" si="293"/>
        <v>No major surgery</v>
      </c>
      <c r="P1467" t="str">
        <f t="shared" si="294"/>
        <v>No</v>
      </c>
      <c r="Q1467" s="10" t="str">
        <f t="shared" si="295"/>
        <v>0</v>
      </c>
      <c r="R1467" t="str">
        <f t="shared" si="296"/>
        <v>No</v>
      </c>
      <c r="S1467" t="str">
        <f t="shared" si="297"/>
        <v>No</v>
      </c>
      <c r="T1467" t="str">
        <f t="shared" si="298"/>
        <v>No</v>
      </c>
      <c r="U1467" s="10" t="str" cm="1">
        <f t="array" ref="U1467">_xlfn.IFS(B1467&lt;18.5,"Underweight",B1467&lt;=24.9,"Normal weight",B1467&lt;=29.99,"Over weight",B1467&gt;=30,"Obesity")</f>
        <v>Normal weight</v>
      </c>
      <c r="V1467" t="str" cm="1">
        <f t="array" ref="V1467">_xlfn.IFS(C1467&lt;5.7,"Normal",C1467&lt;=6.49,"Prediabetes",C1467&gt;=6.5,"Diabetes")</f>
        <v>Prediabetes</v>
      </c>
      <c r="W1467" t="str">
        <f t="shared" si="299"/>
        <v>No</v>
      </c>
    </row>
    <row r="1468" spans="1:23" x14ac:dyDescent="0.25">
      <c r="A1468" t="s">
        <v>904</v>
      </c>
      <c r="B1468" s="11">
        <v>37.18</v>
      </c>
      <c r="C1468" s="11">
        <v>4.8899999999999997</v>
      </c>
      <c r="D1468" t="s">
        <v>2380</v>
      </c>
      <c r="E1468" t="s">
        <v>2380</v>
      </c>
      <c r="F1468" t="s">
        <v>2380</v>
      </c>
      <c r="G1468" t="s">
        <v>2381</v>
      </c>
      <c r="H1468" t="s">
        <v>2380</v>
      </c>
      <c r="I1468" t="str">
        <f t="shared" si="287"/>
        <v>Id1467</v>
      </c>
      <c r="J1468" t="str">
        <f t="shared" si="288"/>
        <v>37.18</v>
      </c>
      <c r="K1468" t="str">
        <f t="shared" si="289"/>
        <v>4.89</v>
      </c>
      <c r="L1468" t="str">
        <f t="shared" si="290"/>
        <v>No</v>
      </c>
      <c r="M1468" t="str">
        <f t="shared" si="291"/>
        <v>No</v>
      </c>
      <c r="N1468" t="str">
        <f t="shared" si="292"/>
        <v>No</v>
      </c>
      <c r="O1468" t="str">
        <f t="shared" si="293"/>
        <v>No major surgery</v>
      </c>
      <c r="P1468" t="str">
        <f t="shared" si="294"/>
        <v>No</v>
      </c>
      <c r="Q1468" s="10" t="str">
        <f t="shared" si="295"/>
        <v>0</v>
      </c>
      <c r="R1468" t="str">
        <f t="shared" si="296"/>
        <v>No</v>
      </c>
      <c r="S1468" t="str">
        <f t="shared" si="297"/>
        <v>No</v>
      </c>
      <c r="T1468" t="str">
        <f t="shared" si="298"/>
        <v>No</v>
      </c>
      <c r="U1468" s="10" t="str" cm="1">
        <f t="array" ref="U1468">_xlfn.IFS(B1468&lt;18.5,"Underweight",B1468&lt;=24.9,"Normal weight",B1468&lt;=29.99,"Over weight",B1468&gt;=30,"Obesity")</f>
        <v>Obesity</v>
      </c>
      <c r="V1468" t="str" cm="1">
        <f t="array" ref="V1468">_xlfn.IFS(C1468&lt;5.7,"Normal",C1468&lt;=6.49,"Prediabetes",C1468&gt;=6.5,"Diabetes")</f>
        <v>Normal</v>
      </c>
      <c r="W1468" t="str">
        <f t="shared" si="299"/>
        <v>No</v>
      </c>
    </row>
    <row r="1469" spans="1:23" x14ac:dyDescent="0.25">
      <c r="A1469" t="s">
        <v>903</v>
      </c>
      <c r="B1469" s="11">
        <v>35.97</v>
      </c>
      <c r="C1469" s="11">
        <v>4.5999999999999996</v>
      </c>
      <c r="D1469" t="s">
        <v>2380</v>
      </c>
      <c r="E1469" t="s">
        <v>2380</v>
      </c>
      <c r="F1469" t="s">
        <v>2380</v>
      </c>
      <c r="G1469" t="s">
        <v>2381</v>
      </c>
      <c r="H1469" t="s">
        <v>2380</v>
      </c>
      <c r="I1469" t="str">
        <f t="shared" si="287"/>
        <v>Id1468</v>
      </c>
      <c r="J1469" t="str">
        <f t="shared" si="288"/>
        <v>35.97</v>
      </c>
      <c r="K1469" t="str">
        <f t="shared" si="289"/>
        <v>4.6</v>
      </c>
      <c r="L1469" t="str">
        <f t="shared" si="290"/>
        <v>No</v>
      </c>
      <c r="M1469" t="str">
        <f t="shared" si="291"/>
        <v>No</v>
      </c>
      <c r="N1469" t="str">
        <f t="shared" si="292"/>
        <v>No</v>
      </c>
      <c r="O1469" t="str">
        <f t="shared" si="293"/>
        <v>No major surgery</v>
      </c>
      <c r="P1469" t="str">
        <f t="shared" si="294"/>
        <v>No</v>
      </c>
      <c r="Q1469" s="10" t="str">
        <f t="shared" si="295"/>
        <v>0</v>
      </c>
      <c r="R1469" t="str">
        <f t="shared" si="296"/>
        <v>No</v>
      </c>
      <c r="S1469" t="str">
        <f t="shared" si="297"/>
        <v>No</v>
      </c>
      <c r="T1469" t="str">
        <f t="shared" si="298"/>
        <v>No</v>
      </c>
      <c r="U1469" s="10" t="str" cm="1">
        <f t="array" ref="U1469">_xlfn.IFS(B1469&lt;18.5,"Underweight",B1469&lt;=24.9,"Normal weight",B1469&lt;=29.99,"Over weight",B1469&gt;=30,"Obesity")</f>
        <v>Obesity</v>
      </c>
      <c r="V1469" t="str" cm="1">
        <f t="array" ref="V1469">_xlfn.IFS(C1469&lt;5.7,"Normal",C1469&lt;=6.49,"Prediabetes",C1469&gt;=6.5,"Diabetes")</f>
        <v>Normal</v>
      </c>
      <c r="W1469" t="str">
        <f t="shared" si="299"/>
        <v>No</v>
      </c>
    </row>
    <row r="1470" spans="1:23" x14ac:dyDescent="0.25">
      <c r="A1470" t="s">
        <v>902</v>
      </c>
      <c r="B1470" s="11">
        <v>35.799999999999997</v>
      </c>
      <c r="C1470" s="11">
        <v>4.42</v>
      </c>
      <c r="D1470" t="s">
        <v>2380</v>
      </c>
      <c r="E1470" t="s">
        <v>2380</v>
      </c>
      <c r="F1470" t="s">
        <v>2380</v>
      </c>
      <c r="G1470" t="s">
        <v>2381</v>
      </c>
      <c r="H1470" t="s">
        <v>2380</v>
      </c>
      <c r="I1470" t="str">
        <f t="shared" si="287"/>
        <v>Id1469</v>
      </c>
      <c r="J1470" t="str">
        <f t="shared" si="288"/>
        <v>35.8</v>
      </c>
      <c r="K1470" t="str">
        <f t="shared" si="289"/>
        <v>4.42</v>
      </c>
      <c r="L1470" t="str">
        <f t="shared" si="290"/>
        <v>No</v>
      </c>
      <c r="M1470" t="str">
        <f t="shared" si="291"/>
        <v>No</v>
      </c>
      <c r="N1470" t="str">
        <f t="shared" si="292"/>
        <v>No</v>
      </c>
      <c r="O1470" t="str">
        <f t="shared" si="293"/>
        <v>No major surgery</v>
      </c>
      <c r="P1470" t="str">
        <f t="shared" si="294"/>
        <v>No</v>
      </c>
      <c r="Q1470" s="10" t="str">
        <f t="shared" si="295"/>
        <v>0</v>
      </c>
      <c r="R1470" t="str">
        <f t="shared" si="296"/>
        <v>No</v>
      </c>
      <c r="S1470" t="str">
        <f t="shared" si="297"/>
        <v>No</v>
      </c>
      <c r="T1470" t="str">
        <f t="shared" si="298"/>
        <v>No</v>
      </c>
      <c r="U1470" s="10" t="str" cm="1">
        <f t="array" ref="U1470">_xlfn.IFS(B1470&lt;18.5,"Underweight",B1470&lt;=24.9,"Normal weight",B1470&lt;=29.99,"Over weight",B1470&gt;=30,"Obesity")</f>
        <v>Obesity</v>
      </c>
      <c r="V1470" t="str" cm="1">
        <f t="array" ref="V1470">_xlfn.IFS(C1470&lt;5.7,"Normal",C1470&lt;=6.49,"Prediabetes",C1470&gt;=6.5,"Diabetes")</f>
        <v>Normal</v>
      </c>
      <c r="W1470" t="str">
        <f t="shared" si="299"/>
        <v>No</v>
      </c>
    </row>
    <row r="1471" spans="1:23" x14ac:dyDescent="0.25">
      <c r="A1471" t="s">
        <v>901</v>
      </c>
      <c r="B1471" s="11">
        <v>28.31</v>
      </c>
      <c r="C1471" s="11">
        <v>7.48</v>
      </c>
      <c r="D1471" t="s">
        <v>2382</v>
      </c>
      <c r="E1471" t="s">
        <v>2380</v>
      </c>
      <c r="F1471" t="s">
        <v>2380</v>
      </c>
      <c r="G1471" t="s">
        <v>2381</v>
      </c>
      <c r="H1471" t="s">
        <v>2380</v>
      </c>
      <c r="I1471" t="str">
        <f t="shared" si="287"/>
        <v>Id1470</v>
      </c>
      <c r="J1471" t="str">
        <f t="shared" si="288"/>
        <v>28.31</v>
      </c>
      <c r="K1471" t="str">
        <f t="shared" si="289"/>
        <v>7.48</v>
      </c>
      <c r="L1471" t="str">
        <f t="shared" si="290"/>
        <v>yes</v>
      </c>
      <c r="M1471" t="str">
        <f t="shared" si="291"/>
        <v>No</v>
      </c>
      <c r="N1471" t="str">
        <f t="shared" si="292"/>
        <v>No</v>
      </c>
      <c r="O1471" t="str">
        <f t="shared" si="293"/>
        <v>No major surgery</v>
      </c>
      <c r="P1471" t="str">
        <f t="shared" si="294"/>
        <v>No</v>
      </c>
      <c r="Q1471" s="10" t="str">
        <f t="shared" si="295"/>
        <v>0</v>
      </c>
      <c r="R1471" t="str">
        <f t="shared" si="296"/>
        <v>Yes</v>
      </c>
      <c r="S1471" t="str">
        <f t="shared" si="297"/>
        <v>No</v>
      </c>
      <c r="T1471" t="str">
        <f t="shared" si="298"/>
        <v>No</v>
      </c>
      <c r="U1471" s="10" t="str" cm="1">
        <f t="array" ref="U1471">_xlfn.IFS(B1471&lt;18.5,"Underweight",B1471&lt;=24.9,"Normal weight",B1471&lt;=29.99,"Over weight",B1471&gt;=30,"Obesity")</f>
        <v>Over weight</v>
      </c>
      <c r="V1471" t="str" cm="1">
        <f t="array" ref="V1471">_xlfn.IFS(C1471&lt;5.7,"Normal",C1471&lt;=6.49,"Prediabetes",C1471&gt;=6.5,"Diabetes")</f>
        <v>Diabetes</v>
      </c>
      <c r="W1471" t="str">
        <f t="shared" si="299"/>
        <v>No</v>
      </c>
    </row>
    <row r="1472" spans="1:23" x14ac:dyDescent="0.25">
      <c r="A1472" t="s">
        <v>900</v>
      </c>
      <c r="B1472" s="11">
        <v>38.06</v>
      </c>
      <c r="C1472" s="11">
        <v>10.74</v>
      </c>
      <c r="D1472" t="s">
        <v>2380</v>
      </c>
      <c r="E1472" t="s">
        <v>2380</v>
      </c>
      <c r="F1472" t="s">
        <v>2380</v>
      </c>
      <c r="G1472" t="s">
        <v>2381</v>
      </c>
      <c r="H1472" t="s">
        <v>2380</v>
      </c>
      <c r="I1472" t="str">
        <f t="shared" si="287"/>
        <v>Id1471</v>
      </c>
      <c r="J1472" t="str">
        <f t="shared" si="288"/>
        <v>38.06</v>
      </c>
      <c r="K1472" t="str">
        <f t="shared" si="289"/>
        <v>10.74</v>
      </c>
      <c r="L1472" t="str">
        <f t="shared" si="290"/>
        <v>No</v>
      </c>
      <c r="M1472" t="str">
        <f t="shared" si="291"/>
        <v>No</v>
      </c>
      <c r="N1472" t="str">
        <f t="shared" si="292"/>
        <v>No</v>
      </c>
      <c r="O1472" t="str">
        <f t="shared" si="293"/>
        <v>No major surgery</v>
      </c>
      <c r="P1472" t="str">
        <f t="shared" si="294"/>
        <v>No</v>
      </c>
      <c r="Q1472" s="10" t="str">
        <f t="shared" si="295"/>
        <v>0</v>
      </c>
      <c r="R1472" t="str">
        <f t="shared" si="296"/>
        <v>No</v>
      </c>
      <c r="S1472" t="str">
        <f t="shared" si="297"/>
        <v>No</v>
      </c>
      <c r="T1472" t="str">
        <f t="shared" si="298"/>
        <v>No</v>
      </c>
      <c r="U1472" s="10" t="str" cm="1">
        <f t="array" ref="U1472">_xlfn.IFS(B1472&lt;18.5,"Underweight",B1472&lt;=24.9,"Normal weight",B1472&lt;=29.99,"Over weight",B1472&gt;=30,"Obesity")</f>
        <v>Obesity</v>
      </c>
      <c r="V1472" t="str" cm="1">
        <f t="array" ref="V1472">_xlfn.IFS(C1472&lt;5.7,"Normal",C1472&lt;=6.49,"Prediabetes",C1472&gt;=6.5,"Diabetes")</f>
        <v>Diabetes</v>
      </c>
      <c r="W1472" t="str">
        <f t="shared" si="299"/>
        <v>No</v>
      </c>
    </row>
    <row r="1473" spans="1:23" x14ac:dyDescent="0.25">
      <c r="A1473" t="s">
        <v>899</v>
      </c>
      <c r="B1473" s="11">
        <v>28</v>
      </c>
      <c r="C1473" s="11">
        <v>5.19</v>
      </c>
      <c r="D1473" t="s">
        <v>2380</v>
      </c>
      <c r="E1473" t="s">
        <v>2380</v>
      </c>
      <c r="F1473" t="s">
        <v>2380</v>
      </c>
      <c r="G1473">
        <v>1</v>
      </c>
      <c r="H1473" t="s">
        <v>2380</v>
      </c>
      <c r="I1473" t="str">
        <f t="shared" si="287"/>
        <v>Id1472</v>
      </c>
      <c r="J1473" t="str">
        <f t="shared" si="288"/>
        <v>28</v>
      </c>
      <c r="K1473" t="str">
        <f t="shared" si="289"/>
        <v>5.19</v>
      </c>
      <c r="L1473" t="str">
        <f t="shared" si="290"/>
        <v>No</v>
      </c>
      <c r="M1473" t="str">
        <f t="shared" si="291"/>
        <v>No</v>
      </c>
      <c r="N1473" t="str">
        <f t="shared" si="292"/>
        <v>No</v>
      </c>
      <c r="O1473" t="str">
        <f t="shared" si="293"/>
        <v>1</v>
      </c>
      <c r="P1473" t="str">
        <f t="shared" si="294"/>
        <v>No</v>
      </c>
      <c r="Q1473" s="10" t="str">
        <f t="shared" si="295"/>
        <v>1</v>
      </c>
      <c r="R1473" t="str">
        <f t="shared" si="296"/>
        <v>No</v>
      </c>
      <c r="S1473" t="str">
        <f t="shared" si="297"/>
        <v>No</v>
      </c>
      <c r="T1473" t="str">
        <f t="shared" si="298"/>
        <v>No</v>
      </c>
      <c r="U1473" s="10" t="str" cm="1">
        <f t="array" ref="U1473">_xlfn.IFS(B1473&lt;18.5,"Underweight",B1473&lt;=24.9,"Normal weight",B1473&lt;=29.99,"Over weight",B1473&gt;=30,"Obesity")</f>
        <v>Over weight</v>
      </c>
      <c r="V1473" t="str" cm="1">
        <f t="array" ref="V1473">_xlfn.IFS(C1473&lt;5.7,"Normal",C1473&lt;=6.49,"Prediabetes",C1473&gt;=6.5,"Diabetes")</f>
        <v>Normal</v>
      </c>
      <c r="W1473" t="str">
        <f t="shared" si="299"/>
        <v>No</v>
      </c>
    </row>
    <row r="1474" spans="1:23" x14ac:dyDescent="0.25">
      <c r="A1474" t="s">
        <v>898</v>
      </c>
      <c r="B1474" s="11">
        <v>34.32</v>
      </c>
      <c r="C1474" s="11">
        <v>9.17</v>
      </c>
      <c r="D1474" t="s">
        <v>2380</v>
      </c>
      <c r="E1474" t="s">
        <v>2380</v>
      </c>
      <c r="F1474" t="s">
        <v>2380</v>
      </c>
      <c r="G1474" t="s">
        <v>2381</v>
      </c>
      <c r="H1474" t="s">
        <v>2380</v>
      </c>
      <c r="I1474" t="str">
        <f t="shared" si="287"/>
        <v>Id1473</v>
      </c>
      <c r="J1474" t="str">
        <f t="shared" si="288"/>
        <v>34.32</v>
      </c>
      <c r="K1474" t="str">
        <f t="shared" si="289"/>
        <v>9.17</v>
      </c>
      <c r="L1474" t="str">
        <f t="shared" si="290"/>
        <v>No</v>
      </c>
      <c r="M1474" t="str">
        <f t="shared" si="291"/>
        <v>No</v>
      </c>
      <c r="N1474" t="str">
        <f t="shared" si="292"/>
        <v>No</v>
      </c>
      <c r="O1474" t="str">
        <f t="shared" si="293"/>
        <v>No major surgery</v>
      </c>
      <c r="P1474" t="str">
        <f t="shared" si="294"/>
        <v>No</v>
      </c>
      <c r="Q1474" s="10" t="str">
        <f t="shared" si="295"/>
        <v>0</v>
      </c>
      <c r="R1474" t="str">
        <f t="shared" si="296"/>
        <v>No</v>
      </c>
      <c r="S1474" t="str">
        <f t="shared" si="297"/>
        <v>No</v>
      </c>
      <c r="T1474" t="str">
        <f t="shared" si="298"/>
        <v>No</v>
      </c>
      <c r="U1474" s="10" t="str" cm="1">
        <f t="array" ref="U1474">_xlfn.IFS(B1474&lt;18.5,"Underweight",B1474&lt;=24.9,"Normal weight",B1474&lt;=29.99,"Over weight",B1474&gt;=30,"Obesity")</f>
        <v>Obesity</v>
      </c>
      <c r="V1474" t="str" cm="1">
        <f t="array" ref="V1474">_xlfn.IFS(C1474&lt;5.7,"Normal",C1474&lt;=6.49,"Prediabetes",C1474&gt;=6.5,"Diabetes")</f>
        <v>Diabetes</v>
      </c>
      <c r="W1474" t="str">
        <f t="shared" si="299"/>
        <v>No</v>
      </c>
    </row>
    <row r="1475" spans="1:23" x14ac:dyDescent="0.25">
      <c r="A1475" t="s">
        <v>897</v>
      </c>
      <c r="B1475" s="11">
        <v>22.3</v>
      </c>
      <c r="C1475" s="11">
        <v>4.95</v>
      </c>
      <c r="D1475" t="s">
        <v>2382</v>
      </c>
      <c r="E1475" t="s">
        <v>2380</v>
      </c>
      <c r="F1475" t="s">
        <v>2380</v>
      </c>
      <c r="G1475" t="s">
        <v>2381</v>
      </c>
      <c r="H1475" t="s">
        <v>2380</v>
      </c>
      <c r="I1475" t="str">
        <f t="shared" ref="I1475:I1538" si="300">CLEAN(A1475)</f>
        <v>Id1474</v>
      </c>
      <c r="J1475" t="str">
        <f t="shared" ref="J1475:J1538" si="301">CLEAN(B1475)</f>
        <v>22.3</v>
      </c>
      <c r="K1475" t="str">
        <f t="shared" ref="K1475:K1538" si="302">CLEAN(C1475)</f>
        <v>4.95</v>
      </c>
      <c r="L1475" t="str">
        <f t="shared" ref="L1475:L1538" si="303">CLEAN(D1475)</f>
        <v>yes</v>
      </c>
      <c r="M1475" t="str">
        <f t="shared" ref="M1475:M1538" si="304">CLEAN(E1475)</f>
        <v>No</v>
      </c>
      <c r="N1475" t="str">
        <f t="shared" ref="N1475:N1538" si="305">CLEAN(F1475)</f>
        <v>No</v>
      </c>
      <c r="O1475" t="str">
        <f t="shared" ref="O1475:O1538" si="306">CLEAN(G1475)</f>
        <v>No major surgery</v>
      </c>
      <c r="P1475" t="str">
        <f t="shared" ref="P1475:P1538" si="307">CLEAN(H1475)</f>
        <v>No</v>
      </c>
      <c r="Q1475" s="10" t="str">
        <f t="shared" ref="Q1475:Q1538" si="308">SUBSTITUTE(O1475,"No major surgery",0)</f>
        <v>0</v>
      </c>
      <c r="R1475" t="str">
        <f t="shared" ref="R1475:R1538" si="309">PROPER(L1475)</f>
        <v>Yes</v>
      </c>
      <c r="S1475" t="str">
        <f t="shared" ref="S1475:S1538" si="310">PROPER(P1475)</f>
        <v>No</v>
      </c>
      <c r="T1475" t="str">
        <f t="shared" ref="T1475:T1538" si="311">SUBSTITUTE(S1475,"?","No")</f>
        <v>No</v>
      </c>
      <c r="U1475" s="10" t="str" cm="1">
        <f t="array" ref="U1475">_xlfn.IFS(B1475&lt;18.5,"Underweight",B1475&lt;=24.9,"Normal weight",B1475&lt;=29.99,"Over weight",B1475&gt;=30,"Obesity")</f>
        <v>Normal weight</v>
      </c>
      <c r="V1475" t="str" cm="1">
        <f t="array" ref="V1475">_xlfn.IFS(C1475&lt;5.7,"Normal",C1475&lt;=6.49,"Prediabetes",C1475&gt;=6.5,"Diabetes")</f>
        <v>Normal</v>
      </c>
      <c r="W1475" t="str">
        <f t="shared" ref="W1475:W1538" si="312">PROPER(E1475)</f>
        <v>No</v>
      </c>
    </row>
    <row r="1476" spans="1:23" x14ac:dyDescent="0.25">
      <c r="A1476" t="s">
        <v>896</v>
      </c>
      <c r="B1476" s="11">
        <v>27.835000000000001</v>
      </c>
      <c r="C1476" s="11">
        <v>6.03</v>
      </c>
      <c r="D1476" t="s">
        <v>2380</v>
      </c>
      <c r="E1476" t="s">
        <v>2380</v>
      </c>
      <c r="F1476" t="s">
        <v>2380</v>
      </c>
      <c r="G1476">
        <v>1</v>
      </c>
      <c r="H1476" t="s">
        <v>2380</v>
      </c>
      <c r="I1476" t="str">
        <f t="shared" si="300"/>
        <v>Id1475</v>
      </c>
      <c r="J1476" t="str">
        <f t="shared" si="301"/>
        <v>27.835</v>
      </c>
      <c r="K1476" t="str">
        <f t="shared" si="302"/>
        <v>6.03</v>
      </c>
      <c r="L1476" t="str">
        <f t="shared" si="303"/>
        <v>No</v>
      </c>
      <c r="M1476" t="str">
        <f t="shared" si="304"/>
        <v>No</v>
      </c>
      <c r="N1476" t="str">
        <f t="shared" si="305"/>
        <v>No</v>
      </c>
      <c r="O1476" t="str">
        <f t="shared" si="306"/>
        <v>1</v>
      </c>
      <c r="P1476" t="str">
        <f t="shared" si="307"/>
        <v>No</v>
      </c>
      <c r="Q1476" s="10" t="str">
        <f t="shared" si="308"/>
        <v>1</v>
      </c>
      <c r="R1476" t="str">
        <f t="shared" si="309"/>
        <v>No</v>
      </c>
      <c r="S1476" t="str">
        <f t="shared" si="310"/>
        <v>No</v>
      </c>
      <c r="T1476" t="str">
        <f t="shared" si="311"/>
        <v>No</v>
      </c>
      <c r="U1476" s="10" t="str" cm="1">
        <f t="array" ref="U1476">_xlfn.IFS(B1476&lt;18.5,"Underweight",B1476&lt;=24.9,"Normal weight",B1476&lt;=29.99,"Over weight",B1476&gt;=30,"Obesity")</f>
        <v>Over weight</v>
      </c>
      <c r="V1476" t="str" cm="1">
        <f t="array" ref="V1476">_xlfn.IFS(C1476&lt;5.7,"Normal",C1476&lt;=6.49,"Prediabetes",C1476&gt;=6.5,"Diabetes")</f>
        <v>Prediabetes</v>
      </c>
      <c r="W1476" t="str">
        <f t="shared" si="312"/>
        <v>No</v>
      </c>
    </row>
    <row r="1477" spans="1:23" x14ac:dyDescent="0.25">
      <c r="A1477" t="s">
        <v>895</v>
      </c>
      <c r="B1477" s="11">
        <v>39.229999999999997</v>
      </c>
      <c r="C1477" s="11">
        <v>5.36</v>
      </c>
      <c r="D1477" t="s">
        <v>2380</v>
      </c>
      <c r="E1477" t="s">
        <v>2380</v>
      </c>
      <c r="F1477" t="s">
        <v>2380</v>
      </c>
      <c r="G1477" t="s">
        <v>2381</v>
      </c>
      <c r="H1477" t="s">
        <v>2380</v>
      </c>
      <c r="I1477" t="str">
        <f t="shared" si="300"/>
        <v>Id1476</v>
      </c>
      <c r="J1477" t="str">
        <f t="shared" si="301"/>
        <v>39.23</v>
      </c>
      <c r="K1477" t="str">
        <f t="shared" si="302"/>
        <v>5.36</v>
      </c>
      <c r="L1477" t="str">
        <f t="shared" si="303"/>
        <v>No</v>
      </c>
      <c r="M1477" t="str">
        <f t="shared" si="304"/>
        <v>No</v>
      </c>
      <c r="N1477" t="str">
        <f t="shared" si="305"/>
        <v>No</v>
      </c>
      <c r="O1477" t="str">
        <f t="shared" si="306"/>
        <v>No major surgery</v>
      </c>
      <c r="P1477" t="str">
        <f t="shared" si="307"/>
        <v>No</v>
      </c>
      <c r="Q1477" s="10" t="str">
        <f t="shared" si="308"/>
        <v>0</v>
      </c>
      <c r="R1477" t="str">
        <f t="shared" si="309"/>
        <v>No</v>
      </c>
      <c r="S1477" t="str">
        <f t="shared" si="310"/>
        <v>No</v>
      </c>
      <c r="T1477" t="str">
        <f t="shared" si="311"/>
        <v>No</v>
      </c>
      <c r="U1477" s="10" t="str" cm="1">
        <f t="array" ref="U1477">_xlfn.IFS(B1477&lt;18.5,"Underweight",B1477&lt;=24.9,"Normal weight",B1477&lt;=29.99,"Over weight",B1477&gt;=30,"Obesity")</f>
        <v>Obesity</v>
      </c>
      <c r="V1477" t="str" cm="1">
        <f t="array" ref="V1477">_xlfn.IFS(C1477&lt;5.7,"Normal",C1477&lt;=6.49,"Prediabetes",C1477&gt;=6.5,"Diabetes")</f>
        <v>Normal</v>
      </c>
      <c r="W1477" t="str">
        <f t="shared" si="312"/>
        <v>No</v>
      </c>
    </row>
    <row r="1478" spans="1:23" x14ac:dyDescent="0.25">
      <c r="A1478" t="s">
        <v>894</v>
      </c>
      <c r="B1478" s="11">
        <v>19.95</v>
      </c>
      <c r="C1478" s="11">
        <v>6.11</v>
      </c>
      <c r="D1478" t="s">
        <v>2380</v>
      </c>
      <c r="E1478" t="s">
        <v>2380</v>
      </c>
      <c r="F1478" t="s">
        <v>2380</v>
      </c>
      <c r="G1478">
        <v>1</v>
      </c>
      <c r="H1478" t="s">
        <v>2380</v>
      </c>
      <c r="I1478" t="str">
        <f t="shared" si="300"/>
        <v>Id1477</v>
      </c>
      <c r="J1478" t="str">
        <f t="shared" si="301"/>
        <v>19.95</v>
      </c>
      <c r="K1478" t="str">
        <f t="shared" si="302"/>
        <v>6.11</v>
      </c>
      <c r="L1478" t="str">
        <f t="shared" si="303"/>
        <v>No</v>
      </c>
      <c r="M1478" t="str">
        <f t="shared" si="304"/>
        <v>No</v>
      </c>
      <c r="N1478" t="str">
        <f t="shared" si="305"/>
        <v>No</v>
      </c>
      <c r="O1478" t="str">
        <f t="shared" si="306"/>
        <v>1</v>
      </c>
      <c r="P1478" t="str">
        <f t="shared" si="307"/>
        <v>No</v>
      </c>
      <c r="Q1478" s="10" t="str">
        <f t="shared" si="308"/>
        <v>1</v>
      </c>
      <c r="R1478" t="str">
        <f t="shared" si="309"/>
        <v>No</v>
      </c>
      <c r="S1478" t="str">
        <f t="shared" si="310"/>
        <v>No</v>
      </c>
      <c r="T1478" t="str">
        <f t="shared" si="311"/>
        <v>No</v>
      </c>
      <c r="U1478" s="10" t="str" cm="1">
        <f t="array" ref="U1478">_xlfn.IFS(B1478&lt;18.5,"Underweight",B1478&lt;=24.9,"Normal weight",B1478&lt;=29.99,"Over weight",B1478&gt;=30,"Obesity")</f>
        <v>Normal weight</v>
      </c>
      <c r="V1478" t="str" cm="1">
        <f t="array" ref="V1478">_xlfn.IFS(C1478&lt;5.7,"Normal",C1478&lt;=6.49,"Prediabetes",C1478&gt;=6.5,"Diabetes")</f>
        <v>Prediabetes</v>
      </c>
      <c r="W1478" t="str">
        <f t="shared" si="312"/>
        <v>No</v>
      </c>
    </row>
    <row r="1479" spans="1:23" x14ac:dyDescent="0.25">
      <c r="A1479" t="s">
        <v>893</v>
      </c>
      <c r="B1479" s="11">
        <v>34.64</v>
      </c>
      <c r="C1479" s="11">
        <v>4.88</v>
      </c>
      <c r="D1479" t="s">
        <v>2380</v>
      </c>
      <c r="E1479" t="s">
        <v>2380</v>
      </c>
      <c r="F1479" t="s">
        <v>2383</v>
      </c>
      <c r="G1479">
        <v>1</v>
      </c>
      <c r="H1479" t="s">
        <v>2380</v>
      </c>
      <c r="I1479" t="str">
        <f t="shared" si="300"/>
        <v>Id1478</v>
      </c>
      <c r="J1479" t="str">
        <f t="shared" si="301"/>
        <v>34.64</v>
      </c>
      <c r="K1479" t="str">
        <f t="shared" si="302"/>
        <v>4.88</v>
      </c>
      <c r="L1479" t="str">
        <f t="shared" si="303"/>
        <v>No</v>
      </c>
      <c r="M1479" t="str">
        <f t="shared" si="304"/>
        <v>No</v>
      </c>
      <c r="N1479" t="str">
        <f t="shared" si="305"/>
        <v>Yes</v>
      </c>
      <c r="O1479" t="str">
        <f t="shared" si="306"/>
        <v>1</v>
      </c>
      <c r="P1479" t="str">
        <f t="shared" si="307"/>
        <v>No</v>
      </c>
      <c r="Q1479" s="10" t="str">
        <f t="shared" si="308"/>
        <v>1</v>
      </c>
      <c r="R1479" t="str">
        <f t="shared" si="309"/>
        <v>No</v>
      </c>
      <c r="S1479" t="str">
        <f t="shared" si="310"/>
        <v>No</v>
      </c>
      <c r="T1479" t="str">
        <f t="shared" si="311"/>
        <v>No</v>
      </c>
      <c r="U1479" s="10" t="str" cm="1">
        <f t="array" ref="U1479">_xlfn.IFS(B1479&lt;18.5,"Underweight",B1479&lt;=24.9,"Normal weight",B1479&lt;=29.99,"Over weight",B1479&gt;=30,"Obesity")</f>
        <v>Obesity</v>
      </c>
      <c r="V1479" t="str" cm="1">
        <f t="array" ref="V1479">_xlfn.IFS(C1479&lt;5.7,"Normal",C1479&lt;=6.49,"Prediabetes",C1479&gt;=6.5,"Diabetes")</f>
        <v>Normal</v>
      </c>
      <c r="W1479" t="str">
        <f t="shared" si="312"/>
        <v>No</v>
      </c>
    </row>
    <row r="1480" spans="1:23" x14ac:dyDescent="0.25">
      <c r="A1480" t="s">
        <v>892</v>
      </c>
      <c r="B1480" s="11">
        <v>18.75</v>
      </c>
      <c r="C1480" s="11">
        <v>6.72</v>
      </c>
      <c r="D1480" t="s">
        <v>2380</v>
      </c>
      <c r="E1480" t="s">
        <v>2380</v>
      </c>
      <c r="F1480" t="s">
        <v>2380</v>
      </c>
      <c r="G1480" t="s">
        <v>2381</v>
      </c>
      <c r="H1480" t="s">
        <v>2380</v>
      </c>
      <c r="I1480" t="str">
        <f t="shared" si="300"/>
        <v>Id1479</v>
      </c>
      <c r="J1480" t="str">
        <f t="shared" si="301"/>
        <v>18.75</v>
      </c>
      <c r="K1480" t="str">
        <f t="shared" si="302"/>
        <v>6.72</v>
      </c>
      <c r="L1480" t="str">
        <f t="shared" si="303"/>
        <v>No</v>
      </c>
      <c r="M1480" t="str">
        <f t="shared" si="304"/>
        <v>No</v>
      </c>
      <c r="N1480" t="str">
        <f t="shared" si="305"/>
        <v>No</v>
      </c>
      <c r="O1480" t="str">
        <f t="shared" si="306"/>
        <v>No major surgery</v>
      </c>
      <c r="P1480" t="str">
        <f t="shared" si="307"/>
        <v>No</v>
      </c>
      <c r="Q1480" s="10" t="str">
        <f t="shared" si="308"/>
        <v>0</v>
      </c>
      <c r="R1480" t="str">
        <f t="shared" si="309"/>
        <v>No</v>
      </c>
      <c r="S1480" t="str">
        <f t="shared" si="310"/>
        <v>No</v>
      </c>
      <c r="T1480" t="str">
        <f t="shared" si="311"/>
        <v>No</v>
      </c>
      <c r="U1480" s="10" t="str" cm="1">
        <f t="array" ref="U1480">_xlfn.IFS(B1480&lt;18.5,"Underweight",B1480&lt;=24.9,"Normal weight",B1480&lt;=29.99,"Over weight",B1480&gt;=30,"Obesity")</f>
        <v>Normal weight</v>
      </c>
      <c r="V1480" t="str" cm="1">
        <f t="array" ref="V1480">_xlfn.IFS(C1480&lt;5.7,"Normal",C1480&lt;=6.49,"Prediabetes",C1480&gt;=6.5,"Diabetes")</f>
        <v>Diabetes</v>
      </c>
      <c r="W1480" t="str">
        <f t="shared" si="312"/>
        <v>No</v>
      </c>
    </row>
    <row r="1481" spans="1:23" x14ac:dyDescent="0.25">
      <c r="A1481" t="s">
        <v>891</v>
      </c>
      <c r="B1481" s="11">
        <v>26.48</v>
      </c>
      <c r="C1481" s="11">
        <v>4.2</v>
      </c>
      <c r="D1481" t="s">
        <v>2380</v>
      </c>
      <c r="E1481" t="s">
        <v>2380</v>
      </c>
      <c r="F1481" t="s">
        <v>2380</v>
      </c>
      <c r="G1481">
        <v>1</v>
      </c>
      <c r="H1481" t="s">
        <v>2380</v>
      </c>
      <c r="I1481" t="str">
        <f t="shared" si="300"/>
        <v>Id1480</v>
      </c>
      <c r="J1481" t="str">
        <f t="shared" si="301"/>
        <v>26.48</v>
      </c>
      <c r="K1481" t="str">
        <f t="shared" si="302"/>
        <v>4.2</v>
      </c>
      <c r="L1481" t="str">
        <f t="shared" si="303"/>
        <v>No</v>
      </c>
      <c r="M1481" t="str">
        <f t="shared" si="304"/>
        <v>No</v>
      </c>
      <c r="N1481" t="str">
        <f t="shared" si="305"/>
        <v>No</v>
      </c>
      <c r="O1481" t="str">
        <f t="shared" si="306"/>
        <v>1</v>
      </c>
      <c r="P1481" t="str">
        <f t="shared" si="307"/>
        <v>No</v>
      </c>
      <c r="Q1481" s="10" t="str">
        <f t="shared" si="308"/>
        <v>1</v>
      </c>
      <c r="R1481" t="str">
        <f t="shared" si="309"/>
        <v>No</v>
      </c>
      <c r="S1481" t="str">
        <f t="shared" si="310"/>
        <v>No</v>
      </c>
      <c r="T1481" t="str">
        <f t="shared" si="311"/>
        <v>No</v>
      </c>
      <c r="U1481" s="10" t="str" cm="1">
        <f t="array" ref="U1481">_xlfn.IFS(B1481&lt;18.5,"Underweight",B1481&lt;=24.9,"Normal weight",B1481&lt;=29.99,"Over weight",B1481&gt;=30,"Obesity")</f>
        <v>Over weight</v>
      </c>
      <c r="V1481" t="str" cm="1">
        <f t="array" ref="V1481">_xlfn.IFS(C1481&lt;5.7,"Normal",C1481&lt;=6.49,"Prediabetes",C1481&gt;=6.5,"Diabetes")</f>
        <v>Normal</v>
      </c>
      <c r="W1481" t="str">
        <f t="shared" si="312"/>
        <v>No</v>
      </c>
    </row>
    <row r="1482" spans="1:23" x14ac:dyDescent="0.25">
      <c r="A1482" t="s">
        <v>890</v>
      </c>
      <c r="B1482" s="11">
        <v>34.83</v>
      </c>
      <c r="C1482" s="11">
        <v>5.79</v>
      </c>
      <c r="D1482" t="s">
        <v>2380</v>
      </c>
      <c r="E1482" t="s">
        <v>2380</v>
      </c>
      <c r="F1482" t="s">
        <v>2380</v>
      </c>
      <c r="G1482">
        <v>1</v>
      </c>
      <c r="H1482" t="s">
        <v>2380</v>
      </c>
      <c r="I1482" t="str">
        <f t="shared" si="300"/>
        <v>Id1481</v>
      </c>
      <c r="J1482" t="str">
        <f t="shared" si="301"/>
        <v>34.83</v>
      </c>
      <c r="K1482" t="str">
        <f t="shared" si="302"/>
        <v>5.79</v>
      </c>
      <c r="L1482" t="str">
        <f t="shared" si="303"/>
        <v>No</v>
      </c>
      <c r="M1482" t="str">
        <f t="shared" si="304"/>
        <v>No</v>
      </c>
      <c r="N1482" t="str">
        <f t="shared" si="305"/>
        <v>No</v>
      </c>
      <c r="O1482" t="str">
        <f t="shared" si="306"/>
        <v>1</v>
      </c>
      <c r="P1482" t="str">
        <f t="shared" si="307"/>
        <v>No</v>
      </c>
      <c r="Q1482" s="10" t="str">
        <f t="shared" si="308"/>
        <v>1</v>
      </c>
      <c r="R1482" t="str">
        <f t="shared" si="309"/>
        <v>No</v>
      </c>
      <c r="S1482" t="str">
        <f t="shared" si="310"/>
        <v>No</v>
      </c>
      <c r="T1482" t="str">
        <f t="shared" si="311"/>
        <v>No</v>
      </c>
      <c r="U1482" s="10" t="str" cm="1">
        <f t="array" ref="U1482">_xlfn.IFS(B1482&lt;18.5,"Underweight",B1482&lt;=24.9,"Normal weight",B1482&lt;=29.99,"Over weight",B1482&gt;=30,"Obesity")</f>
        <v>Obesity</v>
      </c>
      <c r="V1482" t="str" cm="1">
        <f t="array" ref="V1482">_xlfn.IFS(C1482&lt;5.7,"Normal",C1482&lt;=6.49,"Prediabetes",C1482&gt;=6.5,"Diabetes")</f>
        <v>Prediabetes</v>
      </c>
      <c r="W1482" t="str">
        <f t="shared" si="312"/>
        <v>No</v>
      </c>
    </row>
    <row r="1483" spans="1:23" x14ac:dyDescent="0.25">
      <c r="A1483" t="s">
        <v>889</v>
      </c>
      <c r="B1483" s="11">
        <v>25.46</v>
      </c>
      <c r="C1483" s="11">
        <v>4.29</v>
      </c>
      <c r="D1483" t="s">
        <v>2380</v>
      </c>
      <c r="E1483" t="s">
        <v>2380</v>
      </c>
      <c r="F1483" t="s">
        <v>2380</v>
      </c>
      <c r="G1483" t="s">
        <v>2381</v>
      </c>
      <c r="H1483" t="s">
        <v>2380</v>
      </c>
      <c r="I1483" t="str">
        <f t="shared" si="300"/>
        <v>Id1482</v>
      </c>
      <c r="J1483" t="str">
        <f t="shared" si="301"/>
        <v>25.46</v>
      </c>
      <c r="K1483" t="str">
        <f t="shared" si="302"/>
        <v>4.29</v>
      </c>
      <c r="L1483" t="str">
        <f t="shared" si="303"/>
        <v>No</v>
      </c>
      <c r="M1483" t="str">
        <f t="shared" si="304"/>
        <v>No</v>
      </c>
      <c r="N1483" t="str">
        <f t="shared" si="305"/>
        <v>No</v>
      </c>
      <c r="O1483" t="str">
        <f t="shared" si="306"/>
        <v>No major surgery</v>
      </c>
      <c r="P1483" t="str">
        <f t="shared" si="307"/>
        <v>No</v>
      </c>
      <c r="Q1483" s="10" t="str">
        <f t="shared" si="308"/>
        <v>0</v>
      </c>
      <c r="R1483" t="str">
        <f t="shared" si="309"/>
        <v>No</v>
      </c>
      <c r="S1483" t="str">
        <f t="shared" si="310"/>
        <v>No</v>
      </c>
      <c r="T1483" t="str">
        <f t="shared" si="311"/>
        <v>No</v>
      </c>
      <c r="U1483" s="10" t="str" cm="1">
        <f t="array" ref="U1483">_xlfn.IFS(B1483&lt;18.5,"Underweight",B1483&lt;=24.9,"Normal weight",B1483&lt;=29.99,"Over weight",B1483&gt;=30,"Obesity")</f>
        <v>Over weight</v>
      </c>
      <c r="V1483" t="str" cm="1">
        <f t="array" ref="V1483">_xlfn.IFS(C1483&lt;5.7,"Normal",C1483&lt;=6.49,"Prediabetes",C1483&gt;=6.5,"Diabetes")</f>
        <v>Normal</v>
      </c>
      <c r="W1483" t="str">
        <f t="shared" si="312"/>
        <v>No</v>
      </c>
    </row>
    <row r="1484" spans="1:23" x14ac:dyDescent="0.25">
      <c r="A1484" t="s">
        <v>888</v>
      </c>
      <c r="B1484" s="11">
        <v>23.31</v>
      </c>
      <c r="C1484" s="11">
        <v>8.27</v>
      </c>
      <c r="D1484" t="s">
        <v>2380</v>
      </c>
      <c r="E1484" t="s">
        <v>2380</v>
      </c>
      <c r="F1484" t="s">
        <v>2380</v>
      </c>
      <c r="G1484" t="s">
        <v>2381</v>
      </c>
      <c r="H1484" t="s">
        <v>2380</v>
      </c>
      <c r="I1484" t="str">
        <f t="shared" si="300"/>
        <v>Id1483</v>
      </c>
      <c r="J1484" t="str">
        <f t="shared" si="301"/>
        <v>23.31</v>
      </c>
      <c r="K1484" t="str">
        <f t="shared" si="302"/>
        <v>8.27</v>
      </c>
      <c r="L1484" t="str">
        <f t="shared" si="303"/>
        <v>No</v>
      </c>
      <c r="M1484" t="str">
        <f t="shared" si="304"/>
        <v>No</v>
      </c>
      <c r="N1484" t="str">
        <f t="shared" si="305"/>
        <v>No</v>
      </c>
      <c r="O1484" t="str">
        <f t="shared" si="306"/>
        <v>No major surgery</v>
      </c>
      <c r="P1484" t="str">
        <f t="shared" si="307"/>
        <v>No</v>
      </c>
      <c r="Q1484" s="10" t="str">
        <f t="shared" si="308"/>
        <v>0</v>
      </c>
      <c r="R1484" t="str">
        <f t="shared" si="309"/>
        <v>No</v>
      </c>
      <c r="S1484" t="str">
        <f t="shared" si="310"/>
        <v>No</v>
      </c>
      <c r="T1484" t="str">
        <f t="shared" si="311"/>
        <v>No</v>
      </c>
      <c r="U1484" s="10" t="str" cm="1">
        <f t="array" ref="U1484">_xlfn.IFS(B1484&lt;18.5,"Underweight",B1484&lt;=24.9,"Normal weight",B1484&lt;=29.99,"Over weight",B1484&gt;=30,"Obesity")</f>
        <v>Normal weight</v>
      </c>
      <c r="V1484" t="str" cm="1">
        <f t="array" ref="V1484">_xlfn.IFS(C1484&lt;5.7,"Normal",C1484&lt;=6.49,"Prediabetes",C1484&gt;=6.5,"Diabetes")</f>
        <v>Diabetes</v>
      </c>
      <c r="W1484" t="str">
        <f t="shared" si="312"/>
        <v>No</v>
      </c>
    </row>
    <row r="1485" spans="1:23" x14ac:dyDescent="0.25">
      <c r="A1485" t="s">
        <v>887</v>
      </c>
      <c r="B1485" s="11">
        <v>29</v>
      </c>
      <c r="C1485" s="11">
        <v>4.5599999999999996</v>
      </c>
      <c r="D1485" t="s">
        <v>2380</v>
      </c>
      <c r="E1485" t="s">
        <v>2380</v>
      </c>
      <c r="F1485" t="s">
        <v>2380</v>
      </c>
      <c r="G1485" t="s">
        <v>2381</v>
      </c>
      <c r="H1485" t="s">
        <v>2380</v>
      </c>
      <c r="I1485" t="str">
        <f t="shared" si="300"/>
        <v>Id1484</v>
      </c>
      <c r="J1485" t="str">
        <f t="shared" si="301"/>
        <v>29</v>
      </c>
      <c r="K1485" t="str">
        <f t="shared" si="302"/>
        <v>4.56</v>
      </c>
      <c r="L1485" t="str">
        <f t="shared" si="303"/>
        <v>No</v>
      </c>
      <c r="M1485" t="str">
        <f t="shared" si="304"/>
        <v>No</v>
      </c>
      <c r="N1485" t="str">
        <f t="shared" si="305"/>
        <v>No</v>
      </c>
      <c r="O1485" t="str">
        <f t="shared" si="306"/>
        <v>No major surgery</v>
      </c>
      <c r="P1485" t="str">
        <f t="shared" si="307"/>
        <v>No</v>
      </c>
      <c r="Q1485" s="10" t="str">
        <f t="shared" si="308"/>
        <v>0</v>
      </c>
      <c r="R1485" t="str">
        <f t="shared" si="309"/>
        <v>No</v>
      </c>
      <c r="S1485" t="str">
        <f t="shared" si="310"/>
        <v>No</v>
      </c>
      <c r="T1485" t="str">
        <f t="shared" si="311"/>
        <v>No</v>
      </c>
      <c r="U1485" s="10" t="str" cm="1">
        <f t="array" ref="U1485">_xlfn.IFS(B1485&lt;18.5,"Underweight",B1485&lt;=24.9,"Normal weight",B1485&lt;=29.99,"Over weight",B1485&gt;=30,"Obesity")</f>
        <v>Over weight</v>
      </c>
      <c r="V1485" t="str" cm="1">
        <f t="array" ref="V1485">_xlfn.IFS(C1485&lt;5.7,"Normal",C1485&lt;=6.49,"Prediabetes",C1485&gt;=6.5,"Diabetes")</f>
        <v>Normal</v>
      </c>
      <c r="W1485" t="str">
        <f t="shared" si="312"/>
        <v>No</v>
      </c>
    </row>
    <row r="1486" spans="1:23" x14ac:dyDescent="0.25">
      <c r="A1486" t="s">
        <v>886</v>
      </c>
      <c r="B1486" s="11">
        <v>32.869999999999997</v>
      </c>
      <c r="C1486" s="11">
        <v>5.33</v>
      </c>
      <c r="D1486" t="s">
        <v>2380</v>
      </c>
      <c r="E1486" t="s">
        <v>2380</v>
      </c>
      <c r="F1486" t="s">
        <v>2380</v>
      </c>
      <c r="G1486" t="s">
        <v>2381</v>
      </c>
      <c r="H1486" t="s">
        <v>2380</v>
      </c>
      <c r="I1486" t="str">
        <f t="shared" si="300"/>
        <v>Id1485</v>
      </c>
      <c r="J1486" t="str">
        <f t="shared" si="301"/>
        <v>32.87</v>
      </c>
      <c r="K1486" t="str">
        <f t="shared" si="302"/>
        <v>5.33</v>
      </c>
      <c r="L1486" t="str">
        <f t="shared" si="303"/>
        <v>No</v>
      </c>
      <c r="M1486" t="str">
        <f t="shared" si="304"/>
        <v>No</v>
      </c>
      <c r="N1486" t="str">
        <f t="shared" si="305"/>
        <v>No</v>
      </c>
      <c r="O1486" t="str">
        <f t="shared" si="306"/>
        <v>No major surgery</v>
      </c>
      <c r="P1486" t="str">
        <f t="shared" si="307"/>
        <v>No</v>
      </c>
      <c r="Q1486" s="10" t="str">
        <f t="shared" si="308"/>
        <v>0</v>
      </c>
      <c r="R1486" t="str">
        <f t="shared" si="309"/>
        <v>No</v>
      </c>
      <c r="S1486" t="str">
        <f t="shared" si="310"/>
        <v>No</v>
      </c>
      <c r="T1486" t="str">
        <f t="shared" si="311"/>
        <v>No</v>
      </c>
      <c r="U1486" s="10" t="str" cm="1">
        <f t="array" ref="U1486">_xlfn.IFS(B1486&lt;18.5,"Underweight",B1486&lt;=24.9,"Normal weight",B1486&lt;=29.99,"Over weight",B1486&gt;=30,"Obesity")</f>
        <v>Obesity</v>
      </c>
      <c r="V1486" t="str" cm="1">
        <f t="array" ref="V1486">_xlfn.IFS(C1486&lt;5.7,"Normal",C1486&lt;=6.49,"Prediabetes",C1486&gt;=6.5,"Diabetes")</f>
        <v>Normal</v>
      </c>
      <c r="W1486" t="str">
        <f t="shared" si="312"/>
        <v>No</v>
      </c>
    </row>
    <row r="1487" spans="1:23" x14ac:dyDescent="0.25">
      <c r="A1487" t="s">
        <v>885</v>
      </c>
      <c r="B1487" s="11">
        <v>26.18</v>
      </c>
      <c r="C1487" s="11">
        <v>5.63</v>
      </c>
      <c r="D1487" t="s">
        <v>2380</v>
      </c>
      <c r="E1487" t="s">
        <v>2380</v>
      </c>
      <c r="F1487" t="s">
        <v>2380</v>
      </c>
      <c r="G1487" t="s">
        <v>2381</v>
      </c>
      <c r="H1487" t="s">
        <v>2380</v>
      </c>
      <c r="I1487" t="str">
        <f t="shared" si="300"/>
        <v>Id1486</v>
      </c>
      <c r="J1487" t="str">
        <f t="shared" si="301"/>
        <v>26.18</v>
      </c>
      <c r="K1487" t="str">
        <f t="shared" si="302"/>
        <v>5.63</v>
      </c>
      <c r="L1487" t="str">
        <f t="shared" si="303"/>
        <v>No</v>
      </c>
      <c r="M1487" t="str">
        <f t="shared" si="304"/>
        <v>No</v>
      </c>
      <c r="N1487" t="str">
        <f t="shared" si="305"/>
        <v>No</v>
      </c>
      <c r="O1487" t="str">
        <f t="shared" si="306"/>
        <v>No major surgery</v>
      </c>
      <c r="P1487" t="str">
        <f t="shared" si="307"/>
        <v>No</v>
      </c>
      <c r="Q1487" s="10" t="str">
        <f t="shared" si="308"/>
        <v>0</v>
      </c>
      <c r="R1487" t="str">
        <f t="shared" si="309"/>
        <v>No</v>
      </c>
      <c r="S1487" t="str">
        <f t="shared" si="310"/>
        <v>No</v>
      </c>
      <c r="T1487" t="str">
        <f t="shared" si="311"/>
        <v>No</v>
      </c>
      <c r="U1487" s="10" t="str" cm="1">
        <f t="array" ref="U1487">_xlfn.IFS(B1487&lt;18.5,"Underweight",B1487&lt;=24.9,"Normal weight",B1487&lt;=29.99,"Over weight",B1487&gt;=30,"Obesity")</f>
        <v>Over weight</v>
      </c>
      <c r="V1487" t="str" cm="1">
        <f t="array" ref="V1487">_xlfn.IFS(C1487&lt;5.7,"Normal",C1487&lt;=6.49,"Prediabetes",C1487&gt;=6.5,"Diabetes")</f>
        <v>Normal</v>
      </c>
      <c r="W1487" t="str">
        <f t="shared" si="312"/>
        <v>No</v>
      </c>
    </row>
    <row r="1488" spans="1:23" x14ac:dyDescent="0.25">
      <c r="A1488" t="s">
        <v>884</v>
      </c>
      <c r="B1488" s="11">
        <v>25.3</v>
      </c>
      <c r="C1488" s="11">
        <v>5.12</v>
      </c>
      <c r="D1488" t="s">
        <v>2380</v>
      </c>
      <c r="E1488" t="s">
        <v>2380</v>
      </c>
      <c r="F1488" t="s">
        <v>2380</v>
      </c>
      <c r="G1488" t="s">
        <v>2381</v>
      </c>
      <c r="H1488" t="s">
        <v>2380</v>
      </c>
      <c r="I1488" t="str">
        <f t="shared" si="300"/>
        <v>Id1487</v>
      </c>
      <c r="J1488" t="str">
        <f t="shared" si="301"/>
        <v>25.3</v>
      </c>
      <c r="K1488" t="str">
        <f t="shared" si="302"/>
        <v>5.12</v>
      </c>
      <c r="L1488" t="str">
        <f t="shared" si="303"/>
        <v>No</v>
      </c>
      <c r="M1488" t="str">
        <f t="shared" si="304"/>
        <v>No</v>
      </c>
      <c r="N1488" t="str">
        <f t="shared" si="305"/>
        <v>No</v>
      </c>
      <c r="O1488" t="str">
        <f t="shared" si="306"/>
        <v>No major surgery</v>
      </c>
      <c r="P1488" t="str">
        <f t="shared" si="307"/>
        <v>No</v>
      </c>
      <c r="Q1488" s="10" t="str">
        <f t="shared" si="308"/>
        <v>0</v>
      </c>
      <c r="R1488" t="str">
        <f t="shared" si="309"/>
        <v>No</v>
      </c>
      <c r="S1488" t="str">
        <f t="shared" si="310"/>
        <v>No</v>
      </c>
      <c r="T1488" t="str">
        <f t="shared" si="311"/>
        <v>No</v>
      </c>
      <c r="U1488" s="10" t="str" cm="1">
        <f t="array" ref="U1488">_xlfn.IFS(B1488&lt;18.5,"Underweight",B1488&lt;=24.9,"Normal weight",B1488&lt;=29.99,"Over weight",B1488&gt;=30,"Obesity")</f>
        <v>Over weight</v>
      </c>
      <c r="V1488" t="str" cm="1">
        <f t="array" ref="V1488">_xlfn.IFS(C1488&lt;5.7,"Normal",C1488&lt;=6.49,"Prediabetes",C1488&gt;=6.5,"Diabetes")</f>
        <v>Normal</v>
      </c>
      <c r="W1488" t="str">
        <f t="shared" si="312"/>
        <v>No</v>
      </c>
    </row>
    <row r="1489" spans="1:23" x14ac:dyDescent="0.25">
      <c r="A1489" t="s">
        <v>883</v>
      </c>
      <c r="B1489" s="11">
        <v>36.94</v>
      </c>
      <c r="C1489" s="11">
        <v>5.15</v>
      </c>
      <c r="D1489" t="s">
        <v>2382</v>
      </c>
      <c r="E1489" t="s">
        <v>2380</v>
      </c>
      <c r="F1489" t="s">
        <v>2380</v>
      </c>
      <c r="G1489">
        <v>1</v>
      </c>
      <c r="H1489" t="s">
        <v>2380</v>
      </c>
      <c r="I1489" t="str">
        <f t="shared" si="300"/>
        <v>Id1488</v>
      </c>
      <c r="J1489" t="str">
        <f t="shared" si="301"/>
        <v>36.94</v>
      </c>
      <c r="K1489" t="str">
        <f t="shared" si="302"/>
        <v>5.15</v>
      </c>
      <c r="L1489" t="str">
        <f t="shared" si="303"/>
        <v>yes</v>
      </c>
      <c r="M1489" t="str">
        <f t="shared" si="304"/>
        <v>No</v>
      </c>
      <c r="N1489" t="str">
        <f t="shared" si="305"/>
        <v>No</v>
      </c>
      <c r="O1489" t="str">
        <f t="shared" si="306"/>
        <v>1</v>
      </c>
      <c r="P1489" t="str">
        <f t="shared" si="307"/>
        <v>No</v>
      </c>
      <c r="Q1489" s="10" t="str">
        <f t="shared" si="308"/>
        <v>1</v>
      </c>
      <c r="R1489" t="str">
        <f t="shared" si="309"/>
        <v>Yes</v>
      </c>
      <c r="S1489" t="str">
        <f t="shared" si="310"/>
        <v>No</v>
      </c>
      <c r="T1489" t="str">
        <f t="shared" si="311"/>
        <v>No</v>
      </c>
      <c r="U1489" s="10" t="str" cm="1">
        <f t="array" ref="U1489">_xlfn.IFS(B1489&lt;18.5,"Underweight",B1489&lt;=24.9,"Normal weight",B1489&lt;=29.99,"Over weight",B1489&gt;=30,"Obesity")</f>
        <v>Obesity</v>
      </c>
      <c r="V1489" t="str" cm="1">
        <f t="array" ref="V1489">_xlfn.IFS(C1489&lt;5.7,"Normal",C1489&lt;=6.49,"Prediabetes",C1489&gt;=6.5,"Diabetes")</f>
        <v>Normal</v>
      </c>
      <c r="W1489" t="str">
        <f t="shared" si="312"/>
        <v>No</v>
      </c>
    </row>
    <row r="1490" spans="1:23" x14ac:dyDescent="0.25">
      <c r="A1490" t="s">
        <v>882</v>
      </c>
      <c r="B1490" s="11">
        <v>22.86</v>
      </c>
      <c r="C1490" s="11">
        <v>7.5</v>
      </c>
      <c r="D1490" t="s">
        <v>2380</v>
      </c>
      <c r="E1490" t="s">
        <v>2380</v>
      </c>
      <c r="F1490" t="s">
        <v>2380</v>
      </c>
      <c r="G1490" t="s">
        <v>2381</v>
      </c>
      <c r="H1490" t="s">
        <v>2380</v>
      </c>
      <c r="I1490" t="str">
        <f t="shared" si="300"/>
        <v>Id1489</v>
      </c>
      <c r="J1490" t="str">
        <f t="shared" si="301"/>
        <v>22.86</v>
      </c>
      <c r="K1490" t="str">
        <f t="shared" si="302"/>
        <v>7.5</v>
      </c>
      <c r="L1490" t="str">
        <f t="shared" si="303"/>
        <v>No</v>
      </c>
      <c r="M1490" t="str">
        <f t="shared" si="304"/>
        <v>No</v>
      </c>
      <c r="N1490" t="str">
        <f t="shared" si="305"/>
        <v>No</v>
      </c>
      <c r="O1490" t="str">
        <f t="shared" si="306"/>
        <v>No major surgery</v>
      </c>
      <c r="P1490" t="str">
        <f t="shared" si="307"/>
        <v>No</v>
      </c>
      <c r="Q1490" s="10" t="str">
        <f t="shared" si="308"/>
        <v>0</v>
      </c>
      <c r="R1490" t="str">
        <f t="shared" si="309"/>
        <v>No</v>
      </c>
      <c r="S1490" t="str">
        <f t="shared" si="310"/>
        <v>No</v>
      </c>
      <c r="T1490" t="str">
        <f t="shared" si="311"/>
        <v>No</v>
      </c>
      <c r="U1490" s="10" t="str" cm="1">
        <f t="array" ref="U1490">_xlfn.IFS(B1490&lt;18.5,"Underweight",B1490&lt;=24.9,"Normal weight",B1490&lt;=29.99,"Over weight",B1490&gt;=30,"Obesity")</f>
        <v>Normal weight</v>
      </c>
      <c r="V1490" t="str" cm="1">
        <f t="array" ref="V1490">_xlfn.IFS(C1490&lt;5.7,"Normal",C1490&lt;=6.49,"Prediabetes",C1490&gt;=6.5,"Diabetes")</f>
        <v>Diabetes</v>
      </c>
      <c r="W1490" t="str">
        <f t="shared" si="312"/>
        <v>No</v>
      </c>
    </row>
    <row r="1491" spans="1:23" x14ac:dyDescent="0.25">
      <c r="A1491" t="s">
        <v>881</v>
      </c>
      <c r="B1491" s="11">
        <v>18.760000000000002</v>
      </c>
      <c r="C1491" s="11">
        <v>4.88</v>
      </c>
      <c r="D1491" t="s">
        <v>2382</v>
      </c>
      <c r="E1491" t="s">
        <v>2380</v>
      </c>
      <c r="F1491" t="s">
        <v>2383</v>
      </c>
      <c r="G1491">
        <v>1</v>
      </c>
      <c r="H1491" t="s">
        <v>2380</v>
      </c>
      <c r="I1491" t="str">
        <f t="shared" si="300"/>
        <v>Id1490</v>
      </c>
      <c r="J1491" t="str">
        <f t="shared" si="301"/>
        <v>18.76</v>
      </c>
      <c r="K1491" t="str">
        <f t="shared" si="302"/>
        <v>4.88</v>
      </c>
      <c r="L1491" t="str">
        <f t="shared" si="303"/>
        <v>yes</v>
      </c>
      <c r="M1491" t="str">
        <f t="shared" si="304"/>
        <v>No</v>
      </c>
      <c r="N1491" t="str">
        <f t="shared" si="305"/>
        <v>Yes</v>
      </c>
      <c r="O1491" t="str">
        <f t="shared" si="306"/>
        <v>1</v>
      </c>
      <c r="P1491" t="str">
        <f t="shared" si="307"/>
        <v>No</v>
      </c>
      <c r="Q1491" s="10" t="str">
        <f t="shared" si="308"/>
        <v>1</v>
      </c>
      <c r="R1491" t="str">
        <f t="shared" si="309"/>
        <v>Yes</v>
      </c>
      <c r="S1491" t="str">
        <f t="shared" si="310"/>
        <v>No</v>
      </c>
      <c r="T1491" t="str">
        <f t="shared" si="311"/>
        <v>No</v>
      </c>
      <c r="U1491" s="10" t="str" cm="1">
        <f t="array" ref="U1491">_xlfn.IFS(B1491&lt;18.5,"Underweight",B1491&lt;=24.9,"Normal weight",B1491&lt;=29.99,"Over weight",B1491&gt;=30,"Obesity")</f>
        <v>Normal weight</v>
      </c>
      <c r="V1491" t="str" cm="1">
        <f t="array" ref="V1491">_xlfn.IFS(C1491&lt;5.7,"Normal",C1491&lt;=6.49,"Prediabetes",C1491&gt;=6.5,"Diabetes")</f>
        <v>Normal</v>
      </c>
      <c r="W1491" t="str">
        <f t="shared" si="312"/>
        <v>No</v>
      </c>
    </row>
    <row r="1492" spans="1:23" x14ac:dyDescent="0.25">
      <c r="A1492" t="s">
        <v>880</v>
      </c>
      <c r="B1492" s="11">
        <v>24.36</v>
      </c>
      <c r="C1492" s="11">
        <v>5.57</v>
      </c>
      <c r="D1492" t="s">
        <v>2380</v>
      </c>
      <c r="E1492" t="s">
        <v>2380</v>
      </c>
      <c r="F1492" t="s">
        <v>2380</v>
      </c>
      <c r="G1492" t="s">
        <v>2381</v>
      </c>
      <c r="H1492" t="s">
        <v>2380</v>
      </c>
      <c r="I1492" t="str">
        <f t="shared" si="300"/>
        <v>Id1491</v>
      </c>
      <c r="J1492" t="str">
        <f t="shared" si="301"/>
        <v>24.36</v>
      </c>
      <c r="K1492" t="str">
        <f t="shared" si="302"/>
        <v>5.57</v>
      </c>
      <c r="L1492" t="str">
        <f t="shared" si="303"/>
        <v>No</v>
      </c>
      <c r="M1492" t="str">
        <f t="shared" si="304"/>
        <v>No</v>
      </c>
      <c r="N1492" t="str">
        <f t="shared" si="305"/>
        <v>No</v>
      </c>
      <c r="O1492" t="str">
        <f t="shared" si="306"/>
        <v>No major surgery</v>
      </c>
      <c r="P1492" t="str">
        <f t="shared" si="307"/>
        <v>No</v>
      </c>
      <c r="Q1492" s="10" t="str">
        <f t="shared" si="308"/>
        <v>0</v>
      </c>
      <c r="R1492" t="str">
        <f t="shared" si="309"/>
        <v>No</v>
      </c>
      <c r="S1492" t="str">
        <f t="shared" si="310"/>
        <v>No</v>
      </c>
      <c r="T1492" t="str">
        <f t="shared" si="311"/>
        <v>No</v>
      </c>
      <c r="U1492" s="10" t="str" cm="1">
        <f t="array" ref="U1492">_xlfn.IFS(B1492&lt;18.5,"Underweight",B1492&lt;=24.9,"Normal weight",B1492&lt;=29.99,"Over weight",B1492&gt;=30,"Obesity")</f>
        <v>Normal weight</v>
      </c>
      <c r="V1492" t="str" cm="1">
        <f t="array" ref="V1492">_xlfn.IFS(C1492&lt;5.7,"Normal",C1492&lt;=6.49,"Prediabetes",C1492&gt;=6.5,"Diabetes")</f>
        <v>Normal</v>
      </c>
      <c r="W1492" t="str">
        <f t="shared" si="312"/>
        <v>No</v>
      </c>
    </row>
    <row r="1493" spans="1:23" x14ac:dyDescent="0.25">
      <c r="A1493" t="s">
        <v>879</v>
      </c>
      <c r="B1493" s="11">
        <v>32.299999999999997</v>
      </c>
      <c r="C1493" s="11">
        <v>5.31</v>
      </c>
      <c r="D1493" t="s">
        <v>2380</v>
      </c>
      <c r="E1493" t="s">
        <v>2380</v>
      </c>
      <c r="F1493" t="s">
        <v>2380</v>
      </c>
      <c r="G1493" t="s">
        <v>2381</v>
      </c>
      <c r="H1493" t="s">
        <v>2380</v>
      </c>
      <c r="I1493" t="str">
        <f t="shared" si="300"/>
        <v>Id1492</v>
      </c>
      <c r="J1493" t="str">
        <f t="shared" si="301"/>
        <v>32.3</v>
      </c>
      <c r="K1493" t="str">
        <f t="shared" si="302"/>
        <v>5.31</v>
      </c>
      <c r="L1493" t="str">
        <f t="shared" si="303"/>
        <v>No</v>
      </c>
      <c r="M1493" t="str">
        <f t="shared" si="304"/>
        <v>No</v>
      </c>
      <c r="N1493" t="str">
        <f t="shared" si="305"/>
        <v>No</v>
      </c>
      <c r="O1493" t="str">
        <f t="shared" si="306"/>
        <v>No major surgery</v>
      </c>
      <c r="P1493" t="str">
        <f t="shared" si="307"/>
        <v>No</v>
      </c>
      <c r="Q1493" s="10" t="str">
        <f t="shared" si="308"/>
        <v>0</v>
      </c>
      <c r="R1493" t="str">
        <f t="shared" si="309"/>
        <v>No</v>
      </c>
      <c r="S1493" t="str">
        <f t="shared" si="310"/>
        <v>No</v>
      </c>
      <c r="T1493" t="str">
        <f t="shared" si="311"/>
        <v>No</v>
      </c>
      <c r="U1493" s="10" t="str" cm="1">
        <f t="array" ref="U1493">_xlfn.IFS(B1493&lt;18.5,"Underweight",B1493&lt;=24.9,"Normal weight",B1493&lt;=29.99,"Over weight",B1493&gt;=30,"Obesity")</f>
        <v>Obesity</v>
      </c>
      <c r="V1493" t="str" cm="1">
        <f t="array" ref="V1493">_xlfn.IFS(C1493&lt;5.7,"Normal",C1493&lt;=6.49,"Prediabetes",C1493&gt;=6.5,"Diabetes")</f>
        <v>Normal</v>
      </c>
      <c r="W1493" t="str">
        <f t="shared" si="312"/>
        <v>No</v>
      </c>
    </row>
    <row r="1494" spans="1:23" x14ac:dyDescent="0.25">
      <c r="A1494" t="s">
        <v>878</v>
      </c>
      <c r="B1494" s="11">
        <v>22.704999999999998</v>
      </c>
      <c r="C1494" s="11">
        <v>4.57</v>
      </c>
      <c r="D1494" t="s">
        <v>2382</v>
      </c>
      <c r="E1494" t="s">
        <v>2380</v>
      </c>
      <c r="F1494" t="s">
        <v>2380</v>
      </c>
      <c r="G1494" t="s">
        <v>2381</v>
      </c>
      <c r="H1494" t="s">
        <v>2380</v>
      </c>
      <c r="I1494" t="str">
        <f t="shared" si="300"/>
        <v>Id1493</v>
      </c>
      <c r="J1494" t="str">
        <f t="shared" si="301"/>
        <v>22.705</v>
      </c>
      <c r="K1494" t="str">
        <f t="shared" si="302"/>
        <v>4.57</v>
      </c>
      <c r="L1494" t="str">
        <f t="shared" si="303"/>
        <v>yes</v>
      </c>
      <c r="M1494" t="str">
        <f t="shared" si="304"/>
        <v>No</v>
      </c>
      <c r="N1494" t="str">
        <f t="shared" si="305"/>
        <v>No</v>
      </c>
      <c r="O1494" t="str">
        <f t="shared" si="306"/>
        <v>No major surgery</v>
      </c>
      <c r="P1494" t="str">
        <f t="shared" si="307"/>
        <v>No</v>
      </c>
      <c r="Q1494" s="10" t="str">
        <f t="shared" si="308"/>
        <v>0</v>
      </c>
      <c r="R1494" t="str">
        <f t="shared" si="309"/>
        <v>Yes</v>
      </c>
      <c r="S1494" t="str">
        <f t="shared" si="310"/>
        <v>No</v>
      </c>
      <c r="T1494" t="str">
        <f t="shared" si="311"/>
        <v>No</v>
      </c>
      <c r="U1494" s="10" t="str" cm="1">
        <f t="array" ref="U1494">_xlfn.IFS(B1494&lt;18.5,"Underweight",B1494&lt;=24.9,"Normal weight",B1494&lt;=29.99,"Over weight",B1494&gt;=30,"Obesity")</f>
        <v>Normal weight</v>
      </c>
      <c r="V1494" t="str" cm="1">
        <f t="array" ref="V1494">_xlfn.IFS(C1494&lt;5.7,"Normal",C1494&lt;=6.49,"Prediabetes",C1494&gt;=6.5,"Diabetes")</f>
        <v>Normal</v>
      </c>
      <c r="W1494" t="str">
        <f t="shared" si="312"/>
        <v>No</v>
      </c>
    </row>
    <row r="1495" spans="1:23" x14ac:dyDescent="0.25">
      <c r="A1495" t="s">
        <v>877</v>
      </c>
      <c r="B1495" s="11">
        <v>21.79</v>
      </c>
      <c r="C1495" s="11">
        <v>8.6999999999999993</v>
      </c>
      <c r="D1495" t="s">
        <v>2382</v>
      </c>
      <c r="E1495" t="s">
        <v>2380</v>
      </c>
      <c r="F1495" t="s">
        <v>2380</v>
      </c>
      <c r="G1495">
        <v>1</v>
      </c>
      <c r="H1495" t="s">
        <v>2380</v>
      </c>
      <c r="I1495" t="str">
        <f t="shared" si="300"/>
        <v>Id1494</v>
      </c>
      <c r="J1495" t="str">
        <f t="shared" si="301"/>
        <v>21.79</v>
      </c>
      <c r="K1495" t="str">
        <f t="shared" si="302"/>
        <v>8.7</v>
      </c>
      <c r="L1495" t="str">
        <f t="shared" si="303"/>
        <v>yes</v>
      </c>
      <c r="M1495" t="str">
        <f t="shared" si="304"/>
        <v>No</v>
      </c>
      <c r="N1495" t="str">
        <f t="shared" si="305"/>
        <v>No</v>
      </c>
      <c r="O1495" t="str">
        <f t="shared" si="306"/>
        <v>1</v>
      </c>
      <c r="P1495" t="str">
        <f t="shared" si="307"/>
        <v>No</v>
      </c>
      <c r="Q1495" s="10" t="str">
        <f t="shared" si="308"/>
        <v>1</v>
      </c>
      <c r="R1495" t="str">
        <f t="shared" si="309"/>
        <v>Yes</v>
      </c>
      <c r="S1495" t="str">
        <f t="shared" si="310"/>
        <v>No</v>
      </c>
      <c r="T1495" t="str">
        <f t="shared" si="311"/>
        <v>No</v>
      </c>
      <c r="U1495" s="10" t="str" cm="1">
        <f t="array" ref="U1495">_xlfn.IFS(B1495&lt;18.5,"Underweight",B1495&lt;=24.9,"Normal weight",B1495&lt;=29.99,"Over weight",B1495&gt;=30,"Obesity")</f>
        <v>Normal weight</v>
      </c>
      <c r="V1495" t="str" cm="1">
        <f t="array" ref="V1495">_xlfn.IFS(C1495&lt;5.7,"Normal",C1495&lt;=6.49,"Prediabetes",C1495&gt;=6.5,"Diabetes")</f>
        <v>Diabetes</v>
      </c>
      <c r="W1495" t="str">
        <f t="shared" si="312"/>
        <v>No</v>
      </c>
    </row>
    <row r="1496" spans="1:23" x14ac:dyDescent="0.25">
      <c r="A1496" t="s">
        <v>876</v>
      </c>
      <c r="B1496" s="11">
        <v>24.52</v>
      </c>
      <c r="C1496" s="11">
        <v>4.76</v>
      </c>
      <c r="D1496" t="s">
        <v>2380</v>
      </c>
      <c r="E1496" t="s">
        <v>2380</v>
      </c>
      <c r="F1496" t="s">
        <v>2380</v>
      </c>
      <c r="G1496" t="s">
        <v>2381</v>
      </c>
      <c r="H1496" t="s">
        <v>2380</v>
      </c>
      <c r="I1496" t="str">
        <f t="shared" si="300"/>
        <v>Id1495</v>
      </c>
      <c r="J1496" t="str">
        <f t="shared" si="301"/>
        <v>24.52</v>
      </c>
      <c r="K1496" t="str">
        <f t="shared" si="302"/>
        <v>4.76</v>
      </c>
      <c r="L1496" t="str">
        <f t="shared" si="303"/>
        <v>No</v>
      </c>
      <c r="M1496" t="str">
        <f t="shared" si="304"/>
        <v>No</v>
      </c>
      <c r="N1496" t="str">
        <f t="shared" si="305"/>
        <v>No</v>
      </c>
      <c r="O1496" t="str">
        <f t="shared" si="306"/>
        <v>No major surgery</v>
      </c>
      <c r="P1496" t="str">
        <f t="shared" si="307"/>
        <v>No</v>
      </c>
      <c r="Q1496" s="10" t="str">
        <f t="shared" si="308"/>
        <v>0</v>
      </c>
      <c r="R1496" t="str">
        <f t="shared" si="309"/>
        <v>No</v>
      </c>
      <c r="S1496" t="str">
        <f t="shared" si="310"/>
        <v>No</v>
      </c>
      <c r="T1496" t="str">
        <f t="shared" si="311"/>
        <v>No</v>
      </c>
      <c r="U1496" s="10" t="str" cm="1">
        <f t="array" ref="U1496">_xlfn.IFS(B1496&lt;18.5,"Underweight",B1496&lt;=24.9,"Normal weight",B1496&lt;=29.99,"Over weight",B1496&gt;=30,"Obesity")</f>
        <v>Normal weight</v>
      </c>
      <c r="V1496" t="str" cm="1">
        <f t="array" ref="V1496">_xlfn.IFS(C1496&lt;5.7,"Normal",C1496&lt;=6.49,"Prediabetes",C1496&gt;=6.5,"Diabetes")</f>
        <v>Normal</v>
      </c>
      <c r="W1496" t="str">
        <f t="shared" si="312"/>
        <v>No</v>
      </c>
    </row>
    <row r="1497" spans="1:23" x14ac:dyDescent="0.25">
      <c r="A1497" t="s">
        <v>875</v>
      </c>
      <c r="B1497" s="11">
        <v>39.520000000000003</v>
      </c>
      <c r="C1497" s="11">
        <v>11.81</v>
      </c>
      <c r="D1497" t="s">
        <v>2380</v>
      </c>
      <c r="E1497" t="s">
        <v>2380</v>
      </c>
      <c r="F1497" t="s">
        <v>2380</v>
      </c>
      <c r="G1497" t="s">
        <v>2381</v>
      </c>
      <c r="H1497" t="s">
        <v>2380</v>
      </c>
      <c r="I1497" t="str">
        <f t="shared" si="300"/>
        <v>Id1496</v>
      </c>
      <c r="J1497" t="str">
        <f t="shared" si="301"/>
        <v>39.52</v>
      </c>
      <c r="K1497" t="str">
        <f t="shared" si="302"/>
        <v>11.81</v>
      </c>
      <c r="L1497" t="str">
        <f t="shared" si="303"/>
        <v>No</v>
      </c>
      <c r="M1497" t="str">
        <f t="shared" si="304"/>
        <v>No</v>
      </c>
      <c r="N1497" t="str">
        <f t="shared" si="305"/>
        <v>No</v>
      </c>
      <c r="O1497" t="str">
        <f t="shared" si="306"/>
        <v>No major surgery</v>
      </c>
      <c r="P1497" t="str">
        <f t="shared" si="307"/>
        <v>No</v>
      </c>
      <c r="Q1497" s="10" t="str">
        <f t="shared" si="308"/>
        <v>0</v>
      </c>
      <c r="R1497" t="str">
        <f t="shared" si="309"/>
        <v>No</v>
      </c>
      <c r="S1497" t="str">
        <f t="shared" si="310"/>
        <v>No</v>
      </c>
      <c r="T1497" t="str">
        <f t="shared" si="311"/>
        <v>No</v>
      </c>
      <c r="U1497" s="10" t="str" cm="1">
        <f t="array" ref="U1497">_xlfn.IFS(B1497&lt;18.5,"Underweight",B1497&lt;=24.9,"Normal weight",B1497&lt;=29.99,"Over weight",B1497&gt;=30,"Obesity")</f>
        <v>Obesity</v>
      </c>
      <c r="V1497" t="str" cm="1">
        <f t="array" ref="V1497">_xlfn.IFS(C1497&lt;5.7,"Normal",C1497&lt;=6.49,"Prediabetes",C1497&gt;=6.5,"Diabetes")</f>
        <v>Diabetes</v>
      </c>
      <c r="W1497" t="str">
        <f t="shared" si="312"/>
        <v>No</v>
      </c>
    </row>
    <row r="1498" spans="1:23" x14ac:dyDescent="0.25">
      <c r="A1498" t="s">
        <v>874</v>
      </c>
      <c r="B1498" s="11">
        <v>24.49</v>
      </c>
      <c r="C1498" s="11">
        <v>4.67</v>
      </c>
      <c r="D1498" t="s">
        <v>2380</v>
      </c>
      <c r="E1498" t="s">
        <v>2380</v>
      </c>
      <c r="F1498" t="s">
        <v>2380</v>
      </c>
      <c r="G1498" t="s">
        <v>2381</v>
      </c>
      <c r="H1498" t="s">
        <v>2380</v>
      </c>
      <c r="I1498" t="str">
        <f t="shared" si="300"/>
        <v>Id1497</v>
      </c>
      <c r="J1498" t="str">
        <f t="shared" si="301"/>
        <v>24.49</v>
      </c>
      <c r="K1498" t="str">
        <f t="shared" si="302"/>
        <v>4.67</v>
      </c>
      <c r="L1498" t="str">
        <f t="shared" si="303"/>
        <v>No</v>
      </c>
      <c r="M1498" t="str">
        <f t="shared" si="304"/>
        <v>No</v>
      </c>
      <c r="N1498" t="str">
        <f t="shared" si="305"/>
        <v>No</v>
      </c>
      <c r="O1498" t="str">
        <f t="shared" si="306"/>
        <v>No major surgery</v>
      </c>
      <c r="P1498" t="str">
        <f t="shared" si="307"/>
        <v>No</v>
      </c>
      <c r="Q1498" s="10" t="str">
        <f t="shared" si="308"/>
        <v>0</v>
      </c>
      <c r="R1498" t="str">
        <f t="shared" si="309"/>
        <v>No</v>
      </c>
      <c r="S1498" t="str">
        <f t="shared" si="310"/>
        <v>No</v>
      </c>
      <c r="T1498" t="str">
        <f t="shared" si="311"/>
        <v>No</v>
      </c>
      <c r="U1498" s="10" t="str" cm="1">
        <f t="array" ref="U1498">_xlfn.IFS(B1498&lt;18.5,"Underweight",B1498&lt;=24.9,"Normal weight",B1498&lt;=29.99,"Over weight",B1498&gt;=30,"Obesity")</f>
        <v>Normal weight</v>
      </c>
      <c r="V1498" t="str" cm="1">
        <f t="array" ref="V1498">_xlfn.IFS(C1498&lt;5.7,"Normal",C1498&lt;=6.49,"Prediabetes",C1498&gt;=6.5,"Diabetes")</f>
        <v>Normal</v>
      </c>
      <c r="W1498" t="str">
        <f t="shared" si="312"/>
        <v>No</v>
      </c>
    </row>
    <row r="1499" spans="1:23" x14ac:dyDescent="0.25">
      <c r="A1499" t="s">
        <v>873</v>
      </c>
      <c r="B1499" s="11">
        <v>26.315000000000001</v>
      </c>
      <c r="C1499" s="11">
        <v>6.02</v>
      </c>
      <c r="D1499" t="s">
        <v>2380</v>
      </c>
      <c r="E1499" t="s">
        <v>2380</v>
      </c>
      <c r="F1499" t="s">
        <v>2380</v>
      </c>
      <c r="G1499" t="s">
        <v>2381</v>
      </c>
      <c r="H1499" t="s">
        <v>2380</v>
      </c>
      <c r="I1499" t="str">
        <f t="shared" si="300"/>
        <v>Id1498</v>
      </c>
      <c r="J1499" t="str">
        <f t="shared" si="301"/>
        <v>26.315</v>
      </c>
      <c r="K1499" t="str">
        <f t="shared" si="302"/>
        <v>6.02</v>
      </c>
      <c r="L1499" t="str">
        <f t="shared" si="303"/>
        <v>No</v>
      </c>
      <c r="M1499" t="str">
        <f t="shared" si="304"/>
        <v>No</v>
      </c>
      <c r="N1499" t="str">
        <f t="shared" si="305"/>
        <v>No</v>
      </c>
      <c r="O1499" t="str">
        <f t="shared" si="306"/>
        <v>No major surgery</v>
      </c>
      <c r="P1499" t="str">
        <f t="shared" si="307"/>
        <v>No</v>
      </c>
      <c r="Q1499" s="10" t="str">
        <f t="shared" si="308"/>
        <v>0</v>
      </c>
      <c r="R1499" t="str">
        <f t="shared" si="309"/>
        <v>No</v>
      </c>
      <c r="S1499" t="str">
        <f t="shared" si="310"/>
        <v>No</v>
      </c>
      <c r="T1499" t="str">
        <f t="shared" si="311"/>
        <v>No</v>
      </c>
      <c r="U1499" s="10" t="str" cm="1">
        <f t="array" ref="U1499">_xlfn.IFS(B1499&lt;18.5,"Underweight",B1499&lt;=24.9,"Normal weight",B1499&lt;=29.99,"Over weight",B1499&gt;=30,"Obesity")</f>
        <v>Over weight</v>
      </c>
      <c r="V1499" t="str" cm="1">
        <f t="array" ref="V1499">_xlfn.IFS(C1499&lt;5.7,"Normal",C1499&lt;=6.49,"Prediabetes",C1499&gt;=6.5,"Diabetes")</f>
        <v>Prediabetes</v>
      </c>
      <c r="W1499" t="str">
        <f t="shared" si="312"/>
        <v>No</v>
      </c>
    </row>
    <row r="1500" spans="1:23" x14ac:dyDescent="0.25">
      <c r="A1500" t="s">
        <v>872</v>
      </c>
      <c r="B1500" s="11">
        <v>22.58</v>
      </c>
      <c r="C1500" s="11">
        <v>7.46</v>
      </c>
      <c r="D1500" t="s">
        <v>2380</v>
      </c>
      <c r="E1500" t="s">
        <v>2380</v>
      </c>
      <c r="F1500" t="s">
        <v>2380</v>
      </c>
      <c r="G1500" t="s">
        <v>2381</v>
      </c>
      <c r="H1500" t="s">
        <v>2380</v>
      </c>
      <c r="I1500" t="str">
        <f t="shared" si="300"/>
        <v>Id1499</v>
      </c>
      <c r="J1500" t="str">
        <f t="shared" si="301"/>
        <v>22.58</v>
      </c>
      <c r="K1500" t="str">
        <f t="shared" si="302"/>
        <v>7.46</v>
      </c>
      <c r="L1500" t="str">
        <f t="shared" si="303"/>
        <v>No</v>
      </c>
      <c r="M1500" t="str">
        <f t="shared" si="304"/>
        <v>No</v>
      </c>
      <c r="N1500" t="str">
        <f t="shared" si="305"/>
        <v>No</v>
      </c>
      <c r="O1500" t="str">
        <f t="shared" si="306"/>
        <v>No major surgery</v>
      </c>
      <c r="P1500" t="str">
        <f t="shared" si="307"/>
        <v>No</v>
      </c>
      <c r="Q1500" s="10" t="str">
        <f t="shared" si="308"/>
        <v>0</v>
      </c>
      <c r="R1500" t="str">
        <f t="shared" si="309"/>
        <v>No</v>
      </c>
      <c r="S1500" t="str">
        <f t="shared" si="310"/>
        <v>No</v>
      </c>
      <c r="T1500" t="str">
        <f t="shared" si="311"/>
        <v>No</v>
      </c>
      <c r="U1500" s="10" t="str" cm="1">
        <f t="array" ref="U1500">_xlfn.IFS(B1500&lt;18.5,"Underweight",B1500&lt;=24.9,"Normal weight",B1500&lt;=29.99,"Over weight",B1500&gt;=30,"Obesity")</f>
        <v>Normal weight</v>
      </c>
      <c r="V1500" t="str" cm="1">
        <f t="array" ref="V1500">_xlfn.IFS(C1500&lt;5.7,"Normal",C1500&lt;=6.49,"Prediabetes",C1500&gt;=6.5,"Diabetes")</f>
        <v>Diabetes</v>
      </c>
      <c r="W1500" t="str">
        <f t="shared" si="312"/>
        <v>No</v>
      </c>
    </row>
    <row r="1501" spans="1:23" x14ac:dyDescent="0.25">
      <c r="A1501" t="s">
        <v>871</v>
      </c>
      <c r="B1501" s="11">
        <v>19.475000000000001</v>
      </c>
      <c r="C1501" s="11">
        <v>4.74</v>
      </c>
      <c r="D1501" t="s">
        <v>2380</v>
      </c>
      <c r="E1501" t="s">
        <v>2380</v>
      </c>
      <c r="F1501" t="s">
        <v>2380</v>
      </c>
      <c r="G1501">
        <v>1</v>
      </c>
      <c r="H1501" t="s">
        <v>2380</v>
      </c>
      <c r="I1501" t="str">
        <f t="shared" si="300"/>
        <v>Id1500</v>
      </c>
      <c r="J1501" t="str">
        <f t="shared" si="301"/>
        <v>19.475</v>
      </c>
      <c r="K1501" t="str">
        <f t="shared" si="302"/>
        <v>4.74</v>
      </c>
      <c r="L1501" t="str">
        <f t="shared" si="303"/>
        <v>No</v>
      </c>
      <c r="M1501" t="str">
        <f t="shared" si="304"/>
        <v>No</v>
      </c>
      <c r="N1501" t="str">
        <f t="shared" si="305"/>
        <v>No</v>
      </c>
      <c r="O1501" t="str">
        <f t="shared" si="306"/>
        <v>1</v>
      </c>
      <c r="P1501" t="str">
        <f t="shared" si="307"/>
        <v>No</v>
      </c>
      <c r="Q1501" s="10" t="str">
        <f t="shared" si="308"/>
        <v>1</v>
      </c>
      <c r="R1501" t="str">
        <f t="shared" si="309"/>
        <v>No</v>
      </c>
      <c r="S1501" t="str">
        <f t="shared" si="310"/>
        <v>No</v>
      </c>
      <c r="T1501" t="str">
        <f t="shared" si="311"/>
        <v>No</v>
      </c>
      <c r="U1501" s="10" t="str" cm="1">
        <f t="array" ref="U1501">_xlfn.IFS(B1501&lt;18.5,"Underweight",B1501&lt;=24.9,"Normal weight",B1501&lt;=29.99,"Over weight",B1501&gt;=30,"Obesity")</f>
        <v>Normal weight</v>
      </c>
      <c r="V1501" t="str" cm="1">
        <f t="array" ref="V1501">_xlfn.IFS(C1501&lt;5.7,"Normal",C1501&lt;=6.49,"Prediabetes",C1501&gt;=6.5,"Diabetes")</f>
        <v>Normal</v>
      </c>
      <c r="W1501" t="str">
        <f t="shared" si="312"/>
        <v>No</v>
      </c>
    </row>
    <row r="1502" spans="1:23" x14ac:dyDescent="0.25">
      <c r="A1502" t="s">
        <v>870</v>
      </c>
      <c r="B1502" s="11">
        <v>26.33</v>
      </c>
      <c r="C1502" s="11">
        <v>4.79</v>
      </c>
      <c r="D1502" t="s">
        <v>2380</v>
      </c>
      <c r="E1502" t="s">
        <v>2380</v>
      </c>
      <c r="F1502" t="s">
        <v>2380</v>
      </c>
      <c r="G1502" t="s">
        <v>2381</v>
      </c>
      <c r="H1502" t="s">
        <v>2380</v>
      </c>
      <c r="I1502" t="str">
        <f t="shared" si="300"/>
        <v>Id1501</v>
      </c>
      <c r="J1502" t="str">
        <f t="shared" si="301"/>
        <v>26.33</v>
      </c>
      <c r="K1502" t="str">
        <f t="shared" si="302"/>
        <v>4.79</v>
      </c>
      <c r="L1502" t="str">
        <f t="shared" si="303"/>
        <v>No</v>
      </c>
      <c r="M1502" t="str">
        <f t="shared" si="304"/>
        <v>No</v>
      </c>
      <c r="N1502" t="str">
        <f t="shared" si="305"/>
        <v>No</v>
      </c>
      <c r="O1502" t="str">
        <f t="shared" si="306"/>
        <v>No major surgery</v>
      </c>
      <c r="P1502" t="str">
        <f t="shared" si="307"/>
        <v>No</v>
      </c>
      <c r="Q1502" s="10" t="str">
        <f t="shared" si="308"/>
        <v>0</v>
      </c>
      <c r="R1502" t="str">
        <f t="shared" si="309"/>
        <v>No</v>
      </c>
      <c r="S1502" t="str">
        <f t="shared" si="310"/>
        <v>No</v>
      </c>
      <c r="T1502" t="str">
        <f t="shared" si="311"/>
        <v>No</v>
      </c>
      <c r="U1502" s="10" t="str" cm="1">
        <f t="array" ref="U1502">_xlfn.IFS(B1502&lt;18.5,"Underweight",B1502&lt;=24.9,"Normal weight",B1502&lt;=29.99,"Over weight",B1502&gt;=30,"Obesity")</f>
        <v>Over weight</v>
      </c>
      <c r="V1502" t="str" cm="1">
        <f t="array" ref="V1502">_xlfn.IFS(C1502&lt;5.7,"Normal",C1502&lt;=6.49,"Prediabetes",C1502&gt;=6.5,"Diabetes")</f>
        <v>Normal</v>
      </c>
      <c r="W1502" t="str">
        <f t="shared" si="312"/>
        <v>No</v>
      </c>
    </row>
    <row r="1503" spans="1:23" x14ac:dyDescent="0.25">
      <c r="A1503" t="s">
        <v>869</v>
      </c>
      <c r="B1503" s="11">
        <v>17.29</v>
      </c>
      <c r="C1503" s="11">
        <v>5.35</v>
      </c>
      <c r="D1503" t="s">
        <v>2382</v>
      </c>
      <c r="E1503" t="s">
        <v>2380</v>
      </c>
      <c r="F1503" t="s">
        <v>2380</v>
      </c>
      <c r="G1503" t="s">
        <v>2381</v>
      </c>
      <c r="H1503" t="s">
        <v>2380</v>
      </c>
      <c r="I1503" t="str">
        <f t="shared" si="300"/>
        <v>Id1502</v>
      </c>
      <c r="J1503" t="str">
        <f t="shared" si="301"/>
        <v>17.29</v>
      </c>
      <c r="K1503" t="str">
        <f t="shared" si="302"/>
        <v>5.35</v>
      </c>
      <c r="L1503" t="str">
        <f t="shared" si="303"/>
        <v>yes</v>
      </c>
      <c r="M1503" t="str">
        <f t="shared" si="304"/>
        <v>No</v>
      </c>
      <c r="N1503" t="str">
        <f t="shared" si="305"/>
        <v>No</v>
      </c>
      <c r="O1503" t="str">
        <f t="shared" si="306"/>
        <v>No major surgery</v>
      </c>
      <c r="P1503" t="str">
        <f t="shared" si="307"/>
        <v>No</v>
      </c>
      <c r="Q1503" s="10" t="str">
        <f t="shared" si="308"/>
        <v>0</v>
      </c>
      <c r="R1503" t="str">
        <f t="shared" si="309"/>
        <v>Yes</v>
      </c>
      <c r="S1503" t="str">
        <f t="shared" si="310"/>
        <v>No</v>
      </c>
      <c r="T1503" t="str">
        <f t="shared" si="311"/>
        <v>No</v>
      </c>
      <c r="U1503" s="10" t="str" cm="1">
        <f t="array" ref="U1503">_xlfn.IFS(B1503&lt;18.5,"Underweight",B1503&lt;=24.9,"Normal weight",B1503&lt;=29.99,"Over weight",B1503&gt;=30,"Obesity")</f>
        <v>Underweight</v>
      </c>
      <c r="V1503" t="str" cm="1">
        <f t="array" ref="V1503">_xlfn.IFS(C1503&lt;5.7,"Normal",C1503&lt;=6.49,"Prediabetes",C1503&gt;=6.5,"Diabetes")</f>
        <v>Normal</v>
      </c>
      <c r="W1503" t="str">
        <f t="shared" si="312"/>
        <v>No</v>
      </c>
    </row>
    <row r="1504" spans="1:23" x14ac:dyDescent="0.25">
      <c r="A1504" t="s">
        <v>868</v>
      </c>
      <c r="B1504" s="11">
        <v>42.88</v>
      </c>
      <c r="C1504" s="11">
        <v>4.87</v>
      </c>
      <c r="D1504" t="s">
        <v>2380</v>
      </c>
      <c r="E1504" t="s">
        <v>2382</v>
      </c>
      <c r="F1504" t="s">
        <v>2380</v>
      </c>
      <c r="G1504">
        <v>1</v>
      </c>
      <c r="H1504" t="s">
        <v>2380</v>
      </c>
      <c r="I1504" t="str">
        <f t="shared" si="300"/>
        <v>Id1503</v>
      </c>
      <c r="J1504" t="str">
        <f t="shared" si="301"/>
        <v>42.88</v>
      </c>
      <c r="K1504" t="str">
        <f t="shared" si="302"/>
        <v>4.87</v>
      </c>
      <c r="L1504" t="str">
        <f t="shared" si="303"/>
        <v>No</v>
      </c>
      <c r="M1504" t="str">
        <f t="shared" si="304"/>
        <v>yes</v>
      </c>
      <c r="N1504" t="str">
        <f t="shared" si="305"/>
        <v>No</v>
      </c>
      <c r="O1504" t="str">
        <f t="shared" si="306"/>
        <v>1</v>
      </c>
      <c r="P1504" t="str">
        <f t="shared" si="307"/>
        <v>No</v>
      </c>
      <c r="Q1504" s="10" t="str">
        <f t="shared" si="308"/>
        <v>1</v>
      </c>
      <c r="R1504" t="str">
        <f t="shared" si="309"/>
        <v>No</v>
      </c>
      <c r="S1504" t="str">
        <f t="shared" si="310"/>
        <v>No</v>
      </c>
      <c r="T1504" t="str">
        <f t="shared" si="311"/>
        <v>No</v>
      </c>
      <c r="U1504" s="10" t="str" cm="1">
        <f t="array" ref="U1504">_xlfn.IFS(B1504&lt;18.5,"Underweight",B1504&lt;=24.9,"Normal weight",B1504&lt;=29.99,"Over weight",B1504&gt;=30,"Obesity")</f>
        <v>Obesity</v>
      </c>
      <c r="V1504" t="str" cm="1">
        <f t="array" ref="V1504">_xlfn.IFS(C1504&lt;5.7,"Normal",C1504&lt;=6.49,"Prediabetes",C1504&gt;=6.5,"Diabetes")</f>
        <v>Normal</v>
      </c>
      <c r="W1504" t="str">
        <f t="shared" si="312"/>
        <v>Yes</v>
      </c>
    </row>
    <row r="1505" spans="1:23" x14ac:dyDescent="0.25">
      <c r="A1505" t="s">
        <v>867</v>
      </c>
      <c r="B1505" s="11">
        <v>32.200000000000003</v>
      </c>
      <c r="C1505" s="11">
        <v>10.09</v>
      </c>
      <c r="D1505" t="s">
        <v>2382</v>
      </c>
      <c r="E1505" t="s">
        <v>2380</v>
      </c>
      <c r="F1505" t="s">
        <v>2380</v>
      </c>
      <c r="G1505" t="s">
        <v>2381</v>
      </c>
      <c r="H1505" t="s">
        <v>2380</v>
      </c>
      <c r="I1505" t="str">
        <f t="shared" si="300"/>
        <v>Id1504</v>
      </c>
      <c r="J1505" t="str">
        <f t="shared" si="301"/>
        <v>32.2</v>
      </c>
      <c r="K1505" t="str">
        <f t="shared" si="302"/>
        <v>10.09</v>
      </c>
      <c r="L1505" t="str">
        <f t="shared" si="303"/>
        <v>yes</v>
      </c>
      <c r="M1505" t="str">
        <f t="shared" si="304"/>
        <v>No</v>
      </c>
      <c r="N1505" t="str">
        <f t="shared" si="305"/>
        <v>No</v>
      </c>
      <c r="O1505" t="str">
        <f t="shared" si="306"/>
        <v>No major surgery</v>
      </c>
      <c r="P1505" t="str">
        <f t="shared" si="307"/>
        <v>No</v>
      </c>
      <c r="Q1505" s="10" t="str">
        <f t="shared" si="308"/>
        <v>0</v>
      </c>
      <c r="R1505" t="str">
        <f t="shared" si="309"/>
        <v>Yes</v>
      </c>
      <c r="S1505" t="str">
        <f t="shared" si="310"/>
        <v>No</v>
      </c>
      <c r="T1505" t="str">
        <f t="shared" si="311"/>
        <v>No</v>
      </c>
      <c r="U1505" s="10" t="str" cm="1">
        <f t="array" ref="U1505">_xlfn.IFS(B1505&lt;18.5,"Underweight",B1505&lt;=24.9,"Normal weight",B1505&lt;=29.99,"Over weight",B1505&gt;=30,"Obesity")</f>
        <v>Obesity</v>
      </c>
      <c r="V1505" t="str" cm="1">
        <f t="array" ref="V1505">_xlfn.IFS(C1505&lt;5.7,"Normal",C1505&lt;=6.49,"Prediabetes",C1505&gt;=6.5,"Diabetes")</f>
        <v>Diabetes</v>
      </c>
      <c r="W1505" t="str">
        <f t="shared" si="312"/>
        <v>No</v>
      </c>
    </row>
    <row r="1506" spans="1:23" x14ac:dyDescent="0.25">
      <c r="A1506" t="s">
        <v>866</v>
      </c>
      <c r="B1506" s="11">
        <v>18.75</v>
      </c>
      <c r="C1506" s="11">
        <v>5.47</v>
      </c>
      <c r="D1506" t="s">
        <v>2382</v>
      </c>
      <c r="E1506" t="s">
        <v>2380</v>
      </c>
      <c r="F1506" t="s">
        <v>2383</v>
      </c>
      <c r="G1506">
        <v>1</v>
      </c>
      <c r="H1506" t="s">
        <v>2380</v>
      </c>
      <c r="I1506" t="str">
        <f t="shared" si="300"/>
        <v>Id1505</v>
      </c>
      <c r="J1506" t="str">
        <f t="shared" si="301"/>
        <v>18.75</v>
      </c>
      <c r="K1506" t="str">
        <f t="shared" si="302"/>
        <v>5.47</v>
      </c>
      <c r="L1506" t="str">
        <f t="shared" si="303"/>
        <v>yes</v>
      </c>
      <c r="M1506" t="str">
        <f t="shared" si="304"/>
        <v>No</v>
      </c>
      <c r="N1506" t="str">
        <f t="shared" si="305"/>
        <v>Yes</v>
      </c>
      <c r="O1506" t="str">
        <f t="shared" si="306"/>
        <v>1</v>
      </c>
      <c r="P1506" t="str">
        <f t="shared" si="307"/>
        <v>No</v>
      </c>
      <c r="Q1506" s="10" t="str">
        <f t="shared" si="308"/>
        <v>1</v>
      </c>
      <c r="R1506" t="str">
        <f t="shared" si="309"/>
        <v>Yes</v>
      </c>
      <c r="S1506" t="str">
        <f t="shared" si="310"/>
        <v>No</v>
      </c>
      <c r="T1506" t="str">
        <f t="shared" si="311"/>
        <v>No</v>
      </c>
      <c r="U1506" s="10" t="str" cm="1">
        <f t="array" ref="U1506">_xlfn.IFS(B1506&lt;18.5,"Underweight",B1506&lt;=24.9,"Normal weight",B1506&lt;=29.99,"Over weight",B1506&gt;=30,"Obesity")</f>
        <v>Normal weight</v>
      </c>
      <c r="V1506" t="str" cm="1">
        <f t="array" ref="V1506">_xlfn.IFS(C1506&lt;5.7,"Normal",C1506&lt;=6.49,"Prediabetes",C1506&gt;=6.5,"Diabetes")</f>
        <v>Normal</v>
      </c>
      <c r="W1506" t="str">
        <f t="shared" si="312"/>
        <v>No</v>
      </c>
    </row>
    <row r="1507" spans="1:23" x14ac:dyDescent="0.25">
      <c r="A1507" t="s">
        <v>865</v>
      </c>
      <c r="B1507" s="11">
        <v>22.36</v>
      </c>
      <c r="C1507" s="11">
        <v>8.6</v>
      </c>
      <c r="D1507" t="s">
        <v>2380</v>
      </c>
      <c r="E1507" t="s">
        <v>2380</v>
      </c>
      <c r="F1507" t="s">
        <v>2380</v>
      </c>
      <c r="G1507" t="s">
        <v>2381</v>
      </c>
      <c r="H1507" t="s">
        <v>2380</v>
      </c>
      <c r="I1507" t="str">
        <f t="shared" si="300"/>
        <v>Id1506</v>
      </c>
      <c r="J1507" t="str">
        <f t="shared" si="301"/>
        <v>22.36</v>
      </c>
      <c r="K1507" t="str">
        <f t="shared" si="302"/>
        <v>8.6</v>
      </c>
      <c r="L1507" t="str">
        <f t="shared" si="303"/>
        <v>No</v>
      </c>
      <c r="M1507" t="str">
        <f t="shared" si="304"/>
        <v>No</v>
      </c>
      <c r="N1507" t="str">
        <f t="shared" si="305"/>
        <v>No</v>
      </c>
      <c r="O1507" t="str">
        <f t="shared" si="306"/>
        <v>No major surgery</v>
      </c>
      <c r="P1507" t="str">
        <f t="shared" si="307"/>
        <v>No</v>
      </c>
      <c r="Q1507" s="10" t="str">
        <f t="shared" si="308"/>
        <v>0</v>
      </c>
      <c r="R1507" t="str">
        <f t="shared" si="309"/>
        <v>No</v>
      </c>
      <c r="S1507" t="str">
        <f t="shared" si="310"/>
        <v>No</v>
      </c>
      <c r="T1507" t="str">
        <f t="shared" si="311"/>
        <v>No</v>
      </c>
      <c r="U1507" s="10" t="str" cm="1">
        <f t="array" ref="U1507">_xlfn.IFS(B1507&lt;18.5,"Underweight",B1507&lt;=24.9,"Normal weight",B1507&lt;=29.99,"Over weight",B1507&gt;=30,"Obesity")</f>
        <v>Normal weight</v>
      </c>
      <c r="V1507" t="str" cm="1">
        <f t="array" ref="V1507">_xlfn.IFS(C1507&lt;5.7,"Normal",C1507&lt;=6.49,"Prediabetes",C1507&gt;=6.5,"Diabetes")</f>
        <v>Diabetes</v>
      </c>
      <c r="W1507" t="str">
        <f t="shared" si="312"/>
        <v>No</v>
      </c>
    </row>
    <row r="1508" spans="1:23" x14ac:dyDescent="0.25">
      <c r="A1508" t="s">
        <v>864</v>
      </c>
      <c r="B1508" s="11">
        <v>23.94</v>
      </c>
      <c r="C1508" s="11">
        <v>10.74</v>
      </c>
      <c r="D1508" t="s">
        <v>2382</v>
      </c>
      <c r="E1508" t="s">
        <v>2380</v>
      </c>
      <c r="F1508" t="s">
        <v>2380</v>
      </c>
      <c r="G1508" t="s">
        <v>2381</v>
      </c>
      <c r="H1508" t="s">
        <v>2380</v>
      </c>
      <c r="I1508" t="str">
        <f t="shared" si="300"/>
        <v>Id1507</v>
      </c>
      <c r="J1508" t="str">
        <f t="shared" si="301"/>
        <v>23.94</v>
      </c>
      <c r="K1508" t="str">
        <f t="shared" si="302"/>
        <v>10.74</v>
      </c>
      <c r="L1508" t="str">
        <f t="shared" si="303"/>
        <v>yes</v>
      </c>
      <c r="M1508" t="str">
        <f t="shared" si="304"/>
        <v>No</v>
      </c>
      <c r="N1508" t="str">
        <f t="shared" si="305"/>
        <v>No</v>
      </c>
      <c r="O1508" t="str">
        <f t="shared" si="306"/>
        <v>No major surgery</v>
      </c>
      <c r="P1508" t="str">
        <f t="shared" si="307"/>
        <v>No</v>
      </c>
      <c r="Q1508" s="10" t="str">
        <f t="shared" si="308"/>
        <v>0</v>
      </c>
      <c r="R1508" t="str">
        <f t="shared" si="309"/>
        <v>Yes</v>
      </c>
      <c r="S1508" t="str">
        <f t="shared" si="310"/>
        <v>No</v>
      </c>
      <c r="T1508" t="str">
        <f t="shared" si="311"/>
        <v>No</v>
      </c>
      <c r="U1508" s="10" t="str" cm="1">
        <f t="array" ref="U1508">_xlfn.IFS(B1508&lt;18.5,"Underweight",B1508&lt;=24.9,"Normal weight",B1508&lt;=29.99,"Over weight",B1508&gt;=30,"Obesity")</f>
        <v>Normal weight</v>
      </c>
      <c r="V1508" t="str" cm="1">
        <f t="array" ref="V1508">_xlfn.IFS(C1508&lt;5.7,"Normal",C1508&lt;=6.49,"Prediabetes",C1508&gt;=6.5,"Diabetes")</f>
        <v>Diabetes</v>
      </c>
      <c r="W1508" t="str">
        <f t="shared" si="312"/>
        <v>No</v>
      </c>
    </row>
    <row r="1509" spans="1:23" x14ac:dyDescent="0.25">
      <c r="A1509" t="s">
        <v>863</v>
      </c>
      <c r="B1509" s="11">
        <v>30.1</v>
      </c>
      <c r="C1509" s="11">
        <v>4.3899999999999997</v>
      </c>
      <c r="D1509" t="s">
        <v>2380</v>
      </c>
      <c r="E1509" t="s">
        <v>2380</v>
      </c>
      <c r="F1509" t="s">
        <v>2383</v>
      </c>
      <c r="G1509">
        <v>1</v>
      </c>
      <c r="H1509" t="s">
        <v>2380</v>
      </c>
      <c r="I1509" t="str">
        <f t="shared" si="300"/>
        <v>Id1508</v>
      </c>
      <c r="J1509" t="str">
        <f t="shared" si="301"/>
        <v>30.1</v>
      </c>
      <c r="K1509" t="str">
        <f t="shared" si="302"/>
        <v>4.39</v>
      </c>
      <c r="L1509" t="str">
        <f t="shared" si="303"/>
        <v>No</v>
      </c>
      <c r="M1509" t="str">
        <f t="shared" si="304"/>
        <v>No</v>
      </c>
      <c r="N1509" t="str">
        <f t="shared" si="305"/>
        <v>Yes</v>
      </c>
      <c r="O1509" t="str">
        <f t="shared" si="306"/>
        <v>1</v>
      </c>
      <c r="P1509" t="str">
        <f t="shared" si="307"/>
        <v>No</v>
      </c>
      <c r="Q1509" s="10" t="str">
        <f t="shared" si="308"/>
        <v>1</v>
      </c>
      <c r="R1509" t="str">
        <f t="shared" si="309"/>
        <v>No</v>
      </c>
      <c r="S1509" t="str">
        <f t="shared" si="310"/>
        <v>No</v>
      </c>
      <c r="T1509" t="str">
        <f t="shared" si="311"/>
        <v>No</v>
      </c>
      <c r="U1509" s="10" t="str" cm="1">
        <f t="array" ref="U1509">_xlfn.IFS(B1509&lt;18.5,"Underweight",B1509&lt;=24.9,"Normal weight",B1509&lt;=29.99,"Over weight",B1509&gt;=30,"Obesity")</f>
        <v>Obesity</v>
      </c>
      <c r="V1509" t="str" cm="1">
        <f t="array" ref="V1509">_xlfn.IFS(C1509&lt;5.7,"Normal",C1509&lt;=6.49,"Prediabetes",C1509&gt;=6.5,"Diabetes")</f>
        <v>Normal</v>
      </c>
      <c r="W1509" t="str">
        <f t="shared" si="312"/>
        <v>No</v>
      </c>
    </row>
    <row r="1510" spans="1:23" x14ac:dyDescent="0.25">
      <c r="A1510" t="s">
        <v>862</v>
      </c>
      <c r="B1510" s="11">
        <v>21.93</v>
      </c>
      <c r="C1510" s="11">
        <v>6.3</v>
      </c>
      <c r="D1510" t="s">
        <v>2380</v>
      </c>
      <c r="E1510" t="s">
        <v>2380</v>
      </c>
      <c r="F1510" t="s">
        <v>2380</v>
      </c>
      <c r="G1510" t="s">
        <v>2381</v>
      </c>
      <c r="H1510" t="s">
        <v>2380</v>
      </c>
      <c r="I1510" t="str">
        <f t="shared" si="300"/>
        <v>Id1509</v>
      </c>
      <c r="J1510" t="str">
        <f t="shared" si="301"/>
        <v>21.93</v>
      </c>
      <c r="K1510" t="str">
        <f t="shared" si="302"/>
        <v>6.3</v>
      </c>
      <c r="L1510" t="str">
        <f t="shared" si="303"/>
        <v>No</v>
      </c>
      <c r="M1510" t="str">
        <f t="shared" si="304"/>
        <v>No</v>
      </c>
      <c r="N1510" t="str">
        <f t="shared" si="305"/>
        <v>No</v>
      </c>
      <c r="O1510" t="str">
        <f t="shared" si="306"/>
        <v>No major surgery</v>
      </c>
      <c r="P1510" t="str">
        <f t="shared" si="307"/>
        <v>No</v>
      </c>
      <c r="Q1510" s="10" t="str">
        <f t="shared" si="308"/>
        <v>0</v>
      </c>
      <c r="R1510" t="str">
        <f t="shared" si="309"/>
        <v>No</v>
      </c>
      <c r="S1510" t="str">
        <f t="shared" si="310"/>
        <v>No</v>
      </c>
      <c r="T1510" t="str">
        <f t="shared" si="311"/>
        <v>No</v>
      </c>
      <c r="U1510" s="10" t="str" cm="1">
        <f t="array" ref="U1510">_xlfn.IFS(B1510&lt;18.5,"Underweight",B1510&lt;=24.9,"Normal weight",B1510&lt;=29.99,"Over weight",B1510&gt;=30,"Obesity")</f>
        <v>Normal weight</v>
      </c>
      <c r="V1510" t="str" cm="1">
        <f t="array" ref="V1510">_xlfn.IFS(C1510&lt;5.7,"Normal",C1510&lt;=6.49,"Prediabetes",C1510&gt;=6.5,"Diabetes")</f>
        <v>Prediabetes</v>
      </c>
      <c r="W1510" t="str">
        <f t="shared" si="312"/>
        <v>No</v>
      </c>
    </row>
    <row r="1511" spans="1:23" x14ac:dyDescent="0.25">
      <c r="A1511" t="s">
        <v>861</v>
      </c>
      <c r="B1511" s="11">
        <v>39.75</v>
      </c>
      <c r="C1511" s="11">
        <v>5.41</v>
      </c>
      <c r="D1511" t="s">
        <v>2380</v>
      </c>
      <c r="E1511" t="s">
        <v>2382</v>
      </c>
      <c r="F1511" t="s">
        <v>2380</v>
      </c>
      <c r="G1511">
        <v>1</v>
      </c>
      <c r="H1511" t="s">
        <v>2380</v>
      </c>
      <c r="I1511" t="str">
        <f t="shared" si="300"/>
        <v>Id1510</v>
      </c>
      <c r="J1511" t="str">
        <f t="shared" si="301"/>
        <v>39.75</v>
      </c>
      <c r="K1511" t="str">
        <f t="shared" si="302"/>
        <v>5.41</v>
      </c>
      <c r="L1511" t="str">
        <f t="shared" si="303"/>
        <v>No</v>
      </c>
      <c r="M1511" t="str">
        <f t="shared" si="304"/>
        <v>yes</v>
      </c>
      <c r="N1511" t="str">
        <f t="shared" si="305"/>
        <v>No</v>
      </c>
      <c r="O1511" t="str">
        <f t="shared" si="306"/>
        <v>1</v>
      </c>
      <c r="P1511" t="str">
        <f t="shared" si="307"/>
        <v>No</v>
      </c>
      <c r="Q1511" s="10" t="str">
        <f t="shared" si="308"/>
        <v>1</v>
      </c>
      <c r="R1511" t="str">
        <f t="shared" si="309"/>
        <v>No</v>
      </c>
      <c r="S1511" t="str">
        <f t="shared" si="310"/>
        <v>No</v>
      </c>
      <c r="T1511" t="str">
        <f t="shared" si="311"/>
        <v>No</v>
      </c>
      <c r="U1511" s="10" t="str" cm="1">
        <f t="array" ref="U1511">_xlfn.IFS(B1511&lt;18.5,"Underweight",B1511&lt;=24.9,"Normal weight",B1511&lt;=29.99,"Over weight",B1511&gt;=30,"Obesity")</f>
        <v>Obesity</v>
      </c>
      <c r="V1511" t="str" cm="1">
        <f t="array" ref="V1511">_xlfn.IFS(C1511&lt;5.7,"Normal",C1511&lt;=6.49,"Prediabetes",C1511&gt;=6.5,"Diabetes")</f>
        <v>Normal</v>
      </c>
      <c r="W1511" t="str">
        <f t="shared" si="312"/>
        <v>Yes</v>
      </c>
    </row>
    <row r="1512" spans="1:23" x14ac:dyDescent="0.25">
      <c r="A1512" t="s">
        <v>860</v>
      </c>
      <c r="B1512" s="11">
        <v>26.03</v>
      </c>
      <c r="C1512" s="11">
        <v>4.47</v>
      </c>
      <c r="D1512" t="s">
        <v>2380</v>
      </c>
      <c r="E1512" t="s">
        <v>2380</v>
      </c>
      <c r="F1512" t="s">
        <v>2383</v>
      </c>
      <c r="G1512">
        <v>1</v>
      </c>
      <c r="H1512" t="s">
        <v>2380</v>
      </c>
      <c r="I1512" t="str">
        <f t="shared" si="300"/>
        <v>Id1511</v>
      </c>
      <c r="J1512" t="str">
        <f t="shared" si="301"/>
        <v>26.03</v>
      </c>
      <c r="K1512" t="str">
        <f t="shared" si="302"/>
        <v>4.47</v>
      </c>
      <c r="L1512" t="str">
        <f t="shared" si="303"/>
        <v>No</v>
      </c>
      <c r="M1512" t="str">
        <f t="shared" si="304"/>
        <v>No</v>
      </c>
      <c r="N1512" t="str">
        <f t="shared" si="305"/>
        <v>Yes</v>
      </c>
      <c r="O1512" t="str">
        <f t="shared" si="306"/>
        <v>1</v>
      </c>
      <c r="P1512" t="str">
        <f t="shared" si="307"/>
        <v>No</v>
      </c>
      <c r="Q1512" s="10" t="str">
        <f t="shared" si="308"/>
        <v>1</v>
      </c>
      <c r="R1512" t="str">
        <f t="shared" si="309"/>
        <v>No</v>
      </c>
      <c r="S1512" t="str">
        <f t="shared" si="310"/>
        <v>No</v>
      </c>
      <c r="T1512" t="str">
        <f t="shared" si="311"/>
        <v>No</v>
      </c>
      <c r="U1512" s="10" t="str" cm="1">
        <f t="array" ref="U1512">_xlfn.IFS(B1512&lt;18.5,"Underweight",B1512&lt;=24.9,"Normal weight",B1512&lt;=29.99,"Over weight",B1512&gt;=30,"Obesity")</f>
        <v>Over weight</v>
      </c>
      <c r="V1512" t="str" cm="1">
        <f t="array" ref="V1512">_xlfn.IFS(C1512&lt;5.7,"Normal",C1512&lt;=6.49,"Prediabetes",C1512&gt;=6.5,"Diabetes")</f>
        <v>Normal</v>
      </c>
      <c r="W1512" t="str">
        <f t="shared" si="312"/>
        <v>No</v>
      </c>
    </row>
    <row r="1513" spans="1:23" x14ac:dyDescent="0.25">
      <c r="A1513" t="s">
        <v>859</v>
      </c>
      <c r="B1513" s="11">
        <v>34.51</v>
      </c>
      <c r="C1513" s="11">
        <v>6.26</v>
      </c>
      <c r="D1513" t="s">
        <v>2380</v>
      </c>
      <c r="E1513" t="s">
        <v>2380</v>
      </c>
      <c r="F1513" t="s">
        <v>2380</v>
      </c>
      <c r="G1513" t="s">
        <v>2381</v>
      </c>
      <c r="H1513" t="s">
        <v>2380</v>
      </c>
      <c r="I1513" t="str">
        <f t="shared" si="300"/>
        <v>Id1512</v>
      </c>
      <c r="J1513" t="str">
        <f t="shared" si="301"/>
        <v>34.51</v>
      </c>
      <c r="K1513" t="str">
        <f t="shared" si="302"/>
        <v>6.26</v>
      </c>
      <c r="L1513" t="str">
        <f t="shared" si="303"/>
        <v>No</v>
      </c>
      <c r="M1513" t="str">
        <f t="shared" si="304"/>
        <v>No</v>
      </c>
      <c r="N1513" t="str">
        <f t="shared" si="305"/>
        <v>No</v>
      </c>
      <c r="O1513" t="str">
        <f t="shared" si="306"/>
        <v>No major surgery</v>
      </c>
      <c r="P1513" t="str">
        <f t="shared" si="307"/>
        <v>No</v>
      </c>
      <c r="Q1513" s="10" t="str">
        <f t="shared" si="308"/>
        <v>0</v>
      </c>
      <c r="R1513" t="str">
        <f t="shared" si="309"/>
        <v>No</v>
      </c>
      <c r="S1513" t="str">
        <f t="shared" si="310"/>
        <v>No</v>
      </c>
      <c r="T1513" t="str">
        <f t="shared" si="311"/>
        <v>No</v>
      </c>
      <c r="U1513" s="10" t="str" cm="1">
        <f t="array" ref="U1513">_xlfn.IFS(B1513&lt;18.5,"Underweight",B1513&lt;=24.9,"Normal weight",B1513&lt;=29.99,"Over weight",B1513&gt;=30,"Obesity")</f>
        <v>Obesity</v>
      </c>
      <c r="V1513" t="str" cm="1">
        <f t="array" ref="V1513">_xlfn.IFS(C1513&lt;5.7,"Normal",C1513&lt;=6.49,"Prediabetes",C1513&gt;=6.5,"Diabetes")</f>
        <v>Prediabetes</v>
      </c>
      <c r="W1513" t="str">
        <f t="shared" si="312"/>
        <v>No</v>
      </c>
    </row>
    <row r="1514" spans="1:23" x14ac:dyDescent="0.25">
      <c r="A1514" t="s">
        <v>858</v>
      </c>
      <c r="B1514" s="11">
        <v>19.32</v>
      </c>
      <c r="C1514" s="11">
        <v>11.58</v>
      </c>
      <c r="D1514" t="s">
        <v>2382</v>
      </c>
      <c r="E1514" t="s">
        <v>2380</v>
      </c>
      <c r="F1514" t="s">
        <v>2380</v>
      </c>
      <c r="G1514">
        <v>1</v>
      </c>
      <c r="H1514" t="s">
        <v>2380</v>
      </c>
      <c r="I1514" t="str">
        <f t="shared" si="300"/>
        <v>Id1513</v>
      </c>
      <c r="J1514" t="str">
        <f t="shared" si="301"/>
        <v>19.32</v>
      </c>
      <c r="K1514" t="str">
        <f t="shared" si="302"/>
        <v>11.58</v>
      </c>
      <c r="L1514" t="str">
        <f t="shared" si="303"/>
        <v>yes</v>
      </c>
      <c r="M1514" t="str">
        <f t="shared" si="304"/>
        <v>No</v>
      </c>
      <c r="N1514" t="str">
        <f t="shared" si="305"/>
        <v>No</v>
      </c>
      <c r="O1514" t="str">
        <f t="shared" si="306"/>
        <v>1</v>
      </c>
      <c r="P1514" t="str">
        <f t="shared" si="307"/>
        <v>No</v>
      </c>
      <c r="Q1514" s="10" t="str">
        <f t="shared" si="308"/>
        <v>1</v>
      </c>
      <c r="R1514" t="str">
        <f t="shared" si="309"/>
        <v>Yes</v>
      </c>
      <c r="S1514" t="str">
        <f t="shared" si="310"/>
        <v>No</v>
      </c>
      <c r="T1514" t="str">
        <f t="shared" si="311"/>
        <v>No</v>
      </c>
      <c r="U1514" s="10" t="str" cm="1">
        <f t="array" ref="U1514">_xlfn.IFS(B1514&lt;18.5,"Underweight",B1514&lt;=24.9,"Normal weight",B1514&lt;=29.99,"Over weight",B1514&gt;=30,"Obesity")</f>
        <v>Normal weight</v>
      </c>
      <c r="V1514" t="str" cm="1">
        <f t="array" ref="V1514">_xlfn.IFS(C1514&lt;5.7,"Normal",C1514&lt;=6.49,"Prediabetes",C1514&gt;=6.5,"Diabetes")</f>
        <v>Diabetes</v>
      </c>
      <c r="W1514" t="str">
        <f t="shared" si="312"/>
        <v>No</v>
      </c>
    </row>
    <row r="1515" spans="1:23" x14ac:dyDescent="0.25">
      <c r="A1515" t="s">
        <v>857</v>
      </c>
      <c r="B1515" s="11">
        <v>28.5</v>
      </c>
      <c r="C1515" s="11">
        <v>4.3600000000000003</v>
      </c>
      <c r="D1515" t="s">
        <v>2380</v>
      </c>
      <c r="E1515" t="s">
        <v>2380</v>
      </c>
      <c r="F1515" t="s">
        <v>2380</v>
      </c>
      <c r="G1515" t="s">
        <v>2381</v>
      </c>
      <c r="H1515" t="s">
        <v>2380</v>
      </c>
      <c r="I1515" t="str">
        <f t="shared" si="300"/>
        <v>Id1514</v>
      </c>
      <c r="J1515" t="str">
        <f t="shared" si="301"/>
        <v>28.5</v>
      </c>
      <c r="K1515" t="str">
        <f t="shared" si="302"/>
        <v>4.36</v>
      </c>
      <c r="L1515" t="str">
        <f t="shared" si="303"/>
        <v>No</v>
      </c>
      <c r="M1515" t="str">
        <f t="shared" si="304"/>
        <v>No</v>
      </c>
      <c r="N1515" t="str">
        <f t="shared" si="305"/>
        <v>No</v>
      </c>
      <c r="O1515" t="str">
        <f t="shared" si="306"/>
        <v>No major surgery</v>
      </c>
      <c r="P1515" t="str">
        <f t="shared" si="307"/>
        <v>No</v>
      </c>
      <c r="Q1515" s="10" t="str">
        <f t="shared" si="308"/>
        <v>0</v>
      </c>
      <c r="R1515" t="str">
        <f t="shared" si="309"/>
        <v>No</v>
      </c>
      <c r="S1515" t="str">
        <f t="shared" si="310"/>
        <v>No</v>
      </c>
      <c r="T1515" t="str">
        <f t="shared" si="311"/>
        <v>No</v>
      </c>
      <c r="U1515" s="10" t="str" cm="1">
        <f t="array" ref="U1515">_xlfn.IFS(B1515&lt;18.5,"Underweight",B1515&lt;=24.9,"Normal weight",B1515&lt;=29.99,"Over weight",B1515&gt;=30,"Obesity")</f>
        <v>Over weight</v>
      </c>
      <c r="V1515" t="str" cm="1">
        <f t="array" ref="V1515">_xlfn.IFS(C1515&lt;5.7,"Normal",C1515&lt;=6.49,"Prediabetes",C1515&gt;=6.5,"Diabetes")</f>
        <v>Normal</v>
      </c>
      <c r="W1515" t="str">
        <f t="shared" si="312"/>
        <v>No</v>
      </c>
    </row>
    <row r="1516" spans="1:23" x14ac:dyDescent="0.25">
      <c r="A1516" t="s">
        <v>856</v>
      </c>
      <c r="B1516" s="11">
        <v>30.875</v>
      </c>
      <c r="C1516" s="11">
        <v>4.1399999999999997</v>
      </c>
      <c r="D1516" t="s">
        <v>2382</v>
      </c>
      <c r="E1516" t="s">
        <v>2380</v>
      </c>
      <c r="F1516" t="s">
        <v>2380</v>
      </c>
      <c r="G1516" t="s">
        <v>2381</v>
      </c>
      <c r="H1516" t="s">
        <v>2380</v>
      </c>
      <c r="I1516" t="str">
        <f t="shared" si="300"/>
        <v>Id1515</v>
      </c>
      <c r="J1516" t="str">
        <f t="shared" si="301"/>
        <v>30.875</v>
      </c>
      <c r="K1516" t="str">
        <f t="shared" si="302"/>
        <v>4.14</v>
      </c>
      <c r="L1516" t="str">
        <f t="shared" si="303"/>
        <v>yes</v>
      </c>
      <c r="M1516" t="str">
        <f t="shared" si="304"/>
        <v>No</v>
      </c>
      <c r="N1516" t="str">
        <f t="shared" si="305"/>
        <v>No</v>
      </c>
      <c r="O1516" t="str">
        <f t="shared" si="306"/>
        <v>No major surgery</v>
      </c>
      <c r="P1516" t="str">
        <f t="shared" si="307"/>
        <v>No</v>
      </c>
      <c r="Q1516" s="10" t="str">
        <f t="shared" si="308"/>
        <v>0</v>
      </c>
      <c r="R1516" t="str">
        <f t="shared" si="309"/>
        <v>Yes</v>
      </c>
      <c r="S1516" t="str">
        <f t="shared" si="310"/>
        <v>No</v>
      </c>
      <c r="T1516" t="str">
        <f t="shared" si="311"/>
        <v>No</v>
      </c>
      <c r="U1516" s="10" t="str" cm="1">
        <f t="array" ref="U1516">_xlfn.IFS(B1516&lt;18.5,"Underweight",B1516&lt;=24.9,"Normal weight",B1516&lt;=29.99,"Over weight",B1516&gt;=30,"Obesity")</f>
        <v>Obesity</v>
      </c>
      <c r="V1516" t="str" cm="1">
        <f t="array" ref="V1516">_xlfn.IFS(C1516&lt;5.7,"Normal",C1516&lt;=6.49,"Prediabetes",C1516&gt;=6.5,"Diabetes")</f>
        <v>Normal</v>
      </c>
      <c r="W1516" t="str">
        <f t="shared" si="312"/>
        <v>No</v>
      </c>
    </row>
    <row r="1517" spans="1:23" x14ac:dyDescent="0.25">
      <c r="A1517" t="s">
        <v>855</v>
      </c>
      <c r="B1517" s="11">
        <v>24.02</v>
      </c>
      <c r="C1517" s="11">
        <v>4.38</v>
      </c>
      <c r="D1517" t="s">
        <v>2380</v>
      </c>
      <c r="E1517" t="s">
        <v>2380</v>
      </c>
      <c r="F1517" t="s">
        <v>2380</v>
      </c>
      <c r="G1517" t="s">
        <v>2381</v>
      </c>
      <c r="H1517" t="s">
        <v>2380</v>
      </c>
      <c r="I1517" t="str">
        <f t="shared" si="300"/>
        <v>Id1516</v>
      </c>
      <c r="J1517" t="str">
        <f t="shared" si="301"/>
        <v>24.02</v>
      </c>
      <c r="K1517" t="str">
        <f t="shared" si="302"/>
        <v>4.38</v>
      </c>
      <c r="L1517" t="str">
        <f t="shared" si="303"/>
        <v>No</v>
      </c>
      <c r="M1517" t="str">
        <f t="shared" si="304"/>
        <v>No</v>
      </c>
      <c r="N1517" t="str">
        <f t="shared" si="305"/>
        <v>No</v>
      </c>
      <c r="O1517" t="str">
        <f t="shared" si="306"/>
        <v>No major surgery</v>
      </c>
      <c r="P1517" t="str">
        <f t="shared" si="307"/>
        <v>No</v>
      </c>
      <c r="Q1517" s="10" t="str">
        <f t="shared" si="308"/>
        <v>0</v>
      </c>
      <c r="R1517" t="str">
        <f t="shared" si="309"/>
        <v>No</v>
      </c>
      <c r="S1517" t="str">
        <f t="shared" si="310"/>
        <v>No</v>
      </c>
      <c r="T1517" t="str">
        <f t="shared" si="311"/>
        <v>No</v>
      </c>
      <c r="U1517" s="10" t="str" cm="1">
        <f t="array" ref="U1517">_xlfn.IFS(B1517&lt;18.5,"Underweight",B1517&lt;=24.9,"Normal weight",B1517&lt;=29.99,"Over weight",B1517&gt;=30,"Obesity")</f>
        <v>Normal weight</v>
      </c>
      <c r="V1517" t="str" cm="1">
        <f t="array" ref="V1517">_xlfn.IFS(C1517&lt;5.7,"Normal",C1517&lt;=6.49,"Prediabetes",C1517&gt;=6.5,"Diabetes")</f>
        <v>Normal</v>
      </c>
      <c r="W1517" t="str">
        <f t="shared" si="312"/>
        <v>No</v>
      </c>
    </row>
    <row r="1518" spans="1:23" x14ac:dyDescent="0.25">
      <c r="A1518" t="s">
        <v>854</v>
      </c>
      <c r="B1518" s="11">
        <v>36.08</v>
      </c>
      <c r="C1518" s="11">
        <v>11.61</v>
      </c>
      <c r="D1518" t="s">
        <v>2382</v>
      </c>
      <c r="E1518" t="s">
        <v>2380</v>
      </c>
      <c r="F1518" t="s">
        <v>2380</v>
      </c>
      <c r="G1518" t="s">
        <v>2381</v>
      </c>
      <c r="H1518" t="s">
        <v>2380</v>
      </c>
      <c r="I1518" t="str">
        <f t="shared" si="300"/>
        <v>Id1517</v>
      </c>
      <c r="J1518" t="str">
        <f t="shared" si="301"/>
        <v>36.08</v>
      </c>
      <c r="K1518" t="str">
        <f t="shared" si="302"/>
        <v>11.61</v>
      </c>
      <c r="L1518" t="str">
        <f t="shared" si="303"/>
        <v>yes</v>
      </c>
      <c r="M1518" t="str">
        <f t="shared" si="304"/>
        <v>No</v>
      </c>
      <c r="N1518" t="str">
        <f t="shared" si="305"/>
        <v>No</v>
      </c>
      <c r="O1518" t="str">
        <f t="shared" si="306"/>
        <v>No major surgery</v>
      </c>
      <c r="P1518" t="str">
        <f t="shared" si="307"/>
        <v>No</v>
      </c>
      <c r="Q1518" s="10" t="str">
        <f t="shared" si="308"/>
        <v>0</v>
      </c>
      <c r="R1518" t="str">
        <f t="shared" si="309"/>
        <v>Yes</v>
      </c>
      <c r="S1518" t="str">
        <f t="shared" si="310"/>
        <v>No</v>
      </c>
      <c r="T1518" t="str">
        <f t="shared" si="311"/>
        <v>No</v>
      </c>
      <c r="U1518" s="10" t="str" cm="1">
        <f t="array" ref="U1518">_xlfn.IFS(B1518&lt;18.5,"Underweight",B1518&lt;=24.9,"Normal weight",B1518&lt;=29.99,"Over weight",B1518&gt;=30,"Obesity")</f>
        <v>Obesity</v>
      </c>
      <c r="V1518" t="str" cm="1">
        <f t="array" ref="V1518">_xlfn.IFS(C1518&lt;5.7,"Normal",C1518&lt;=6.49,"Prediabetes",C1518&gt;=6.5,"Diabetes")</f>
        <v>Diabetes</v>
      </c>
      <c r="W1518" t="str">
        <f t="shared" si="312"/>
        <v>No</v>
      </c>
    </row>
    <row r="1519" spans="1:23" x14ac:dyDescent="0.25">
      <c r="A1519" t="s">
        <v>853</v>
      </c>
      <c r="B1519" s="11">
        <v>32.200000000000003</v>
      </c>
      <c r="C1519" s="11">
        <v>10.59</v>
      </c>
      <c r="D1519" t="s">
        <v>2382</v>
      </c>
      <c r="E1519" t="s">
        <v>2380</v>
      </c>
      <c r="F1519" t="s">
        <v>2380</v>
      </c>
      <c r="G1519" t="s">
        <v>2381</v>
      </c>
      <c r="H1519" t="s">
        <v>2380</v>
      </c>
      <c r="I1519" t="str">
        <f t="shared" si="300"/>
        <v>Id1518</v>
      </c>
      <c r="J1519" t="str">
        <f t="shared" si="301"/>
        <v>32.2</v>
      </c>
      <c r="K1519" t="str">
        <f t="shared" si="302"/>
        <v>10.59</v>
      </c>
      <c r="L1519" t="str">
        <f t="shared" si="303"/>
        <v>yes</v>
      </c>
      <c r="M1519" t="str">
        <f t="shared" si="304"/>
        <v>No</v>
      </c>
      <c r="N1519" t="str">
        <f t="shared" si="305"/>
        <v>No</v>
      </c>
      <c r="O1519" t="str">
        <f t="shared" si="306"/>
        <v>No major surgery</v>
      </c>
      <c r="P1519" t="str">
        <f t="shared" si="307"/>
        <v>No</v>
      </c>
      <c r="Q1519" s="10" t="str">
        <f t="shared" si="308"/>
        <v>0</v>
      </c>
      <c r="R1519" t="str">
        <f t="shared" si="309"/>
        <v>Yes</v>
      </c>
      <c r="S1519" t="str">
        <f t="shared" si="310"/>
        <v>No</v>
      </c>
      <c r="T1519" t="str">
        <f t="shared" si="311"/>
        <v>No</v>
      </c>
      <c r="U1519" s="10" t="str" cm="1">
        <f t="array" ref="U1519">_xlfn.IFS(B1519&lt;18.5,"Underweight",B1519&lt;=24.9,"Normal weight",B1519&lt;=29.99,"Over weight",B1519&gt;=30,"Obesity")</f>
        <v>Obesity</v>
      </c>
      <c r="V1519" t="str" cm="1">
        <f t="array" ref="V1519">_xlfn.IFS(C1519&lt;5.7,"Normal",C1519&lt;=6.49,"Prediabetes",C1519&gt;=6.5,"Diabetes")</f>
        <v>Diabetes</v>
      </c>
      <c r="W1519" t="str">
        <f t="shared" si="312"/>
        <v>No</v>
      </c>
    </row>
    <row r="1520" spans="1:23" x14ac:dyDescent="0.25">
      <c r="A1520" t="s">
        <v>852</v>
      </c>
      <c r="B1520" s="11">
        <v>28.05</v>
      </c>
      <c r="C1520" s="11">
        <v>11.85</v>
      </c>
      <c r="D1520" t="s">
        <v>2382</v>
      </c>
      <c r="E1520" t="s">
        <v>2380</v>
      </c>
      <c r="F1520" t="s">
        <v>2380</v>
      </c>
      <c r="G1520" t="s">
        <v>2381</v>
      </c>
      <c r="H1520" t="s">
        <v>2380</v>
      </c>
      <c r="I1520" t="str">
        <f t="shared" si="300"/>
        <v>Id1519</v>
      </c>
      <c r="J1520" t="str">
        <f t="shared" si="301"/>
        <v>28.05</v>
      </c>
      <c r="K1520" t="str">
        <f t="shared" si="302"/>
        <v>11.85</v>
      </c>
      <c r="L1520" t="str">
        <f t="shared" si="303"/>
        <v>yes</v>
      </c>
      <c r="M1520" t="str">
        <f t="shared" si="304"/>
        <v>No</v>
      </c>
      <c r="N1520" t="str">
        <f t="shared" si="305"/>
        <v>No</v>
      </c>
      <c r="O1520" t="str">
        <f t="shared" si="306"/>
        <v>No major surgery</v>
      </c>
      <c r="P1520" t="str">
        <f t="shared" si="307"/>
        <v>No</v>
      </c>
      <c r="Q1520" s="10" t="str">
        <f t="shared" si="308"/>
        <v>0</v>
      </c>
      <c r="R1520" t="str">
        <f t="shared" si="309"/>
        <v>Yes</v>
      </c>
      <c r="S1520" t="str">
        <f t="shared" si="310"/>
        <v>No</v>
      </c>
      <c r="T1520" t="str">
        <f t="shared" si="311"/>
        <v>No</v>
      </c>
      <c r="U1520" s="10" t="str" cm="1">
        <f t="array" ref="U1520">_xlfn.IFS(B1520&lt;18.5,"Underweight",B1520&lt;=24.9,"Normal weight",B1520&lt;=29.99,"Over weight",B1520&gt;=30,"Obesity")</f>
        <v>Over weight</v>
      </c>
      <c r="V1520" t="str" cm="1">
        <f t="array" ref="V1520">_xlfn.IFS(C1520&lt;5.7,"Normal",C1520&lt;=6.49,"Prediabetes",C1520&gt;=6.5,"Diabetes")</f>
        <v>Diabetes</v>
      </c>
      <c r="W1520" t="str">
        <f t="shared" si="312"/>
        <v>No</v>
      </c>
    </row>
    <row r="1521" spans="1:23" x14ac:dyDescent="0.25">
      <c r="A1521" t="s">
        <v>851</v>
      </c>
      <c r="B1521" s="11">
        <v>19</v>
      </c>
      <c r="C1521" s="11">
        <v>5.46</v>
      </c>
      <c r="D1521" t="s">
        <v>2382</v>
      </c>
      <c r="E1521" t="s">
        <v>2380</v>
      </c>
      <c r="F1521" t="s">
        <v>2380</v>
      </c>
      <c r="G1521">
        <v>1</v>
      </c>
      <c r="H1521" t="s">
        <v>2380</v>
      </c>
      <c r="I1521" t="str">
        <f t="shared" si="300"/>
        <v>Id1520</v>
      </c>
      <c r="J1521" t="str">
        <f t="shared" si="301"/>
        <v>19</v>
      </c>
      <c r="K1521" t="str">
        <f t="shared" si="302"/>
        <v>5.46</v>
      </c>
      <c r="L1521" t="str">
        <f t="shared" si="303"/>
        <v>yes</v>
      </c>
      <c r="M1521" t="str">
        <f t="shared" si="304"/>
        <v>No</v>
      </c>
      <c r="N1521" t="str">
        <f t="shared" si="305"/>
        <v>No</v>
      </c>
      <c r="O1521" t="str">
        <f t="shared" si="306"/>
        <v>1</v>
      </c>
      <c r="P1521" t="str">
        <f t="shared" si="307"/>
        <v>No</v>
      </c>
      <c r="Q1521" s="10" t="str">
        <f t="shared" si="308"/>
        <v>1</v>
      </c>
      <c r="R1521" t="str">
        <f t="shared" si="309"/>
        <v>Yes</v>
      </c>
      <c r="S1521" t="str">
        <f t="shared" si="310"/>
        <v>No</v>
      </c>
      <c r="T1521" t="str">
        <f t="shared" si="311"/>
        <v>No</v>
      </c>
      <c r="U1521" s="10" t="str" cm="1">
        <f t="array" ref="U1521">_xlfn.IFS(B1521&lt;18.5,"Underweight",B1521&lt;=24.9,"Normal weight",B1521&lt;=29.99,"Over weight",B1521&gt;=30,"Obesity")</f>
        <v>Normal weight</v>
      </c>
      <c r="V1521" t="str" cm="1">
        <f t="array" ref="V1521">_xlfn.IFS(C1521&lt;5.7,"Normal",C1521&lt;=6.49,"Prediabetes",C1521&gt;=6.5,"Diabetes")</f>
        <v>Normal</v>
      </c>
      <c r="W1521" t="str">
        <f t="shared" si="312"/>
        <v>No</v>
      </c>
    </row>
    <row r="1522" spans="1:23" x14ac:dyDescent="0.25">
      <c r="A1522" t="s">
        <v>850</v>
      </c>
      <c r="B1522" s="11">
        <v>16.13</v>
      </c>
      <c r="C1522" s="11">
        <v>4.54</v>
      </c>
      <c r="D1522" t="s">
        <v>2382</v>
      </c>
      <c r="E1522" t="s">
        <v>2380</v>
      </c>
      <c r="F1522" t="s">
        <v>2380</v>
      </c>
      <c r="G1522">
        <v>2</v>
      </c>
      <c r="H1522" t="s">
        <v>2380</v>
      </c>
      <c r="I1522" t="str">
        <f t="shared" si="300"/>
        <v>Id1521</v>
      </c>
      <c r="J1522" t="str">
        <f t="shared" si="301"/>
        <v>16.13</v>
      </c>
      <c r="K1522" t="str">
        <f t="shared" si="302"/>
        <v>4.54</v>
      </c>
      <c r="L1522" t="str">
        <f t="shared" si="303"/>
        <v>yes</v>
      </c>
      <c r="M1522" t="str">
        <f t="shared" si="304"/>
        <v>No</v>
      </c>
      <c r="N1522" t="str">
        <f t="shared" si="305"/>
        <v>No</v>
      </c>
      <c r="O1522" t="str">
        <f t="shared" si="306"/>
        <v>2</v>
      </c>
      <c r="P1522" t="str">
        <f t="shared" si="307"/>
        <v>No</v>
      </c>
      <c r="Q1522" s="10" t="str">
        <f t="shared" si="308"/>
        <v>2</v>
      </c>
      <c r="R1522" t="str">
        <f t="shared" si="309"/>
        <v>Yes</v>
      </c>
      <c r="S1522" t="str">
        <f t="shared" si="310"/>
        <v>No</v>
      </c>
      <c r="T1522" t="str">
        <f t="shared" si="311"/>
        <v>No</v>
      </c>
      <c r="U1522" s="10" t="str" cm="1">
        <f t="array" ref="U1522">_xlfn.IFS(B1522&lt;18.5,"Underweight",B1522&lt;=24.9,"Normal weight",B1522&lt;=29.99,"Over weight",B1522&gt;=30,"Obesity")</f>
        <v>Underweight</v>
      </c>
      <c r="V1522" t="str" cm="1">
        <f t="array" ref="V1522">_xlfn.IFS(C1522&lt;5.7,"Normal",C1522&lt;=6.49,"Prediabetes",C1522&gt;=6.5,"Diabetes")</f>
        <v>Normal</v>
      </c>
      <c r="W1522" t="str">
        <f t="shared" si="312"/>
        <v>No</v>
      </c>
    </row>
    <row r="1523" spans="1:23" x14ac:dyDescent="0.25">
      <c r="A1523" t="s">
        <v>849</v>
      </c>
      <c r="B1523" s="11">
        <v>18.77</v>
      </c>
      <c r="C1523" s="11">
        <v>11.98</v>
      </c>
      <c r="D1523" t="s">
        <v>2382</v>
      </c>
      <c r="E1523" t="s">
        <v>2380</v>
      </c>
      <c r="F1523" t="s">
        <v>2380</v>
      </c>
      <c r="G1523">
        <v>2</v>
      </c>
      <c r="H1523" t="s">
        <v>2380</v>
      </c>
      <c r="I1523" t="str">
        <f t="shared" si="300"/>
        <v>Id1522</v>
      </c>
      <c r="J1523" t="str">
        <f t="shared" si="301"/>
        <v>18.77</v>
      </c>
      <c r="K1523" t="str">
        <f t="shared" si="302"/>
        <v>11.98</v>
      </c>
      <c r="L1523" t="str">
        <f t="shared" si="303"/>
        <v>yes</v>
      </c>
      <c r="M1523" t="str">
        <f t="shared" si="304"/>
        <v>No</v>
      </c>
      <c r="N1523" t="str">
        <f t="shared" si="305"/>
        <v>No</v>
      </c>
      <c r="O1523" t="str">
        <f t="shared" si="306"/>
        <v>2</v>
      </c>
      <c r="P1523" t="str">
        <f t="shared" si="307"/>
        <v>No</v>
      </c>
      <c r="Q1523" s="10" t="str">
        <f t="shared" si="308"/>
        <v>2</v>
      </c>
      <c r="R1523" t="str">
        <f t="shared" si="309"/>
        <v>Yes</v>
      </c>
      <c r="S1523" t="str">
        <f t="shared" si="310"/>
        <v>No</v>
      </c>
      <c r="T1523" t="str">
        <f t="shared" si="311"/>
        <v>No</v>
      </c>
      <c r="U1523" s="10" t="str" cm="1">
        <f t="array" ref="U1523">_xlfn.IFS(B1523&lt;18.5,"Underweight",B1523&lt;=24.9,"Normal weight",B1523&lt;=29.99,"Over weight",B1523&gt;=30,"Obesity")</f>
        <v>Normal weight</v>
      </c>
      <c r="V1523" t="str" cm="1">
        <f t="array" ref="V1523">_xlfn.IFS(C1523&lt;5.7,"Normal",C1523&lt;=6.49,"Prediabetes",C1523&gt;=6.5,"Diabetes")</f>
        <v>Diabetes</v>
      </c>
      <c r="W1523" t="str">
        <f t="shared" si="312"/>
        <v>No</v>
      </c>
    </row>
    <row r="1524" spans="1:23" x14ac:dyDescent="0.25">
      <c r="A1524" t="s">
        <v>848</v>
      </c>
      <c r="B1524" s="11">
        <v>28.88</v>
      </c>
      <c r="C1524" s="11">
        <v>6.59</v>
      </c>
      <c r="D1524" t="s">
        <v>2382</v>
      </c>
      <c r="E1524" t="s">
        <v>2380</v>
      </c>
      <c r="F1524" t="s">
        <v>2380</v>
      </c>
      <c r="G1524">
        <v>1</v>
      </c>
      <c r="H1524" t="s">
        <v>2380</v>
      </c>
      <c r="I1524" t="str">
        <f t="shared" si="300"/>
        <v>Id1523</v>
      </c>
      <c r="J1524" t="str">
        <f t="shared" si="301"/>
        <v>28.88</v>
      </c>
      <c r="K1524" t="str">
        <f t="shared" si="302"/>
        <v>6.59</v>
      </c>
      <c r="L1524" t="str">
        <f t="shared" si="303"/>
        <v>yes</v>
      </c>
      <c r="M1524" t="str">
        <f t="shared" si="304"/>
        <v>No</v>
      </c>
      <c r="N1524" t="str">
        <f t="shared" si="305"/>
        <v>No</v>
      </c>
      <c r="O1524" t="str">
        <f t="shared" si="306"/>
        <v>1</v>
      </c>
      <c r="P1524" t="str">
        <f t="shared" si="307"/>
        <v>No</v>
      </c>
      <c r="Q1524" s="10" t="str">
        <f t="shared" si="308"/>
        <v>1</v>
      </c>
      <c r="R1524" t="str">
        <f t="shared" si="309"/>
        <v>Yes</v>
      </c>
      <c r="S1524" t="str">
        <f t="shared" si="310"/>
        <v>No</v>
      </c>
      <c r="T1524" t="str">
        <f t="shared" si="311"/>
        <v>No</v>
      </c>
      <c r="U1524" s="10" t="str" cm="1">
        <f t="array" ref="U1524">_xlfn.IFS(B1524&lt;18.5,"Underweight",B1524&lt;=24.9,"Normal weight",B1524&lt;=29.99,"Over weight",B1524&gt;=30,"Obesity")</f>
        <v>Over weight</v>
      </c>
      <c r="V1524" t="str" cm="1">
        <f t="array" ref="V1524">_xlfn.IFS(C1524&lt;5.7,"Normal",C1524&lt;=6.49,"Prediabetes",C1524&gt;=6.5,"Diabetes")</f>
        <v>Diabetes</v>
      </c>
      <c r="W1524" t="str">
        <f t="shared" si="312"/>
        <v>No</v>
      </c>
    </row>
    <row r="1525" spans="1:23" x14ac:dyDescent="0.25">
      <c r="A1525" t="s">
        <v>847</v>
      </c>
      <c r="B1525" s="11">
        <v>27.55</v>
      </c>
      <c r="C1525" s="11">
        <v>10.83</v>
      </c>
      <c r="D1525" t="s">
        <v>2382</v>
      </c>
      <c r="E1525" t="s">
        <v>2380</v>
      </c>
      <c r="F1525" t="s">
        <v>2380</v>
      </c>
      <c r="G1525">
        <v>1</v>
      </c>
      <c r="H1525" t="s">
        <v>2380</v>
      </c>
      <c r="I1525" t="str">
        <f t="shared" si="300"/>
        <v>Id1524</v>
      </c>
      <c r="J1525" t="str">
        <f t="shared" si="301"/>
        <v>27.55</v>
      </c>
      <c r="K1525" t="str">
        <f t="shared" si="302"/>
        <v>10.83</v>
      </c>
      <c r="L1525" t="str">
        <f t="shared" si="303"/>
        <v>yes</v>
      </c>
      <c r="M1525" t="str">
        <f t="shared" si="304"/>
        <v>No</v>
      </c>
      <c r="N1525" t="str">
        <f t="shared" si="305"/>
        <v>No</v>
      </c>
      <c r="O1525" t="str">
        <f t="shared" si="306"/>
        <v>1</v>
      </c>
      <c r="P1525" t="str">
        <f t="shared" si="307"/>
        <v>No</v>
      </c>
      <c r="Q1525" s="10" t="str">
        <f t="shared" si="308"/>
        <v>1</v>
      </c>
      <c r="R1525" t="str">
        <f t="shared" si="309"/>
        <v>Yes</v>
      </c>
      <c r="S1525" t="str">
        <f t="shared" si="310"/>
        <v>No</v>
      </c>
      <c r="T1525" t="str">
        <f t="shared" si="311"/>
        <v>No</v>
      </c>
      <c r="U1525" s="10" t="str" cm="1">
        <f t="array" ref="U1525">_xlfn.IFS(B1525&lt;18.5,"Underweight",B1525&lt;=24.9,"Normal weight",B1525&lt;=29.99,"Over weight",B1525&gt;=30,"Obesity")</f>
        <v>Over weight</v>
      </c>
      <c r="V1525" t="str" cm="1">
        <f t="array" ref="V1525">_xlfn.IFS(C1525&lt;5.7,"Normal",C1525&lt;=6.49,"Prediabetes",C1525&gt;=6.5,"Diabetes")</f>
        <v>Diabetes</v>
      </c>
      <c r="W1525" t="str">
        <f t="shared" si="312"/>
        <v>No</v>
      </c>
    </row>
    <row r="1526" spans="1:23" x14ac:dyDescent="0.25">
      <c r="A1526" t="s">
        <v>846</v>
      </c>
      <c r="B1526" s="11">
        <v>15.6</v>
      </c>
      <c r="C1526" s="11">
        <v>8.6</v>
      </c>
      <c r="D1526" t="s">
        <v>2380</v>
      </c>
      <c r="E1526" t="s">
        <v>2380</v>
      </c>
      <c r="F1526" t="s">
        <v>2380</v>
      </c>
      <c r="G1526" t="s">
        <v>2381</v>
      </c>
      <c r="H1526" t="s">
        <v>2380</v>
      </c>
      <c r="I1526" t="str">
        <f t="shared" si="300"/>
        <v>Id1525</v>
      </c>
      <c r="J1526" t="str">
        <f t="shared" si="301"/>
        <v>15.6</v>
      </c>
      <c r="K1526" t="str">
        <f t="shared" si="302"/>
        <v>8.6</v>
      </c>
      <c r="L1526" t="str">
        <f t="shared" si="303"/>
        <v>No</v>
      </c>
      <c r="M1526" t="str">
        <f t="shared" si="304"/>
        <v>No</v>
      </c>
      <c r="N1526" t="str">
        <f t="shared" si="305"/>
        <v>No</v>
      </c>
      <c r="O1526" t="str">
        <f t="shared" si="306"/>
        <v>No major surgery</v>
      </c>
      <c r="P1526" t="str">
        <f t="shared" si="307"/>
        <v>No</v>
      </c>
      <c r="Q1526" s="10" t="str">
        <f t="shared" si="308"/>
        <v>0</v>
      </c>
      <c r="R1526" t="str">
        <f t="shared" si="309"/>
        <v>No</v>
      </c>
      <c r="S1526" t="str">
        <f t="shared" si="310"/>
        <v>No</v>
      </c>
      <c r="T1526" t="str">
        <f t="shared" si="311"/>
        <v>No</v>
      </c>
      <c r="U1526" s="10" t="str" cm="1">
        <f t="array" ref="U1526">_xlfn.IFS(B1526&lt;18.5,"Underweight",B1526&lt;=24.9,"Normal weight",B1526&lt;=29.99,"Over weight",B1526&gt;=30,"Obesity")</f>
        <v>Underweight</v>
      </c>
      <c r="V1526" t="str" cm="1">
        <f t="array" ref="V1526">_xlfn.IFS(C1526&lt;5.7,"Normal",C1526&lt;=6.49,"Prediabetes",C1526&gt;=6.5,"Diabetes")</f>
        <v>Diabetes</v>
      </c>
      <c r="W1526" t="str">
        <f t="shared" si="312"/>
        <v>No</v>
      </c>
    </row>
    <row r="1527" spans="1:23" x14ac:dyDescent="0.25">
      <c r="A1527" t="s">
        <v>845</v>
      </c>
      <c r="B1527" s="11">
        <v>21.99</v>
      </c>
      <c r="C1527" s="11">
        <v>11.17</v>
      </c>
      <c r="D1527" t="s">
        <v>2380</v>
      </c>
      <c r="E1527" t="s">
        <v>2380</v>
      </c>
      <c r="F1527" t="s">
        <v>2380</v>
      </c>
      <c r="G1527" t="s">
        <v>2381</v>
      </c>
      <c r="H1527" t="s">
        <v>2380</v>
      </c>
      <c r="I1527" t="str">
        <f t="shared" si="300"/>
        <v>Id1526</v>
      </c>
      <c r="J1527" t="str">
        <f t="shared" si="301"/>
        <v>21.99</v>
      </c>
      <c r="K1527" t="str">
        <f t="shared" si="302"/>
        <v>11.17</v>
      </c>
      <c r="L1527" t="str">
        <f t="shared" si="303"/>
        <v>No</v>
      </c>
      <c r="M1527" t="str">
        <f t="shared" si="304"/>
        <v>No</v>
      </c>
      <c r="N1527" t="str">
        <f t="shared" si="305"/>
        <v>No</v>
      </c>
      <c r="O1527" t="str">
        <f t="shared" si="306"/>
        <v>No major surgery</v>
      </c>
      <c r="P1527" t="str">
        <f t="shared" si="307"/>
        <v>No</v>
      </c>
      <c r="Q1527" s="10" t="str">
        <f t="shared" si="308"/>
        <v>0</v>
      </c>
      <c r="R1527" t="str">
        <f t="shared" si="309"/>
        <v>No</v>
      </c>
      <c r="S1527" t="str">
        <f t="shared" si="310"/>
        <v>No</v>
      </c>
      <c r="T1527" t="str">
        <f t="shared" si="311"/>
        <v>No</v>
      </c>
      <c r="U1527" s="10" t="str" cm="1">
        <f t="array" ref="U1527">_xlfn.IFS(B1527&lt;18.5,"Underweight",B1527&lt;=24.9,"Normal weight",B1527&lt;=29.99,"Over weight",B1527&gt;=30,"Obesity")</f>
        <v>Normal weight</v>
      </c>
      <c r="V1527" t="str" cm="1">
        <f t="array" ref="V1527">_xlfn.IFS(C1527&lt;5.7,"Normal",C1527&lt;=6.49,"Prediabetes",C1527&gt;=6.5,"Diabetes")</f>
        <v>Diabetes</v>
      </c>
      <c r="W1527" t="str">
        <f t="shared" si="312"/>
        <v>No</v>
      </c>
    </row>
    <row r="1528" spans="1:23" x14ac:dyDescent="0.25">
      <c r="A1528" t="s">
        <v>844</v>
      </c>
      <c r="B1528" s="11">
        <v>34.85</v>
      </c>
      <c r="C1528" s="11">
        <v>5.75</v>
      </c>
      <c r="D1528" t="s">
        <v>2380</v>
      </c>
      <c r="E1528" t="s">
        <v>2380</v>
      </c>
      <c r="F1528" t="s">
        <v>2380</v>
      </c>
      <c r="G1528" t="s">
        <v>2381</v>
      </c>
      <c r="H1528" t="s">
        <v>2380</v>
      </c>
      <c r="I1528" t="str">
        <f t="shared" si="300"/>
        <v>Id1527</v>
      </c>
      <c r="J1528" t="str">
        <f t="shared" si="301"/>
        <v>34.85</v>
      </c>
      <c r="K1528" t="str">
        <f t="shared" si="302"/>
        <v>5.75</v>
      </c>
      <c r="L1528" t="str">
        <f t="shared" si="303"/>
        <v>No</v>
      </c>
      <c r="M1528" t="str">
        <f t="shared" si="304"/>
        <v>No</v>
      </c>
      <c r="N1528" t="str">
        <f t="shared" si="305"/>
        <v>No</v>
      </c>
      <c r="O1528" t="str">
        <f t="shared" si="306"/>
        <v>No major surgery</v>
      </c>
      <c r="P1528" t="str">
        <f t="shared" si="307"/>
        <v>No</v>
      </c>
      <c r="Q1528" s="10" t="str">
        <f t="shared" si="308"/>
        <v>0</v>
      </c>
      <c r="R1528" t="str">
        <f t="shared" si="309"/>
        <v>No</v>
      </c>
      <c r="S1528" t="str">
        <f t="shared" si="310"/>
        <v>No</v>
      </c>
      <c r="T1528" t="str">
        <f t="shared" si="311"/>
        <v>No</v>
      </c>
      <c r="U1528" s="10" t="str" cm="1">
        <f t="array" ref="U1528">_xlfn.IFS(B1528&lt;18.5,"Underweight",B1528&lt;=24.9,"Normal weight",B1528&lt;=29.99,"Over weight",B1528&gt;=30,"Obesity")</f>
        <v>Obesity</v>
      </c>
      <c r="V1528" t="str" cm="1">
        <f t="array" ref="V1528">_xlfn.IFS(C1528&lt;5.7,"Normal",C1528&lt;=6.49,"Prediabetes",C1528&gt;=6.5,"Diabetes")</f>
        <v>Prediabetes</v>
      </c>
      <c r="W1528" t="str">
        <f t="shared" si="312"/>
        <v>No</v>
      </c>
    </row>
    <row r="1529" spans="1:23" x14ac:dyDescent="0.25">
      <c r="A1529" t="s">
        <v>843</v>
      </c>
      <c r="B1529" s="11">
        <v>24.51</v>
      </c>
      <c r="C1529" s="11">
        <v>4.83</v>
      </c>
      <c r="D1529" t="s">
        <v>2382</v>
      </c>
      <c r="E1529" t="s">
        <v>2380</v>
      </c>
      <c r="F1529" t="s">
        <v>2383</v>
      </c>
      <c r="G1529">
        <v>1</v>
      </c>
      <c r="H1529" t="s">
        <v>2380</v>
      </c>
      <c r="I1529" t="str">
        <f t="shared" si="300"/>
        <v>Id1528</v>
      </c>
      <c r="J1529" t="str">
        <f t="shared" si="301"/>
        <v>24.51</v>
      </c>
      <c r="K1529" t="str">
        <f t="shared" si="302"/>
        <v>4.83</v>
      </c>
      <c r="L1529" t="str">
        <f t="shared" si="303"/>
        <v>yes</v>
      </c>
      <c r="M1529" t="str">
        <f t="shared" si="304"/>
        <v>No</v>
      </c>
      <c r="N1529" t="str">
        <f t="shared" si="305"/>
        <v>Yes</v>
      </c>
      <c r="O1529" t="str">
        <f t="shared" si="306"/>
        <v>1</v>
      </c>
      <c r="P1529" t="str">
        <f t="shared" si="307"/>
        <v>No</v>
      </c>
      <c r="Q1529" s="10" t="str">
        <f t="shared" si="308"/>
        <v>1</v>
      </c>
      <c r="R1529" t="str">
        <f t="shared" si="309"/>
        <v>Yes</v>
      </c>
      <c r="S1529" t="str">
        <f t="shared" si="310"/>
        <v>No</v>
      </c>
      <c r="T1529" t="str">
        <f t="shared" si="311"/>
        <v>No</v>
      </c>
      <c r="U1529" s="10" t="str" cm="1">
        <f t="array" ref="U1529">_xlfn.IFS(B1529&lt;18.5,"Underweight",B1529&lt;=24.9,"Normal weight",B1529&lt;=29.99,"Over weight",B1529&gt;=30,"Obesity")</f>
        <v>Normal weight</v>
      </c>
      <c r="V1529" t="str" cm="1">
        <f t="array" ref="V1529">_xlfn.IFS(C1529&lt;5.7,"Normal",C1529&lt;=6.49,"Prediabetes",C1529&gt;=6.5,"Diabetes")</f>
        <v>Normal</v>
      </c>
      <c r="W1529" t="str">
        <f t="shared" si="312"/>
        <v>No</v>
      </c>
    </row>
    <row r="1530" spans="1:23" x14ac:dyDescent="0.25">
      <c r="A1530" t="s">
        <v>842</v>
      </c>
      <c r="B1530" s="11">
        <v>19.399999999999999</v>
      </c>
      <c r="C1530" s="11">
        <v>11.93</v>
      </c>
      <c r="D1530" t="s">
        <v>2380</v>
      </c>
      <c r="E1530" t="s">
        <v>2380</v>
      </c>
      <c r="F1530" t="s">
        <v>2380</v>
      </c>
      <c r="G1530" t="s">
        <v>2381</v>
      </c>
      <c r="H1530" t="s">
        <v>2380</v>
      </c>
      <c r="I1530" t="str">
        <f t="shared" si="300"/>
        <v>Id1529</v>
      </c>
      <c r="J1530" t="str">
        <f t="shared" si="301"/>
        <v>19.4</v>
      </c>
      <c r="K1530" t="str">
        <f t="shared" si="302"/>
        <v>11.93</v>
      </c>
      <c r="L1530" t="str">
        <f t="shared" si="303"/>
        <v>No</v>
      </c>
      <c r="M1530" t="str">
        <f t="shared" si="304"/>
        <v>No</v>
      </c>
      <c r="N1530" t="str">
        <f t="shared" si="305"/>
        <v>No</v>
      </c>
      <c r="O1530" t="str">
        <f t="shared" si="306"/>
        <v>No major surgery</v>
      </c>
      <c r="P1530" t="str">
        <f t="shared" si="307"/>
        <v>No</v>
      </c>
      <c r="Q1530" s="10" t="str">
        <f t="shared" si="308"/>
        <v>0</v>
      </c>
      <c r="R1530" t="str">
        <f t="shared" si="309"/>
        <v>No</v>
      </c>
      <c r="S1530" t="str">
        <f t="shared" si="310"/>
        <v>No</v>
      </c>
      <c r="T1530" t="str">
        <f t="shared" si="311"/>
        <v>No</v>
      </c>
      <c r="U1530" s="10" t="str" cm="1">
        <f t="array" ref="U1530">_xlfn.IFS(B1530&lt;18.5,"Underweight",B1530&lt;=24.9,"Normal weight",B1530&lt;=29.99,"Over weight",B1530&gt;=30,"Obesity")</f>
        <v>Normal weight</v>
      </c>
      <c r="V1530" t="str" cm="1">
        <f t="array" ref="V1530">_xlfn.IFS(C1530&lt;5.7,"Normal",C1530&lt;=6.49,"Prediabetes",C1530&gt;=6.5,"Diabetes")</f>
        <v>Diabetes</v>
      </c>
      <c r="W1530" t="str">
        <f t="shared" si="312"/>
        <v>No</v>
      </c>
    </row>
    <row r="1531" spans="1:23" x14ac:dyDescent="0.25">
      <c r="A1531" t="s">
        <v>841</v>
      </c>
      <c r="B1531" s="11">
        <v>15.1</v>
      </c>
      <c r="C1531" s="11">
        <v>8.41</v>
      </c>
      <c r="D1531" t="s">
        <v>2380</v>
      </c>
      <c r="E1531" t="s">
        <v>2380</v>
      </c>
      <c r="F1531" t="s">
        <v>2380</v>
      </c>
      <c r="G1531" t="s">
        <v>2381</v>
      </c>
      <c r="H1531" t="s">
        <v>2380</v>
      </c>
      <c r="I1531" t="str">
        <f t="shared" si="300"/>
        <v>Id1530</v>
      </c>
      <c r="J1531" t="str">
        <f t="shared" si="301"/>
        <v>15.1</v>
      </c>
      <c r="K1531" t="str">
        <f t="shared" si="302"/>
        <v>8.41</v>
      </c>
      <c r="L1531" t="str">
        <f t="shared" si="303"/>
        <v>No</v>
      </c>
      <c r="M1531" t="str">
        <f t="shared" si="304"/>
        <v>No</v>
      </c>
      <c r="N1531" t="str">
        <f t="shared" si="305"/>
        <v>No</v>
      </c>
      <c r="O1531" t="str">
        <f t="shared" si="306"/>
        <v>No major surgery</v>
      </c>
      <c r="P1531" t="str">
        <f t="shared" si="307"/>
        <v>No</v>
      </c>
      <c r="Q1531" s="10" t="str">
        <f t="shared" si="308"/>
        <v>0</v>
      </c>
      <c r="R1531" t="str">
        <f t="shared" si="309"/>
        <v>No</v>
      </c>
      <c r="S1531" t="str">
        <f t="shared" si="310"/>
        <v>No</v>
      </c>
      <c r="T1531" t="str">
        <f t="shared" si="311"/>
        <v>No</v>
      </c>
      <c r="U1531" s="10" t="str" cm="1">
        <f t="array" ref="U1531">_xlfn.IFS(B1531&lt;18.5,"Underweight",B1531&lt;=24.9,"Normal weight",B1531&lt;=29.99,"Over weight",B1531&gt;=30,"Obesity")</f>
        <v>Underweight</v>
      </c>
      <c r="V1531" t="str" cm="1">
        <f t="array" ref="V1531">_xlfn.IFS(C1531&lt;5.7,"Normal",C1531&lt;=6.49,"Prediabetes",C1531&gt;=6.5,"Diabetes")</f>
        <v>Diabetes</v>
      </c>
      <c r="W1531" t="str">
        <f t="shared" si="312"/>
        <v>No</v>
      </c>
    </row>
    <row r="1532" spans="1:23" x14ac:dyDescent="0.25">
      <c r="A1532" t="s">
        <v>840</v>
      </c>
      <c r="B1532" s="11">
        <v>23.37</v>
      </c>
      <c r="C1532" s="11">
        <v>5.59</v>
      </c>
      <c r="D1532" t="s">
        <v>2382</v>
      </c>
      <c r="E1532" t="s">
        <v>2380</v>
      </c>
      <c r="F1532" t="s">
        <v>2380</v>
      </c>
      <c r="G1532" t="s">
        <v>2381</v>
      </c>
      <c r="H1532" t="s">
        <v>2380</v>
      </c>
      <c r="I1532" t="str">
        <f t="shared" si="300"/>
        <v>Id1531</v>
      </c>
      <c r="J1532" t="str">
        <f t="shared" si="301"/>
        <v>23.37</v>
      </c>
      <c r="K1532" t="str">
        <f t="shared" si="302"/>
        <v>5.59</v>
      </c>
      <c r="L1532" t="str">
        <f t="shared" si="303"/>
        <v>yes</v>
      </c>
      <c r="M1532" t="str">
        <f t="shared" si="304"/>
        <v>No</v>
      </c>
      <c r="N1532" t="str">
        <f t="shared" si="305"/>
        <v>No</v>
      </c>
      <c r="O1532" t="str">
        <f t="shared" si="306"/>
        <v>No major surgery</v>
      </c>
      <c r="P1532" t="str">
        <f t="shared" si="307"/>
        <v>No</v>
      </c>
      <c r="Q1532" s="10" t="str">
        <f t="shared" si="308"/>
        <v>0</v>
      </c>
      <c r="R1532" t="str">
        <f t="shared" si="309"/>
        <v>Yes</v>
      </c>
      <c r="S1532" t="str">
        <f t="shared" si="310"/>
        <v>No</v>
      </c>
      <c r="T1532" t="str">
        <f t="shared" si="311"/>
        <v>No</v>
      </c>
      <c r="U1532" s="10" t="str" cm="1">
        <f t="array" ref="U1532">_xlfn.IFS(B1532&lt;18.5,"Underweight",B1532&lt;=24.9,"Normal weight",B1532&lt;=29.99,"Over weight",B1532&gt;=30,"Obesity")</f>
        <v>Normal weight</v>
      </c>
      <c r="V1532" t="str" cm="1">
        <f t="array" ref="V1532">_xlfn.IFS(C1532&lt;5.7,"Normal",C1532&lt;=6.49,"Prediabetes",C1532&gt;=6.5,"Diabetes")</f>
        <v>Normal</v>
      </c>
      <c r="W1532" t="str">
        <f t="shared" si="312"/>
        <v>No</v>
      </c>
    </row>
    <row r="1533" spans="1:23" x14ac:dyDescent="0.25">
      <c r="A1533" t="s">
        <v>839</v>
      </c>
      <c r="B1533" s="11">
        <v>42.4</v>
      </c>
      <c r="C1533" s="11">
        <v>4.0599999999999996</v>
      </c>
      <c r="D1533" t="s">
        <v>2380</v>
      </c>
      <c r="E1533" t="s">
        <v>2380</v>
      </c>
      <c r="F1533" t="s">
        <v>2380</v>
      </c>
      <c r="G1533" t="s">
        <v>2381</v>
      </c>
      <c r="H1533" t="s">
        <v>2380</v>
      </c>
      <c r="I1533" t="str">
        <f t="shared" si="300"/>
        <v>Id1532</v>
      </c>
      <c r="J1533" t="str">
        <f t="shared" si="301"/>
        <v>42.4</v>
      </c>
      <c r="K1533" t="str">
        <f t="shared" si="302"/>
        <v>4.06</v>
      </c>
      <c r="L1533" t="str">
        <f t="shared" si="303"/>
        <v>No</v>
      </c>
      <c r="M1533" t="str">
        <f t="shared" si="304"/>
        <v>No</v>
      </c>
      <c r="N1533" t="str">
        <f t="shared" si="305"/>
        <v>No</v>
      </c>
      <c r="O1533" t="str">
        <f t="shared" si="306"/>
        <v>No major surgery</v>
      </c>
      <c r="P1533" t="str">
        <f t="shared" si="307"/>
        <v>No</v>
      </c>
      <c r="Q1533" s="10" t="str">
        <f t="shared" si="308"/>
        <v>0</v>
      </c>
      <c r="R1533" t="str">
        <f t="shared" si="309"/>
        <v>No</v>
      </c>
      <c r="S1533" t="str">
        <f t="shared" si="310"/>
        <v>No</v>
      </c>
      <c r="T1533" t="str">
        <f t="shared" si="311"/>
        <v>No</v>
      </c>
      <c r="U1533" s="10" t="str" cm="1">
        <f t="array" ref="U1533">_xlfn.IFS(B1533&lt;18.5,"Underweight",B1533&lt;=24.9,"Normal weight",B1533&lt;=29.99,"Over weight",B1533&gt;=30,"Obesity")</f>
        <v>Obesity</v>
      </c>
      <c r="V1533" t="str" cm="1">
        <f t="array" ref="V1533">_xlfn.IFS(C1533&lt;5.7,"Normal",C1533&lt;=6.49,"Prediabetes",C1533&gt;=6.5,"Diabetes")</f>
        <v>Normal</v>
      </c>
      <c r="W1533" t="str">
        <f t="shared" si="312"/>
        <v>No</v>
      </c>
    </row>
    <row r="1534" spans="1:23" x14ac:dyDescent="0.25">
      <c r="A1534" t="s">
        <v>838</v>
      </c>
      <c r="B1534" s="11">
        <v>28.405000000000001</v>
      </c>
      <c r="C1534" s="11">
        <v>7.02</v>
      </c>
      <c r="D1534" t="s">
        <v>2382</v>
      </c>
      <c r="E1534" t="s">
        <v>2380</v>
      </c>
      <c r="F1534" t="s">
        <v>2380</v>
      </c>
      <c r="G1534" t="s">
        <v>2381</v>
      </c>
      <c r="H1534" t="s">
        <v>2380</v>
      </c>
      <c r="I1534" t="str">
        <f t="shared" si="300"/>
        <v>Id1533</v>
      </c>
      <c r="J1534" t="str">
        <f t="shared" si="301"/>
        <v>28.405</v>
      </c>
      <c r="K1534" t="str">
        <f t="shared" si="302"/>
        <v>7.02</v>
      </c>
      <c r="L1534" t="str">
        <f t="shared" si="303"/>
        <v>yes</v>
      </c>
      <c r="M1534" t="str">
        <f t="shared" si="304"/>
        <v>No</v>
      </c>
      <c r="N1534" t="str">
        <f t="shared" si="305"/>
        <v>No</v>
      </c>
      <c r="O1534" t="str">
        <f t="shared" si="306"/>
        <v>No major surgery</v>
      </c>
      <c r="P1534" t="str">
        <f t="shared" si="307"/>
        <v>No</v>
      </c>
      <c r="Q1534" s="10" t="str">
        <f t="shared" si="308"/>
        <v>0</v>
      </c>
      <c r="R1534" t="str">
        <f t="shared" si="309"/>
        <v>Yes</v>
      </c>
      <c r="S1534" t="str">
        <f t="shared" si="310"/>
        <v>No</v>
      </c>
      <c r="T1534" t="str">
        <f t="shared" si="311"/>
        <v>No</v>
      </c>
      <c r="U1534" s="10" t="str" cm="1">
        <f t="array" ref="U1534">_xlfn.IFS(B1534&lt;18.5,"Underweight",B1534&lt;=24.9,"Normal weight",B1534&lt;=29.99,"Over weight",B1534&gt;=30,"Obesity")</f>
        <v>Over weight</v>
      </c>
      <c r="V1534" t="str" cm="1">
        <f t="array" ref="V1534">_xlfn.IFS(C1534&lt;5.7,"Normal",C1534&lt;=6.49,"Prediabetes",C1534&gt;=6.5,"Diabetes")</f>
        <v>Diabetes</v>
      </c>
      <c r="W1534" t="str">
        <f t="shared" si="312"/>
        <v>No</v>
      </c>
    </row>
    <row r="1535" spans="1:23" x14ac:dyDescent="0.25">
      <c r="A1535" t="s">
        <v>837</v>
      </c>
      <c r="B1535" s="11">
        <v>23.4</v>
      </c>
      <c r="C1535" s="11">
        <v>4.47</v>
      </c>
      <c r="D1535" t="s">
        <v>2380</v>
      </c>
      <c r="E1535" t="s">
        <v>2380</v>
      </c>
      <c r="F1535" t="s">
        <v>2380</v>
      </c>
      <c r="G1535" t="s">
        <v>2381</v>
      </c>
      <c r="H1535" t="s">
        <v>2380</v>
      </c>
      <c r="I1535" t="str">
        <f t="shared" si="300"/>
        <v>Id1534</v>
      </c>
      <c r="J1535" t="str">
        <f t="shared" si="301"/>
        <v>23.4</v>
      </c>
      <c r="K1535" t="str">
        <f t="shared" si="302"/>
        <v>4.47</v>
      </c>
      <c r="L1535" t="str">
        <f t="shared" si="303"/>
        <v>No</v>
      </c>
      <c r="M1535" t="str">
        <f t="shared" si="304"/>
        <v>No</v>
      </c>
      <c r="N1535" t="str">
        <f t="shared" si="305"/>
        <v>No</v>
      </c>
      <c r="O1535" t="str">
        <f t="shared" si="306"/>
        <v>No major surgery</v>
      </c>
      <c r="P1535" t="str">
        <f t="shared" si="307"/>
        <v>No</v>
      </c>
      <c r="Q1535" s="10" t="str">
        <f t="shared" si="308"/>
        <v>0</v>
      </c>
      <c r="R1535" t="str">
        <f t="shared" si="309"/>
        <v>No</v>
      </c>
      <c r="S1535" t="str">
        <f t="shared" si="310"/>
        <v>No</v>
      </c>
      <c r="T1535" t="str">
        <f t="shared" si="311"/>
        <v>No</v>
      </c>
      <c r="U1535" s="10" t="str" cm="1">
        <f t="array" ref="U1535">_xlfn.IFS(B1535&lt;18.5,"Underweight",B1535&lt;=24.9,"Normal weight",B1535&lt;=29.99,"Over weight",B1535&gt;=30,"Obesity")</f>
        <v>Normal weight</v>
      </c>
      <c r="V1535" t="str" cm="1">
        <f t="array" ref="V1535">_xlfn.IFS(C1535&lt;5.7,"Normal",C1535&lt;=6.49,"Prediabetes",C1535&gt;=6.5,"Diabetes")</f>
        <v>Normal</v>
      </c>
      <c r="W1535" t="str">
        <f t="shared" si="312"/>
        <v>No</v>
      </c>
    </row>
    <row r="1536" spans="1:23" x14ac:dyDescent="0.25">
      <c r="A1536" t="s">
        <v>836</v>
      </c>
      <c r="B1536" s="11">
        <v>33.44</v>
      </c>
      <c r="C1536" s="11">
        <v>4.54</v>
      </c>
      <c r="D1536" t="s">
        <v>2380</v>
      </c>
      <c r="E1536" t="s">
        <v>2380</v>
      </c>
      <c r="F1536" t="s">
        <v>2380</v>
      </c>
      <c r="G1536" t="s">
        <v>2381</v>
      </c>
      <c r="H1536" t="s">
        <v>2380</v>
      </c>
      <c r="I1536" t="str">
        <f t="shared" si="300"/>
        <v>Id1535</v>
      </c>
      <c r="J1536" t="str">
        <f t="shared" si="301"/>
        <v>33.44</v>
      </c>
      <c r="K1536" t="str">
        <f t="shared" si="302"/>
        <v>4.54</v>
      </c>
      <c r="L1536" t="str">
        <f t="shared" si="303"/>
        <v>No</v>
      </c>
      <c r="M1536" t="str">
        <f t="shared" si="304"/>
        <v>No</v>
      </c>
      <c r="N1536" t="str">
        <f t="shared" si="305"/>
        <v>No</v>
      </c>
      <c r="O1536" t="str">
        <f t="shared" si="306"/>
        <v>No major surgery</v>
      </c>
      <c r="P1536" t="str">
        <f t="shared" si="307"/>
        <v>No</v>
      </c>
      <c r="Q1536" s="10" t="str">
        <f t="shared" si="308"/>
        <v>0</v>
      </c>
      <c r="R1536" t="str">
        <f t="shared" si="309"/>
        <v>No</v>
      </c>
      <c r="S1536" t="str">
        <f t="shared" si="310"/>
        <v>No</v>
      </c>
      <c r="T1536" t="str">
        <f t="shared" si="311"/>
        <v>No</v>
      </c>
      <c r="U1536" s="10" t="str" cm="1">
        <f t="array" ref="U1536">_xlfn.IFS(B1536&lt;18.5,"Underweight",B1536&lt;=24.9,"Normal weight",B1536&lt;=29.99,"Over weight",B1536&gt;=30,"Obesity")</f>
        <v>Obesity</v>
      </c>
      <c r="V1536" t="str" cm="1">
        <f t="array" ref="V1536">_xlfn.IFS(C1536&lt;5.7,"Normal",C1536&lt;=6.49,"Prediabetes",C1536&gt;=6.5,"Diabetes")</f>
        <v>Normal</v>
      </c>
      <c r="W1536" t="str">
        <f t="shared" si="312"/>
        <v>No</v>
      </c>
    </row>
    <row r="1537" spans="1:23" x14ac:dyDescent="0.25">
      <c r="A1537" t="s">
        <v>835</v>
      </c>
      <c r="B1537" s="11">
        <v>21.12</v>
      </c>
      <c r="C1537" s="11">
        <v>4.99</v>
      </c>
      <c r="D1537" t="s">
        <v>2380</v>
      </c>
      <c r="E1537" t="s">
        <v>2380</v>
      </c>
      <c r="F1537" t="s">
        <v>2380</v>
      </c>
      <c r="G1537">
        <v>1</v>
      </c>
      <c r="H1537" t="s">
        <v>2380</v>
      </c>
      <c r="I1537" t="str">
        <f t="shared" si="300"/>
        <v>Id1536</v>
      </c>
      <c r="J1537" t="str">
        <f t="shared" si="301"/>
        <v>21.12</v>
      </c>
      <c r="K1537" t="str">
        <f t="shared" si="302"/>
        <v>4.99</v>
      </c>
      <c r="L1537" t="str">
        <f t="shared" si="303"/>
        <v>No</v>
      </c>
      <c r="M1537" t="str">
        <f t="shared" si="304"/>
        <v>No</v>
      </c>
      <c r="N1537" t="str">
        <f t="shared" si="305"/>
        <v>No</v>
      </c>
      <c r="O1537" t="str">
        <f t="shared" si="306"/>
        <v>1</v>
      </c>
      <c r="P1537" t="str">
        <f t="shared" si="307"/>
        <v>No</v>
      </c>
      <c r="Q1537" s="10" t="str">
        <f t="shared" si="308"/>
        <v>1</v>
      </c>
      <c r="R1537" t="str">
        <f t="shared" si="309"/>
        <v>No</v>
      </c>
      <c r="S1537" t="str">
        <f t="shared" si="310"/>
        <v>No</v>
      </c>
      <c r="T1537" t="str">
        <f t="shared" si="311"/>
        <v>No</v>
      </c>
      <c r="U1537" s="10" t="str" cm="1">
        <f t="array" ref="U1537">_xlfn.IFS(B1537&lt;18.5,"Underweight",B1537&lt;=24.9,"Normal weight",B1537&lt;=29.99,"Over weight",B1537&gt;=30,"Obesity")</f>
        <v>Normal weight</v>
      </c>
      <c r="V1537" t="str" cm="1">
        <f t="array" ref="V1537">_xlfn.IFS(C1537&lt;5.7,"Normal",C1537&lt;=6.49,"Prediabetes",C1537&gt;=6.5,"Diabetes")</f>
        <v>Normal</v>
      </c>
      <c r="W1537" t="str">
        <f t="shared" si="312"/>
        <v>No</v>
      </c>
    </row>
    <row r="1538" spans="1:23" x14ac:dyDescent="0.25">
      <c r="A1538" t="s">
        <v>834</v>
      </c>
      <c r="B1538" s="11">
        <v>18.48</v>
      </c>
      <c r="C1538" s="11">
        <v>10.84</v>
      </c>
      <c r="D1538" t="s">
        <v>2382</v>
      </c>
      <c r="E1538" t="s">
        <v>2380</v>
      </c>
      <c r="F1538" t="s">
        <v>2380</v>
      </c>
      <c r="G1538">
        <v>2</v>
      </c>
      <c r="H1538" t="s">
        <v>2380</v>
      </c>
      <c r="I1538" t="str">
        <f t="shared" si="300"/>
        <v>Id1537</v>
      </c>
      <c r="J1538" t="str">
        <f t="shared" si="301"/>
        <v>18.48</v>
      </c>
      <c r="K1538" t="str">
        <f t="shared" si="302"/>
        <v>10.84</v>
      </c>
      <c r="L1538" t="str">
        <f t="shared" si="303"/>
        <v>yes</v>
      </c>
      <c r="M1538" t="str">
        <f t="shared" si="304"/>
        <v>No</v>
      </c>
      <c r="N1538" t="str">
        <f t="shared" si="305"/>
        <v>No</v>
      </c>
      <c r="O1538" t="str">
        <f t="shared" si="306"/>
        <v>2</v>
      </c>
      <c r="P1538" t="str">
        <f t="shared" si="307"/>
        <v>No</v>
      </c>
      <c r="Q1538" s="10" t="str">
        <f t="shared" si="308"/>
        <v>2</v>
      </c>
      <c r="R1538" t="str">
        <f t="shared" si="309"/>
        <v>Yes</v>
      </c>
      <c r="S1538" t="str">
        <f t="shared" si="310"/>
        <v>No</v>
      </c>
      <c r="T1538" t="str">
        <f t="shared" si="311"/>
        <v>No</v>
      </c>
      <c r="U1538" s="10" t="str" cm="1">
        <f t="array" ref="U1538">_xlfn.IFS(B1538&lt;18.5,"Underweight",B1538&lt;=24.9,"Normal weight",B1538&lt;=29.99,"Over weight",B1538&gt;=30,"Obesity")</f>
        <v>Underweight</v>
      </c>
      <c r="V1538" t="str" cm="1">
        <f t="array" ref="V1538">_xlfn.IFS(C1538&lt;5.7,"Normal",C1538&lt;=6.49,"Prediabetes",C1538&gt;=6.5,"Diabetes")</f>
        <v>Diabetes</v>
      </c>
      <c r="W1538" t="str">
        <f t="shared" si="312"/>
        <v>No</v>
      </c>
    </row>
    <row r="1539" spans="1:23" x14ac:dyDescent="0.25">
      <c r="A1539" t="s">
        <v>833</v>
      </c>
      <c r="B1539" s="11">
        <v>16.815000000000001</v>
      </c>
      <c r="C1539" s="11">
        <v>5.63</v>
      </c>
      <c r="D1539" t="s">
        <v>2380</v>
      </c>
      <c r="E1539" t="s">
        <v>2380</v>
      </c>
      <c r="F1539" t="s">
        <v>2380</v>
      </c>
      <c r="G1539">
        <v>1</v>
      </c>
      <c r="H1539" t="s">
        <v>2380</v>
      </c>
      <c r="I1539" t="str">
        <f t="shared" ref="I1539:I1602" si="313">CLEAN(A1539)</f>
        <v>Id1538</v>
      </c>
      <c r="J1539" t="str">
        <f t="shared" ref="J1539:J1602" si="314">CLEAN(B1539)</f>
        <v>16.815</v>
      </c>
      <c r="K1539" t="str">
        <f t="shared" ref="K1539:K1602" si="315">CLEAN(C1539)</f>
        <v>5.63</v>
      </c>
      <c r="L1539" t="str">
        <f t="shared" ref="L1539:L1602" si="316">CLEAN(D1539)</f>
        <v>No</v>
      </c>
      <c r="M1539" t="str">
        <f t="shared" ref="M1539:M1602" si="317">CLEAN(E1539)</f>
        <v>No</v>
      </c>
      <c r="N1539" t="str">
        <f t="shared" ref="N1539:N1602" si="318">CLEAN(F1539)</f>
        <v>No</v>
      </c>
      <c r="O1539" t="str">
        <f t="shared" ref="O1539:O1602" si="319">CLEAN(G1539)</f>
        <v>1</v>
      </c>
      <c r="P1539" t="str">
        <f t="shared" ref="P1539:P1602" si="320">CLEAN(H1539)</f>
        <v>No</v>
      </c>
      <c r="Q1539" s="10" t="str">
        <f t="shared" ref="Q1539:Q1602" si="321">SUBSTITUTE(O1539,"No major surgery",0)</f>
        <v>1</v>
      </c>
      <c r="R1539" t="str">
        <f t="shared" ref="R1539:R1602" si="322">PROPER(L1539)</f>
        <v>No</v>
      </c>
      <c r="S1539" t="str">
        <f t="shared" ref="S1539:S1602" si="323">PROPER(P1539)</f>
        <v>No</v>
      </c>
      <c r="T1539" t="str">
        <f t="shared" ref="T1539:T1602" si="324">SUBSTITUTE(S1539,"?","No")</f>
        <v>No</v>
      </c>
      <c r="U1539" s="10" t="str" cm="1">
        <f t="array" ref="U1539">_xlfn.IFS(B1539&lt;18.5,"Underweight",B1539&lt;=24.9,"Normal weight",B1539&lt;=29.99,"Over weight",B1539&gt;=30,"Obesity")</f>
        <v>Underweight</v>
      </c>
      <c r="V1539" t="str" cm="1">
        <f t="array" ref="V1539">_xlfn.IFS(C1539&lt;5.7,"Normal",C1539&lt;=6.49,"Prediabetes",C1539&gt;=6.5,"Diabetes")</f>
        <v>Normal</v>
      </c>
      <c r="W1539" t="str">
        <f t="shared" ref="W1539:W1602" si="325">PROPER(E1539)</f>
        <v>No</v>
      </c>
    </row>
    <row r="1540" spans="1:23" x14ac:dyDescent="0.25">
      <c r="A1540" t="s">
        <v>832</v>
      </c>
      <c r="B1540" s="11">
        <v>26.72</v>
      </c>
      <c r="C1540" s="11">
        <v>4.1399999999999997</v>
      </c>
      <c r="D1540" t="s">
        <v>2380</v>
      </c>
      <c r="E1540" t="s">
        <v>2380</v>
      </c>
      <c r="F1540" t="s">
        <v>2380</v>
      </c>
      <c r="G1540" t="s">
        <v>2381</v>
      </c>
      <c r="H1540" t="s">
        <v>2380</v>
      </c>
      <c r="I1540" t="str">
        <f t="shared" si="313"/>
        <v>Id1539</v>
      </c>
      <c r="J1540" t="str">
        <f t="shared" si="314"/>
        <v>26.72</v>
      </c>
      <c r="K1540" t="str">
        <f t="shared" si="315"/>
        <v>4.14</v>
      </c>
      <c r="L1540" t="str">
        <f t="shared" si="316"/>
        <v>No</v>
      </c>
      <c r="M1540" t="str">
        <f t="shared" si="317"/>
        <v>No</v>
      </c>
      <c r="N1540" t="str">
        <f t="shared" si="318"/>
        <v>No</v>
      </c>
      <c r="O1540" t="str">
        <f t="shared" si="319"/>
        <v>No major surgery</v>
      </c>
      <c r="P1540" t="str">
        <f t="shared" si="320"/>
        <v>No</v>
      </c>
      <c r="Q1540" s="10" t="str">
        <f t="shared" si="321"/>
        <v>0</v>
      </c>
      <c r="R1540" t="str">
        <f t="shared" si="322"/>
        <v>No</v>
      </c>
      <c r="S1540" t="str">
        <f t="shared" si="323"/>
        <v>No</v>
      </c>
      <c r="T1540" t="str">
        <f t="shared" si="324"/>
        <v>No</v>
      </c>
      <c r="U1540" s="10" t="str" cm="1">
        <f t="array" ref="U1540">_xlfn.IFS(B1540&lt;18.5,"Underweight",B1540&lt;=24.9,"Normal weight",B1540&lt;=29.99,"Over weight",B1540&gt;=30,"Obesity")</f>
        <v>Over weight</v>
      </c>
      <c r="V1540" t="str" cm="1">
        <f t="array" ref="V1540">_xlfn.IFS(C1540&lt;5.7,"Normal",C1540&lt;=6.49,"Prediabetes",C1540&gt;=6.5,"Diabetes")</f>
        <v>Normal</v>
      </c>
      <c r="W1540" t="str">
        <f t="shared" si="325"/>
        <v>No</v>
      </c>
    </row>
    <row r="1541" spans="1:23" x14ac:dyDescent="0.25">
      <c r="A1541" t="s">
        <v>831</v>
      </c>
      <c r="B1541" s="11">
        <v>41.42</v>
      </c>
      <c r="C1541" s="11">
        <v>5.17</v>
      </c>
      <c r="D1541" t="s">
        <v>2380</v>
      </c>
      <c r="E1541" t="s">
        <v>2380</v>
      </c>
      <c r="F1541" t="s">
        <v>2383</v>
      </c>
      <c r="G1541">
        <v>1</v>
      </c>
      <c r="H1541" t="s">
        <v>2380</v>
      </c>
      <c r="I1541" t="str">
        <f t="shared" si="313"/>
        <v>Id1540</v>
      </c>
      <c r="J1541" t="str">
        <f t="shared" si="314"/>
        <v>41.42</v>
      </c>
      <c r="K1541" t="str">
        <f t="shared" si="315"/>
        <v>5.17</v>
      </c>
      <c r="L1541" t="str">
        <f t="shared" si="316"/>
        <v>No</v>
      </c>
      <c r="M1541" t="str">
        <f t="shared" si="317"/>
        <v>No</v>
      </c>
      <c r="N1541" t="str">
        <f t="shared" si="318"/>
        <v>Yes</v>
      </c>
      <c r="O1541" t="str">
        <f t="shared" si="319"/>
        <v>1</v>
      </c>
      <c r="P1541" t="str">
        <f t="shared" si="320"/>
        <v>No</v>
      </c>
      <c r="Q1541" s="10" t="str">
        <f t="shared" si="321"/>
        <v>1</v>
      </c>
      <c r="R1541" t="str">
        <f t="shared" si="322"/>
        <v>No</v>
      </c>
      <c r="S1541" t="str">
        <f t="shared" si="323"/>
        <v>No</v>
      </c>
      <c r="T1541" t="str">
        <f t="shared" si="324"/>
        <v>No</v>
      </c>
      <c r="U1541" s="10" t="str" cm="1">
        <f t="array" ref="U1541">_xlfn.IFS(B1541&lt;18.5,"Underweight",B1541&lt;=24.9,"Normal weight",B1541&lt;=29.99,"Over weight",B1541&gt;=30,"Obesity")</f>
        <v>Obesity</v>
      </c>
      <c r="V1541" t="str" cm="1">
        <f t="array" ref="V1541">_xlfn.IFS(C1541&lt;5.7,"Normal",C1541&lt;=6.49,"Prediabetes",C1541&gt;=6.5,"Diabetes")</f>
        <v>Normal</v>
      </c>
      <c r="W1541" t="str">
        <f t="shared" si="325"/>
        <v>No</v>
      </c>
    </row>
    <row r="1542" spans="1:23" x14ac:dyDescent="0.25">
      <c r="A1542" t="s">
        <v>830</v>
      </c>
      <c r="B1542" s="11">
        <v>20.69</v>
      </c>
      <c r="C1542" s="11">
        <v>6.93</v>
      </c>
      <c r="D1542" t="s">
        <v>2380</v>
      </c>
      <c r="E1542" t="s">
        <v>2380</v>
      </c>
      <c r="F1542" t="s">
        <v>2380</v>
      </c>
      <c r="G1542">
        <v>2</v>
      </c>
      <c r="H1542" t="s">
        <v>2380</v>
      </c>
      <c r="I1542" t="str">
        <f t="shared" si="313"/>
        <v>Id1541</v>
      </c>
      <c r="J1542" t="str">
        <f t="shared" si="314"/>
        <v>20.69</v>
      </c>
      <c r="K1542" t="str">
        <f t="shared" si="315"/>
        <v>6.93</v>
      </c>
      <c r="L1542" t="str">
        <f t="shared" si="316"/>
        <v>No</v>
      </c>
      <c r="M1542" t="str">
        <f t="shared" si="317"/>
        <v>No</v>
      </c>
      <c r="N1542" t="str">
        <f t="shared" si="318"/>
        <v>No</v>
      </c>
      <c r="O1542" t="str">
        <f t="shared" si="319"/>
        <v>2</v>
      </c>
      <c r="P1542" t="str">
        <f t="shared" si="320"/>
        <v>No</v>
      </c>
      <c r="Q1542" s="10" t="str">
        <f t="shared" si="321"/>
        <v>2</v>
      </c>
      <c r="R1542" t="str">
        <f t="shared" si="322"/>
        <v>No</v>
      </c>
      <c r="S1542" t="str">
        <f t="shared" si="323"/>
        <v>No</v>
      </c>
      <c r="T1542" t="str">
        <f t="shared" si="324"/>
        <v>No</v>
      </c>
      <c r="U1542" s="10" t="str" cm="1">
        <f t="array" ref="U1542">_xlfn.IFS(B1542&lt;18.5,"Underweight",B1542&lt;=24.9,"Normal weight",B1542&lt;=29.99,"Over weight",B1542&gt;=30,"Obesity")</f>
        <v>Normal weight</v>
      </c>
      <c r="V1542" t="str" cm="1">
        <f t="array" ref="V1542">_xlfn.IFS(C1542&lt;5.7,"Normal",C1542&lt;=6.49,"Prediabetes",C1542&gt;=6.5,"Diabetes")</f>
        <v>Diabetes</v>
      </c>
      <c r="W1542" t="str">
        <f t="shared" si="325"/>
        <v>No</v>
      </c>
    </row>
    <row r="1543" spans="1:23" x14ac:dyDescent="0.25">
      <c r="A1543" t="s">
        <v>829</v>
      </c>
      <c r="B1543" s="11">
        <v>41.23</v>
      </c>
      <c r="C1543" s="11">
        <v>4.24</v>
      </c>
      <c r="D1543" t="s">
        <v>2380</v>
      </c>
      <c r="E1543" t="s">
        <v>2380</v>
      </c>
      <c r="F1543" t="s">
        <v>2380</v>
      </c>
      <c r="G1543" t="s">
        <v>2381</v>
      </c>
      <c r="H1543" t="s">
        <v>2380</v>
      </c>
      <c r="I1543" t="str">
        <f t="shared" si="313"/>
        <v>Id1542</v>
      </c>
      <c r="J1543" t="str">
        <f t="shared" si="314"/>
        <v>41.23</v>
      </c>
      <c r="K1543" t="str">
        <f t="shared" si="315"/>
        <v>4.24</v>
      </c>
      <c r="L1543" t="str">
        <f t="shared" si="316"/>
        <v>No</v>
      </c>
      <c r="M1543" t="str">
        <f t="shared" si="317"/>
        <v>No</v>
      </c>
      <c r="N1543" t="str">
        <f t="shared" si="318"/>
        <v>No</v>
      </c>
      <c r="O1543" t="str">
        <f t="shared" si="319"/>
        <v>No major surgery</v>
      </c>
      <c r="P1543" t="str">
        <f t="shared" si="320"/>
        <v>No</v>
      </c>
      <c r="Q1543" s="10" t="str">
        <f t="shared" si="321"/>
        <v>0</v>
      </c>
      <c r="R1543" t="str">
        <f t="shared" si="322"/>
        <v>No</v>
      </c>
      <c r="S1543" t="str">
        <f t="shared" si="323"/>
        <v>No</v>
      </c>
      <c r="T1543" t="str">
        <f t="shared" si="324"/>
        <v>No</v>
      </c>
      <c r="U1543" s="10" t="str" cm="1">
        <f t="array" ref="U1543">_xlfn.IFS(B1543&lt;18.5,"Underweight",B1543&lt;=24.9,"Normal weight",B1543&lt;=29.99,"Over weight",B1543&gt;=30,"Obesity")</f>
        <v>Obesity</v>
      </c>
      <c r="V1543" t="str" cm="1">
        <f t="array" ref="V1543">_xlfn.IFS(C1543&lt;5.7,"Normal",C1543&lt;=6.49,"Prediabetes",C1543&gt;=6.5,"Diabetes")</f>
        <v>Normal</v>
      </c>
      <c r="W1543" t="str">
        <f t="shared" si="325"/>
        <v>No</v>
      </c>
    </row>
    <row r="1544" spans="1:23" x14ac:dyDescent="0.25">
      <c r="A1544" t="s">
        <v>828</v>
      </c>
      <c r="B1544" s="11">
        <v>29.9</v>
      </c>
      <c r="C1544" s="11">
        <v>5.91</v>
      </c>
      <c r="D1544" t="s">
        <v>2380</v>
      </c>
      <c r="E1544" t="s">
        <v>2380</v>
      </c>
      <c r="F1544" t="s">
        <v>2380</v>
      </c>
      <c r="G1544" t="s">
        <v>2381</v>
      </c>
      <c r="H1544" t="s">
        <v>2380</v>
      </c>
      <c r="I1544" t="str">
        <f t="shared" si="313"/>
        <v>Id1543</v>
      </c>
      <c r="J1544" t="str">
        <f t="shared" si="314"/>
        <v>29.9</v>
      </c>
      <c r="K1544" t="str">
        <f t="shared" si="315"/>
        <v>5.91</v>
      </c>
      <c r="L1544" t="str">
        <f t="shared" si="316"/>
        <v>No</v>
      </c>
      <c r="M1544" t="str">
        <f t="shared" si="317"/>
        <v>No</v>
      </c>
      <c r="N1544" t="str">
        <f t="shared" si="318"/>
        <v>No</v>
      </c>
      <c r="O1544" t="str">
        <f t="shared" si="319"/>
        <v>No major surgery</v>
      </c>
      <c r="P1544" t="str">
        <f t="shared" si="320"/>
        <v>No</v>
      </c>
      <c r="Q1544" s="10" t="str">
        <f t="shared" si="321"/>
        <v>0</v>
      </c>
      <c r="R1544" t="str">
        <f t="shared" si="322"/>
        <v>No</v>
      </c>
      <c r="S1544" t="str">
        <f t="shared" si="323"/>
        <v>No</v>
      </c>
      <c r="T1544" t="str">
        <f t="shared" si="324"/>
        <v>No</v>
      </c>
      <c r="U1544" s="10" t="str" cm="1">
        <f t="array" ref="U1544">_xlfn.IFS(B1544&lt;18.5,"Underweight",B1544&lt;=24.9,"Normal weight",B1544&lt;=29.99,"Over weight",B1544&gt;=30,"Obesity")</f>
        <v>Over weight</v>
      </c>
      <c r="V1544" t="str" cm="1">
        <f t="array" ref="V1544">_xlfn.IFS(C1544&lt;5.7,"Normal",C1544&lt;=6.49,"Prediabetes",C1544&gt;=6.5,"Diabetes")</f>
        <v>Prediabetes</v>
      </c>
      <c r="W1544" t="str">
        <f t="shared" si="325"/>
        <v>No</v>
      </c>
    </row>
    <row r="1545" spans="1:23" x14ac:dyDescent="0.25">
      <c r="A1545" t="s">
        <v>827</v>
      </c>
      <c r="B1545" s="11">
        <v>34.104999999999997</v>
      </c>
      <c r="C1545" s="11">
        <v>5.93</v>
      </c>
      <c r="D1545" t="s">
        <v>2380</v>
      </c>
      <c r="E1545" t="s">
        <v>2380</v>
      </c>
      <c r="F1545" t="s">
        <v>2380</v>
      </c>
      <c r="G1545" t="s">
        <v>2381</v>
      </c>
      <c r="H1545" t="s">
        <v>2380</v>
      </c>
      <c r="I1545" t="str">
        <f t="shared" si="313"/>
        <v>Id1544</v>
      </c>
      <c r="J1545" t="str">
        <f t="shared" si="314"/>
        <v>34.105</v>
      </c>
      <c r="K1545" t="str">
        <f t="shared" si="315"/>
        <v>5.93</v>
      </c>
      <c r="L1545" t="str">
        <f t="shared" si="316"/>
        <v>No</v>
      </c>
      <c r="M1545" t="str">
        <f t="shared" si="317"/>
        <v>No</v>
      </c>
      <c r="N1545" t="str">
        <f t="shared" si="318"/>
        <v>No</v>
      </c>
      <c r="O1545" t="str">
        <f t="shared" si="319"/>
        <v>No major surgery</v>
      </c>
      <c r="P1545" t="str">
        <f t="shared" si="320"/>
        <v>No</v>
      </c>
      <c r="Q1545" s="10" t="str">
        <f t="shared" si="321"/>
        <v>0</v>
      </c>
      <c r="R1545" t="str">
        <f t="shared" si="322"/>
        <v>No</v>
      </c>
      <c r="S1545" t="str">
        <f t="shared" si="323"/>
        <v>No</v>
      </c>
      <c r="T1545" t="str">
        <f t="shared" si="324"/>
        <v>No</v>
      </c>
      <c r="U1545" s="10" t="str" cm="1">
        <f t="array" ref="U1545">_xlfn.IFS(B1545&lt;18.5,"Underweight",B1545&lt;=24.9,"Normal weight",B1545&lt;=29.99,"Over weight",B1545&gt;=30,"Obesity")</f>
        <v>Obesity</v>
      </c>
      <c r="V1545" t="str" cm="1">
        <f t="array" ref="V1545">_xlfn.IFS(C1545&lt;5.7,"Normal",C1545&lt;=6.49,"Prediabetes",C1545&gt;=6.5,"Diabetes")</f>
        <v>Prediabetes</v>
      </c>
      <c r="W1545" t="str">
        <f t="shared" si="325"/>
        <v>No</v>
      </c>
    </row>
    <row r="1546" spans="1:23" x14ac:dyDescent="0.25">
      <c r="A1546" t="s">
        <v>826</v>
      </c>
      <c r="B1546" s="11">
        <v>24.97</v>
      </c>
      <c r="C1546" s="11">
        <v>5.66</v>
      </c>
      <c r="D1546" t="s">
        <v>2380</v>
      </c>
      <c r="E1546" t="s">
        <v>2380</v>
      </c>
      <c r="F1546" t="s">
        <v>2380</v>
      </c>
      <c r="G1546" t="s">
        <v>2381</v>
      </c>
      <c r="H1546" t="s">
        <v>2380</v>
      </c>
      <c r="I1546" t="str">
        <f t="shared" si="313"/>
        <v>Id1545</v>
      </c>
      <c r="J1546" t="str">
        <f t="shared" si="314"/>
        <v>24.97</v>
      </c>
      <c r="K1546" t="str">
        <f t="shared" si="315"/>
        <v>5.66</v>
      </c>
      <c r="L1546" t="str">
        <f t="shared" si="316"/>
        <v>No</v>
      </c>
      <c r="M1546" t="str">
        <f t="shared" si="317"/>
        <v>No</v>
      </c>
      <c r="N1546" t="str">
        <f t="shared" si="318"/>
        <v>No</v>
      </c>
      <c r="O1546" t="str">
        <f t="shared" si="319"/>
        <v>No major surgery</v>
      </c>
      <c r="P1546" t="str">
        <f t="shared" si="320"/>
        <v>No</v>
      </c>
      <c r="Q1546" s="10" t="str">
        <f t="shared" si="321"/>
        <v>0</v>
      </c>
      <c r="R1546" t="str">
        <f t="shared" si="322"/>
        <v>No</v>
      </c>
      <c r="S1546" t="str">
        <f t="shared" si="323"/>
        <v>No</v>
      </c>
      <c r="T1546" t="str">
        <f t="shared" si="324"/>
        <v>No</v>
      </c>
      <c r="U1546" s="10" t="str" cm="1">
        <f t="array" ref="U1546">_xlfn.IFS(B1546&lt;18.5,"Underweight",B1546&lt;=24.9,"Normal weight",B1546&lt;=29.99,"Over weight",B1546&gt;=30,"Obesity")</f>
        <v>Over weight</v>
      </c>
      <c r="V1546" t="str" cm="1">
        <f t="array" ref="V1546">_xlfn.IFS(C1546&lt;5.7,"Normal",C1546&lt;=6.49,"Prediabetes",C1546&gt;=6.5,"Diabetes")</f>
        <v>Normal</v>
      </c>
      <c r="W1546" t="str">
        <f t="shared" si="325"/>
        <v>No</v>
      </c>
    </row>
    <row r="1547" spans="1:23" x14ac:dyDescent="0.25">
      <c r="A1547" t="s">
        <v>825</v>
      </c>
      <c r="B1547" s="11">
        <v>34.799999999999997</v>
      </c>
      <c r="C1547" s="11">
        <v>4.1900000000000004</v>
      </c>
      <c r="D1547" t="s">
        <v>2380</v>
      </c>
      <c r="E1547" t="s">
        <v>2380</v>
      </c>
      <c r="F1547" t="s">
        <v>2380</v>
      </c>
      <c r="G1547">
        <v>1</v>
      </c>
      <c r="H1547" t="s">
        <v>2380</v>
      </c>
      <c r="I1547" t="str">
        <f t="shared" si="313"/>
        <v>Id1546</v>
      </c>
      <c r="J1547" t="str">
        <f t="shared" si="314"/>
        <v>34.8</v>
      </c>
      <c r="K1547" t="str">
        <f t="shared" si="315"/>
        <v>4.19</v>
      </c>
      <c r="L1547" t="str">
        <f t="shared" si="316"/>
        <v>No</v>
      </c>
      <c r="M1547" t="str">
        <f t="shared" si="317"/>
        <v>No</v>
      </c>
      <c r="N1547" t="str">
        <f t="shared" si="318"/>
        <v>No</v>
      </c>
      <c r="O1547" t="str">
        <f t="shared" si="319"/>
        <v>1</v>
      </c>
      <c r="P1547" t="str">
        <f t="shared" si="320"/>
        <v>No</v>
      </c>
      <c r="Q1547" s="10" t="str">
        <f t="shared" si="321"/>
        <v>1</v>
      </c>
      <c r="R1547" t="str">
        <f t="shared" si="322"/>
        <v>No</v>
      </c>
      <c r="S1547" t="str">
        <f t="shared" si="323"/>
        <v>No</v>
      </c>
      <c r="T1547" t="str">
        <f t="shared" si="324"/>
        <v>No</v>
      </c>
      <c r="U1547" s="10" t="str" cm="1">
        <f t="array" ref="U1547">_xlfn.IFS(B1547&lt;18.5,"Underweight",B1547&lt;=24.9,"Normal weight",B1547&lt;=29.99,"Over weight",B1547&gt;=30,"Obesity")</f>
        <v>Obesity</v>
      </c>
      <c r="V1547" t="str" cm="1">
        <f t="array" ref="V1547">_xlfn.IFS(C1547&lt;5.7,"Normal",C1547&lt;=6.49,"Prediabetes",C1547&gt;=6.5,"Diabetes")</f>
        <v>Normal</v>
      </c>
      <c r="W1547" t="str">
        <f t="shared" si="325"/>
        <v>No</v>
      </c>
    </row>
    <row r="1548" spans="1:23" x14ac:dyDescent="0.25">
      <c r="A1548" t="s">
        <v>824</v>
      </c>
      <c r="B1548" s="11">
        <v>32.965000000000003</v>
      </c>
      <c r="C1548" s="11">
        <v>9.2100000000000009</v>
      </c>
      <c r="D1548" t="s">
        <v>2382</v>
      </c>
      <c r="E1548" t="s">
        <v>2380</v>
      </c>
      <c r="F1548" t="s">
        <v>2380</v>
      </c>
      <c r="G1548" t="s">
        <v>2381</v>
      </c>
      <c r="H1548" t="s">
        <v>2380</v>
      </c>
      <c r="I1548" t="str">
        <f t="shared" si="313"/>
        <v>Id1547</v>
      </c>
      <c r="J1548" t="str">
        <f t="shared" si="314"/>
        <v>32.965</v>
      </c>
      <c r="K1548" t="str">
        <f t="shared" si="315"/>
        <v>9.21</v>
      </c>
      <c r="L1548" t="str">
        <f t="shared" si="316"/>
        <v>yes</v>
      </c>
      <c r="M1548" t="str">
        <f t="shared" si="317"/>
        <v>No</v>
      </c>
      <c r="N1548" t="str">
        <f t="shared" si="318"/>
        <v>No</v>
      </c>
      <c r="O1548" t="str">
        <f t="shared" si="319"/>
        <v>No major surgery</v>
      </c>
      <c r="P1548" t="str">
        <f t="shared" si="320"/>
        <v>No</v>
      </c>
      <c r="Q1548" s="10" t="str">
        <f t="shared" si="321"/>
        <v>0</v>
      </c>
      <c r="R1548" t="str">
        <f t="shared" si="322"/>
        <v>Yes</v>
      </c>
      <c r="S1548" t="str">
        <f t="shared" si="323"/>
        <v>No</v>
      </c>
      <c r="T1548" t="str">
        <f t="shared" si="324"/>
        <v>No</v>
      </c>
      <c r="U1548" s="10" t="str" cm="1">
        <f t="array" ref="U1548">_xlfn.IFS(B1548&lt;18.5,"Underweight",B1548&lt;=24.9,"Normal weight",B1548&lt;=29.99,"Over weight",B1548&gt;=30,"Obesity")</f>
        <v>Obesity</v>
      </c>
      <c r="V1548" t="str" cm="1">
        <f t="array" ref="V1548">_xlfn.IFS(C1548&lt;5.7,"Normal",C1548&lt;=6.49,"Prediabetes",C1548&gt;=6.5,"Diabetes")</f>
        <v>Diabetes</v>
      </c>
      <c r="W1548" t="str">
        <f t="shared" si="325"/>
        <v>No</v>
      </c>
    </row>
    <row r="1549" spans="1:23" x14ac:dyDescent="0.25">
      <c r="A1549" t="s">
        <v>823</v>
      </c>
      <c r="B1549" s="11">
        <v>27.265000000000001</v>
      </c>
      <c r="C1549" s="11">
        <v>5.51</v>
      </c>
      <c r="D1549" t="s">
        <v>2380</v>
      </c>
      <c r="E1549" t="s">
        <v>2380</v>
      </c>
      <c r="F1549" t="s">
        <v>2380</v>
      </c>
      <c r="G1549">
        <v>1</v>
      </c>
      <c r="H1549" t="s">
        <v>2380</v>
      </c>
      <c r="I1549" t="str">
        <f t="shared" si="313"/>
        <v>Id1548</v>
      </c>
      <c r="J1549" t="str">
        <f t="shared" si="314"/>
        <v>27.265</v>
      </c>
      <c r="K1549" t="str">
        <f t="shared" si="315"/>
        <v>5.51</v>
      </c>
      <c r="L1549" t="str">
        <f t="shared" si="316"/>
        <v>No</v>
      </c>
      <c r="M1549" t="str">
        <f t="shared" si="317"/>
        <v>No</v>
      </c>
      <c r="N1549" t="str">
        <f t="shared" si="318"/>
        <v>No</v>
      </c>
      <c r="O1549" t="str">
        <f t="shared" si="319"/>
        <v>1</v>
      </c>
      <c r="P1549" t="str">
        <f t="shared" si="320"/>
        <v>No</v>
      </c>
      <c r="Q1549" s="10" t="str">
        <f t="shared" si="321"/>
        <v>1</v>
      </c>
      <c r="R1549" t="str">
        <f t="shared" si="322"/>
        <v>No</v>
      </c>
      <c r="S1549" t="str">
        <f t="shared" si="323"/>
        <v>No</v>
      </c>
      <c r="T1549" t="str">
        <f t="shared" si="324"/>
        <v>No</v>
      </c>
      <c r="U1549" s="10" t="str" cm="1">
        <f t="array" ref="U1549">_xlfn.IFS(B1549&lt;18.5,"Underweight",B1549&lt;=24.9,"Normal weight",B1549&lt;=29.99,"Over weight",B1549&gt;=30,"Obesity")</f>
        <v>Over weight</v>
      </c>
      <c r="V1549" t="str" cm="1">
        <f t="array" ref="V1549">_xlfn.IFS(C1549&lt;5.7,"Normal",C1549&lt;=6.49,"Prediabetes",C1549&gt;=6.5,"Diabetes")</f>
        <v>Normal</v>
      </c>
      <c r="W1549" t="str">
        <f t="shared" si="325"/>
        <v>No</v>
      </c>
    </row>
    <row r="1550" spans="1:23" x14ac:dyDescent="0.25">
      <c r="A1550" t="s">
        <v>822</v>
      </c>
      <c r="B1550" s="11">
        <v>17.059999999999999</v>
      </c>
      <c r="C1550" s="11">
        <v>8.5</v>
      </c>
      <c r="D1550" t="s">
        <v>2380</v>
      </c>
      <c r="E1550" t="s">
        <v>2380</v>
      </c>
      <c r="F1550" t="s">
        <v>2380</v>
      </c>
      <c r="G1550" t="s">
        <v>2381</v>
      </c>
      <c r="H1550" t="s">
        <v>2380</v>
      </c>
      <c r="I1550" t="str">
        <f t="shared" si="313"/>
        <v>Id1549</v>
      </c>
      <c r="J1550" t="str">
        <f t="shared" si="314"/>
        <v>17.06</v>
      </c>
      <c r="K1550" t="str">
        <f t="shared" si="315"/>
        <v>8.5</v>
      </c>
      <c r="L1550" t="str">
        <f t="shared" si="316"/>
        <v>No</v>
      </c>
      <c r="M1550" t="str">
        <f t="shared" si="317"/>
        <v>No</v>
      </c>
      <c r="N1550" t="str">
        <f t="shared" si="318"/>
        <v>No</v>
      </c>
      <c r="O1550" t="str">
        <f t="shared" si="319"/>
        <v>No major surgery</v>
      </c>
      <c r="P1550" t="str">
        <f t="shared" si="320"/>
        <v>No</v>
      </c>
      <c r="Q1550" s="10" t="str">
        <f t="shared" si="321"/>
        <v>0</v>
      </c>
      <c r="R1550" t="str">
        <f t="shared" si="322"/>
        <v>No</v>
      </c>
      <c r="S1550" t="str">
        <f t="shared" si="323"/>
        <v>No</v>
      </c>
      <c r="T1550" t="str">
        <f t="shared" si="324"/>
        <v>No</v>
      </c>
      <c r="U1550" s="10" t="str" cm="1">
        <f t="array" ref="U1550">_xlfn.IFS(B1550&lt;18.5,"Underweight",B1550&lt;=24.9,"Normal weight",B1550&lt;=29.99,"Over weight",B1550&gt;=30,"Obesity")</f>
        <v>Underweight</v>
      </c>
      <c r="V1550" t="str" cm="1">
        <f t="array" ref="V1550">_xlfn.IFS(C1550&lt;5.7,"Normal",C1550&lt;=6.49,"Prediabetes",C1550&gt;=6.5,"Diabetes")</f>
        <v>Diabetes</v>
      </c>
      <c r="W1550" t="str">
        <f t="shared" si="325"/>
        <v>No</v>
      </c>
    </row>
    <row r="1551" spans="1:23" x14ac:dyDescent="0.25">
      <c r="A1551" t="s">
        <v>821</v>
      </c>
      <c r="B1551" s="11">
        <v>36.29</v>
      </c>
      <c r="C1551" s="11">
        <v>6.23</v>
      </c>
      <c r="D1551" t="s">
        <v>2380</v>
      </c>
      <c r="E1551" t="s">
        <v>2380</v>
      </c>
      <c r="F1551" t="s">
        <v>2380</v>
      </c>
      <c r="G1551" t="s">
        <v>2381</v>
      </c>
      <c r="H1551" t="s">
        <v>2380</v>
      </c>
      <c r="I1551" t="str">
        <f t="shared" si="313"/>
        <v>Id1550</v>
      </c>
      <c r="J1551" t="str">
        <f t="shared" si="314"/>
        <v>36.29</v>
      </c>
      <c r="K1551" t="str">
        <f t="shared" si="315"/>
        <v>6.23</v>
      </c>
      <c r="L1551" t="str">
        <f t="shared" si="316"/>
        <v>No</v>
      </c>
      <c r="M1551" t="str">
        <f t="shared" si="317"/>
        <v>No</v>
      </c>
      <c r="N1551" t="str">
        <f t="shared" si="318"/>
        <v>No</v>
      </c>
      <c r="O1551" t="str">
        <f t="shared" si="319"/>
        <v>No major surgery</v>
      </c>
      <c r="P1551" t="str">
        <f t="shared" si="320"/>
        <v>No</v>
      </c>
      <c r="Q1551" s="10" t="str">
        <f t="shared" si="321"/>
        <v>0</v>
      </c>
      <c r="R1551" t="str">
        <f t="shared" si="322"/>
        <v>No</v>
      </c>
      <c r="S1551" t="str">
        <f t="shared" si="323"/>
        <v>No</v>
      </c>
      <c r="T1551" t="str">
        <f t="shared" si="324"/>
        <v>No</v>
      </c>
      <c r="U1551" s="10" t="str" cm="1">
        <f t="array" ref="U1551">_xlfn.IFS(B1551&lt;18.5,"Underweight",B1551&lt;=24.9,"Normal weight",B1551&lt;=29.99,"Over weight",B1551&gt;=30,"Obesity")</f>
        <v>Obesity</v>
      </c>
      <c r="V1551" t="str" cm="1">
        <f t="array" ref="V1551">_xlfn.IFS(C1551&lt;5.7,"Normal",C1551&lt;=6.49,"Prediabetes",C1551&gt;=6.5,"Diabetes")</f>
        <v>Prediabetes</v>
      </c>
      <c r="W1551" t="str">
        <f t="shared" si="325"/>
        <v>No</v>
      </c>
    </row>
    <row r="1552" spans="1:23" x14ac:dyDescent="0.25">
      <c r="A1552" t="s">
        <v>820</v>
      </c>
      <c r="B1552" s="11">
        <v>28.594999999999999</v>
      </c>
      <c r="C1552" s="11">
        <v>8.5299999999999994</v>
      </c>
      <c r="D1552" t="s">
        <v>2382</v>
      </c>
      <c r="E1552" t="s">
        <v>2380</v>
      </c>
      <c r="F1552" t="s">
        <v>2380</v>
      </c>
      <c r="G1552">
        <v>1</v>
      </c>
      <c r="H1552" t="s">
        <v>2380</v>
      </c>
      <c r="I1552" t="str">
        <f t="shared" si="313"/>
        <v>Id1551</v>
      </c>
      <c r="J1552" t="str">
        <f t="shared" si="314"/>
        <v>28.595</v>
      </c>
      <c r="K1552" t="str">
        <f t="shared" si="315"/>
        <v>8.53</v>
      </c>
      <c r="L1552" t="str">
        <f t="shared" si="316"/>
        <v>yes</v>
      </c>
      <c r="M1552" t="str">
        <f t="shared" si="317"/>
        <v>No</v>
      </c>
      <c r="N1552" t="str">
        <f t="shared" si="318"/>
        <v>No</v>
      </c>
      <c r="O1552" t="str">
        <f t="shared" si="319"/>
        <v>1</v>
      </c>
      <c r="P1552" t="str">
        <f t="shared" si="320"/>
        <v>No</v>
      </c>
      <c r="Q1552" s="10" t="str">
        <f t="shared" si="321"/>
        <v>1</v>
      </c>
      <c r="R1552" t="str">
        <f t="shared" si="322"/>
        <v>Yes</v>
      </c>
      <c r="S1552" t="str">
        <f t="shared" si="323"/>
        <v>No</v>
      </c>
      <c r="T1552" t="str">
        <f t="shared" si="324"/>
        <v>No</v>
      </c>
      <c r="U1552" s="10" t="str" cm="1">
        <f t="array" ref="U1552">_xlfn.IFS(B1552&lt;18.5,"Underweight",B1552&lt;=24.9,"Normal weight",B1552&lt;=29.99,"Over weight",B1552&gt;=30,"Obesity")</f>
        <v>Over weight</v>
      </c>
      <c r="V1552" t="str" cm="1">
        <f t="array" ref="V1552">_xlfn.IFS(C1552&lt;5.7,"Normal",C1552&lt;=6.49,"Prediabetes",C1552&gt;=6.5,"Diabetes")</f>
        <v>Diabetes</v>
      </c>
      <c r="W1552" t="str">
        <f t="shared" si="325"/>
        <v>No</v>
      </c>
    </row>
    <row r="1553" spans="1:23" x14ac:dyDescent="0.25">
      <c r="A1553" t="s">
        <v>819</v>
      </c>
      <c r="B1553" s="11">
        <v>17.8</v>
      </c>
      <c r="C1553" s="11">
        <v>5.75</v>
      </c>
      <c r="D1553" t="s">
        <v>2382</v>
      </c>
      <c r="E1553" t="s">
        <v>2380</v>
      </c>
      <c r="F1553" t="s">
        <v>2383</v>
      </c>
      <c r="G1553">
        <v>1</v>
      </c>
      <c r="H1553" t="s">
        <v>2380</v>
      </c>
      <c r="I1553" t="str">
        <f t="shared" si="313"/>
        <v>Id1552</v>
      </c>
      <c r="J1553" t="str">
        <f t="shared" si="314"/>
        <v>17.8</v>
      </c>
      <c r="K1553" t="str">
        <f t="shared" si="315"/>
        <v>5.75</v>
      </c>
      <c r="L1553" t="str">
        <f t="shared" si="316"/>
        <v>yes</v>
      </c>
      <c r="M1553" t="str">
        <f t="shared" si="317"/>
        <v>No</v>
      </c>
      <c r="N1553" t="str">
        <f t="shared" si="318"/>
        <v>Yes</v>
      </c>
      <c r="O1553" t="str">
        <f t="shared" si="319"/>
        <v>1</v>
      </c>
      <c r="P1553" t="str">
        <f t="shared" si="320"/>
        <v>No</v>
      </c>
      <c r="Q1553" s="10" t="str">
        <f t="shared" si="321"/>
        <v>1</v>
      </c>
      <c r="R1553" t="str">
        <f t="shared" si="322"/>
        <v>Yes</v>
      </c>
      <c r="S1553" t="str">
        <f t="shared" si="323"/>
        <v>No</v>
      </c>
      <c r="T1553" t="str">
        <f t="shared" si="324"/>
        <v>No</v>
      </c>
      <c r="U1553" s="10" t="str" cm="1">
        <f t="array" ref="U1553">_xlfn.IFS(B1553&lt;18.5,"Underweight",B1553&lt;=24.9,"Normal weight",B1553&lt;=29.99,"Over weight",B1553&gt;=30,"Obesity")</f>
        <v>Underweight</v>
      </c>
      <c r="V1553" t="str" cm="1">
        <f t="array" ref="V1553">_xlfn.IFS(C1553&lt;5.7,"Normal",C1553&lt;=6.49,"Prediabetes",C1553&gt;=6.5,"Diabetes")</f>
        <v>Prediabetes</v>
      </c>
      <c r="W1553" t="str">
        <f t="shared" si="325"/>
        <v>No</v>
      </c>
    </row>
    <row r="1554" spans="1:23" x14ac:dyDescent="0.25">
      <c r="A1554" t="s">
        <v>818</v>
      </c>
      <c r="B1554" s="11">
        <v>21.4</v>
      </c>
      <c r="C1554" s="11">
        <v>5.6</v>
      </c>
      <c r="D1554" t="s">
        <v>2380</v>
      </c>
      <c r="E1554" t="s">
        <v>2380</v>
      </c>
      <c r="F1554" t="s">
        <v>2380</v>
      </c>
      <c r="G1554" t="s">
        <v>2381</v>
      </c>
      <c r="H1554" t="s">
        <v>2380</v>
      </c>
      <c r="I1554" t="str">
        <f t="shared" si="313"/>
        <v>Id1553</v>
      </c>
      <c r="J1554" t="str">
        <f t="shared" si="314"/>
        <v>21.4</v>
      </c>
      <c r="K1554" t="str">
        <f t="shared" si="315"/>
        <v>5.6</v>
      </c>
      <c r="L1554" t="str">
        <f t="shared" si="316"/>
        <v>No</v>
      </c>
      <c r="M1554" t="str">
        <f t="shared" si="317"/>
        <v>No</v>
      </c>
      <c r="N1554" t="str">
        <f t="shared" si="318"/>
        <v>No</v>
      </c>
      <c r="O1554" t="str">
        <f t="shared" si="319"/>
        <v>No major surgery</v>
      </c>
      <c r="P1554" t="str">
        <f t="shared" si="320"/>
        <v>No</v>
      </c>
      <c r="Q1554" s="10" t="str">
        <f t="shared" si="321"/>
        <v>0</v>
      </c>
      <c r="R1554" t="str">
        <f t="shared" si="322"/>
        <v>No</v>
      </c>
      <c r="S1554" t="str">
        <f t="shared" si="323"/>
        <v>No</v>
      </c>
      <c r="T1554" t="str">
        <f t="shared" si="324"/>
        <v>No</v>
      </c>
      <c r="U1554" s="10" t="str" cm="1">
        <f t="array" ref="U1554">_xlfn.IFS(B1554&lt;18.5,"Underweight",B1554&lt;=24.9,"Normal weight",B1554&lt;=29.99,"Over weight",B1554&gt;=30,"Obesity")</f>
        <v>Normal weight</v>
      </c>
      <c r="V1554" t="str" cm="1">
        <f t="array" ref="V1554">_xlfn.IFS(C1554&lt;5.7,"Normal",C1554&lt;=6.49,"Prediabetes",C1554&gt;=6.5,"Diabetes")</f>
        <v>Normal</v>
      </c>
      <c r="W1554" t="str">
        <f t="shared" si="325"/>
        <v>No</v>
      </c>
    </row>
    <row r="1555" spans="1:23" x14ac:dyDescent="0.25">
      <c r="A1555" t="s">
        <v>817</v>
      </c>
      <c r="B1555" s="11">
        <v>23.01</v>
      </c>
      <c r="C1555" s="11">
        <v>4.68</v>
      </c>
      <c r="D1555" t="s">
        <v>2380</v>
      </c>
      <c r="E1555" t="s">
        <v>2380</v>
      </c>
      <c r="F1555" t="s">
        <v>2380</v>
      </c>
      <c r="G1555" t="s">
        <v>2381</v>
      </c>
      <c r="H1555" t="s">
        <v>2380</v>
      </c>
      <c r="I1555" t="str">
        <f t="shared" si="313"/>
        <v>Id1554</v>
      </c>
      <c r="J1555" t="str">
        <f t="shared" si="314"/>
        <v>23.01</v>
      </c>
      <c r="K1555" t="str">
        <f t="shared" si="315"/>
        <v>4.68</v>
      </c>
      <c r="L1555" t="str">
        <f t="shared" si="316"/>
        <v>No</v>
      </c>
      <c r="M1555" t="str">
        <f t="shared" si="317"/>
        <v>No</v>
      </c>
      <c r="N1555" t="str">
        <f t="shared" si="318"/>
        <v>No</v>
      </c>
      <c r="O1555" t="str">
        <f t="shared" si="319"/>
        <v>No major surgery</v>
      </c>
      <c r="P1555" t="str">
        <f t="shared" si="320"/>
        <v>No</v>
      </c>
      <c r="Q1555" s="10" t="str">
        <f t="shared" si="321"/>
        <v>0</v>
      </c>
      <c r="R1555" t="str">
        <f t="shared" si="322"/>
        <v>No</v>
      </c>
      <c r="S1555" t="str">
        <f t="shared" si="323"/>
        <v>No</v>
      </c>
      <c r="T1555" t="str">
        <f t="shared" si="324"/>
        <v>No</v>
      </c>
      <c r="U1555" s="10" t="str" cm="1">
        <f t="array" ref="U1555">_xlfn.IFS(B1555&lt;18.5,"Underweight",B1555&lt;=24.9,"Normal weight",B1555&lt;=29.99,"Over weight",B1555&gt;=30,"Obesity")</f>
        <v>Normal weight</v>
      </c>
      <c r="V1555" t="str" cm="1">
        <f t="array" ref="V1555">_xlfn.IFS(C1555&lt;5.7,"Normal",C1555&lt;=6.49,"Prediabetes",C1555&gt;=6.5,"Diabetes")</f>
        <v>Normal</v>
      </c>
      <c r="W1555" t="str">
        <f t="shared" si="325"/>
        <v>No</v>
      </c>
    </row>
    <row r="1556" spans="1:23" x14ac:dyDescent="0.25">
      <c r="A1556" t="s">
        <v>816</v>
      </c>
      <c r="B1556" s="11">
        <v>19.86</v>
      </c>
      <c r="C1556" s="11">
        <v>5.62</v>
      </c>
      <c r="D1556" t="s">
        <v>2382</v>
      </c>
      <c r="E1556" t="s">
        <v>2380</v>
      </c>
      <c r="F1556" t="s">
        <v>2380</v>
      </c>
      <c r="G1556" t="s">
        <v>2381</v>
      </c>
      <c r="H1556" t="s">
        <v>2380</v>
      </c>
      <c r="I1556" t="str">
        <f t="shared" si="313"/>
        <v>Id1555</v>
      </c>
      <c r="J1556" t="str">
        <f t="shared" si="314"/>
        <v>19.86</v>
      </c>
      <c r="K1556" t="str">
        <f t="shared" si="315"/>
        <v>5.62</v>
      </c>
      <c r="L1556" t="str">
        <f t="shared" si="316"/>
        <v>yes</v>
      </c>
      <c r="M1556" t="str">
        <f t="shared" si="317"/>
        <v>No</v>
      </c>
      <c r="N1556" t="str">
        <f t="shared" si="318"/>
        <v>No</v>
      </c>
      <c r="O1556" t="str">
        <f t="shared" si="319"/>
        <v>No major surgery</v>
      </c>
      <c r="P1556" t="str">
        <f t="shared" si="320"/>
        <v>No</v>
      </c>
      <c r="Q1556" s="10" t="str">
        <f t="shared" si="321"/>
        <v>0</v>
      </c>
      <c r="R1556" t="str">
        <f t="shared" si="322"/>
        <v>Yes</v>
      </c>
      <c r="S1556" t="str">
        <f t="shared" si="323"/>
        <v>No</v>
      </c>
      <c r="T1556" t="str">
        <f t="shared" si="324"/>
        <v>No</v>
      </c>
      <c r="U1556" s="10" t="str" cm="1">
        <f t="array" ref="U1556">_xlfn.IFS(B1556&lt;18.5,"Underweight",B1556&lt;=24.9,"Normal weight",B1556&lt;=29.99,"Over weight",B1556&gt;=30,"Obesity")</f>
        <v>Normal weight</v>
      </c>
      <c r="V1556" t="str" cm="1">
        <f t="array" ref="V1556">_xlfn.IFS(C1556&lt;5.7,"Normal",C1556&lt;=6.49,"Prediabetes",C1556&gt;=6.5,"Diabetes")</f>
        <v>Normal</v>
      </c>
      <c r="W1556" t="str">
        <f t="shared" si="325"/>
        <v>No</v>
      </c>
    </row>
    <row r="1557" spans="1:23" x14ac:dyDescent="0.25">
      <c r="A1557" t="s">
        <v>815</v>
      </c>
      <c r="B1557" s="11">
        <v>33.58</v>
      </c>
      <c r="C1557" s="11">
        <v>5.08</v>
      </c>
      <c r="D1557" t="s">
        <v>2380</v>
      </c>
      <c r="E1557" t="s">
        <v>2380</v>
      </c>
      <c r="F1557" t="s">
        <v>2380</v>
      </c>
      <c r="G1557" t="s">
        <v>2381</v>
      </c>
      <c r="H1557" t="s">
        <v>2380</v>
      </c>
      <c r="I1557" t="str">
        <f t="shared" si="313"/>
        <v>Id1556</v>
      </c>
      <c r="J1557" t="str">
        <f t="shared" si="314"/>
        <v>33.58</v>
      </c>
      <c r="K1557" t="str">
        <f t="shared" si="315"/>
        <v>5.08</v>
      </c>
      <c r="L1557" t="str">
        <f t="shared" si="316"/>
        <v>No</v>
      </c>
      <c r="M1557" t="str">
        <f t="shared" si="317"/>
        <v>No</v>
      </c>
      <c r="N1557" t="str">
        <f t="shared" si="318"/>
        <v>No</v>
      </c>
      <c r="O1557" t="str">
        <f t="shared" si="319"/>
        <v>No major surgery</v>
      </c>
      <c r="P1557" t="str">
        <f t="shared" si="320"/>
        <v>No</v>
      </c>
      <c r="Q1557" s="10" t="str">
        <f t="shared" si="321"/>
        <v>0</v>
      </c>
      <c r="R1557" t="str">
        <f t="shared" si="322"/>
        <v>No</v>
      </c>
      <c r="S1557" t="str">
        <f t="shared" si="323"/>
        <v>No</v>
      </c>
      <c r="T1557" t="str">
        <f t="shared" si="324"/>
        <v>No</v>
      </c>
      <c r="U1557" s="10" t="str" cm="1">
        <f t="array" ref="U1557">_xlfn.IFS(B1557&lt;18.5,"Underweight",B1557&lt;=24.9,"Normal weight",B1557&lt;=29.99,"Over weight",B1557&gt;=30,"Obesity")</f>
        <v>Obesity</v>
      </c>
      <c r="V1557" t="str" cm="1">
        <f t="array" ref="V1557">_xlfn.IFS(C1557&lt;5.7,"Normal",C1557&lt;=6.49,"Prediabetes",C1557&gt;=6.5,"Diabetes")</f>
        <v>Normal</v>
      </c>
      <c r="W1557" t="str">
        <f t="shared" si="325"/>
        <v>No</v>
      </c>
    </row>
    <row r="1558" spans="1:23" x14ac:dyDescent="0.25">
      <c r="A1558" t="s">
        <v>814</v>
      </c>
      <c r="B1558" s="11">
        <v>29.81</v>
      </c>
      <c r="C1558" s="11">
        <v>5.28</v>
      </c>
      <c r="D1558" t="s">
        <v>2380</v>
      </c>
      <c r="E1558" t="s">
        <v>2380</v>
      </c>
      <c r="F1558" t="s">
        <v>2380</v>
      </c>
      <c r="G1558" t="s">
        <v>2381</v>
      </c>
      <c r="H1558" t="s">
        <v>2380</v>
      </c>
      <c r="I1558" t="str">
        <f t="shared" si="313"/>
        <v>Id1557</v>
      </c>
      <c r="J1558" t="str">
        <f t="shared" si="314"/>
        <v>29.81</v>
      </c>
      <c r="K1558" t="str">
        <f t="shared" si="315"/>
        <v>5.28</v>
      </c>
      <c r="L1558" t="str">
        <f t="shared" si="316"/>
        <v>No</v>
      </c>
      <c r="M1558" t="str">
        <f t="shared" si="317"/>
        <v>No</v>
      </c>
      <c r="N1558" t="str">
        <f t="shared" si="318"/>
        <v>No</v>
      </c>
      <c r="O1558" t="str">
        <f t="shared" si="319"/>
        <v>No major surgery</v>
      </c>
      <c r="P1558" t="str">
        <f t="shared" si="320"/>
        <v>No</v>
      </c>
      <c r="Q1558" s="10" t="str">
        <f t="shared" si="321"/>
        <v>0</v>
      </c>
      <c r="R1558" t="str">
        <f t="shared" si="322"/>
        <v>No</v>
      </c>
      <c r="S1558" t="str">
        <f t="shared" si="323"/>
        <v>No</v>
      </c>
      <c r="T1558" t="str">
        <f t="shared" si="324"/>
        <v>No</v>
      </c>
      <c r="U1558" s="10" t="str" cm="1">
        <f t="array" ref="U1558">_xlfn.IFS(B1558&lt;18.5,"Underweight",B1558&lt;=24.9,"Normal weight",B1558&lt;=29.99,"Over weight",B1558&gt;=30,"Obesity")</f>
        <v>Over weight</v>
      </c>
      <c r="V1558" t="str" cm="1">
        <f t="array" ref="V1558">_xlfn.IFS(C1558&lt;5.7,"Normal",C1558&lt;=6.49,"Prediabetes",C1558&gt;=6.5,"Diabetes")</f>
        <v>Normal</v>
      </c>
      <c r="W1558" t="str">
        <f t="shared" si="325"/>
        <v>No</v>
      </c>
    </row>
    <row r="1559" spans="1:23" x14ac:dyDescent="0.25">
      <c r="A1559" t="s">
        <v>813</v>
      </c>
      <c r="B1559" s="11">
        <v>27.4</v>
      </c>
      <c r="C1559" s="11">
        <v>4.6100000000000003</v>
      </c>
      <c r="D1559" t="s">
        <v>2380</v>
      </c>
      <c r="E1559" t="s">
        <v>2380</v>
      </c>
      <c r="F1559" t="s">
        <v>2380</v>
      </c>
      <c r="G1559" t="s">
        <v>2381</v>
      </c>
      <c r="H1559" t="s">
        <v>2380</v>
      </c>
      <c r="I1559" t="str">
        <f t="shared" si="313"/>
        <v>Id1558</v>
      </c>
      <c r="J1559" t="str">
        <f t="shared" si="314"/>
        <v>27.4</v>
      </c>
      <c r="K1559" t="str">
        <f t="shared" si="315"/>
        <v>4.61</v>
      </c>
      <c r="L1559" t="str">
        <f t="shared" si="316"/>
        <v>No</v>
      </c>
      <c r="M1559" t="str">
        <f t="shared" si="317"/>
        <v>No</v>
      </c>
      <c r="N1559" t="str">
        <f t="shared" si="318"/>
        <v>No</v>
      </c>
      <c r="O1559" t="str">
        <f t="shared" si="319"/>
        <v>No major surgery</v>
      </c>
      <c r="P1559" t="str">
        <f t="shared" si="320"/>
        <v>No</v>
      </c>
      <c r="Q1559" s="10" t="str">
        <f t="shared" si="321"/>
        <v>0</v>
      </c>
      <c r="R1559" t="str">
        <f t="shared" si="322"/>
        <v>No</v>
      </c>
      <c r="S1559" t="str">
        <f t="shared" si="323"/>
        <v>No</v>
      </c>
      <c r="T1559" t="str">
        <f t="shared" si="324"/>
        <v>No</v>
      </c>
      <c r="U1559" s="10" t="str" cm="1">
        <f t="array" ref="U1559">_xlfn.IFS(B1559&lt;18.5,"Underweight",B1559&lt;=24.9,"Normal weight",B1559&lt;=29.99,"Over weight",B1559&gt;=30,"Obesity")</f>
        <v>Over weight</v>
      </c>
      <c r="V1559" t="str" cm="1">
        <f t="array" ref="V1559">_xlfn.IFS(C1559&lt;5.7,"Normal",C1559&lt;=6.49,"Prediabetes",C1559&gt;=6.5,"Diabetes")</f>
        <v>Normal</v>
      </c>
      <c r="W1559" t="str">
        <f t="shared" si="325"/>
        <v>No</v>
      </c>
    </row>
    <row r="1560" spans="1:23" x14ac:dyDescent="0.25">
      <c r="A1560" t="s">
        <v>812</v>
      </c>
      <c r="B1560" s="11">
        <v>17.98</v>
      </c>
      <c r="C1560" s="11">
        <v>6.57</v>
      </c>
      <c r="D1560" t="s">
        <v>2382</v>
      </c>
      <c r="E1560" t="s">
        <v>2380</v>
      </c>
      <c r="F1560" t="s">
        <v>2380</v>
      </c>
      <c r="G1560">
        <v>2</v>
      </c>
      <c r="H1560" t="s">
        <v>2380</v>
      </c>
      <c r="I1560" t="str">
        <f t="shared" si="313"/>
        <v>Id1559</v>
      </c>
      <c r="J1560" t="str">
        <f t="shared" si="314"/>
        <v>17.98</v>
      </c>
      <c r="K1560" t="str">
        <f t="shared" si="315"/>
        <v>6.57</v>
      </c>
      <c r="L1560" t="str">
        <f t="shared" si="316"/>
        <v>yes</v>
      </c>
      <c r="M1560" t="str">
        <f t="shared" si="317"/>
        <v>No</v>
      </c>
      <c r="N1560" t="str">
        <f t="shared" si="318"/>
        <v>No</v>
      </c>
      <c r="O1560" t="str">
        <f t="shared" si="319"/>
        <v>2</v>
      </c>
      <c r="P1560" t="str">
        <f t="shared" si="320"/>
        <v>No</v>
      </c>
      <c r="Q1560" s="10" t="str">
        <f t="shared" si="321"/>
        <v>2</v>
      </c>
      <c r="R1560" t="str">
        <f t="shared" si="322"/>
        <v>Yes</v>
      </c>
      <c r="S1560" t="str">
        <f t="shared" si="323"/>
        <v>No</v>
      </c>
      <c r="T1560" t="str">
        <f t="shared" si="324"/>
        <v>No</v>
      </c>
      <c r="U1560" s="10" t="str" cm="1">
        <f t="array" ref="U1560">_xlfn.IFS(B1560&lt;18.5,"Underweight",B1560&lt;=24.9,"Normal weight",B1560&lt;=29.99,"Over weight",B1560&gt;=30,"Obesity")</f>
        <v>Underweight</v>
      </c>
      <c r="V1560" t="str" cm="1">
        <f t="array" ref="V1560">_xlfn.IFS(C1560&lt;5.7,"Normal",C1560&lt;=6.49,"Prediabetes",C1560&gt;=6.5,"Diabetes")</f>
        <v>Diabetes</v>
      </c>
      <c r="W1560" t="str">
        <f t="shared" si="325"/>
        <v>No</v>
      </c>
    </row>
    <row r="1561" spans="1:23" x14ac:dyDescent="0.25">
      <c r="A1561" t="s">
        <v>811</v>
      </c>
      <c r="B1561" s="11">
        <v>37.9</v>
      </c>
      <c r="C1561" s="11">
        <v>5.83</v>
      </c>
      <c r="D1561" t="s">
        <v>2380</v>
      </c>
      <c r="E1561" t="s">
        <v>2380</v>
      </c>
      <c r="F1561" t="s">
        <v>2380</v>
      </c>
      <c r="G1561" t="s">
        <v>2381</v>
      </c>
      <c r="H1561" t="s">
        <v>2380</v>
      </c>
      <c r="I1561" t="str">
        <f t="shared" si="313"/>
        <v>Id1560</v>
      </c>
      <c r="J1561" t="str">
        <f t="shared" si="314"/>
        <v>37.9</v>
      </c>
      <c r="K1561" t="str">
        <f t="shared" si="315"/>
        <v>5.83</v>
      </c>
      <c r="L1561" t="str">
        <f t="shared" si="316"/>
        <v>No</v>
      </c>
      <c r="M1561" t="str">
        <f t="shared" si="317"/>
        <v>No</v>
      </c>
      <c r="N1561" t="str">
        <f t="shared" si="318"/>
        <v>No</v>
      </c>
      <c r="O1561" t="str">
        <f t="shared" si="319"/>
        <v>No major surgery</v>
      </c>
      <c r="P1561" t="str">
        <f t="shared" si="320"/>
        <v>No</v>
      </c>
      <c r="Q1561" s="10" t="str">
        <f t="shared" si="321"/>
        <v>0</v>
      </c>
      <c r="R1561" t="str">
        <f t="shared" si="322"/>
        <v>No</v>
      </c>
      <c r="S1561" t="str">
        <f t="shared" si="323"/>
        <v>No</v>
      </c>
      <c r="T1561" t="str">
        <f t="shared" si="324"/>
        <v>No</v>
      </c>
      <c r="U1561" s="10" t="str" cm="1">
        <f t="array" ref="U1561">_xlfn.IFS(B1561&lt;18.5,"Underweight",B1561&lt;=24.9,"Normal weight",B1561&lt;=29.99,"Over weight",B1561&gt;=30,"Obesity")</f>
        <v>Obesity</v>
      </c>
      <c r="V1561" t="str" cm="1">
        <f t="array" ref="V1561">_xlfn.IFS(C1561&lt;5.7,"Normal",C1561&lt;=6.49,"Prediabetes",C1561&gt;=6.5,"Diabetes")</f>
        <v>Prediabetes</v>
      </c>
      <c r="W1561" t="str">
        <f t="shared" si="325"/>
        <v>No</v>
      </c>
    </row>
    <row r="1562" spans="1:23" x14ac:dyDescent="0.25">
      <c r="A1562" t="s">
        <v>810</v>
      </c>
      <c r="B1562" s="11">
        <v>25.27</v>
      </c>
      <c r="C1562" s="11">
        <v>6.98</v>
      </c>
      <c r="D1562" t="s">
        <v>2382</v>
      </c>
      <c r="E1562" t="s">
        <v>2380</v>
      </c>
      <c r="F1562" t="s">
        <v>2380</v>
      </c>
      <c r="G1562" t="s">
        <v>2381</v>
      </c>
      <c r="H1562" t="s">
        <v>2380</v>
      </c>
      <c r="I1562" t="str">
        <f t="shared" si="313"/>
        <v>Id1561</v>
      </c>
      <c r="J1562" t="str">
        <f t="shared" si="314"/>
        <v>25.27</v>
      </c>
      <c r="K1562" t="str">
        <f t="shared" si="315"/>
        <v>6.98</v>
      </c>
      <c r="L1562" t="str">
        <f t="shared" si="316"/>
        <v>yes</v>
      </c>
      <c r="M1562" t="str">
        <f t="shared" si="317"/>
        <v>No</v>
      </c>
      <c r="N1562" t="str">
        <f t="shared" si="318"/>
        <v>No</v>
      </c>
      <c r="O1562" t="str">
        <f t="shared" si="319"/>
        <v>No major surgery</v>
      </c>
      <c r="P1562" t="str">
        <f t="shared" si="320"/>
        <v>No</v>
      </c>
      <c r="Q1562" s="10" t="str">
        <f t="shared" si="321"/>
        <v>0</v>
      </c>
      <c r="R1562" t="str">
        <f t="shared" si="322"/>
        <v>Yes</v>
      </c>
      <c r="S1562" t="str">
        <f t="shared" si="323"/>
        <v>No</v>
      </c>
      <c r="T1562" t="str">
        <f t="shared" si="324"/>
        <v>No</v>
      </c>
      <c r="U1562" s="10" t="str" cm="1">
        <f t="array" ref="U1562">_xlfn.IFS(B1562&lt;18.5,"Underweight",B1562&lt;=24.9,"Normal weight",B1562&lt;=29.99,"Over weight",B1562&gt;=30,"Obesity")</f>
        <v>Over weight</v>
      </c>
      <c r="V1562" t="str" cm="1">
        <f t="array" ref="V1562">_xlfn.IFS(C1562&lt;5.7,"Normal",C1562&lt;=6.49,"Prediabetes",C1562&gt;=6.5,"Diabetes")</f>
        <v>Diabetes</v>
      </c>
      <c r="W1562" t="str">
        <f t="shared" si="325"/>
        <v>No</v>
      </c>
    </row>
    <row r="1563" spans="1:23" x14ac:dyDescent="0.25">
      <c r="A1563" t="s">
        <v>809</v>
      </c>
      <c r="B1563" s="11">
        <v>29.26</v>
      </c>
      <c r="C1563" s="11">
        <v>4.03</v>
      </c>
      <c r="D1563" t="s">
        <v>2380</v>
      </c>
      <c r="E1563" t="s">
        <v>2380</v>
      </c>
      <c r="F1563" t="s">
        <v>2380</v>
      </c>
      <c r="G1563">
        <v>1</v>
      </c>
      <c r="H1563" t="s">
        <v>2380</v>
      </c>
      <c r="I1563" t="str">
        <f t="shared" si="313"/>
        <v>Id1562</v>
      </c>
      <c r="J1563" t="str">
        <f t="shared" si="314"/>
        <v>29.26</v>
      </c>
      <c r="K1563" t="str">
        <f t="shared" si="315"/>
        <v>4.03</v>
      </c>
      <c r="L1563" t="str">
        <f t="shared" si="316"/>
        <v>No</v>
      </c>
      <c r="M1563" t="str">
        <f t="shared" si="317"/>
        <v>No</v>
      </c>
      <c r="N1563" t="str">
        <f t="shared" si="318"/>
        <v>No</v>
      </c>
      <c r="O1563" t="str">
        <f t="shared" si="319"/>
        <v>1</v>
      </c>
      <c r="P1563" t="str">
        <f t="shared" si="320"/>
        <v>No</v>
      </c>
      <c r="Q1563" s="10" t="str">
        <f t="shared" si="321"/>
        <v>1</v>
      </c>
      <c r="R1563" t="str">
        <f t="shared" si="322"/>
        <v>No</v>
      </c>
      <c r="S1563" t="str">
        <f t="shared" si="323"/>
        <v>No</v>
      </c>
      <c r="T1563" t="str">
        <f t="shared" si="324"/>
        <v>No</v>
      </c>
      <c r="U1563" s="10" t="str" cm="1">
        <f t="array" ref="U1563">_xlfn.IFS(B1563&lt;18.5,"Underweight",B1563&lt;=24.9,"Normal weight",B1563&lt;=29.99,"Over weight",B1563&gt;=30,"Obesity")</f>
        <v>Over weight</v>
      </c>
      <c r="V1563" t="str" cm="1">
        <f t="array" ref="V1563">_xlfn.IFS(C1563&lt;5.7,"Normal",C1563&lt;=6.49,"Prediabetes",C1563&gt;=6.5,"Diabetes")</f>
        <v>Normal</v>
      </c>
      <c r="W1563" t="str">
        <f t="shared" si="325"/>
        <v>No</v>
      </c>
    </row>
    <row r="1564" spans="1:23" x14ac:dyDescent="0.25">
      <c r="A1564" t="s">
        <v>808</v>
      </c>
      <c r="B1564" s="11">
        <v>27.835000000000001</v>
      </c>
      <c r="C1564" s="11">
        <v>4.5599999999999996</v>
      </c>
      <c r="D1564" t="s">
        <v>2380</v>
      </c>
      <c r="E1564" t="s">
        <v>2380</v>
      </c>
      <c r="F1564" t="s">
        <v>2380</v>
      </c>
      <c r="G1564">
        <v>1</v>
      </c>
      <c r="H1564" t="s">
        <v>2380</v>
      </c>
      <c r="I1564" t="str">
        <f t="shared" si="313"/>
        <v>Id1563</v>
      </c>
      <c r="J1564" t="str">
        <f t="shared" si="314"/>
        <v>27.835</v>
      </c>
      <c r="K1564" t="str">
        <f t="shared" si="315"/>
        <v>4.56</v>
      </c>
      <c r="L1564" t="str">
        <f t="shared" si="316"/>
        <v>No</v>
      </c>
      <c r="M1564" t="str">
        <f t="shared" si="317"/>
        <v>No</v>
      </c>
      <c r="N1564" t="str">
        <f t="shared" si="318"/>
        <v>No</v>
      </c>
      <c r="O1564" t="str">
        <f t="shared" si="319"/>
        <v>1</v>
      </c>
      <c r="P1564" t="str">
        <f t="shared" si="320"/>
        <v>No</v>
      </c>
      <c r="Q1564" s="10" t="str">
        <f t="shared" si="321"/>
        <v>1</v>
      </c>
      <c r="R1564" t="str">
        <f t="shared" si="322"/>
        <v>No</v>
      </c>
      <c r="S1564" t="str">
        <f t="shared" si="323"/>
        <v>No</v>
      </c>
      <c r="T1564" t="str">
        <f t="shared" si="324"/>
        <v>No</v>
      </c>
      <c r="U1564" s="10" t="str" cm="1">
        <f t="array" ref="U1564">_xlfn.IFS(B1564&lt;18.5,"Underweight",B1564&lt;=24.9,"Normal weight",B1564&lt;=29.99,"Over weight",B1564&gt;=30,"Obesity")</f>
        <v>Over weight</v>
      </c>
      <c r="V1564" t="str" cm="1">
        <f t="array" ref="V1564">_xlfn.IFS(C1564&lt;5.7,"Normal",C1564&lt;=6.49,"Prediabetes",C1564&gt;=6.5,"Diabetes")</f>
        <v>Normal</v>
      </c>
      <c r="W1564" t="str">
        <f t="shared" si="325"/>
        <v>No</v>
      </c>
    </row>
    <row r="1565" spans="1:23" x14ac:dyDescent="0.25">
      <c r="A1565" t="s">
        <v>807</v>
      </c>
      <c r="B1565" s="11">
        <v>46.53</v>
      </c>
      <c r="C1565" s="11">
        <v>5.38</v>
      </c>
      <c r="D1565" t="s">
        <v>2382</v>
      </c>
      <c r="E1565" t="s">
        <v>2380</v>
      </c>
      <c r="F1565" t="s">
        <v>2380</v>
      </c>
      <c r="G1565" t="s">
        <v>2381</v>
      </c>
      <c r="H1565" t="s">
        <v>2380</v>
      </c>
      <c r="I1565" t="str">
        <f t="shared" si="313"/>
        <v>Id1564</v>
      </c>
      <c r="J1565" t="str">
        <f t="shared" si="314"/>
        <v>46.53</v>
      </c>
      <c r="K1565" t="str">
        <f t="shared" si="315"/>
        <v>5.38</v>
      </c>
      <c r="L1565" t="str">
        <f t="shared" si="316"/>
        <v>yes</v>
      </c>
      <c r="M1565" t="str">
        <f t="shared" si="317"/>
        <v>No</v>
      </c>
      <c r="N1565" t="str">
        <f t="shared" si="318"/>
        <v>No</v>
      </c>
      <c r="O1565" t="str">
        <f t="shared" si="319"/>
        <v>No major surgery</v>
      </c>
      <c r="P1565" t="str">
        <f t="shared" si="320"/>
        <v>No</v>
      </c>
      <c r="Q1565" s="10" t="str">
        <f t="shared" si="321"/>
        <v>0</v>
      </c>
      <c r="R1565" t="str">
        <f t="shared" si="322"/>
        <v>Yes</v>
      </c>
      <c r="S1565" t="str">
        <f t="shared" si="323"/>
        <v>No</v>
      </c>
      <c r="T1565" t="str">
        <f t="shared" si="324"/>
        <v>No</v>
      </c>
      <c r="U1565" s="10" t="str" cm="1">
        <f t="array" ref="U1565">_xlfn.IFS(B1565&lt;18.5,"Underweight",B1565&lt;=24.9,"Normal weight",B1565&lt;=29.99,"Over weight",B1565&gt;=30,"Obesity")</f>
        <v>Obesity</v>
      </c>
      <c r="V1565" t="str" cm="1">
        <f t="array" ref="V1565">_xlfn.IFS(C1565&lt;5.7,"Normal",C1565&lt;=6.49,"Prediabetes",C1565&gt;=6.5,"Diabetes")</f>
        <v>Normal</v>
      </c>
      <c r="W1565" t="str">
        <f t="shared" si="325"/>
        <v>No</v>
      </c>
    </row>
    <row r="1566" spans="1:23" x14ac:dyDescent="0.25">
      <c r="A1566" t="s">
        <v>806</v>
      </c>
      <c r="B1566" s="11">
        <v>20.58</v>
      </c>
      <c r="C1566" s="11">
        <v>11.04</v>
      </c>
      <c r="D1566" t="s">
        <v>2382</v>
      </c>
      <c r="E1566" t="s">
        <v>2380</v>
      </c>
      <c r="F1566" t="s">
        <v>2380</v>
      </c>
      <c r="G1566">
        <v>1</v>
      </c>
      <c r="H1566" t="s">
        <v>2380</v>
      </c>
      <c r="I1566" t="str">
        <f t="shared" si="313"/>
        <v>Id1565</v>
      </c>
      <c r="J1566" t="str">
        <f t="shared" si="314"/>
        <v>20.58</v>
      </c>
      <c r="K1566" t="str">
        <f t="shared" si="315"/>
        <v>11.04</v>
      </c>
      <c r="L1566" t="str">
        <f t="shared" si="316"/>
        <v>yes</v>
      </c>
      <c r="M1566" t="str">
        <f t="shared" si="317"/>
        <v>No</v>
      </c>
      <c r="N1566" t="str">
        <f t="shared" si="318"/>
        <v>No</v>
      </c>
      <c r="O1566" t="str">
        <f t="shared" si="319"/>
        <v>1</v>
      </c>
      <c r="P1566" t="str">
        <f t="shared" si="320"/>
        <v>No</v>
      </c>
      <c r="Q1566" s="10" t="str">
        <f t="shared" si="321"/>
        <v>1</v>
      </c>
      <c r="R1566" t="str">
        <f t="shared" si="322"/>
        <v>Yes</v>
      </c>
      <c r="S1566" t="str">
        <f t="shared" si="323"/>
        <v>No</v>
      </c>
      <c r="T1566" t="str">
        <f t="shared" si="324"/>
        <v>No</v>
      </c>
      <c r="U1566" s="10" t="str" cm="1">
        <f t="array" ref="U1566">_xlfn.IFS(B1566&lt;18.5,"Underweight",B1566&lt;=24.9,"Normal weight",B1566&lt;=29.99,"Over weight",B1566&gt;=30,"Obesity")</f>
        <v>Normal weight</v>
      </c>
      <c r="V1566" t="str" cm="1">
        <f t="array" ref="V1566">_xlfn.IFS(C1566&lt;5.7,"Normal",C1566&lt;=6.49,"Prediabetes",C1566&gt;=6.5,"Diabetes")</f>
        <v>Diabetes</v>
      </c>
      <c r="W1566" t="str">
        <f t="shared" si="325"/>
        <v>No</v>
      </c>
    </row>
    <row r="1567" spans="1:23" x14ac:dyDescent="0.25">
      <c r="A1567" t="s">
        <v>805</v>
      </c>
      <c r="B1567" s="11">
        <v>19.53</v>
      </c>
      <c r="C1567" s="11">
        <v>6.09</v>
      </c>
      <c r="D1567" t="s">
        <v>2382</v>
      </c>
      <c r="E1567" t="s">
        <v>2380</v>
      </c>
      <c r="F1567" t="s">
        <v>2380</v>
      </c>
      <c r="G1567" t="s">
        <v>2381</v>
      </c>
      <c r="H1567" t="s">
        <v>2380</v>
      </c>
      <c r="I1567" t="str">
        <f t="shared" si="313"/>
        <v>Id1566</v>
      </c>
      <c r="J1567" t="str">
        <f t="shared" si="314"/>
        <v>19.53</v>
      </c>
      <c r="K1567" t="str">
        <f t="shared" si="315"/>
        <v>6.09</v>
      </c>
      <c r="L1567" t="str">
        <f t="shared" si="316"/>
        <v>yes</v>
      </c>
      <c r="M1567" t="str">
        <f t="shared" si="317"/>
        <v>No</v>
      </c>
      <c r="N1567" t="str">
        <f t="shared" si="318"/>
        <v>No</v>
      </c>
      <c r="O1567" t="str">
        <f t="shared" si="319"/>
        <v>No major surgery</v>
      </c>
      <c r="P1567" t="str">
        <f t="shared" si="320"/>
        <v>No</v>
      </c>
      <c r="Q1567" s="10" t="str">
        <f t="shared" si="321"/>
        <v>0</v>
      </c>
      <c r="R1567" t="str">
        <f t="shared" si="322"/>
        <v>Yes</v>
      </c>
      <c r="S1567" t="str">
        <f t="shared" si="323"/>
        <v>No</v>
      </c>
      <c r="T1567" t="str">
        <f t="shared" si="324"/>
        <v>No</v>
      </c>
      <c r="U1567" s="10" t="str" cm="1">
        <f t="array" ref="U1567">_xlfn.IFS(B1567&lt;18.5,"Underweight",B1567&lt;=24.9,"Normal weight",B1567&lt;=29.99,"Over weight",B1567&gt;=30,"Obesity")</f>
        <v>Normal weight</v>
      </c>
      <c r="V1567" t="str" cm="1">
        <f t="array" ref="V1567">_xlfn.IFS(C1567&lt;5.7,"Normal",C1567&lt;=6.49,"Prediabetes",C1567&gt;=6.5,"Diabetes")</f>
        <v>Prediabetes</v>
      </c>
      <c r="W1567" t="str">
        <f t="shared" si="325"/>
        <v>No</v>
      </c>
    </row>
    <row r="1568" spans="1:23" x14ac:dyDescent="0.25">
      <c r="A1568" t="s">
        <v>804</v>
      </c>
      <c r="B1568" s="11">
        <v>27.7</v>
      </c>
      <c r="C1568" s="11">
        <v>4.71</v>
      </c>
      <c r="D1568" t="s">
        <v>2380</v>
      </c>
      <c r="E1568" t="s">
        <v>2380</v>
      </c>
      <c r="F1568" t="s">
        <v>2380</v>
      </c>
      <c r="G1568">
        <v>1</v>
      </c>
      <c r="H1568" t="s">
        <v>2380</v>
      </c>
      <c r="I1568" t="str">
        <f t="shared" si="313"/>
        <v>Id1567</v>
      </c>
      <c r="J1568" t="str">
        <f t="shared" si="314"/>
        <v>27.7</v>
      </c>
      <c r="K1568" t="str">
        <f t="shared" si="315"/>
        <v>4.71</v>
      </c>
      <c r="L1568" t="str">
        <f t="shared" si="316"/>
        <v>No</v>
      </c>
      <c r="M1568" t="str">
        <f t="shared" si="317"/>
        <v>No</v>
      </c>
      <c r="N1568" t="str">
        <f t="shared" si="318"/>
        <v>No</v>
      </c>
      <c r="O1568" t="str">
        <f t="shared" si="319"/>
        <v>1</v>
      </c>
      <c r="P1568" t="str">
        <f t="shared" si="320"/>
        <v>No</v>
      </c>
      <c r="Q1568" s="10" t="str">
        <f t="shared" si="321"/>
        <v>1</v>
      </c>
      <c r="R1568" t="str">
        <f t="shared" si="322"/>
        <v>No</v>
      </c>
      <c r="S1568" t="str">
        <f t="shared" si="323"/>
        <v>No</v>
      </c>
      <c r="T1568" t="str">
        <f t="shared" si="324"/>
        <v>No</v>
      </c>
      <c r="U1568" s="10" t="str" cm="1">
        <f t="array" ref="U1568">_xlfn.IFS(B1568&lt;18.5,"Underweight",B1568&lt;=24.9,"Normal weight",B1568&lt;=29.99,"Over weight",B1568&gt;=30,"Obesity")</f>
        <v>Over weight</v>
      </c>
      <c r="V1568" t="str" cm="1">
        <f t="array" ref="V1568">_xlfn.IFS(C1568&lt;5.7,"Normal",C1568&lt;=6.49,"Prediabetes",C1568&gt;=6.5,"Diabetes")</f>
        <v>Normal</v>
      </c>
      <c r="W1568" t="str">
        <f t="shared" si="325"/>
        <v>No</v>
      </c>
    </row>
    <row r="1569" spans="1:23" x14ac:dyDescent="0.25">
      <c r="A1569" t="s">
        <v>803</v>
      </c>
      <c r="B1569" s="11">
        <v>18.920000000000002</v>
      </c>
      <c r="C1569" s="11">
        <v>8.18</v>
      </c>
      <c r="D1569" t="s">
        <v>2380</v>
      </c>
      <c r="E1569" t="s">
        <v>2380</v>
      </c>
      <c r="F1569" t="s">
        <v>2380</v>
      </c>
      <c r="G1569" t="s">
        <v>2381</v>
      </c>
      <c r="H1569" t="s">
        <v>2380</v>
      </c>
      <c r="I1569" t="str">
        <f t="shared" si="313"/>
        <v>Id1568</v>
      </c>
      <c r="J1569" t="str">
        <f t="shared" si="314"/>
        <v>18.92</v>
      </c>
      <c r="K1569" t="str">
        <f t="shared" si="315"/>
        <v>8.18</v>
      </c>
      <c r="L1569" t="str">
        <f t="shared" si="316"/>
        <v>No</v>
      </c>
      <c r="M1569" t="str">
        <f t="shared" si="317"/>
        <v>No</v>
      </c>
      <c r="N1569" t="str">
        <f t="shared" si="318"/>
        <v>No</v>
      </c>
      <c r="O1569" t="str">
        <f t="shared" si="319"/>
        <v>No major surgery</v>
      </c>
      <c r="P1569" t="str">
        <f t="shared" si="320"/>
        <v>No</v>
      </c>
      <c r="Q1569" s="10" t="str">
        <f t="shared" si="321"/>
        <v>0</v>
      </c>
      <c r="R1569" t="str">
        <f t="shared" si="322"/>
        <v>No</v>
      </c>
      <c r="S1569" t="str">
        <f t="shared" si="323"/>
        <v>No</v>
      </c>
      <c r="T1569" t="str">
        <f t="shared" si="324"/>
        <v>No</v>
      </c>
      <c r="U1569" s="10" t="str" cm="1">
        <f t="array" ref="U1569">_xlfn.IFS(B1569&lt;18.5,"Underweight",B1569&lt;=24.9,"Normal weight",B1569&lt;=29.99,"Over weight",B1569&gt;=30,"Obesity")</f>
        <v>Normal weight</v>
      </c>
      <c r="V1569" t="str" cm="1">
        <f t="array" ref="V1569">_xlfn.IFS(C1569&lt;5.7,"Normal",C1569&lt;=6.49,"Prediabetes",C1569&gt;=6.5,"Diabetes")</f>
        <v>Diabetes</v>
      </c>
      <c r="W1569" t="str">
        <f t="shared" si="325"/>
        <v>No</v>
      </c>
    </row>
    <row r="1570" spans="1:23" x14ac:dyDescent="0.25">
      <c r="A1570" t="s">
        <v>802</v>
      </c>
      <c r="B1570" s="11">
        <v>17.760000000000002</v>
      </c>
      <c r="C1570" s="11">
        <v>11.18</v>
      </c>
      <c r="D1570" t="s">
        <v>2382</v>
      </c>
      <c r="E1570" t="s">
        <v>2380</v>
      </c>
      <c r="F1570" t="s">
        <v>2380</v>
      </c>
      <c r="G1570">
        <v>2</v>
      </c>
      <c r="H1570" t="s">
        <v>2380</v>
      </c>
      <c r="I1570" t="str">
        <f t="shared" si="313"/>
        <v>Id1569</v>
      </c>
      <c r="J1570" t="str">
        <f t="shared" si="314"/>
        <v>17.76</v>
      </c>
      <c r="K1570" t="str">
        <f t="shared" si="315"/>
        <v>11.18</v>
      </c>
      <c r="L1570" t="str">
        <f t="shared" si="316"/>
        <v>yes</v>
      </c>
      <c r="M1570" t="str">
        <f t="shared" si="317"/>
        <v>No</v>
      </c>
      <c r="N1570" t="str">
        <f t="shared" si="318"/>
        <v>No</v>
      </c>
      <c r="O1570" t="str">
        <f t="shared" si="319"/>
        <v>2</v>
      </c>
      <c r="P1570" t="str">
        <f t="shared" si="320"/>
        <v>No</v>
      </c>
      <c r="Q1570" s="10" t="str">
        <f t="shared" si="321"/>
        <v>2</v>
      </c>
      <c r="R1570" t="str">
        <f t="shared" si="322"/>
        <v>Yes</v>
      </c>
      <c r="S1570" t="str">
        <f t="shared" si="323"/>
        <v>No</v>
      </c>
      <c r="T1570" t="str">
        <f t="shared" si="324"/>
        <v>No</v>
      </c>
      <c r="U1570" s="10" t="str" cm="1">
        <f t="array" ref="U1570">_xlfn.IFS(B1570&lt;18.5,"Underweight",B1570&lt;=24.9,"Normal weight",B1570&lt;=29.99,"Over weight",B1570&gt;=30,"Obesity")</f>
        <v>Underweight</v>
      </c>
      <c r="V1570" t="str" cm="1">
        <f t="array" ref="V1570">_xlfn.IFS(C1570&lt;5.7,"Normal",C1570&lt;=6.49,"Prediabetes",C1570&gt;=6.5,"Diabetes")</f>
        <v>Diabetes</v>
      </c>
      <c r="W1570" t="str">
        <f t="shared" si="325"/>
        <v>No</v>
      </c>
    </row>
    <row r="1571" spans="1:23" x14ac:dyDescent="0.25">
      <c r="A1571" t="s">
        <v>801</v>
      </c>
      <c r="B1571" s="11">
        <v>29.83</v>
      </c>
      <c r="C1571" s="11">
        <v>5.03</v>
      </c>
      <c r="D1571" t="s">
        <v>2382</v>
      </c>
      <c r="E1571" t="s">
        <v>2380</v>
      </c>
      <c r="F1571" t="s">
        <v>2380</v>
      </c>
      <c r="G1571" t="s">
        <v>2381</v>
      </c>
      <c r="H1571" t="s">
        <v>2380</v>
      </c>
      <c r="I1571" t="str">
        <f t="shared" si="313"/>
        <v>Id1570</v>
      </c>
      <c r="J1571" t="str">
        <f t="shared" si="314"/>
        <v>29.83</v>
      </c>
      <c r="K1571" t="str">
        <f t="shared" si="315"/>
        <v>5.03</v>
      </c>
      <c r="L1571" t="str">
        <f t="shared" si="316"/>
        <v>yes</v>
      </c>
      <c r="M1571" t="str">
        <f t="shared" si="317"/>
        <v>No</v>
      </c>
      <c r="N1571" t="str">
        <f t="shared" si="318"/>
        <v>No</v>
      </c>
      <c r="O1571" t="str">
        <f t="shared" si="319"/>
        <v>No major surgery</v>
      </c>
      <c r="P1571" t="str">
        <f t="shared" si="320"/>
        <v>No</v>
      </c>
      <c r="Q1571" s="10" t="str">
        <f t="shared" si="321"/>
        <v>0</v>
      </c>
      <c r="R1571" t="str">
        <f t="shared" si="322"/>
        <v>Yes</v>
      </c>
      <c r="S1571" t="str">
        <f t="shared" si="323"/>
        <v>No</v>
      </c>
      <c r="T1571" t="str">
        <f t="shared" si="324"/>
        <v>No</v>
      </c>
      <c r="U1571" s="10" t="str" cm="1">
        <f t="array" ref="U1571">_xlfn.IFS(B1571&lt;18.5,"Underweight",B1571&lt;=24.9,"Normal weight",B1571&lt;=29.99,"Over weight",B1571&gt;=30,"Obesity")</f>
        <v>Over weight</v>
      </c>
      <c r="V1571" t="str" cm="1">
        <f t="array" ref="V1571">_xlfn.IFS(C1571&lt;5.7,"Normal",C1571&lt;=6.49,"Prediabetes",C1571&gt;=6.5,"Diabetes")</f>
        <v>Normal</v>
      </c>
      <c r="W1571" t="str">
        <f t="shared" si="325"/>
        <v>No</v>
      </c>
    </row>
    <row r="1572" spans="1:23" x14ac:dyDescent="0.25">
      <c r="A1572" t="s">
        <v>800</v>
      </c>
      <c r="B1572" s="11">
        <v>23.465</v>
      </c>
      <c r="C1572" s="11">
        <v>5.56</v>
      </c>
      <c r="D1572" t="s">
        <v>2380</v>
      </c>
      <c r="E1572" t="s">
        <v>2380</v>
      </c>
      <c r="F1572" t="s">
        <v>2380</v>
      </c>
      <c r="G1572">
        <v>1</v>
      </c>
      <c r="H1572" t="s">
        <v>2380</v>
      </c>
      <c r="I1572" t="str">
        <f t="shared" si="313"/>
        <v>Id1571</v>
      </c>
      <c r="J1572" t="str">
        <f t="shared" si="314"/>
        <v>23.465</v>
      </c>
      <c r="K1572" t="str">
        <f t="shared" si="315"/>
        <v>5.56</v>
      </c>
      <c r="L1572" t="str">
        <f t="shared" si="316"/>
        <v>No</v>
      </c>
      <c r="M1572" t="str">
        <f t="shared" si="317"/>
        <v>No</v>
      </c>
      <c r="N1572" t="str">
        <f t="shared" si="318"/>
        <v>No</v>
      </c>
      <c r="O1572" t="str">
        <f t="shared" si="319"/>
        <v>1</v>
      </c>
      <c r="P1572" t="str">
        <f t="shared" si="320"/>
        <v>No</v>
      </c>
      <c r="Q1572" s="10" t="str">
        <f t="shared" si="321"/>
        <v>1</v>
      </c>
      <c r="R1572" t="str">
        <f t="shared" si="322"/>
        <v>No</v>
      </c>
      <c r="S1572" t="str">
        <f t="shared" si="323"/>
        <v>No</v>
      </c>
      <c r="T1572" t="str">
        <f t="shared" si="324"/>
        <v>No</v>
      </c>
      <c r="U1572" s="10" t="str" cm="1">
        <f t="array" ref="U1572">_xlfn.IFS(B1572&lt;18.5,"Underweight",B1572&lt;=24.9,"Normal weight",B1572&lt;=29.99,"Over weight",B1572&gt;=30,"Obesity")</f>
        <v>Normal weight</v>
      </c>
      <c r="V1572" t="str" cm="1">
        <f t="array" ref="V1572">_xlfn.IFS(C1572&lt;5.7,"Normal",C1572&lt;=6.49,"Prediabetes",C1572&gt;=6.5,"Diabetes")</f>
        <v>Normal</v>
      </c>
      <c r="W1572" t="str">
        <f t="shared" si="325"/>
        <v>No</v>
      </c>
    </row>
    <row r="1573" spans="1:23" x14ac:dyDescent="0.25">
      <c r="A1573" t="s">
        <v>799</v>
      </c>
      <c r="B1573" s="11">
        <v>29.355</v>
      </c>
      <c r="C1573" s="11">
        <v>4.33</v>
      </c>
      <c r="D1573" t="s">
        <v>2380</v>
      </c>
      <c r="E1573" t="s">
        <v>2380</v>
      </c>
      <c r="F1573" t="s">
        <v>2380</v>
      </c>
      <c r="G1573" t="s">
        <v>2381</v>
      </c>
      <c r="H1573" t="s">
        <v>2380</v>
      </c>
      <c r="I1573" t="str">
        <f t="shared" si="313"/>
        <v>Id1572</v>
      </c>
      <c r="J1573" t="str">
        <f t="shared" si="314"/>
        <v>29.355</v>
      </c>
      <c r="K1573" t="str">
        <f t="shared" si="315"/>
        <v>4.33</v>
      </c>
      <c r="L1573" t="str">
        <f t="shared" si="316"/>
        <v>No</v>
      </c>
      <c r="M1573" t="str">
        <f t="shared" si="317"/>
        <v>No</v>
      </c>
      <c r="N1573" t="str">
        <f t="shared" si="318"/>
        <v>No</v>
      </c>
      <c r="O1573" t="str">
        <f t="shared" si="319"/>
        <v>No major surgery</v>
      </c>
      <c r="P1573" t="str">
        <f t="shared" si="320"/>
        <v>No</v>
      </c>
      <c r="Q1573" s="10" t="str">
        <f t="shared" si="321"/>
        <v>0</v>
      </c>
      <c r="R1573" t="str">
        <f t="shared" si="322"/>
        <v>No</v>
      </c>
      <c r="S1573" t="str">
        <f t="shared" si="323"/>
        <v>No</v>
      </c>
      <c r="T1573" t="str">
        <f t="shared" si="324"/>
        <v>No</v>
      </c>
      <c r="U1573" s="10" t="str" cm="1">
        <f t="array" ref="U1573">_xlfn.IFS(B1573&lt;18.5,"Underweight",B1573&lt;=24.9,"Normal weight",B1573&lt;=29.99,"Over weight",B1573&gt;=30,"Obesity")</f>
        <v>Over weight</v>
      </c>
      <c r="V1573" t="str" cm="1">
        <f t="array" ref="V1573">_xlfn.IFS(C1573&lt;5.7,"Normal",C1573&lt;=6.49,"Prediabetes",C1573&gt;=6.5,"Diabetes")</f>
        <v>Normal</v>
      </c>
      <c r="W1573" t="str">
        <f t="shared" si="325"/>
        <v>No</v>
      </c>
    </row>
    <row r="1574" spans="1:23" x14ac:dyDescent="0.25">
      <c r="A1574" t="s">
        <v>798</v>
      </c>
      <c r="B1574" s="11">
        <v>35.49</v>
      </c>
      <c r="C1574" s="11">
        <v>5.21</v>
      </c>
      <c r="D1574" t="s">
        <v>2382</v>
      </c>
      <c r="E1574" t="s">
        <v>2380</v>
      </c>
      <c r="F1574" t="s">
        <v>2383</v>
      </c>
      <c r="G1574">
        <v>1</v>
      </c>
      <c r="H1574" t="s">
        <v>2380</v>
      </c>
      <c r="I1574" t="str">
        <f t="shared" si="313"/>
        <v>Id1573</v>
      </c>
      <c r="J1574" t="str">
        <f t="shared" si="314"/>
        <v>35.49</v>
      </c>
      <c r="K1574" t="str">
        <f t="shared" si="315"/>
        <v>5.21</v>
      </c>
      <c r="L1574" t="str">
        <f t="shared" si="316"/>
        <v>yes</v>
      </c>
      <c r="M1574" t="str">
        <f t="shared" si="317"/>
        <v>No</v>
      </c>
      <c r="N1574" t="str">
        <f t="shared" si="318"/>
        <v>Yes</v>
      </c>
      <c r="O1574" t="str">
        <f t="shared" si="319"/>
        <v>1</v>
      </c>
      <c r="P1574" t="str">
        <f t="shared" si="320"/>
        <v>No</v>
      </c>
      <c r="Q1574" s="10" t="str">
        <f t="shared" si="321"/>
        <v>1</v>
      </c>
      <c r="R1574" t="str">
        <f t="shared" si="322"/>
        <v>Yes</v>
      </c>
      <c r="S1574" t="str">
        <f t="shared" si="323"/>
        <v>No</v>
      </c>
      <c r="T1574" t="str">
        <f t="shared" si="324"/>
        <v>No</v>
      </c>
      <c r="U1574" s="10" t="str" cm="1">
        <f t="array" ref="U1574">_xlfn.IFS(B1574&lt;18.5,"Underweight",B1574&lt;=24.9,"Normal weight",B1574&lt;=29.99,"Over weight",B1574&gt;=30,"Obesity")</f>
        <v>Obesity</v>
      </c>
      <c r="V1574" t="str" cm="1">
        <f t="array" ref="V1574">_xlfn.IFS(C1574&lt;5.7,"Normal",C1574&lt;=6.49,"Prediabetes",C1574&gt;=6.5,"Diabetes")</f>
        <v>Normal</v>
      </c>
      <c r="W1574" t="str">
        <f t="shared" si="325"/>
        <v>No</v>
      </c>
    </row>
    <row r="1575" spans="1:23" x14ac:dyDescent="0.25">
      <c r="A1575" t="s">
        <v>797</v>
      </c>
      <c r="B1575" s="11">
        <v>26.315000000000001</v>
      </c>
      <c r="C1575" s="11">
        <v>5.89</v>
      </c>
      <c r="D1575" t="s">
        <v>2380</v>
      </c>
      <c r="E1575" t="s">
        <v>2380</v>
      </c>
      <c r="F1575" t="s">
        <v>2380</v>
      </c>
      <c r="G1575" t="s">
        <v>2381</v>
      </c>
      <c r="H1575" t="s">
        <v>2380</v>
      </c>
      <c r="I1575" t="str">
        <f t="shared" si="313"/>
        <v>Id1574</v>
      </c>
      <c r="J1575" t="str">
        <f t="shared" si="314"/>
        <v>26.315</v>
      </c>
      <c r="K1575" t="str">
        <f t="shared" si="315"/>
        <v>5.89</v>
      </c>
      <c r="L1575" t="str">
        <f t="shared" si="316"/>
        <v>No</v>
      </c>
      <c r="M1575" t="str">
        <f t="shared" si="317"/>
        <v>No</v>
      </c>
      <c r="N1575" t="str">
        <f t="shared" si="318"/>
        <v>No</v>
      </c>
      <c r="O1575" t="str">
        <f t="shared" si="319"/>
        <v>No major surgery</v>
      </c>
      <c r="P1575" t="str">
        <f t="shared" si="320"/>
        <v>No</v>
      </c>
      <c r="Q1575" s="10" t="str">
        <f t="shared" si="321"/>
        <v>0</v>
      </c>
      <c r="R1575" t="str">
        <f t="shared" si="322"/>
        <v>No</v>
      </c>
      <c r="S1575" t="str">
        <f t="shared" si="323"/>
        <v>No</v>
      </c>
      <c r="T1575" t="str">
        <f t="shared" si="324"/>
        <v>No</v>
      </c>
      <c r="U1575" s="10" t="str" cm="1">
        <f t="array" ref="U1575">_xlfn.IFS(B1575&lt;18.5,"Underweight",B1575&lt;=24.9,"Normal weight",B1575&lt;=29.99,"Over weight",B1575&gt;=30,"Obesity")</f>
        <v>Over weight</v>
      </c>
      <c r="V1575" t="str" cm="1">
        <f t="array" ref="V1575">_xlfn.IFS(C1575&lt;5.7,"Normal",C1575&lt;=6.49,"Prediabetes",C1575&gt;=6.5,"Diabetes")</f>
        <v>Prediabetes</v>
      </c>
      <c r="W1575" t="str">
        <f t="shared" si="325"/>
        <v>No</v>
      </c>
    </row>
    <row r="1576" spans="1:23" x14ac:dyDescent="0.25">
      <c r="A1576" t="s">
        <v>796</v>
      </c>
      <c r="B1576" s="11">
        <v>19.79</v>
      </c>
      <c r="C1576" s="11">
        <v>4.8099999999999996</v>
      </c>
      <c r="D1576" t="s">
        <v>2382</v>
      </c>
      <c r="E1576" t="s">
        <v>2380</v>
      </c>
      <c r="F1576" t="s">
        <v>2380</v>
      </c>
      <c r="G1576" t="s">
        <v>2381</v>
      </c>
      <c r="H1576" t="s">
        <v>2380</v>
      </c>
      <c r="I1576" t="str">
        <f t="shared" si="313"/>
        <v>Id1575</v>
      </c>
      <c r="J1576" t="str">
        <f t="shared" si="314"/>
        <v>19.79</v>
      </c>
      <c r="K1576" t="str">
        <f t="shared" si="315"/>
        <v>4.81</v>
      </c>
      <c r="L1576" t="str">
        <f t="shared" si="316"/>
        <v>yes</v>
      </c>
      <c r="M1576" t="str">
        <f t="shared" si="317"/>
        <v>No</v>
      </c>
      <c r="N1576" t="str">
        <f t="shared" si="318"/>
        <v>No</v>
      </c>
      <c r="O1576" t="str">
        <f t="shared" si="319"/>
        <v>No major surgery</v>
      </c>
      <c r="P1576" t="str">
        <f t="shared" si="320"/>
        <v>No</v>
      </c>
      <c r="Q1576" s="10" t="str">
        <f t="shared" si="321"/>
        <v>0</v>
      </c>
      <c r="R1576" t="str">
        <f t="shared" si="322"/>
        <v>Yes</v>
      </c>
      <c r="S1576" t="str">
        <f t="shared" si="323"/>
        <v>No</v>
      </c>
      <c r="T1576" t="str">
        <f t="shared" si="324"/>
        <v>No</v>
      </c>
      <c r="U1576" s="10" t="str" cm="1">
        <f t="array" ref="U1576">_xlfn.IFS(B1576&lt;18.5,"Underweight",B1576&lt;=24.9,"Normal weight",B1576&lt;=29.99,"Over weight",B1576&gt;=30,"Obesity")</f>
        <v>Normal weight</v>
      </c>
      <c r="V1576" t="str" cm="1">
        <f t="array" ref="V1576">_xlfn.IFS(C1576&lt;5.7,"Normal",C1576&lt;=6.49,"Prediabetes",C1576&gt;=6.5,"Diabetes")</f>
        <v>Normal</v>
      </c>
      <c r="W1576" t="str">
        <f t="shared" si="325"/>
        <v>No</v>
      </c>
    </row>
    <row r="1577" spans="1:23" x14ac:dyDescent="0.25">
      <c r="A1577" t="s">
        <v>795</v>
      </c>
      <c r="B1577" s="11">
        <v>40.564999999999998</v>
      </c>
      <c r="C1577" s="11">
        <v>5.66</v>
      </c>
      <c r="D1577" t="s">
        <v>2380</v>
      </c>
      <c r="E1577" t="s">
        <v>2380</v>
      </c>
      <c r="F1577" t="s">
        <v>2380</v>
      </c>
      <c r="G1577">
        <v>1</v>
      </c>
      <c r="H1577" t="s">
        <v>2380</v>
      </c>
      <c r="I1577" t="str">
        <f t="shared" si="313"/>
        <v>Id1576</v>
      </c>
      <c r="J1577" t="str">
        <f t="shared" si="314"/>
        <v>40.565</v>
      </c>
      <c r="K1577" t="str">
        <f t="shared" si="315"/>
        <v>5.66</v>
      </c>
      <c r="L1577" t="str">
        <f t="shared" si="316"/>
        <v>No</v>
      </c>
      <c r="M1577" t="str">
        <f t="shared" si="317"/>
        <v>No</v>
      </c>
      <c r="N1577" t="str">
        <f t="shared" si="318"/>
        <v>No</v>
      </c>
      <c r="O1577" t="str">
        <f t="shared" si="319"/>
        <v>1</v>
      </c>
      <c r="P1577" t="str">
        <f t="shared" si="320"/>
        <v>No</v>
      </c>
      <c r="Q1577" s="10" t="str">
        <f t="shared" si="321"/>
        <v>1</v>
      </c>
      <c r="R1577" t="str">
        <f t="shared" si="322"/>
        <v>No</v>
      </c>
      <c r="S1577" t="str">
        <f t="shared" si="323"/>
        <v>No</v>
      </c>
      <c r="T1577" t="str">
        <f t="shared" si="324"/>
        <v>No</v>
      </c>
      <c r="U1577" s="10" t="str" cm="1">
        <f t="array" ref="U1577">_xlfn.IFS(B1577&lt;18.5,"Underweight",B1577&lt;=24.9,"Normal weight",B1577&lt;=29.99,"Over weight",B1577&gt;=30,"Obesity")</f>
        <v>Obesity</v>
      </c>
      <c r="V1577" t="str" cm="1">
        <f t="array" ref="V1577">_xlfn.IFS(C1577&lt;5.7,"Normal",C1577&lt;=6.49,"Prediabetes",C1577&gt;=6.5,"Diabetes")</f>
        <v>Normal</v>
      </c>
      <c r="W1577" t="str">
        <f t="shared" si="325"/>
        <v>No</v>
      </c>
    </row>
    <row r="1578" spans="1:23" x14ac:dyDescent="0.25">
      <c r="A1578" t="s">
        <v>794</v>
      </c>
      <c r="B1578" s="11">
        <v>18.03</v>
      </c>
      <c r="C1578" s="11">
        <v>10.66</v>
      </c>
      <c r="D1578" t="s">
        <v>2382</v>
      </c>
      <c r="E1578" t="s">
        <v>2380</v>
      </c>
      <c r="F1578" t="s">
        <v>2380</v>
      </c>
      <c r="G1578">
        <v>2</v>
      </c>
      <c r="H1578" t="s">
        <v>2380</v>
      </c>
      <c r="I1578" t="str">
        <f t="shared" si="313"/>
        <v>Id1577</v>
      </c>
      <c r="J1578" t="str">
        <f t="shared" si="314"/>
        <v>18.03</v>
      </c>
      <c r="K1578" t="str">
        <f t="shared" si="315"/>
        <v>10.66</v>
      </c>
      <c r="L1578" t="str">
        <f t="shared" si="316"/>
        <v>yes</v>
      </c>
      <c r="M1578" t="str">
        <f t="shared" si="317"/>
        <v>No</v>
      </c>
      <c r="N1578" t="str">
        <f t="shared" si="318"/>
        <v>No</v>
      </c>
      <c r="O1578" t="str">
        <f t="shared" si="319"/>
        <v>2</v>
      </c>
      <c r="P1578" t="str">
        <f t="shared" si="320"/>
        <v>No</v>
      </c>
      <c r="Q1578" s="10" t="str">
        <f t="shared" si="321"/>
        <v>2</v>
      </c>
      <c r="R1578" t="str">
        <f t="shared" si="322"/>
        <v>Yes</v>
      </c>
      <c r="S1578" t="str">
        <f t="shared" si="323"/>
        <v>No</v>
      </c>
      <c r="T1578" t="str">
        <f t="shared" si="324"/>
        <v>No</v>
      </c>
      <c r="U1578" s="10" t="str" cm="1">
        <f t="array" ref="U1578">_xlfn.IFS(B1578&lt;18.5,"Underweight",B1578&lt;=24.9,"Normal weight",B1578&lt;=29.99,"Over weight",B1578&gt;=30,"Obesity")</f>
        <v>Underweight</v>
      </c>
      <c r="V1578" t="str" cm="1">
        <f t="array" ref="V1578">_xlfn.IFS(C1578&lt;5.7,"Normal",C1578&lt;=6.49,"Prediabetes",C1578&gt;=6.5,"Diabetes")</f>
        <v>Diabetes</v>
      </c>
      <c r="W1578" t="str">
        <f t="shared" si="325"/>
        <v>No</v>
      </c>
    </row>
    <row r="1579" spans="1:23" x14ac:dyDescent="0.25">
      <c r="A1579" t="s">
        <v>793</v>
      </c>
      <c r="B1579" s="11">
        <v>34.65</v>
      </c>
      <c r="C1579" s="11">
        <v>5.98</v>
      </c>
      <c r="D1579" t="s">
        <v>2382</v>
      </c>
      <c r="E1579" t="s">
        <v>2380</v>
      </c>
      <c r="F1579" t="s">
        <v>2380</v>
      </c>
      <c r="G1579" t="s">
        <v>2381</v>
      </c>
      <c r="H1579" t="s">
        <v>2380</v>
      </c>
      <c r="I1579" t="str">
        <f t="shared" si="313"/>
        <v>Id1578</v>
      </c>
      <c r="J1579" t="str">
        <f t="shared" si="314"/>
        <v>34.65</v>
      </c>
      <c r="K1579" t="str">
        <f t="shared" si="315"/>
        <v>5.98</v>
      </c>
      <c r="L1579" t="str">
        <f t="shared" si="316"/>
        <v>yes</v>
      </c>
      <c r="M1579" t="str">
        <f t="shared" si="317"/>
        <v>No</v>
      </c>
      <c r="N1579" t="str">
        <f t="shared" si="318"/>
        <v>No</v>
      </c>
      <c r="O1579" t="str">
        <f t="shared" si="319"/>
        <v>No major surgery</v>
      </c>
      <c r="P1579" t="str">
        <f t="shared" si="320"/>
        <v>No</v>
      </c>
      <c r="Q1579" s="10" t="str">
        <f t="shared" si="321"/>
        <v>0</v>
      </c>
      <c r="R1579" t="str">
        <f t="shared" si="322"/>
        <v>Yes</v>
      </c>
      <c r="S1579" t="str">
        <f t="shared" si="323"/>
        <v>No</v>
      </c>
      <c r="T1579" t="str">
        <f t="shared" si="324"/>
        <v>No</v>
      </c>
      <c r="U1579" s="10" t="str" cm="1">
        <f t="array" ref="U1579">_xlfn.IFS(B1579&lt;18.5,"Underweight",B1579&lt;=24.9,"Normal weight",B1579&lt;=29.99,"Over weight",B1579&gt;=30,"Obesity")</f>
        <v>Obesity</v>
      </c>
      <c r="V1579" t="str" cm="1">
        <f t="array" ref="V1579">_xlfn.IFS(C1579&lt;5.7,"Normal",C1579&lt;=6.49,"Prediabetes",C1579&gt;=6.5,"Diabetes")</f>
        <v>Prediabetes</v>
      </c>
      <c r="W1579" t="str">
        <f t="shared" si="325"/>
        <v>No</v>
      </c>
    </row>
    <row r="1580" spans="1:23" x14ac:dyDescent="0.25">
      <c r="A1580" t="s">
        <v>792</v>
      </c>
      <c r="B1580" s="11">
        <v>42.94</v>
      </c>
      <c r="C1580" s="11">
        <v>4.34</v>
      </c>
      <c r="D1580" t="s">
        <v>2380</v>
      </c>
      <c r="E1580" t="s">
        <v>2380</v>
      </c>
      <c r="F1580" t="s">
        <v>2380</v>
      </c>
      <c r="G1580" t="s">
        <v>2381</v>
      </c>
      <c r="H1580" t="s">
        <v>2380</v>
      </c>
      <c r="I1580" t="str">
        <f t="shared" si="313"/>
        <v>Id1579</v>
      </c>
      <c r="J1580" t="str">
        <f t="shared" si="314"/>
        <v>42.94</v>
      </c>
      <c r="K1580" t="str">
        <f t="shared" si="315"/>
        <v>4.34</v>
      </c>
      <c r="L1580" t="str">
        <f t="shared" si="316"/>
        <v>No</v>
      </c>
      <c r="M1580" t="str">
        <f t="shared" si="317"/>
        <v>No</v>
      </c>
      <c r="N1580" t="str">
        <f t="shared" si="318"/>
        <v>No</v>
      </c>
      <c r="O1580" t="str">
        <f t="shared" si="319"/>
        <v>No major surgery</v>
      </c>
      <c r="P1580" t="str">
        <f t="shared" si="320"/>
        <v>No</v>
      </c>
      <c r="Q1580" s="10" t="str">
        <f t="shared" si="321"/>
        <v>0</v>
      </c>
      <c r="R1580" t="str">
        <f t="shared" si="322"/>
        <v>No</v>
      </c>
      <c r="S1580" t="str">
        <f t="shared" si="323"/>
        <v>No</v>
      </c>
      <c r="T1580" t="str">
        <f t="shared" si="324"/>
        <v>No</v>
      </c>
      <c r="U1580" s="10" t="str" cm="1">
        <f t="array" ref="U1580">_xlfn.IFS(B1580&lt;18.5,"Underweight",B1580&lt;=24.9,"Normal weight",B1580&lt;=29.99,"Over weight",B1580&gt;=30,"Obesity")</f>
        <v>Obesity</v>
      </c>
      <c r="V1580" t="str" cm="1">
        <f t="array" ref="V1580">_xlfn.IFS(C1580&lt;5.7,"Normal",C1580&lt;=6.49,"Prediabetes",C1580&gt;=6.5,"Diabetes")</f>
        <v>Normal</v>
      </c>
      <c r="W1580" t="str">
        <f t="shared" si="325"/>
        <v>No</v>
      </c>
    </row>
    <row r="1581" spans="1:23" x14ac:dyDescent="0.25">
      <c r="A1581" t="s">
        <v>791</v>
      </c>
      <c r="B1581" s="11">
        <v>31.254999999999999</v>
      </c>
      <c r="C1581" s="11">
        <v>5.17</v>
      </c>
      <c r="D1581" t="s">
        <v>2380</v>
      </c>
      <c r="E1581" t="s">
        <v>2380</v>
      </c>
      <c r="F1581" t="s">
        <v>2380</v>
      </c>
      <c r="G1581" t="s">
        <v>2381</v>
      </c>
      <c r="H1581" t="s">
        <v>2380</v>
      </c>
      <c r="I1581" t="str">
        <f t="shared" si="313"/>
        <v>Id1580</v>
      </c>
      <c r="J1581" t="str">
        <f t="shared" si="314"/>
        <v>31.255</v>
      </c>
      <c r="K1581" t="str">
        <f t="shared" si="315"/>
        <v>5.17</v>
      </c>
      <c r="L1581" t="str">
        <f t="shared" si="316"/>
        <v>No</v>
      </c>
      <c r="M1581" t="str">
        <f t="shared" si="317"/>
        <v>No</v>
      </c>
      <c r="N1581" t="str">
        <f t="shared" si="318"/>
        <v>No</v>
      </c>
      <c r="O1581" t="str">
        <f t="shared" si="319"/>
        <v>No major surgery</v>
      </c>
      <c r="P1581" t="str">
        <f t="shared" si="320"/>
        <v>No</v>
      </c>
      <c r="Q1581" s="10" t="str">
        <f t="shared" si="321"/>
        <v>0</v>
      </c>
      <c r="R1581" t="str">
        <f t="shared" si="322"/>
        <v>No</v>
      </c>
      <c r="S1581" t="str">
        <f t="shared" si="323"/>
        <v>No</v>
      </c>
      <c r="T1581" t="str">
        <f t="shared" si="324"/>
        <v>No</v>
      </c>
      <c r="U1581" s="10" t="str" cm="1">
        <f t="array" ref="U1581">_xlfn.IFS(B1581&lt;18.5,"Underweight",B1581&lt;=24.9,"Normal weight",B1581&lt;=29.99,"Over weight",B1581&gt;=30,"Obesity")</f>
        <v>Obesity</v>
      </c>
      <c r="V1581" t="str" cm="1">
        <f t="array" ref="V1581">_xlfn.IFS(C1581&lt;5.7,"Normal",C1581&lt;=6.49,"Prediabetes",C1581&gt;=6.5,"Diabetes")</f>
        <v>Normal</v>
      </c>
      <c r="W1581" t="str">
        <f t="shared" si="325"/>
        <v>No</v>
      </c>
    </row>
    <row r="1582" spans="1:23" x14ac:dyDescent="0.25">
      <c r="A1582" t="s">
        <v>790</v>
      </c>
      <c r="B1582" s="11">
        <v>45.43</v>
      </c>
      <c r="C1582" s="11">
        <v>4.2300000000000004</v>
      </c>
      <c r="D1582" t="s">
        <v>2382</v>
      </c>
      <c r="E1582" t="s">
        <v>2380</v>
      </c>
      <c r="F1582" t="s">
        <v>2383</v>
      </c>
      <c r="G1582">
        <v>1</v>
      </c>
      <c r="H1582" t="s">
        <v>2380</v>
      </c>
      <c r="I1582" t="str">
        <f t="shared" si="313"/>
        <v>Id1581</v>
      </c>
      <c r="J1582" t="str">
        <f t="shared" si="314"/>
        <v>45.43</v>
      </c>
      <c r="K1582" t="str">
        <f t="shared" si="315"/>
        <v>4.23</v>
      </c>
      <c r="L1582" t="str">
        <f t="shared" si="316"/>
        <v>yes</v>
      </c>
      <c r="M1582" t="str">
        <f t="shared" si="317"/>
        <v>No</v>
      </c>
      <c r="N1582" t="str">
        <f t="shared" si="318"/>
        <v>Yes</v>
      </c>
      <c r="O1582" t="str">
        <f t="shared" si="319"/>
        <v>1</v>
      </c>
      <c r="P1582" t="str">
        <f t="shared" si="320"/>
        <v>No</v>
      </c>
      <c r="Q1582" s="10" t="str">
        <f t="shared" si="321"/>
        <v>1</v>
      </c>
      <c r="R1582" t="str">
        <f t="shared" si="322"/>
        <v>Yes</v>
      </c>
      <c r="S1582" t="str">
        <f t="shared" si="323"/>
        <v>No</v>
      </c>
      <c r="T1582" t="str">
        <f t="shared" si="324"/>
        <v>No</v>
      </c>
      <c r="U1582" s="10" t="str" cm="1">
        <f t="array" ref="U1582">_xlfn.IFS(B1582&lt;18.5,"Underweight",B1582&lt;=24.9,"Normal weight",B1582&lt;=29.99,"Over weight",B1582&gt;=30,"Obesity")</f>
        <v>Obesity</v>
      </c>
      <c r="V1582" t="str" cm="1">
        <f t="array" ref="V1582">_xlfn.IFS(C1582&lt;5.7,"Normal",C1582&lt;=6.49,"Prediabetes",C1582&gt;=6.5,"Diabetes")</f>
        <v>Normal</v>
      </c>
      <c r="W1582" t="str">
        <f t="shared" si="325"/>
        <v>No</v>
      </c>
    </row>
    <row r="1583" spans="1:23" x14ac:dyDescent="0.25">
      <c r="A1583" t="s">
        <v>789</v>
      </c>
      <c r="B1583" s="11">
        <v>32.340000000000003</v>
      </c>
      <c r="C1583" s="11">
        <v>4.88</v>
      </c>
      <c r="D1583" t="s">
        <v>2382</v>
      </c>
      <c r="E1583" t="s">
        <v>2380</v>
      </c>
      <c r="F1583" t="s">
        <v>2383</v>
      </c>
      <c r="G1583">
        <v>1</v>
      </c>
      <c r="H1583" t="s">
        <v>2380</v>
      </c>
      <c r="I1583" t="str">
        <f t="shared" si="313"/>
        <v>Id1582</v>
      </c>
      <c r="J1583" t="str">
        <f t="shared" si="314"/>
        <v>32.34</v>
      </c>
      <c r="K1583" t="str">
        <f t="shared" si="315"/>
        <v>4.88</v>
      </c>
      <c r="L1583" t="str">
        <f t="shared" si="316"/>
        <v>yes</v>
      </c>
      <c r="M1583" t="str">
        <f t="shared" si="317"/>
        <v>No</v>
      </c>
      <c r="N1583" t="str">
        <f t="shared" si="318"/>
        <v>Yes</v>
      </c>
      <c r="O1583" t="str">
        <f t="shared" si="319"/>
        <v>1</v>
      </c>
      <c r="P1583" t="str">
        <f t="shared" si="320"/>
        <v>No</v>
      </c>
      <c r="Q1583" s="10" t="str">
        <f t="shared" si="321"/>
        <v>1</v>
      </c>
      <c r="R1583" t="str">
        <f t="shared" si="322"/>
        <v>Yes</v>
      </c>
      <c r="S1583" t="str">
        <f t="shared" si="323"/>
        <v>No</v>
      </c>
      <c r="T1583" t="str">
        <f t="shared" si="324"/>
        <v>No</v>
      </c>
      <c r="U1583" s="10" t="str" cm="1">
        <f t="array" ref="U1583">_xlfn.IFS(B1583&lt;18.5,"Underweight",B1583&lt;=24.9,"Normal weight",B1583&lt;=29.99,"Over weight",B1583&gt;=30,"Obesity")</f>
        <v>Obesity</v>
      </c>
      <c r="V1583" t="str" cm="1">
        <f t="array" ref="V1583">_xlfn.IFS(C1583&lt;5.7,"Normal",C1583&lt;=6.49,"Prediabetes",C1583&gt;=6.5,"Diabetes")</f>
        <v>Normal</v>
      </c>
      <c r="W1583" t="str">
        <f t="shared" si="325"/>
        <v>No</v>
      </c>
    </row>
    <row r="1584" spans="1:23" x14ac:dyDescent="0.25">
      <c r="A1584" t="s">
        <v>788</v>
      </c>
      <c r="B1584" s="11">
        <v>25.46</v>
      </c>
      <c r="C1584" s="11">
        <v>9.7100000000000009</v>
      </c>
      <c r="D1584" t="s">
        <v>2382</v>
      </c>
      <c r="E1584" t="s">
        <v>2380</v>
      </c>
      <c r="F1584" t="s">
        <v>2380</v>
      </c>
      <c r="G1584">
        <v>1</v>
      </c>
      <c r="H1584" t="s">
        <v>2380</v>
      </c>
      <c r="I1584" t="str">
        <f t="shared" si="313"/>
        <v>Id1583</v>
      </c>
      <c r="J1584" t="str">
        <f t="shared" si="314"/>
        <v>25.46</v>
      </c>
      <c r="K1584" t="str">
        <f t="shared" si="315"/>
        <v>9.71</v>
      </c>
      <c r="L1584" t="str">
        <f t="shared" si="316"/>
        <v>yes</v>
      </c>
      <c r="M1584" t="str">
        <f t="shared" si="317"/>
        <v>No</v>
      </c>
      <c r="N1584" t="str">
        <f t="shared" si="318"/>
        <v>No</v>
      </c>
      <c r="O1584" t="str">
        <f t="shared" si="319"/>
        <v>1</v>
      </c>
      <c r="P1584" t="str">
        <f t="shared" si="320"/>
        <v>No</v>
      </c>
      <c r="Q1584" s="10" t="str">
        <f t="shared" si="321"/>
        <v>1</v>
      </c>
      <c r="R1584" t="str">
        <f t="shared" si="322"/>
        <v>Yes</v>
      </c>
      <c r="S1584" t="str">
        <f t="shared" si="323"/>
        <v>No</v>
      </c>
      <c r="T1584" t="str">
        <f t="shared" si="324"/>
        <v>No</v>
      </c>
      <c r="U1584" s="10" t="str" cm="1">
        <f t="array" ref="U1584">_xlfn.IFS(B1584&lt;18.5,"Underweight",B1584&lt;=24.9,"Normal weight",B1584&lt;=29.99,"Over weight",B1584&gt;=30,"Obesity")</f>
        <v>Over weight</v>
      </c>
      <c r="V1584" t="str" cm="1">
        <f t="array" ref="V1584">_xlfn.IFS(C1584&lt;5.7,"Normal",C1584&lt;=6.49,"Prediabetes",C1584&gt;=6.5,"Diabetes")</f>
        <v>Diabetes</v>
      </c>
      <c r="W1584" t="str">
        <f t="shared" si="325"/>
        <v>No</v>
      </c>
    </row>
    <row r="1585" spans="1:23" x14ac:dyDescent="0.25">
      <c r="A1585" t="s">
        <v>787</v>
      </c>
      <c r="B1585" s="11">
        <v>37.145000000000003</v>
      </c>
      <c r="C1585" s="11">
        <v>5.32</v>
      </c>
      <c r="D1585" t="s">
        <v>2380</v>
      </c>
      <c r="E1585" t="s">
        <v>2380</v>
      </c>
      <c r="F1585" t="s">
        <v>2380</v>
      </c>
      <c r="G1585" t="s">
        <v>2381</v>
      </c>
      <c r="H1585" t="s">
        <v>2380</v>
      </c>
      <c r="I1585" t="str">
        <f t="shared" si="313"/>
        <v>Id1584</v>
      </c>
      <c r="J1585" t="str">
        <f t="shared" si="314"/>
        <v>37.145</v>
      </c>
      <c r="K1585" t="str">
        <f t="shared" si="315"/>
        <v>5.32</v>
      </c>
      <c r="L1585" t="str">
        <f t="shared" si="316"/>
        <v>No</v>
      </c>
      <c r="M1585" t="str">
        <f t="shared" si="317"/>
        <v>No</v>
      </c>
      <c r="N1585" t="str">
        <f t="shared" si="318"/>
        <v>No</v>
      </c>
      <c r="O1585" t="str">
        <f t="shared" si="319"/>
        <v>No major surgery</v>
      </c>
      <c r="P1585" t="str">
        <f t="shared" si="320"/>
        <v>No</v>
      </c>
      <c r="Q1585" s="10" t="str">
        <f t="shared" si="321"/>
        <v>0</v>
      </c>
      <c r="R1585" t="str">
        <f t="shared" si="322"/>
        <v>No</v>
      </c>
      <c r="S1585" t="str">
        <f t="shared" si="323"/>
        <v>No</v>
      </c>
      <c r="T1585" t="str">
        <f t="shared" si="324"/>
        <v>No</v>
      </c>
      <c r="U1585" s="10" t="str" cm="1">
        <f t="array" ref="U1585">_xlfn.IFS(B1585&lt;18.5,"Underweight",B1585&lt;=24.9,"Normal weight",B1585&lt;=29.99,"Over weight",B1585&gt;=30,"Obesity")</f>
        <v>Obesity</v>
      </c>
      <c r="V1585" t="str" cm="1">
        <f t="array" ref="V1585">_xlfn.IFS(C1585&lt;5.7,"Normal",C1585&lt;=6.49,"Prediabetes",C1585&gt;=6.5,"Diabetes")</f>
        <v>Normal</v>
      </c>
      <c r="W1585" t="str">
        <f t="shared" si="325"/>
        <v>No</v>
      </c>
    </row>
    <row r="1586" spans="1:23" x14ac:dyDescent="0.25">
      <c r="A1586" t="s">
        <v>786</v>
      </c>
      <c r="B1586" s="11">
        <v>30.8</v>
      </c>
      <c r="C1586" s="11">
        <v>5.83</v>
      </c>
      <c r="D1586" t="s">
        <v>2382</v>
      </c>
      <c r="E1586" t="s">
        <v>2380</v>
      </c>
      <c r="F1586" t="s">
        <v>2380</v>
      </c>
      <c r="G1586" t="s">
        <v>2381</v>
      </c>
      <c r="H1586" t="s">
        <v>2380</v>
      </c>
      <c r="I1586" t="str">
        <f t="shared" si="313"/>
        <v>Id1585</v>
      </c>
      <c r="J1586" t="str">
        <f t="shared" si="314"/>
        <v>30.8</v>
      </c>
      <c r="K1586" t="str">
        <f t="shared" si="315"/>
        <v>5.83</v>
      </c>
      <c r="L1586" t="str">
        <f t="shared" si="316"/>
        <v>yes</v>
      </c>
      <c r="M1586" t="str">
        <f t="shared" si="317"/>
        <v>No</v>
      </c>
      <c r="N1586" t="str">
        <f t="shared" si="318"/>
        <v>No</v>
      </c>
      <c r="O1586" t="str">
        <f t="shared" si="319"/>
        <v>No major surgery</v>
      </c>
      <c r="P1586" t="str">
        <f t="shared" si="320"/>
        <v>No</v>
      </c>
      <c r="Q1586" s="10" t="str">
        <f t="shared" si="321"/>
        <v>0</v>
      </c>
      <c r="R1586" t="str">
        <f t="shared" si="322"/>
        <v>Yes</v>
      </c>
      <c r="S1586" t="str">
        <f t="shared" si="323"/>
        <v>No</v>
      </c>
      <c r="T1586" t="str">
        <f t="shared" si="324"/>
        <v>No</v>
      </c>
      <c r="U1586" s="10" t="str" cm="1">
        <f t="array" ref="U1586">_xlfn.IFS(B1586&lt;18.5,"Underweight",B1586&lt;=24.9,"Normal weight",B1586&lt;=29.99,"Over weight",B1586&gt;=30,"Obesity")</f>
        <v>Obesity</v>
      </c>
      <c r="V1586" t="str" cm="1">
        <f t="array" ref="V1586">_xlfn.IFS(C1586&lt;5.7,"Normal",C1586&lt;=6.49,"Prediabetes",C1586&gt;=6.5,"Diabetes")</f>
        <v>Prediabetes</v>
      </c>
      <c r="W1586" t="str">
        <f t="shared" si="325"/>
        <v>No</v>
      </c>
    </row>
    <row r="1587" spans="1:23" x14ac:dyDescent="0.25">
      <c r="A1587" t="s">
        <v>785</v>
      </c>
      <c r="B1587" s="11">
        <v>29.5</v>
      </c>
      <c r="C1587" s="11">
        <v>5.54</v>
      </c>
      <c r="D1587" t="s">
        <v>2382</v>
      </c>
      <c r="E1587" t="s">
        <v>2380</v>
      </c>
      <c r="F1587" t="s">
        <v>2380</v>
      </c>
      <c r="G1587" t="s">
        <v>2381</v>
      </c>
      <c r="H1587" t="s">
        <v>2380</v>
      </c>
      <c r="I1587" t="str">
        <f t="shared" si="313"/>
        <v>Id1586</v>
      </c>
      <c r="J1587" t="str">
        <f t="shared" si="314"/>
        <v>29.5</v>
      </c>
      <c r="K1587" t="str">
        <f t="shared" si="315"/>
        <v>5.54</v>
      </c>
      <c r="L1587" t="str">
        <f t="shared" si="316"/>
        <v>yes</v>
      </c>
      <c r="M1587" t="str">
        <f t="shared" si="317"/>
        <v>No</v>
      </c>
      <c r="N1587" t="str">
        <f t="shared" si="318"/>
        <v>No</v>
      </c>
      <c r="O1587" t="str">
        <f t="shared" si="319"/>
        <v>No major surgery</v>
      </c>
      <c r="P1587" t="str">
        <f t="shared" si="320"/>
        <v>No</v>
      </c>
      <c r="Q1587" s="10" t="str">
        <f t="shared" si="321"/>
        <v>0</v>
      </c>
      <c r="R1587" t="str">
        <f t="shared" si="322"/>
        <v>Yes</v>
      </c>
      <c r="S1587" t="str">
        <f t="shared" si="323"/>
        <v>No</v>
      </c>
      <c r="T1587" t="str">
        <f t="shared" si="324"/>
        <v>No</v>
      </c>
      <c r="U1587" s="10" t="str" cm="1">
        <f t="array" ref="U1587">_xlfn.IFS(B1587&lt;18.5,"Underweight",B1587&lt;=24.9,"Normal weight",B1587&lt;=29.99,"Over weight",B1587&gt;=30,"Obesity")</f>
        <v>Over weight</v>
      </c>
      <c r="V1587" t="str" cm="1">
        <f t="array" ref="V1587">_xlfn.IFS(C1587&lt;5.7,"Normal",C1587&lt;=6.49,"Prediabetes",C1587&gt;=6.5,"Diabetes")</f>
        <v>Normal</v>
      </c>
      <c r="W1587" t="str">
        <f t="shared" si="325"/>
        <v>No</v>
      </c>
    </row>
    <row r="1588" spans="1:23" x14ac:dyDescent="0.25">
      <c r="A1588" t="s">
        <v>784</v>
      </c>
      <c r="B1588" s="11">
        <v>43.39</v>
      </c>
      <c r="C1588" s="11">
        <v>5.85</v>
      </c>
      <c r="D1588" t="s">
        <v>2380</v>
      </c>
      <c r="E1588" t="s">
        <v>2382</v>
      </c>
      <c r="F1588" t="s">
        <v>2380</v>
      </c>
      <c r="G1588">
        <v>1</v>
      </c>
      <c r="H1588" t="s">
        <v>2380</v>
      </c>
      <c r="I1588" t="str">
        <f t="shared" si="313"/>
        <v>Id1587</v>
      </c>
      <c r="J1588" t="str">
        <f t="shared" si="314"/>
        <v>43.39</v>
      </c>
      <c r="K1588" t="str">
        <f t="shared" si="315"/>
        <v>5.85</v>
      </c>
      <c r="L1588" t="str">
        <f t="shared" si="316"/>
        <v>No</v>
      </c>
      <c r="M1588" t="str">
        <f t="shared" si="317"/>
        <v>yes</v>
      </c>
      <c r="N1588" t="str">
        <f t="shared" si="318"/>
        <v>No</v>
      </c>
      <c r="O1588" t="str">
        <f t="shared" si="319"/>
        <v>1</v>
      </c>
      <c r="P1588" t="str">
        <f t="shared" si="320"/>
        <v>No</v>
      </c>
      <c r="Q1588" s="10" t="str">
        <f t="shared" si="321"/>
        <v>1</v>
      </c>
      <c r="R1588" t="str">
        <f t="shared" si="322"/>
        <v>No</v>
      </c>
      <c r="S1588" t="str">
        <f t="shared" si="323"/>
        <v>No</v>
      </c>
      <c r="T1588" t="str">
        <f t="shared" si="324"/>
        <v>No</v>
      </c>
      <c r="U1588" s="10" t="str" cm="1">
        <f t="array" ref="U1588">_xlfn.IFS(B1588&lt;18.5,"Underweight",B1588&lt;=24.9,"Normal weight",B1588&lt;=29.99,"Over weight",B1588&gt;=30,"Obesity")</f>
        <v>Obesity</v>
      </c>
      <c r="V1588" t="str" cm="1">
        <f t="array" ref="V1588">_xlfn.IFS(C1588&lt;5.7,"Normal",C1588&lt;=6.49,"Prediabetes",C1588&gt;=6.5,"Diabetes")</f>
        <v>Prediabetes</v>
      </c>
      <c r="W1588" t="str">
        <f t="shared" si="325"/>
        <v>Yes</v>
      </c>
    </row>
    <row r="1589" spans="1:23" x14ac:dyDescent="0.25">
      <c r="A1589" t="s">
        <v>783</v>
      </c>
      <c r="B1589" s="11">
        <v>15.08</v>
      </c>
      <c r="C1589" s="11">
        <v>4.8499999999999996</v>
      </c>
      <c r="D1589" t="s">
        <v>2382</v>
      </c>
      <c r="E1589" t="s">
        <v>2380</v>
      </c>
      <c r="F1589" t="s">
        <v>2383</v>
      </c>
      <c r="G1589">
        <v>1</v>
      </c>
      <c r="H1589" t="s">
        <v>2380</v>
      </c>
      <c r="I1589" t="str">
        <f t="shared" si="313"/>
        <v>Id1588</v>
      </c>
      <c r="J1589" t="str">
        <f t="shared" si="314"/>
        <v>15.08</v>
      </c>
      <c r="K1589" t="str">
        <f t="shared" si="315"/>
        <v>4.85</v>
      </c>
      <c r="L1589" t="str">
        <f t="shared" si="316"/>
        <v>yes</v>
      </c>
      <c r="M1589" t="str">
        <f t="shared" si="317"/>
        <v>No</v>
      </c>
      <c r="N1589" t="str">
        <f t="shared" si="318"/>
        <v>Yes</v>
      </c>
      <c r="O1589" t="str">
        <f t="shared" si="319"/>
        <v>1</v>
      </c>
      <c r="P1589" t="str">
        <f t="shared" si="320"/>
        <v>No</v>
      </c>
      <c r="Q1589" s="10" t="str">
        <f t="shared" si="321"/>
        <v>1</v>
      </c>
      <c r="R1589" t="str">
        <f t="shared" si="322"/>
        <v>Yes</v>
      </c>
      <c r="S1589" t="str">
        <f t="shared" si="323"/>
        <v>No</v>
      </c>
      <c r="T1589" t="str">
        <f t="shared" si="324"/>
        <v>No</v>
      </c>
      <c r="U1589" s="10" t="str" cm="1">
        <f t="array" ref="U1589">_xlfn.IFS(B1589&lt;18.5,"Underweight",B1589&lt;=24.9,"Normal weight",B1589&lt;=29.99,"Over weight",B1589&gt;=30,"Obesity")</f>
        <v>Underweight</v>
      </c>
      <c r="V1589" t="str" cm="1">
        <f t="array" ref="V1589">_xlfn.IFS(C1589&lt;5.7,"Normal",C1589&lt;=6.49,"Prediabetes",C1589&gt;=6.5,"Diabetes")</f>
        <v>Normal</v>
      </c>
      <c r="W1589" t="str">
        <f t="shared" si="325"/>
        <v>No</v>
      </c>
    </row>
    <row r="1590" spans="1:23" x14ac:dyDescent="0.25">
      <c r="A1590" t="s">
        <v>782</v>
      </c>
      <c r="B1590" s="11">
        <v>20.48</v>
      </c>
      <c r="C1590" s="11">
        <v>11.09</v>
      </c>
      <c r="D1590" t="s">
        <v>2380</v>
      </c>
      <c r="E1590" t="s">
        <v>2380</v>
      </c>
      <c r="F1590" t="s">
        <v>2380</v>
      </c>
      <c r="G1590" t="s">
        <v>2381</v>
      </c>
      <c r="H1590" t="s">
        <v>2380</v>
      </c>
      <c r="I1590" t="str">
        <f t="shared" si="313"/>
        <v>Id1589</v>
      </c>
      <c r="J1590" t="str">
        <f t="shared" si="314"/>
        <v>20.48</v>
      </c>
      <c r="K1590" t="str">
        <f t="shared" si="315"/>
        <v>11.09</v>
      </c>
      <c r="L1590" t="str">
        <f t="shared" si="316"/>
        <v>No</v>
      </c>
      <c r="M1590" t="str">
        <f t="shared" si="317"/>
        <v>No</v>
      </c>
      <c r="N1590" t="str">
        <f t="shared" si="318"/>
        <v>No</v>
      </c>
      <c r="O1590" t="str">
        <f t="shared" si="319"/>
        <v>No major surgery</v>
      </c>
      <c r="P1590" t="str">
        <f t="shared" si="320"/>
        <v>No</v>
      </c>
      <c r="Q1590" s="10" t="str">
        <f t="shared" si="321"/>
        <v>0</v>
      </c>
      <c r="R1590" t="str">
        <f t="shared" si="322"/>
        <v>No</v>
      </c>
      <c r="S1590" t="str">
        <f t="shared" si="323"/>
        <v>No</v>
      </c>
      <c r="T1590" t="str">
        <f t="shared" si="324"/>
        <v>No</v>
      </c>
      <c r="U1590" s="10" t="str" cm="1">
        <f t="array" ref="U1590">_xlfn.IFS(B1590&lt;18.5,"Underweight",B1590&lt;=24.9,"Normal weight",B1590&lt;=29.99,"Over weight",B1590&gt;=30,"Obesity")</f>
        <v>Normal weight</v>
      </c>
      <c r="V1590" t="str" cm="1">
        <f t="array" ref="V1590">_xlfn.IFS(C1590&lt;5.7,"Normal",C1590&lt;=6.49,"Prediabetes",C1590&gt;=6.5,"Diabetes")</f>
        <v>Diabetes</v>
      </c>
      <c r="W1590" t="str">
        <f t="shared" si="325"/>
        <v>No</v>
      </c>
    </row>
    <row r="1591" spans="1:23" x14ac:dyDescent="0.25">
      <c r="A1591" t="s">
        <v>781</v>
      </c>
      <c r="B1591" s="11">
        <v>34.450000000000003</v>
      </c>
      <c r="C1591" s="11">
        <v>5.58</v>
      </c>
      <c r="D1591" t="s">
        <v>2382</v>
      </c>
      <c r="E1591" t="s">
        <v>2380</v>
      </c>
      <c r="F1591" t="s">
        <v>2380</v>
      </c>
      <c r="G1591" t="s">
        <v>2381</v>
      </c>
      <c r="H1591" t="s">
        <v>2380</v>
      </c>
      <c r="I1591" t="str">
        <f t="shared" si="313"/>
        <v>Id1590</v>
      </c>
      <c r="J1591" t="str">
        <f t="shared" si="314"/>
        <v>34.45</v>
      </c>
      <c r="K1591" t="str">
        <f t="shared" si="315"/>
        <v>5.58</v>
      </c>
      <c r="L1591" t="str">
        <f t="shared" si="316"/>
        <v>yes</v>
      </c>
      <c r="M1591" t="str">
        <f t="shared" si="317"/>
        <v>No</v>
      </c>
      <c r="N1591" t="str">
        <f t="shared" si="318"/>
        <v>No</v>
      </c>
      <c r="O1591" t="str">
        <f t="shared" si="319"/>
        <v>No major surgery</v>
      </c>
      <c r="P1591" t="str">
        <f t="shared" si="320"/>
        <v>No</v>
      </c>
      <c r="Q1591" s="10" t="str">
        <f t="shared" si="321"/>
        <v>0</v>
      </c>
      <c r="R1591" t="str">
        <f t="shared" si="322"/>
        <v>Yes</v>
      </c>
      <c r="S1591" t="str">
        <f t="shared" si="323"/>
        <v>No</v>
      </c>
      <c r="T1591" t="str">
        <f t="shared" si="324"/>
        <v>No</v>
      </c>
      <c r="U1591" s="10" t="str" cm="1">
        <f t="array" ref="U1591">_xlfn.IFS(B1591&lt;18.5,"Underweight",B1591&lt;=24.9,"Normal weight",B1591&lt;=29.99,"Over weight",B1591&gt;=30,"Obesity")</f>
        <v>Obesity</v>
      </c>
      <c r="V1591" t="str" cm="1">
        <f t="array" ref="V1591">_xlfn.IFS(C1591&lt;5.7,"Normal",C1591&lt;=6.49,"Prediabetes",C1591&gt;=6.5,"Diabetes")</f>
        <v>Normal</v>
      </c>
      <c r="W1591" t="str">
        <f t="shared" si="325"/>
        <v>No</v>
      </c>
    </row>
    <row r="1592" spans="1:23" x14ac:dyDescent="0.25">
      <c r="A1592" t="s">
        <v>780</v>
      </c>
      <c r="B1592" s="11">
        <v>34.21</v>
      </c>
      <c r="C1592" s="11">
        <v>9.7200000000000006</v>
      </c>
      <c r="D1592" t="s">
        <v>2382</v>
      </c>
      <c r="E1592" t="s">
        <v>2380</v>
      </c>
      <c r="F1592" t="s">
        <v>2380</v>
      </c>
      <c r="G1592" t="s">
        <v>2381</v>
      </c>
      <c r="H1592" t="s">
        <v>2380</v>
      </c>
      <c r="I1592" t="str">
        <f t="shared" si="313"/>
        <v>Id1591</v>
      </c>
      <c r="J1592" t="str">
        <f t="shared" si="314"/>
        <v>34.21</v>
      </c>
      <c r="K1592" t="str">
        <f t="shared" si="315"/>
        <v>9.72</v>
      </c>
      <c r="L1592" t="str">
        <f t="shared" si="316"/>
        <v>yes</v>
      </c>
      <c r="M1592" t="str">
        <f t="shared" si="317"/>
        <v>No</v>
      </c>
      <c r="N1592" t="str">
        <f t="shared" si="318"/>
        <v>No</v>
      </c>
      <c r="O1592" t="str">
        <f t="shared" si="319"/>
        <v>No major surgery</v>
      </c>
      <c r="P1592" t="str">
        <f t="shared" si="320"/>
        <v>No</v>
      </c>
      <c r="Q1592" s="10" t="str">
        <f t="shared" si="321"/>
        <v>0</v>
      </c>
      <c r="R1592" t="str">
        <f t="shared" si="322"/>
        <v>Yes</v>
      </c>
      <c r="S1592" t="str">
        <f t="shared" si="323"/>
        <v>No</v>
      </c>
      <c r="T1592" t="str">
        <f t="shared" si="324"/>
        <v>No</v>
      </c>
      <c r="U1592" s="10" t="str" cm="1">
        <f t="array" ref="U1592">_xlfn.IFS(B1592&lt;18.5,"Underweight",B1592&lt;=24.9,"Normal weight",B1592&lt;=29.99,"Over weight",B1592&gt;=30,"Obesity")</f>
        <v>Obesity</v>
      </c>
      <c r="V1592" t="str" cm="1">
        <f t="array" ref="V1592">_xlfn.IFS(C1592&lt;5.7,"Normal",C1592&lt;=6.49,"Prediabetes",C1592&gt;=6.5,"Diabetes")</f>
        <v>Diabetes</v>
      </c>
      <c r="W1592" t="str">
        <f t="shared" si="325"/>
        <v>No</v>
      </c>
    </row>
    <row r="1593" spans="1:23" x14ac:dyDescent="0.25">
      <c r="A1593" t="s">
        <v>779</v>
      </c>
      <c r="B1593" s="11">
        <v>28.8</v>
      </c>
      <c r="C1593" s="11">
        <v>11.41</v>
      </c>
      <c r="D1593" t="s">
        <v>2382</v>
      </c>
      <c r="E1593" t="s">
        <v>2380</v>
      </c>
      <c r="F1593" t="s">
        <v>2380</v>
      </c>
      <c r="G1593" t="s">
        <v>2381</v>
      </c>
      <c r="H1593" t="s">
        <v>2380</v>
      </c>
      <c r="I1593" t="str">
        <f t="shared" si="313"/>
        <v>Id1592</v>
      </c>
      <c r="J1593" t="str">
        <f t="shared" si="314"/>
        <v>28.8</v>
      </c>
      <c r="K1593" t="str">
        <f t="shared" si="315"/>
        <v>11.41</v>
      </c>
      <c r="L1593" t="str">
        <f t="shared" si="316"/>
        <v>yes</v>
      </c>
      <c r="M1593" t="str">
        <f t="shared" si="317"/>
        <v>No</v>
      </c>
      <c r="N1593" t="str">
        <f t="shared" si="318"/>
        <v>No</v>
      </c>
      <c r="O1593" t="str">
        <f t="shared" si="319"/>
        <v>No major surgery</v>
      </c>
      <c r="P1593" t="str">
        <f t="shared" si="320"/>
        <v>No</v>
      </c>
      <c r="Q1593" s="10" t="str">
        <f t="shared" si="321"/>
        <v>0</v>
      </c>
      <c r="R1593" t="str">
        <f t="shared" si="322"/>
        <v>Yes</v>
      </c>
      <c r="S1593" t="str">
        <f t="shared" si="323"/>
        <v>No</v>
      </c>
      <c r="T1593" t="str">
        <f t="shared" si="324"/>
        <v>No</v>
      </c>
      <c r="U1593" s="10" t="str" cm="1">
        <f t="array" ref="U1593">_xlfn.IFS(B1593&lt;18.5,"Underweight",B1593&lt;=24.9,"Normal weight",B1593&lt;=29.99,"Over weight",B1593&gt;=30,"Obesity")</f>
        <v>Over weight</v>
      </c>
      <c r="V1593" t="str" cm="1">
        <f t="array" ref="V1593">_xlfn.IFS(C1593&lt;5.7,"Normal",C1593&lt;=6.49,"Prediabetes",C1593&gt;=6.5,"Diabetes")</f>
        <v>Diabetes</v>
      </c>
      <c r="W1593" t="str">
        <f t="shared" si="325"/>
        <v>No</v>
      </c>
    </row>
    <row r="1594" spans="1:23" x14ac:dyDescent="0.25">
      <c r="A1594" t="s">
        <v>778</v>
      </c>
      <c r="B1594" s="11">
        <v>31.74</v>
      </c>
      <c r="C1594" s="11">
        <v>4.46</v>
      </c>
      <c r="D1594" t="s">
        <v>2380</v>
      </c>
      <c r="E1594" t="s">
        <v>2380</v>
      </c>
      <c r="F1594" t="s">
        <v>2383</v>
      </c>
      <c r="G1594">
        <v>1</v>
      </c>
      <c r="H1594" t="s">
        <v>2380</v>
      </c>
      <c r="I1594" t="str">
        <f t="shared" si="313"/>
        <v>Id1593</v>
      </c>
      <c r="J1594" t="str">
        <f t="shared" si="314"/>
        <v>31.74</v>
      </c>
      <c r="K1594" t="str">
        <f t="shared" si="315"/>
        <v>4.46</v>
      </c>
      <c r="L1594" t="str">
        <f t="shared" si="316"/>
        <v>No</v>
      </c>
      <c r="M1594" t="str">
        <f t="shared" si="317"/>
        <v>No</v>
      </c>
      <c r="N1594" t="str">
        <f t="shared" si="318"/>
        <v>Yes</v>
      </c>
      <c r="O1594" t="str">
        <f t="shared" si="319"/>
        <v>1</v>
      </c>
      <c r="P1594" t="str">
        <f t="shared" si="320"/>
        <v>No</v>
      </c>
      <c r="Q1594" s="10" t="str">
        <f t="shared" si="321"/>
        <v>1</v>
      </c>
      <c r="R1594" t="str">
        <f t="shared" si="322"/>
        <v>No</v>
      </c>
      <c r="S1594" t="str">
        <f t="shared" si="323"/>
        <v>No</v>
      </c>
      <c r="T1594" t="str">
        <f t="shared" si="324"/>
        <v>No</v>
      </c>
      <c r="U1594" s="10" t="str" cm="1">
        <f t="array" ref="U1594">_xlfn.IFS(B1594&lt;18.5,"Underweight",B1594&lt;=24.9,"Normal weight",B1594&lt;=29.99,"Over weight",B1594&gt;=30,"Obesity")</f>
        <v>Obesity</v>
      </c>
      <c r="V1594" t="str" cm="1">
        <f t="array" ref="V1594">_xlfn.IFS(C1594&lt;5.7,"Normal",C1594&lt;=6.49,"Prediabetes",C1594&gt;=6.5,"Diabetes")</f>
        <v>Normal</v>
      </c>
      <c r="W1594" t="str">
        <f t="shared" si="325"/>
        <v>No</v>
      </c>
    </row>
    <row r="1595" spans="1:23" x14ac:dyDescent="0.25">
      <c r="A1595" t="s">
        <v>777</v>
      </c>
      <c r="B1595" s="11">
        <v>21.78</v>
      </c>
      <c r="C1595" s="11">
        <v>9.31</v>
      </c>
      <c r="D1595" t="s">
        <v>2382</v>
      </c>
      <c r="E1595" t="s">
        <v>2380</v>
      </c>
      <c r="F1595" t="s">
        <v>2380</v>
      </c>
      <c r="G1595" t="s">
        <v>2381</v>
      </c>
      <c r="H1595" t="s">
        <v>2380</v>
      </c>
      <c r="I1595" t="str">
        <f t="shared" si="313"/>
        <v>Id1594</v>
      </c>
      <c r="J1595" t="str">
        <f t="shared" si="314"/>
        <v>21.78</v>
      </c>
      <c r="K1595" t="str">
        <f t="shared" si="315"/>
        <v>9.31</v>
      </c>
      <c r="L1595" t="str">
        <f t="shared" si="316"/>
        <v>yes</v>
      </c>
      <c r="M1595" t="str">
        <f t="shared" si="317"/>
        <v>No</v>
      </c>
      <c r="N1595" t="str">
        <f t="shared" si="318"/>
        <v>No</v>
      </c>
      <c r="O1595" t="str">
        <f t="shared" si="319"/>
        <v>No major surgery</v>
      </c>
      <c r="P1595" t="str">
        <f t="shared" si="320"/>
        <v>No</v>
      </c>
      <c r="Q1595" s="10" t="str">
        <f t="shared" si="321"/>
        <v>0</v>
      </c>
      <c r="R1595" t="str">
        <f t="shared" si="322"/>
        <v>Yes</v>
      </c>
      <c r="S1595" t="str">
        <f t="shared" si="323"/>
        <v>No</v>
      </c>
      <c r="T1595" t="str">
        <f t="shared" si="324"/>
        <v>No</v>
      </c>
      <c r="U1595" s="10" t="str" cm="1">
        <f t="array" ref="U1595">_xlfn.IFS(B1595&lt;18.5,"Underweight",B1595&lt;=24.9,"Normal weight",B1595&lt;=29.99,"Over weight",B1595&gt;=30,"Obesity")</f>
        <v>Normal weight</v>
      </c>
      <c r="V1595" t="str" cm="1">
        <f t="array" ref="V1595">_xlfn.IFS(C1595&lt;5.7,"Normal",C1595&lt;=6.49,"Prediabetes",C1595&gt;=6.5,"Diabetes")</f>
        <v>Diabetes</v>
      </c>
      <c r="W1595" t="str">
        <f t="shared" si="325"/>
        <v>No</v>
      </c>
    </row>
    <row r="1596" spans="1:23" x14ac:dyDescent="0.25">
      <c r="A1596" t="s">
        <v>776</v>
      </c>
      <c r="B1596" s="11">
        <v>23.75</v>
      </c>
      <c r="C1596" s="11">
        <v>5.03</v>
      </c>
      <c r="D1596" t="s">
        <v>2380</v>
      </c>
      <c r="E1596" t="s">
        <v>2380</v>
      </c>
      <c r="F1596" t="s">
        <v>2380</v>
      </c>
      <c r="G1596">
        <v>1</v>
      </c>
      <c r="H1596" t="s">
        <v>2380</v>
      </c>
      <c r="I1596" t="str">
        <f t="shared" si="313"/>
        <v>Id1595</v>
      </c>
      <c r="J1596" t="str">
        <f t="shared" si="314"/>
        <v>23.75</v>
      </c>
      <c r="K1596" t="str">
        <f t="shared" si="315"/>
        <v>5.03</v>
      </c>
      <c r="L1596" t="str">
        <f t="shared" si="316"/>
        <v>No</v>
      </c>
      <c r="M1596" t="str">
        <f t="shared" si="317"/>
        <v>No</v>
      </c>
      <c r="N1596" t="str">
        <f t="shared" si="318"/>
        <v>No</v>
      </c>
      <c r="O1596" t="str">
        <f t="shared" si="319"/>
        <v>1</v>
      </c>
      <c r="P1596" t="str">
        <f t="shared" si="320"/>
        <v>No</v>
      </c>
      <c r="Q1596" s="10" t="str">
        <f t="shared" si="321"/>
        <v>1</v>
      </c>
      <c r="R1596" t="str">
        <f t="shared" si="322"/>
        <v>No</v>
      </c>
      <c r="S1596" t="str">
        <f t="shared" si="323"/>
        <v>No</v>
      </c>
      <c r="T1596" t="str">
        <f t="shared" si="324"/>
        <v>No</v>
      </c>
      <c r="U1596" s="10" t="str" cm="1">
        <f t="array" ref="U1596">_xlfn.IFS(B1596&lt;18.5,"Underweight",B1596&lt;=24.9,"Normal weight",B1596&lt;=29.99,"Over weight",B1596&gt;=30,"Obesity")</f>
        <v>Normal weight</v>
      </c>
      <c r="V1596" t="str" cm="1">
        <f t="array" ref="V1596">_xlfn.IFS(C1596&lt;5.7,"Normal",C1596&lt;=6.49,"Prediabetes",C1596&gt;=6.5,"Diabetes")</f>
        <v>Normal</v>
      </c>
      <c r="W1596" t="str">
        <f t="shared" si="325"/>
        <v>No</v>
      </c>
    </row>
    <row r="1597" spans="1:23" x14ac:dyDescent="0.25">
      <c r="A1597" t="s">
        <v>775</v>
      </c>
      <c r="B1597" s="11">
        <v>33.21</v>
      </c>
      <c r="C1597" s="11">
        <v>5.07</v>
      </c>
      <c r="D1597" t="s">
        <v>2382</v>
      </c>
      <c r="E1597" t="s">
        <v>2380</v>
      </c>
      <c r="F1597" t="s">
        <v>2380</v>
      </c>
      <c r="G1597">
        <v>1</v>
      </c>
      <c r="H1597" t="s">
        <v>2380</v>
      </c>
      <c r="I1597" t="str">
        <f t="shared" si="313"/>
        <v>Id1596</v>
      </c>
      <c r="J1597" t="str">
        <f t="shared" si="314"/>
        <v>33.21</v>
      </c>
      <c r="K1597" t="str">
        <f t="shared" si="315"/>
        <v>5.07</v>
      </c>
      <c r="L1597" t="str">
        <f t="shared" si="316"/>
        <v>yes</v>
      </c>
      <c r="M1597" t="str">
        <f t="shared" si="317"/>
        <v>No</v>
      </c>
      <c r="N1597" t="str">
        <f t="shared" si="318"/>
        <v>No</v>
      </c>
      <c r="O1597" t="str">
        <f t="shared" si="319"/>
        <v>1</v>
      </c>
      <c r="P1597" t="str">
        <f t="shared" si="320"/>
        <v>No</v>
      </c>
      <c r="Q1597" s="10" t="str">
        <f t="shared" si="321"/>
        <v>1</v>
      </c>
      <c r="R1597" t="str">
        <f t="shared" si="322"/>
        <v>Yes</v>
      </c>
      <c r="S1597" t="str">
        <f t="shared" si="323"/>
        <v>No</v>
      </c>
      <c r="T1597" t="str">
        <f t="shared" si="324"/>
        <v>No</v>
      </c>
      <c r="U1597" s="10" t="str" cm="1">
        <f t="array" ref="U1597">_xlfn.IFS(B1597&lt;18.5,"Underweight",B1597&lt;=24.9,"Normal weight",B1597&lt;=29.99,"Over weight",B1597&gt;=30,"Obesity")</f>
        <v>Obesity</v>
      </c>
      <c r="V1597" t="str" cm="1">
        <f t="array" ref="V1597">_xlfn.IFS(C1597&lt;5.7,"Normal",C1597&lt;=6.49,"Prediabetes",C1597&gt;=6.5,"Diabetes")</f>
        <v>Normal</v>
      </c>
      <c r="W1597" t="str">
        <f t="shared" si="325"/>
        <v>No</v>
      </c>
    </row>
    <row r="1598" spans="1:23" x14ac:dyDescent="0.25">
      <c r="A1598" t="s">
        <v>774</v>
      </c>
      <c r="B1598" s="11">
        <v>17.7</v>
      </c>
      <c r="C1598" s="11">
        <v>10.42</v>
      </c>
      <c r="D1598" t="s">
        <v>2382</v>
      </c>
      <c r="E1598" t="s">
        <v>2380</v>
      </c>
      <c r="F1598" t="s">
        <v>2380</v>
      </c>
      <c r="G1598">
        <v>2</v>
      </c>
      <c r="H1598" t="s">
        <v>2380</v>
      </c>
      <c r="I1598" t="str">
        <f t="shared" si="313"/>
        <v>Id1597</v>
      </c>
      <c r="J1598" t="str">
        <f t="shared" si="314"/>
        <v>17.7</v>
      </c>
      <c r="K1598" t="str">
        <f t="shared" si="315"/>
        <v>10.42</v>
      </c>
      <c r="L1598" t="str">
        <f t="shared" si="316"/>
        <v>yes</v>
      </c>
      <c r="M1598" t="str">
        <f t="shared" si="317"/>
        <v>No</v>
      </c>
      <c r="N1598" t="str">
        <f t="shared" si="318"/>
        <v>No</v>
      </c>
      <c r="O1598" t="str">
        <f t="shared" si="319"/>
        <v>2</v>
      </c>
      <c r="P1598" t="str">
        <f t="shared" si="320"/>
        <v>No</v>
      </c>
      <c r="Q1598" s="10" t="str">
        <f t="shared" si="321"/>
        <v>2</v>
      </c>
      <c r="R1598" t="str">
        <f t="shared" si="322"/>
        <v>Yes</v>
      </c>
      <c r="S1598" t="str">
        <f t="shared" si="323"/>
        <v>No</v>
      </c>
      <c r="T1598" t="str">
        <f t="shared" si="324"/>
        <v>No</v>
      </c>
      <c r="U1598" s="10" t="str" cm="1">
        <f t="array" ref="U1598">_xlfn.IFS(B1598&lt;18.5,"Underweight",B1598&lt;=24.9,"Normal weight",B1598&lt;=29.99,"Over weight",B1598&gt;=30,"Obesity")</f>
        <v>Underweight</v>
      </c>
      <c r="V1598" t="str" cm="1">
        <f t="array" ref="V1598">_xlfn.IFS(C1598&lt;5.7,"Normal",C1598&lt;=6.49,"Prediabetes",C1598&gt;=6.5,"Diabetes")</f>
        <v>Diabetes</v>
      </c>
      <c r="W1598" t="str">
        <f t="shared" si="325"/>
        <v>No</v>
      </c>
    </row>
    <row r="1599" spans="1:23" x14ac:dyDescent="0.25">
      <c r="A1599" t="s">
        <v>773</v>
      </c>
      <c r="B1599" s="11">
        <v>17.2</v>
      </c>
      <c r="C1599" s="11">
        <v>6.45</v>
      </c>
      <c r="D1599" t="s">
        <v>2380</v>
      </c>
      <c r="E1599" t="s">
        <v>2380</v>
      </c>
      <c r="F1599" t="s">
        <v>2380</v>
      </c>
      <c r="G1599">
        <v>2</v>
      </c>
      <c r="H1599" t="s">
        <v>2380</v>
      </c>
      <c r="I1599" t="str">
        <f t="shared" si="313"/>
        <v>Id1598</v>
      </c>
      <c r="J1599" t="str">
        <f t="shared" si="314"/>
        <v>17.2</v>
      </c>
      <c r="K1599" t="str">
        <f t="shared" si="315"/>
        <v>6.45</v>
      </c>
      <c r="L1599" t="str">
        <f t="shared" si="316"/>
        <v>No</v>
      </c>
      <c r="M1599" t="str">
        <f t="shared" si="317"/>
        <v>No</v>
      </c>
      <c r="N1599" t="str">
        <f t="shared" si="318"/>
        <v>No</v>
      </c>
      <c r="O1599" t="str">
        <f t="shared" si="319"/>
        <v>2</v>
      </c>
      <c r="P1599" t="str">
        <f t="shared" si="320"/>
        <v>No</v>
      </c>
      <c r="Q1599" s="10" t="str">
        <f t="shared" si="321"/>
        <v>2</v>
      </c>
      <c r="R1599" t="str">
        <f t="shared" si="322"/>
        <v>No</v>
      </c>
      <c r="S1599" t="str">
        <f t="shared" si="323"/>
        <v>No</v>
      </c>
      <c r="T1599" t="str">
        <f t="shared" si="324"/>
        <v>No</v>
      </c>
      <c r="U1599" s="10" t="str" cm="1">
        <f t="array" ref="U1599">_xlfn.IFS(B1599&lt;18.5,"Underweight",B1599&lt;=24.9,"Normal weight",B1599&lt;=29.99,"Over weight",B1599&gt;=30,"Obesity")</f>
        <v>Underweight</v>
      </c>
      <c r="V1599" t="str" cm="1">
        <f t="array" ref="V1599">_xlfn.IFS(C1599&lt;5.7,"Normal",C1599&lt;=6.49,"Prediabetes",C1599&gt;=6.5,"Diabetes")</f>
        <v>Prediabetes</v>
      </c>
      <c r="W1599" t="str">
        <f t="shared" si="325"/>
        <v>No</v>
      </c>
    </row>
    <row r="1600" spans="1:23" x14ac:dyDescent="0.25">
      <c r="A1600" t="s">
        <v>772</v>
      </c>
      <c r="B1600" s="11">
        <v>19.21</v>
      </c>
      <c r="C1600" s="11">
        <v>5.52</v>
      </c>
      <c r="D1600" t="s">
        <v>2380</v>
      </c>
      <c r="E1600" t="s">
        <v>2380</v>
      </c>
      <c r="F1600" t="s">
        <v>2380</v>
      </c>
      <c r="G1600">
        <v>2</v>
      </c>
      <c r="H1600" t="s">
        <v>2380</v>
      </c>
      <c r="I1600" t="str">
        <f t="shared" si="313"/>
        <v>Id1599</v>
      </c>
      <c r="J1600" t="str">
        <f t="shared" si="314"/>
        <v>19.21</v>
      </c>
      <c r="K1600" t="str">
        <f t="shared" si="315"/>
        <v>5.52</v>
      </c>
      <c r="L1600" t="str">
        <f t="shared" si="316"/>
        <v>No</v>
      </c>
      <c r="M1600" t="str">
        <f t="shared" si="317"/>
        <v>No</v>
      </c>
      <c r="N1600" t="str">
        <f t="shared" si="318"/>
        <v>No</v>
      </c>
      <c r="O1600" t="str">
        <f t="shared" si="319"/>
        <v>2</v>
      </c>
      <c r="P1600" t="str">
        <f t="shared" si="320"/>
        <v>No</v>
      </c>
      <c r="Q1600" s="10" t="str">
        <f t="shared" si="321"/>
        <v>2</v>
      </c>
      <c r="R1600" t="str">
        <f t="shared" si="322"/>
        <v>No</v>
      </c>
      <c r="S1600" t="str">
        <f t="shared" si="323"/>
        <v>No</v>
      </c>
      <c r="T1600" t="str">
        <f t="shared" si="324"/>
        <v>No</v>
      </c>
      <c r="U1600" s="10" t="str" cm="1">
        <f t="array" ref="U1600">_xlfn.IFS(B1600&lt;18.5,"Underweight",B1600&lt;=24.9,"Normal weight",B1600&lt;=29.99,"Over weight",B1600&gt;=30,"Obesity")</f>
        <v>Normal weight</v>
      </c>
      <c r="V1600" t="str" cm="1">
        <f t="array" ref="V1600">_xlfn.IFS(C1600&lt;5.7,"Normal",C1600&lt;=6.49,"Prediabetes",C1600&gt;=6.5,"Diabetes")</f>
        <v>Normal</v>
      </c>
      <c r="W1600" t="str">
        <f t="shared" si="325"/>
        <v>No</v>
      </c>
    </row>
    <row r="1601" spans="1:23" x14ac:dyDescent="0.25">
      <c r="A1601" t="s">
        <v>771</v>
      </c>
      <c r="B1601" s="11">
        <v>23.2</v>
      </c>
      <c r="C1601" s="11">
        <v>4.41</v>
      </c>
      <c r="D1601" t="s">
        <v>2380</v>
      </c>
      <c r="E1601" t="s">
        <v>2380</v>
      </c>
      <c r="F1601" t="s">
        <v>2383</v>
      </c>
      <c r="G1601">
        <v>1</v>
      </c>
      <c r="H1601" t="s">
        <v>2380</v>
      </c>
      <c r="I1601" t="str">
        <f t="shared" si="313"/>
        <v>Id1600</v>
      </c>
      <c r="J1601" t="str">
        <f t="shared" si="314"/>
        <v>23.2</v>
      </c>
      <c r="K1601" t="str">
        <f t="shared" si="315"/>
        <v>4.41</v>
      </c>
      <c r="L1601" t="str">
        <f t="shared" si="316"/>
        <v>No</v>
      </c>
      <c r="M1601" t="str">
        <f t="shared" si="317"/>
        <v>No</v>
      </c>
      <c r="N1601" t="str">
        <f t="shared" si="318"/>
        <v>Yes</v>
      </c>
      <c r="O1601" t="str">
        <f t="shared" si="319"/>
        <v>1</v>
      </c>
      <c r="P1601" t="str">
        <f t="shared" si="320"/>
        <v>No</v>
      </c>
      <c r="Q1601" s="10" t="str">
        <f t="shared" si="321"/>
        <v>1</v>
      </c>
      <c r="R1601" t="str">
        <f t="shared" si="322"/>
        <v>No</v>
      </c>
      <c r="S1601" t="str">
        <f t="shared" si="323"/>
        <v>No</v>
      </c>
      <c r="T1601" t="str">
        <f t="shared" si="324"/>
        <v>No</v>
      </c>
      <c r="U1601" s="10" t="str" cm="1">
        <f t="array" ref="U1601">_xlfn.IFS(B1601&lt;18.5,"Underweight",B1601&lt;=24.9,"Normal weight",B1601&lt;=29.99,"Over weight",B1601&gt;=30,"Obesity")</f>
        <v>Normal weight</v>
      </c>
      <c r="V1601" t="str" cm="1">
        <f t="array" ref="V1601">_xlfn.IFS(C1601&lt;5.7,"Normal",C1601&lt;=6.49,"Prediabetes",C1601&gt;=6.5,"Diabetes")</f>
        <v>Normal</v>
      </c>
      <c r="W1601" t="str">
        <f t="shared" si="325"/>
        <v>No</v>
      </c>
    </row>
    <row r="1602" spans="1:23" x14ac:dyDescent="0.25">
      <c r="A1602" t="s">
        <v>770</v>
      </c>
      <c r="B1602" s="11">
        <v>32.5</v>
      </c>
      <c r="C1602" s="11">
        <v>4.6900000000000004</v>
      </c>
      <c r="D1602" t="s">
        <v>2382</v>
      </c>
      <c r="E1602" t="s">
        <v>2380</v>
      </c>
      <c r="F1602" t="s">
        <v>2383</v>
      </c>
      <c r="G1602">
        <v>1</v>
      </c>
      <c r="H1602" t="s">
        <v>2380</v>
      </c>
      <c r="I1602" t="str">
        <f t="shared" si="313"/>
        <v>Id1601</v>
      </c>
      <c r="J1602" t="str">
        <f t="shared" si="314"/>
        <v>32.5</v>
      </c>
      <c r="K1602" t="str">
        <f t="shared" si="315"/>
        <v>4.69</v>
      </c>
      <c r="L1602" t="str">
        <f t="shared" si="316"/>
        <v>yes</v>
      </c>
      <c r="M1602" t="str">
        <f t="shared" si="317"/>
        <v>No</v>
      </c>
      <c r="N1602" t="str">
        <f t="shared" si="318"/>
        <v>Yes</v>
      </c>
      <c r="O1602" t="str">
        <f t="shared" si="319"/>
        <v>1</v>
      </c>
      <c r="P1602" t="str">
        <f t="shared" si="320"/>
        <v>No</v>
      </c>
      <c r="Q1602" s="10" t="str">
        <f t="shared" si="321"/>
        <v>1</v>
      </c>
      <c r="R1602" t="str">
        <f t="shared" si="322"/>
        <v>Yes</v>
      </c>
      <c r="S1602" t="str">
        <f t="shared" si="323"/>
        <v>No</v>
      </c>
      <c r="T1602" t="str">
        <f t="shared" si="324"/>
        <v>No</v>
      </c>
      <c r="U1602" s="10" t="str" cm="1">
        <f t="array" ref="U1602">_xlfn.IFS(B1602&lt;18.5,"Underweight",B1602&lt;=24.9,"Normal weight",B1602&lt;=29.99,"Over weight",B1602&gt;=30,"Obesity")</f>
        <v>Obesity</v>
      </c>
      <c r="V1602" t="str" cm="1">
        <f t="array" ref="V1602">_xlfn.IFS(C1602&lt;5.7,"Normal",C1602&lt;=6.49,"Prediabetes",C1602&gt;=6.5,"Diabetes")</f>
        <v>Normal</v>
      </c>
      <c r="W1602" t="str">
        <f t="shared" si="325"/>
        <v>No</v>
      </c>
    </row>
    <row r="1603" spans="1:23" x14ac:dyDescent="0.25">
      <c r="A1603" t="s">
        <v>769</v>
      </c>
      <c r="B1603" s="11">
        <v>20.9</v>
      </c>
      <c r="C1603" s="11">
        <v>6.94</v>
      </c>
      <c r="D1603" t="s">
        <v>2380</v>
      </c>
      <c r="E1603" t="s">
        <v>2380</v>
      </c>
      <c r="F1603" t="s">
        <v>2380</v>
      </c>
      <c r="G1603" t="s">
        <v>2381</v>
      </c>
      <c r="H1603" t="s">
        <v>2380</v>
      </c>
      <c r="I1603" t="str">
        <f t="shared" ref="I1603:I1666" si="326">CLEAN(A1603)</f>
        <v>Id1602</v>
      </c>
      <c r="J1603" t="str">
        <f t="shared" ref="J1603:J1666" si="327">CLEAN(B1603)</f>
        <v>20.9</v>
      </c>
      <c r="K1603" t="str">
        <f t="shared" ref="K1603:K1666" si="328">CLEAN(C1603)</f>
        <v>6.94</v>
      </c>
      <c r="L1603" t="str">
        <f t="shared" ref="L1603:L1666" si="329">CLEAN(D1603)</f>
        <v>No</v>
      </c>
      <c r="M1603" t="str">
        <f t="shared" ref="M1603:M1666" si="330">CLEAN(E1603)</f>
        <v>No</v>
      </c>
      <c r="N1603" t="str">
        <f t="shared" ref="N1603:N1666" si="331">CLEAN(F1603)</f>
        <v>No</v>
      </c>
      <c r="O1603" t="str">
        <f t="shared" ref="O1603:O1666" si="332">CLEAN(G1603)</f>
        <v>No major surgery</v>
      </c>
      <c r="P1603" t="str">
        <f t="shared" ref="P1603:P1666" si="333">CLEAN(H1603)</f>
        <v>No</v>
      </c>
      <c r="Q1603" s="10" t="str">
        <f t="shared" ref="Q1603:Q1666" si="334">SUBSTITUTE(O1603,"No major surgery",0)</f>
        <v>0</v>
      </c>
      <c r="R1603" t="str">
        <f t="shared" ref="R1603:R1666" si="335">PROPER(L1603)</f>
        <v>No</v>
      </c>
      <c r="S1603" t="str">
        <f t="shared" ref="S1603:S1666" si="336">PROPER(P1603)</f>
        <v>No</v>
      </c>
      <c r="T1603" t="str">
        <f t="shared" ref="T1603:T1666" si="337">SUBSTITUTE(S1603,"?","No")</f>
        <v>No</v>
      </c>
      <c r="U1603" s="10" t="str" cm="1">
        <f t="array" ref="U1603">_xlfn.IFS(B1603&lt;18.5,"Underweight",B1603&lt;=24.9,"Normal weight",B1603&lt;=29.99,"Over weight",B1603&gt;=30,"Obesity")</f>
        <v>Normal weight</v>
      </c>
      <c r="V1603" t="str" cm="1">
        <f t="array" ref="V1603">_xlfn.IFS(C1603&lt;5.7,"Normal",C1603&lt;=6.49,"Prediabetes",C1603&gt;=6.5,"Diabetes")</f>
        <v>Diabetes</v>
      </c>
      <c r="W1603" t="str">
        <f t="shared" ref="W1603:W1666" si="338">PROPER(E1603)</f>
        <v>No</v>
      </c>
    </row>
    <row r="1604" spans="1:23" x14ac:dyDescent="0.25">
      <c r="A1604" t="s">
        <v>768</v>
      </c>
      <c r="B1604" s="11">
        <v>19.11</v>
      </c>
      <c r="C1604" s="11">
        <v>4.3499999999999996</v>
      </c>
      <c r="D1604" t="s">
        <v>2380</v>
      </c>
      <c r="E1604" t="s">
        <v>2380</v>
      </c>
      <c r="F1604" t="s">
        <v>2380</v>
      </c>
      <c r="G1604">
        <v>2</v>
      </c>
      <c r="H1604" t="s">
        <v>2380</v>
      </c>
      <c r="I1604" t="str">
        <f t="shared" si="326"/>
        <v>Id1603</v>
      </c>
      <c r="J1604" t="str">
        <f t="shared" si="327"/>
        <v>19.11</v>
      </c>
      <c r="K1604" t="str">
        <f t="shared" si="328"/>
        <v>4.35</v>
      </c>
      <c r="L1604" t="str">
        <f t="shared" si="329"/>
        <v>No</v>
      </c>
      <c r="M1604" t="str">
        <f t="shared" si="330"/>
        <v>No</v>
      </c>
      <c r="N1604" t="str">
        <f t="shared" si="331"/>
        <v>No</v>
      </c>
      <c r="O1604" t="str">
        <f t="shared" si="332"/>
        <v>2</v>
      </c>
      <c r="P1604" t="str">
        <f t="shared" si="333"/>
        <v>No</v>
      </c>
      <c r="Q1604" s="10" t="str">
        <f t="shared" si="334"/>
        <v>2</v>
      </c>
      <c r="R1604" t="str">
        <f t="shared" si="335"/>
        <v>No</v>
      </c>
      <c r="S1604" t="str">
        <f t="shared" si="336"/>
        <v>No</v>
      </c>
      <c r="T1604" t="str">
        <f t="shared" si="337"/>
        <v>No</v>
      </c>
      <c r="U1604" s="10" t="str" cm="1">
        <f t="array" ref="U1604">_xlfn.IFS(B1604&lt;18.5,"Underweight",B1604&lt;=24.9,"Normal weight",B1604&lt;=29.99,"Over weight",B1604&gt;=30,"Obesity")</f>
        <v>Normal weight</v>
      </c>
      <c r="V1604" t="str" cm="1">
        <f t="array" ref="V1604">_xlfn.IFS(C1604&lt;5.7,"Normal",C1604&lt;=6.49,"Prediabetes",C1604&gt;=6.5,"Diabetes")</f>
        <v>Normal</v>
      </c>
      <c r="W1604" t="str">
        <f t="shared" si="338"/>
        <v>No</v>
      </c>
    </row>
    <row r="1605" spans="1:23" x14ac:dyDescent="0.25">
      <c r="A1605" t="s">
        <v>767</v>
      </c>
      <c r="B1605" s="11">
        <v>31.17</v>
      </c>
      <c r="C1605" s="11">
        <v>5.28</v>
      </c>
      <c r="D1605" t="s">
        <v>2380</v>
      </c>
      <c r="E1605" t="s">
        <v>2380</v>
      </c>
      <c r="F1605" t="s">
        <v>2380</v>
      </c>
      <c r="G1605">
        <v>1</v>
      </c>
      <c r="H1605" t="s">
        <v>2380</v>
      </c>
      <c r="I1605" t="str">
        <f t="shared" si="326"/>
        <v>Id1604</v>
      </c>
      <c r="J1605" t="str">
        <f t="shared" si="327"/>
        <v>31.17</v>
      </c>
      <c r="K1605" t="str">
        <f t="shared" si="328"/>
        <v>5.28</v>
      </c>
      <c r="L1605" t="str">
        <f t="shared" si="329"/>
        <v>No</v>
      </c>
      <c r="M1605" t="str">
        <f t="shared" si="330"/>
        <v>No</v>
      </c>
      <c r="N1605" t="str">
        <f t="shared" si="331"/>
        <v>No</v>
      </c>
      <c r="O1605" t="str">
        <f t="shared" si="332"/>
        <v>1</v>
      </c>
      <c r="P1605" t="str">
        <f t="shared" si="333"/>
        <v>No</v>
      </c>
      <c r="Q1605" s="10" t="str">
        <f t="shared" si="334"/>
        <v>1</v>
      </c>
      <c r="R1605" t="str">
        <f t="shared" si="335"/>
        <v>No</v>
      </c>
      <c r="S1605" t="str">
        <f t="shared" si="336"/>
        <v>No</v>
      </c>
      <c r="T1605" t="str">
        <f t="shared" si="337"/>
        <v>No</v>
      </c>
      <c r="U1605" s="10" t="str" cm="1">
        <f t="array" ref="U1605">_xlfn.IFS(B1605&lt;18.5,"Underweight",B1605&lt;=24.9,"Normal weight",B1605&lt;=29.99,"Over weight",B1605&gt;=30,"Obesity")</f>
        <v>Obesity</v>
      </c>
      <c r="V1605" t="str" cm="1">
        <f t="array" ref="V1605">_xlfn.IFS(C1605&lt;5.7,"Normal",C1605&lt;=6.49,"Prediabetes",C1605&gt;=6.5,"Diabetes")</f>
        <v>Normal</v>
      </c>
      <c r="W1605" t="str">
        <f t="shared" si="338"/>
        <v>No</v>
      </c>
    </row>
    <row r="1606" spans="1:23" x14ac:dyDescent="0.25">
      <c r="A1606" t="s">
        <v>766</v>
      </c>
      <c r="B1606" s="11">
        <v>36.08</v>
      </c>
      <c r="C1606" s="11">
        <v>4.29</v>
      </c>
      <c r="D1606" t="s">
        <v>2380</v>
      </c>
      <c r="E1606" t="s">
        <v>2380</v>
      </c>
      <c r="F1606" t="s">
        <v>2380</v>
      </c>
      <c r="G1606" t="s">
        <v>2381</v>
      </c>
      <c r="H1606" t="s">
        <v>2380</v>
      </c>
      <c r="I1606" t="str">
        <f t="shared" si="326"/>
        <v>Id1605</v>
      </c>
      <c r="J1606" t="str">
        <f t="shared" si="327"/>
        <v>36.08</v>
      </c>
      <c r="K1606" t="str">
        <f t="shared" si="328"/>
        <v>4.29</v>
      </c>
      <c r="L1606" t="str">
        <f t="shared" si="329"/>
        <v>No</v>
      </c>
      <c r="M1606" t="str">
        <f t="shared" si="330"/>
        <v>No</v>
      </c>
      <c r="N1606" t="str">
        <f t="shared" si="331"/>
        <v>No</v>
      </c>
      <c r="O1606" t="str">
        <f t="shared" si="332"/>
        <v>No major surgery</v>
      </c>
      <c r="P1606" t="str">
        <f t="shared" si="333"/>
        <v>No</v>
      </c>
      <c r="Q1606" s="10" t="str">
        <f t="shared" si="334"/>
        <v>0</v>
      </c>
      <c r="R1606" t="str">
        <f t="shared" si="335"/>
        <v>No</v>
      </c>
      <c r="S1606" t="str">
        <f t="shared" si="336"/>
        <v>No</v>
      </c>
      <c r="T1606" t="str">
        <f t="shared" si="337"/>
        <v>No</v>
      </c>
      <c r="U1606" s="10" t="str" cm="1">
        <f t="array" ref="U1606">_xlfn.IFS(B1606&lt;18.5,"Underweight",B1606&lt;=24.9,"Normal weight",B1606&lt;=29.99,"Over weight",B1606&gt;=30,"Obesity")</f>
        <v>Obesity</v>
      </c>
      <c r="V1606" t="str" cm="1">
        <f t="array" ref="V1606">_xlfn.IFS(C1606&lt;5.7,"Normal",C1606&lt;=6.49,"Prediabetes",C1606&gt;=6.5,"Diabetes")</f>
        <v>Normal</v>
      </c>
      <c r="W1606" t="str">
        <f t="shared" si="338"/>
        <v>No</v>
      </c>
    </row>
    <row r="1607" spans="1:23" x14ac:dyDescent="0.25">
      <c r="A1607" t="s">
        <v>765</v>
      </c>
      <c r="B1607" s="11">
        <v>28.024999999999999</v>
      </c>
      <c r="C1607" s="11">
        <v>5.69</v>
      </c>
      <c r="D1607" t="s">
        <v>2382</v>
      </c>
      <c r="E1607" t="s">
        <v>2380</v>
      </c>
      <c r="F1607" t="s">
        <v>2380</v>
      </c>
      <c r="G1607" t="s">
        <v>2381</v>
      </c>
      <c r="H1607" t="s">
        <v>2380</v>
      </c>
      <c r="I1607" t="str">
        <f t="shared" si="326"/>
        <v>Id1606</v>
      </c>
      <c r="J1607" t="str">
        <f t="shared" si="327"/>
        <v>28.025</v>
      </c>
      <c r="K1607" t="str">
        <f t="shared" si="328"/>
        <v>5.69</v>
      </c>
      <c r="L1607" t="str">
        <f t="shared" si="329"/>
        <v>yes</v>
      </c>
      <c r="M1607" t="str">
        <f t="shared" si="330"/>
        <v>No</v>
      </c>
      <c r="N1607" t="str">
        <f t="shared" si="331"/>
        <v>No</v>
      </c>
      <c r="O1607" t="str">
        <f t="shared" si="332"/>
        <v>No major surgery</v>
      </c>
      <c r="P1607" t="str">
        <f t="shared" si="333"/>
        <v>No</v>
      </c>
      <c r="Q1607" s="10" t="str">
        <f t="shared" si="334"/>
        <v>0</v>
      </c>
      <c r="R1607" t="str">
        <f t="shared" si="335"/>
        <v>Yes</v>
      </c>
      <c r="S1607" t="str">
        <f t="shared" si="336"/>
        <v>No</v>
      </c>
      <c r="T1607" t="str">
        <f t="shared" si="337"/>
        <v>No</v>
      </c>
      <c r="U1607" s="10" t="str" cm="1">
        <f t="array" ref="U1607">_xlfn.IFS(B1607&lt;18.5,"Underweight",B1607&lt;=24.9,"Normal weight",B1607&lt;=29.99,"Over weight",B1607&gt;=30,"Obesity")</f>
        <v>Over weight</v>
      </c>
      <c r="V1607" t="str" cm="1">
        <f t="array" ref="V1607">_xlfn.IFS(C1607&lt;5.7,"Normal",C1607&lt;=6.49,"Prediabetes",C1607&gt;=6.5,"Diabetes")</f>
        <v>Normal</v>
      </c>
      <c r="W1607" t="str">
        <f t="shared" si="338"/>
        <v>No</v>
      </c>
    </row>
    <row r="1608" spans="1:23" x14ac:dyDescent="0.25">
      <c r="A1608" t="s">
        <v>764</v>
      </c>
      <c r="B1608" s="11">
        <v>24.32</v>
      </c>
      <c r="C1608" s="11">
        <v>5.56</v>
      </c>
      <c r="D1608" t="s">
        <v>2382</v>
      </c>
      <c r="E1608" t="s">
        <v>2380</v>
      </c>
      <c r="F1608" t="s">
        <v>2380</v>
      </c>
      <c r="G1608" t="s">
        <v>2381</v>
      </c>
      <c r="H1608" t="s">
        <v>2380</v>
      </c>
      <c r="I1608" t="str">
        <f t="shared" si="326"/>
        <v>Id1607</v>
      </c>
      <c r="J1608" t="str">
        <f t="shared" si="327"/>
        <v>24.32</v>
      </c>
      <c r="K1608" t="str">
        <f t="shared" si="328"/>
        <v>5.56</v>
      </c>
      <c r="L1608" t="str">
        <f t="shared" si="329"/>
        <v>yes</v>
      </c>
      <c r="M1608" t="str">
        <f t="shared" si="330"/>
        <v>No</v>
      </c>
      <c r="N1608" t="str">
        <f t="shared" si="331"/>
        <v>No</v>
      </c>
      <c r="O1608" t="str">
        <f t="shared" si="332"/>
        <v>No major surgery</v>
      </c>
      <c r="P1608" t="str">
        <f t="shared" si="333"/>
        <v>No</v>
      </c>
      <c r="Q1608" s="10" t="str">
        <f t="shared" si="334"/>
        <v>0</v>
      </c>
      <c r="R1608" t="str">
        <f t="shared" si="335"/>
        <v>Yes</v>
      </c>
      <c r="S1608" t="str">
        <f t="shared" si="336"/>
        <v>No</v>
      </c>
      <c r="T1608" t="str">
        <f t="shared" si="337"/>
        <v>No</v>
      </c>
      <c r="U1608" s="10" t="str" cm="1">
        <f t="array" ref="U1608">_xlfn.IFS(B1608&lt;18.5,"Underweight",B1608&lt;=24.9,"Normal weight",B1608&lt;=29.99,"Over weight",B1608&gt;=30,"Obesity")</f>
        <v>Normal weight</v>
      </c>
      <c r="V1608" t="str" cm="1">
        <f t="array" ref="V1608">_xlfn.IFS(C1608&lt;5.7,"Normal",C1608&lt;=6.49,"Prediabetes",C1608&gt;=6.5,"Diabetes")</f>
        <v>Normal</v>
      </c>
      <c r="W1608" t="str">
        <f t="shared" si="338"/>
        <v>No</v>
      </c>
    </row>
    <row r="1609" spans="1:23" x14ac:dyDescent="0.25">
      <c r="A1609" t="s">
        <v>763</v>
      </c>
      <c r="B1609" s="11">
        <v>38</v>
      </c>
      <c r="C1609" s="11">
        <v>5.41</v>
      </c>
      <c r="D1609" t="s">
        <v>2382</v>
      </c>
      <c r="E1609" t="s">
        <v>2380</v>
      </c>
      <c r="F1609" t="s">
        <v>2380</v>
      </c>
      <c r="G1609">
        <v>1</v>
      </c>
      <c r="H1609" t="s">
        <v>2380</v>
      </c>
      <c r="I1609" t="str">
        <f t="shared" si="326"/>
        <v>Id1608</v>
      </c>
      <c r="J1609" t="str">
        <f t="shared" si="327"/>
        <v>38</v>
      </c>
      <c r="K1609" t="str">
        <f t="shared" si="328"/>
        <v>5.41</v>
      </c>
      <c r="L1609" t="str">
        <f t="shared" si="329"/>
        <v>yes</v>
      </c>
      <c r="M1609" t="str">
        <f t="shared" si="330"/>
        <v>No</v>
      </c>
      <c r="N1609" t="str">
        <f t="shared" si="331"/>
        <v>No</v>
      </c>
      <c r="O1609" t="str">
        <f t="shared" si="332"/>
        <v>1</v>
      </c>
      <c r="P1609" t="str">
        <f t="shared" si="333"/>
        <v>No</v>
      </c>
      <c r="Q1609" s="10" t="str">
        <f t="shared" si="334"/>
        <v>1</v>
      </c>
      <c r="R1609" t="str">
        <f t="shared" si="335"/>
        <v>Yes</v>
      </c>
      <c r="S1609" t="str">
        <f t="shared" si="336"/>
        <v>No</v>
      </c>
      <c r="T1609" t="str">
        <f t="shared" si="337"/>
        <v>No</v>
      </c>
      <c r="U1609" s="10" t="str" cm="1">
        <f t="array" ref="U1609">_xlfn.IFS(B1609&lt;18.5,"Underweight",B1609&lt;=24.9,"Normal weight",B1609&lt;=29.99,"Over weight",B1609&gt;=30,"Obesity")</f>
        <v>Obesity</v>
      </c>
      <c r="V1609" t="str" cm="1">
        <f t="array" ref="V1609">_xlfn.IFS(C1609&lt;5.7,"Normal",C1609&lt;=6.49,"Prediabetes",C1609&gt;=6.5,"Diabetes")</f>
        <v>Normal</v>
      </c>
      <c r="W1609" t="str">
        <f t="shared" si="338"/>
        <v>No</v>
      </c>
    </row>
    <row r="1610" spans="1:23" x14ac:dyDescent="0.25">
      <c r="A1610" t="s">
        <v>762</v>
      </c>
      <c r="B1610" s="11">
        <v>31.6</v>
      </c>
      <c r="C1610" s="11">
        <v>10.85</v>
      </c>
      <c r="D1610" t="s">
        <v>2382</v>
      </c>
      <c r="E1610" t="s">
        <v>2380</v>
      </c>
      <c r="F1610" t="s">
        <v>2380</v>
      </c>
      <c r="G1610" t="s">
        <v>2381</v>
      </c>
      <c r="H1610" t="s">
        <v>2380</v>
      </c>
      <c r="I1610" t="str">
        <f t="shared" si="326"/>
        <v>Id1609</v>
      </c>
      <c r="J1610" t="str">
        <f t="shared" si="327"/>
        <v>31.6</v>
      </c>
      <c r="K1610" t="str">
        <f t="shared" si="328"/>
        <v>10.85</v>
      </c>
      <c r="L1610" t="str">
        <f t="shared" si="329"/>
        <v>yes</v>
      </c>
      <c r="M1610" t="str">
        <f t="shared" si="330"/>
        <v>No</v>
      </c>
      <c r="N1610" t="str">
        <f t="shared" si="331"/>
        <v>No</v>
      </c>
      <c r="O1610" t="str">
        <f t="shared" si="332"/>
        <v>No major surgery</v>
      </c>
      <c r="P1610" t="str">
        <f t="shared" si="333"/>
        <v>No</v>
      </c>
      <c r="Q1610" s="10" t="str">
        <f t="shared" si="334"/>
        <v>0</v>
      </c>
      <c r="R1610" t="str">
        <f t="shared" si="335"/>
        <v>Yes</v>
      </c>
      <c r="S1610" t="str">
        <f t="shared" si="336"/>
        <v>No</v>
      </c>
      <c r="T1610" t="str">
        <f t="shared" si="337"/>
        <v>No</v>
      </c>
      <c r="U1610" s="10" t="str" cm="1">
        <f t="array" ref="U1610">_xlfn.IFS(B1610&lt;18.5,"Underweight",B1610&lt;=24.9,"Normal weight",B1610&lt;=29.99,"Over weight",B1610&gt;=30,"Obesity")</f>
        <v>Obesity</v>
      </c>
      <c r="V1610" t="str" cm="1">
        <f t="array" ref="V1610">_xlfn.IFS(C1610&lt;5.7,"Normal",C1610&lt;=6.49,"Prediabetes",C1610&gt;=6.5,"Diabetes")</f>
        <v>Diabetes</v>
      </c>
      <c r="W1610" t="str">
        <f t="shared" si="338"/>
        <v>No</v>
      </c>
    </row>
    <row r="1611" spans="1:23" x14ac:dyDescent="0.25">
      <c r="A1611" t="s">
        <v>761</v>
      </c>
      <c r="B1611" s="11">
        <v>31.02</v>
      </c>
      <c r="C1611" s="11">
        <v>11.63</v>
      </c>
      <c r="D1611" t="s">
        <v>2382</v>
      </c>
      <c r="E1611" t="s">
        <v>2380</v>
      </c>
      <c r="F1611" t="s">
        <v>2380</v>
      </c>
      <c r="G1611" t="s">
        <v>2381</v>
      </c>
      <c r="H1611" t="s">
        <v>2380</v>
      </c>
      <c r="I1611" t="str">
        <f t="shared" si="326"/>
        <v>Id1610</v>
      </c>
      <c r="J1611" t="str">
        <f t="shared" si="327"/>
        <v>31.02</v>
      </c>
      <c r="K1611" t="str">
        <f t="shared" si="328"/>
        <v>11.63</v>
      </c>
      <c r="L1611" t="str">
        <f t="shared" si="329"/>
        <v>yes</v>
      </c>
      <c r="M1611" t="str">
        <f t="shared" si="330"/>
        <v>No</v>
      </c>
      <c r="N1611" t="str">
        <f t="shared" si="331"/>
        <v>No</v>
      </c>
      <c r="O1611" t="str">
        <f t="shared" si="332"/>
        <v>No major surgery</v>
      </c>
      <c r="P1611" t="str">
        <f t="shared" si="333"/>
        <v>No</v>
      </c>
      <c r="Q1611" s="10" t="str">
        <f t="shared" si="334"/>
        <v>0</v>
      </c>
      <c r="R1611" t="str">
        <f t="shared" si="335"/>
        <v>Yes</v>
      </c>
      <c r="S1611" t="str">
        <f t="shared" si="336"/>
        <v>No</v>
      </c>
      <c r="T1611" t="str">
        <f t="shared" si="337"/>
        <v>No</v>
      </c>
      <c r="U1611" s="10" t="str" cm="1">
        <f t="array" ref="U1611">_xlfn.IFS(B1611&lt;18.5,"Underweight",B1611&lt;=24.9,"Normal weight",B1611&lt;=29.99,"Over weight",B1611&gt;=30,"Obesity")</f>
        <v>Obesity</v>
      </c>
      <c r="V1611" t="str" cm="1">
        <f t="array" ref="V1611">_xlfn.IFS(C1611&lt;5.7,"Normal",C1611&lt;=6.49,"Prediabetes",C1611&gt;=6.5,"Diabetes")</f>
        <v>Diabetes</v>
      </c>
      <c r="W1611" t="str">
        <f t="shared" si="338"/>
        <v>No</v>
      </c>
    </row>
    <row r="1612" spans="1:23" x14ac:dyDescent="0.25">
      <c r="A1612" t="s">
        <v>760</v>
      </c>
      <c r="B1612" s="11">
        <v>29.26</v>
      </c>
      <c r="C1612" s="11">
        <v>5.68</v>
      </c>
      <c r="D1612" t="s">
        <v>2382</v>
      </c>
      <c r="E1612" t="s">
        <v>2380</v>
      </c>
      <c r="F1612" t="s">
        <v>2380</v>
      </c>
      <c r="G1612">
        <v>1</v>
      </c>
      <c r="H1612" t="s">
        <v>2380</v>
      </c>
      <c r="I1612" t="str">
        <f t="shared" si="326"/>
        <v>Id1611</v>
      </c>
      <c r="J1612" t="str">
        <f t="shared" si="327"/>
        <v>29.26</v>
      </c>
      <c r="K1612" t="str">
        <f t="shared" si="328"/>
        <v>5.68</v>
      </c>
      <c r="L1612" t="str">
        <f t="shared" si="329"/>
        <v>yes</v>
      </c>
      <c r="M1612" t="str">
        <f t="shared" si="330"/>
        <v>No</v>
      </c>
      <c r="N1612" t="str">
        <f t="shared" si="331"/>
        <v>No</v>
      </c>
      <c r="O1612" t="str">
        <f t="shared" si="332"/>
        <v>1</v>
      </c>
      <c r="P1612" t="str">
        <f t="shared" si="333"/>
        <v>No</v>
      </c>
      <c r="Q1612" s="10" t="str">
        <f t="shared" si="334"/>
        <v>1</v>
      </c>
      <c r="R1612" t="str">
        <f t="shared" si="335"/>
        <v>Yes</v>
      </c>
      <c r="S1612" t="str">
        <f t="shared" si="336"/>
        <v>No</v>
      </c>
      <c r="T1612" t="str">
        <f t="shared" si="337"/>
        <v>No</v>
      </c>
      <c r="U1612" s="10" t="str" cm="1">
        <f t="array" ref="U1612">_xlfn.IFS(B1612&lt;18.5,"Underweight",B1612&lt;=24.9,"Normal weight",B1612&lt;=29.99,"Over weight",B1612&gt;=30,"Obesity")</f>
        <v>Over weight</v>
      </c>
      <c r="V1612" t="str" cm="1">
        <f t="array" ref="V1612">_xlfn.IFS(C1612&lt;5.7,"Normal",C1612&lt;=6.49,"Prediabetes",C1612&gt;=6.5,"Diabetes")</f>
        <v>Normal</v>
      </c>
      <c r="W1612" t="str">
        <f t="shared" si="338"/>
        <v>No</v>
      </c>
    </row>
    <row r="1613" spans="1:23" x14ac:dyDescent="0.25">
      <c r="A1613" t="s">
        <v>759</v>
      </c>
      <c r="B1613" s="11">
        <v>15.09</v>
      </c>
      <c r="C1613" s="11">
        <v>7.59</v>
      </c>
      <c r="D1613" t="s">
        <v>2382</v>
      </c>
      <c r="E1613" t="s">
        <v>2380</v>
      </c>
      <c r="F1613" t="s">
        <v>2380</v>
      </c>
      <c r="G1613">
        <v>2</v>
      </c>
      <c r="H1613" t="s">
        <v>2380</v>
      </c>
      <c r="I1613" t="str">
        <f t="shared" si="326"/>
        <v>Id1612</v>
      </c>
      <c r="J1613" t="str">
        <f t="shared" si="327"/>
        <v>15.09</v>
      </c>
      <c r="K1613" t="str">
        <f t="shared" si="328"/>
        <v>7.59</v>
      </c>
      <c r="L1613" t="str">
        <f t="shared" si="329"/>
        <v>yes</v>
      </c>
      <c r="M1613" t="str">
        <f t="shared" si="330"/>
        <v>No</v>
      </c>
      <c r="N1613" t="str">
        <f t="shared" si="331"/>
        <v>No</v>
      </c>
      <c r="O1613" t="str">
        <f t="shared" si="332"/>
        <v>2</v>
      </c>
      <c r="P1613" t="str">
        <f t="shared" si="333"/>
        <v>No</v>
      </c>
      <c r="Q1613" s="10" t="str">
        <f t="shared" si="334"/>
        <v>2</v>
      </c>
      <c r="R1613" t="str">
        <f t="shared" si="335"/>
        <v>Yes</v>
      </c>
      <c r="S1613" t="str">
        <f t="shared" si="336"/>
        <v>No</v>
      </c>
      <c r="T1613" t="str">
        <f t="shared" si="337"/>
        <v>No</v>
      </c>
      <c r="U1613" s="10" t="str" cm="1">
        <f t="array" ref="U1613">_xlfn.IFS(B1613&lt;18.5,"Underweight",B1613&lt;=24.9,"Normal weight",B1613&lt;=29.99,"Over weight",B1613&gt;=30,"Obesity")</f>
        <v>Underweight</v>
      </c>
      <c r="V1613" t="str" cm="1">
        <f t="array" ref="V1613">_xlfn.IFS(C1613&lt;5.7,"Normal",C1613&lt;=6.49,"Prediabetes",C1613&gt;=6.5,"Diabetes")</f>
        <v>Diabetes</v>
      </c>
      <c r="W1613" t="str">
        <f t="shared" si="338"/>
        <v>No</v>
      </c>
    </row>
    <row r="1614" spans="1:23" x14ac:dyDescent="0.25">
      <c r="A1614" t="s">
        <v>758</v>
      </c>
      <c r="B1614" s="11">
        <v>22.63</v>
      </c>
      <c r="C1614" s="11">
        <v>5.09</v>
      </c>
      <c r="D1614" t="s">
        <v>2382</v>
      </c>
      <c r="E1614" t="s">
        <v>2380</v>
      </c>
      <c r="F1614" t="s">
        <v>2380</v>
      </c>
      <c r="G1614" t="s">
        <v>2381</v>
      </c>
      <c r="H1614" t="s">
        <v>2380</v>
      </c>
      <c r="I1614" t="str">
        <f t="shared" si="326"/>
        <v>Id1613</v>
      </c>
      <c r="J1614" t="str">
        <f t="shared" si="327"/>
        <v>22.63</v>
      </c>
      <c r="K1614" t="str">
        <f t="shared" si="328"/>
        <v>5.09</v>
      </c>
      <c r="L1614" t="str">
        <f t="shared" si="329"/>
        <v>yes</v>
      </c>
      <c r="M1614" t="str">
        <f t="shared" si="330"/>
        <v>No</v>
      </c>
      <c r="N1614" t="str">
        <f t="shared" si="331"/>
        <v>No</v>
      </c>
      <c r="O1614" t="str">
        <f t="shared" si="332"/>
        <v>No major surgery</v>
      </c>
      <c r="P1614" t="str">
        <f t="shared" si="333"/>
        <v>No</v>
      </c>
      <c r="Q1614" s="10" t="str">
        <f t="shared" si="334"/>
        <v>0</v>
      </c>
      <c r="R1614" t="str">
        <f t="shared" si="335"/>
        <v>Yes</v>
      </c>
      <c r="S1614" t="str">
        <f t="shared" si="336"/>
        <v>No</v>
      </c>
      <c r="T1614" t="str">
        <f t="shared" si="337"/>
        <v>No</v>
      </c>
      <c r="U1614" s="10" t="str" cm="1">
        <f t="array" ref="U1614">_xlfn.IFS(B1614&lt;18.5,"Underweight",B1614&lt;=24.9,"Normal weight",B1614&lt;=29.99,"Over weight",B1614&gt;=30,"Obesity")</f>
        <v>Normal weight</v>
      </c>
      <c r="V1614" t="str" cm="1">
        <f t="array" ref="V1614">_xlfn.IFS(C1614&lt;5.7,"Normal",C1614&lt;=6.49,"Prediabetes",C1614&gt;=6.5,"Diabetes")</f>
        <v>Normal</v>
      </c>
      <c r="W1614" t="str">
        <f t="shared" si="338"/>
        <v>No</v>
      </c>
    </row>
    <row r="1615" spans="1:23" x14ac:dyDescent="0.25">
      <c r="A1615" t="s">
        <v>757</v>
      </c>
      <c r="B1615" s="11">
        <v>23.46</v>
      </c>
      <c r="C1615" s="11">
        <v>4.21</v>
      </c>
      <c r="D1615" t="s">
        <v>2380</v>
      </c>
      <c r="E1615" t="s">
        <v>2380</v>
      </c>
      <c r="F1615" t="s">
        <v>2380</v>
      </c>
      <c r="G1615">
        <v>1</v>
      </c>
      <c r="H1615" t="s">
        <v>2380</v>
      </c>
      <c r="I1615" t="str">
        <f t="shared" si="326"/>
        <v>Id1614</v>
      </c>
      <c r="J1615" t="str">
        <f t="shared" si="327"/>
        <v>23.46</v>
      </c>
      <c r="K1615" t="str">
        <f t="shared" si="328"/>
        <v>4.21</v>
      </c>
      <c r="L1615" t="str">
        <f t="shared" si="329"/>
        <v>No</v>
      </c>
      <c r="M1615" t="str">
        <f t="shared" si="330"/>
        <v>No</v>
      </c>
      <c r="N1615" t="str">
        <f t="shared" si="331"/>
        <v>No</v>
      </c>
      <c r="O1615" t="str">
        <f t="shared" si="332"/>
        <v>1</v>
      </c>
      <c r="P1615" t="str">
        <f t="shared" si="333"/>
        <v>No</v>
      </c>
      <c r="Q1615" s="10" t="str">
        <f t="shared" si="334"/>
        <v>1</v>
      </c>
      <c r="R1615" t="str">
        <f t="shared" si="335"/>
        <v>No</v>
      </c>
      <c r="S1615" t="str">
        <f t="shared" si="336"/>
        <v>No</v>
      </c>
      <c r="T1615" t="str">
        <f t="shared" si="337"/>
        <v>No</v>
      </c>
      <c r="U1615" s="10" t="str" cm="1">
        <f t="array" ref="U1615">_xlfn.IFS(B1615&lt;18.5,"Underweight",B1615&lt;=24.9,"Normal weight",B1615&lt;=29.99,"Over weight",B1615&gt;=30,"Obesity")</f>
        <v>Normal weight</v>
      </c>
      <c r="V1615" t="str" cm="1">
        <f t="array" ref="V1615">_xlfn.IFS(C1615&lt;5.7,"Normal",C1615&lt;=6.49,"Prediabetes",C1615&gt;=6.5,"Diabetes")</f>
        <v>Normal</v>
      </c>
      <c r="W1615" t="str">
        <f t="shared" si="338"/>
        <v>No</v>
      </c>
    </row>
    <row r="1616" spans="1:23" x14ac:dyDescent="0.25">
      <c r="A1616" t="s">
        <v>756</v>
      </c>
      <c r="B1616" s="11">
        <v>22.56</v>
      </c>
      <c r="C1616" s="11">
        <v>4.34</v>
      </c>
      <c r="D1616" t="s">
        <v>2382</v>
      </c>
      <c r="E1616" t="s">
        <v>2380</v>
      </c>
      <c r="F1616" t="s">
        <v>2380</v>
      </c>
      <c r="G1616" t="s">
        <v>2381</v>
      </c>
      <c r="H1616" t="s">
        <v>2380</v>
      </c>
      <c r="I1616" t="str">
        <f t="shared" si="326"/>
        <v>Id1615</v>
      </c>
      <c r="J1616" t="str">
        <f t="shared" si="327"/>
        <v>22.56</v>
      </c>
      <c r="K1616" t="str">
        <f t="shared" si="328"/>
        <v>4.34</v>
      </c>
      <c r="L1616" t="str">
        <f t="shared" si="329"/>
        <v>yes</v>
      </c>
      <c r="M1616" t="str">
        <f t="shared" si="330"/>
        <v>No</v>
      </c>
      <c r="N1616" t="str">
        <f t="shared" si="331"/>
        <v>No</v>
      </c>
      <c r="O1616" t="str">
        <f t="shared" si="332"/>
        <v>No major surgery</v>
      </c>
      <c r="P1616" t="str">
        <f t="shared" si="333"/>
        <v>No</v>
      </c>
      <c r="Q1616" s="10" t="str">
        <f t="shared" si="334"/>
        <v>0</v>
      </c>
      <c r="R1616" t="str">
        <f t="shared" si="335"/>
        <v>Yes</v>
      </c>
      <c r="S1616" t="str">
        <f t="shared" si="336"/>
        <v>No</v>
      </c>
      <c r="T1616" t="str">
        <f t="shared" si="337"/>
        <v>No</v>
      </c>
      <c r="U1616" s="10" t="str" cm="1">
        <f t="array" ref="U1616">_xlfn.IFS(B1616&lt;18.5,"Underweight",B1616&lt;=24.9,"Normal weight",B1616&lt;=29.99,"Over weight",B1616&gt;=30,"Obesity")</f>
        <v>Normal weight</v>
      </c>
      <c r="V1616" t="str" cm="1">
        <f t="array" ref="V1616">_xlfn.IFS(C1616&lt;5.7,"Normal",C1616&lt;=6.49,"Prediabetes",C1616&gt;=6.5,"Diabetes")</f>
        <v>Normal</v>
      </c>
      <c r="W1616" t="str">
        <f t="shared" si="338"/>
        <v>No</v>
      </c>
    </row>
    <row r="1617" spans="1:23" x14ac:dyDescent="0.25">
      <c r="A1617" t="s">
        <v>755</v>
      </c>
      <c r="B1617" s="11">
        <v>19.28</v>
      </c>
      <c r="C1617" s="11">
        <v>11.85</v>
      </c>
      <c r="D1617" t="s">
        <v>2380</v>
      </c>
      <c r="E1617" t="s">
        <v>2380</v>
      </c>
      <c r="F1617" t="s">
        <v>2380</v>
      </c>
      <c r="G1617">
        <v>2</v>
      </c>
      <c r="H1617" t="s">
        <v>2380</v>
      </c>
      <c r="I1617" t="str">
        <f t="shared" si="326"/>
        <v>Id1616</v>
      </c>
      <c r="J1617" t="str">
        <f t="shared" si="327"/>
        <v>19.28</v>
      </c>
      <c r="K1617" t="str">
        <f t="shared" si="328"/>
        <v>11.85</v>
      </c>
      <c r="L1617" t="str">
        <f t="shared" si="329"/>
        <v>No</v>
      </c>
      <c r="M1617" t="str">
        <f t="shared" si="330"/>
        <v>No</v>
      </c>
      <c r="N1617" t="str">
        <f t="shared" si="331"/>
        <v>No</v>
      </c>
      <c r="O1617" t="str">
        <f t="shared" si="332"/>
        <v>2</v>
      </c>
      <c r="P1617" t="str">
        <f t="shared" si="333"/>
        <v>No</v>
      </c>
      <c r="Q1617" s="10" t="str">
        <f t="shared" si="334"/>
        <v>2</v>
      </c>
      <c r="R1617" t="str">
        <f t="shared" si="335"/>
        <v>No</v>
      </c>
      <c r="S1617" t="str">
        <f t="shared" si="336"/>
        <v>No</v>
      </c>
      <c r="T1617" t="str">
        <f t="shared" si="337"/>
        <v>No</v>
      </c>
      <c r="U1617" s="10" t="str" cm="1">
        <f t="array" ref="U1617">_xlfn.IFS(B1617&lt;18.5,"Underweight",B1617&lt;=24.9,"Normal weight",B1617&lt;=29.99,"Over weight",B1617&gt;=30,"Obesity")</f>
        <v>Normal weight</v>
      </c>
      <c r="V1617" t="str" cm="1">
        <f t="array" ref="V1617">_xlfn.IFS(C1617&lt;5.7,"Normal",C1617&lt;=6.49,"Prediabetes",C1617&gt;=6.5,"Diabetes")</f>
        <v>Diabetes</v>
      </c>
      <c r="W1617" t="str">
        <f t="shared" si="338"/>
        <v>No</v>
      </c>
    </row>
    <row r="1618" spans="1:23" x14ac:dyDescent="0.25">
      <c r="A1618" t="s">
        <v>754</v>
      </c>
      <c r="B1618" s="11">
        <v>15.37</v>
      </c>
      <c r="C1618" s="11">
        <v>9.61</v>
      </c>
      <c r="D1618" t="s">
        <v>2382</v>
      </c>
      <c r="E1618" t="s">
        <v>2380</v>
      </c>
      <c r="F1618" t="s">
        <v>2380</v>
      </c>
      <c r="G1618">
        <v>2</v>
      </c>
      <c r="H1618" t="s">
        <v>2380</v>
      </c>
      <c r="I1618" t="str">
        <f t="shared" si="326"/>
        <v>Id1617</v>
      </c>
      <c r="J1618" t="str">
        <f t="shared" si="327"/>
        <v>15.37</v>
      </c>
      <c r="K1618" t="str">
        <f t="shared" si="328"/>
        <v>9.61</v>
      </c>
      <c r="L1618" t="str">
        <f t="shared" si="329"/>
        <v>yes</v>
      </c>
      <c r="M1618" t="str">
        <f t="shared" si="330"/>
        <v>No</v>
      </c>
      <c r="N1618" t="str">
        <f t="shared" si="331"/>
        <v>No</v>
      </c>
      <c r="O1618" t="str">
        <f t="shared" si="332"/>
        <v>2</v>
      </c>
      <c r="P1618" t="str">
        <f t="shared" si="333"/>
        <v>No</v>
      </c>
      <c r="Q1618" s="10" t="str">
        <f t="shared" si="334"/>
        <v>2</v>
      </c>
      <c r="R1618" t="str">
        <f t="shared" si="335"/>
        <v>Yes</v>
      </c>
      <c r="S1618" t="str">
        <f t="shared" si="336"/>
        <v>No</v>
      </c>
      <c r="T1618" t="str">
        <f t="shared" si="337"/>
        <v>No</v>
      </c>
      <c r="U1618" s="10" t="str" cm="1">
        <f t="array" ref="U1618">_xlfn.IFS(B1618&lt;18.5,"Underweight",B1618&lt;=24.9,"Normal weight",B1618&lt;=29.99,"Over weight",B1618&gt;=30,"Obesity")</f>
        <v>Underweight</v>
      </c>
      <c r="V1618" t="str" cm="1">
        <f t="array" ref="V1618">_xlfn.IFS(C1618&lt;5.7,"Normal",C1618&lt;=6.49,"Prediabetes",C1618&gt;=6.5,"Diabetes")</f>
        <v>Diabetes</v>
      </c>
      <c r="W1618" t="str">
        <f t="shared" si="338"/>
        <v>No</v>
      </c>
    </row>
    <row r="1619" spans="1:23" x14ac:dyDescent="0.25">
      <c r="A1619" t="s">
        <v>753</v>
      </c>
      <c r="B1619" s="11">
        <v>18.71</v>
      </c>
      <c r="C1619" s="11">
        <v>5.29</v>
      </c>
      <c r="D1619" t="s">
        <v>2382</v>
      </c>
      <c r="E1619" t="s">
        <v>2380</v>
      </c>
      <c r="F1619" t="s">
        <v>2380</v>
      </c>
      <c r="G1619" t="s">
        <v>2381</v>
      </c>
      <c r="H1619" t="s">
        <v>2380</v>
      </c>
      <c r="I1619" t="str">
        <f t="shared" si="326"/>
        <v>Id1618</v>
      </c>
      <c r="J1619" t="str">
        <f t="shared" si="327"/>
        <v>18.71</v>
      </c>
      <c r="K1619" t="str">
        <f t="shared" si="328"/>
        <v>5.29</v>
      </c>
      <c r="L1619" t="str">
        <f t="shared" si="329"/>
        <v>yes</v>
      </c>
      <c r="M1619" t="str">
        <f t="shared" si="330"/>
        <v>No</v>
      </c>
      <c r="N1619" t="str">
        <f t="shared" si="331"/>
        <v>No</v>
      </c>
      <c r="O1619" t="str">
        <f t="shared" si="332"/>
        <v>No major surgery</v>
      </c>
      <c r="P1619" t="str">
        <f t="shared" si="333"/>
        <v>No</v>
      </c>
      <c r="Q1619" s="10" t="str">
        <f t="shared" si="334"/>
        <v>0</v>
      </c>
      <c r="R1619" t="str">
        <f t="shared" si="335"/>
        <v>Yes</v>
      </c>
      <c r="S1619" t="str">
        <f t="shared" si="336"/>
        <v>No</v>
      </c>
      <c r="T1619" t="str">
        <f t="shared" si="337"/>
        <v>No</v>
      </c>
      <c r="U1619" s="10" t="str" cm="1">
        <f t="array" ref="U1619">_xlfn.IFS(B1619&lt;18.5,"Underweight",B1619&lt;=24.9,"Normal weight",B1619&lt;=29.99,"Over weight",B1619&gt;=30,"Obesity")</f>
        <v>Normal weight</v>
      </c>
      <c r="V1619" t="str" cm="1">
        <f t="array" ref="V1619">_xlfn.IFS(C1619&lt;5.7,"Normal",C1619&lt;=6.49,"Prediabetes",C1619&gt;=6.5,"Diabetes")</f>
        <v>Normal</v>
      </c>
      <c r="W1619" t="str">
        <f t="shared" si="338"/>
        <v>No</v>
      </c>
    </row>
    <row r="1620" spans="1:23" x14ac:dyDescent="0.25">
      <c r="A1620" t="s">
        <v>752</v>
      </c>
      <c r="B1620" s="11">
        <v>20.61</v>
      </c>
      <c r="C1620" s="11">
        <v>6.89</v>
      </c>
      <c r="D1620" t="s">
        <v>2380</v>
      </c>
      <c r="E1620" t="s">
        <v>2380</v>
      </c>
      <c r="F1620" t="s">
        <v>2380</v>
      </c>
      <c r="G1620" t="s">
        <v>2381</v>
      </c>
      <c r="H1620" t="s">
        <v>2380</v>
      </c>
      <c r="I1620" t="str">
        <f t="shared" si="326"/>
        <v>Id1619</v>
      </c>
      <c r="J1620" t="str">
        <f t="shared" si="327"/>
        <v>20.61</v>
      </c>
      <c r="K1620" t="str">
        <f t="shared" si="328"/>
        <v>6.89</v>
      </c>
      <c r="L1620" t="str">
        <f t="shared" si="329"/>
        <v>No</v>
      </c>
      <c r="M1620" t="str">
        <f t="shared" si="330"/>
        <v>No</v>
      </c>
      <c r="N1620" t="str">
        <f t="shared" si="331"/>
        <v>No</v>
      </c>
      <c r="O1620" t="str">
        <f t="shared" si="332"/>
        <v>No major surgery</v>
      </c>
      <c r="P1620" t="str">
        <f t="shared" si="333"/>
        <v>No</v>
      </c>
      <c r="Q1620" s="10" t="str">
        <f t="shared" si="334"/>
        <v>0</v>
      </c>
      <c r="R1620" t="str">
        <f t="shared" si="335"/>
        <v>No</v>
      </c>
      <c r="S1620" t="str">
        <f t="shared" si="336"/>
        <v>No</v>
      </c>
      <c r="T1620" t="str">
        <f t="shared" si="337"/>
        <v>No</v>
      </c>
      <c r="U1620" s="10" t="str" cm="1">
        <f t="array" ref="U1620">_xlfn.IFS(B1620&lt;18.5,"Underweight",B1620&lt;=24.9,"Normal weight",B1620&lt;=29.99,"Over weight",B1620&gt;=30,"Obesity")</f>
        <v>Normal weight</v>
      </c>
      <c r="V1620" t="str" cm="1">
        <f t="array" ref="V1620">_xlfn.IFS(C1620&lt;5.7,"Normal",C1620&lt;=6.49,"Prediabetes",C1620&gt;=6.5,"Diabetes")</f>
        <v>Diabetes</v>
      </c>
      <c r="W1620" t="str">
        <f t="shared" si="338"/>
        <v>No</v>
      </c>
    </row>
    <row r="1621" spans="1:23" x14ac:dyDescent="0.25">
      <c r="A1621" t="s">
        <v>751</v>
      </c>
      <c r="B1621" s="11">
        <v>15.99</v>
      </c>
      <c r="C1621" s="11">
        <v>4.57</v>
      </c>
      <c r="D1621" t="s">
        <v>2382</v>
      </c>
      <c r="E1621" t="s">
        <v>2380</v>
      </c>
      <c r="F1621" t="s">
        <v>2383</v>
      </c>
      <c r="G1621">
        <v>1</v>
      </c>
      <c r="H1621" t="s">
        <v>2380</v>
      </c>
      <c r="I1621" t="str">
        <f t="shared" si="326"/>
        <v>Id1620</v>
      </c>
      <c r="J1621" t="str">
        <f t="shared" si="327"/>
        <v>15.99</v>
      </c>
      <c r="K1621" t="str">
        <f t="shared" si="328"/>
        <v>4.57</v>
      </c>
      <c r="L1621" t="str">
        <f t="shared" si="329"/>
        <v>yes</v>
      </c>
      <c r="M1621" t="str">
        <f t="shared" si="330"/>
        <v>No</v>
      </c>
      <c r="N1621" t="str">
        <f t="shared" si="331"/>
        <v>Yes</v>
      </c>
      <c r="O1621" t="str">
        <f t="shared" si="332"/>
        <v>1</v>
      </c>
      <c r="P1621" t="str">
        <f t="shared" si="333"/>
        <v>No</v>
      </c>
      <c r="Q1621" s="10" t="str">
        <f t="shared" si="334"/>
        <v>1</v>
      </c>
      <c r="R1621" t="str">
        <f t="shared" si="335"/>
        <v>Yes</v>
      </c>
      <c r="S1621" t="str">
        <f t="shared" si="336"/>
        <v>No</v>
      </c>
      <c r="T1621" t="str">
        <f t="shared" si="337"/>
        <v>No</v>
      </c>
      <c r="U1621" s="10" t="str" cm="1">
        <f t="array" ref="U1621">_xlfn.IFS(B1621&lt;18.5,"Underweight",B1621&lt;=24.9,"Normal weight",B1621&lt;=29.99,"Over weight",B1621&gt;=30,"Obesity")</f>
        <v>Underweight</v>
      </c>
      <c r="V1621" t="str" cm="1">
        <f t="array" ref="V1621">_xlfn.IFS(C1621&lt;5.7,"Normal",C1621&lt;=6.49,"Prediabetes",C1621&gt;=6.5,"Diabetes")</f>
        <v>Normal</v>
      </c>
      <c r="W1621" t="str">
        <f t="shared" si="338"/>
        <v>No</v>
      </c>
    </row>
    <row r="1622" spans="1:23" x14ac:dyDescent="0.25">
      <c r="A1622" t="s">
        <v>750</v>
      </c>
      <c r="B1622" s="11">
        <v>33.155000000000001</v>
      </c>
      <c r="C1622" s="11">
        <v>4.32</v>
      </c>
      <c r="D1622" t="s">
        <v>2380</v>
      </c>
      <c r="E1622" t="s">
        <v>2380</v>
      </c>
      <c r="F1622" t="s">
        <v>2380</v>
      </c>
      <c r="G1622" t="s">
        <v>2381</v>
      </c>
      <c r="H1622" t="s">
        <v>2380</v>
      </c>
      <c r="I1622" t="str">
        <f t="shared" si="326"/>
        <v>Id1621</v>
      </c>
      <c r="J1622" t="str">
        <f t="shared" si="327"/>
        <v>33.155</v>
      </c>
      <c r="K1622" t="str">
        <f t="shared" si="328"/>
        <v>4.32</v>
      </c>
      <c r="L1622" t="str">
        <f t="shared" si="329"/>
        <v>No</v>
      </c>
      <c r="M1622" t="str">
        <f t="shared" si="330"/>
        <v>No</v>
      </c>
      <c r="N1622" t="str">
        <f t="shared" si="331"/>
        <v>No</v>
      </c>
      <c r="O1622" t="str">
        <f t="shared" si="332"/>
        <v>No major surgery</v>
      </c>
      <c r="P1622" t="str">
        <f t="shared" si="333"/>
        <v>No</v>
      </c>
      <c r="Q1622" s="10" t="str">
        <f t="shared" si="334"/>
        <v>0</v>
      </c>
      <c r="R1622" t="str">
        <f t="shared" si="335"/>
        <v>No</v>
      </c>
      <c r="S1622" t="str">
        <f t="shared" si="336"/>
        <v>No</v>
      </c>
      <c r="T1622" t="str">
        <f t="shared" si="337"/>
        <v>No</v>
      </c>
      <c r="U1622" s="10" t="str" cm="1">
        <f t="array" ref="U1622">_xlfn.IFS(B1622&lt;18.5,"Underweight",B1622&lt;=24.9,"Normal weight",B1622&lt;=29.99,"Over weight",B1622&gt;=30,"Obesity")</f>
        <v>Obesity</v>
      </c>
      <c r="V1622" t="str" cm="1">
        <f t="array" ref="V1622">_xlfn.IFS(C1622&lt;5.7,"Normal",C1622&lt;=6.49,"Prediabetes",C1622&gt;=6.5,"Diabetes")</f>
        <v>Normal</v>
      </c>
      <c r="W1622" t="str">
        <f t="shared" si="338"/>
        <v>No</v>
      </c>
    </row>
    <row r="1623" spans="1:23" x14ac:dyDescent="0.25">
      <c r="A1623" t="s">
        <v>749</v>
      </c>
      <c r="B1623" s="11">
        <v>26.22</v>
      </c>
      <c r="C1623" s="11">
        <v>5.57</v>
      </c>
      <c r="D1623" t="s">
        <v>2382</v>
      </c>
      <c r="E1623" t="s">
        <v>2380</v>
      </c>
      <c r="F1623" t="s">
        <v>2383</v>
      </c>
      <c r="G1623">
        <v>1</v>
      </c>
      <c r="H1623" t="s">
        <v>2380</v>
      </c>
      <c r="I1623" t="str">
        <f t="shared" si="326"/>
        <v>Id1622</v>
      </c>
      <c r="J1623" t="str">
        <f t="shared" si="327"/>
        <v>26.22</v>
      </c>
      <c r="K1623" t="str">
        <f t="shared" si="328"/>
        <v>5.57</v>
      </c>
      <c r="L1623" t="str">
        <f t="shared" si="329"/>
        <v>yes</v>
      </c>
      <c r="M1623" t="str">
        <f t="shared" si="330"/>
        <v>No</v>
      </c>
      <c r="N1623" t="str">
        <f t="shared" si="331"/>
        <v>Yes</v>
      </c>
      <c r="O1623" t="str">
        <f t="shared" si="332"/>
        <v>1</v>
      </c>
      <c r="P1623" t="str">
        <f t="shared" si="333"/>
        <v>No</v>
      </c>
      <c r="Q1623" s="10" t="str">
        <f t="shared" si="334"/>
        <v>1</v>
      </c>
      <c r="R1623" t="str">
        <f t="shared" si="335"/>
        <v>Yes</v>
      </c>
      <c r="S1623" t="str">
        <f t="shared" si="336"/>
        <v>No</v>
      </c>
      <c r="T1623" t="str">
        <f t="shared" si="337"/>
        <v>No</v>
      </c>
      <c r="U1623" s="10" t="str" cm="1">
        <f t="array" ref="U1623">_xlfn.IFS(B1623&lt;18.5,"Underweight",B1623&lt;=24.9,"Normal weight",B1623&lt;=29.99,"Over weight",B1623&gt;=30,"Obesity")</f>
        <v>Over weight</v>
      </c>
      <c r="V1623" t="str" cm="1">
        <f t="array" ref="V1623">_xlfn.IFS(C1623&lt;5.7,"Normal",C1623&lt;=6.49,"Prediabetes",C1623&gt;=6.5,"Diabetes")</f>
        <v>Normal</v>
      </c>
      <c r="W1623" t="str">
        <f t="shared" si="338"/>
        <v>No</v>
      </c>
    </row>
    <row r="1624" spans="1:23" x14ac:dyDescent="0.25">
      <c r="A1624" t="s">
        <v>748</v>
      </c>
      <c r="B1624" s="11">
        <v>21.85</v>
      </c>
      <c r="C1624" s="11">
        <v>5.26</v>
      </c>
      <c r="D1624" t="s">
        <v>2382</v>
      </c>
      <c r="E1624" t="s">
        <v>2380</v>
      </c>
      <c r="F1624" t="s">
        <v>2383</v>
      </c>
      <c r="G1624">
        <v>1</v>
      </c>
      <c r="H1624" t="s">
        <v>2380</v>
      </c>
      <c r="I1624" t="str">
        <f t="shared" si="326"/>
        <v>Id1623</v>
      </c>
      <c r="J1624" t="str">
        <f t="shared" si="327"/>
        <v>21.85</v>
      </c>
      <c r="K1624" t="str">
        <f t="shared" si="328"/>
        <v>5.26</v>
      </c>
      <c r="L1624" t="str">
        <f t="shared" si="329"/>
        <v>yes</v>
      </c>
      <c r="M1624" t="str">
        <f t="shared" si="330"/>
        <v>No</v>
      </c>
      <c r="N1624" t="str">
        <f t="shared" si="331"/>
        <v>Yes</v>
      </c>
      <c r="O1624" t="str">
        <f t="shared" si="332"/>
        <v>1</v>
      </c>
      <c r="P1624" t="str">
        <f t="shared" si="333"/>
        <v>No</v>
      </c>
      <c r="Q1624" s="10" t="str">
        <f t="shared" si="334"/>
        <v>1</v>
      </c>
      <c r="R1624" t="str">
        <f t="shared" si="335"/>
        <v>Yes</v>
      </c>
      <c r="S1624" t="str">
        <f t="shared" si="336"/>
        <v>No</v>
      </c>
      <c r="T1624" t="str">
        <f t="shared" si="337"/>
        <v>No</v>
      </c>
      <c r="U1624" s="10" t="str" cm="1">
        <f t="array" ref="U1624">_xlfn.IFS(B1624&lt;18.5,"Underweight",B1624&lt;=24.9,"Normal weight",B1624&lt;=29.99,"Over weight",B1624&gt;=30,"Obesity")</f>
        <v>Normal weight</v>
      </c>
      <c r="V1624" t="str" cm="1">
        <f t="array" ref="V1624">_xlfn.IFS(C1624&lt;5.7,"Normal",C1624&lt;=6.49,"Prediabetes",C1624&gt;=6.5,"Diabetes")</f>
        <v>Normal</v>
      </c>
      <c r="W1624" t="str">
        <f t="shared" si="338"/>
        <v>No</v>
      </c>
    </row>
    <row r="1625" spans="1:23" x14ac:dyDescent="0.25">
      <c r="A1625" t="s">
        <v>747</v>
      </c>
      <c r="B1625" s="11">
        <v>30.495000000000001</v>
      </c>
      <c r="C1625" s="11">
        <v>6.25</v>
      </c>
      <c r="D1625" t="s">
        <v>2380</v>
      </c>
      <c r="E1625" t="s">
        <v>2380</v>
      </c>
      <c r="F1625" t="s">
        <v>2380</v>
      </c>
      <c r="G1625" t="s">
        <v>2381</v>
      </c>
      <c r="H1625" t="s">
        <v>2380</v>
      </c>
      <c r="I1625" t="str">
        <f t="shared" si="326"/>
        <v>Id1624</v>
      </c>
      <c r="J1625" t="str">
        <f t="shared" si="327"/>
        <v>30.495</v>
      </c>
      <c r="K1625" t="str">
        <f t="shared" si="328"/>
        <v>6.25</v>
      </c>
      <c r="L1625" t="str">
        <f t="shared" si="329"/>
        <v>No</v>
      </c>
      <c r="M1625" t="str">
        <f t="shared" si="330"/>
        <v>No</v>
      </c>
      <c r="N1625" t="str">
        <f t="shared" si="331"/>
        <v>No</v>
      </c>
      <c r="O1625" t="str">
        <f t="shared" si="332"/>
        <v>No major surgery</v>
      </c>
      <c r="P1625" t="str">
        <f t="shared" si="333"/>
        <v>No</v>
      </c>
      <c r="Q1625" s="10" t="str">
        <f t="shared" si="334"/>
        <v>0</v>
      </c>
      <c r="R1625" t="str">
        <f t="shared" si="335"/>
        <v>No</v>
      </c>
      <c r="S1625" t="str">
        <f t="shared" si="336"/>
        <v>No</v>
      </c>
      <c r="T1625" t="str">
        <f t="shared" si="337"/>
        <v>No</v>
      </c>
      <c r="U1625" s="10" t="str" cm="1">
        <f t="array" ref="U1625">_xlfn.IFS(B1625&lt;18.5,"Underweight",B1625&lt;=24.9,"Normal weight",B1625&lt;=29.99,"Over weight",B1625&gt;=30,"Obesity")</f>
        <v>Obesity</v>
      </c>
      <c r="V1625" t="str" cm="1">
        <f t="array" ref="V1625">_xlfn.IFS(C1625&lt;5.7,"Normal",C1625&lt;=6.49,"Prediabetes",C1625&gt;=6.5,"Diabetes")</f>
        <v>Prediabetes</v>
      </c>
      <c r="W1625" t="str">
        <f t="shared" si="338"/>
        <v>No</v>
      </c>
    </row>
    <row r="1626" spans="1:23" x14ac:dyDescent="0.25">
      <c r="A1626" t="s">
        <v>746</v>
      </c>
      <c r="B1626" s="11">
        <v>34.104999999999997</v>
      </c>
      <c r="C1626" s="11">
        <v>5.67</v>
      </c>
      <c r="D1626" t="s">
        <v>2382</v>
      </c>
      <c r="E1626" t="s">
        <v>2380</v>
      </c>
      <c r="F1626" t="s">
        <v>2380</v>
      </c>
      <c r="G1626" t="s">
        <v>2381</v>
      </c>
      <c r="H1626" t="s">
        <v>2380</v>
      </c>
      <c r="I1626" t="str">
        <f t="shared" si="326"/>
        <v>Id1625</v>
      </c>
      <c r="J1626" t="str">
        <f t="shared" si="327"/>
        <v>34.105</v>
      </c>
      <c r="K1626" t="str">
        <f t="shared" si="328"/>
        <v>5.67</v>
      </c>
      <c r="L1626" t="str">
        <f t="shared" si="329"/>
        <v>yes</v>
      </c>
      <c r="M1626" t="str">
        <f t="shared" si="330"/>
        <v>No</v>
      </c>
      <c r="N1626" t="str">
        <f t="shared" si="331"/>
        <v>No</v>
      </c>
      <c r="O1626" t="str">
        <f t="shared" si="332"/>
        <v>No major surgery</v>
      </c>
      <c r="P1626" t="str">
        <f t="shared" si="333"/>
        <v>No</v>
      </c>
      <c r="Q1626" s="10" t="str">
        <f t="shared" si="334"/>
        <v>0</v>
      </c>
      <c r="R1626" t="str">
        <f t="shared" si="335"/>
        <v>Yes</v>
      </c>
      <c r="S1626" t="str">
        <f t="shared" si="336"/>
        <v>No</v>
      </c>
      <c r="T1626" t="str">
        <f t="shared" si="337"/>
        <v>No</v>
      </c>
      <c r="U1626" s="10" t="str" cm="1">
        <f t="array" ref="U1626">_xlfn.IFS(B1626&lt;18.5,"Underweight",B1626&lt;=24.9,"Normal weight",B1626&lt;=29.99,"Over weight",B1626&gt;=30,"Obesity")</f>
        <v>Obesity</v>
      </c>
      <c r="V1626" t="str" cm="1">
        <f t="array" ref="V1626">_xlfn.IFS(C1626&lt;5.7,"Normal",C1626&lt;=6.49,"Prediabetes",C1626&gt;=6.5,"Diabetes")</f>
        <v>Normal</v>
      </c>
      <c r="W1626" t="str">
        <f t="shared" si="338"/>
        <v>No</v>
      </c>
    </row>
    <row r="1627" spans="1:23" x14ac:dyDescent="0.25">
      <c r="A1627" t="s">
        <v>745</v>
      </c>
      <c r="B1627" s="11">
        <v>32.770000000000003</v>
      </c>
      <c r="C1627" s="11">
        <v>4.42</v>
      </c>
      <c r="D1627" t="s">
        <v>2382</v>
      </c>
      <c r="E1627" t="s">
        <v>2380</v>
      </c>
      <c r="F1627" t="s">
        <v>2380</v>
      </c>
      <c r="G1627">
        <v>1</v>
      </c>
      <c r="H1627" t="s">
        <v>2380</v>
      </c>
      <c r="I1627" t="str">
        <f t="shared" si="326"/>
        <v>Id1626</v>
      </c>
      <c r="J1627" t="str">
        <f t="shared" si="327"/>
        <v>32.77</v>
      </c>
      <c r="K1627" t="str">
        <f t="shared" si="328"/>
        <v>4.42</v>
      </c>
      <c r="L1627" t="str">
        <f t="shared" si="329"/>
        <v>yes</v>
      </c>
      <c r="M1627" t="str">
        <f t="shared" si="330"/>
        <v>No</v>
      </c>
      <c r="N1627" t="str">
        <f t="shared" si="331"/>
        <v>No</v>
      </c>
      <c r="O1627" t="str">
        <f t="shared" si="332"/>
        <v>1</v>
      </c>
      <c r="P1627" t="str">
        <f t="shared" si="333"/>
        <v>No</v>
      </c>
      <c r="Q1627" s="10" t="str">
        <f t="shared" si="334"/>
        <v>1</v>
      </c>
      <c r="R1627" t="str">
        <f t="shared" si="335"/>
        <v>Yes</v>
      </c>
      <c r="S1627" t="str">
        <f t="shared" si="336"/>
        <v>No</v>
      </c>
      <c r="T1627" t="str">
        <f t="shared" si="337"/>
        <v>No</v>
      </c>
      <c r="U1627" s="10" t="str" cm="1">
        <f t="array" ref="U1627">_xlfn.IFS(B1627&lt;18.5,"Underweight",B1627&lt;=24.9,"Normal weight",B1627&lt;=29.99,"Over weight",B1627&gt;=30,"Obesity")</f>
        <v>Obesity</v>
      </c>
      <c r="V1627" t="str" cm="1">
        <f t="array" ref="V1627">_xlfn.IFS(C1627&lt;5.7,"Normal",C1627&lt;=6.49,"Prediabetes",C1627&gt;=6.5,"Diabetes")</f>
        <v>Normal</v>
      </c>
      <c r="W1627" t="str">
        <f t="shared" si="338"/>
        <v>No</v>
      </c>
    </row>
    <row r="1628" spans="1:23" x14ac:dyDescent="0.25">
      <c r="A1628" t="s">
        <v>744</v>
      </c>
      <c r="B1628" s="11">
        <v>16.850000000000001</v>
      </c>
      <c r="C1628" s="11">
        <v>11.75</v>
      </c>
      <c r="D1628" t="s">
        <v>2382</v>
      </c>
      <c r="E1628" t="s">
        <v>2380</v>
      </c>
      <c r="F1628" t="s">
        <v>2380</v>
      </c>
      <c r="G1628">
        <v>2</v>
      </c>
      <c r="H1628" t="s">
        <v>2380</v>
      </c>
      <c r="I1628" t="str">
        <f t="shared" si="326"/>
        <v>Id1627</v>
      </c>
      <c r="J1628" t="str">
        <f t="shared" si="327"/>
        <v>16.85</v>
      </c>
      <c r="K1628" t="str">
        <f t="shared" si="328"/>
        <v>11.75</v>
      </c>
      <c r="L1628" t="str">
        <f t="shared" si="329"/>
        <v>yes</v>
      </c>
      <c r="M1628" t="str">
        <f t="shared" si="330"/>
        <v>No</v>
      </c>
      <c r="N1628" t="str">
        <f t="shared" si="331"/>
        <v>No</v>
      </c>
      <c r="O1628" t="str">
        <f t="shared" si="332"/>
        <v>2</v>
      </c>
      <c r="P1628" t="str">
        <f t="shared" si="333"/>
        <v>No</v>
      </c>
      <c r="Q1628" s="10" t="str">
        <f t="shared" si="334"/>
        <v>2</v>
      </c>
      <c r="R1628" t="str">
        <f t="shared" si="335"/>
        <v>Yes</v>
      </c>
      <c r="S1628" t="str">
        <f t="shared" si="336"/>
        <v>No</v>
      </c>
      <c r="T1628" t="str">
        <f t="shared" si="337"/>
        <v>No</v>
      </c>
      <c r="U1628" s="10" t="str" cm="1">
        <f t="array" ref="U1628">_xlfn.IFS(B1628&lt;18.5,"Underweight",B1628&lt;=24.9,"Normal weight",B1628&lt;=29.99,"Over weight",B1628&gt;=30,"Obesity")</f>
        <v>Underweight</v>
      </c>
      <c r="V1628" t="str" cm="1">
        <f t="array" ref="V1628">_xlfn.IFS(C1628&lt;5.7,"Normal",C1628&lt;=6.49,"Prediabetes",C1628&gt;=6.5,"Diabetes")</f>
        <v>Diabetes</v>
      </c>
      <c r="W1628" t="str">
        <f t="shared" si="338"/>
        <v>No</v>
      </c>
    </row>
    <row r="1629" spans="1:23" x14ac:dyDescent="0.25">
      <c r="A1629" t="s">
        <v>743</v>
      </c>
      <c r="B1629" s="11">
        <v>34.700000000000003</v>
      </c>
      <c r="C1629" s="11">
        <v>6.06</v>
      </c>
      <c r="D1629" t="s">
        <v>2380</v>
      </c>
      <c r="E1629" t="s">
        <v>2380</v>
      </c>
      <c r="F1629" t="s">
        <v>2380</v>
      </c>
      <c r="G1629">
        <v>1</v>
      </c>
      <c r="H1629" t="s">
        <v>2380</v>
      </c>
      <c r="I1629" t="str">
        <f t="shared" si="326"/>
        <v>Id1628</v>
      </c>
      <c r="J1629" t="str">
        <f t="shared" si="327"/>
        <v>34.7</v>
      </c>
      <c r="K1629" t="str">
        <f t="shared" si="328"/>
        <v>6.06</v>
      </c>
      <c r="L1629" t="str">
        <f t="shared" si="329"/>
        <v>No</v>
      </c>
      <c r="M1629" t="str">
        <f t="shared" si="330"/>
        <v>No</v>
      </c>
      <c r="N1629" t="str">
        <f t="shared" si="331"/>
        <v>No</v>
      </c>
      <c r="O1629" t="str">
        <f t="shared" si="332"/>
        <v>1</v>
      </c>
      <c r="P1629" t="str">
        <f t="shared" si="333"/>
        <v>No</v>
      </c>
      <c r="Q1629" s="10" t="str">
        <f t="shared" si="334"/>
        <v>1</v>
      </c>
      <c r="R1629" t="str">
        <f t="shared" si="335"/>
        <v>No</v>
      </c>
      <c r="S1629" t="str">
        <f t="shared" si="336"/>
        <v>No</v>
      </c>
      <c r="T1629" t="str">
        <f t="shared" si="337"/>
        <v>No</v>
      </c>
      <c r="U1629" s="10" t="str" cm="1">
        <f t="array" ref="U1629">_xlfn.IFS(B1629&lt;18.5,"Underweight",B1629&lt;=24.9,"Normal weight",B1629&lt;=29.99,"Over weight",B1629&gt;=30,"Obesity")</f>
        <v>Obesity</v>
      </c>
      <c r="V1629" t="str" cm="1">
        <f t="array" ref="V1629">_xlfn.IFS(C1629&lt;5.7,"Normal",C1629&lt;=6.49,"Prediabetes",C1629&gt;=6.5,"Diabetes")</f>
        <v>Prediabetes</v>
      </c>
      <c r="W1629" t="str">
        <f t="shared" si="338"/>
        <v>No</v>
      </c>
    </row>
    <row r="1630" spans="1:23" x14ac:dyDescent="0.25">
      <c r="A1630" t="s">
        <v>742</v>
      </c>
      <c r="B1630" s="11">
        <v>37.049999999999997</v>
      </c>
      <c r="C1630" s="11">
        <v>5.48</v>
      </c>
      <c r="D1630" t="s">
        <v>2380</v>
      </c>
      <c r="E1630" t="s">
        <v>2380</v>
      </c>
      <c r="F1630" t="s">
        <v>2380</v>
      </c>
      <c r="G1630">
        <v>1</v>
      </c>
      <c r="H1630" t="s">
        <v>2380</v>
      </c>
      <c r="I1630" t="str">
        <f t="shared" si="326"/>
        <v>Id1629</v>
      </c>
      <c r="J1630" t="str">
        <f t="shared" si="327"/>
        <v>37.05</v>
      </c>
      <c r="K1630" t="str">
        <f t="shared" si="328"/>
        <v>5.48</v>
      </c>
      <c r="L1630" t="str">
        <f t="shared" si="329"/>
        <v>No</v>
      </c>
      <c r="M1630" t="str">
        <f t="shared" si="330"/>
        <v>No</v>
      </c>
      <c r="N1630" t="str">
        <f t="shared" si="331"/>
        <v>No</v>
      </c>
      <c r="O1630" t="str">
        <f t="shared" si="332"/>
        <v>1</v>
      </c>
      <c r="P1630" t="str">
        <f t="shared" si="333"/>
        <v>No</v>
      </c>
      <c r="Q1630" s="10" t="str">
        <f t="shared" si="334"/>
        <v>1</v>
      </c>
      <c r="R1630" t="str">
        <f t="shared" si="335"/>
        <v>No</v>
      </c>
      <c r="S1630" t="str">
        <f t="shared" si="336"/>
        <v>No</v>
      </c>
      <c r="T1630" t="str">
        <f t="shared" si="337"/>
        <v>No</v>
      </c>
      <c r="U1630" s="10" t="str" cm="1">
        <f t="array" ref="U1630">_xlfn.IFS(B1630&lt;18.5,"Underweight",B1630&lt;=24.9,"Normal weight",B1630&lt;=29.99,"Over weight",B1630&gt;=30,"Obesity")</f>
        <v>Obesity</v>
      </c>
      <c r="V1630" t="str" cm="1">
        <f t="array" ref="V1630">_xlfn.IFS(C1630&lt;5.7,"Normal",C1630&lt;=6.49,"Prediabetes",C1630&gt;=6.5,"Diabetes")</f>
        <v>Normal</v>
      </c>
      <c r="W1630" t="str">
        <f t="shared" si="338"/>
        <v>No</v>
      </c>
    </row>
    <row r="1631" spans="1:23" x14ac:dyDescent="0.25">
      <c r="A1631" t="s">
        <v>741</v>
      </c>
      <c r="B1631" s="11">
        <v>18.78</v>
      </c>
      <c r="C1631" s="11">
        <v>4.45</v>
      </c>
      <c r="D1631" t="s">
        <v>2380</v>
      </c>
      <c r="E1631" t="s">
        <v>2380</v>
      </c>
      <c r="F1631" t="s">
        <v>2383</v>
      </c>
      <c r="G1631">
        <v>1</v>
      </c>
      <c r="H1631" t="s">
        <v>2380</v>
      </c>
      <c r="I1631" t="str">
        <f t="shared" si="326"/>
        <v>Id1630</v>
      </c>
      <c r="J1631" t="str">
        <f t="shared" si="327"/>
        <v>18.78</v>
      </c>
      <c r="K1631" t="str">
        <f t="shared" si="328"/>
        <v>4.45</v>
      </c>
      <c r="L1631" t="str">
        <f t="shared" si="329"/>
        <v>No</v>
      </c>
      <c r="M1631" t="str">
        <f t="shared" si="330"/>
        <v>No</v>
      </c>
      <c r="N1631" t="str">
        <f t="shared" si="331"/>
        <v>Yes</v>
      </c>
      <c r="O1631" t="str">
        <f t="shared" si="332"/>
        <v>1</v>
      </c>
      <c r="P1631" t="str">
        <f t="shared" si="333"/>
        <v>No</v>
      </c>
      <c r="Q1631" s="10" t="str">
        <f t="shared" si="334"/>
        <v>1</v>
      </c>
      <c r="R1631" t="str">
        <f t="shared" si="335"/>
        <v>No</v>
      </c>
      <c r="S1631" t="str">
        <f t="shared" si="336"/>
        <v>No</v>
      </c>
      <c r="T1631" t="str">
        <f t="shared" si="337"/>
        <v>No</v>
      </c>
      <c r="U1631" s="10" t="str" cm="1">
        <f t="array" ref="U1631">_xlfn.IFS(B1631&lt;18.5,"Underweight",B1631&lt;=24.9,"Normal weight",B1631&lt;=29.99,"Over weight",B1631&gt;=30,"Obesity")</f>
        <v>Normal weight</v>
      </c>
      <c r="V1631" t="str" cm="1">
        <f t="array" ref="V1631">_xlfn.IFS(C1631&lt;5.7,"Normal",C1631&lt;=6.49,"Prediabetes",C1631&gt;=6.5,"Diabetes")</f>
        <v>Normal</v>
      </c>
      <c r="W1631" t="str">
        <f t="shared" si="338"/>
        <v>No</v>
      </c>
    </row>
    <row r="1632" spans="1:23" x14ac:dyDescent="0.25">
      <c r="A1632" t="s">
        <v>740</v>
      </c>
      <c r="B1632" s="11">
        <v>28.024999999999999</v>
      </c>
      <c r="C1632" s="11">
        <v>5</v>
      </c>
      <c r="D1632" t="s">
        <v>2380</v>
      </c>
      <c r="E1632" t="s">
        <v>2380</v>
      </c>
      <c r="F1632" t="s">
        <v>2380</v>
      </c>
      <c r="G1632">
        <v>1</v>
      </c>
      <c r="H1632" t="s">
        <v>2380</v>
      </c>
      <c r="I1632" t="str">
        <f t="shared" si="326"/>
        <v>Id1631</v>
      </c>
      <c r="J1632" t="str">
        <f t="shared" si="327"/>
        <v>28.025</v>
      </c>
      <c r="K1632" t="str">
        <f t="shared" si="328"/>
        <v>5</v>
      </c>
      <c r="L1632" t="str">
        <f t="shared" si="329"/>
        <v>No</v>
      </c>
      <c r="M1632" t="str">
        <f t="shared" si="330"/>
        <v>No</v>
      </c>
      <c r="N1632" t="str">
        <f t="shared" si="331"/>
        <v>No</v>
      </c>
      <c r="O1632" t="str">
        <f t="shared" si="332"/>
        <v>1</v>
      </c>
      <c r="P1632" t="str">
        <f t="shared" si="333"/>
        <v>No</v>
      </c>
      <c r="Q1632" s="10" t="str">
        <f t="shared" si="334"/>
        <v>1</v>
      </c>
      <c r="R1632" t="str">
        <f t="shared" si="335"/>
        <v>No</v>
      </c>
      <c r="S1632" t="str">
        <f t="shared" si="336"/>
        <v>No</v>
      </c>
      <c r="T1632" t="str">
        <f t="shared" si="337"/>
        <v>No</v>
      </c>
      <c r="U1632" s="10" t="str" cm="1">
        <f t="array" ref="U1632">_xlfn.IFS(B1632&lt;18.5,"Underweight",B1632&lt;=24.9,"Normal weight",B1632&lt;=29.99,"Over weight",B1632&gt;=30,"Obesity")</f>
        <v>Over weight</v>
      </c>
      <c r="V1632" t="str" cm="1">
        <f t="array" ref="V1632">_xlfn.IFS(C1632&lt;5.7,"Normal",C1632&lt;=6.49,"Prediabetes",C1632&gt;=6.5,"Diabetes")</f>
        <v>Normal</v>
      </c>
      <c r="W1632" t="str">
        <f t="shared" si="338"/>
        <v>No</v>
      </c>
    </row>
    <row r="1633" spans="1:23" x14ac:dyDescent="0.25">
      <c r="A1633" t="s">
        <v>739</v>
      </c>
      <c r="B1633" s="11">
        <v>35.090000000000003</v>
      </c>
      <c r="C1633" s="11">
        <v>5.84</v>
      </c>
      <c r="D1633" t="s">
        <v>2380</v>
      </c>
      <c r="E1633" t="s">
        <v>2380</v>
      </c>
      <c r="F1633" t="s">
        <v>2380</v>
      </c>
      <c r="G1633" t="s">
        <v>2381</v>
      </c>
      <c r="H1633" t="s">
        <v>2380</v>
      </c>
      <c r="I1633" t="str">
        <f t="shared" si="326"/>
        <v>Id1632</v>
      </c>
      <c r="J1633" t="str">
        <f t="shared" si="327"/>
        <v>35.09</v>
      </c>
      <c r="K1633" t="str">
        <f t="shared" si="328"/>
        <v>5.84</v>
      </c>
      <c r="L1633" t="str">
        <f t="shared" si="329"/>
        <v>No</v>
      </c>
      <c r="M1633" t="str">
        <f t="shared" si="330"/>
        <v>No</v>
      </c>
      <c r="N1633" t="str">
        <f t="shared" si="331"/>
        <v>No</v>
      </c>
      <c r="O1633" t="str">
        <f t="shared" si="332"/>
        <v>No major surgery</v>
      </c>
      <c r="P1633" t="str">
        <f t="shared" si="333"/>
        <v>No</v>
      </c>
      <c r="Q1633" s="10" t="str">
        <f t="shared" si="334"/>
        <v>0</v>
      </c>
      <c r="R1633" t="str">
        <f t="shared" si="335"/>
        <v>No</v>
      </c>
      <c r="S1633" t="str">
        <f t="shared" si="336"/>
        <v>No</v>
      </c>
      <c r="T1633" t="str">
        <f t="shared" si="337"/>
        <v>No</v>
      </c>
      <c r="U1633" s="10" t="str" cm="1">
        <f t="array" ref="U1633">_xlfn.IFS(B1633&lt;18.5,"Underweight",B1633&lt;=24.9,"Normal weight",B1633&lt;=29.99,"Over weight",B1633&gt;=30,"Obesity")</f>
        <v>Obesity</v>
      </c>
      <c r="V1633" t="str" cm="1">
        <f t="array" ref="V1633">_xlfn.IFS(C1633&lt;5.7,"Normal",C1633&lt;=6.49,"Prediabetes",C1633&gt;=6.5,"Diabetes")</f>
        <v>Prediabetes</v>
      </c>
      <c r="W1633" t="str">
        <f t="shared" si="338"/>
        <v>No</v>
      </c>
    </row>
    <row r="1634" spans="1:23" x14ac:dyDescent="0.25">
      <c r="A1634" t="s">
        <v>738</v>
      </c>
      <c r="B1634" s="11">
        <v>34.42</v>
      </c>
      <c r="C1634" s="11">
        <v>5.21</v>
      </c>
      <c r="D1634" t="s">
        <v>2382</v>
      </c>
      <c r="E1634" t="s">
        <v>2380</v>
      </c>
      <c r="F1634" t="s">
        <v>2380</v>
      </c>
      <c r="G1634" t="s">
        <v>2381</v>
      </c>
      <c r="H1634" t="s">
        <v>2380</v>
      </c>
      <c r="I1634" t="str">
        <f t="shared" si="326"/>
        <v>Id1633</v>
      </c>
      <c r="J1634" t="str">
        <f t="shared" si="327"/>
        <v>34.42</v>
      </c>
      <c r="K1634" t="str">
        <f t="shared" si="328"/>
        <v>5.21</v>
      </c>
      <c r="L1634" t="str">
        <f t="shared" si="329"/>
        <v>yes</v>
      </c>
      <c r="M1634" t="str">
        <f t="shared" si="330"/>
        <v>No</v>
      </c>
      <c r="N1634" t="str">
        <f t="shared" si="331"/>
        <v>No</v>
      </c>
      <c r="O1634" t="str">
        <f t="shared" si="332"/>
        <v>No major surgery</v>
      </c>
      <c r="P1634" t="str">
        <f t="shared" si="333"/>
        <v>No</v>
      </c>
      <c r="Q1634" s="10" t="str">
        <f t="shared" si="334"/>
        <v>0</v>
      </c>
      <c r="R1634" t="str">
        <f t="shared" si="335"/>
        <v>Yes</v>
      </c>
      <c r="S1634" t="str">
        <f t="shared" si="336"/>
        <v>No</v>
      </c>
      <c r="T1634" t="str">
        <f t="shared" si="337"/>
        <v>No</v>
      </c>
      <c r="U1634" s="10" t="str" cm="1">
        <f t="array" ref="U1634">_xlfn.IFS(B1634&lt;18.5,"Underweight",B1634&lt;=24.9,"Normal weight",B1634&lt;=29.99,"Over weight",B1634&gt;=30,"Obesity")</f>
        <v>Obesity</v>
      </c>
      <c r="V1634" t="str" cm="1">
        <f t="array" ref="V1634">_xlfn.IFS(C1634&lt;5.7,"Normal",C1634&lt;=6.49,"Prediabetes",C1634&gt;=6.5,"Diabetes")</f>
        <v>Normal</v>
      </c>
      <c r="W1634" t="str">
        <f t="shared" si="338"/>
        <v>No</v>
      </c>
    </row>
    <row r="1635" spans="1:23" x14ac:dyDescent="0.25">
      <c r="A1635" t="s">
        <v>737</v>
      </c>
      <c r="B1635" s="11">
        <v>29.4</v>
      </c>
      <c r="C1635" s="11">
        <v>4.26</v>
      </c>
      <c r="D1635" t="s">
        <v>2380</v>
      </c>
      <c r="E1635" t="s">
        <v>2380</v>
      </c>
      <c r="F1635" t="s">
        <v>2380</v>
      </c>
      <c r="G1635" t="s">
        <v>2381</v>
      </c>
      <c r="H1635" t="s">
        <v>2380</v>
      </c>
      <c r="I1635" t="str">
        <f t="shared" si="326"/>
        <v>Id1634</v>
      </c>
      <c r="J1635" t="str">
        <f t="shared" si="327"/>
        <v>29.4</v>
      </c>
      <c r="K1635" t="str">
        <f t="shared" si="328"/>
        <v>4.26</v>
      </c>
      <c r="L1635" t="str">
        <f t="shared" si="329"/>
        <v>No</v>
      </c>
      <c r="M1635" t="str">
        <f t="shared" si="330"/>
        <v>No</v>
      </c>
      <c r="N1635" t="str">
        <f t="shared" si="331"/>
        <v>No</v>
      </c>
      <c r="O1635" t="str">
        <f t="shared" si="332"/>
        <v>No major surgery</v>
      </c>
      <c r="P1635" t="str">
        <f t="shared" si="333"/>
        <v>No</v>
      </c>
      <c r="Q1635" s="10" t="str">
        <f t="shared" si="334"/>
        <v>0</v>
      </c>
      <c r="R1635" t="str">
        <f t="shared" si="335"/>
        <v>No</v>
      </c>
      <c r="S1635" t="str">
        <f t="shared" si="336"/>
        <v>No</v>
      </c>
      <c r="T1635" t="str">
        <f t="shared" si="337"/>
        <v>No</v>
      </c>
      <c r="U1635" s="10" t="str" cm="1">
        <f t="array" ref="U1635">_xlfn.IFS(B1635&lt;18.5,"Underweight",B1635&lt;=24.9,"Normal weight",B1635&lt;=29.99,"Over weight",B1635&gt;=30,"Obesity")</f>
        <v>Over weight</v>
      </c>
      <c r="V1635" t="str" cm="1">
        <f t="array" ref="V1635">_xlfn.IFS(C1635&lt;5.7,"Normal",C1635&lt;=6.49,"Prediabetes",C1635&gt;=6.5,"Diabetes")</f>
        <v>Normal</v>
      </c>
      <c r="W1635" t="str">
        <f t="shared" si="338"/>
        <v>No</v>
      </c>
    </row>
    <row r="1636" spans="1:23" x14ac:dyDescent="0.25">
      <c r="A1636" t="s">
        <v>736</v>
      </c>
      <c r="B1636" s="11">
        <v>21.31</v>
      </c>
      <c r="C1636" s="11">
        <v>4.17</v>
      </c>
      <c r="D1636" t="s">
        <v>2380</v>
      </c>
      <c r="E1636" t="s">
        <v>2380</v>
      </c>
      <c r="F1636" t="s">
        <v>2380</v>
      </c>
      <c r="G1636" t="s">
        <v>2381</v>
      </c>
      <c r="H1636" t="s">
        <v>2380</v>
      </c>
      <c r="I1636" t="str">
        <f t="shared" si="326"/>
        <v>Id1635</v>
      </c>
      <c r="J1636" t="str">
        <f t="shared" si="327"/>
        <v>21.31</v>
      </c>
      <c r="K1636" t="str">
        <f t="shared" si="328"/>
        <v>4.17</v>
      </c>
      <c r="L1636" t="str">
        <f t="shared" si="329"/>
        <v>No</v>
      </c>
      <c r="M1636" t="str">
        <f t="shared" si="330"/>
        <v>No</v>
      </c>
      <c r="N1636" t="str">
        <f t="shared" si="331"/>
        <v>No</v>
      </c>
      <c r="O1636" t="str">
        <f t="shared" si="332"/>
        <v>No major surgery</v>
      </c>
      <c r="P1636" t="str">
        <f t="shared" si="333"/>
        <v>No</v>
      </c>
      <c r="Q1636" s="10" t="str">
        <f t="shared" si="334"/>
        <v>0</v>
      </c>
      <c r="R1636" t="str">
        <f t="shared" si="335"/>
        <v>No</v>
      </c>
      <c r="S1636" t="str">
        <f t="shared" si="336"/>
        <v>No</v>
      </c>
      <c r="T1636" t="str">
        <f t="shared" si="337"/>
        <v>No</v>
      </c>
      <c r="U1636" s="10" t="str" cm="1">
        <f t="array" ref="U1636">_xlfn.IFS(B1636&lt;18.5,"Underweight",B1636&lt;=24.9,"Normal weight",B1636&lt;=29.99,"Over weight",B1636&gt;=30,"Obesity")</f>
        <v>Normal weight</v>
      </c>
      <c r="V1636" t="str" cm="1">
        <f t="array" ref="V1636">_xlfn.IFS(C1636&lt;5.7,"Normal",C1636&lt;=6.49,"Prediabetes",C1636&gt;=6.5,"Diabetes")</f>
        <v>Normal</v>
      </c>
      <c r="W1636" t="str">
        <f t="shared" si="338"/>
        <v>No</v>
      </c>
    </row>
    <row r="1637" spans="1:23" x14ac:dyDescent="0.25">
      <c r="A1637" t="s">
        <v>735</v>
      </c>
      <c r="B1637" s="11">
        <v>19.559999999999999</v>
      </c>
      <c r="C1637" s="11">
        <v>11.96</v>
      </c>
      <c r="D1637" t="s">
        <v>2380</v>
      </c>
      <c r="E1637" t="s">
        <v>2380</v>
      </c>
      <c r="F1637" t="s">
        <v>2380</v>
      </c>
      <c r="G1637" t="s">
        <v>2381</v>
      </c>
      <c r="H1637" t="s">
        <v>2380</v>
      </c>
      <c r="I1637" t="str">
        <f t="shared" si="326"/>
        <v>Id1636</v>
      </c>
      <c r="J1637" t="str">
        <f t="shared" si="327"/>
        <v>19.56</v>
      </c>
      <c r="K1637" t="str">
        <f t="shared" si="328"/>
        <v>11.96</v>
      </c>
      <c r="L1637" t="str">
        <f t="shared" si="329"/>
        <v>No</v>
      </c>
      <c r="M1637" t="str">
        <f t="shared" si="330"/>
        <v>No</v>
      </c>
      <c r="N1637" t="str">
        <f t="shared" si="331"/>
        <v>No</v>
      </c>
      <c r="O1637" t="str">
        <f t="shared" si="332"/>
        <v>No major surgery</v>
      </c>
      <c r="P1637" t="str">
        <f t="shared" si="333"/>
        <v>No</v>
      </c>
      <c r="Q1637" s="10" t="str">
        <f t="shared" si="334"/>
        <v>0</v>
      </c>
      <c r="R1637" t="str">
        <f t="shared" si="335"/>
        <v>No</v>
      </c>
      <c r="S1637" t="str">
        <f t="shared" si="336"/>
        <v>No</v>
      </c>
      <c r="T1637" t="str">
        <f t="shared" si="337"/>
        <v>No</v>
      </c>
      <c r="U1637" s="10" t="str" cm="1">
        <f t="array" ref="U1637">_xlfn.IFS(B1637&lt;18.5,"Underweight",B1637&lt;=24.9,"Normal weight",B1637&lt;=29.99,"Over weight",B1637&gt;=30,"Obesity")</f>
        <v>Normal weight</v>
      </c>
      <c r="V1637" t="str" cm="1">
        <f t="array" ref="V1637">_xlfn.IFS(C1637&lt;5.7,"Normal",C1637&lt;=6.49,"Prediabetes",C1637&gt;=6.5,"Diabetes")</f>
        <v>Diabetes</v>
      </c>
      <c r="W1637" t="str">
        <f t="shared" si="338"/>
        <v>No</v>
      </c>
    </row>
    <row r="1638" spans="1:23" x14ac:dyDescent="0.25">
      <c r="A1638" t="s">
        <v>734</v>
      </c>
      <c r="B1638" s="11">
        <v>37.335000000000001</v>
      </c>
      <c r="C1638" s="11">
        <v>6.26</v>
      </c>
      <c r="D1638" t="s">
        <v>2382</v>
      </c>
      <c r="E1638" t="s">
        <v>2380</v>
      </c>
      <c r="F1638" t="s">
        <v>2380</v>
      </c>
      <c r="G1638">
        <v>1</v>
      </c>
      <c r="H1638" t="s">
        <v>2380</v>
      </c>
      <c r="I1638" t="str">
        <f t="shared" si="326"/>
        <v>Id1637</v>
      </c>
      <c r="J1638" t="str">
        <f t="shared" si="327"/>
        <v>37.335</v>
      </c>
      <c r="K1638" t="str">
        <f t="shared" si="328"/>
        <v>6.26</v>
      </c>
      <c r="L1638" t="str">
        <f t="shared" si="329"/>
        <v>yes</v>
      </c>
      <c r="M1638" t="str">
        <f t="shared" si="330"/>
        <v>No</v>
      </c>
      <c r="N1638" t="str">
        <f t="shared" si="331"/>
        <v>No</v>
      </c>
      <c r="O1638" t="str">
        <f t="shared" si="332"/>
        <v>1</v>
      </c>
      <c r="P1638" t="str">
        <f t="shared" si="333"/>
        <v>No</v>
      </c>
      <c r="Q1638" s="10" t="str">
        <f t="shared" si="334"/>
        <v>1</v>
      </c>
      <c r="R1638" t="str">
        <f t="shared" si="335"/>
        <v>Yes</v>
      </c>
      <c r="S1638" t="str">
        <f t="shared" si="336"/>
        <v>No</v>
      </c>
      <c r="T1638" t="str">
        <f t="shared" si="337"/>
        <v>No</v>
      </c>
      <c r="U1638" s="10" t="str" cm="1">
        <f t="array" ref="U1638">_xlfn.IFS(B1638&lt;18.5,"Underweight",B1638&lt;=24.9,"Normal weight",B1638&lt;=29.99,"Over weight",B1638&gt;=30,"Obesity")</f>
        <v>Obesity</v>
      </c>
      <c r="V1638" t="str" cm="1">
        <f t="array" ref="V1638">_xlfn.IFS(C1638&lt;5.7,"Normal",C1638&lt;=6.49,"Prediabetes",C1638&gt;=6.5,"Diabetes")</f>
        <v>Prediabetes</v>
      </c>
      <c r="W1638" t="str">
        <f t="shared" si="338"/>
        <v>No</v>
      </c>
    </row>
    <row r="1639" spans="1:23" x14ac:dyDescent="0.25">
      <c r="A1639" t="s">
        <v>733</v>
      </c>
      <c r="B1639" s="11">
        <v>19.53</v>
      </c>
      <c r="C1639" s="11">
        <v>11.68</v>
      </c>
      <c r="D1639" t="s">
        <v>2380</v>
      </c>
      <c r="E1639" t="s">
        <v>2380</v>
      </c>
      <c r="F1639" t="s">
        <v>2380</v>
      </c>
      <c r="G1639" t="s">
        <v>2381</v>
      </c>
      <c r="H1639" t="s">
        <v>2380</v>
      </c>
      <c r="I1639" t="str">
        <f t="shared" si="326"/>
        <v>Id1638</v>
      </c>
      <c r="J1639" t="str">
        <f t="shared" si="327"/>
        <v>19.53</v>
      </c>
      <c r="K1639" t="str">
        <f t="shared" si="328"/>
        <v>11.68</v>
      </c>
      <c r="L1639" t="str">
        <f t="shared" si="329"/>
        <v>No</v>
      </c>
      <c r="M1639" t="str">
        <f t="shared" si="330"/>
        <v>No</v>
      </c>
      <c r="N1639" t="str">
        <f t="shared" si="331"/>
        <v>No</v>
      </c>
      <c r="O1639" t="str">
        <f t="shared" si="332"/>
        <v>No major surgery</v>
      </c>
      <c r="P1639" t="str">
        <f t="shared" si="333"/>
        <v>No</v>
      </c>
      <c r="Q1639" s="10" t="str">
        <f t="shared" si="334"/>
        <v>0</v>
      </c>
      <c r="R1639" t="str">
        <f t="shared" si="335"/>
        <v>No</v>
      </c>
      <c r="S1639" t="str">
        <f t="shared" si="336"/>
        <v>No</v>
      </c>
      <c r="T1639" t="str">
        <f t="shared" si="337"/>
        <v>No</v>
      </c>
      <c r="U1639" s="10" t="str" cm="1">
        <f t="array" ref="U1639">_xlfn.IFS(B1639&lt;18.5,"Underweight",B1639&lt;=24.9,"Normal weight",B1639&lt;=29.99,"Over weight",B1639&gt;=30,"Obesity")</f>
        <v>Normal weight</v>
      </c>
      <c r="V1639" t="str" cm="1">
        <f t="array" ref="V1639">_xlfn.IFS(C1639&lt;5.7,"Normal",C1639&lt;=6.49,"Prediabetes",C1639&gt;=6.5,"Diabetes")</f>
        <v>Diabetes</v>
      </c>
      <c r="W1639" t="str">
        <f t="shared" si="338"/>
        <v>No</v>
      </c>
    </row>
    <row r="1640" spans="1:23" x14ac:dyDescent="0.25">
      <c r="A1640" t="s">
        <v>732</v>
      </c>
      <c r="B1640" s="11">
        <v>34.1</v>
      </c>
      <c r="C1640" s="11">
        <v>5.16</v>
      </c>
      <c r="D1640" t="s">
        <v>2380</v>
      </c>
      <c r="E1640" t="s">
        <v>2380</v>
      </c>
      <c r="F1640" t="s">
        <v>2380</v>
      </c>
      <c r="G1640" t="s">
        <v>2381</v>
      </c>
      <c r="H1640" t="s">
        <v>2380</v>
      </c>
      <c r="I1640" t="str">
        <f t="shared" si="326"/>
        <v>Id1639</v>
      </c>
      <c r="J1640" t="str">
        <f t="shared" si="327"/>
        <v>34.1</v>
      </c>
      <c r="K1640" t="str">
        <f t="shared" si="328"/>
        <v>5.16</v>
      </c>
      <c r="L1640" t="str">
        <f t="shared" si="329"/>
        <v>No</v>
      </c>
      <c r="M1640" t="str">
        <f t="shared" si="330"/>
        <v>No</v>
      </c>
      <c r="N1640" t="str">
        <f t="shared" si="331"/>
        <v>No</v>
      </c>
      <c r="O1640" t="str">
        <f t="shared" si="332"/>
        <v>No major surgery</v>
      </c>
      <c r="P1640" t="str">
        <f t="shared" si="333"/>
        <v>No</v>
      </c>
      <c r="Q1640" s="10" t="str">
        <f t="shared" si="334"/>
        <v>0</v>
      </c>
      <c r="R1640" t="str">
        <f t="shared" si="335"/>
        <v>No</v>
      </c>
      <c r="S1640" t="str">
        <f t="shared" si="336"/>
        <v>No</v>
      </c>
      <c r="T1640" t="str">
        <f t="shared" si="337"/>
        <v>No</v>
      </c>
      <c r="U1640" s="10" t="str" cm="1">
        <f t="array" ref="U1640">_xlfn.IFS(B1640&lt;18.5,"Underweight",B1640&lt;=24.9,"Normal weight",B1640&lt;=29.99,"Over weight",B1640&gt;=30,"Obesity")</f>
        <v>Obesity</v>
      </c>
      <c r="V1640" t="str" cm="1">
        <f t="array" ref="V1640">_xlfn.IFS(C1640&lt;5.7,"Normal",C1640&lt;=6.49,"Prediabetes",C1640&gt;=6.5,"Diabetes")</f>
        <v>Normal</v>
      </c>
      <c r="W1640" t="str">
        <f t="shared" si="338"/>
        <v>No</v>
      </c>
    </row>
    <row r="1641" spans="1:23" x14ac:dyDescent="0.25">
      <c r="A1641" t="s">
        <v>731</v>
      </c>
      <c r="B1641" s="11">
        <v>16.5</v>
      </c>
      <c r="C1641" s="11">
        <v>6.9</v>
      </c>
      <c r="D1641" t="s">
        <v>2382</v>
      </c>
      <c r="E1641" t="s">
        <v>2380</v>
      </c>
      <c r="F1641" t="s">
        <v>2380</v>
      </c>
      <c r="G1641">
        <v>2</v>
      </c>
      <c r="H1641" t="s">
        <v>2380</v>
      </c>
      <c r="I1641" t="str">
        <f t="shared" si="326"/>
        <v>Id1640</v>
      </c>
      <c r="J1641" t="str">
        <f t="shared" si="327"/>
        <v>16.5</v>
      </c>
      <c r="K1641" t="str">
        <f t="shared" si="328"/>
        <v>6.9</v>
      </c>
      <c r="L1641" t="str">
        <f t="shared" si="329"/>
        <v>yes</v>
      </c>
      <c r="M1641" t="str">
        <f t="shared" si="330"/>
        <v>No</v>
      </c>
      <c r="N1641" t="str">
        <f t="shared" si="331"/>
        <v>No</v>
      </c>
      <c r="O1641" t="str">
        <f t="shared" si="332"/>
        <v>2</v>
      </c>
      <c r="P1641" t="str">
        <f t="shared" si="333"/>
        <v>No</v>
      </c>
      <c r="Q1641" s="10" t="str">
        <f t="shared" si="334"/>
        <v>2</v>
      </c>
      <c r="R1641" t="str">
        <f t="shared" si="335"/>
        <v>Yes</v>
      </c>
      <c r="S1641" t="str">
        <f t="shared" si="336"/>
        <v>No</v>
      </c>
      <c r="T1641" t="str">
        <f t="shared" si="337"/>
        <v>No</v>
      </c>
      <c r="U1641" s="10" t="str" cm="1">
        <f t="array" ref="U1641">_xlfn.IFS(B1641&lt;18.5,"Underweight",B1641&lt;=24.9,"Normal weight",B1641&lt;=29.99,"Over weight",B1641&gt;=30,"Obesity")</f>
        <v>Underweight</v>
      </c>
      <c r="V1641" t="str" cm="1">
        <f t="array" ref="V1641">_xlfn.IFS(C1641&lt;5.7,"Normal",C1641&lt;=6.49,"Prediabetes",C1641&gt;=6.5,"Diabetes")</f>
        <v>Diabetes</v>
      </c>
      <c r="W1641" t="str">
        <f t="shared" si="338"/>
        <v>No</v>
      </c>
    </row>
    <row r="1642" spans="1:23" x14ac:dyDescent="0.25">
      <c r="A1642" t="s">
        <v>730</v>
      </c>
      <c r="B1642" s="11">
        <v>30.69</v>
      </c>
      <c r="C1642" s="11">
        <v>4.83</v>
      </c>
      <c r="D1642" t="s">
        <v>2380</v>
      </c>
      <c r="E1642" t="s">
        <v>2380</v>
      </c>
      <c r="F1642" t="s">
        <v>2380</v>
      </c>
      <c r="G1642">
        <v>1</v>
      </c>
      <c r="H1642" t="s">
        <v>2380</v>
      </c>
      <c r="I1642" t="str">
        <f t="shared" si="326"/>
        <v>Id1641</v>
      </c>
      <c r="J1642" t="str">
        <f t="shared" si="327"/>
        <v>30.69</v>
      </c>
      <c r="K1642" t="str">
        <f t="shared" si="328"/>
        <v>4.83</v>
      </c>
      <c r="L1642" t="str">
        <f t="shared" si="329"/>
        <v>No</v>
      </c>
      <c r="M1642" t="str">
        <f t="shared" si="330"/>
        <v>No</v>
      </c>
      <c r="N1642" t="str">
        <f t="shared" si="331"/>
        <v>No</v>
      </c>
      <c r="O1642" t="str">
        <f t="shared" si="332"/>
        <v>1</v>
      </c>
      <c r="P1642" t="str">
        <f t="shared" si="333"/>
        <v>No</v>
      </c>
      <c r="Q1642" s="10" t="str">
        <f t="shared" si="334"/>
        <v>1</v>
      </c>
      <c r="R1642" t="str">
        <f t="shared" si="335"/>
        <v>No</v>
      </c>
      <c r="S1642" t="str">
        <f t="shared" si="336"/>
        <v>No</v>
      </c>
      <c r="T1642" t="str">
        <f t="shared" si="337"/>
        <v>No</v>
      </c>
      <c r="U1642" s="10" t="str" cm="1">
        <f t="array" ref="U1642">_xlfn.IFS(B1642&lt;18.5,"Underweight",B1642&lt;=24.9,"Normal weight",B1642&lt;=29.99,"Over weight",B1642&gt;=30,"Obesity")</f>
        <v>Obesity</v>
      </c>
      <c r="V1642" t="str" cm="1">
        <f t="array" ref="V1642">_xlfn.IFS(C1642&lt;5.7,"Normal",C1642&lt;=6.49,"Prediabetes",C1642&gt;=6.5,"Diabetes")</f>
        <v>Normal</v>
      </c>
      <c r="W1642" t="str">
        <f t="shared" si="338"/>
        <v>No</v>
      </c>
    </row>
    <row r="1643" spans="1:23" x14ac:dyDescent="0.25">
      <c r="A1643" t="s">
        <v>729</v>
      </c>
      <c r="B1643" s="11">
        <v>28.93</v>
      </c>
      <c r="C1643" s="11">
        <v>4.87</v>
      </c>
      <c r="D1643" t="s">
        <v>2380</v>
      </c>
      <c r="E1643" t="s">
        <v>2380</v>
      </c>
      <c r="F1643" t="s">
        <v>2380</v>
      </c>
      <c r="G1643">
        <v>1</v>
      </c>
      <c r="H1643" t="s">
        <v>2380</v>
      </c>
      <c r="I1643" t="str">
        <f t="shared" si="326"/>
        <v>Id1642</v>
      </c>
      <c r="J1643" t="str">
        <f t="shared" si="327"/>
        <v>28.93</v>
      </c>
      <c r="K1643" t="str">
        <f t="shared" si="328"/>
        <v>4.87</v>
      </c>
      <c r="L1643" t="str">
        <f t="shared" si="329"/>
        <v>No</v>
      </c>
      <c r="M1643" t="str">
        <f t="shared" si="330"/>
        <v>No</v>
      </c>
      <c r="N1643" t="str">
        <f t="shared" si="331"/>
        <v>No</v>
      </c>
      <c r="O1643" t="str">
        <f t="shared" si="332"/>
        <v>1</v>
      </c>
      <c r="P1643" t="str">
        <f t="shared" si="333"/>
        <v>No</v>
      </c>
      <c r="Q1643" s="10" t="str">
        <f t="shared" si="334"/>
        <v>1</v>
      </c>
      <c r="R1643" t="str">
        <f t="shared" si="335"/>
        <v>No</v>
      </c>
      <c r="S1643" t="str">
        <f t="shared" si="336"/>
        <v>No</v>
      </c>
      <c r="T1643" t="str">
        <f t="shared" si="337"/>
        <v>No</v>
      </c>
      <c r="U1643" s="10" t="str" cm="1">
        <f t="array" ref="U1643">_xlfn.IFS(B1643&lt;18.5,"Underweight",B1643&lt;=24.9,"Normal weight",B1643&lt;=29.99,"Over weight",B1643&gt;=30,"Obesity")</f>
        <v>Over weight</v>
      </c>
      <c r="V1643" t="str" cm="1">
        <f t="array" ref="V1643">_xlfn.IFS(C1643&lt;5.7,"Normal",C1643&lt;=6.49,"Prediabetes",C1643&gt;=6.5,"Diabetes")</f>
        <v>Normal</v>
      </c>
      <c r="W1643" t="str">
        <f t="shared" si="338"/>
        <v>No</v>
      </c>
    </row>
    <row r="1644" spans="1:23" x14ac:dyDescent="0.25">
      <c r="A1644" t="s">
        <v>728</v>
      </c>
      <c r="B1644" s="11">
        <v>38.9</v>
      </c>
      <c r="C1644" s="11">
        <v>4.28</v>
      </c>
      <c r="D1644" t="s">
        <v>2380</v>
      </c>
      <c r="E1644" t="s">
        <v>2380</v>
      </c>
      <c r="F1644" t="s">
        <v>2380</v>
      </c>
      <c r="G1644" t="s">
        <v>2381</v>
      </c>
      <c r="H1644" t="s">
        <v>2380</v>
      </c>
      <c r="I1644" t="str">
        <f t="shared" si="326"/>
        <v>Id1643</v>
      </c>
      <c r="J1644" t="str">
        <f t="shared" si="327"/>
        <v>38.9</v>
      </c>
      <c r="K1644" t="str">
        <f t="shared" si="328"/>
        <v>4.28</v>
      </c>
      <c r="L1644" t="str">
        <f t="shared" si="329"/>
        <v>No</v>
      </c>
      <c r="M1644" t="str">
        <f t="shared" si="330"/>
        <v>No</v>
      </c>
      <c r="N1644" t="str">
        <f t="shared" si="331"/>
        <v>No</v>
      </c>
      <c r="O1644" t="str">
        <f t="shared" si="332"/>
        <v>No major surgery</v>
      </c>
      <c r="P1644" t="str">
        <f t="shared" si="333"/>
        <v>No</v>
      </c>
      <c r="Q1644" s="10" t="str">
        <f t="shared" si="334"/>
        <v>0</v>
      </c>
      <c r="R1644" t="str">
        <f t="shared" si="335"/>
        <v>No</v>
      </c>
      <c r="S1644" t="str">
        <f t="shared" si="336"/>
        <v>No</v>
      </c>
      <c r="T1644" t="str">
        <f t="shared" si="337"/>
        <v>No</v>
      </c>
      <c r="U1644" s="10" t="str" cm="1">
        <f t="array" ref="U1644">_xlfn.IFS(B1644&lt;18.5,"Underweight",B1644&lt;=24.9,"Normal weight",B1644&lt;=29.99,"Over weight",B1644&gt;=30,"Obesity")</f>
        <v>Obesity</v>
      </c>
      <c r="V1644" t="str" cm="1">
        <f t="array" ref="V1644">_xlfn.IFS(C1644&lt;5.7,"Normal",C1644&lt;=6.49,"Prediabetes",C1644&gt;=6.5,"Diabetes")</f>
        <v>Normal</v>
      </c>
      <c r="W1644" t="str">
        <f t="shared" si="338"/>
        <v>No</v>
      </c>
    </row>
    <row r="1645" spans="1:23" x14ac:dyDescent="0.25">
      <c r="A1645" t="s">
        <v>727</v>
      </c>
      <c r="B1645" s="11">
        <v>26.9</v>
      </c>
      <c r="C1645" s="11">
        <v>4.07</v>
      </c>
      <c r="D1645" t="s">
        <v>2380</v>
      </c>
      <c r="E1645" t="s">
        <v>2380</v>
      </c>
      <c r="F1645" t="s">
        <v>2380</v>
      </c>
      <c r="G1645" t="s">
        <v>2381</v>
      </c>
      <c r="H1645" t="s">
        <v>2380</v>
      </c>
      <c r="I1645" t="str">
        <f t="shared" si="326"/>
        <v>Id1644</v>
      </c>
      <c r="J1645" t="str">
        <f t="shared" si="327"/>
        <v>26.9</v>
      </c>
      <c r="K1645" t="str">
        <f t="shared" si="328"/>
        <v>4.07</v>
      </c>
      <c r="L1645" t="str">
        <f t="shared" si="329"/>
        <v>No</v>
      </c>
      <c r="M1645" t="str">
        <f t="shared" si="330"/>
        <v>No</v>
      </c>
      <c r="N1645" t="str">
        <f t="shared" si="331"/>
        <v>No</v>
      </c>
      <c r="O1645" t="str">
        <f t="shared" si="332"/>
        <v>No major surgery</v>
      </c>
      <c r="P1645" t="str">
        <f t="shared" si="333"/>
        <v>No</v>
      </c>
      <c r="Q1645" s="10" t="str">
        <f t="shared" si="334"/>
        <v>0</v>
      </c>
      <c r="R1645" t="str">
        <f t="shared" si="335"/>
        <v>No</v>
      </c>
      <c r="S1645" t="str">
        <f t="shared" si="336"/>
        <v>No</v>
      </c>
      <c r="T1645" t="str">
        <f t="shared" si="337"/>
        <v>No</v>
      </c>
      <c r="U1645" s="10" t="str" cm="1">
        <f t="array" ref="U1645">_xlfn.IFS(B1645&lt;18.5,"Underweight",B1645&lt;=24.9,"Normal weight",B1645&lt;=29.99,"Over weight",B1645&gt;=30,"Obesity")</f>
        <v>Over weight</v>
      </c>
      <c r="V1645" t="str" cm="1">
        <f t="array" ref="V1645">_xlfn.IFS(C1645&lt;5.7,"Normal",C1645&lt;=6.49,"Prediabetes",C1645&gt;=6.5,"Diabetes")</f>
        <v>Normal</v>
      </c>
      <c r="W1645" t="str">
        <f t="shared" si="338"/>
        <v>No</v>
      </c>
    </row>
    <row r="1646" spans="1:23" x14ac:dyDescent="0.25">
      <c r="A1646" t="s">
        <v>726</v>
      </c>
      <c r="B1646" s="11">
        <v>24.86</v>
      </c>
      <c r="C1646" s="11">
        <v>6.23</v>
      </c>
      <c r="D1646" t="s">
        <v>2380</v>
      </c>
      <c r="E1646" t="s">
        <v>2380</v>
      </c>
      <c r="F1646" t="s">
        <v>2380</v>
      </c>
      <c r="G1646" t="s">
        <v>2381</v>
      </c>
      <c r="H1646" t="s">
        <v>2380</v>
      </c>
      <c r="I1646" t="str">
        <f t="shared" si="326"/>
        <v>Id1645</v>
      </c>
      <c r="J1646" t="str">
        <f t="shared" si="327"/>
        <v>24.86</v>
      </c>
      <c r="K1646" t="str">
        <f t="shared" si="328"/>
        <v>6.23</v>
      </c>
      <c r="L1646" t="str">
        <f t="shared" si="329"/>
        <v>No</v>
      </c>
      <c r="M1646" t="str">
        <f t="shared" si="330"/>
        <v>No</v>
      </c>
      <c r="N1646" t="str">
        <f t="shared" si="331"/>
        <v>No</v>
      </c>
      <c r="O1646" t="str">
        <f t="shared" si="332"/>
        <v>No major surgery</v>
      </c>
      <c r="P1646" t="str">
        <f t="shared" si="333"/>
        <v>No</v>
      </c>
      <c r="Q1646" s="10" t="str">
        <f t="shared" si="334"/>
        <v>0</v>
      </c>
      <c r="R1646" t="str">
        <f t="shared" si="335"/>
        <v>No</v>
      </c>
      <c r="S1646" t="str">
        <f t="shared" si="336"/>
        <v>No</v>
      </c>
      <c r="T1646" t="str">
        <f t="shared" si="337"/>
        <v>No</v>
      </c>
      <c r="U1646" s="10" t="str" cm="1">
        <f t="array" ref="U1646">_xlfn.IFS(B1646&lt;18.5,"Underweight",B1646&lt;=24.9,"Normal weight",B1646&lt;=29.99,"Over weight",B1646&gt;=30,"Obesity")</f>
        <v>Normal weight</v>
      </c>
      <c r="V1646" t="str" cm="1">
        <f t="array" ref="V1646">_xlfn.IFS(C1646&lt;5.7,"Normal",C1646&lt;=6.49,"Prediabetes",C1646&gt;=6.5,"Diabetes")</f>
        <v>Prediabetes</v>
      </c>
      <c r="W1646" t="str">
        <f t="shared" si="338"/>
        <v>No</v>
      </c>
    </row>
    <row r="1647" spans="1:23" x14ac:dyDescent="0.25">
      <c r="A1647" t="s">
        <v>725</v>
      </c>
      <c r="B1647" s="11">
        <v>39.14</v>
      </c>
      <c r="C1647" s="11">
        <v>6.24</v>
      </c>
      <c r="D1647" t="s">
        <v>2380</v>
      </c>
      <c r="E1647" t="s">
        <v>2382</v>
      </c>
      <c r="F1647" t="s">
        <v>2380</v>
      </c>
      <c r="G1647">
        <v>1</v>
      </c>
      <c r="H1647" t="s">
        <v>2380</v>
      </c>
      <c r="I1647" t="str">
        <f t="shared" si="326"/>
        <v>Id1646</v>
      </c>
      <c r="J1647" t="str">
        <f t="shared" si="327"/>
        <v>39.14</v>
      </c>
      <c r="K1647" t="str">
        <f t="shared" si="328"/>
        <v>6.24</v>
      </c>
      <c r="L1647" t="str">
        <f t="shared" si="329"/>
        <v>No</v>
      </c>
      <c r="M1647" t="str">
        <f t="shared" si="330"/>
        <v>yes</v>
      </c>
      <c r="N1647" t="str">
        <f t="shared" si="331"/>
        <v>No</v>
      </c>
      <c r="O1647" t="str">
        <f t="shared" si="332"/>
        <v>1</v>
      </c>
      <c r="P1647" t="str">
        <f t="shared" si="333"/>
        <v>No</v>
      </c>
      <c r="Q1647" s="10" t="str">
        <f t="shared" si="334"/>
        <v>1</v>
      </c>
      <c r="R1647" t="str">
        <f t="shared" si="335"/>
        <v>No</v>
      </c>
      <c r="S1647" t="str">
        <f t="shared" si="336"/>
        <v>No</v>
      </c>
      <c r="T1647" t="str">
        <f t="shared" si="337"/>
        <v>No</v>
      </c>
      <c r="U1647" s="10" t="str" cm="1">
        <f t="array" ref="U1647">_xlfn.IFS(B1647&lt;18.5,"Underweight",B1647&lt;=24.9,"Normal weight",B1647&lt;=29.99,"Over weight",B1647&gt;=30,"Obesity")</f>
        <v>Obesity</v>
      </c>
      <c r="V1647" t="str" cm="1">
        <f t="array" ref="V1647">_xlfn.IFS(C1647&lt;5.7,"Normal",C1647&lt;=6.49,"Prediabetes",C1647&gt;=6.5,"Diabetes")</f>
        <v>Prediabetes</v>
      </c>
      <c r="W1647" t="str">
        <f t="shared" si="338"/>
        <v>Yes</v>
      </c>
    </row>
    <row r="1648" spans="1:23" x14ac:dyDescent="0.25">
      <c r="A1648" t="s">
        <v>724</v>
      </c>
      <c r="B1648" s="11">
        <v>39.799999999999997</v>
      </c>
      <c r="C1648" s="11">
        <v>6.17</v>
      </c>
      <c r="D1648" t="s">
        <v>2380</v>
      </c>
      <c r="E1648" t="s">
        <v>2380</v>
      </c>
      <c r="F1648" t="s">
        <v>2383</v>
      </c>
      <c r="G1648">
        <v>1</v>
      </c>
      <c r="H1648" t="s">
        <v>2380</v>
      </c>
      <c r="I1648" t="str">
        <f t="shared" si="326"/>
        <v>Id1647</v>
      </c>
      <c r="J1648" t="str">
        <f t="shared" si="327"/>
        <v>39.8</v>
      </c>
      <c r="K1648" t="str">
        <f t="shared" si="328"/>
        <v>6.17</v>
      </c>
      <c r="L1648" t="str">
        <f t="shared" si="329"/>
        <v>No</v>
      </c>
      <c r="M1648" t="str">
        <f t="shared" si="330"/>
        <v>No</v>
      </c>
      <c r="N1648" t="str">
        <f t="shared" si="331"/>
        <v>Yes</v>
      </c>
      <c r="O1648" t="str">
        <f t="shared" si="332"/>
        <v>1</v>
      </c>
      <c r="P1648" t="str">
        <f t="shared" si="333"/>
        <v>No</v>
      </c>
      <c r="Q1648" s="10" t="str">
        <f t="shared" si="334"/>
        <v>1</v>
      </c>
      <c r="R1648" t="str">
        <f t="shared" si="335"/>
        <v>No</v>
      </c>
      <c r="S1648" t="str">
        <f t="shared" si="336"/>
        <v>No</v>
      </c>
      <c r="T1648" t="str">
        <f t="shared" si="337"/>
        <v>No</v>
      </c>
      <c r="U1648" s="10" t="str" cm="1">
        <f t="array" ref="U1648">_xlfn.IFS(B1648&lt;18.5,"Underweight",B1648&lt;=24.9,"Normal weight",B1648&lt;=29.99,"Over weight",B1648&gt;=30,"Obesity")</f>
        <v>Obesity</v>
      </c>
      <c r="V1648" t="str" cm="1">
        <f t="array" ref="V1648">_xlfn.IFS(C1648&lt;5.7,"Normal",C1648&lt;=6.49,"Prediabetes",C1648&gt;=6.5,"Diabetes")</f>
        <v>Prediabetes</v>
      </c>
      <c r="W1648" t="str">
        <f t="shared" si="338"/>
        <v>No</v>
      </c>
    </row>
    <row r="1649" spans="1:23" x14ac:dyDescent="0.25">
      <c r="A1649" t="s">
        <v>723</v>
      </c>
      <c r="B1649" s="11">
        <v>34.32</v>
      </c>
      <c r="C1649" s="11">
        <v>5.16</v>
      </c>
      <c r="D1649" t="s">
        <v>2380</v>
      </c>
      <c r="E1649" t="s">
        <v>2380</v>
      </c>
      <c r="F1649" t="s">
        <v>2380</v>
      </c>
      <c r="G1649">
        <v>1</v>
      </c>
      <c r="H1649" t="s">
        <v>2380</v>
      </c>
      <c r="I1649" t="str">
        <f t="shared" si="326"/>
        <v>Id1648</v>
      </c>
      <c r="J1649" t="str">
        <f t="shared" si="327"/>
        <v>34.32</v>
      </c>
      <c r="K1649" t="str">
        <f t="shared" si="328"/>
        <v>5.16</v>
      </c>
      <c r="L1649" t="str">
        <f t="shared" si="329"/>
        <v>No</v>
      </c>
      <c r="M1649" t="str">
        <f t="shared" si="330"/>
        <v>No</v>
      </c>
      <c r="N1649" t="str">
        <f t="shared" si="331"/>
        <v>No</v>
      </c>
      <c r="O1649" t="str">
        <f t="shared" si="332"/>
        <v>1</v>
      </c>
      <c r="P1649" t="str">
        <f t="shared" si="333"/>
        <v>No</v>
      </c>
      <c r="Q1649" s="10" t="str">
        <f t="shared" si="334"/>
        <v>1</v>
      </c>
      <c r="R1649" t="str">
        <f t="shared" si="335"/>
        <v>No</v>
      </c>
      <c r="S1649" t="str">
        <f t="shared" si="336"/>
        <v>No</v>
      </c>
      <c r="T1649" t="str">
        <f t="shared" si="337"/>
        <v>No</v>
      </c>
      <c r="U1649" s="10" t="str" cm="1">
        <f t="array" ref="U1649">_xlfn.IFS(B1649&lt;18.5,"Underweight",B1649&lt;=24.9,"Normal weight",B1649&lt;=29.99,"Over weight",B1649&gt;=30,"Obesity")</f>
        <v>Obesity</v>
      </c>
      <c r="V1649" t="str" cm="1">
        <f t="array" ref="V1649">_xlfn.IFS(C1649&lt;5.7,"Normal",C1649&lt;=6.49,"Prediabetes",C1649&gt;=6.5,"Diabetes")</f>
        <v>Normal</v>
      </c>
      <c r="W1649" t="str">
        <f t="shared" si="338"/>
        <v>No</v>
      </c>
    </row>
    <row r="1650" spans="1:23" x14ac:dyDescent="0.25">
      <c r="A1650" t="s">
        <v>722</v>
      </c>
      <c r="B1650" s="11">
        <v>32.51</v>
      </c>
      <c r="C1650" s="11">
        <v>4.3</v>
      </c>
      <c r="D1650" t="s">
        <v>2380</v>
      </c>
      <c r="E1650" t="s">
        <v>2380</v>
      </c>
      <c r="F1650" t="s">
        <v>2380</v>
      </c>
      <c r="G1650" t="s">
        <v>2381</v>
      </c>
      <c r="H1650" t="s">
        <v>2380</v>
      </c>
      <c r="I1650" t="str">
        <f t="shared" si="326"/>
        <v>Id1649</v>
      </c>
      <c r="J1650" t="str">
        <f t="shared" si="327"/>
        <v>32.51</v>
      </c>
      <c r="K1650" t="str">
        <f t="shared" si="328"/>
        <v>4.3</v>
      </c>
      <c r="L1650" t="str">
        <f t="shared" si="329"/>
        <v>No</v>
      </c>
      <c r="M1650" t="str">
        <f t="shared" si="330"/>
        <v>No</v>
      </c>
      <c r="N1650" t="str">
        <f t="shared" si="331"/>
        <v>No</v>
      </c>
      <c r="O1650" t="str">
        <f t="shared" si="332"/>
        <v>No major surgery</v>
      </c>
      <c r="P1650" t="str">
        <f t="shared" si="333"/>
        <v>No</v>
      </c>
      <c r="Q1650" s="10" t="str">
        <f t="shared" si="334"/>
        <v>0</v>
      </c>
      <c r="R1650" t="str">
        <f t="shared" si="335"/>
        <v>No</v>
      </c>
      <c r="S1650" t="str">
        <f t="shared" si="336"/>
        <v>No</v>
      </c>
      <c r="T1650" t="str">
        <f t="shared" si="337"/>
        <v>No</v>
      </c>
      <c r="U1650" s="10" t="str" cm="1">
        <f t="array" ref="U1650">_xlfn.IFS(B1650&lt;18.5,"Underweight",B1650&lt;=24.9,"Normal weight",B1650&lt;=29.99,"Over weight",B1650&gt;=30,"Obesity")</f>
        <v>Obesity</v>
      </c>
      <c r="V1650" t="str" cm="1">
        <f t="array" ref="V1650">_xlfn.IFS(C1650&lt;5.7,"Normal",C1650&lt;=6.49,"Prediabetes",C1650&gt;=6.5,"Diabetes")</f>
        <v>Normal</v>
      </c>
      <c r="W1650" t="str">
        <f t="shared" si="338"/>
        <v>No</v>
      </c>
    </row>
    <row r="1651" spans="1:23" x14ac:dyDescent="0.25">
      <c r="A1651" t="s">
        <v>721</v>
      </c>
      <c r="B1651" s="11">
        <v>30.71</v>
      </c>
      <c r="C1651" s="11">
        <v>6.14</v>
      </c>
      <c r="D1651" t="s">
        <v>2380</v>
      </c>
      <c r="E1651" t="s">
        <v>2380</v>
      </c>
      <c r="F1651" t="s">
        <v>2383</v>
      </c>
      <c r="G1651">
        <v>1</v>
      </c>
      <c r="H1651" t="s">
        <v>2380</v>
      </c>
      <c r="I1651" t="str">
        <f t="shared" si="326"/>
        <v>Id1650</v>
      </c>
      <c r="J1651" t="str">
        <f t="shared" si="327"/>
        <v>30.71</v>
      </c>
      <c r="K1651" t="str">
        <f t="shared" si="328"/>
        <v>6.14</v>
      </c>
      <c r="L1651" t="str">
        <f t="shared" si="329"/>
        <v>No</v>
      </c>
      <c r="M1651" t="str">
        <f t="shared" si="330"/>
        <v>No</v>
      </c>
      <c r="N1651" t="str">
        <f t="shared" si="331"/>
        <v>Yes</v>
      </c>
      <c r="O1651" t="str">
        <f t="shared" si="332"/>
        <v>1</v>
      </c>
      <c r="P1651" t="str">
        <f t="shared" si="333"/>
        <v>No</v>
      </c>
      <c r="Q1651" s="10" t="str">
        <f t="shared" si="334"/>
        <v>1</v>
      </c>
      <c r="R1651" t="str">
        <f t="shared" si="335"/>
        <v>No</v>
      </c>
      <c r="S1651" t="str">
        <f t="shared" si="336"/>
        <v>No</v>
      </c>
      <c r="T1651" t="str">
        <f t="shared" si="337"/>
        <v>No</v>
      </c>
      <c r="U1651" s="10" t="str" cm="1">
        <f t="array" ref="U1651">_xlfn.IFS(B1651&lt;18.5,"Underweight",B1651&lt;=24.9,"Normal weight",B1651&lt;=29.99,"Over weight",B1651&gt;=30,"Obesity")</f>
        <v>Obesity</v>
      </c>
      <c r="V1651" t="str" cm="1">
        <f t="array" ref="V1651">_xlfn.IFS(C1651&lt;5.7,"Normal",C1651&lt;=6.49,"Prediabetes",C1651&gt;=6.5,"Diabetes")</f>
        <v>Prediabetes</v>
      </c>
      <c r="W1651" t="str">
        <f t="shared" si="338"/>
        <v>No</v>
      </c>
    </row>
    <row r="1652" spans="1:23" x14ac:dyDescent="0.25">
      <c r="A1652" t="s">
        <v>720</v>
      </c>
      <c r="B1652" s="11">
        <v>28.9</v>
      </c>
      <c r="C1652" s="11">
        <v>5.36</v>
      </c>
      <c r="D1652" t="s">
        <v>2380</v>
      </c>
      <c r="E1652" t="s">
        <v>2380</v>
      </c>
      <c r="F1652" t="s">
        <v>2380</v>
      </c>
      <c r="G1652">
        <v>1</v>
      </c>
      <c r="H1652" t="s">
        <v>2380</v>
      </c>
      <c r="I1652" t="str">
        <f t="shared" si="326"/>
        <v>Id1651</v>
      </c>
      <c r="J1652" t="str">
        <f t="shared" si="327"/>
        <v>28.9</v>
      </c>
      <c r="K1652" t="str">
        <f t="shared" si="328"/>
        <v>5.36</v>
      </c>
      <c r="L1652" t="str">
        <f t="shared" si="329"/>
        <v>No</v>
      </c>
      <c r="M1652" t="str">
        <f t="shared" si="330"/>
        <v>No</v>
      </c>
      <c r="N1652" t="str">
        <f t="shared" si="331"/>
        <v>No</v>
      </c>
      <c r="O1652" t="str">
        <f t="shared" si="332"/>
        <v>1</v>
      </c>
      <c r="P1652" t="str">
        <f t="shared" si="333"/>
        <v>No</v>
      </c>
      <c r="Q1652" s="10" t="str">
        <f t="shared" si="334"/>
        <v>1</v>
      </c>
      <c r="R1652" t="str">
        <f t="shared" si="335"/>
        <v>No</v>
      </c>
      <c r="S1652" t="str">
        <f t="shared" si="336"/>
        <v>No</v>
      </c>
      <c r="T1652" t="str">
        <f t="shared" si="337"/>
        <v>No</v>
      </c>
      <c r="U1652" s="10" t="str" cm="1">
        <f t="array" ref="U1652">_xlfn.IFS(B1652&lt;18.5,"Underweight",B1652&lt;=24.9,"Normal weight",B1652&lt;=29.99,"Over weight",B1652&gt;=30,"Obesity")</f>
        <v>Over weight</v>
      </c>
      <c r="V1652" t="str" cm="1">
        <f t="array" ref="V1652">_xlfn.IFS(C1652&lt;5.7,"Normal",C1652&lt;=6.49,"Prediabetes",C1652&gt;=6.5,"Diabetes")</f>
        <v>Normal</v>
      </c>
      <c r="W1652" t="str">
        <f t="shared" si="338"/>
        <v>No</v>
      </c>
    </row>
    <row r="1653" spans="1:23" x14ac:dyDescent="0.25">
      <c r="A1653" t="s">
        <v>719</v>
      </c>
      <c r="B1653" s="11">
        <v>36.19</v>
      </c>
      <c r="C1653" s="11">
        <v>4.3</v>
      </c>
      <c r="D1653" t="s">
        <v>2380</v>
      </c>
      <c r="E1653" t="s">
        <v>2380</v>
      </c>
      <c r="F1653" t="s">
        <v>2380</v>
      </c>
      <c r="G1653" t="s">
        <v>2381</v>
      </c>
      <c r="H1653" t="s">
        <v>2380</v>
      </c>
      <c r="I1653" t="str">
        <f t="shared" si="326"/>
        <v>Id1652</v>
      </c>
      <c r="J1653" t="str">
        <f t="shared" si="327"/>
        <v>36.19</v>
      </c>
      <c r="K1653" t="str">
        <f t="shared" si="328"/>
        <v>4.3</v>
      </c>
      <c r="L1653" t="str">
        <f t="shared" si="329"/>
        <v>No</v>
      </c>
      <c r="M1653" t="str">
        <f t="shared" si="330"/>
        <v>No</v>
      </c>
      <c r="N1653" t="str">
        <f t="shared" si="331"/>
        <v>No</v>
      </c>
      <c r="O1653" t="str">
        <f t="shared" si="332"/>
        <v>No major surgery</v>
      </c>
      <c r="P1653" t="str">
        <f t="shared" si="333"/>
        <v>No</v>
      </c>
      <c r="Q1653" s="10" t="str">
        <f t="shared" si="334"/>
        <v>0</v>
      </c>
      <c r="R1653" t="str">
        <f t="shared" si="335"/>
        <v>No</v>
      </c>
      <c r="S1653" t="str">
        <f t="shared" si="336"/>
        <v>No</v>
      </c>
      <c r="T1653" t="str">
        <f t="shared" si="337"/>
        <v>No</v>
      </c>
      <c r="U1653" s="10" t="str" cm="1">
        <f t="array" ref="U1653">_xlfn.IFS(B1653&lt;18.5,"Underweight",B1653&lt;=24.9,"Normal weight",B1653&lt;=29.99,"Over weight",B1653&gt;=30,"Obesity")</f>
        <v>Obesity</v>
      </c>
      <c r="V1653" t="str" cm="1">
        <f t="array" ref="V1653">_xlfn.IFS(C1653&lt;5.7,"Normal",C1653&lt;=6.49,"Prediabetes",C1653&gt;=6.5,"Diabetes")</f>
        <v>Normal</v>
      </c>
      <c r="W1653" t="str">
        <f t="shared" si="338"/>
        <v>No</v>
      </c>
    </row>
    <row r="1654" spans="1:23" x14ac:dyDescent="0.25">
      <c r="A1654" t="s">
        <v>718</v>
      </c>
      <c r="B1654" s="11">
        <v>29.6</v>
      </c>
      <c r="C1654" s="11">
        <v>4.09</v>
      </c>
      <c r="D1654" t="s">
        <v>2380</v>
      </c>
      <c r="E1654" t="s">
        <v>2380</v>
      </c>
      <c r="F1654" t="s">
        <v>2380</v>
      </c>
      <c r="G1654" t="s">
        <v>2381</v>
      </c>
      <c r="H1654" t="s">
        <v>2380</v>
      </c>
      <c r="I1654" t="str">
        <f t="shared" si="326"/>
        <v>Id1653</v>
      </c>
      <c r="J1654" t="str">
        <f t="shared" si="327"/>
        <v>29.6</v>
      </c>
      <c r="K1654" t="str">
        <f t="shared" si="328"/>
        <v>4.09</v>
      </c>
      <c r="L1654" t="str">
        <f t="shared" si="329"/>
        <v>No</v>
      </c>
      <c r="M1654" t="str">
        <f t="shared" si="330"/>
        <v>No</v>
      </c>
      <c r="N1654" t="str">
        <f t="shared" si="331"/>
        <v>No</v>
      </c>
      <c r="O1654" t="str">
        <f t="shared" si="332"/>
        <v>No major surgery</v>
      </c>
      <c r="P1654" t="str">
        <f t="shared" si="333"/>
        <v>No</v>
      </c>
      <c r="Q1654" s="10" t="str">
        <f t="shared" si="334"/>
        <v>0</v>
      </c>
      <c r="R1654" t="str">
        <f t="shared" si="335"/>
        <v>No</v>
      </c>
      <c r="S1654" t="str">
        <f t="shared" si="336"/>
        <v>No</v>
      </c>
      <c r="T1654" t="str">
        <f t="shared" si="337"/>
        <v>No</v>
      </c>
      <c r="U1654" s="10" t="str" cm="1">
        <f t="array" ref="U1654">_xlfn.IFS(B1654&lt;18.5,"Underweight",B1654&lt;=24.9,"Normal weight",B1654&lt;=29.99,"Over weight",B1654&gt;=30,"Obesity")</f>
        <v>Over weight</v>
      </c>
      <c r="V1654" t="str" cm="1">
        <f t="array" ref="V1654">_xlfn.IFS(C1654&lt;5.7,"Normal",C1654&lt;=6.49,"Prediabetes",C1654&gt;=6.5,"Diabetes")</f>
        <v>Normal</v>
      </c>
      <c r="W1654" t="str">
        <f t="shared" si="338"/>
        <v>No</v>
      </c>
    </row>
    <row r="1655" spans="1:23" x14ac:dyDescent="0.25">
      <c r="A1655" t="s">
        <v>717</v>
      </c>
      <c r="B1655" s="11">
        <v>30.95</v>
      </c>
      <c r="C1655" s="11">
        <v>6.27</v>
      </c>
      <c r="D1655" t="s">
        <v>2380</v>
      </c>
      <c r="E1655" t="s">
        <v>2380</v>
      </c>
      <c r="F1655" t="s">
        <v>2383</v>
      </c>
      <c r="G1655">
        <v>1</v>
      </c>
      <c r="H1655" t="s">
        <v>2380</v>
      </c>
      <c r="I1655" t="str">
        <f t="shared" si="326"/>
        <v>Id1654</v>
      </c>
      <c r="J1655" t="str">
        <f t="shared" si="327"/>
        <v>30.95</v>
      </c>
      <c r="K1655" t="str">
        <f t="shared" si="328"/>
        <v>6.27</v>
      </c>
      <c r="L1655" t="str">
        <f t="shared" si="329"/>
        <v>No</v>
      </c>
      <c r="M1655" t="str">
        <f t="shared" si="330"/>
        <v>No</v>
      </c>
      <c r="N1655" t="str">
        <f t="shared" si="331"/>
        <v>Yes</v>
      </c>
      <c r="O1655" t="str">
        <f t="shared" si="332"/>
        <v>1</v>
      </c>
      <c r="P1655" t="str">
        <f t="shared" si="333"/>
        <v>No</v>
      </c>
      <c r="Q1655" s="10" t="str">
        <f t="shared" si="334"/>
        <v>1</v>
      </c>
      <c r="R1655" t="str">
        <f t="shared" si="335"/>
        <v>No</v>
      </c>
      <c r="S1655" t="str">
        <f t="shared" si="336"/>
        <v>No</v>
      </c>
      <c r="T1655" t="str">
        <f t="shared" si="337"/>
        <v>No</v>
      </c>
      <c r="U1655" s="10" t="str" cm="1">
        <f t="array" ref="U1655">_xlfn.IFS(B1655&lt;18.5,"Underweight",B1655&lt;=24.9,"Normal weight",B1655&lt;=29.99,"Over weight",B1655&gt;=30,"Obesity")</f>
        <v>Obesity</v>
      </c>
      <c r="V1655" t="str" cm="1">
        <f t="array" ref="V1655">_xlfn.IFS(C1655&lt;5.7,"Normal",C1655&lt;=6.49,"Prediabetes",C1655&gt;=6.5,"Diabetes")</f>
        <v>Prediabetes</v>
      </c>
      <c r="W1655" t="str">
        <f t="shared" si="338"/>
        <v>No</v>
      </c>
    </row>
    <row r="1656" spans="1:23" x14ac:dyDescent="0.25">
      <c r="A1656" t="s">
        <v>716</v>
      </c>
      <c r="B1656" s="11">
        <v>19.95</v>
      </c>
      <c r="C1656" s="11">
        <v>5.39</v>
      </c>
      <c r="D1656" t="s">
        <v>2380</v>
      </c>
      <c r="E1656" t="s">
        <v>2380</v>
      </c>
      <c r="F1656" t="s">
        <v>2380</v>
      </c>
      <c r="G1656">
        <v>1</v>
      </c>
      <c r="H1656" t="s">
        <v>2380</v>
      </c>
      <c r="I1656" t="str">
        <f t="shared" si="326"/>
        <v>Id1655</v>
      </c>
      <c r="J1656" t="str">
        <f t="shared" si="327"/>
        <v>19.95</v>
      </c>
      <c r="K1656" t="str">
        <f t="shared" si="328"/>
        <v>5.39</v>
      </c>
      <c r="L1656" t="str">
        <f t="shared" si="329"/>
        <v>No</v>
      </c>
      <c r="M1656" t="str">
        <f t="shared" si="330"/>
        <v>No</v>
      </c>
      <c r="N1656" t="str">
        <f t="shared" si="331"/>
        <v>No</v>
      </c>
      <c r="O1656" t="str">
        <f t="shared" si="332"/>
        <v>1</v>
      </c>
      <c r="P1656" t="str">
        <f t="shared" si="333"/>
        <v>No</v>
      </c>
      <c r="Q1656" s="10" t="str">
        <f t="shared" si="334"/>
        <v>1</v>
      </c>
      <c r="R1656" t="str">
        <f t="shared" si="335"/>
        <v>No</v>
      </c>
      <c r="S1656" t="str">
        <f t="shared" si="336"/>
        <v>No</v>
      </c>
      <c r="T1656" t="str">
        <f t="shared" si="337"/>
        <v>No</v>
      </c>
      <c r="U1656" s="10" t="str" cm="1">
        <f t="array" ref="U1656">_xlfn.IFS(B1656&lt;18.5,"Underweight",B1656&lt;=24.9,"Normal weight",B1656&lt;=29.99,"Over weight",B1656&gt;=30,"Obesity")</f>
        <v>Normal weight</v>
      </c>
      <c r="V1656" t="str" cm="1">
        <f t="array" ref="V1656">_xlfn.IFS(C1656&lt;5.7,"Normal",C1656&lt;=6.49,"Prediabetes",C1656&gt;=6.5,"Diabetes")</f>
        <v>Normal</v>
      </c>
      <c r="W1656" t="str">
        <f t="shared" si="338"/>
        <v>No</v>
      </c>
    </row>
    <row r="1657" spans="1:23" x14ac:dyDescent="0.25">
      <c r="A1657" t="s">
        <v>715</v>
      </c>
      <c r="B1657" s="11">
        <v>23.65</v>
      </c>
      <c r="C1657" s="11">
        <v>5.75</v>
      </c>
      <c r="D1657" t="s">
        <v>2382</v>
      </c>
      <c r="E1657" t="s">
        <v>2380</v>
      </c>
      <c r="F1657" t="s">
        <v>2380</v>
      </c>
      <c r="G1657" t="s">
        <v>2381</v>
      </c>
      <c r="H1657" t="s">
        <v>2380</v>
      </c>
      <c r="I1657" t="str">
        <f t="shared" si="326"/>
        <v>Id1656</v>
      </c>
      <c r="J1657" t="str">
        <f t="shared" si="327"/>
        <v>23.65</v>
      </c>
      <c r="K1657" t="str">
        <f t="shared" si="328"/>
        <v>5.75</v>
      </c>
      <c r="L1657" t="str">
        <f t="shared" si="329"/>
        <v>yes</v>
      </c>
      <c r="M1657" t="str">
        <f t="shared" si="330"/>
        <v>No</v>
      </c>
      <c r="N1657" t="str">
        <f t="shared" si="331"/>
        <v>No</v>
      </c>
      <c r="O1657" t="str">
        <f t="shared" si="332"/>
        <v>No major surgery</v>
      </c>
      <c r="P1657" t="str">
        <f t="shared" si="333"/>
        <v>No</v>
      </c>
      <c r="Q1657" s="10" t="str">
        <f t="shared" si="334"/>
        <v>0</v>
      </c>
      <c r="R1657" t="str">
        <f t="shared" si="335"/>
        <v>Yes</v>
      </c>
      <c r="S1657" t="str">
        <f t="shared" si="336"/>
        <v>No</v>
      </c>
      <c r="T1657" t="str">
        <f t="shared" si="337"/>
        <v>No</v>
      </c>
      <c r="U1657" s="10" t="str" cm="1">
        <f t="array" ref="U1657">_xlfn.IFS(B1657&lt;18.5,"Underweight",B1657&lt;=24.9,"Normal weight",B1657&lt;=29.99,"Over weight",B1657&gt;=30,"Obesity")</f>
        <v>Normal weight</v>
      </c>
      <c r="V1657" t="str" cm="1">
        <f t="array" ref="V1657">_xlfn.IFS(C1657&lt;5.7,"Normal",C1657&lt;=6.49,"Prediabetes",C1657&gt;=6.5,"Diabetes")</f>
        <v>Prediabetes</v>
      </c>
      <c r="W1657" t="str">
        <f t="shared" si="338"/>
        <v>No</v>
      </c>
    </row>
    <row r="1658" spans="1:23" x14ac:dyDescent="0.25">
      <c r="A1658" t="s">
        <v>714</v>
      </c>
      <c r="B1658" s="11">
        <v>43.34</v>
      </c>
      <c r="C1658" s="11">
        <v>4.91</v>
      </c>
      <c r="D1658" t="s">
        <v>2380</v>
      </c>
      <c r="E1658" t="s">
        <v>2380</v>
      </c>
      <c r="F1658" t="s">
        <v>2380</v>
      </c>
      <c r="G1658">
        <v>1</v>
      </c>
      <c r="H1658" t="s">
        <v>2380</v>
      </c>
      <c r="I1658" t="str">
        <f t="shared" si="326"/>
        <v>Id1657</v>
      </c>
      <c r="J1658" t="str">
        <f t="shared" si="327"/>
        <v>43.34</v>
      </c>
      <c r="K1658" t="str">
        <f t="shared" si="328"/>
        <v>4.91</v>
      </c>
      <c r="L1658" t="str">
        <f t="shared" si="329"/>
        <v>No</v>
      </c>
      <c r="M1658" t="str">
        <f t="shared" si="330"/>
        <v>No</v>
      </c>
      <c r="N1658" t="str">
        <f t="shared" si="331"/>
        <v>No</v>
      </c>
      <c r="O1658" t="str">
        <f t="shared" si="332"/>
        <v>1</v>
      </c>
      <c r="P1658" t="str">
        <f t="shared" si="333"/>
        <v>No</v>
      </c>
      <c r="Q1658" s="10" t="str">
        <f t="shared" si="334"/>
        <v>1</v>
      </c>
      <c r="R1658" t="str">
        <f t="shared" si="335"/>
        <v>No</v>
      </c>
      <c r="S1658" t="str">
        <f t="shared" si="336"/>
        <v>No</v>
      </c>
      <c r="T1658" t="str">
        <f t="shared" si="337"/>
        <v>No</v>
      </c>
      <c r="U1658" s="10" t="str" cm="1">
        <f t="array" ref="U1658">_xlfn.IFS(B1658&lt;18.5,"Underweight",B1658&lt;=24.9,"Normal weight",B1658&lt;=29.99,"Over weight",B1658&gt;=30,"Obesity")</f>
        <v>Obesity</v>
      </c>
      <c r="V1658" t="str" cm="1">
        <f t="array" ref="V1658">_xlfn.IFS(C1658&lt;5.7,"Normal",C1658&lt;=6.49,"Prediabetes",C1658&gt;=6.5,"Diabetes")</f>
        <v>Normal</v>
      </c>
      <c r="W1658" t="str">
        <f t="shared" si="338"/>
        <v>No</v>
      </c>
    </row>
    <row r="1659" spans="1:23" x14ac:dyDescent="0.25">
      <c r="A1659" t="s">
        <v>713</v>
      </c>
      <c r="B1659" s="11">
        <v>31.98</v>
      </c>
      <c r="C1659" s="11">
        <v>4.46</v>
      </c>
      <c r="D1659" t="s">
        <v>2382</v>
      </c>
      <c r="E1659" t="s">
        <v>2380</v>
      </c>
      <c r="F1659" t="s">
        <v>2380</v>
      </c>
      <c r="G1659">
        <v>1</v>
      </c>
      <c r="H1659" t="s">
        <v>2380</v>
      </c>
      <c r="I1659" t="str">
        <f t="shared" si="326"/>
        <v>Id1658</v>
      </c>
      <c r="J1659" t="str">
        <f t="shared" si="327"/>
        <v>31.98</v>
      </c>
      <c r="K1659" t="str">
        <f t="shared" si="328"/>
        <v>4.46</v>
      </c>
      <c r="L1659" t="str">
        <f t="shared" si="329"/>
        <v>yes</v>
      </c>
      <c r="M1659" t="str">
        <f t="shared" si="330"/>
        <v>No</v>
      </c>
      <c r="N1659" t="str">
        <f t="shared" si="331"/>
        <v>No</v>
      </c>
      <c r="O1659" t="str">
        <f t="shared" si="332"/>
        <v>1</v>
      </c>
      <c r="P1659" t="str">
        <f t="shared" si="333"/>
        <v>No</v>
      </c>
      <c r="Q1659" s="10" t="str">
        <f t="shared" si="334"/>
        <v>1</v>
      </c>
      <c r="R1659" t="str">
        <f t="shared" si="335"/>
        <v>Yes</v>
      </c>
      <c r="S1659" t="str">
        <f t="shared" si="336"/>
        <v>No</v>
      </c>
      <c r="T1659" t="str">
        <f t="shared" si="337"/>
        <v>No</v>
      </c>
      <c r="U1659" s="10" t="str" cm="1">
        <f t="array" ref="U1659">_xlfn.IFS(B1659&lt;18.5,"Underweight",B1659&lt;=24.9,"Normal weight",B1659&lt;=29.99,"Over weight",B1659&gt;=30,"Obesity")</f>
        <v>Obesity</v>
      </c>
      <c r="V1659" t="str" cm="1">
        <f t="array" ref="V1659">_xlfn.IFS(C1659&lt;5.7,"Normal",C1659&lt;=6.49,"Prediabetes",C1659&gt;=6.5,"Diabetes")</f>
        <v>Normal</v>
      </c>
      <c r="W1659" t="str">
        <f t="shared" si="338"/>
        <v>No</v>
      </c>
    </row>
    <row r="1660" spans="1:23" x14ac:dyDescent="0.25">
      <c r="A1660" t="s">
        <v>712</v>
      </c>
      <c r="B1660" s="11">
        <v>35.86</v>
      </c>
      <c r="C1660" s="11">
        <v>6.22</v>
      </c>
      <c r="D1660" t="s">
        <v>2380</v>
      </c>
      <c r="E1660" t="s">
        <v>2380</v>
      </c>
      <c r="F1660" t="s">
        <v>2380</v>
      </c>
      <c r="G1660">
        <v>1</v>
      </c>
      <c r="H1660" t="s">
        <v>2380</v>
      </c>
      <c r="I1660" t="str">
        <f t="shared" si="326"/>
        <v>Id1659</v>
      </c>
      <c r="J1660" t="str">
        <f t="shared" si="327"/>
        <v>35.86</v>
      </c>
      <c r="K1660" t="str">
        <f t="shared" si="328"/>
        <v>6.22</v>
      </c>
      <c r="L1660" t="str">
        <f t="shared" si="329"/>
        <v>No</v>
      </c>
      <c r="M1660" t="str">
        <f t="shared" si="330"/>
        <v>No</v>
      </c>
      <c r="N1660" t="str">
        <f t="shared" si="331"/>
        <v>No</v>
      </c>
      <c r="O1660" t="str">
        <f t="shared" si="332"/>
        <v>1</v>
      </c>
      <c r="P1660" t="str">
        <f t="shared" si="333"/>
        <v>No</v>
      </c>
      <c r="Q1660" s="10" t="str">
        <f t="shared" si="334"/>
        <v>1</v>
      </c>
      <c r="R1660" t="str">
        <f t="shared" si="335"/>
        <v>No</v>
      </c>
      <c r="S1660" t="str">
        <f t="shared" si="336"/>
        <v>No</v>
      </c>
      <c r="T1660" t="str">
        <f t="shared" si="337"/>
        <v>No</v>
      </c>
      <c r="U1660" s="10" t="str" cm="1">
        <f t="array" ref="U1660">_xlfn.IFS(B1660&lt;18.5,"Underweight",B1660&lt;=24.9,"Normal weight",B1660&lt;=29.99,"Over weight",B1660&gt;=30,"Obesity")</f>
        <v>Obesity</v>
      </c>
      <c r="V1660" t="str" cm="1">
        <f t="array" ref="V1660">_xlfn.IFS(C1660&lt;5.7,"Normal",C1660&lt;=6.49,"Prediabetes",C1660&gt;=6.5,"Diabetes")</f>
        <v>Prediabetes</v>
      </c>
      <c r="W1660" t="str">
        <f t="shared" si="338"/>
        <v>No</v>
      </c>
    </row>
    <row r="1661" spans="1:23" x14ac:dyDescent="0.25">
      <c r="A1661" t="s">
        <v>711</v>
      </c>
      <c r="B1661" s="11">
        <v>15.2</v>
      </c>
      <c r="C1661" s="11">
        <v>8.82</v>
      </c>
      <c r="D1661" t="s">
        <v>2380</v>
      </c>
      <c r="E1661" t="s">
        <v>2380</v>
      </c>
      <c r="F1661" t="s">
        <v>2380</v>
      </c>
      <c r="G1661" t="s">
        <v>2381</v>
      </c>
      <c r="H1661" t="s">
        <v>2380</v>
      </c>
      <c r="I1661" t="str">
        <f t="shared" si="326"/>
        <v>Id1660</v>
      </c>
      <c r="J1661" t="str">
        <f t="shared" si="327"/>
        <v>15.2</v>
      </c>
      <c r="K1661" t="str">
        <f t="shared" si="328"/>
        <v>8.82</v>
      </c>
      <c r="L1661" t="str">
        <f t="shared" si="329"/>
        <v>No</v>
      </c>
      <c r="M1661" t="str">
        <f t="shared" si="330"/>
        <v>No</v>
      </c>
      <c r="N1661" t="str">
        <f t="shared" si="331"/>
        <v>No</v>
      </c>
      <c r="O1661" t="str">
        <f t="shared" si="332"/>
        <v>No major surgery</v>
      </c>
      <c r="P1661" t="str">
        <f t="shared" si="333"/>
        <v>No</v>
      </c>
      <c r="Q1661" s="10" t="str">
        <f t="shared" si="334"/>
        <v>0</v>
      </c>
      <c r="R1661" t="str">
        <f t="shared" si="335"/>
        <v>No</v>
      </c>
      <c r="S1661" t="str">
        <f t="shared" si="336"/>
        <v>No</v>
      </c>
      <c r="T1661" t="str">
        <f t="shared" si="337"/>
        <v>No</v>
      </c>
      <c r="U1661" s="10" t="str" cm="1">
        <f t="array" ref="U1661">_xlfn.IFS(B1661&lt;18.5,"Underweight",B1661&lt;=24.9,"Normal weight",B1661&lt;=29.99,"Over weight",B1661&gt;=30,"Obesity")</f>
        <v>Underweight</v>
      </c>
      <c r="V1661" t="str" cm="1">
        <f t="array" ref="V1661">_xlfn.IFS(C1661&lt;5.7,"Normal",C1661&lt;=6.49,"Prediabetes",C1661&gt;=6.5,"Diabetes")</f>
        <v>Diabetes</v>
      </c>
      <c r="W1661" t="str">
        <f t="shared" si="338"/>
        <v>No</v>
      </c>
    </row>
    <row r="1662" spans="1:23" x14ac:dyDescent="0.25">
      <c r="A1662" t="s">
        <v>710</v>
      </c>
      <c r="B1662" s="11">
        <v>37.200000000000003</v>
      </c>
      <c r="C1662" s="11">
        <v>10.14</v>
      </c>
      <c r="D1662" t="s">
        <v>2380</v>
      </c>
      <c r="E1662" t="s">
        <v>2380</v>
      </c>
      <c r="F1662" t="s">
        <v>2380</v>
      </c>
      <c r="G1662" t="s">
        <v>2381</v>
      </c>
      <c r="H1662" t="s">
        <v>2380</v>
      </c>
      <c r="I1662" t="str">
        <f t="shared" si="326"/>
        <v>Id1661</v>
      </c>
      <c r="J1662" t="str">
        <f t="shared" si="327"/>
        <v>37.2</v>
      </c>
      <c r="K1662" t="str">
        <f t="shared" si="328"/>
        <v>10.14</v>
      </c>
      <c r="L1662" t="str">
        <f t="shared" si="329"/>
        <v>No</v>
      </c>
      <c r="M1662" t="str">
        <f t="shared" si="330"/>
        <v>No</v>
      </c>
      <c r="N1662" t="str">
        <f t="shared" si="331"/>
        <v>No</v>
      </c>
      <c r="O1662" t="str">
        <f t="shared" si="332"/>
        <v>No major surgery</v>
      </c>
      <c r="P1662" t="str">
        <f t="shared" si="333"/>
        <v>No</v>
      </c>
      <c r="Q1662" s="10" t="str">
        <f t="shared" si="334"/>
        <v>0</v>
      </c>
      <c r="R1662" t="str">
        <f t="shared" si="335"/>
        <v>No</v>
      </c>
      <c r="S1662" t="str">
        <f t="shared" si="336"/>
        <v>No</v>
      </c>
      <c r="T1662" t="str">
        <f t="shared" si="337"/>
        <v>No</v>
      </c>
      <c r="U1662" s="10" t="str" cm="1">
        <f t="array" ref="U1662">_xlfn.IFS(B1662&lt;18.5,"Underweight",B1662&lt;=24.9,"Normal weight",B1662&lt;=29.99,"Over weight",B1662&gt;=30,"Obesity")</f>
        <v>Obesity</v>
      </c>
      <c r="V1662" t="str" cm="1">
        <f t="array" ref="V1662">_xlfn.IFS(C1662&lt;5.7,"Normal",C1662&lt;=6.49,"Prediabetes",C1662&gt;=6.5,"Diabetes")</f>
        <v>Diabetes</v>
      </c>
      <c r="W1662" t="str">
        <f t="shared" si="338"/>
        <v>No</v>
      </c>
    </row>
    <row r="1663" spans="1:23" x14ac:dyDescent="0.25">
      <c r="A1663" t="s">
        <v>709</v>
      </c>
      <c r="B1663" s="11">
        <v>17.91</v>
      </c>
      <c r="C1663" s="11">
        <v>4.66</v>
      </c>
      <c r="D1663" t="s">
        <v>2380</v>
      </c>
      <c r="E1663" t="s">
        <v>2380</v>
      </c>
      <c r="F1663" t="s">
        <v>2380</v>
      </c>
      <c r="G1663">
        <v>2</v>
      </c>
      <c r="H1663" t="s">
        <v>2380</v>
      </c>
      <c r="I1663" t="str">
        <f t="shared" si="326"/>
        <v>Id1662</v>
      </c>
      <c r="J1663" t="str">
        <f t="shared" si="327"/>
        <v>17.91</v>
      </c>
      <c r="K1663" t="str">
        <f t="shared" si="328"/>
        <v>4.66</v>
      </c>
      <c r="L1663" t="str">
        <f t="shared" si="329"/>
        <v>No</v>
      </c>
      <c r="M1663" t="str">
        <f t="shared" si="330"/>
        <v>No</v>
      </c>
      <c r="N1663" t="str">
        <f t="shared" si="331"/>
        <v>No</v>
      </c>
      <c r="O1663" t="str">
        <f t="shared" si="332"/>
        <v>2</v>
      </c>
      <c r="P1663" t="str">
        <f t="shared" si="333"/>
        <v>No</v>
      </c>
      <c r="Q1663" s="10" t="str">
        <f t="shared" si="334"/>
        <v>2</v>
      </c>
      <c r="R1663" t="str">
        <f t="shared" si="335"/>
        <v>No</v>
      </c>
      <c r="S1663" t="str">
        <f t="shared" si="336"/>
        <v>No</v>
      </c>
      <c r="T1663" t="str">
        <f t="shared" si="337"/>
        <v>No</v>
      </c>
      <c r="U1663" s="10" t="str" cm="1">
        <f t="array" ref="U1663">_xlfn.IFS(B1663&lt;18.5,"Underweight",B1663&lt;=24.9,"Normal weight",B1663&lt;=29.99,"Over weight",B1663&gt;=30,"Obesity")</f>
        <v>Underweight</v>
      </c>
      <c r="V1663" t="str" cm="1">
        <f t="array" ref="V1663">_xlfn.IFS(C1663&lt;5.7,"Normal",C1663&lt;=6.49,"Prediabetes",C1663&gt;=6.5,"Diabetes")</f>
        <v>Normal</v>
      </c>
      <c r="W1663" t="str">
        <f t="shared" si="338"/>
        <v>No</v>
      </c>
    </row>
    <row r="1664" spans="1:23" x14ac:dyDescent="0.25">
      <c r="A1664" t="s">
        <v>708</v>
      </c>
      <c r="B1664" s="11">
        <v>20.76</v>
      </c>
      <c r="C1664" s="11">
        <v>6.26</v>
      </c>
      <c r="D1664" t="s">
        <v>2380</v>
      </c>
      <c r="E1664" t="s">
        <v>2380</v>
      </c>
      <c r="F1664" t="s">
        <v>2380</v>
      </c>
      <c r="G1664" t="s">
        <v>2381</v>
      </c>
      <c r="H1664" t="s">
        <v>2380</v>
      </c>
      <c r="I1664" t="str">
        <f t="shared" si="326"/>
        <v>Id1663</v>
      </c>
      <c r="J1664" t="str">
        <f t="shared" si="327"/>
        <v>20.76</v>
      </c>
      <c r="K1664" t="str">
        <f t="shared" si="328"/>
        <v>6.26</v>
      </c>
      <c r="L1664" t="str">
        <f t="shared" si="329"/>
        <v>No</v>
      </c>
      <c r="M1664" t="str">
        <f t="shared" si="330"/>
        <v>No</v>
      </c>
      <c r="N1664" t="str">
        <f t="shared" si="331"/>
        <v>No</v>
      </c>
      <c r="O1664" t="str">
        <f t="shared" si="332"/>
        <v>No major surgery</v>
      </c>
      <c r="P1664" t="str">
        <f t="shared" si="333"/>
        <v>No</v>
      </c>
      <c r="Q1664" s="10" t="str">
        <f t="shared" si="334"/>
        <v>0</v>
      </c>
      <c r="R1664" t="str">
        <f t="shared" si="335"/>
        <v>No</v>
      </c>
      <c r="S1664" t="str">
        <f t="shared" si="336"/>
        <v>No</v>
      </c>
      <c r="T1664" t="str">
        <f t="shared" si="337"/>
        <v>No</v>
      </c>
      <c r="U1664" s="10" t="str" cm="1">
        <f t="array" ref="U1664">_xlfn.IFS(B1664&lt;18.5,"Underweight",B1664&lt;=24.9,"Normal weight",B1664&lt;=29.99,"Over weight",B1664&gt;=30,"Obesity")</f>
        <v>Normal weight</v>
      </c>
      <c r="V1664" t="str" cm="1">
        <f t="array" ref="V1664">_xlfn.IFS(C1664&lt;5.7,"Normal",C1664&lt;=6.49,"Prediabetes",C1664&gt;=6.5,"Diabetes")</f>
        <v>Prediabetes</v>
      </c>
      <c r="W1664" t="str">
        <f t="shared" si="338"/>
        <v>No</v>
      </c>
    </row>
    <row r="1665" spans="1:23" x14ac:dyDescent="0.25">
      <c r="A1665" t="s">
        <v>707</v>
      </c>
      <c r="B1665" s="11">
        <v>38.99</v>
      </c>
      <c r="C1665" s="11">
        <v>5.21</v>
      </c>
      <c r="D1665" t="s">
        <v>2380</v>
      </c>
      <c r="E1665" t="s">
        <v>2382</v>
      </c>
      <c r="F1665" t="s">
        <v>2380</v>
      </c>
      <c r="G1665">
        <v>1</v>
      </c>
      <c r="H1665" t="s">
        <v>2380</v>
      </c>
      <c r="I1665" t="str">
        <f t="shared" si="326"/>
        <v>Id1664</v>
      </c>
      <c r="J1665" t="str">
        <f t="shared" si="327"/>
        <v>38.99</v>
      </c>
      <c r="K1665" t="str">
        <f t="shared" si="328"/>
        <v>5.21</v>
      </c>
      <c r="L1665" t="str">
        <f t="shared" si="329"/>
        <v>No</v>
      </c>
      <c r="M1665" t="str">
        <f t="shared" si="330"/>
        <v>yes</v>
      </c>
      <c r="N1665" t="str">
        <f t="shared" si="331"/>
        <v>No</v>
      </c>
      <c r="O1665" t="str">
        <f t="shared" si="332"/>
        <v>1</v>
      </c>
      <c r="P1665" t="str">
        <f t="shared" si="333"/>
        <v>No</v>
      </c>
      <c r="Q1665" s="10" t="str">
        <f t="shared" si="334"/>
        <v>1</v>
      </c>
      <c r="R1665" t="str">
        <f t="shared" si="335"/>
        <v>No</v>
      </c>
      <c r="S1665" t="str">
        <f t="shared" si="336"/>
        <v>No</v>
      </c>
      <c r="T1665" t="str">
        <f t="shared" si="337"/>
        <v>No</v>
      </c>
      <c r="U1665" s="10" t="str" cm="1">
        <f t="array" ref="U1665">_xlfn.IFS(B1665&lt;18.5,"Underweight",B1665&lt;=24.9,"Normal weight",B1665&lt;=29.99,"Over weight",B1665&gt;=30,"Obesity")</f>
        <v>Obesity</v>
      </c>
      <c r="V1665" t="str" cm="1">
        <f t="array" ref="V1665">_xlfn.IFS(C1665&lt;5.7,"Normal",C1665&lt;=6.49,"Prediabetes",C1665&gt;=6.5,"Diabetes")</f>
        <v>Normal</v>
      </c>
      <c r="W1665" t="str">
        <f t="shared" si="338"/>
        <v>Yes</v>
      </c>
    </row>
    <row r="1666" spans="1:23" x14ac:dyDescent="0.25">
      <c r="A1666" t="s">
        <v>706</v>
      </c>
      <c r="B1666" s="11">
        <v>42.655000000000001</v>
      </c>
      <c r="C1666" s="11">
        <v>5.94</v>
      </c>
      <c r="D1666" t="s">
        <v>2382</v>
      </c>
      <c r="E1666" t="s">
        <v>2380</v>
      </c>
      <c r="F1666" t="s">
        <v>2383</v>
      </c>
      <c r="G1666">
        <v>1</v>
      </c>
      <c r="H1666" t="s">
        <v>2380</v>
      </c>
      <c r="I1666" t="str">
        <f t="shared" si="326"/>
        <v>Id1665</v>
      </c>
      <c r="J1666" t="str">
        <f t="shared" si="327"/>
        <v>42.655</v>
      </c>
      <c r="K1666" t="str">
        <f t="shared" si="328"/>
        <v>5.94</v>
      </c>
      <c r="L1666" t="str">
        <f t="shared" si="329"/>
        <v>yes</v>
      </c>
      <c r="M1666" t="str">
        <f t="shared" si="330"/>
        <v>No</v>
      </c>
      <c r="N1666" t="str">
        <f t="shared" si="331"/>
        <v>Yes</v>
      </c>
      <c r="O1666" t="str">
        <f t="shared" si="332"/>
        <v>1</v>
      </c>
      <c r="P1666" t="str">
        <f t="shared" si="333"/>
        <v>No</v>
      </c>
      <c r="Q1666" s="10" t="str">
        <f t="shared" si="334"/>
        <v>1</v>
      </c>
      <c r="R1666" t="str">
        <f t="shared" si="335"/>
        <v>Yes</v>
      </c>
      <c r="S1666" t="str">
        <f t="shared" si="336"/>
        <v>No</v>
      </c>
      <c r="T1666" t="str">
        <f t="shared" si="337"/>
        <v>No</v>
      </c>
      <c r="U1666" s="10" t="str" cm="1">
        <f t="array" ref="U1666">_xlfn.IFS(B1666&lt;18.5,"Underweight",B1666&lt;=24.9,"Normal weight",B1666&lt;=29.99,"Over weight",B1666&gt;=30,"Obesity")</f>
        <v>Obesity</v>
      </c>
      <c r="V1666" t="str" cm="1">
        <f t="array" ref="V1666">_xlfn.IFS(C1666&lt;5.7,"Normal",C1666&lt;=6.49,"Prediabetes",C1666&gt;=6.5,"Diabetes")</f>
        <v>Prediabetes</v>
      </c>
      <c r="W1666" t="str">
        <f t="shared" si="338"/>
        <v>No</v>
      </c>
    </row>
    <row r="1667" spans="1:23" x14ac:dyDescent="0.25">
      <c r="A1667" t="s">
        <v>705</v>
      </c>
      <c r="B1667" s="11">
        <v>30.57</v>
      </c>
      <c r="C1667" s="11">
        <v>5.34</v>
      </c>
      <c r="D1667" t="s">
        <v>2380</v>
      </c>
      <c r="E1667" t="s">
        <v>2380</v>
      </c>
      <c r="F1667" t="s">
        <v>2383</v>
      </c>
      <c r="G1667">
        <v>1</v>
      </c>
      <c r="H1667" t="s">
        <v>2380</v>
      </c>
      <c r="I1667" t="str">
        <f t="shared" ref="I1667:I1730" si="339">CLEAN(A1667)</f>
        <v>Id1666</v>
      </c>
      <c r="J1667" t="str">
        <f t="shared" ref="J1667:J1730" si="340">CLEAN(B1667)</f>
        <v>30.57</v>
      </c>
      <c r="K1667" t="str">
        <f t="shared" ref="K1667:K1730" si="341">CLEAN(C1667)</f>
        <v>5.34</v>
      </c>
      <c r="L1667" t="str">
        <f t="shared" ref="L1667:L1730" si="342">CLEAN(D1667)</f>
        <v>No</v>
      </c>
      <c r="M1667" t="str">
        <f t="shared" ref="M1667:M1730" si="343">CLEAN(E1667)</f>
        <v>No</v>
      </c>
      <c r="N1667" t="str">
        <f t="shared" ref="N1667:N1730" si="344">CLEAN(F1667)</f>
        <v>Yes</v>
      </c>
      <c r="O1667" t="str">
        <f t="shared" ref="O1667:O1730" si="345">CLEAN(G1667)</f>
        <v>1</v>
      </c>
      <c r="P1667" t="str">
        <f t="shared" ref="P1667:P1730" si="346">CLEAN(H1667)</f>
        <v>No</v>
      </c>
      <c r="Q1667" s="10" t="str">
        <f t="shared" ref="Q1667:Q1730" si="347">SUBSTITUTE(O1667,"No major surgery",0)</f>
        <v>1</v>
      </c>
      <c r="R1667" t="str">
        <f t="shared" ref="R1667:R1730" si="348">PROPER(L1667)</f>
        <v>No</v>
      </c>
      <c r="S1667" t="str">
        <f t="shared" ref="S1667:S1730" si="349">PROPER(P1667)</f>
        <v>No</v>
      </c>
      <c r="T1667" t="str">
        <f t="shared" ref="T1667:T1730" si="350">SUBSTITUTE(S1667,"?","No")</f>
        <v>No</v>
      </c>
      <c r="U1667" s="10" t="str" cm="1">
        <f t="array" ref="U1667">_xlfn.IFS(B1667&lt;18.5,"Underweight",B1667&lt;=24.9,"Normal weight",B1667&lt;=29.99,"Over weight",B1667&gt;=30,"Obesity")</f>
        <v>Obesity</v>
      </c>
      <c r="V1667" t="str" cm="1">
        <f t="array" ref="V1667">_xlfn.IFS(C1667&lt;5.7,"Normal",C1667&lt;=6.49,"Prediabetes",C1667&gt;=6.5,"Diabetes")</f>
        <v>Normal</v>
      </c>
      <c r="W1667" t="str">
        <f t="shared" ref="W1667:W1730" si="351">PROPER(E1667)</f>
        <v>No</v>
      </c>
    </row>
    <row r="1668" spans="1:23" x14ac:dyDescent="0.25">
      <c r="A1668" t="s">
        <v>704</v>
      </c>
      <c r="B1668" s="11">
        <v>17.7</v>
      </c>
      <c r="C1668" s="11">
        <v>6.38</v>
      </c>
      <c r="D1668" t="s">
        <v>2380</v>
      </c>
      <c r="E1668" t="s">
        <v>2380</v>
      </c>
      <c r="F1668" t="s">
        <v>2380</v>
      </c>
      <c r="G1668">
        <v>2</v>
      </c>
      <c r="H1668" t="s">
        <v>2380</v>
      </c>
      <c r="I1668" t="str">
        <f t="shared" si="339"/>
        <v>Id1667</v>
      </c>
      <c r="J1668" t="str">
        <f t="shared" si="340"/>
        <v>17.7</v>
      </c>
      <c r="K1668" t="str">
        <f t="shared" si="341"/>
        <v>6.38</v>
      </c>
      <c r="L1668" t="str">
        <f t="shared" si="342"/>
        <v>No</v>
      </c>
      <c r="M1668" t="str">
        <f t="shared" si="343"/>
        <v>No</v>
      </c>
      <c r="N1668" t="str">
        <f t="shared" si="344"/>
        <v>No</v>
      </c>
      <c r="O1668" t="str">
        <f t="shared" si="345"/>
        <v>2</v>
      </c>
      <c r="P1668" t="str">
        <f t="shared" si="346"/>
        <v>No</v>
      </c>
      <c r="Q1668" s="10" t="str">
        <f t="shared" si="347"/>
        <v>2</v>
      </c>
      <c r="R1668" t="str">
        <f t="shared" si="348"/>
        <v>No</v>
      </c>
      <c r="S1668" t="str">
        <f t="shared" si="349"/>
        <v>No</v>
      </c>
      <c r="T1668" t="str">
        <f t="shared" si="350"/>
        <v>No</v>
      </c>
      <c r="U1668" s="10" t="str" cm="1">
        <f t="array" ref="U1668">_xlfn.IFS(B1668&lt;18.5,"Underweight",B1668&lt;=24.9,"Normal weight",B1668&lt;=29.99,"Over weight",B1668&gt;=30,"Obesity")</f>
        <v>Underweight</v>
      </c>
      <c r="V1668" t="str" cm="1">
        <f t="array" ref="V1668">_xlfn.IFS(C1668&lt;5.7,"Normal",C1668&lt;=6.49,"Prediabetes",C1668&gt;=6.5,"Diabetes")</f>
        <v>Prediabetes</v>
      </c>
      <c r="W1668" t="str">
        <f t="shared" si="351"/>
        <v>No</v>
      </c>
    </row>
    <row r="1669" spans="1:23" x14ac:dyDescent="0.25">
      <c r="A1669" t="s">
        <v>703</v>
      </c>
      <c r="B1669" s="11">
        <v>34.770000000000003</v>
      </c>
      <c r="C1669" s="11">
        <v>4.47</v>
      </c>
      <c r="D1669" t="s">
        <v>2380</v>
      </c>
      <c r="E1669" t="s">
        <v>2380</v>
      </c>
      <c r="F1669" t="s">
        <v>2380</v>
      </c>
      <c r="G1669">
        <v>1</v>
      </c>
      <c r="H1669" t="s">
        <v>2380</v>
      </c>
      <c r="I1669" t="str">
        <f t="shared" si="339"/>
        <v>Id1668</v>
      </c>
      <c r="J1669" t="str">
        <f t="shared" si="340"/>
        <v>34.77</v>
      </c>
      <c r="K1669" t="str">
        <f t="shared" si="341"/>
        <v>4.47</v>
      </c>
      <c r="L1669" t="str">
        <f t="shared" si="342"/>
        <v>No</v>
      </c>
      <c r="M1669" t="str">
        <f t="shared" si="343"/>
        <v>No</v>
      </c>
      <c r="N1669" t="str">
        <f t="shared" si="344"/>
        <v>No</v>
      </c>
      <c r="O1669" t="str">
        <f t="shared" si="345"/>
        <v>1</v>
      </c>
      <c r="P1669" t="str">
        <f t="shared" si="346"/>
        <v>No</v>
      </c>
      <c r="Q1669" s="10" t="str">
        <f t="shared" si="347"/>
        <v>1</v>
      </c>
      <c r="R1669" t="str">
        <f t="shared" si="348"/>
        <v>No</v>
      </c>
      <c r="S1669" t="str">
        <f t="shared" si="349"/>
        <v>No</v>
      </c>
      <c r="T1669" t="str">
        <f t="shared" si="350"/>
        <v>No</v>
      </c>
      <c r="U1669" s="10" t="str" cm="1">
        <f t="array" ref="U1669">_xlfn.IFS(B1669&lt;18.5,"Underweight",B1669&lt;=24.9,"Normal weight",B1669&lt;=29.99,"Over weight",B1669&gt;=30,"Obesity")</f>
        <v>Obesity</v>
      </c>
      <c r="V1669" t="str" cm="1">
        <f t="array" ref="V1669">_xlfn.IFS(C1669&lt;5.7,"Normal",C1669&lt;=6.49,"Prediabetes",C1669&gt;=6.5,"Diabetes")</f>
        <v>Normal</v>
      </c>
      <c r="W1669" t="str">
        <f t="shared" si="351"/>
        <v>No</v>
      </c>
    </row>
    <row r="1670" spans="1:23" x14ac:dyDescent="0.25">
      <c r="A1670" t="s">
        <v>702</v>
      </c>
      <c r="B1670" s="11">
        <v>16.88</v>
      </c>
      <c r="C1670" s="11">
        <v>9.9600000000000009</v>
      </c>
      <c r="D1670" t="s">
        <v>2380</v>
      </c>
      <c r="E1670" t="s">
        <v>2380</v>
      </c>
      <c r="F1670" t="s">
        <v>2380</v>
      </c>
      <c r="G1670" t="s">
        <v>2381</v>
      </c>
      <c r="H1670" t="s">
        <v>2380</v>
      </c>
      <c r="I1670" t="str">
        <f t="shared" si="339"/>
        <v>Id1669</v>
      </c>
      <c r="J1670" t="str">
        <f t="shared" si="340"/>
        <v>16.88</v>
      </c>
      <c r="K1670" t="str">
        <f t="shared" si="341"/>
        <v>9.96</v>
      </c>
      <c r="L1670" t="str">
        <f t="shared" si="342"/>
        <v>No</v>
      </c>
      <c r="M1670" t="str">
        <f t="shared" si="343"/>
        <v>No</v>
      </c>
      <c r="N1670" t="str">
        <f t="shared" si="344"/>
        <v>No</v>
      </c>
      <c r="O1670" t="str">
        <f t="shared" si="345"/>
        <v>No major surgery</v>
      </c>
      <c r="P1670" t="str">
        <f t="shared" si="346"/>
        <v>No</v>
      </c>
      <c r="Q1670" s="10" t="str">
        <f t="shared" si="347"/>
        <v>0</v>
      </c>
      <c r="R1670" t="str">
        <f t="shared" si="348"/>
        <v>No</v>
      </c>
      <c r="S1670" t="str">
        <f t="shared" si="349"/>
        <v>No</v>
      </c>
      <c r="T1670" t="str">
        <f t="shared" si="350"/>
        <v>No</v>
      </c>
      <c r="U1670" s="10" t="str" cm="1">
        <f t="array" ref="U1670">_xlfn.IFS(B1670&lt;18.5,"Underweight",B1670&lt;=24.9,"Normal weight",B1670&lt;=29.99,"Over weight",B1670&gt;=30,"Obesity")</f>
        <v>Underweight</v>
      </c>
      <c r="V1670" t="str" cm="1">
        <f t="array" ref="V1670">_xlfn.IFS(C1670&lt;5.7,"Normal",C1670&lt;=6.49,"Prediabetes",C1670&gt;=6.5,"Diabetes")</f>
        <v>Diabetes</v>
      </c>
      <c r="W1670" t="str">
        <f t="shared" si="351"/>
        <v>No</v>
      </c>
    </row>
    <row r="1671" spans="1:23" x14ac:dyDescent="0.25">
      <c r="A1671" t="s">
        <v>701</v>
      </c>
      <c r="B1671" s="11">
        <v>40.26</v>
      </c>
      <c r="C1671" s="11">
        <v>9.92</v>
      </c>
      <c r="D1671" t="s">
        <v>2382</v>
      </c>
      <c r="E1671" t="s">
        <v>2380</v>
      </c>
      <c r="F1671" t="s">
        <v>2380</v>
      </c>
      <c r="G1671" t="s">
        <v>2381</v>
      </c>
      <c r="H1671" t="s">
        <v>2380</v>
      </c>
      <c r="I1671" t="str">
        <f t="shared" si="339"/>
        <v>Id1670</v>
      </c>
      <c r="J1671" t="str">
        <f t="shared" si="340"/>
        <v>40.26</v>
      </c>
      <c r="K1671" t="str">
        <f t="shared" si="341"/>
        <v>9.92</v>
      </c>
      <c r="L1671" t="str">
        <f t="shared" si="342"/>
        <v>yes</v>
      </c>
      <c r="M1671" t="str">
        <f t="shared" si="343"/>
        <v>No</v>
      </c>
      <c r="N1671" t="str">
        <f t="shared" si="344"/>
        <v>No</v>
      </c>
      <c r="O1671" t="str">
        <f t="shared" si="345"/>
        <v>No major surgery</v>
      </c>
      <c r="P1671" t="str">
        <f t="shared" si="346"/>
        <v>No</v>
      </c>
      <c r="Q1671" s="10" t="str">
        <f t="shared" si="347"/>
        <v>0</v>
      </c>
      <c r="R1671" t="str">
        <f t="shared" si="348"/>
        <v>Yes</v>
      </c>
      <c r="S1671" t="str">
        <f t="shared" si="349"/>
        <v>No</v>
      </c>
      <c r="T1671" t="str">
        <f t="shared" si="350"/>
        <v>No</v>
      </c>
      <c r="U1671" s="10" t="str" cm="1">
        <f t="array" ref="U1671">_xlfn.IFS(B1671&lt;18.5,"Underweight",B1671&lt;=24.9,"Normal weight",B1671&lt;=29.99,"Over weight",B1671&gt;=30,"Obesity")</f>
        <v>Obesity</v>
      </c>
      <c r="V1671" t="str" cm="1">
        <f t="array" ref="V1671">_xlfn.IFS(C1671&lt;5.7,"Normal",C1671&lt;=6.49,"Prediabetes",C1671&gt;=6.5,"Diabetes")</f>
        <v>Diabetes</v>
      </c>
      <c r="W1671" t="str">
        <f t="shared" si="351"/>
        <v>No</v>
      </c>
    </row>
    <row r="1672" spans="1:23" x14ac:dyDescent="0.25">
      <c r="A1672" t="s">
        <v>700</v>
      </c>
      <c r="B1672" s="11">
        <v>25.6</v>
      </c>
      <c r="C1672" s="11">
        <v>6.03</v>
      </c>
      <c r="D1672" t="s">
        <v>2380</v>
      </c>
      <c r="E1672" t="s">
        <v>2380</v>
      </c>
      <c r="F1672" t="s">
        <v>2383</v>
      </c>
      <c r="G1672">
        <v>1</v>
      </c>
      <c r="H1672" t="s">
        <v>2380</v>
      </c>
      <c r="I1672" t="str">
        <f t="shared" si="339"/>
        <v>Id1671</v>
      </c>
      <c r="J1672" t="str">
        <f t="shared" si="340"/>
        <v>25.6</v>
      </c>
      <c r="K1672" t="str">
        <f t="shared" si="341"/>
        <v>6.03</v>
      </c>
      <c r="L1672" t="str">
        <f t="shared" si="342"/>
        <v>No</v>
      </c>
      <c r="M1672" t="str">
        <f t="shared" si="343"/>
        <v>No</v>
      </c>
      <c r="N1672" t="str">
        <f t="shared" si="344"/>
        <v>Yes</v>
      </c>
      <c r="O1672" t="str">
        <f t="shared" si="345"/>
        <v>1</v>
      </c>
      <c r="P1672" t="str">
        <f t="shared" si="346"/>
        <v>No</v>
      </c>
      <c r="Q1672" s="10" t="str">
        <f t="shared" si="347"/>
        <v>1</v>
      </c>
      <c r="R1672" t="str">
        <f t="shared" si="348"/>
        <v>No</v>
      </c>
      <c r="S1672" t="str">
        <f t="shared" si="349"/>
        <v>No</v>
      </c>
      <c r="T1672" t="str">
        <f t="shared" si="350"/>
        <v>No</v>
      </c>
      <c r="U1672" s="10" t="str" cm="1">
        <f t="array" ref="U1672">_xlfn.IFS(B1672&lt;18.5,"Underweight",B1672&lt;=24.9,"Normal weight",B1672&lt;=29.99,"Over weight",B1672&gt;=30,"Obesity")</f>
        <v>Over weight</v>
      </c>
      <c r="V1672" t="str" cm="1">
        <f t="array" ref="V1672">_xlfn.IFS(C1672&lt;5.7,"Normal",C1672&lt;=6.49,"Prediabetes",C1672&gt;=6.5,"Diabetes")</f>
        <v>Prediabetes</v>
      </c>
      <c r="W1672" t="str">
        <f t="shared" si="351"/>
        <v>No</v>
      </c>
    </row>
    <row r="1673" spans="1:23" x14ac:dyDescent="0.25">
      <c r="A1673" t="s">
        <v>699</v>
      </c>
      <c r="B1673" s="11">
        <v>33.549999999999997</v>
      </c>
      <c r="C1673" s="11">
        <v>10.9</v>
      </c>
      <c r="D1673" t="s">
        <v>2382</v>
      </c>
      <c r="E1673" t="s">
        <v>2380</v>
      </c>
      <c r="F1673" t="s">
        <v>2380</v>
      </c>
      <c r="G1673" t="s">
        <v>2381</v>
      </c>
      <c r="H1673" t="s">
        <v>2380</v>
      </c>
      <c r="I1673" t="str">
        <f t="shared" si="339"/>
        <v>Id1672</v>
      </c>
      <c r="J1673" t="str">
        <f t="shared" si="340"/>
        <v>33.55</v>
      </c>
      <c r="K1673" t="str">
        <f t="shared" si="341"/>
        <v>10.9</v>
      </c>
      <c r="L1673" t="str">
        <f t="shared" si="342"/>
        <v>yes</v>
      </c>
      <c r="M1673" t="str">
        <f t="shared" si="343"/>
        <v>No</v>
      </c>
      <c r="N1673" t="str">
        <f t="shared" si="344"/>
        <v>No</v>
      </c>
      <c r="O1673" t="str">
        <f t="shared" si="345"/>
        <v>No major surgery</v>
      </c>
      <c r="P1673" t="str">
        <f t="shared" si="346"/>
        <v>No</v>
      </c>
      <c r="Q1673" s="10" t="str">
        <f t="shared" si="347"/>
        <v>0</v>
      </c>
      <c r="R1673" t="str">
        <f t="shared" si="348"/>
        <v>Yes</v>
      </c>
      <c r="S1673" t="str">
        <f t="shared" si="349"/>
        <v>No</v>
      </c>
      <c r="T1673" t="str">
        <f t="shared" si="350"/>
        <v>No</v>
      </c>
      <c r="U1673" s="10" t="str" cm="1">
        <f t="array" ref="U1673">_xlfn.IFS(B1673&lt;18.5,"Underweight",B1673&lt;=24.9,"Normal weight",B1673&lt;=29.99,"Over weight",B1673&gt;=30,"Obesity")</f>
        <v>Obesity</v>
      </c>
      <c r="V1673" t="str" cm="1">
        <f t="array" ref="V1673">_xlfn.IFS(C1673&lt;5.7,"Normal",C1673&lt;=6.49,"Prediabetes",C1673&gt;=6.5,"Diabetes")</f>
        <v>Diabetes</v>
      </c>
      <c r="W1673" t="str">
        <f t="shared" si="351"/>
        <v>No</v>
      </c>
    </row>
    <row r="1674" spans="1:23" x14ac:dyDescent="0.25">
      <c r="A1674" t="s">
        <v>698</v>
      </c>
      <c r="B1674" s="11">
        <v>16.690000000000001</v>
      </c>
      <c r="C1674" s="11">
        <v>10.66</v>
      </c>
      <c r="D1674" t="s">
        <v>2380</v>
      </c>
      <c r="E1674" t="s">
        <v>2380</v>
      </c>
      <c r="F1674" t="s">
        <v>2380</v>
      </c>
      <c r="G1674" t="s">
        <v>2381</v>
      </c>
      <c r="H1674" t="s">
        <v>2380</v>
      </c>
      <c r="I1674" t="str">
        <f t="shared" si="339"/>
        <v>Id1673</v>
      </c>
      <c r="J1674" t="str">
        <f t="shared" si="340"/>
        <v>16.69</v>
      </c>
      <c r="K1674" t="str">
        <f t="shared" si="341"/>
        <v>10.66</v>
      </c>
      <c r="L1674" t="str">
        <f t="shared" si="342"/>
        <v>No</v>
      </c>
      <c r="M1674" t="str">
        <f t="shared" si="343"/>
        <v>No</v>
      </c>
      <c r="N1674" t="str">
        <f t="shared" si="344"/>
        <v>No</v>
      </c>
      <c r="O1674" t="str">
        <f t="shared" si="345"/>
        <v>No major surgery</v>
      </c>
      <c r="P1674" t="str">
        <f t="shared" si="346"/>
        <v>No</v>
      </c>
      <c r="Q1674" s="10" t="str">
        <f t="shared" si="347"/>
        <v>0</v>
      </c>
      <c r="R1674" t="str">
        <f t="shared" si="348"/>
        <v>No</v>
      </c>
      <c r="S1674" t="str">
        <f t="shared" si="349"/>
        <v>No</v>
      </c>
      <c r="T1674" t="str">
        <f t="shared" si="350"/>
        <v>No</v>
      </c>
      <c r="U1674" s="10" t="str" cm="1">
        <f t="array" ref="U1674">_xlfn.IFS(B1674&lt;18.5,"Underweight",B1674&lt;=24.9,"Normal weight",B1674&lt;=29.99,"Over weight",B1674&gt;=30,"Obesity")</f>
        <v>Underweight</v>
      </c>
      <c r="V1674" t="str" cm="1">
        <f t="array" ref="V1674">_xlfn.IFS(C1674&lt;5.7,"Normal",C1674&lt;=6.49,"Prediabetes",C1674&gt;=6.5,"Diabetes")</f>
        <v>Diabetes</v>
      </c>
      <c r="W1674" t="str">
        <f t="shared" si="351"/>
        <v>No</v>
      </c>
    </row>
    <row r="1675" spans="1:23" x14ac:dyDescent="0.25">
      <c r="A1675" t="s">
        <v>697</v>
      </c>
      <c r="B1675" s="11">
        <v>19.95</v>
      </c>
      <c r="C1675" s="11">
        <v>4.05</v>
      </c>
      <c r="D1675" t="s">
        <v>2380</v>
      </c>
      <c r="E1675" t="s">
        <v>2380</v>
      </c>
      <c r="F1675" t="s">
        <v>2380</v>
      </c>
      <c r="G1675">
        <v>1</v>
      </c>
      <c r="H1675" t="s">
        <v>2380</v>
      </c>
      <c r="I1675" t="str">
        <f t="shared" si="339"/>
        <v>Id1674</v>
      </c>
      <c r="J1675" t="str">
        <f t="shared" si="340"/>
        <v>19.95</v>
      </c>
      <c r="K1675" t="str">
        <f t="shared" si="341"/>
        <v>4.05</v>
      </c>
      <c r="L1675" t="str">
        <f t="shared" si="342"/>
        <v>No</v>
      </c>
      <c r="M1675" t="str">
        <f t="shared" si="343"/>
        <v>No</v>
      </c>
      <c r="N1675" t="str">
        <f t="shared" si="344"/>
        <v>No</v>
      </c>
      <c r="O1675" t="str">
        <f t="shared" si="345"/>
        <v>1</v>
      </c>
      <c r="P1675" t="str">
        <f t="shared" si="346"/>
        <v>No</v>
      </c>
      <c r="Q1675" s="10" t="str">
        <f t="shared" si="347"/>
        <v>1</v>
      </c>
      <c r="R1675" t="str">
        <f t="shared" si="348"/>
        <v>No</v>
      </c>
      <c r="S1675" t="str">
        <f t="shared" si="349"/>
        <v>No</v>
      </c>
      <c r="T1675" t="str">
        <f t="shared" si="350"/>
        <v>No</v>
      </c>
      <c r="U1675" s="10" t="str" cm="1">
        <f t="array" ref="U1675">_xlfn.IFS(B1675&lt;18.5,"Underweight",B1675&lt;=24.9,"Normal weight",B1675&lt;=29.99,"Over weight",B1675&gt;=30,"Obesity")</f>
        <v>Normal weight</v>
      </c>
      <c r="V1675" t="str" cm="1">
        <f t="array" ref="V1675">_xlfn.IFS(C1675&lt;5.7,"Normal",C1675&lt;=6.49,"Prediabetes",C1675&gt;=6.5,"Diabetes")</f>
        <v>Normal</v>
      </c>
      <c r="W1675" t="str">
        <f t="shared" si="351"/>
        <v>No</v>
      </c>
    </row>
    <row r="1676" spans="1:23" x14ac:dyDescent="0.25">
      <c r="A1676" t="s">
        <v>696</v>
      </c>
      <c r="B1676" s="11">
        <v>17.55</v>
      </c>
      <c r="C1676" s="11">
        <v>4.2300000000000004</v>
      </c>
      <c r="D1676" t="s">
        <v>2380</v>
      </c>
      <c r="E1676" t="s">
        <v>2380</v>
      </c>
      <c r="F1676" t="s">
        <v>2380</v>
      </c>
      <c r="G1676">
        <v>2</v>
      </c>
      <c r="H1676" t="s">
        <v>2380</v>
      </c>
      <c r="I1676" t="str">
        <f t="shared" si="339"/>
        <v>Id1675</v>
      </c>
      <c r="J1676" t="str">
        <f t="shared" si="340"/>
        <v>17.55</v>
      </c>
      <c r="K1676" t="str">
        <f t="shared" si="341"/>
        <v>4.23</v>
      </c>
      <c r="L1676" t="str">
        <f t="shared" si="342"/>
        <v>No</v>
      </c>
      <c r="M1676" t="str">
        <f t="shared" si="343"/>
        <v>No</v>
      </c>
      <c r="N1676" t="str">
        <f t="shared" si="344"/>
        <v>No</v>
      </c>
      <c r="O1676" t="str">
        <f t="shared" si="345"/>
        <v>2</v>
      </c>
      <c r="P1676" t="str">
        <f t="shared" si="346"/>
        <v>No</v>
      </c>
      <c r="Q1676" s="10" t="str">
        <f t="shared" si="347"/>
        <v>2</v>
      </c>
      <c r="R1676" t="str">
        <f t="shared" si="348"/>
        <v>No</v>
      </c>
      <c r="S1676" t="str">
        <f t="shared" si="349"/>
        <v>No</v>
      </c>
      <c r="T1676" t="str">
        <f t="shared" si="350"/>
        <v>No</v>
      </c>
      <c r="U1676" s="10" t="str" cm="1">
        <f t="array" ref="U1676">_xlfn.IFS(B1676&lt;18.5,"Underweight",B1676&lt;=24.9,"Normal weight",B1676&lt;=29.99,"Over weight",B1676&gt;=30,"Obesity")</f>
        <v>Underweight</v>
      </c>
      <c r="V1676" t="str" cm="1">
        <f t="array" ref="V1676">_xlfn.IFS(C1676&lt;5.7,"Normal",C1676&lt;=6.49,"Prediabetes",C1676&gt;=6.5,"Diabetes")</f>
        <v>Normal</v>
      </c>
      <c r="W1676" t="str">
        <f t="shared" si="351"/>
        <v>No</v>
      </c>
    </row>
    <row r="1677" spans="1:23" x14ac:dyDescent="0.25">
      <c r="A1677" t="s">
        <v>695</v>
      </c>
      <c r="B1677" s="11">
        <v>22.01</v>
      </c>
      <c r="C1677" s="11">
        <v>5.01</v>
      </c>
      <c r="D1677" t="s">
        <v>2380</v>
      </c>
      <c r="E1677" t="s">
        <v>2380</v>
      </c>
      <c r="F1677" t="s">
        <v>2380</v>
      </c>
      <c r="G1677">
        <v>1</v>
      </c>
      <c r="H1677" t="s">
        <v>2380</v>
      </c>
      <c r="I1677" t="str">
        <f t="shared" si="339"/>
        <v>Id1676</v>
      </c>
      <c r="J1677" t="str">
        <f t="shared" si="340"/>
        <v>22.01</v>
      </c>
      <c r="K1677" t="str">
        <f t="shared" si="341"/>
        <v>5.01</v>
      </c>
      <c r="L1677" t="str">
        <f t="shared" si="342"/>
        <v>No</v>
      </c>
      <c r="M1677" t="str">
        <f t="shared" si="343"/>
        <v>No</v>
      </c>
      <c r="N1677" t="str">
        <f t="shared" si="344"/>
        <v>No</v>
      </c>
      <c r="O1677" t="str">
        <f t="shared" si="345"/>
        <v>1</v>
      </c>
      <c r="P1677" t="str">
        <f t="shared" si="346"/>
        <v>No</v>
      </c>
      <c r="Q1677" s="10" t="str">
        <f t="shared" si="347"/>
        <v>1</v>
      </c>
      <c r="R1677" t="str">
        <f t="shared" si="348"/>
        <v>No</v>
      </c>
      <c r="S1677" t="str">
        <f t="shared" si="349"/>
        <v>No</v>
      </c>
      <c r="T1677" t="str">
        <f t="shared" si="350"/>
        <v>No</v>
      </c>
      <c r="U1677" s="10" t="str" cm="1">
        <f t="array" ref="U1677">_xlfn.IFS(B1677&lt;18.5,"Underweight",B1677&lt;=24.9,"Normal weight",B1677&lt;=29.99,"Over weight",B1677&gt;=30,"Obesity")</f>
        <v>Normal weight</v>
      </c>
      <c r="V1677" t="str" cm="1">
        <f t="array" ref="V1677">_xlfn.IFS(C1677&lt;5.7,"Normal",C1677&lt;=6.49,"Prediabetes",C1677&gt;=6.5,"Diabetes")</f>
        <v>Normal</v>
      </c>
      <c r="W1677" t="str">
        <f t="shared" si="351"/>
        <v>No</v>
      </c>
    </row>
    <row r="1678" spans="1:23" x14ac:dyDescent="0.25">
      <c r="A1678" t="s">
        <v>694</v>
      </c>
      <c r="B1678" s="11">
        <v>41.8</v>
      </c>
      <c r="C1678" s="11">
        <v>5.82</v>
      </c>
      <c r="D1678" t="s">
        <v>2382</v>
      </c>
      <c r="E1678" t="s">
        <v>2380</v>
      </c>
      <c r="F1678" t="s">
        <v>2383</v>
      </c>
      <c r="G1678">
        <v>1</v>
      </c>
      <c r="H1678" t="s">
        <v>2380</v>
      </c>
      <c r="I1678" t="str">
        <f t="shared" si="339"/>
        <v>Id1677</v>
      </c>
      <c r="J1678" t="str">
        <f t="shared" si="340"/>
        <v>41.8</v>
      </c>
      <c r="K1678" t="str">
        <f t="shared" si="341"/>
        <v>5.82</v>
      </c>
      <c r="L1678" t="str">
        <f t="shared" si="342"/>
        <v>yes</v>
      </c>
      <c r="M1678" t="str">
        <f t="shared" si="343"/>
        <v>No</v>
      </c>
      <c r="N1678" t="str">
        <f t="shared" si="344"/>
        <v>Yes</v>
      </c>
      <c r="O1678" t="str">
        <f t="shared" si="345"/>
        <v>1</v>
      </c>
      <c r="P1678" t="str">
        <f t="shared" si="346"/>
        <v>No</v>
      </c>
      <c r="Q1678" s="10" t="str">
        <f t="shared" si="347"/>
        <v>1</v>
      </c>
      <c r="R1678" t="str">
        <f t="shared" si="348"/>
        <v>Yes</v>
      </c>
      <c r="S1678" t="str">
        <f t="shared" si="349"/>
        <v>No</v>
      </c>
      <c r="T1678" t="str">
        <f t="shared" si="350"/>
        <v>No</v>
      </c>
      <c r="U1678" s="10" t="str" cm="1">
        <f t="array" ref="U1678">_xlfn.IFS(B1678&lt;18.5,"Underweight",B1678&lt;=24.9,"Normal weight",B1678&lt;=29.99,"Over weight",B1678&gt;=30,"Obesity")</f>
        <v>Obesity</v>
      </c>
      <c r="V1678" t="str" cm="1">
        <f t="array" ref="V1678">_xlfn.IFS(C1678&lt;5.7,"Normal",C1678&lt;=6.49,"Prediabetes",C1678&gt;=6.5,"Diabetes")</f>
        <v>Prediabetes</v>
      </c>
      <c r="W1678" t="str">
        <f t="shared" si="351"/>
        <v>No</v>
      </c>
    </row>
    <row r="1679" spans="1:23" x14ac:dyDescent="0.25">
      <c r="A1679" t="s">
        <v>693</v>
      </c>
      <c r="B1679" s="11">
        <v>19.170000000000002</v>
      </c>
      <c r="C1679" s="11">
        <v>7.94</v>
      </c>
      <c r="D1679" t="s">
        <v>2380</v>
      </c>
      <c r="E1679" t="s">
        <v>2380</v>
      </c>
      <c r="F1679" t="s">
        <v>2380</v>
      </c>
      <c r="G1679" t="s">
        <v>2381</v>
      </c>
      <c r="H1679" t="s">
        <v>2380</v>
      </c>
      <c r="I1679" t="str">
        <f t="shared" si="339"/>
        <v>Id1678</v>
      </c>
      <c r="J1679" t="str">
        <f t="shared" si="340"/>
        <v>19.17</v>
      </c>
      <c r="K1679" t="str">
        <f t="shared" si="341"/>
        <v>7.94</v>
      </c>
      <c r="L1679" t="str">
        <f t="shared" si="342"/>
        <v>No</v>
      </c>
      <c r="M1679" t="str">
        <f t="shared" si="343"/>
        <v>No</v>
      </c>
      <c r="N1679" t="str">
        <f t="shared" si="344"/>
        <v>No</v>
      </c>
      <c r="O1679" t="str">
        <f t="shared" si="345"/>
        <v>No major surgery</v>
      </c>
      <c r="P1679" t="str">
        <f t="shared" si="346"/>
        <v>No</v>
      </c>
      <c r="Q1679" s="10" t="str">
        <f t="shared" si="347"/>
        <v>0</v>
      </c>
      <c r="R1679" t="str">
        <f t="shared" si="348"/>
        <v>No</v>
      </c>
      <c r="S1679" t="str">
        <f t="shared" si="349"/>
        <v>No</v>
      </c>
      <c r="T1679" t="str">
        <f t="shared" si="350"/>
        <v>No</v>
      </c>
      <c r="U1679" s="10" t="str" cm="1">
        <f t="array" ref="U1679">_xlfn.IFS(B1679&lt;18.5,"Underweight",B1679&lt;=24.9,"Normal weight",B1679&lt;=29.99,"Over weight",B1679&gt;=30,"Obesity")</f>
        <v>Normal weight</v>
      </c>
      <c r="V1679" t="str" cm="1">
        <f t="array" ref="V1679">_xlfn.IFS(C1679&lt;5.7,"Normal",C1679&lt;=6.49,"Prediabetes",C1679&gt;=6.5,"Diabetes")</f>
        <v>Diabetes</v>
      </c>
      <c r="W1679" t="str">
        <f t="shared" si="351"/>
        <v>No</v>
      </c>
    </row>
    <row r="1680" spans="1:23" x14ac:dyDescent="0.25">
      <c r="A1680" t="s">
        <v>692</v>
      </c>
      <c r="B1680" s="11">
        <v>32.799999999999997</v>
      </c>
      <c r="C1680" s="11">
        <v>6.16</v>
      </c>
      <c r="D1680" t="s">
        <v>2382</v>
      </c>
      <c r="E1680" t="s">
        <v>2380</v>
      </c>
      <c r="F1680" t="s">
        <v>2383</v>
      </c>
      <c r="G1680">
        <v>1</v>
      </c>
      <c r="H1680" t="s">
        <v>2380</v>
      </c>
      <c r="I1680" t="str">
        <f t="shared" si="339"/>
        <v>Id1679</v>
      </c>
      <c r="J1680" t="str">
        <f t="shared" si="340"/>
        <v>32.8</v>
      </c>
      <c r="K1680" t="str">
        <f t="shared" si="341"/>
        <v>6.16</v>
      </c>
      <c r="L1680" t="str">
        <f t="shared" si="342"/>
        <v>yes</v>
      </c>
      <c r="M1680" t="str">
        <f t="shared" si="343"/>
        <v>No</v>
      </c>
      <c r="N1680" t="str">
        <f t="shared" si="344"/>
        <v>Yes</v>
      </c>
      <c r="O1680" t="str">
        <f t="shared" si="345"/>
        <v>1</v>
      </c>
      <c r="P1680" t="str">
        <f t="shared" si="346"/>
        <v>No</v>
      </c>
      <c r="Q1680" s="10" t="str">
        <f t="shared" si="347"/>
        <v>1</v>
      </c>
      <c r="R1680" t="str">
        <f t="shared" si="348"/>
        <v>Yes</v>
      </c>
      <c r="S1680" t="str">
        <f t="shared" si="349"/>
        <v>No</v>
      </c>
      <c r="T1680" t="str">
        <f t="shared" si="350"/>
        <v>No</v>
      </c>
      <c r="U1680" s="10" t="str" cm="1">
        <f t="array" ref="U1680">_xlfn.IFS(B1680&lt;18.5,"Underweight",B1680&lt;=24.9,"Normal weight",B1680&lt;=29.99,"Over weight",B1680&gt;=30,"Obesity")</f>
        <v>Obesity</v>
      </c>
      <c r="V1680" t="str" cm="1">
        <f t="array" ref="V1680">_xlfn.IFS(C1680&lt;5.7,"Normal",C1680&lt;=6.49,"Prediabetes",C1680&gt;=6.5,"Diabetes")</f>
        <v>Prediabetes</v>
      </c>
      <c r="W1680" t="str">
        <f t="shared" si="351"/>
        <v>No</v>
      </c>
    </row>
    <row r="1681" spans="1:23" x14ac:dyDescent="0.25">
      <c r="A1681" t="s">
        <v>691</v>
      </c>
      <c r="B1681" s="11">
        <v>35.814999999999998</v>
      </c>
      <c r="C1681" s="11">
        <v>4.1500000000000004</v>
      </c>
      <c r="D1681" t="s">
        <v>2380</v>
      </c>
      <c r="E1681" t="s">
        <v>2380</v>
      </c>
      <c r="F1681" t="s">
        <v>2380</v>
      </c>
      <c r="G1681">
        <v>1</v>
      </c>
      <c r="H1681" t="s">
        <v>2380</v>
      </c>
      <c r="I1681" t="str">
        <f t="shared" si="339"/>
        <v>Id1680</v>
      </c>
      <c r="J1681" t="str">
        <f t="shared" si="340"/>
        <v>35.815</v>
      </c>
      <c r="K1681" t="str">
        <f t="shared" si="341"/>
        <v>4.15</v>
      </c>
      <c r="L1681" t="str">
        <f t="shared" si="342"/>
        <v>No</v>
      </c>
      <c r="M1681" t="str">
        <f t="shared" si="343"/>
        <v>No</v>
      </c>
      <c r="N1681" t="str">
        <f t="shared" si="344"/>
        <v>No</v>
      </c>
      <c r="O1681" t="str">
        <f t="shared" si="345"/>
        <v>1</v>
      </c>
      <c r="P1681" t="str">
        <f t="shared" si="346"/>
        <v>No</v>
      </c>
      <c r="Q1681" s="10" t="str">
        <f t="shared" si="347"/>
        <v>1</v>
      </c>
      <c r="R1681" t="str">
        <f t="shared" si="348"/>
        <v>No</v>
      </c>
      <c r="S1681" t="str">
        <f t="shared" si="349"/>
        <v>No</v>
      </c>
      <c r="T1681" t="str">
        <f t="shared" si="350"/>
        <v>No</v>
      </c>
      <c r="U1681" s="10" t="str" cm="1">
        <f t="array" ref="U1681">_xlfn.IFS(B1681&lt;18.5,"Underweight",B1681&lt;=24.9,"Normal weight",B1681&lt;=29.99,"Over weight",B1681&gt;=30,"Obesity")</f>
        <v>Obesity</v>
      </c>
      <c r="V1681" t="str" cm="1">
        <f t="array" ref="V1681">_xlfn.IFS(C1681&lt;5.7,"Normal",C1681&lt;=6.49,"Prediabetes",C1681&gt;=6.5,"Diabetes")</f>
        <v>Normal</v>
      </c>
      <c r="W1681" t="str">
        <f t="shared" si="351"/>
        <v>No</v>
      </c>
    </row>
    <row r="1682" spans="1:23" x14ac:dyDescent="0.25">
      <c r="A1682" t="s">
        <v>690</v>
      </c>
      <c r="B1682" s="11">
        <v>24.3</v>
      </c>
      <c r="C1682" s="11">
        <v>6.23</v>
      </c>
      <c r="D1682" t="s">
        <v>2380</v>
      </c>
      <c r="E1682" t="s">
        <v>2380</v>
      </c>
      <c r="F1682" t="s">
        <v>2380</v>
      </c>
      <c r="G1682" t="s">
        <v>2381</v>
      </c>
      <c r="H1682" t="s">
        <v>2380</v>
      </c>
      <c r="I1682" t="str">
        <f t="shared" si="339"/>
        <v>Id1681</v>
      </c>
      <c r="J1682" t="str">
        <f t="shared" si="340"/>
        <v>24.3</v>
      </c>
      <c r="K1682" t="str">
        <f t="shared" si="341"/>
        <v>6.23</v>
      </c>
      <c r="L1682" t="str">
        <f t="shared" si="342"/>
        <v>No</v>
      </c>
      <c r="M1682" t="str">
        <f t="shared" si="343"/>
        <v>No</v>
      </c>
      <c r="N1682" t="str">
        <f t="shared" si="344"/>
        <v>No</v>
      </c>
      <c r="O1682" t="str">
        <f t="shared" si="345"/>
        <v>No major surgery</v>
      </c>
      <c r="P1682" t="str">
        <f t="shared" si="346"/>
        <v>No</v>
      </c>
      <c r="Q1682" s="10" t="str">
        <f t="shared" si="347"/>
        <v>0</v>
      </c>
      <c r="R1682" t="str">
        <f t="shared" si="348"/>
        <v>No</v>
      </c>
      <c r="S1682" t="str">
        <f t="shared" si="349"/>
        <v>No</v>
      </c>
      <c r="T1682" t="str">
        <f t="shared" si="350"/>
        <v>No</v>
      </c>
      <c r="U1682" s="10" t="str" cm="1">
        <f t="array" ref="U1682">_xlfn.IFS(B1682&lt;18.5,"Underweight",B1682&lt;=24.9,"Normal weight",B1682&lt;=29.99,"Over weight",B1682&gt;=30,"Obesity")</f>
        <v>Normal weight</v>
      </c>
      <c r="V1682" t="str" cm="1">
        <f t="array" ref="V1682">_xlfn.IFS(C1682&lt;5.7,"Normal",C1682&lt;=6.49,"Prediabetes",C1682&gt;=6.5,"Diabetes")</f>
        <v>Prediabetes</v>
      </c>
      <c r="W1682" t="str">
        <f t="shared" si="351"/>
        <v>No</v>
      </c>
    </row>
    <row r="1683" spans="1:23" x14ac:dyDescent="0.25">
      <c r="A1683" t="s">
        <v>689</v>
      </c>
      <c r="B1683" s="11">
        <v>19.059999999999999</v>
      </c>
      <c r="C1683" s="11">
        <v>7.41</v>
      </c>
      <c r="D1683" t="s">
        <v>2380</v>
      </c>
      <c r="E1683" t="s">
        <v>2380</v>
      </c>
      <c r="F1683" t="s">
        <v>2380</v>
      </c>
      <c r="G1683" t="s">
        <v>2381</v>
      </c>
      <c r="H1683" t="s">
        <v>2380</v>
      </c>
      <c r="I1683" t="str">
        <f t="shared" si="339"/>
        <v>Id1682</v>
      </c>
      <c r="J1683" t="str">
        <f t="shared" si="340"/>
        <v>19.06</v>
      </c>
      <c r="K1683" t="str">
        <f t="shared" si="341"/>
        <v>7.41</v>
      </c>
      <c r="L1683" t="str">
        <f t="shared" si="342"/>
        <v>No</v>
      </c>
      <c r="M1683" t="str">
        <f t="shared" si="343"/>
        <v>No</v>
      </c>
      <c r="N1683" t="str">
        <f t="shared" si="344"/>
        <v>No</v>
      </c>
      <c r="O1683" t="str">
        <f t="shared" si="345"/>
        <v>No major surgery</v>
      </c>
      <c r="P1683" t="str">
        <f t="shared" si="346"/>
        <v>No</v>
      </c>
      <c r="Q1683" s="10" t="str">
        <f t="shared" si="347"/>
        <v>0</v>
      </c>
      <c r="R1683" t="str">
        <f t="shared" si="348"/>
        <v>No</v>
      </c>
      <c r="S1683" t="str">
        <f t="shared" si="349"/>
        <v>No</v>
      </c>
      <c r="T1683" t="str">
        <f t="shared" si="350"/>
        <v>No</v>
      </c>
      <c r="U1683" s="10" t="str" cm="1">
        <f t="array" ref="U1683">_xlfn.IFS(B1683&lt;18.5,"Underweight",B1683&lt;=24.9,"Normal weight",B1683&lt;=29.99,"Over weight",B1683&gt;=30,"Obesity")</f>
        <v>Normal weight</v>
      </c>
      <c r="V1683" t="str" cm="1">
        <f t="array" ref="V1683">_xlfn.IFS(C1683&lt;5.7,"Normal",C1683&lt;=6.49,"Prediabetes",C1683&gt;=6.5,"Diabetes")</f>
        <v>Diabetes</v>
      </c>
      <c r="W1683" t="str">
        <f t="shared" si="351"/>
        <v>No</v>
      </c>
    </row>
    <row r="1684" spans="1:23" x14ac:dyDescent="0.25">
      <c r="A1684" t="s">
        <v>688</v>
      </c>
      <c r="B1684" s="11">
        <v>33.25</v>
      </c>
      <c r="C1684" s="11">
        <v>5.62</v>
      </c>
      <c r="D1684" t="s">
        <v>2382</v>
      </c>
      <c r="E1684" t="s">
        <v>2380</v>
      </c>
      <c r="F1684" t="s">
        <v>2380</v>
      </c>
      <c r="G1684">
        <v>1</v>
      </c>
      <c r="H1684" t="s">
        <v>2380</v>
      </c>
      <c r="I1684" t="str">
        <f t="shared" si="339"/>
        <v>Id1683</v>
      </c>
      <c r="J1684" t="str">
        <f t="shared" si="340"/>
        <v>33.25</v>
      </c>
      <c r="K1684" t="str">
        <f t="shared" si="341"/>
        <v>5.62</v>
      </c>
      <c r="L1684" t="str">
        <f t="shared" si="342"/>
        <v>yes</v>
      </c>
      <c r="M1684" t="str">
        <f t="shared" si="343"/>
        <v>No</v>
      </c>
      <c r="N1684" t="str">
        <f t="shared" si="344"/>
        <v>No</v>
      </c>
      <c r="O1684" t="str">
        <f t="shared" si="345"/>
        <v>1</v>
      </c>
      <c r="P1684" t="str">
        <f t="shared" si="346"/>
        <v>No</v>
      </c>
      <c r="Q1684" s="10" t="str">
        <f t="shared" si="347"/>
        <v>1</v>
      </c>
      <c r="R1684" t="str">
        <f t="shared" si="348"/>
        <v>Yes</v>
      </c>
      <c r="S1684" t="str">
        <f t="shared" si="349"/>
        <v>No</v>
      </c>
      <c r="T1684" t="str">
        <f t="shared" si="350"/>
        <v>No</v>
      </c>
      <c r="U1684" s="10" t="str" cm="1">
        <f t="array" ref="U1684">_xlfn.IFS(B1684&lt;18.5,"Underweight",B1684&lt;=24.9,"Normal weight",B1684&lt;=29.99,"Over weight",B1684&gt;=30,"Obesity")</f>
        <v>Obesity</v>
      </c>
      <c r="V1684" t="str" cm="1">
        <f t="array" ref="V1684">_xlfn.IFS(C1684&lt;5.7,"Normal",C1684&lt;=6.49,"Prediabetes",C1684&gt;=6.5,"Diabetes")</f>
        <v>Normal</v>
      </c>
      <c r="W1684" t="str">
        <f t="shared" si="351"/>
        <v>No</v>
      </c>
    </row>
    <row r="1685" spans="1:23" x14ac:dyDescent="0.25">
      <c r="A1685" t="s">
        <v>687</v>
      </c>
      <c r="B1685" s="11">
        <v>21.37</v>
      </c>
      <c r="C1685" s="11">
        <v>4.54</v>
      </c>
      <c r="D1685" t="s">
        <v>2382</v>
      </c>
      <c r="E1685" t="s">
        <v>2380</v>
      </c>
      <c r="F1685" t="s">
        <v>2383</v>
      </c>
      <c r="G1685">
        <v>1</v>
      </c>
      <c r="H1685" t="s">
        <v>2380</v>
      </c>
      <c r="I1685" t="str">
        <f t="shared" si="339"/>
        <v>Id1684</v>
      </c>
      <c r="J1685" t="str">
        <f t="shared" si="340"/>
        <v>21.37</v>
      </c>
      <c r="K1685" t="str">
        <f t="shared" si="341"/>
        <v>4.54</v>
      </c>
      <c r="L1685" t="str">
        <f t="shared" si="342"/>
        <v>yes</v>
      </c>
      <c r="M1685" t="str">
        <f t="shared" si="343"/>
        <v>No</v>
      </c>
      <c r="N1685" t="str">
        <f t="shared" si="344"/>
        <v>Yes</v>
      </c>
      <c r="O1685" t="str">
        <f t="shared" si="345"/>
        <v>1</v>
      </c>
      <c r="P1685" t="str">
        <f t="shared" si="346"/>
        <v>No</v>
      </c>
      <c r="Q1685" s="10" t="str">
        <f t="shared" si="347"/>
        <v>1</v>
      </c>
      <c r="R1685" t="str">
        <f t="shared" si="348"/>
        <v>Yes</v>
      </c>
      <c r="S1685" t="str">
        <f t="shared" si="349"/>
        <v>No</v>
      </c>
      <c r="T1685" t="str">
        <f t="shared" si="350"/>
        <v>No</v>
      </c>
      <c r="U1685" s="10" t="str" cm="1">
        <f t="array" ref="U1685">_xlfn.IFS(B1685&lt;18.5,"Underweight",B1685&lt;=24.9,"Normal weight",B1685&lt;=29.99,"Over weight",B1685&gt;=30,"Obesity")</f>
        <v>Normal weight</v>
      </c>
      <c r="V1685" t="str" cm="1">
        <f t="array" ref="V1685">_xlfn.IFS(C1685&lt;5.7,"Normal",C1685&lt;=6.49,"Prediabetes",C1685&gt;=6.5,"Diabetes")</f>
        <v>Normal</v>
      </c>
      <c r="W1685" t="str">
        <f t="shared" si="351"/>
        <v>No</v>
      </c>
    </row>
    <row r="1686" spans="1:23" x14ac:dyDescent="0.25">
      <c r="A1686" t="s">
        <v>686</v>
      </c>
      <c r="B1686" s="11">
        <v>34.43</v>
      </c>
      <c r="C1686" s="11">
        <v>8.6199999999999992</v>
      </c>
      <c r="D1686" t="s">
        <v>2382</v>
      </c>
      <c r="E1686" t="s">
        <v>2380</v>
      </c>
      <c r="F1686" t="s">
        <v>2380</v>
      </c>
      <c r="G1686">
        <v>1</v>
      </c>
      <c r="H1686" t="s">
        <v>2380</v>
      </c>
      <c r="I1686" t="str">
        <f t="shared" si="339"/>
        <v>Id1685</v>
      </c>
      <c r="J1686" t="str">
        <f t="shared" si="340"/>
        <v>34.43</v>
      </c>
      <c r="K1686" t="str">
        <f t="shared" si="341"/>
        <v>8.62</v>
      </c>
      <c r="L1686" t="str">
        <f t="shared" si="342"/>
        <v>yes</v>
      </c>
      <c r="M1686" t="str">
        <f t="shared" si="343"/>
        <v>No</v>
      </c>
      <c r="N1686" t="str">
        <f t="shared" si="344"/>
        <v>No</v>
      </c>
      <c r="O1686" t="str">
        <f t="shared" si="345"/>
        <v>1</v>
      </c>
      <c r="P1686" t="str">
        <f t="shared" si="346"/>
        <v>No</v>
      </c>
      <c r="Q1686" s="10" t="str">
        <f t="shared" si="347"/>
        <v>1</v>
      </c>
      <c r="R1686" t="str">
        <f t="shared" si="348"/>
        <v>Yes</v>
      </c>
      <c r="S1686" t="str">
        <f t="shared" si="349"/>
        <v>No</v>
      </c>
      <c r="T1686" t="str">
        <f t="shared" si="350"/>
        <v>No</v>
      </c>
      <c r="U1686" s="10" t="str" cm="1">
        <f t="array" ref="U1686">_xlfn.IFS(B1686&lt;18.5,"Underweight",B1686&lt;=24.9,"Normal weight",B1686&lt;=29.99,"Over weight",B1686&gt;=30,"Obesity")</f>
        <v>Obesity</v>
      </c>
      <c r="V1686" t="str" cm="1">
        <f t="array" ref="V1686">_xlfn.IFS(C1686&lt;5.7,"Normal",C1686&lt;=6.49,"Prediabetes",C1686&gt;=6.5,"Diabetes")</f>
        <v>Diabetes</v>
      </c>
      <c r="W1686" t="str">
        <f t="shared" si="351"/>
        <v>No</v>
      </c>
    </row>
    <row r="1687" spans="1:23" x14ac:dyDescent="0.25">
      <c r="A1687" t="s">
        <v>685</v>
      </c>
      <c r="B1687" s="11">
        <v>20.86</v>
      </c>
      <c r="C1687" s="11">
        <v>4.3600000000000003</v>
      </c>
      <c r="D1687" t="s">
        <v>2382</v>
      </c>
      <c r="E1687" t="s">
        <v>2380</v>
      </c>
      <c r="F1687" t="s">
        <v>2380</v>
      </c>
      <c r="G1687" t="s">
        <v>2381</v>
      </c>
      <c r="H1687" t="s">
        <v>2380</v>
      </c>
      <c r="I1687" t="str">
        <f t="shared" si="339"/>
        <v>Id1686</v>
      </c>
      <c r="J1687" t="str">
        <f t="shared" si="340"/>
        <v>20.86</v>
      </c>
      <c r="K1687" t="str">
        <f t="shared" si="341"/>
        <v>4.36</v>
      </c>
      <c r="L1687" t="str">
        <f t="shared" si="342"/>
        <v>yes</v>
      </c>
      <c r="M1687" t="str">
        <f t="shared" si="343"/>
        <v>No</v>
      </c>
      <c r="N1687" t="str">
        <f t="shared" si="344"/>
        <v>No</v>
      </c>
      <c r="O1687" t="str">
        <f t="shared" si="345"/>
        <v>No major surgery</v>
      </c>
      <c r="P1687" t="str">
        <f t="shared" si="346"/>
        <v>No</v>
      </c>
      <c r="Q1687" s="10" t="str">
        <f t="shared" si="347"/>
        <v>0</v>
      </c>
      <c r="R1687" t="str">
        <f t="shared" si="348"/>
        <v>Yes</v>
      </c>
      <c r="S1687" t="str">
        <f t="shared" si="349"/>
        <v>No</v>
      </c>
      <c r="T1687" t="str">
        <f t="shared" si="350"/>
        <v>No</v>
      </c>
      <c r="U1687" s="10" t="str" cm="1">
        <f t="array" ref="U1687">_xlfn.IFS(B1687&lt;18.5,"Underweight",B1687&lt;=24.9,"Normal weight",B1687&lt;=29.99,"Over weight",B1687&gt;=30,"Obesity")</f>
        <v>Normal weight</v>
      </c>
      <c r="V1687" t="str" cm="1">
        <f t="array" ref="V1687">_xlfn.IFS(C1687&lt;5.7,"Normal",C1687&lt;=6.49,"Prediabetes",C1687&gt;=6.5,"Diabetes")</f>
        <v>Normal</v>
      </c>
      <c r="W1687" t="str">
        <f t="shared" si="351"/>
        <v>No</v>
      </c>
    </row>
    <row r="1688" spans="1:23" x14ac:dyDescent="0.25">
      <c r="A1688" t="s">
        <v>684</v>
      </c>
      <c r="B1688" s="11">
        <v>18.34</v>
      </c>
      <c r="C1688" s="11">
        <v>10.01</v>
      </c>
      <c r="D1688" t="s">
        <v>2380</v>
      </c>
      <c r="E1688" t="s">
        <v>2380</v>
      </c>
      <c r="F1688" t="s">
        <v>2380</v>
      </c>
      <c r="G1688" t="s">
        <v>2381</v>
      </c>
      <c r="H1688" t="s">
        <v>2380</v>
      </c>
      <c r="I1688" t="str">
        <f t="shared" si="339"/>
        <v>Id1687</v>
      </c>
      <c r="J1688" t="str">
        <f t="shared" si="340"/>
        <v>18.34</v>
      </c>
      <c r="K1688" t="str">
        <f t="shared" si="341"/>
        <v>10.01</v>
      </c>
      <c r="L1688" t="str">
        <f t="shared" si="342"/>
        <v>No</v>
      </c>
      <c r="M1688" t="str">
        <f t="shared" si="343"/>
        <v>No</v>
      </c>
      <c r="N1688" t="str">
        <f t="shared" si="344"/>
        <v>No</v>
      </c>
      <c r="O1688" t="str">
        <f t="shared" si="345"/>
        <v>No major surgery</v>
      </c>
      <c r="P1688" t="str">
        <f t="shared" si="346"/>
        <v>No</v>
      </c>
      <c r="Q1688" s="10" t="str">
        <f t="shared" si="347"/>
        <v>0</v>
      </c>
      <c r="R1688" t="str">
        <f t="shared" si="348"/>
        <v>No</v>
      </c>
      <c r="S1688" t="str">
        <f t="shared" si="349"/>
        <v>No</v>
      </c>
      <c r="T1688" t="str">
        <f t="shared" si="350"/>
        <v>No</v>
      </c>
      <c r="U1688" s="10" t="str" cm="1">
        <f t="array" ref="U1688">_xlfn.IFS(B1688&lt;18.5,"Underweight",B1688&lt;=24.9,"Normal weight",B1688&lt;=29.99,"Over weight",B1688&gt;=30,"Obesity")</f>
        <v>Underweight</v>
      </c>
      <c r="V1688" t="str" cm="1">
        <f t="array" ref="V1688">_xlfn.IFS(C1688&lt;5.7,"Normal",C1688&lt;=6.49,"Prediabetes",C1688&gt;=6.5,"Diabetes")</f>
        <v>Diabetes</v>
      </c>
      <c r="W1688" t="str">
        <f t="shared" si="351"/>
        <v>No</v>
      </c>
    </row>
    <row r="1689" spans="1:23" x14ac:dyDescent="0.25">
      <c r="A1689" t="s">
        <v>683</v>
      </c>
      <c r="B1689" s="11">
        <v>34.15</v>
      </c>
      <c r="C1689" s="11">
        <v>5.42</v>
      </c>
      <c r="D1689" t="s">
        <v>2380</v>
      </c>
      <c r="E1689" t="s">
        <v>2380</v>
      </c>
      <c r="F1689" t="s">
        <v>2380</v>
      </c>
      <c r="G1689" t="s">
        <v>2381</v>
      </c>
      <c r="H1689" t="s">
        <v>2380</v>
      </c>
      <c r="I1689" t="str">
        <f t="shared" si="339"/>
        <v>Id1688</v>
      </c>
      <c r="J1689" t="str">
        <f t="shared" si="340"/>
        <v>34.15</v>
      </c>
      <c r="K1689" t="str">
        <f t="shared" si="341"/>
        <v>5.42</v>
      </c>
      <c r="L1689" t="str">
        <f t="shared" si="342"/>
        <v>No</v>
      </c>
      <c r="M1689" t="str">
        <f t="shared" si="343"/>
        <v>No</v>
      </c>
      <c r="N1689" t="str">
        <f t="shared" si="344"/>
        <v>No</v>
      </c>
      <c r="O1689" t="str">
        <f t="shared" si="345"/>
        <v>No major surgery</v>
      </c>
      <c r="P1689" t="str">
        <f t="shared" si="346"/>
        <v>No</v>
      </c>
      <c r="Q1689" s="10" t="str">
        <f t="shared" si="347"/>
        <v>0</v>
      </c>
      <c r="R1689" t="str">
        <f t="shared" si="348"/>
        <v>No</v>
      </c>
      <c r="S1689" t="str">
        <f t="shared" si="349"/>
        <v>No</v>
      </c>
      <c r="T1689" t="str">
        <f t="shared" si="350"/>
        <v>No</v>
      </c>
      <c r="U1689" s="10" t="str" cm="1">
        <f t="array" ref="U1689">_xlfn.IFS(B1689&lt;18.5,"Underweight",B1689&lt;=24.9,"Normal weight",B1689&lt;=29.99,"Over weight",B1689&gt;=30,"Obesity")</f>
        <v>Obesity</v>
      </c>
      <c r="V1689" t="str" cm="1">
        <f t="array" ref="V1689">_xlfn.IFS(C1689&lt;5.7,"Normal",C1689&lt;=6.49,"Prediabetes",C1689&gt;=6.5,"Diabetes")</f>
        <v>Normal</v>
      </c>
      <c r="W1689" t="str">
        <f t="shared" si="351"/>
        <v>No</v>
      </c>
    </row>
    <row r="1690" spans="1:23" x14ac:dyDescent="0.25">
      <c r="A1690" t="s">
        <v>682</v>
      </c>
      <c r="B1690" s="11">
        <v>18.350000000000001</v>
      </c>
      <c r="C1690" s="11">
        <v>5.12</v>
      </c>
      <c r="D1690" t="s">
        <v>2380</v>
      </c>
      <c r="E1690" t="s">
        <v>2380</v>
      </c>
      <c r="F1690" t="s">
        <v>2380</v>
      </c>
      <c r="G1690" t="s">
        <v>2381</v>
      </c>
      <c r="H1690" t="s">
        <v>2380</v>
      </c>
      <c r="I1690" t="str">
        <f t="shared" si="339"/>
        <v>Id1689</v>
      </c>
      <c r="J1690" t="str">
        <f t="shared" si="340"/>
        <v>18.35</v>
      </c>
      <c r="K1690" t="str">
        <f t="shared" si="341"/>
        <v>5.12</v>
      </c>
      <c r="L1690" t="str">
        <f t="shared" si="342"/>
        <v>No</v>
      </c>
      <c r="M1690" t="str">
        <f t="shared" si="343"/>
        <v>No</v>
      </c>
      <c r="N1690" t="str">
        <f t="shared" si="344"/>
        <v>No</v>
      </c>
      <c r="O1690" t="str">
        <f t="shared" si="345"/>
        <v>No major surgery</v>
      </c>
      <c r="P1690" t="str">
        <f t="shared" si="346"/>
        <v>No</v>
      </c>
      <c r="Q1690" s="10" t="str">
        <f t="shared" si="347"/>
        <v>0</v>
      </c>
      <c r="R1690" t="str">
        <f t="shared" si="348"/>
        <v>No</v>
      </c>
      <c r="S1690" t="str">
        <f t="shared" si="349"/>
        <v>No</v>
      </c>
      <c r="T1690" t="str">
        <f t="shared" si="350"/>
        <v>No</v>
      </c>
      <c r="U1690" s="10" t="str" cm="1">
        <f t="array" ref="U1690">_xlfn.IFS(B1690&lt;18.5,"Underweight",B1690&lt;=24.9,"Normal weight",B1690&lt;=29.99,"Over weight",B1690&gt;=30,"Obesity")</f>
        <v>Underweight</v>
      </c>
      <c r="V1690" t="str" cm="1">
        <f t="array" ref="V1690">_xlfn.IFS(C1690&lt;5.7,"Normal",C1690&lt;=6.49,"Prediabetes",C1690&gt;=6.5,"Diabetes")</f>
        <v>Normal</v>
      </c>
      <c r="W1690" t="str">
        <f t="shared" si="351"/>
        <v>No</v>
      </c>
    </row>
    <row r="1691" spans="1:23" x14ac:dyDescent="0.25">
      <c r="A1691" t="s">
        <v>681</v>
      </c>
      <c r="B1691" s="11">
        <v>22.13</v>
      </c>
      <c r="C1691" s="11">
        <v>9.1999999999999993</v>
      </c>
      <c r="D1691" t="s">
        <v>2382</v>
      </c>
      <c r="E1691" t="s">
        <v>2380</v>
      </c>
      <c r="F1691" t="s">
        <v>2380</v>
      </c>
      <c r="G1691" t="s">
        <v>2381</v>
      </c>
      <c r="H1691" t="s">
        <v>2380</v>
      </c>
      <c r="I1691" t="str">
        <f t="shared" si="339"/>
        <v>Id1690</v>
      </c>
      <c r="J1691" t="str">
        <f t="shared" si="340"/>
        <v>22.13</v>
      </c>
      <c r="K1691" t="str">
        <f t="shared" si="341"/>
        <v>9.2</v>
      </c>
      <c r="L1691" t="str">
        <f t="shared" si="342"/>
        <v>yes</v>
      </c>
      <c r="M1691" t="str">
        <f t="shared" si="343"/>
        <v>No</v>
      </c>
      <c r="N1691" t="str">
        <f t="shared" si="344"/>
        <v>No</v>
      </c>
      <c r="O1691" t="str">
        <f t="shared" si="345"/>
        <v>No major surgery</v>
      </c>
      <c r="P1691" t="str">
        <f t="shared" si="346"/>
        <v>No</v>
      </c>
      <c r="Q1691" s="10" t="str">
        <f t="shared" si="347"/>
        <v>0</v>
      </c>
      <c r="R1691" t="str">
        <f t="shared" si="348"/>
        <v>Yes</v>
      </c>
      <c r="S1691" t="str">
        <f t="shared" si="349"/>
        <v>No</v>
      </c>
      <c r="T1691" t="str">
        <f t="shared" si="350"/>
        <v>No</v>
      </c>
      <c r="U1691" s="10" t="str" cm="1">
        <f t="array" ref="U1691">_xlfn.IFS(B1691&lt;18.5,"Underweight",B1691&lt;=24.9,"Normal weight",B1691&lt;=29.99,"Over weight",B1691&gt;=30,"Obesity")</f>
        <v>Normal weight</v>
      </c>
      <c r="V1691" t="str" cm="1">
        <f t="array" ref="V1691">_xlfn.IFS(C1691&lt;5.7,"Normal",C1691&lt;=6.49,"Prediabetes",C1691&gt;=6.5,"Diabetes")</f>
        <v>Diabetes</v>
      </c>
      <c r="W1691" t="str">
        <f t="shared" si="351"/>
        <v>No</v>
      </c>
    </row>
    <row r="1692" spans="1:23" x14ac:dyDescent="0.25">
      <c r="A1692" t="s">
        <v>680</v>
      </c>
      <c r="B1692" s="11">
        <v>22.51</v>
      </c>
      <c r="C1692" s="11">
        <v>6.08</v>
      </c>
      <c r="D1692" t="s">
        <v>2382</v>
      </c>
      <c r="E1692" t="s">
        <v>2380</v>
      </c>
      <c r="F1692" t="s">
        <v>2380</v>
      </c>
      <c r="G1692">
        <v>1</v>
      </c>
      <c r="H1692" t="s">
        <v>2380</v>
      </c>
      <c r="I1692" t="str">
        <f t="shared" si="339"/>
        <v>Id1691</v>
      </c>
      <c r="J1692" t="str">
        <f t="shared" si="340"/>
        <v>22.51</v>
      </c>
      <c r="K1692" t="str">
        <f t="shared" si="341"/>
        <v>6.08</v>
      </c>
      <c r="L1692" t="str">
        <f t="shared" si="342"/>
        <v>yes</v>
      </c>
      <c r="M1692" t="str">
        <f t="shared" si="343"/>
        <v>No</v>
      </c>
      <c r="N1692" t="str">
        <f t="shared" si="344"/>
        <v>No</v>
      </c>
      <c r="O1692" t="str">
        <f t="shared" si="345"/>
        <v>1</v>
      </c>
      <c r="P1692" t="str">
        <f t="shared" si="346"/>
        <v>No</v>
      </c>
      <c r="Q1692" s="10" t="str">
        <f t="shared" si="347"/>
        <v>1</v>
      </c>
      <c r="R1692" t="str">
        <f t="shared" si="348"/>
        <v>Yes</v>
      </c>
      <c r="S1692" t="str">
        <f t="shared" si="349"/>
        <v>No</v>
      </c>
      <c r="T1692" t="str">
        <f t="shared" si="350"/>
        <v>No</v>
      </c>
      <c r="U1692" s="10" t="str" cm="1">
        <f t="array" ref="U1692">_xlfn.IFS(B1692&lt;18.5,"Underweight",B1692&lt;=24.9,"Normal weight",B1692&lt;=29.99,"Over weight",B1692&gt;=30,"Obesity")</f>
        <v>Normal weight</v>
      </c>
      <c r="V1692" t="str" cm="1">
        <f t="array" ref="V1692">_xlfn.IFS(C1692&lt;5.7,"Normal",C1692&lt;=6.49,"Prediabetes",C1692&gt;=6.5,"Diabetes")</f>
        <v>Prediabetes</v>
      </c>
      <c r="W1692" t="str">
        <f t="shared" si="351"/>
        <v>No</v>
      </c>
    </row>
    <row r="1693" spans="1:23" x14ac:dyDescent="0.25">
      <c r="A1693" t="s">
        <v>679</v>
      </c>
      <c r="B1693" s="11">
        <v>31</v>
      </c>
      <c r="C1693" s="11">
        <v>4.7699999999999996</v>
      </c>
      <c r="D1693" t="s">
        <v>2380</v>
      </c>
      <c r="E1693" t="s">
        <v>2380</v>
      </c>
      <c r="F1693" t="s">
        <v>2380</v>
      </c>
      <c r="G1693">
        <v>1</v>
      </c>
      <c r="H1693" t="s">
        <v>2380</v>
      </c>
      <c r="I1693" t="str">
        <f t="shared" si="339"/>
        <v>Id1692</v>
      </c>
      <c r="J1693" t="str">
        <f t="shared" si="340"/>
        <v>31</v>
      </c>
      <c r="K1693" t="str">
        <f t="shared" si="341"/>
        <v>4.77</v>
      </c>
      <c r="L1693" t="str">
        <f t="shared" si="342"/>
        <v>No</v>
      </c>
      <c r="M1693" t="str">
        <f t="shared" si="343"/>
        <v>No</v>
      </c>
      <c r="N1693" t="str">
        <f t="shared" si="344"/>
        <v>No</v>
      </c>
      <c r="O1693" t="str">
        <f t="shared" si="345"/>
        <v>1</v>
      </c>
      <c r="P1693" t="str">
        <f t="shared" si="346"/>
        <v>No</v>
      </c>
      <c r="Q1693" s="10" t="str">
        <f t="shared" si="347"/>
        <v>1</v>
      </c>
      <c r="R1693" t="str">
        <f t="shared" si="348"/>
        <v>No</v>
      </c>
      <c r="S1693" t="str">
        <f t="shared" si="349"/>
        <v>No</v>
      </c>
      <c r="T1693" t="str">
        <f t="shared" si="350"/>
        <v>No</v>
      </c>
      <c r="U1693" s="10" t="str" cm="1">
        <f t="array" ref="U1693">_xlfn.IFS(B1693&lt;18.5,"Underweight",B1693&lt;=24.9,"Normal weight",B1693&lt;=29.99,"Over weight",B1693&gt;=30,"Obesity")</f>
        <v>Obesity</v>
      </c>
      <c r="V1693" t="str" cm="1">
        <f t="array" ref="V1693">_xlfn.IFS(C1693&lt;5.7,"Normal",C1693&lt;=6.49,"Prediabetes",C1693&gt;=6.5,"Diabetes")</f>
        <v>Normal</v>
      </c>
      <c r="W1693" t="str">
        <f t="shared" si="351"/>
        <v>No</v>
      </c>
    </row>
    <row r="1694" spans="1:23" x14ac:dyDescent="0.25">
      <c r="A1694" t="s">
        <v>678</v>
      </c>
      <c r="B1694" s="11">
        <v>28.27</v>
      </c>
      <c r="C1694" s="11">
        <v>4.62</v>
      </c>
      <c r="D1694" t="s">
        <v>2380</v>
      </c>
      <c r="E1694" t="s">
        <v>2380</v>
      </c>
      <c r="F1694" t="s">
        <v>2380</v>
      </c>
      <c r="G1694">
        <v>1</v>
      </c>
      <c r="H1694" t="s">
        <v>2380</v>
      </c>
      <c r="I1694" t="str">
        <f t="shared" si="339"/>
        <v>Id1693</v>
      </c>
      <c r="J1694" t="str">
        <f t="shared" si="340"/>
        <v>28.27</v>
      </c>
      <c r="K1694" t="str">
        <f t="shared" si="341"/>
        <v>4.62</v>
      </c>
      <c r="L1694" t="str">
        <f t="shared" si="342"/>
        <v>No</v>
      </c>
      <c r="M1694" t="str">
        <f t="shared" si="343"/>
        <v>No</v>
      </c>
      <c r="N1694" t="str">
        <f t="shared" si="344"/>
        <v>No</v>
      </c>
      <c r="O1694" t="str">
        <f t="shared" si="345"/>
        <v>1</v>
      </c>
      <c r="P1694" t="str">
        <f t="shared" si="346"/>
        <v>No</v>
      </c>
      <c r="Q1694" s="10" t="str">
        <f t="shared" si="347"/>
        <v>1</v>
      </c>
      <c r="R1694" t="str">
        <f t="shared" si="348"/>
        <v>No</v>
      </c>
      <c r="S1694" t="str">
        <f t="shared" si="349"/>
        <v>No</v>
      </c>
      <c r="T1694" t="str">
        <f t="shared" si="350"/>
        <v>No</v>
      </c>
      <c r="U1694" s="10" t="str" cm="1">
        <f t="array" ref="U1694">_xlfn.IFS(B1694&lt;18.5,"Underweight",B1694&lt;=24.9,"Normal weight",B1694&lt;=29.99,"Over weight",B1694&gt;=30,"Obesity")</f>
        <v>Over weight</v>
      </c>
      <c r="V1694" t="str" cm="1">
        <f t="array" ref="V1694">_xlfn.IFS(C1694&lt;5.7,"Normal",C1694&lt;=6.49,"Prediabetes",C1694&gt;=6.5,"Diabetes")</f>
        <v>Normal</v>
      </c>
      <c r="W1694" t="str">
        <f t="shared" si="351"/>
        <v>No</v>
      </c>
    </row>
    <row r="1695" spans="1:23" x14ac:dyDescent="0.25">
      <c r="A1695" t="s">
        <v>677</v>
      </c>
      <c r="B1695" s="11">
        <v>29.92</v>
      </c>
      <c r="C1695" s="11">
        <v>9.07</v>
      </c>
      <c r="D1695" t="s">
        <v>2382</v>
      </c>
      <c r="E1695" t="s">
        <v>2380</v>
      </c>
      <c r="F1695" t="s">
        <v>2380</v>
      </c>
      <c r="G1695">
        <v>1</v>
      </c>
      <c r="H1695" t="s">
        <v>2380</v>
      </c>
      <c r="I1695" t="str">
        <f t="shared" si="339"/>
        <v>Id1694</v>
      </c>
      <c r="J1695" t="str">
        <f t="shared" si="340"/>
        <v>29.92</v>
      </c>
      <c r="K1695" t="str">
        <f t="shared" si="341"/>
        <v>9.07</v>
      </c>
      <c r="L1695" t="str">
        <f t="shared" si="342"/>
        <v>yes</v>
      </c>
      <c r="M1695" t="str">
        <f t="shared" si="343"/>
        <v>No</v>
      </c>
      <c r="N1695" t="str">
        <f t="shared" si="344"/>
        <v>No</v>
      </c>
      <c r="O1695" t="str">
        <f t="shared" si="345"/>
        <v>1</v>
      </c>
      <c r="P1695" t="str">
        <f t="shared" si="346"/>
        <v>No</v>
      </c>
      <c r="Q1695" s="10" t="str">
        <f t="shared" si="347"/>
        <v>1</v>
      </c>
      <c r="R1695" t="str">
        <f t="shared" si="348"/>
        <v>Yes</v>
      </c>
      <c r="S1695" t="str">
        <f t="shared" si="349"/>
        <v>No</v>
      </c>
      <c r="T1695" t="str">
        <f t="shared" si="350"/>
        <v>No</v>
      </c>
      <c r="U1695" s="10" t="str" cm="1">
        <f t="array" ref="U1695">_xlfn.IFS(B1695&lt;18.5,"Underweight",B1695&lt;=24.9,"Normal weight",B1695&lt;=29.99,"Over weight",B1695&gt;=30,"Obesity")</f>
        <v>Over weight</v>
      </c>
      <c r="V1695" t="str" cm="1">
        <f t="array" ref="V1695">_xlfn.IFS(C1695&lt;5.7,"Normal",C1695&lt;=6.49,"Prediabetes",C1695&gt;=6.5,"Diabetes")</f>
        <v>Diabetes</v>
      </c>
      <c r="W1695" t="str">
        <f t="shared" si="351"/>
        <v>No</v>
      </c>
    </row>
    <row r="1696" spans="1:23" x14ac:dyDescent="0.25">
      <c r="A1696" t="s">
        <v>676</v>
      </c>
      <c r="B1696" s="11">
        <v>25.9</v>
      </c>
      <c r="C1696" s="11">
        <v>9.1199999999999992</v>
      </c>
      <c r="D1696" t="s">
        <v>2382</v>
      </c>
      <c r="E1696" t="s">
        <v>2380</v>
      </c>
      <c r="F1696" t="s">
        <v>2380</v>
      </c>
      <c r="G1696">
        <v>1</v>
      </c>
      <c r="H1696" t="s">
        <v>2380</v>
      </c>
      <c r="I1696" t="str">
        <f t="shared" si="339"/>
        <v>Id1695</v>
      </c>
      <c r="J1696" t="str">
        <f t="shared" si="340"/>
        <v>25.9</v>
      </c>
      <c r="K1696" t="str">
        <f t="shared" si="341"/>
        <v>9.12</v>
      </c>
      <c r="L1696" t="str">
        <f t="shared" si="342"/>
        <v>yes</v>
      </c>
      <c r="M1696" t="str">
        <f t="shared" si="343"/>
        <v>No</v>
      </c>
      <c r="N1696" t="str">
        <f t="shared" si="344"/>
        <v>No</v>
      </c>
      <c r="O1696" t="str">
        <f t="shared" si="345"/>
        <v>1</v>
      </c>
      <c r="P1696" t="str">
        <f t="shared" si="346"/>
        <v>No</v>
      </c>
      <c r="Q1696" s="10" t="str">
        <f t="shared" si="347"/>
        <v>1</v>
      </c>
      <c r="R1696" t="str">
        <f t="shared" si="348"/>
        <v>Yes</v>
      </c>
      <c r="S1696" t="str">
        <f t="shared" si="349"/>
        <v>No</v>
      </c>
      <c r="T1696" t="str">
        <f t="shared" si="350"/>
        <v>No</v>
      </c>
      <c r="U1696" s="10" t="str" cm="1">
        <f t="array" ref="U1696">_xlfn.IFS(B1696&lt;18.5,"Underweight",B1696&lt;=24.9,"Normal weight",B1696&lt;=29.99,"Over weight",B1696&gt;=30,"Obesity")</f>
        <v>Over weight</v>
      </c>
      <c r="V1696" t="str" cm="1">
        <f t="array" ref="V1696">_xlfn.IFS(C1696&lt;5.7,"Normal",C1696&lt;=6.49,"Prediabetes",C1696&gt;=6.5,"Diabetes")</f>
        <v>Diabetes</v>
      </c>
      <c r="W1696" t="str">
        <f t="shared" si="351"/>
        <v>No</v>
      </c>
    </row>
    <row r="1697" spans="1:23" x14ac:dyDescent="0.25">
      <c r="A1697" t="s">
        <v>675</v>
      </c>
      <c r="B1697" s="11">
        <v>27.74</v>
      </c>
      <c r="C1697" s="11">
        <v>7.32</v>
      </c>
      <c r="D1697" t="s">
        <v>2382</v>
      </c>
      <c r="E1697" t="s">
        <v>2380</v>
      </c>
      <c r="F1697" t="s">
        <v>2380</v>
      </c>
      <c r="G1697">
        <v>1</v>
      </c>
      <c r="H1697" t="s">
        <v>2380</v>
      </c>
      <c r="I1697" t="str">
        <f t="shared" si="339"/>
        <v>Id1696</v>
      </c>
      <c r="J1697" t="str">
        <f t="shared" si="340"/>
        <v>27.74</v>
      </c>
      <c r="K1697" t="str">
        <f t="shared" si="341"/>
        <v>7.32</v>
      </c>
      <c r="L1697" t="str">
        <f t="shared" si="342"/>
        <v>yes</v>
      </c>
      <c r="M1697" t="str">
        <f t="shared" si="343"/>
        <v>No</v>
      </c>
      <c r="N1697" t="str">
        <f t="shared" si="344"/>
        <v>No</v>
      </c>
      <c r="O1697" t="str">
        <f t="shared" si="345"/>
        <v>1</v>
      </c>
      <c r="P1697" t="str">
        <f t="shared" si="346"/>
        <v>No</v>
      </c>
      <c r="Q1697" s="10" t="str">
        <f t="shared" si="347"/>
        <v>1</v>
      </c>
      <c r="R1697" t="str">
        <f t="shared" si="348"/>
        <v>Yes</v>
      </c>
      <c r="S1697" t="str">
        <f t="shared" si="349"/>
        <v>No</v>
      </c>
      <c r="T1697" t="str">
        <f t="shared" si="350"/>
        <v>No</v>
      </c>
      <c r="U1697" s="10" t="str" cm="1">
        <f t="array" ref="U1697">_xlfn.IFS(B1697&lt;18.5,"Underweight",B1697&lt;=24.9,"Normal weight",B1697&lt;=29.99,"Over weight",B1697&gt;=30,"Obesity")</f>
        <v>Over weight</v>
      </c>
      <c r="V1697" t="str" cm="1">
        <f t="array" ref="V1697">_xlfn.IFS(C1697&lt;5.7,"Normal",C1697&lt;=6.49,"Prediabetes",C1697&gt;=6.5,"Diabetes")</f>
        <v>Diabetes</v>
      </c>
      <c r="W1697" t="str">
        <f t="shared" si="351"/>
        <v>No</v>
      </c>
    </row>
    <row r="1698" spans="1:23" x14ac:dyDescent="0.25">
      <c r="A1698" t="s">
        <v>674</v>
      </c>
      <c r="B1698" s="11">
        <v>17.260000000000002</v>
      </c>
      <c r="C1698" s="11">
        <v>11.73</v>
      </c>
      <c r="D1698" t="s">
        <v>2380</v>
      </c>
      <c r="E1698" t="s">
        <v>2380</v>
      </c>
      <c r="F1698" t="s">
        <v>2380</v>
      </c>
      <c r="G1698">
        <v>2</v>
      </c>
      <c r="H1698" t="s">
        <v>2380</v>
      </c>
      <c r="I1698" t="str">
        <f t="shared" si="339"/>
        <v>Id1697</v>
      </c>
      <c r="J1698" t="str">
        <f t="shared" si="340"/>
        <v>17.26</v>
      </c>
      <c r="K1698" t="str">
        <f t="shared" si="341"/>
        <v>11.73</v>
      </c>
      <c r="L1698" t="str">
        <f t="shared" si="342"/>
        <v>No</v>
      </c>
      <c r="M1698" t="str">
        <f t="shared" si="343"/>
        <v>No</v>
      </c>
      <c r="N1698" t="str">
        <f t="shared" si="344"/>
        <v>No</v>
      </c>
      <c r="O1698" t="str">
        <f t="shared" si="345"/>
        <v>2</v>
      </c>
      <c r="P1698" t="str">
        <f t="shared" si="346"/>
        <v>No</v>
      </c>
      <c r="Q1698" s="10" t="str">
        <f t="shared" si="347"/>
        <v>2</v>
      </c>
      <c r="R1698" t="str">
        <f t="shared" si="348"/>
        <v>No</v>
      </c>
      <c r="S1698" t="str">
        <f t="shared" si="349"/>
        <v>No</v>
      </c>
      <c r="T1698" t="str">
        <f t="shared" si="350"/>
        <v>No</v>
      </c>
      <c r="U1698" s="10" t="str" cm="1">
        <f t="array" ref="U1698">_xlfn.IFS(B1698&lt;18.5,"Underweight",B1698&lt;=24.9,"Normal weight",B1698&lt;=29.99,"Over weight",B1698&gt;=30,"Obesity")</f>
        <v>Underweight</v>
      </c>
      <c r="V1698" t="str" cm="1">
        <f t="array" ref="V1698">_xlfn.IFS(C1698&lt;5.7,"Normal",C1698&lt;=6.49,"Prediabetes",C1698&gt;=6.5,"Diabetes")</f>
        <v>Diabetes</v>
      </c>
      <c r="W1698" t="str">
        <f t="shared" si="351"/>
        <v>No</v>
      </c>
    </row>
    <row r="1699" spans="1:23" x14ac:dyDescent="0.25">
      <c r="A1699" t="s">
        <v>673</v>
      </c>
      <c r="B1699" s="11">
        <v>19.855</v>
      </c>
      <c r="C1699" s="11">
        <v>6.64</v>
      </c>
      <c r="D1699" t="s">
        <v>2382</v>
      </c>
      <c r="E1699" t="s">
        <v>2380</v>
      </c>
      <c r="F1699" t="s">
        <v>2380</v>
      </c>
      <c r="G1699">
        <v>1</v>
      </c>
      <c r="H1699" t="s">
        <v>2380</v>
      </c>
      <c r="I1699" t="str">
        <f t="shared" si="339"/>
        <v>Id1698</v>
      </c>
      <c r="J1699" t="str">
        <f t="shared" si="340"/>
        <v>19.855</v>
      </c>
      <c r="K1699" t="str">
        <f t="shared" si="341"/>
        <v>6.64</v>
      </c>
      <c r="L1699" t="str">
        <f t="shared" si="342"/>
        <v>yes</v>
      </c>
      <c r="M1699" t="str">
        <f t="shared" si="343"/>
        <v>No</v>
      </c>
      <c r="N1699" t="str">
        <f t="shared" si="344"/>
        <v>No</v>
      </c>
      <c r="O1699" t="str">
        <f t="shared" si="345"/>
        <v>1</v>
      </c>
      <c r="P1699" t="str">
        <f t="shared" si="346"/>
        <v>No</v>
      </c>
      <c r="Q1699" s="10" t="str">
        <f t="shared" si="347"/>
        <v>1</v>
      </c>
      <c r="R1699" t="str">
        <f t="shared" si="348"/>
        <v>Yes</v>
      </c>
      <c r="S1699" t="str">
        <f t="shared" si="349"/>
        <v>No</v>
      </c>
      <c r="T1699" t="str">
        <f t="shared" si="350"/>
        <v>No</v>
      </c>
      <c r="U1699" s="10" t="str" cm="1">
        <f t="array" ref="U1699">_xlfn.IFS(B1699&lt;18.5,"Underweight",B1699&lt;=24.9,"Normal weight",B1699&lt;=29.99,"Over weight",B1699&gt;=30,"Obesity")</f>
        <v>Normal weight</v>
      </c>
      <c r="V1699" t="str" cm="1">
        <f t="array" ref="V1699">_xlfn.IFS(C1699&lt;5.7,"Normal",C1699&lt;=6.49,"Prediabetes",C1699&gt;=6.5,"Diabetes")</f>
        <v>Diabetes</v>
      </c>
      <c r="W1699" t="str">
        <f t="shared" si="351"/>
        <v>No</v>
      </c>
    </row>
    <row r="1700" spans="1:23" x14ac:dyDescent="0.25">
      <c r="A1700" t="s">
        <v>672</v>
      </c>
      <c r="B1700" s="11">
        <v>41.69</v>
      </c>
      <c r="C1700" s="11">
        <v>5.78</v>
      </c>
      <c r="D1700" t="s">
        <v>2380</v>
      </c>
      <c r="E1700" t="s">
        <v>2380</v>
      </c>
      <c r="F1700" t="s">
        <v>2380</v>
      </c>
      <c r="G1700" t="s">
        <v>2381</v>
      </c>
      <c r="H1700" t="s">
        <v>2380</v>
      </c>
      <c r="I1700" t="str">
        <f t="shared" si="339"/>
        <v>Id1699</v>
      </c>
      <c r="J1700" t="str">
        <f t="shared" si="340"/>
        <v>41.69</v>
      </c>
      <c r="K1700" t="str">
        <f t="shared" si="341"/>
        <v>5.78</v>
      </c>
      <c r="L1700" t="str">
        <f t="shared" si="342"/>
        <v>No</v>
      </c>
      <c r="M1700" t="str">
        <f t="shared" si="343"/>
        <v>No</v>
      </c>
      <c r="N1700" t="str">
        <f t="shared" si="344"/>
        <v>No</v>
      </c>
      <c r="O1700" t="str">
        <f t="shared" si="345"/>
        <v>No major surgery</v>
      </c>
      <c r="P1700" t="str">
        <f t="shared" si="346"/>
        <v>No</v>
      </c>
      <c r="Q1700" s="10" t="str">
        <f t="shared" si="347"/>
        <v>0</v>
      </c>
      <c r="R1700" t="str">
        <f t="shared" si="348"/>
        <v>No</v>
      </c>
      <c r="S1700" t="str">
        <f t="shared" si="349"/>
        <v>No</v>
      </c>
      <c r="T1700" t="str">
        <f t="shared" si="350"/>
        <v>No</v>
      </c>
      <c r="U1700" s="10" t="str" cm="1">
        <f t="array" ref="U1700">_xlfn.IFS(B1700&lt;18.5,"Underweight",B1700&lt;=24.9,"Normal weight",B1700&lt;=29.99,"Over weight",B1700&gt;=30,"Obesity")</f>
        <v>Obesity</v>
      </c>
      <c r="V1700" t="str" cm="1">
        <f t="array" ref="V1700">_xlfn.IFS(C1700&lt;5.7,"Normal",C1700&lt;=6.49,"Prediabetes",C1700&gt;=6.5,"Diabetes")</f>
        <v>Prediabetes</v>
      </c>
      <c r="W1700" t="str">
        <f t="shared" si="351"/>
        <v>No</v>
      </c>
    </row>
    <row r="1701" spans="1:23" x14ac:dyDescent="0.25">
      <c r="A1701" t="s">
        <v>671</v>
      </c>
      <c r="B1701" s="11">
        <v>16.12</v>
      </c>
      <c r="C1701" s="11">
        <v>10.45</v>
      </c>
      <c r="D1701" t="s">
        <v>2380</v>
      </c>
      <c r="E1701" t="s">
        <v>2380</v>
      </c>
      <c r="F1701" t="s">
        <v>2380</v>
      </c>
      <c r="G1701" t="s">
        <v>2381</v>
      </c>
      <c r="H1701" t="s">
        <v>2380</v>
      </c>
      <c r="I1701" t="str">
        <f t="shared" si="339"/>
        <v>Id1700</v>
      </c>
      <c r="J1701" t="str">
        <f t="shared" si="340"/>
        <v>16.12</v>
      </c>
      <c r="K1701" t="str">
        <f t="shared" si="341"/>
        <v>10.45</v>
      </c>
      <c r="L1701" t="str">
        <f t="shared" si="342"/>
        <v>No</v>
      </c>
      <c r="M1701" t="str">
        <f t="shared" si="343"/>
        <v>No</v>
      </c>
      <c r="N1701" t="str">
        <f t="shared" si="344"/>
        <v>No</v>
      </c>
      <c r="O1701" t="str">
        <f t="shared" si="345"/>
        <v>No major surgery</v>
      </c>
      <c r="P1701" t="str">
        <f t="shared" si="346"/>
        <v>No</v>
      </c>
      <c r="Q1701" s="10" t="str">
        <f t="shared" si="347"/>
        <v>0</v>
      </c>
      <c r="R1701" t="str">
        <f t="shared" si="348"/>
        <v>No</v>
      </c>
      <c r="S1701" t="str">
        <f t="shared" si="349"/>
        <v>No</v>
      </c>
      <c r="T1701" t="str">
        <f t="shared" si="350"/>
        <v>No</v>
      </c>
      <c r="U1701" s="10" t="str" cm="1">
        <f t="array" ref="U1701">_xlfn.IFS(B1701&lt;18.5,"Underweight",B1701&lt;=24.9,"Normal weight",B1701&lt;=29.99,"Over weight",B1701&gt;=30,"Obesity")</f>
        <v>Underweight</v>
      </c>
      <c r="V1701" t="str" cm="1">
        <f t="array" ref="V1701">_xlfn.IFS(C1701&lt;5.7,"Normal",C1701&lt;=6.49,"Prediabetes",C1701&gt;=6.5,"Diabetes")</f>
        <v>Diabetes</v>
      </c>
      <c r="W1701" t="str">
        <f t="shared" si="351"/>
        <v>No</v>
      </c>
    </row>
    <row r="1702" spans="1:23" x14ac:dyDescent="0.25">
      <c r="A1702" t="s">
        <v>670</v>
      </c>
      <c r="B1702" s="11">
        <v>37.43</v>
      </c>
      <c r="C1702" s="11">
        <v>4.5199999999999996</v>
      </c>
      <c r="D1702" t="s">
        <v>2380</v>
      </c>
      <c r="E1702" t="s">
        <v>2380</v>
      </c>
      <c r="F1702" t="s">
        <v>2380</v>
      </c>
      <c r="G1702">
        <v>1</v>
      </c>
      <c r="H1702" t="s">
        <v>2380</v>
      </c>
      <c r="I1702" t="str">
        <f t="shared" si="339"/>
        <v>Id1701</v>
      </c>
      <c r="J1702" t="str">
        <f t="shared" si="340"/>
        <v>37.43</v>
      </c>
      <c r="K1702" t="str">
        <f t="shared" si="341"/>
        <v>4.52</v>
      </c>
      <c r="L1702" t="str">
        <f t="shared" si="342"/>
        <v>No</v>
      </c>
      <c r="M1702" t="str">
        <f t="shared" si="343"/>
        <v>No</v>
      </c>
      <c r="N1702" t="str">
        <f t="shared" si="344"/>
        <v>No</v>
      </c>
      <c r="O1702" t="str">
        <f t="shared" si="345"/>
        <v>1</v>
      </c>
      <c r="P1702" t="str">
        <f t="shared" si="346"/>
        <v>No</v>
      </c>
      <c r="Q1702" s="10" t="str">
        <f t="shared" si="347"/>
        <v>1</v>
      </c>
      <c r="R1702" t="str">
        <f t="shared" si="348"/>
        <v>No</v>
      </c>
      <c r="S1702" t="str">
        <f t="shared" si="349"/>
        <v>No</v>
      </c>
      <c r="T1702" t="str">
        <f t="shared" si="350"/>
        <v>No</v>
      </c>
      <c r="U1702" s="10" t="str" cm="1">
        <f t="array" ref="U1702">_xlfn.IFS(B1702&lt;18.5,"Underweight",B1702&lt;=24.9,"Normal weight",B1702&lt;=29.99,"Over weight",B1702&gt;=30,"Obesity")</f>
        <v>Obesity</v>
      </c>
      <c r="V1702" t="str" cm="1">
        <f t="array" ref="V1702">_xlfn.IFS(C1702&lt;5.7,"Normal",C1702&lt;=6.49,"Prediabetes",C1702&gt;=6.5,"Diabetes")</f>
        <v>Normal</v>
      </c>
      <c r="W1702" t="str">
        <f t="shared" si="351"/>
        <v>No</v>
      </c>
    </row>
    <row r="1703" spans="1:23" x14ac:dyDescent="0.25">
      <c r="A1703" t="s">
        <v>669</v>
      </c>
      <c r="B1703" s="11">
        <v>31.065000000000001</v>
      </c>
      <c r="C1703" s="11">
        <v>5.71</v>
      </c>
      <c r="D1703" t="s">
        <v>2380</v>
      </c>
      <c r="E1703" t="s">
        <v>2380</v>
      </c>
      <c r="F1703" t="s">
        <v>2380</v>
      </c>
      <c r="G1703" t="s">
        <v>2381</v>
      </c>
      <c r="H1703" t="s">
        <v>2380</v>
      </c>
      <c r="I1703" t="str">
        <f t="shared" si="339"/>
        <v>Id1702</v>
      </c>
      <c r="J1703" t="str">
        <f t="shared" si="340"/>
        <v>31.065</v>
      </c>
      <c r="K1703" t="str">
        <f t="shared" si="341"/>
        <v>5.71</v>
      </c>
      <c r="L1703" t="str">
        <f t="shared" si="342"/>
        <v>No</v>
      </c>
      <c r="M1703" t="str">
        <f t="shared" si="343"/>
        <v>No</v>
      </c>
      <c r="N1703" t="str">
        <f t="shared" si="344"/>
        <v>No</v>
      </c>
      <c r="O1703" t="str">
        <f t="shared" si="345"/>
        <v>No major surgery</v>
      </c>
      <c r="P1703" t="str">
        <f t="shared" si="346"/>
        <v>No</v>
      </c>
      <c r="Q1703" s="10" t="str">
        <f t="shared" si="347"/>
        <v>0</v>
      </c>
      <c r="R1703" t="str">
        <f t="shared" si="348"/>
        <v>No</v>
      </c>
      <c r="S1703" t="str">
        <f t="shared" si="349"/>
        <v>No</v>
      </c>
      <c r="T1703" t="str">
        <f t="shared" si="350"/>
        <v>No</v>
      </c>
      <c r="U1703" s="10" t="str" cm="1">
        <f t="array" ref="U1703">_xlfn.IFS(B1703&lt;18.5,"Underweight",B1703&lt;=24.9,"Normal weight",B1703&lt;=29.99,"Over weight",B1703&gt;=30,"Obesity")</f>
        <v>Obesity</v>
      </c>
      <c r="V1703" t="str" cm="1">
        <f t="array" ref="V1703">_xlfn.IFS(C1703&lt;5.7,"Normal",C1703&lt;=6.49,"Prediabetes",C1703&gt;=6.5,"Diabetes")</f>
        <v>Prediabetes</v>
      </c>
      <c r="W1703" t="str">
        <f t="shared" si="351"/>
        <v>No</v>
      </c>
    </row>
    <row r="1704" spans="1:23" x14ac:dyDescent="0.25">
      <c r="A1704" t="s">
        <v>668</v>
      </c>
      <c r="B1704" s="11">
        <v>25.08</v>
      </c>
      <c r="C1704" s="11">
        <v>4.7699999999999996</v>
      </c>
      <c r="D1704" t="s">
        <v>2380</v>
      </c>
      <c r="E1704" t="s">
        <v>2380</v>
      </c>
      <c r="F1704" t="s">
        <v>2380</v>
      </c>
      <c r="G1704" t="s">
        <v>2381</v>
      </c>
      <c r="H1704" t="s">
        <v>2380</v>
      </c>
      <c r="I1704" t="str">
        <f t="shared" si="339"/>
        <v>Id1703</v>
      </c>
      <c r="J1704" t="str">
        <f t="shared" si="340"/>
        <v>25.08</v>
      </c>
      <c r="K1704" t="str">
        <f t="shared" si="341"/>
        <v>4.77</v>
      </c>
      <c r="L1704" t="str">
        <f t="shared" si="342"/>
        <v>No</v>
      </c>
      <c r="M1704" t="str">
        <f t="shared" si="343"/>
        <v>No</v>
      </c>
      <c r="N1704" t="str">
        <f t="shared" si="344"/>
        <v>No</v>
      </c>
      <c r="O1704" t="str">
        <f t="shared" si="345"/>
        <v>No major surgery</v>
      </c>
      <c r="P1704" t="str">
        <f t="shared" si="346"/>
        <v>No</v>
      </c>
      <c r="Q1704" s="10" t="str">
        <f t="shared" si="347"/>
        <v>0</v>
      </c>
      <c r="R1704" t="str">
        <f t="shared" si="348"/>
        <v>No</v>
      </c>
      <c r="S1704" t="str">
        <f t="shared" si="349"/>
        <v>No</v>
      </c>
      <c r="T1704" t="str">
        <f t="shared" si="350"/>
        <v>No</v>
      </c>
      <c r="U1704" s="10" t="str" cm="1">
        <f t="array" ref="U1704">_xlfn.IFS(B1704&lt;18.5,"Underweight",B1704&lt;=24.9,"Normal weight",B1704&lt;=29.99,"Over weight",B1704&gt;=30,"Obesity")</f>
        <v>Over weight</v>
      </c>
      <c r="V1704" t="str" cm="1">
        <f t="array" ref="V1704">_xlfn.IFS(C1704&lt;5.7,"Normal",C1704&lt;=6.49,"Prediabetes",C1704&gt;=6.5,"Diabetes")</f>
        <v>Normal</v>
      </c>
      <c r="W1704" t="str">
        <f t="shared" si="351"/>
        <v>No</v>
      </c>
    </row>
    <row r="1705" spans="1:23" x14ac:dyDescent="0.25">
      <c r="A1705" t="s">
        <v>667</v>
      </c>
      <c r="B1705" s="11">
        <v>15.2</v>
      </c>
      <c r="C1705" s="11">
        <v>7.81</v>
      </c>
      <c r="D1705" t="s">
        <v>2382</v>
      </c>
      <c r="E1705" t="s">
        <v>2380</v>
      </c>
      <c r="F1705" t="s">
        <v>2380</v>
      </c>
      <c r="G1705">
        <v>1</v>
      </c>
      <c r="H1705" t="s">
        <v>2380</v>
      </c>
      <c r="I1705" t="str">
        <f t="shared" si="339"/>
        <v>Id1704</v>
      </c>
      <c r="J1705" t="str">
        <f t="shared" si="340"/>
        <v>15.2</v>
      </c>
      <c r="K1705" t="str">
        <f t="shared" si="341"/>
        <v>7.81</v>
      </c>
      <c r="L1705" t="str">
        <f t="shared" si="342"/>
        <v>yes</v>
      </c>
      <c r="M1705" t="str">
        <f t="shared" si="343"/>
        <v>No</v>
      </c>
      <c r="N1705" t="str">
        <f t="shared" si="344"/>
        <v>No</v>
      </c>
      <c r="O1705" t="str">
        <f t="shared" si="345"/>
        <v>1</v>
      </c>
      <c r="P1705" t="str">
        <f t="shared" si="346"/>
        <v>No</v>
      </c>
      <c r="Q1705" s="10" t="str">
        <f t="shared" si="347"/>
        <v>1</v>
      </c>
      <c r="R1705" t="str">
        <f t="shared" si="348"/>
        <v>Yes</v>
      </c>
      <c r="S1705" t="str">
        <f t="shared" si="349"/>
        <v>No</v>
      </c>
      <c r="T1705" t="str">
        <f t="shared" si="350"/>
        <v>No</v>
      </c>
      <c r="U1705" s="10" t="str" cm="1">
        <f t="array" ref="U1705">_xlfn.IFS(B1705&lt;18.5,"Underweight",B1705&lt;=24.9,"Normal weight",B1705&lt;=29.99,"Over weight",B1705&gt;=30,"Obesity")</f>
        <v>Underweight</v>
      </c>
      <c r="V1705" t="str" cm="1">
        <f t="array" ref="V1705">_xlfn.IFS(C1705&lt;5.7,"Normal",C1705&lt;=6.49,"Prediabetes",C1705&gt;=6.5,"Diabetes")</f>
        <v>Diabetes</v>
      </c>
      <c r="W1705" t="str">
        <f t="shared" si="351"/>
        <v>No</v>
      </c>
    </row>
    <row r="1706" spans="1:23" x14ac:dyDescent="0.25">
      <c r="A1706" t="s">
        <v>666</v>
      </c>
      <c r="B1706" s="11">
        <v>22.34</v>
      </c>
      <c r="C1706" s="11">
        <v>5.19</v>
      </c>
      <c r="D1706" t="s">
        <v>2382</v>
      </c>
      <c r="E1706" t="s">
        <v>2380</v>
      </c>
      <c r="F1706" t="s">
        <v>2380</v>
      </c>
      <c r="G1706" t="s">
        <v>2381</v>
      </c>
      <c r="H1706" t="s">
        <v>2380</v>
      </c>
      <c r="I1706" t="str">
        <f t="shared" si="339"/>
        <v>Id1705</v>
      </c>
      <c r="J1706" t="str">
        <f t="shared" si="340"/>
        <v>22.34</v>
      </c>
      <c r="K1706" t="str">
        <f t="shared" si="341"/>
        <v>5.19</v>
      </c>
      <c r="L1706" t="str">
        <f t="shared" si="342"/>
        <v>yes</v>
      </c>
      <c r="M1706" t="str">
        <f t="shared" si="343"/>
        <v>No</v>
      </c>
      <c r="N1706" t="str">
        <f t="shared" si="344"/>
        <v>No</v>
      </c>
      <c r="O1706" t="str">
        <f t="shared" si="345"/>
        <v>No major surgery</v>
      </c>
      <c r="P1706" t="str">
        <f t="shared" si="346"/>
        <v>No</v>
      </c>
      <c r="Q1706" s="10" t="str">
        <f t="shared" si="347"/>
        <v>0</v>
      </c>
      <c r="R1706" t="str">
        <f t="shared" si="348"/>
        <v>Yes</v>
      </c>
      <c r="S1706" t="str">
        <f t="shared" si="349"/>
        <v>No</v>
      </c>
      <c r="T1706" t="str">
        <f t="shared" si="350"/>
        <v>No</v>
      </c>
      <c r="U1706" s="10" t="str" cm="1">
        <f t="array" ref="U1706">_xlfn.IFS(B1706&lt;18.5,"Underweight",B1706&lt;=24.9,"Normal weight",B1706&lt;=29.99,"Over weight",B1706&gt;=30,"Obesity")</f>
        <v>Normal weight</v>
      </c>
      <c r="V1706" t="str" cm="1">
        <f t="array" ref="V1706">_xlfn.IFS(C1706&lt;5.7,"Normal",C1706&lt;=6.49,"Prediabetes",C1706&gt;=6.5,"Diabetes")</f>
        <v>Normal</v>
      </c>
      <c r="W1706" t="str">
        <f t="shared" si="351"/>
        <v>No</v>
      </c>
    </row>
    <row r="1707" spans="1:23" x14ac:dyDescent="0.25">
      <c r="A1707" t="s">
        <v>665</v>
      </c>
      <c r="B1707" s="11">
        <v>40.15</v>
      </c>
      <c r="C1707" s="11">
        <v>5.93</v>
      </c>
      <c r="D1707" t="s">
        <v>2380</v>
      </c>
      <c r="E1707" t="s">
        <v>2380</v>
      </c>
      <c r="F1707" t="s">
        <v>2380</v>
      </c>
      <c r="G1707">
        <v>1</v>
      </c>
      <c r="H1707" t="s">
        <v>2380</v>
      </c>
      <c r="I1707" t="str">
        <f t="shared" si="339"/>
        <v>Id1706</v>
      </c>
      <c r="J1707" t="str">
        <f t="shared" si="340"/>
        <v>40.15</v>
      </c>
      <c r="K1707" t="str">
        <f t="shared" si="341"/>
        <v>5.93</v>
      </c>
      <c r="L1707" t="str">
        <f t="shared" si="342"/>
        <v>No</v>
      </c>
      <c r="M1707" t="str">
        <f t="shared" si="343"/>
        <v>No</v>
      </c>
      <c r="N1707" t="str">
        <f t="shared" si="344"/>
        <v>No</v>
      </c>
      <c r="O1707" t="str">
        <f t="shared" si="345"/>
        <v>1</v>
      </c>
      <c r="P1707" t="str">
        <f t="shared" si="346"/>
        <v>No</v>
      </c>
      <c r="Q1707" s="10" t="str">
        <f t="shared" si="347"/>
        <v>1</v>
      </c>
      <c r="R1707" t="str">
        <f t="shared" si="348"/>
        <v>No</v>
      </c>
      <c r="S1707" t="str">
        <f t="shared" si="349"/>
        <v>No</v>
      </c>
      <c r="T1707" t="str">
        <f t="shared" si="350"/>
        <v>No</v>
      </c>
      <c r="U1707" s="10" t="str" cm="1">
        <f t="array" ref="U1707">_xlfn.IFS(B1707&lt;18.5,"Underweight",B1707&lt;=24.9,"Normal weight",B1707&lt;=29.99,"Over weight",B1707&gt;=30,"Obesity")</f>
        <v>Obesity</v>
      </c>
      <c r="V1707" t="str" cm="1">
        <f t="array" ref="V1707">_xlfn.IFS(C1707&lt;5.7,"Normal",C1707&lt;=6.49,"Prediabetes",C1707&gt;=6.5,"Diabetes")</f>
        <v>Prediabetes</v>
      </c>
      <c r="W1707" t="str">
        <f t="shared" si="351"/>
        <v>No</v>
      </c>
    </row>
    <row r="1708" spans="1:23" x14ac:dyDescent="0.25">
      <c r="A1708" t="s">
        <v>664</v>
      </c>
      <c r="B1708" s="11">
        <v>37.729999999999997</v>
      </c>
      <c r="C1708" s="11">
        <v>6.29</v>
      </c>
      <c r="D1708" t="s">
        <v>2380</v>
      </c>
      <c r="E1708" t="s">
        <v>2380</v>
      </c>
      <c r="F1708" t="s">
        <v>2380</v>
      </c>
      <c r="G1708">
        <v>1</v>
      </c>
      <c r="H1708" t="s">
        <v>2380</v>
      </c>
      <c r="I1708" t="str">
        <f t="shared" si="339"/>
        <v>Id1707</v>
      </c>
      <c r="J1708" t="str">
        <f t="shared" si="340"/>
        <v>37.73</v>
      </c>
      <c r="K1708" t="str">
        <f t="shared" si="341"/>
        <v>6.29</v>
      </c>
      <c r="L1708" t="str">
        <f t="shared" si="342"/>
        <v>No</v>
      </c>
      <c r="M1708" t="str">
        <f t="shared" si="343"/>
        <v>No</v>
      </c>
      <c r="N1708" t="str">
        <f t="shared" si="344"/>
        <v>No</v>
      </c>
      <c r="O1708" t="str">
        <f t="shared" si="345"/>
        <v>1</v>
      </c>
      <c r="P1708" t="str">
        <f t="shared" si="346"/>
        <v>No</v>
      </c>
      <c r="Q1708" s="10" t="str">
        <f t="shared" si="347"/>
        <v>1</v>
      </c>
      <c r="R1708" t="str">
        <f t="shared" si="348"/>
        <v>No</v>
      </c>
      <c r="S1708" t="str">
        <f t="shared" si="349"/>
        <v>No</v>
      </c>
      <c r="T1708" t="str">
        <f t="shared" si="350"/>
        <v>No</v>
      </c>
      <c r="U1708" s="10" t="str" cm="1">
        <f t="array" ref="U1708">_xlfn.IFS(B1708&lt;18.5,"Underweight",B1708&lt;=24.9,"Normal weight",B1708&lt;=29.99,"Over weight",B1708&gt;=30,"Obesity")</f>
        <v>Obesity</v>
      </c>
      <c r="V1708" t="str" cm="1">
        <f t="array" ref="V1708">_xlfn.IFS(C1708&lt;5.7,"Normal",C1708&lt;=6.49,"Prediabetes",C1708&gt;=6.5,"Diabetes")</f>
        <v>Prediabetes</v>
      </c>
      <c r="W1708" t="str">
        <f t="shared" si="351"/>
        <v>No</v>
      </c>
    </row>
    <row r="1709" spans="1:23" x14ac:dyDescent="0.25">
      <c r="A1709" t="s">
        <v>663</v>
      </c>
      <c r="B1709" s="11">
        <v>25.35</v>
      </c>
      <c r="C1709" s="11">
        <v>4.9000000000000004</v>
      </c>
      <c r="D1709" t="s">
        <v>2380</v>
      </c>
      <c r="E1709" t="s">
        <v>2380</v>
      </c>
      <c r="F1709" t="s">
        <v>2380</v>
      </c>
      <c r="G1709" t="s">
        <v>2381</v>
      </c>
      <c r="H1709" t="s">
        <v>2380</v>
      </c>
      <c r="I1709" t="str">
        <f t="shared" si="339"/>
        <v>Id1708</v>
      </c>
      <c r="J1709" t="str">
        <f t="shared" si="340"/>
        <v>25.35</v>
      </c>
      <c r="K1709" t="str">
        <f t="shared" si="341"/>
        <v>4.9</v>
      </c>
      <c r="L1709" t="str">
        <f t="shared" si="342"/>
        <v>No</v>
      </c>
      <c r="M1709" t="str">
        <f t="shared" si="343"/>
        <v>No</v>
      </c>
      <c r="N1709" t="str">
        <f t="shared" si="344"/>
        <v>No</v>
      </c>
      <c r="O1709" t="str">
        <f t="shared" si="345"/>
        <v>No major surgery</v>
      </c>
      <c r="P1709" t="str">
        <f t="shared" si="346"/>
        <v>No</v>
      </c>
      <c r="Q1709" s="10" t="str">
        <f t="shared" si="347"/>
        <v>0</v>
      </c>
      <c r="R1709" t="str">
        <f t="shared" si="348"/>
        <v>No</v>
      </c>
      <c r="S1709" t="str">
        <f t="shared" si="349"/>
        <v>No</v>
      </c>
      <c r="T1709" t="str">
        <f t="shared" si="350"/>
        <v>No</v>
      </c>
      <c r="U1709" s="10" t="str" cm="1">
        <f t="array" ref="U1709">_xlfn.IFS(B1709&lt;18.5,"Underweight",B1709&lt;=24.9,"Normal weight",B1709&lt;=29.99,"Over weight",B1709&gt;=30,"Obesity")</f>
        <v>Over weight</v>
      </c>
      <c r="V1709" t="str" cm="1">
        <f t="array" ref="V1709">_xlfn.IFS(C1709&lt;5.7,"Normal",C1709&lt;=6.49,"Prediabetes",C1709&gt;=6.5,"Diabetes")</f>
        <v>Normal</v>
      </c>
      <c r="W1709" t="str">
        <f t="shared" si="351"/>
        <v>No</v>
      </c>
    </row>
    <row r="1710" spans="1:23" x14ac:dyDescent="0.25">
      <c r="A1710" t="s">
        <v>662</v>
      </c>
      <c r="B1710" s="11">
        <v>26.41</v>
      </c>
      <c r="C1710" s="11">
        <v>5.07</v>
      </c>
      <c r="D1710" t="s">
        <v>2382</v>
      </c>
      <c r="E1710" t="s">
        <v>2380</v>
      </c>
      <c r="F1710" t="s">
        <v>2380</v>
      </c>
      <c r="G1710">
        <v>1</v>
      </c>
      <c r="H1710" t="s">
        <v>2380</v>
      </c>
      <c r="I1710" t="str">
        <f t="shared" si="339"/>
        <v>Id1709</v>
      </c>
      <c r="J1710" t="str">
        <f t="shared" si="340"/>
        <v>26.41</v>
      </c>
      <c r="K1710" t="str">
        <f t="shared" si="341"/>
        <v>5.07</v>
      </c>
      <c r="L1710" t="str">
        <f t="shared" si="342"/>
        <v>yes</v>
      </c>
      <c r="M1710" t="str">
        <f t="shared" si="343"/>
        <v>No</v>
      </c>
      <c r="N1710" t="str">
        <f t="shared" si="344"/>
        <v>No</v>
      </c>
      <c r="O1710" t="str">
        <f t="shared" si="345"/>
        <v>1</v>
      </c>
      <c r="P1710" t="str">
        <f t="shared" si="346"/>
        <v>No</v>
      </c>
      <c r="Q1710" s="10" t="str">
        <f t="shared" si="347"/>
        <v>1</v>
      </c>
      <c r="R1710" t="str">
        <f t="shared" si="348"/>
        <v>Yes</v>
      </c>
      <c r="S1710" t="str">
        <f t="shared" si="349"/>
        <v>No</v>
      </c>
      <c r="T1710" t="str">
        <f t="shared" si="350"/>
        <v>No</v>
      </c>
      <c r="U1710" s="10" t="str" cm="1">
        <f t="array" ref="U1710">_xlfn.IFS(B1710&lt;18.5,"Underweight",B1710&lt;=24.9,"Normal weight",B1710&lt;=29.99,"Over weight",B1710&gt;=30,"Obesity")</f>
        <v>Over weight</v>
      </c>
      <c r="V1710" t="str" cm="1">
        <f t="array" ref="V1710">_xlfn.IFS(C1710&lt;5.7,"Normal",C1710&lt;=6.49,"Prediabetes",C1710&gt;=6.5,"Diabetes")</f>
        <v>Normal</v>
      </c>
      <c r="W1710" t="str">
        <f t="shared" si="351"/>
        <v>No</v>
      </c>
    </row>
    <row r="1711" spans="1:23" x14ac:dyDescent="0.25">
      <c r="A1711" t="s">
        <v>661</v>
      </c>
      <c r="B1711" s="11">
        <v>27.6</v>
      </c>
      <c r="C1711" s="11">
        <v>5.33</v>
      </c>
      <c r="D1711" t="s">
        <v>2380</v>
      </c>
      <c r="E1711" t="s">
        <v>2380</v>
      </c>
      <c r="F1711" t="s">
        <v>2380</v>
      </c>
      <c r="G1711">
        <v>1</v>
      </c>
      <c r="H1711" t="s">
        <v>2380</v>
      </c>
      <c r="I1711" t="str">
        <f t="shared" si="339"/>
        <v>Id1710</v>
      </c>
      <c r="J1711" t="str">
        <f t="shared" si="340"/>
        <v>27.6</v>
      </c>
      <c r="K1711" t="str">
        <f t="shared" si="341"/>
        <v>5.33</v>
      </c>
      <c r="L1711" t="str">
        <f t="shared" si="342"/>
        <v>No</v>
      </c>
      <c r="M1711" t="str">
        <f t="shared" si="343"/>
        <v>No</v>
      </c>
      <c r="N1711" t="str">
        <f t="shared" si="344"/>
        <v>No</v>
      </c>
      <c r="O1711" t="str">
        <f t="shared" si="345"/>
        <v>1</v>
      </c>
      <c r="P1711" t="str">
        <f t="shared" si="346"/>
        <v>No</v>
      </c>
      <c r="Q1711" s="10" t="str">
        <f t="shared" si="347"/>
        <v>1</v>
      </c>
      <c r="R1711" t="str">
        <f t="shared" si="348"/>
        <v>No</v>
      </c>
      <c r="S1711" t="str">
        <f t="shared" si="349"/>
        <v>No</v>
      </c>
      <c r="T1711" t="str">
        <f t="shared" si="350"/>
        <v>No</v>
      </c>
      <c r="U1711" s="10" t="str" cm="1">
        <f t="array" ref="U1711">_xlfn.IFS(B1711&lt;18.5,"Underweight",B1711&lt;=24.9,"Normal weight",B1711&lt;=29.99,"Over weight",B1711&gt;=30,"Obesity")</f>
        <v>Over weight</v>
      </c>
      <c r="V1711" t="str" cm="1">
        <f t="array" ref="V1711">_xlfn.IFS(C1711&lt;5.7,"Normal",C1711&lt;=6.49,"Prediabetes",C1711&gt;=6.5,"Diabetes")</f>
        <v>Normal</v>
      </c>
      <c r="W1711" t="str">
        <f t="shared" si="351"/>
        <v>No</v>
      </c>
    </row>
    <row r="1712" spans="1:23" x14ac:dyDescent="0.25">
      <c r="A1712" t="s">
        <v>660</v>
      </c>
      <c r="B1712" s="11">
        <v>33.82</v>
      </c>
      <c r="C1712" s="11">
        <v>8.93</v>
      </c>
      <c r="D1712" t="s">
        <v>2382</v>
      </c>
      <c r="E1712" t="s">
        <v>2380</v>
      </c>
      <c r="F1712" t="s">
        <v>2380</v>
      </c>
      <c r="G1712">
        <v>1</v>
      </c>
      <c r="H1712" t="s">
        <v>2380</v>
      </c>
      <c r="I1712" t="str">
        <f t="shared" si="339"/>
        <v>Id1711</v>
      </c>
      <c r="J1712" t="str">
        <f t="shared" si="340"/>
        <v>33.82</v>
      </c>
      <c r="K1712" t="str">
        <f t="shared" si="341"/>
        <v>8.93</v>
      </c>
      <c r="L1712" t="str">
        <f t="shared" si="342"/>
        <v>yes</v>
      </c>
      <c r="M1712" t="str">
        <f t="shared" si="343"/>
        <v>No</v>
      </c>
      <c r="N1712" t="str">
        <f t="shared" si="344"/>
        <v>No</v>
      </c>
      <c r="O1712" t="str">
        <f t="shared" si="345"/>
        <v>1</v>
      </c>
      <c r="P1712" t="str">
        <f t="shared" si="346"/>
        <v>No</v>
      </c>
      <c r="Q1712" s="10" t="str">
        <f t="shared" si="347"/>
        <v>1</v>
      </c>
      <c r="R1712" t="str">
        <f t="shared" si="348"/>
        <v>Yes</v>
      </c>
      <c r="S1712" t="str">
        <f t="shared" si="349"/>
        <v>No</v>
      </c>
      <c r="T1712" t="str">
        <f t="shared" si="350"/>
        <v>No</v>
      </c>
      <c r="U1712" s="10" t="str" cm="1">
        <f t="array" ref="U1712">_xlfn.IFS(B1712&lt;18.5,"Underweight",B1712&lt;=24.9,"Normal weight",B1712&lt;=29.99,"Over weight",B1712&gt;=30,"Obesity")</f>
        <v>Obesity</v>
      </c>
      <c r="V1712" t="str" cm="1">
        <f t="array" ref="V1712">_xlfn.IFS(C1712&lt;5.7,"Normal",C1712&lt;=6.49,"Prediabetes",C1712&gt;=6.5,"Diabetes")</f>
        <v>Diabetes</v>
      </c>
      <c r="W1712" t="str">
        <f t="shared" si="351"/>
        <v>No</v>
      </c>
    </row>
    <row r="1713" spans="1:23" x14ac:dyDescent="0.25">
      <c r="A1713" t="s">
        <v>659</v>
      </c>
      <c r="B1713" s="11">
        <v>32.9</v>
      </c>
      <c r="C1713" s="11">
        <v>4.3499999999999996</v>
      </c>
      <c r="D1713" t="s">
        <v>2380</v>
      </c>
      <c r="E1713" t="s">
        <v>2380</v>
      </c>
      <c r="F1713" t="s">
        <v>2380</v>
      </c>
      <c r="G1713" t="s">
        <v>2381</v>
      </c>
      <c r="H1713" t="s">
        <v>2380</v>
      </c>
      <c r="I1713" t="str">
        <f t="shared" si="339"/>
        <v>Id1712</v>
      </c>
      <c r="J1713" t="str">
        <f t="shared" si="340"/>
        <v>32.9</v>
      </c>
      <c r="K1713" t="str">
        <f t="shared" si="341"/>
        <v>4.35</v>
      </c>
      <c r="L1713" t="str">
        <f t="shared" si="342"/>
        <v>No</v>
      </c>
      <c r="M1713" t="str">
        <f t="shared" si="343"/>
        <v>No</v>
      </c>
      <c r="N1713" t="str">
        <f t="shared" si="344"/>
        <v>No</v>
      </c>
      <c r="O1713" t="str">
        <f t="shared" si="345"/>
        <v>No major surgery</v>
      </c>
      <c r="P1713" t="str">
        <f t="shared" si="346"/>
        <v>No</v>
      </c>
      <c r="Q1713" s="10" t="str">
        <f t="shared" si="347"/>
        <v>0</v>
      </c>
      <c r="R1713" t="str">
        <f t="shared" si="348"/>
        <v>No</v>
      </c>
      <c r="S1713" t="str">
        <f t="shared" si="349"/>
        <v>No</v>
      </c>
      <c r="T1713" t="str">
        <f t="shared" si="350"/>
        <v>No</v>
      </c>
      <c r="U1713" s="10" t="str" cm="1">
        <f t="array" ref="U1713">_xlfn.IFS(B1713&lt;18.5,"Underweight",B1713&lt;=24.9,"Normal weight",B1713&lt;=29.99,"Over weight",B1713&gt;=30,"Obesity")</f>
        <v>Obesity</v>
      </c>
      <c r="V1713" t="str" cm="1">
        <f t="array" ref="V1713">_xlfn.IFS(C1713&lt;5.7,"Normal",C1713&lt;=6.49,"Prediabetes",C1713&gt;=6.5,"Diabetes")</f>
        <v>Normal</v>
      </c>
      <c r="W1713" t="str">
        <f t="shared" si="351"/>
        <v>No</v>
      </c>
    </row>
    <row r="1714" spans="1:23" x14ac:dyDescent="0.25">
      <c r="A1714" t="s">
        <v>658</v>
      </c>
      <c r="B1714" s="11">
        <v>30.875</v>
      </c>
      <c r="C1714" s="11">
        <v>9.5399999999999991</v>
      </c>
      <c r="D1714" t="s">
        <v>2382</v>
      </c>
      <c r="E1714" t="s">
        <v>2380</v>
      </c>
      <c r="F1714" t="s">
        <v>2380</v>
      </c>
      <c r="G1714">
        <v>1</v>
      </c>
      <c r="H1714" t="s">
        <v>2380</v>
      </c>
      <c r="I1714" t="str">
        <f t="shared" si="339"/>
        <v>Id1713</v>
      </c>
      <c r="J1714" t="str">
        <f t="shared" si="340"/>
        <v>30.875</v>
      </c>
      <c r="K1714" t="str">
        <f t="shared" si="341"/>
        <v>9.54</v>
      </c>
      <c r="L1714" t="str">
        <f t="shared" si="342"/>
        <v>yes</v>
      </c>
      <c r="M1714" t="str">
        <f t="shared" si="343"/>
        <v>No</v>
      </c>
      <c r="N1714" t="str">
        <f t="shared" si="344"/>
        <v>No</v>
      </c>
      <c r="O1714" t="str">
        <f t="shared" si="345"/>
        <v>1</v>
      </c>
      <c r="P1714" t="str">
        <f t="shared" si="346"/>
        <v>No</v>
      </c>
      <c r="Q1714" s="10" t="str">
        <f t="shared" si="347"/>
        <v>1</v>
      </c>
      <c r="R1714" t="str">
        <f t="shared" si="348"/>
        <v>Yes</v>
      </c>
      <c r="S1714" t="str">
        <f t="shared" si="349"/>
        <v>No</v>
      </c>
      <c r="T1714" t="str">
        <f t="shared" si="350"/>
        <v>No</v>
      </c>
      <c r="U1714" s="10" t="str" cm="1">
        <f t="array" ref="U1714">_xlfn.IFS(B1714&lt;18.5,"Underweight",B1714&lt;=24.9,"Normal weight",B1714&lt;=29.99,"Over weight",B1714&gt;=30,"Obesity")</f>
        <v>Obesity</v>
      </c>
      <c r="V1714" t="str" cm="1">
        <f t="array" ref="V1714">_xlfn.IFS(C1714&lt;5.7,"Normal",C1714&lt;=6.49,"Prediabetes",C1714&gt;=6.5,"Diabetes")</f>
        <v>Diabetes</v>
      </c>
      <c r="W1714" t="str">
        <f t="shared" si="351"/>
        <v>No</v>
      </c>
    </row>
    <row r="1715" spans="1:23" x14ac:dyDescent="0.25">
      <c r="A1715" t="s">
        <v>657</v>
      </c>
      <c r="B1715" s="11">
        <v>32.64</v>
      </c>
      <c r="C1715" s="11">
        <v>5.91</v>
      </c>
      <c r="D1715" t="s">
        <v>2380</v>
      </c>
      <c r="E1715" t="s">
        <v>2380</v>
      </c>
      <c r="F1715" t="s">
        <v>2380</v>
      </c>
      <c r="G1715" t="s">
        <v>2381</v>
      </c>
      <c r="H1715" t="s">
        <v>2380</v>
      </c>
      <c r="I1715" t="str">
        <f t="shared" si="339"/>
        <v>Id1714</v>
      </c>
      <c r="J1715" t="str">
        <f t="shared" si="340"/>
        <v>32.64</v>
      </c>
      <c r="K1715" t="str">
        <f t="shared" si="341"/>
        <v>5.91</v>
      </c>
      <c r="L1715" t="str">
        <f t="shared" si="342"/>
        <v>No</v>
      </c>
      <c r="M1715" t="str">
        <f t="shared" si="343"/>
        <v>No</v>
      </c>
      <c r="N1715" t="str">
        <f t="shared" si="344"/>
        <v>No</v>
      </c>
      <c r="O1715" t="str">
        <f t="shared" si="345"/>
        <v>No major surgery</v>
      </c>
      <c r="P1715" t="str">
        <f t="shared" si="346"/>
        <v>No</v>
      </c>
      <c r="Q1715" s="10" t="str">
        <f t="shared" si="347"/>
        <v>0</v>
      </c>
      <c r="R1715" t="str">
        <f t="shared" si="348"/>
        <v>No</v>
      </c>
      <c r="S1715" t="str">
        <f t="shared" si="349"/>
        <v>No</v>
      </c>
      <c r="T1715" t="str">
        <f t="shared" si="350"/>
        <v>No</v>
      </c>
      <c r="U1715" s="10" t="str" cm="1">
        <f t="array" ref="U1715">_xlfn.IFS(B1715&lt;18.5,"Underweight",B1715&lt;=24.9,"Normal weight",B1715&lt;=29.99,"Over weight",B1715&gt;=30,"Obesity")</f>
        <v>Obesity</v>
      </c>
      <c r="V1715" t="str" cm="1">
        <f t="array" ref="V1715">_xlfn.IFS(C1715&lt;5.7,"Normal",C1715&lt;=6.49,"Prediabetes",C1715&gt;=6.5,"Diabetes")</f>
        <v>Prediabetes</v>
      </c>
      <c r="W1715" t="str">
        <f t="shared" si="351"/>
        <v>No</v>
      </c>
    </row>
    <row r="1716" spans="1:23" x14ac:dyDescent="0.25">
      <c r="A1716" t="s">
        <v>656</v>
      </c>
      <c r="B1716" s="11">
        <v>22.135000000000002</v>
      </c>
      <c r="C1716" s="11">
        <v>5.0999999999999996</v>
      </c>
      <c r="D1716" t="s">
        <v>2380</v>
      </c>
      <c r="E1716" t="s">
        <v>2380</v>
      </c>
      <c r="F1716" t="s">
        <v>2380</v>
      </c>
      <c r="G1716" t="s">
        <v>2381</v>
      </c>
      <c r="H1716" t="s">
        <v>2380</v>
      </c>
      <c r="I1716" t="str">
        <f t="shared" si="339"/>
        <v>Id1715</v>
      </c>
      <c r="J1716" t="str">
        <f t="shared" si="340"/>
        <v>22.135</v>
      </c>
      <c r="K1716" t="str">
        <f t="shared" si="341"/>
        <v>5.1</v>
      </c>
      <c r="L1716" t="str">
        <f t="shared" si="342"/>
        <v>No</v>
      </c>
      <c r="M1716" t="str">
        <f t="shared" si="343"/>
        <v>No</v>
      </c>
      <c r="N1716" t="str">
        <f t="shared" si="344"/>
        <v>No</v>
      </c>
      <c r="O1716" t="str">
        <f t="shared" si="345"/>
        <v>No major surgery</v>
      </c>
      <c r="P1716" t="str">
        <f t="shared" si="346"/>
        <v>No</v>
      </c>
      <c r="Q1716" s="10" t="str">
        <f t="shared" si="347"/>
        <v>0</v>
      </c>
      <c r="R1716" t="str">
        <f t="shared" si="348"/>
        <v>No</v>
      </c>
      <c r="S1716" t="str">
        <f t="shared" si="349"/>
        <v>No</v>
      </c>
      <c r="T1716" t="str">
        <f t="shared" si="350"/>
        <v>No</v>
      </c>
      <c r="U1716" s="10" t="str" cm="1">
        <f t="array" ref="U1716">_xlfn.IFS(B1716&lt;18.5,"Underweight",B1716&lt;=24.9,"Normal weight",B1716&lt;=29.99,"Over weight",B1716&gt;=30,"Obesity")</f>
        <v>Normal weight</v>
      </c>
      <c r="V1716" t="str" cm="1">
        <f t="array" ref="V1716">_xlfn.IFS(C1716&lt;5.7,"Normal",C1716&lt;=6.49,"Prediabetes",C1716&gt;=6.5,"Diabetes")</f>
        <v>Normal</v>
      </c>
      <c r="W1716" t="str">
        <f t="shared" si="351"/>
        <v>No</v>
      </c>
    </row>
    <row r="1717" spans="1:23" x14ac:dyDescent="0.25">
      <c r="A1717" t="s">
        <v>655</v>
      </c>
      <c r="B1717" s="11">
        <v>16.53</v>
      </c>
      <c r="C1717" s="11">
        <v>5.08</v>
      </c>
      <c r="D1717" t="s">
        <v>2380</v>
      </c>
      <c r="E1717" t="s">
        <v>2380</v>
      </c>
      <c r="F1717" t="s">
        <v>2380</v>
      </c>
      <c r="G1717">
        <v>2</v>
      </c>
      <c r="H1717" t="s">
        <v>2380</v>
      </c>
      <c r="I1717" t="str">
        <f t="shared" si="339"/>
        <v>Id1716</v>
      </c>
      <c r="J1717" t="str">
        <f t="shared" si="340"/>
        <v>16.53</v>
      </c>
      <c r="K1717" t="str">
        <f t="shared" si="341"/>
        <v>5.08</v>
      </c>
      <c r="L1717" t="str">
        <f t="shared" si="342"/>
        <v>No</v>
      </c>
      <c r="M1717" t="str">
        <f t="shared" si="343"/>
        <v>No</v>
      </c>
      <c r="N1717" t="str">
        <f t="shared" si="344"/>
        <v>No</v>
      </c>
      <c r="O1717" t="str">
        <f t="shared" si="345"/>
        <v>2</v>
      </c>
      <c r="P1717" t="str">
        <f t="shared" si="346"/>
        <v>No</v>
      </c>
      <c r="Q1717" s="10" t="str">
        <f t="shared" si="347"/>
        <v>2</v>
      </c>
      <c r="R1717" t="str">
        <f t="shared" si="348"/>
        <v>No</v>
      </c>
      <c r="S1717" t="str">
        <f t="shared" si="349"/>
        <v>No</v>
      </c>
      <c r="T1717" t="str">
        <f t="shared" si="350"/>
        <v>No</v>
      </c>
      <c r="U1717" s="10" t="str" cm="1">
        <f t="array" ref="U1717">_xlfn.IFS(B1717&lt;18.5,"Underweight",B1717&lt;=24.9,"Normal weight",B1717&lt;=29.99,"Over weight",B1717&gt;=30,"Obesity")</f>
        <v>Underweight</v>
      </c>
      <c r="V1717" t="str" cm="1">
        <f t="array" ref="V1717">_xlfn.IFS(C1717&lt;5.7,"Normal",C1717&lt;=6.49,"Prediabetes",C1717&gt;=6.5,"Diabetes")</f>
        <v>Normal</v>
      </c>
      <c r="W1717" t="str">
        <f t="shared" si="351"/>
        <v>No</v>
      </c>
    </row>
    <row r="1718" spans="1:23" x14ac:dyDescent="0.25">
      <c r="A1718" t="s">
        <v>654</v>
      </c>
      <c r="B1718" s="11">
        <v>32.774999999999999</v>
      </c>
      <c r="C1718" s="11">
        <v>4.75</v>
      </c>
      <c r="D1718" t="s">
        <v>2380</v>
      </c>
      <c r="E1718" t="s">
        <v>2380</v>
      </c>
      <c r="F1718" t="s">
        <v>2380</v>
      </c>
      <c r="G1718" t="s">
        <v>2381</v>
      </c>
      <c r="H1718" t="s">
        <v>2380</v>
      </c>
      <c r="I1718" t="str">
        <f t="shared" si="339"/>
        <v>Id1717</v>
      </c>
      <c r="J1718" t="str">
        <f t="shared" si="340"/>
        <v>32.775</v>
      </c>
      <c r="K1718" t="str">
        <f t="shared" si="341"/>
        <v>4.75</v>
      </c>
      <c r="L1718" t="str">
        <f t="shared" si="342"/>
        <v>No</v>
      </c>
      <c r="M1718" t="str">
        <f t="shared" si="343"/>
        <v>No</v>
      </c>
      <c r="N1718" t="str">
        <f t="shared" si="344"/>
        <v>No</v>
      </c>
      <c r="O1718" t="str">
        <f t="shared" si="345"/>
        <v>No major surgery</v>
      </c>
      <c r="P1718" t="str">
        <f t="shared" si="346"/>
        <v>No</v>
      </c>
      <c r="Q1718" s="10" t="str">
        <f t="shared" si="347"/>
        <v>0</v>
      </c>
      <c r="R1718" t="str">
        <f t="shared" si="348"/>
        <v>No</v>
      </c>
      <c r="S1718" t="str">
        <f t="shared" si="349"/>
        <v>No</v>
      </c>
      <c r="T1718" t="str">
        <f t="shared" si="350"/>
        <v>No</v>
      </c>
      <c r="U1718" s="10" t="str" cm="1">
        <f t="array" ref="U1718">_xlfn.IFS(B1718&lt;18.5,"Underweight",B1718&lt;=24.9,"Normal weight",B1718&lt;=29.99,"Over weight",B1718&gt;=30,"Obesity")</f>
        <v>Obesity</v>
      </c>
      <c r="V1718" t="str" cm="1">
        <f t="array" ref="V1718">_xlfn.IFS(C1718&lt;5.7,"Normal",C1718&lt;=6.49,"Prediabetes",C1718&gt;=6.5,"Diabetes")</f>
        <v>Normal</v>
      </c>
      <c r="W1718" t="str">
        <f t="shared" si="351"/>
        <v>No</v>
      </c>
    </row>
    <row r="1719" spans="1:23" x14ac:dyDescent="0.25">
      <c r="A1719" t="s">
        <v>653</v>
      </c>
      <c r="B1719" s="11">
        <v>30.9</v>
      </c>
      <c r="C1719" s="11">
        <v>6.05</v>
      </c>
      <c r="D1719" t="s">
        <v>2380</v>
      </c>
      <c r="E1719" t="s">
        <v>2380</v>
      </c>
      <c r="F1719" t="s">
        <v>2380</v>
      </c>
      <c r="G1719">
        <v>1</v>
      </c>
      <c r="H1719" t="s">
        <v>2380</v>
      </c>
      <c r="I1719" t="str">
        <f t="shared" si="339"/>
        <v>Id1718</v>
      </c>
      <c r="J1719" t="str">
        <f t="shared" si="340"/>
        <v>30.9</v>
      </c>
      <c r="K1719" t="str">
        <f t="shared" si="341"/>
        <v>6.05</v>
      </c>
      <c r="L1719" t="str">
        <f t="shared" si="342"/>
        <v>No</v>
      </c>
      <c r="M1719" t="str">
        <f t="shared" si="343"/>
        <v>No</v>
      </c>
      <c r="N1719" t="str">
        <f t="shared" si="344"/>
        <v>No</v>
      </c>
      <c r="O1719" t="str">
        <f t="shared" si="345"/>
        <v>1</v>
      </c>
      <c r="P1719" t="str">
        <f t="shared" si="346"/>
        <v>No</v>
      </c>
      <c r="Q1719" s="10" t="str">
        <f t="shared" si="347"/>
        <v>1</v>
      </c>
      <c r="R1719" t="str">
        <f t="shared" si="348"/>
        <v>No</v>
      </c>
      <c r="S1719" t="str">
        <f t="shared" si="349"/>
        <v>No</v>
      </c>
      <c r="T1719" t="str">
        <f t="shared" si="350"/>
        <v>No</v>
      </c>
      <c r="U1719" s="10" t="str" cm="1">
        <f t="array" ref="U1719">_xlfn.IFS(B1719&lt;18.5,"Underweight",B1719&lt;=24.9,"Normal weight",B1719&lt;=29.99,"Over weight",B1719&gt;=30,"Obesity")</f>
        <v>Obesity</v>
      </c>
      <c r="V1719" t="str" cm="1">
        <f t="array" ref="V1719">_xlfn.IFS(C1719&lt;5.7,"Normal",C1719&lt;=6.49,"Prediabetes",C1719&gt;=6.5,"Diabetes")</f>
        <v>Prediabetes</v>
      </c>
      <c r="W1719" t="str">
        <f t="shared" si="351"/>
        <v>No</v>
      </c>
    </row>
    <row r="1720" spans="1:23" x14ac:dyDescent="0.25">
      <c r="A1720" t="s">
        <v>652</v>
      </c>
      <c r="B1720" s="11">
        <v>15.58</v>
      </c>
      <c r="C1720" s="11">
        <v>11.56</v>
      </c>
      <c r="D1720" t="s">
        <v>2380</v>
      </c>
      <c r="E1720" t="s">
        <v>2380</v>
      </c>
      <c r="F1720" t="s">
        <v>2380</v>
      </c>
      <c r="G1720" t="s">
        <v>2381</v>
      </c>
      <c r="H1720" t="s">
        <v>2380</v>
      </c>
      <c r="I1720" t="str">
        <f t="shared" si="339"/>
        <v>Id1719</v>
      </c>
      <c r="J1720" t="str">
        <f t="shared" si="340"/>
        <v>15.58</v>
      </c>
      <c r="K1720" t="str">
        <f t="shared" si="341"/>
        <v>11.56</v>
      </c>
      <c r="L1720" t="str">
        <f t="shared" si="342"/>
        <v>No</v>
      </c>
      <c r="M1720" t="str">
        <f t="shared" si="343"/>
        <v>No</v>
      </c>
      <c r="N1720" t="str">
        <f t="shared" si="344"/>
        <v>No</v>
      </c>
      <c r="O1720" t="str">
        <f t="shared" si="345"/>
        <v>No major surgery</v>
      </c>
      <c r="P1720" t="str">
        <f t="shared" si="346"/>
        <v>No</v>
      </c>
      <c r="Q1720" s="10" t="str">
        <f t="shared" si="347"/>
        <v>0</v>
      </c>
      <c r="R1720" t="str">
        <f t="shared" si="348"/>
        <v>No</v>
      </c>
      <c r="S1720" t="str">
        <f t="shared" si="349"/>
        <v>No</v>
      </c>
      <c r="T1720" t="str">
        <f t="shared" si="350"/>
        <v>No</v>
      </c>
      <c r="U1720" s="10" t="str" cm="1">
        <f t="array" ref="U1720">_xlfn.IFS(B1720&lt;18.5,"Underweight",B1720&lt;=24.9,"Normal weight",B1720&lt;=29.99,"Over weight",B1720&gt;=30,"Obesity")</f>
        <v>Underweight</v>
      </c>
      <c r="V1720" t="str" cm="1">
        <f t="array" ref="V1720">_xlfn.IFS(C1720&lt;5.7,"Normal",C1720&lt;=6.49,"Prediabetes",C1720&gt;=6.5,"Diabetes")</f>
        <v>Diabetes</v>
      </c>
      <c r="W1720" t="str">
        <f t="shared" si="351"/>
        <v>No</v>
      </c>
    </row>
    <row r="1721" spans="1:23" x14ac:dyDescent="0.25">
      <c r="A1721" t="s">
        <v>651</v>
      </c>
      <c r="B1721" s="11">
        <v>26.315000000000001</v>
      </c>
      <c r="C1721" s="11">
        <v>5.76</v>
      </c>
      <c r="D1721" t="s">
        <v>2380</v>
      </c>
      <c r="E1721" t="s">
        <v>2380</v>
      </c>
      <c r="F1721" t="s">
        <v>2380</v>
      </c>
      <c r="G1721" t="s">
        <v>2381</v>
      </c>
      <c r="H1721" t="s">
        <v>2380</v>
      </c>
      <c r="I1721" t="str">
        <f t="shared" si="339"/>
        <v>Id1720</v>
      </c>
      <c r="J1721" t="str">
        <f t="shared" si="340"/>
        <v>26.315</v>
      </c>
      <c r="K1721" t="str">
        <f t="shared" si="341"/>
        <v>5.76</v>
      </c>
      <c r="L1721" t="str">
        <f t="shared" si="342"/>
        <v>No</v>
      </c>
      <c r="M1721" t="str">
        <f t="shared" si="343"/>
        <v>No</v>
      </c>
      <c r="N1721" t="str">
        <f t="shared" si="344"/>
        <v>No</v>
      </c>
      <c r="O1721" t="str">
        <f t="shared" si="345"/>
        <v>No major surgery</v>
      </c>
      <c r="P1721" t="str">
        <f t="shared" si="346"/>
        <v>No</v>
      </c>
      <c r="Q1721" s="10" t="str">
        <f t="shared" si="347"/>
        <v>0</v>
      </c>
      <c r="R1721" t="str">
        <f t="shared" si="348"/>
        <v>No</v>
      </c>
      <c r="S1721" t="str">
        <f t="shared" si="349"/>
        <v>No</v>
      </c>
      <c r="T1721" t="str">
        <f t="shared" si="350"/>
        <v>No</v>
      </c>
      <c r="U1721" s="10" t="str" cm="1">
        <f t="array" ref="U1721">_xlfn.IFS(B1721&lt;18.5,"Underweight",B1721&lt;=24.9,"Normal weight",B1721&lt;=29.99,"Over weight",B1721&gt;=30,"Obesity")</f>
        <v>Over weight</v>
      </c>
      <c r="V1721" t="str" cm="1">
        <f t="array" ref="V1721">_xlfn.IFS(C1721&lt;5.7,"Normal",C1721&lt;=6.49,"Prediabetes",C1721&gt;=6.5,"Diabetes")</f>
        <v>Prediabetes</v>
      </c>
      <c r="W1721" t="str">
        <f t="shared" si="351"/>
        <v>No</v>
      </c>
    </row>
    <row r="1722" spans="1:23" x14ac:dyDescent="0.25">
      <c r="A1722" t="s">
        <v>650</v>
      </c>
      <c r="B1722" s="11">
        <v>35.61</v>
      </c>
      <c r="C1722" s="11">
        <v>5.65</v>
      </c>
      <c r="D1722" t="s">
        <v>2380</v>
      </c>
      <c r="E1722" t="s">
        <v>2382</v>
      </c>
      <c r="F1722" t="s">
        <v>2380</v>
      </c>
      <c r="G1722">
        <v>1</v>
      </c>
      <c r="H1722" t="s">
        <v>2380</v>
      </c>
      <c r="I1722" t="str">
        <f t="shared" si="339"/>
        <v>Id1721</v>
      </c>
      <c r="J1722" t="str">
        <f t="shared" si="340"/>
        <v>35.61</v>
      </c>
      <c r="K1722" t="str">
        <f t="shared" si="341"/>
        <v>5.65</v>
      </c>
      <c r="L1722" t="str">
        <f t="shared" si="342"/>
        <v>No</v>
      </c>
      <c r="M1722" t="str">
        <f t="shared" si="343"/>
        <v>yes</v>
      </c>
      <c r="N1722" t="str">
        <f t="shared" si="344"/>
        <v>No</v>
      </c>
      <c r="O1722" t="str">
        <f t="shared" si="345"/>
        <v>1</v>
      </c>
      <c r="P1722" t="str">
        <f t="shared" si="346"/>
        <v>No</v>
      </c>
      <c r="Q1722" s="10" t="str">
        <f t="shared" si="347"/>
        <v>1</v>
      </c>
      <c r="R1722" t="str">
        <f t="shared" si="348"/>
        <v>No</v>
      </c>
      <c r="S1722" t="str">
        <f t="shared" si="349"/>
        <v>No</v>
      </c>
      <c r="T1722" t="str">
        <f t="shared" si="350"/>
        <v>No</v>
      </c>
      <c r="U1722" s="10" t="str" cm="1">
        <f t="array" ref="U1722">_xlfn.IFS(B1722&lt;18.5,"Underweight",B1722&lt;=24.9,"Normal weight",B1722&lt;=29.99,"Over weight",B1722&gt;=30,"Obesity")</f>
        <v>Obesity</v>
      </c>
      <c r="V1722" t="str" cm="1">
        <f t="array" ref="V1722">_xlfn.IFS(C1722&lt;5.7,"Normal",C1722&lt;=6.49,"Prediabetes",C1722&gt;=6.5,"Diabetes")</f>
        <v>Normal</v>
      </c>
      <c r="W1722" t="str">
        <f t="shared" si="351"/>
        <v>Yes</v>
      </c>
    </row>
    <row r="1723" spans="1:23" x14ac:dyDescent="0.25">
      <c r="A1723" t="s">
        <v>649</v>
      </c>
      <c r="B1723" s="11">
        <v>37.56</v>
      </c>
      <c r="C1723" s="11">
        <v>5.88</v>
      </c>
      <c r="D1723" t="s">
        <v>2380</v>
      </c>
      <c r="E1723" t="s">
        <v>2382</v>
      </c>
      <c r="F1723" t="s">
        <v>2380</v>
      </c>
      <c r="G1723">
        <v>1</v>
      </c>
      <c r="H1723" t="s">
        <v>2380</v>
      </c>
      <c r="I1723" t="str">
        <f t="shared" si="339"/>
        <v>Id1722</v>
      </c>
      <c r="J1723" t="str">
        <f t="shared" si="340"/>
        <v>37.56</v>
      </c>
      <c r="K1723" t="str">
        <f t="shared" si="341"/>
        <v>5.88</v>
      </c>
      <c r="L1723" t="str">
        <f t="shared" si="342"/>
        <v>No</v>
      </c>
      <c r="M1723" t="str">
        <f t="shared" si="343"/>
        <v>yes</v>
      </c>
      <c r="N1723" t="str">
        <f t="shared" si="344"/>
        <v>No</v>
      </c>
      <c r="O1723" t="str">
        <f t="shared" si="345"/>
        <v>1</v>
      </c>
      <c r="P1723" t="str">
        <f t="shared" si="346"/>
        <v>No</v>
      </c>
      <c r="Q1723" s="10" t="str">
        <f t="shared" si="347"/>
        <v>1</v>
      </c>
      <c r="R1723" t="str">
        <f t="shared" si="348"/>
        <v>No</v>
      </c>
      <c r="S1723" t="str">
        <f t="shared" si="349"/>
        <v>No</v>
      </c>
      <c r="T1723" t="str">
        <f t="shared" si="350"/>
        <v>No</v>
      </c>
      <c r="U1723" s="10" t="str" cm="1">
        <f t="array" ref="U1723">_xlfn.IFS(B1723&lt;18.5,"Underweight",B1723&lt;=24.9,"Normal weight",B1723&lt;=29.99,"Over weight",B1723&gt;=30,"Obesity")</f>
        <v>Obesity</v>
      </c>
      <c r="V1723" t="str" cm="1">
        <f t="array" ref="V1723">_xlfn.IFS(C1723&lt;5.7,"Normal",C1723&lt;=6.49,"Prediabetes",C1723&gt;=6.5,"Diabetes")</f>
        <v>Prediabetes</v>
      </c>
      <c r="W1723" t="str">
        <f t="shared" si="351"/>
        <v>Yes</v>
      </c>
    </row>
    <row r="1724" spans="1:23" x14ac:dyDescent="0.25">
      <c r="A1724" t="s">
        <v>648</v>
      </c>
      <c r="B1724" s="11">
        <v>15.49</v>
      </c>
      <c r="C1724" s="11">
        <v>9.6</v>
      </c>
      <c r="D1724" t="s">
        <v>2380</v>
      </c>
      <c r="E1724" t="s">
        <v>2380</v>
      </c>
      <c r="F1724" t="s">
        <v>2380</v>
      </c>
      <c r="G1724" t="s">
        <v>2381</v>
      </c>
      <c r="H1724" t="s">
        <v>2380</v>
      </c>
      <c r="I1724" t="str">
        <f t="shared" si="339"/>
        <v>Id1723</v>
      </c>
      <c r="J1724" t="str">
        <f t="shared" si="340"/>
        <v>15.49</v>
      </c>
      <c r="K1724" t="str">
        <f t="shared" si="341"/>
        <v>9.6</v>
      </c>
      <c r="L1724" t="str">
        <f t="shared" si="342"/>
        <v>No</v>
      </c>
      <c r="M1724" t="str">
        <f t="shared" si="343"/>
        <v>No</v>
      </c>
      <c r="N1724" t="str">
        <f t="shared" si="344"/>
        <v>No</v>
      </c>
      <c r="O1724" t="str">
        <f t="shared" si="345"/>
        <v>No major surgery</v>
      </c>
      <c r="P1724" t="str">
        <f t="shared" si="346"/>
        <v>No</v>
      </c>
      <c r="Q1724" s="10" t="str">
        <f t="shared" si="347"/>
        <v>0</v>
      </c>
      <c r="R1724" t="str">
        <f t="shared" si="348"/>
        <v>No</v>
      </c>
      <c r="S1724" t="str">
        <f t="shared" si="349"/>
        <v>No</v>
      </c>
      <c r="T1724" t="str">
        <f t="shared" si="350"/>
        <v>No</v>
      </c>
      <c r="U1724" s="10" t="str" cm="1">
        <f t="array" ref="U1724">_xlfn.IFS(B1724&lt;18.5,"Underweight",B1724&lt;=24.9,"Normal weight",B1724&lt;=29.99,"Over weight",B1724&gt;=30,"Obesity")</f>
        <v>Underweight</v>
      </c>
      <c r="V1724" t="str" cm="1">
        <f t="array" ref="V1724">_xlfn.IFS(C1724&lt;5.7,"Normal",C1724&lt;=6.49,"Prediabetes",C1724&gt;=6.5,"Diabetes")</f>
        <v>Diabetes</v>
      </c>
      <c r="W1724" t="str">
        <f t="shared" si="351"/>
        <v>No</v>
      </c>
    </row>
    <row r="1725" spans="1:23" x14ac:dyDescent="0.25">
      <c r="A1725" t="s">
        <v>647</v>
      </c>
      <c r="B1725" s="11">
        <v>23.48</v>
      </c>
      <c r="C1725" s="11">
        <v>6.24</v>
      </c>
      <c r="D1725" t="s">
        <v>2380</v>
      </c>
      <c r="E1725" t="s">
        <v>2380</v>
      </c>
      <c r="F1725" t="s">
        <v>2380</v>
      </c>
      <c r="G1725">
        <v>1</v>
      </c>
      <c r="H1725" t="s">
        <v>2380</v>
      </c>
      <c r="I1725" t="str">
        <f t="shared" si="339"/>
        <v>Id1724</v>
      </c>
      <c r="J1725" t="str">
        <f t="shared" si="340"/>
        <v>23.48</v>
      </c>
      <c r="K1725" t="str">
        <f t="shared" si="341"/>
        <v>6.24</v>
      </c>
      <c r="L1725" t="str">
        <f t="shared" si="342"/>
        <v>No</v>
      </c>
      <c r="M1725" t="str">
        <f t="shared" si="343"/>
        <v>No</v>
      </c>
      <c r="N1725" t="str">
        <f t="shared" si="344"/>
        <v>No</v>
      </c>
      <c r="O1725" t="str">
        <f t="shared" si="345"/>
        <v>1</v>
      </c>
      <c r="P1725" t="str">
        <f t="shared" si="346"/>
        <v>No</v>
      </c>
      <c r="Q1725" s="10" t="str">
        <f t="shared" si="347"/>
        <v>1</v>
      </c>
      <c r="R1725" t="str">
        <f t="shared" si="348"/>
        <v>No</v>
      </c>
      <c r="S1725" t="str">
        <f t="shared" si="349"/>
        <v>No</v>
      </c>
      <c r="T1725" t="str">
        <f t="shared" si="350"/>
        <v>No</v>
      </c>
      <c r="U1725" s="10" t="str" cm="1">
        <f t="array" ref="U1725">_xlfn.IFS(B1725&lt;18.5,"Underweight",B1725&lt;=24.9,"Normal weight",B1725&lt;=29.99,"Over weight",B1725&gt;=30,"Obesity")</f>
        <v>Normal weight</v>
      </c>
      <c r="V1725" t="str" cm="1">
        <f t="array" ref="V1725">_xlfn.IFS(C1725&lt;5.7,"Normal",C1725&lt;=6.49,"Prediabetes",C1725&gt;=6.5,"Diabetes")</f>
        <v>Prediabetes</v>
      </c>
      <c r="W1725" t="str">
        <f t="shared" si="351"/>
        <v>No</v>
      </c>
    </row>
    <row r="1726" spans="1:23" x14ac:dyDescent="0.25">
      <c r="A1726" t="s">
        <v>646</v>
      </c>
      <c r="B1726" s="11">
        <v>30.02</v>
      </c>
      <c r="C1726" s="11">
        <v>7.63</v>
      </c>
      <c r="D1726" t="s">
        <v>2382</v>
      </c>
      <c r="E1726" t="s">
        <v>2380</v>
      </c>
      <c r="F1726" t="s">
        <v>2380</v>
      </c>
      <c r="G1726">
        <v>1</v>
      </c>
      <c r="H1726" t="s">
        <v>2380</v>
      </c>
      <c r="I1726" t="str">
        <f t="shared" si="339"/>
        <v>Id1725</v>
      </c>
      <c r="J1726" t="str">
        <f t="shared" si="340"/>
        <v>30.02</v>
      </c>
      <c r="K1726" t="str">
        <f t="shared" si="341"/>
        <v>7.63</v>
      </c>
      <c r="L1726" t="str">
        <f t="shared" si="342"/>
        <v>yes</v>
      </c>
      <c r="M1726" t="str">
        <f t="shared" si="343"/>
        <v>No</v>
      </c>
      <c r="N1726" t="str">
        <f t="shared" si="344"/>
        <v>No</v>
      </c>
      <c r="O1726" t="str">
        <f t="shared" si="345"/>
        <v>1</v>
      </c>
      <c r="P1726" t="str">
        <f t="shared" si="346"/>
        <v>No</v>
      </c>
      <c r="Q1726" s="10" t="str">
        <f t="shared" si="347"/>
        <v>1</v>
      </c>
      <c r="R1726" t="str">
        <f t="shared" si="348"/>
        <v>Yes</v>
      </c>
      <c r="S1726" t="str">
        <f t="shared" si="349"/>
        <v>No</v>
      </c>
      <c r="T1726" t="str">
        <f t="shared" si="350"/>
        <v>No</v>
      </c>
      <c r="U1726" s="10" t="str" cm="1">
        <f t="array" ref="U1726">_xlfn.IFS(B1726&lt;18.5,"Underweight",B1726&lt;=24.9,"Normal weight",B1726&lt;=29.99,"Over weight",B1726&gt;=30,"Obesity")</f>
        <v>Obesity</v>
      </c>
      <c r="V1726" t="str" cm="1">
        <f t="array" ref="V1726">_xlfn.IFS(C1726&lt;5.7,"Normal",C1726&lt;=6.49,"Prediabetes",C1726&gt;=6.5,"Diabetes")</f>
        <v>Diabetes</v>
      </c>
      <c r="W1726" t="str">
        <f t="shared" si="351"/>
        <v>No</v>
      </c>
    </row>
    <row r="1727" spans="1:23" x14ac:dyDescent="0.25">
      <c r="A1727" t="s">
        <v>645</v>
      </c>
      <c r="B1727" s="11">
        <v>26.885000000000002</v>
      </c>
      <c r="C1727" s="11">
        <v>8.66</v>
      </c>
      <c r="D1727" t="s">
        <v>2382</v>
      </c>
      <c r="E1727" t="s">
        <v>2380</v>
      </c>
      <c r="F1727" t="s">
        <v>2380</v>
      </c>
      <c r="G1727">
        <v>1</v>
      </c>
      <c r="H1727" t="s">
        <v>2380</v>
      </c>
      <c r="I1727" t="str">
        <f t="shared" si="339"/>
        <v>Id1726</v>
      </c>
      <c r="J1727" t="str">
        <f t="shared" si="340"/>
        <v>26.885</v>
      </c>
      <c r="K1727" t="str">
        <f t="shared" si="341"/>
        <v>8.66</v>
      </c>
      <c r="L1727" t="str">
        <f t="shared" si="342"/>
        <v>yes</v>
      </c>
      <c r="M1727" t="str">
        <f t="shared" si="343"/>
        <v>No</v>
      </c>
      <c r="N1727" t="str">
        <f t="shared" si="344"/>
        <v>No</v>
      </c>
      <c r="O1727" t="str">
        <f t="shared" si="345"/>
        <v>1</v>
      </c>
      <c r="P1727" t="str">
        <f t="shared" si="346"/>
        <v>No</v>
      </c>
      <c r="Q1727" s="10" t="str">
        <f t="shared" si="347"/>
        <v>1</v>
      </c>
      <c r="R1727" t="str">
        <f t="shared" si="348"/>
        <v>Yes</v>
      </c>
      <c r="S1727" t="str">
        <f t="shared" si="349"/>
        <v>No</v>
      </c>
      <c r="T1727" t="str">
        <f t="shared" si="350"/>
        <v>No</v>
      </c>
      <c r="U1727" s="10" t="str" cm="1">
        <f t="array" ref="U1727">_xlfn.IFS(B1727&lt;18.5,"Underweight",B1727&lt;=24.9,"Normal weight",B1727&lt;=29.99,"Over weight",B1727&gt;=30,"Obesity")</f>
        <v>Over weight</v>
      </c>
      <c r="V1727" t="str" cm="1">
        <f t="array" ref="V1727">_xlfn.IFS(C1727&lt;5.7,"Normal",C1727&lt;=6.49,"Prediabetes",C1727&gt;=6.5,"Diabetes")</f>
        <v>Diabetes</v>
      </c>
      <c r="W1727" t="str">
        <f t="shared" si="351"/>
        <v>No</v>
      </c>
    </row>
    <row r="1728" spans="1:23" x14ac:dyDescent="0.25">
      <c r="A1728" t="s">
        <v>644</v>
      </c>
      <c r="B1728" s="11">
        <v>25.84</v>
      </c>
      <c r="C1728" s="11">
        <v>8.5500000000000007</v>
      </c>
      <c r="D1728" t="s">
        <v>2382</v>
      </c>
      <c r="E1728" t="s">
        <v>2380</v>
      </c>
      <c r="F1728" t="s">
        <v>2380</v>
      </c>
      <c r="G1728">
        <v>1</v>
      </c>
      <c r="H1728" t="s">
        <v>2380</v>
      </c>
      <c r="I1728" t="str">
        <f t="shared" si="339"/>
        <v>Id1727</v>
      </c>
      <c r="J1728" t="str">
        <f t="shared" si="340"/>
        <v>25.84</v>
      </c>
      <c r="K1728" t="str">
        <f t="shared" si="341"/>
        <v>8.55</v>
      </c>
      <c r="L1728" t="str">
        <f t="shared" si="342"/>
        <v>yes</v>
      </c>
      <c r="M1728" t="str">
        <f t="shared" si="343"/>
        <v>No</v>
      </c>
      <c r="N1728" t="str">
        <f t="shared" si="344"/>
        <v>No</v>
      </c>
      <c r="O1728" t="str">
        <f t="shared" si="345"/>
        <v>1</v>
      </c>
      <c r="P1728" t="str">
        <f t="shared" si="346"/>
        <v>No</v>
      </c>
      <c r="Q1728" s="10" t="str">
        <f t="shared" si="347"/>
        <v>1</v>
      </c>
      <c r="R1728" t="str">
        <f t="shared" si="348"/>
        <v>Yes</v>
      </c>
      <c r="S1728" t="str">
        <f t="shared" si="349"/>
        <v>No</v>
      </c>
      <c r="T1728" t="str">
        <f t="shared" si="350"/>
        <v>No</v>
      </c>
      <c r="U1728" s="10" t="str" cm="1">
        <f t="array" ref="U1728">_xlfn.IFS(B1728&lt;18.5,"Underweight",B1728&lt;=24.9,"Normal weight",B1728&lt;=29.99,"Over weight",B1728&gt;=30,"Obesity")</f>
        <v>Over weight</v>
      </c>
      <c r="V1728" t="str" cm="1">
        <f t="array" ref="V1728">_xlfn.IFS(C1728&lt;5.7,"Normal",C1728&lt;=6.49,"Prediabetes",C1728&gt;=6.5,"Diabetes")</f>
        <v>Diabetes</v>
      </c>
      <c r="W1728" t="str">
        <f t="shared" si="351"/>
        <v>No</v>
      </c>
    </row>
    <row r="1729" spans="1:23" x14ac:dyDescent="0.25">
      <c r="A1729" t="s">
        <v>643</v>
      </c>
      <c r="B1729" s="11">
        <v>27.454999999999998</v>
      </c>
      <c r="C1729" s="11">
        <v>4.54</v>
      </c>
      <c r="D1729" t="s">
        <v>2380</v>
      </c>
      <c r="E1729" t="s">
        <v>2380</v>
      </c>
      <c r="F1729" t="s">
        <v>2380</v>
      </c>
      <c r="G1729" t="s">
        <v>2381</v>
      </c>
      <c r="H1729" t="s">
        <v>2380</v>
      </c>
      <c r="I1729" t="str">
        <f t="shared" si="339"/>
        <v>Id1728</v>
      </c>
      <c r="J1729" t="str">
        <f t="shared" si="340"/>
        <v>27.455</v>
      </c>
      <c r="K1729" t="str">
        <f t="shared" si="341"/>
        <v>4.54</v>
      </c>
      <c r="L1729" t="str">
        <f t="shared" si="342"/>
        <v>No</v>
      </c>
      <c r="M1729" t="str">
        <f t="shared" si="343"/>
        <v>No</v>
      </c>
      <c r="N1729" t="str">
        <f t="shared" si="344"/>
        <v>No</v>
      </c>
      <c r="O1729" t="str">
        <f t="shared" si="345"/>
        <v>No major surgery</v>
      </c>
      <c r="P1729" t="str">
        <f t="shared" si="346"/>
        <v>No</v>
      </c>
      <c r="Q1729" s="10" t="str">
        <f t="shared" si="347"/>
        <v>0</v>
      </c>
      <c r="R1729" t="str">
        <f t="shared" si="348"/>
        <v>No</v>
      </c>
      <c r="S1729" t="str">
        <f t="shared" si="349"/>
        <v>No</v>
      </c>
      <c r="T1729" t="str">
        <f t="shared" si="350"/>
        <v>No</v>
      </c>
      <c r="U1729" s="10" t="str" cm="1">
        <f t="array" ref="U1729">_xlfn.IFS(B1729&lt;18.5,"Underweight",B1729&lt;=24.9,"Normal weight",B1729&lt;=29.99,"Over weight",B1729&gt;=30,"Obesity")</f>
        <v>Over weight</v>
      </c>
      <c r="V1729" t="str" cm="1">
        <f t="array" ref="V1729">_xlfn.IFS(C1729&lt;5.7,"Normal",C1729&lt;=6.49,"Prediabetes",C1729&gt;=6.5,"Diabetes")</f>
        <v>Normal</v>
      </c>
      <c r="W1729" t="str">
        <f t="shared" si="351"/>
        <v>No</v>
      </c>
    </row>
    <row r="1730" spans="1:23" x14ac:dyDescent="0.25">
      <c r="A1730" t="s">
        <v>642</v>
      </c>
      <c r="B1730" s="11">
        <v>24.605</v>
      </c>
      <c r="C1730" s="11">
        <v>5.7</v>
      </c>
      <c r="D1730" t="s">
        <v>2380</v>
      </c>
      <c r="E1730" t="s">
        <v>2380</v>
      </c>
      <c r="F1730" t="s">
        <v>2380</v>
      </c>
      <c r="G1730" t="s">
        <v>2381</v>
      </c>
      <c r="H1730" t="s">
        <v>2380</v>
      </c>
      <c r="I1730" t="str">
        <f t="shared" si="339"/>
        <v>Id1729</v>
      </c>
      <c r="J1730" t="str">
        <f t="shared" si="340"/>
        <v>24.605</v>
      </c>
      <c r="K1730" t="str">
        <f t="shared" si="341"/>
        <v>5.7</v>
      </c>
      <c r="L1730" t="str">
        <f t="shared" si="342"/>
        <v>No</v>
      </c>
      <c r="M1730" t="str">
        <f t="shared" si="343"/>
        <v>No</v>
      </c>
      <c r="N1730" t="str">
        <f t="shared" si="344"/>
        <v>No</v>
      </c>
      <c r="O1730" t="str">
        <f t="shared" si="345"/>
        <v>No major surgery</v>
      </c>
      <c r="P1730" t="str">
        <f t="shared" si="346"/>
        <v>No</v>
      </c>
      <c r="Q1730" s="10" t="str">
        <f t="shared" si="347"/>
        <v>0</v>
      </c>
      <c r="R1730" t="str">
        <f t="shared" si="348"/>
        <v>No</v>
      </c>
      <c r="S1730" t="str">
        <f t="shared" si="349"/>
        <v>No</v>
      </c>
      <c r="T1730" t="str">
        <f t="shared" si="350"/>
        <v>No</v>
      </c>
      <c r="U1730" s="10" t="str" cm="1">
        <f t="array" ref="U1730">_xlfn.IFS(B1730&lt;18.5,"Underweight",B1730&lt;=24.9,"Normal weight",B1730&lt;=29.99,"Over weight",B1730&gt;=30,"Obesity")</f>
        <v>Normal weight</v>
      </c>
      <c r="V1730" t="str" cm="1">
        <f t="array" ref="V1730">_xlfn.IFS(C1730&lt;5.7,"Normal",C1730&lt;=6.49,"Prediabetes",C1730&gt;=6.5,"Diabetes")</f>
        <v>Prediabetes</v>
      </c>
      <c r="W1730" t="str">
        <f t="shared" si="351"/>
        <v>No</v>
      </c>
    </row>
    <row r="1731" spans="1:23" x14ac:dyDescent="0.25">
      <c r="A1731" t="s">
        <v>641</v>
      </c>
      <c r="B1731" s="11">
        <v>30.8</v>
      </c>
      <c r="C1731" s="11">
        <v>5.07</v>
      </c>
      <c r="D1731" t="s">
        <v>2380</v>
      </c>
      <c r="E1731" t="s">
        <v>2380</v>
      </c>
      <c r="F1731" t="s">
        <v>2380</v>
      </c>
      <c r="G1731" t="s">
        <v>2381</v>
      </c>
      <c r="H1731" t="s">
        <v>2380</v>
      </c>
      <c r="I1731" t="str">
        <f t="shared" ref="I1731:I1794" si="352">CLEAN(A1731)</f>
        <v>Id1730</v>
      </c>
      <c r="J1731" t="str">
        <f t="shared" ref="J1731:J1794" si="353">CLEAN(B1731)</f>
        <v>30.8</v>
      </c>
      <c r="K1731" t="str">
        <f t="shared" ref="K1731:K1794" si="354">CLEAN(C1731)</f>
        <v>5.07</v>
      </c>
      <c r="L1731" t="str">
        <f t="shared" ref="L1731:L1794" si="355">CLEAN(D1731)</f>
        <v>No</v>
      </c>
      <c r="M1731" t="str">
        <f t="shared" ref="M1731:M1794" si="356">CLEAN(E1731)</f>
        <v>No</v>
      </c>
      <c r="N1731" t="str">
        <f t="shared" ref="N1731:N1794" si="357">CLEAN(F1731)</f>
        <v>No</v>
      </c>
      <c r="O1731" t="str">
        <f t="shared" ref="O1731:O1794" si="358">CLEAN(G1731)</f>
        <v>No major surgery</v>
      </c>
      <c r="P1731" t="str">
        <f t="shared" ref="P1731:P1794" si="359">CLEAN(H1731)</f>
        <v>No</v>
      </c>
      <c r="Q1731" s="10" t="str">
        <f t="shared" ref="Q1731:Q1794" si="360">SUBSTITUTE(O1731,"No major surgery",0)</f>
        <v>0</v>
      </c>
      <c r="R1731" t="str">
        <f t="shared" ref="R1731:R1794" si="361">PROPER(L1731)</f>
        <v>No</v>
      </c>
      <c r="S1731" t="str">
        <f t="shared" ref="S1731:S1794" si="362">PROPER(P1731)</f>
        <v>No</v>
      </c>
      <c r="T1731" t="str">
        <f t="shared" ref="T1731:T1794" si="363">SUBSTITUTE(S1731,"?","No")</f>
        <v>No</v>
      </c>
      <c r="U1731" s="10" t="str" cm="1">
        <f t="array" ref="U1731">_xlfn.IFS(B1731&lt;18.5,"Underweight",B1731&lt;=24.9,"Normal weight",B1731&lt;=29.99,"Over weight",B1731&gt;=30,"Obesity")</f>
        <v>Obesity</v>
      </c>
      <c r="V1731" t="str" cm="1">
        <f t="array" ref="V1731">_xlfn.IFS(C1731&lt;5.7,"Normal",C1731&lt;=6.49,"Prediabetes",C1731&gt;=6.5,"Diabetes")</f>
        <v>Normal</v>
      </c>
      <c r="W1731" t="str">
        <f t="shared" ref="W1731:W1794" si="364">PROPER(E1731)</f>
        <v>No</v>
      </c>
    </row>
    <row r="1732" spans="1:23" x14ac:dyDescent="0.25">
      <c r="A1732" t="s">
        <v>640</v>
      </c>
      <c r="B1732" s="11">
        <v>34.799999999999997</v>
      </c>
      <c r="C1732" s="11">
        <v>4.38</v>
      </c>
      <c r="D1732" t="s">
        <v>2380</v>
      </c>
      <c r="E1732" t="s">
        <v>2380</v>
      </c>
      <c r="F1732" t="s">
        <v>2380</v>
      </c>
      <c r="G1732">
        <v>1</v>
      </c>
      <c r="H1732" t="s">
        <v>2380</v>
      </c>
      <c r="I1732" t="str">
        <f t="shared" si="352"/>
        <v>Id1731</v>
      </c>
      <c r="J1732" t="str">
        <f t="shared" si="353"/>
        <v>34.8</v>
      </c>
      <c r="K1732" t="str">
        <f t="shared" si="354"/>
        <v>4.38</v>
      </c>
      <c r="L1732" t="str">
        <f t="shared" si="355"/>
        <v>No</v>
      </c>
      <c r="M1732" t="str">
        <f t="shared" si="356"/>
        <v>No</v>
      </c>
      <c r="N1732" t="str">
        <f t="shared" si="357"/>
        <v>No</v>
      </c>
      <c r="O1732" t="str">
        <f t="shared" si="358"/>
        <v>1</v>
      </c>
      <c r="P1732" t="str">
        <f t="shared" si="359"/>
        <v>No</v>
      </c>
      <c r="Q1732" s="10" t="str">
        <f t="shared" si="360"/>
        <v>1</v>
      </c>
      <c r="R1732" t="str">
        <f t="shared" si="361"/>
        <v>No</v>
      </c>
      <c r="S1732" t="str">
        <f t="shared" si="362"/>
        <v>No</v>
      </c>
      <c r="T1732" t="str">
        <f t="shared" si="363"/>
        <v>No</v>
      </c>
      <c r="U1732" s="10" t="str" cm="1">
        <f t="array" ref="U1732">_xlfn.IFS(B1732&lt;18.5,"Underweight",B1732&lt;=24.9,"Normal weight",B1732&lt;=29.99,"Over weight",B1732&gt;=30,"Obesity")</f>
        <v>Obesity</v>
      </c>
      <c r="V1732" t="str" cm="1">
        <f t="array" ref="V1732">_xlfn.IFS(C1732&lt;5.7,"Normal",C1732&lt;=6.49,"Prediabetes",C1732&gt;=6.5,"Diabetes")</f>
        <v>Normal</v>
      </c>
      <c r="W1732" t="str">
        <f t="shared" si="364"/>
        <v>No</v>
      </c>
    </row>
    <row r="1733" spans="1:23" x14ac:dyDescent="0.25">
      <c r="A1733" t="s">
        <v>639</v>
      </c>
      <c r="B1733" s="11">
        <v>34.21</v>
      </c>
      <c r="C1733" s="11">
        <v>4.54</v>
      </c>
      <c r="D1733" t="s">
        <v>2380</v>
      </c>
      <c r="E1733" t="s">
        <v>2380</v>
      </c>
      <c r="F1733" t="s">
        <v>2380</v>
      </c>
      <c r="G1733">
        <v>1</v>
      </c>
      <c r="H1733" t="s">
        <v>2380</v>
      </c>
      <c r="I1733" t="str">
        <f t="shared" si="352"/>
        <v>Id1732</v>
      </c>
      <c r="J1733" t="str">
        <f t="shared" si="353"/>
        <v>34.21</v>
      </c>
      <c r="K1733" t="str">
        <f t="shared" si="354"/>
        <v>4.54</v>
      </c>
      <c r="L1733" t="str">
        <f t="shared" si="355"/>
        <v>No</v>
      </c>
      <c r="M1733" t="str">
        <f t="shared" si="356"/>
        <v>No</v>
      </c>
      <c r="N1733" t="str">
        <f t="shared" si="357"/>
        <v>No</v>
      </c>
      <c r="O1733" t="str">
        <f t="shared" si="358"/>
        <v>1</v>
      </c>
      <c r="P1733" t="str">
        <f t="shared" si="359"/>
        <v>No</v>
      </c>
      <c r="Q1733" s="10" t="str">
        <f t="shared" si="360"/>
        <v>1</v>
      </c>
      <c r="R1733" t="str">
        <f t="shared" si="361"/>
        <v>No</v>
      </c>
      <c r="S1733" t="str">
        <f t="shared" si="362"/>
        <v>No</v>
      </c>
      <c r="T1733" t="str">
        <f t="shared" si="363"/>
        <v>No</v>
      </c>
      <c r="U1733" s="10" t="str" cm="1">
        <f t="array" ref="U1733">_xlfn.IFS(B1733&lt;18.5,"Underweight",B1733&lt;=24.9,"Normal weight",B1733&lt;=29.99,"Over weight",B1733&gt;=30,"Obesity")</f>
        <v>Obesity</v>
      </c>
      <c r="V1733" t="str" cm="1">
        <f t="array" ref="V1733">_xlfn.IFS(C1733&lt;5.7,"Normal",C1733&lt;=6.49,"Prediabetes",C1733&gt;=6.5,"Diabetes")</f>
        <v>Normal</v>
      </c>
      <c r="W1733" t="str">
        <f t="shared" si="364"/>
        <v>No</v>
      </c>
    </row>
    <row r="1734" spans="1:23" x14ac:dyDescent="0.25">
      <c r="A1734" t="s">
        <v>638</v>
      </c>
      <c r="B1734" s="11">
        <v>31</v>
      </c>
      <c r="C1734" s="11">
        <v>5.38</v>
      </c>
      <c r="D1734" t="s">
        <v>2380</v>
      </c>
      <c r="E1734" t="s">
        <v>2380</v>
      </c>
      <c r="F1734" t="s">
        <v>2380</v>
      </c>
      <c r="G1734">
        <v>1</v>
      </c>
      <c r="H1734" t="s">
        <v>2380</v>
      </c>
      <c r="I1734" t="str">
        <f t="shared" si="352"/>
        <v>Id1733</v>
      </c>
      <c r="J1734" t="str">
        <f t="shared" si="353"/>
        <v>31</v>
      </c>
      <c r="K1734" t="str">
        <f t="shared" si="354"/>
        <v>5.38</v>
      </c>
      <c r="L1734" t="str">
        <f t="shared" si="355"/>
        <v>No</v>
      </c>
      <c r="M1734" t="str">
        <f t="shared" si="356"/>
        <v>No</v>
      </c>
      <c r="N1734" t="str">
        <f t="shared" si="357"/>
        <v>No</v>
      </c>
      <c r="O1734" t="str">
        <f t="shared" si="358"/>
        <v>1</v>
      </c>
      <c r="P1734" t="str">
        <f t="shared" si="359"/>
        <v>No</v>
      </c>
      <c r="Q1734" s="10" t="str">
        <f t="shared" si="360"/>
        <v>1</v>
      </c>
      <c r="R1734" t="str">
        <f t="shared" si="361"/>
        <v>No</v>
      </c>
      <c r="S1734" t="str">
        <f t="shared" si="362"/>
        <v>No</v>
      </c>
      <c r="T1734" t="str">
        <f t="shared" si="363"/>
        <v>No</v>
      </c>
      <c r="U1734" s="10" t="str" cm="1">
        <f t="array" ref="U1734">_xlfn.IFS(B1734&lt;18.5,"Underweight",B1734&lt;=24.9,"Normal weight",B1734&lt;=29.99,"Over weight",B1734&gt;=30,"Obesity")</f>
        <v>Obesity</v>
      </c>
      <c r="V1734" t="str" cm="1">
        <f t="array" ref="V1734">_xlfn.IFS(C1734&lt;5.7,"Normal",C1734&lt;=6.49,"Prediabetes",C1734&gt;=6.5,"Diabetes")</f>
        <v>Normal</v>
      </c>
      <c r="W1734" t="str">
        <f t="shared" si="364"/>
        <v>No</v>
      </c>
    </row>
    <row r="1735" spans="1:23" x14ac:dyDescent="0.25">
      <c r="A1735" t="s">
        <v>637</v>
      </c>
      <c r="B1735" s="11">
        <v>26.125</v>
      </c>
      <c r="C1735" s="11">
        <v>5.55</v>
      </c>
      <c r="D1735" t="s">
        <v>2380</v>
      </c>
      <c r="E1735" t="s">
        <v>2380</v>
      </c>
      <c r="F1735" t="s">
        <v>2380</v>
      </c>
      <c r="G1735">
        <v>1</v>
      </c>
      <c r="H1735" t="s">
        <v>2380</v>
      </c>
      <c r="I1735" t="str">
        <f t="shared" si="352"/>
        <v>Id1734</v>
      </c>
      <c r="J1735" t="str">
        <f t="shared" si="353"/>
        <v>26.125</v>
      </c>
      <c r="K1735" t="str">
        <f t="shared" si="354"/>
        <v>5.55</v>
      </c>
      <c r="L1735" t="str">
        <f t="shared" si="355"/>
        <v>No</v>
      </c>
      <c r="M1735" t="str">
        <f t="shared" si="356"/>
        <v>No</v>
      </c>
      <c r="N1735" t="str">
        <f t="shared" si="357"/>
        <v>No</v>
      </c>
      <c r="O1735" t="str">
        <f t="shared" si="358"/>
        <v>1</v>
      </c>
      <c r="P1735" t="str">
        <f t="shared" si="359"/>
        <v>No</v>
      </c>
      <c r="Q1735" s="10" t="str">
        <f t="shared" si="360"/>
        <v>1</v>
      </c>
      <c r="R1735" t="str">
        <f t="shared" si="361"/>
        <v>No</v>
      </c>
      <c r="S1735" t="str">
        <f t="shared" si="362"/>
        <v>No</v>
      </c>
      <c r="T1735" t="str">
        <f t="shared" si="363"/>
        <v>No</v>
      </c>
      <c r="U1735" s="10" t="str" cm="1">
        <f t="array" ref="U1735">_xlfn.IFS(B1735&lt;18.5,"Underweight",B1735&lt;=24.9,"Normal weight",B1735&lt;=29.99,"Over weight",B1735&gt;=30,"Obesity")</f>
        <v>Over weight</v>
      </c>
      <c r="V1735" t="str" cm="1">
        <f t="array" ref="V1735">_xlfn.IFS(C1735&lt;5.7,"Normal",C1735&lt;=6.49,"Prediabetes",C1735&gt;=6.5,"Diabetes")</f>
        <v>Normal</v>
      </c>
      <c r="W1735" t="str">
        <f t="shared" si="364"/>
        <v>No</v>
      </c>
    </row>
    <row r="1736" spans="1:23" x14ac:dyDescent="0.25">
      <c r="A1736" t="s">
        <v>636</v>
      </c>
      <c r="B1736" s="11">
        <v>30.13</v>
      </c>
      <c r="C1736" s="11">
        <v>4.03</v>
      </c>
      <c r="D1736" t="s">
        <v>2382</v>
      </c>
      <c r="E1736" t="s">
        <v>2380</v>
      </c>
      <c r="F1736" t="s">
        <v>2380</v>
      </c>
      <c r="G1736">
        <v>1</v>
      </c>
      <c r="H1736" t="s">
        <v>2380</v>
      </c>
      <c r="I1736" t="str">
        <f t="shared" si="352"/>
        <v>Id1735</v>
      </c>
      <c r="J1736" t="str">
        <f t="shared" si="353"/>
        <v>30.13</v>
      </c>
      <c r="K1736" t="str">
        <f t="shared" si="354"/>
        <v>4.03</v>
      </c>
      <c r="L1736" t="str">
        <f t="shared" si="355"/>
        <v>yes</v>
      </c>
      <c r="M1736" t="str">
        <f t="shared" si="356"/>
        <v>No</v>
      </c>
      <c r="N1736" t="str">
        <f t="shared" si="357"/>
        <v>No</v>
      </c>
      <c r="O1736" t="str">
        <f t="shared" si="358"/>
        <v>1</v>
      </c>
      <c r="P1736" t="str">
        <f t="shared" si="359"/>
        <v>No</v>
      </c>
      <c r="Q1736" s="10" t="str">
        <f t="shared" si="360"/>
        <v>1</v>
      </c>
      <c r="R1736" t="str">
        <f t="shared" si="361"/>
        <v>Yes</v>
      </c>
      <c r="S1736" t="str">
        <f t="shared" si="362"/>
        <v>No</v>
      </c>
      <c r="T1736" t="str">
        <f t="shared" si="363"/>
        <v>No</v>
      </c>
      <c r="U1736" s="10" t="str" cm="1">
        <f t="array" ref="U1736">_xlfn.IFS(B1736&lt;18.5,"Underweight",B1736&lt;=24.9,"Normal weight",B1736&lt;=29.99,"Over weight",B1736&gt;=30,"Obesity")</f>
        <v>Obesity</v>
      </c>
      <c r="V1736" t="str" cm="1">
        <f t="array" ref="V1736">_xlfn.IFS(C1736&lt;5.7,"Normal",C1736&lt;=6.49,"Prediabetes",C1736&gt;=6.5,"Diabetes")</f>
        <v>Normal</v>
      </c>
      <c r="W1736" t="str">
        <f t="shared" si="364"/>
        <v>No</v>
      </c>
    </row>
    <row r="1737" spans="1:23" x14ac:dyDescent="0.25">
      <c r="A1737" t="s">
        <v>635</v>
      </c>
      <c r="B1737" s="11">
        <v>34.19</v>
      </c>
      <c r="C1737" s="11">
        <v>4.1900000000000004</v>
      </c>
      <c r="D1737" t="s">
        <v>2380</v>
      </c>
      <c r="E1737" t="s">
        <v>2380</v>
      </c>
      <c r="F1737" t="s">
        <v>2380</v>
      </c>
      <c r="G1737" t="s">
        <v>2381</v>
      </c>
      <c r="H1737" t="s">
        <v>2380</v>
      </c>
      <c r="I1737" t="str">
        <f t="shared" si="352"/>
        <v>Id1736</v>
      </c>
      <c r="J1737" t="str">
        <f t="shared" si="353"/>
        <v>34.19</v>
      </c>
      <c r="K1737" t="str">
        <f t="shared" si="354"/>
        <v>4.19</v>
      </c>
      <c r="L1737" t="str">
        <f t="shared" si="355"/>
        <v>No</v>
      </c>
      <c r="M1737" t="str">
        <f t="shared" si="356"/>
        <v>No</v>
      </c>
      <c r="N1737" t="str">
        <f t="shared" si="357"/>
        <v>No</v>
      </c>
      <c r="O1737" t="str">
        <f t="shared" si="358"/>
        <v>No major surgery</v>
      </c>
      <c r="P1737" t="str">
        <f t="shared" si="359"/>
        <v>No</v>
      </c>
      <c r="Q1737" s="10" t="str">
        <f t="shared" si="360"/>
        <v>0</v>
      </c>
      <c r="R1737" t="str">
        <f t="shared" si="361"/>
        <v>No</v>
      </c>
      <c r="S1737" t="str">
        <f t="shared" si="362"/>
        <v>No</v>
      </c>
      <c r="T1737" t="str">
        <f t="shared" si="363"/>
        <v>No</v>
      </c>
      <c r="U1737" s="10" t="str" cm="1">
        <f t="array" ref="U1737">_xlfn.IFS(B1737&lt;18.5,"Underweight",B1737&lt;=24.9,"Normal weight",B1737&lt;=29.99,"Over weight",B1737&gt;=30,"Obesity")</f>
        <v>Obesity</v>
      </c>
      <c r="V1737" t="str" cm="1">
        <f t="array" ref="V1737">_xlfn.IFS(C1737&lt;5.7,"Normal",C1737&lt;=6.49,"Prediabetes",C1737&gt;=6.5,"Diabetes")</f>
        <v>Normal</v>
      </c>
      <c r="W1737" t="str">
        <f t="shared" si="364"/>
        <v>No</v>
      </c>
    </row>
    <row r="1738" spans="1:23" x14ac:dyDescent="0.25">
      <c r="A1738" t="s">
        <v>634</v>
      </c>
      <c r="B1738" s="11">
        <v>22.515000000000001</v>
      </c>
      <c r="C1738" s="11">
        <v>4.37</v>
      </c>
      <c r="D1738" t="s">
        <v>2380</v>
      </c>
      <c r="E1738" t="s">
        <v>2380</v>
      </c>
      <c r="F1738" t="s">
        <v>2383</v>
      </c>
      <c r="G1738">
        <v>1</v>
      </c>
      <c r="H1738" t="s">
        <v>2380</v>
      </c>
      <c r="I1738" t="str">
        <f t="shared" si="352"/>
        <v>Id1737</v>
      </c>
      <c r="J1738" t="str">
        <f t="shared" si="353"/>
        <v>22.515</v>
      </c>
      <c r="K1738" t="str">
        <f t="shared" si="354"/>
        <v>4.37</v>
      </c>
      <c r="L1738" t="str">
        <f t="shared" si="355"/>
        <v>No</v>
      </c>
      <c r="M1738" t="str">
        <f t="shared" si="356"/>
        <v>No</v>
      </c>
      <c r="N1738" t="str">
        <f t="shared" si="357"/>
        <v>Yes</v>
      </c>
      <c r="O1738" t="str">
        <f t="shared" si="358"/>
        <v>1</v>
      </c>
      <c r="P1738" t="str">
        <f t="shared" si="359"/>
        <v>No</v>
      </c>
      <c r="Q1738" s="10" t="str">
        <f t="shared" si="360"/>
        <v>1</v>
      </c>
      <c r="R1738" t="str">
        <f t="shared" si="361"/>
        <v>No</v>
      </c>
      <c r="S1738" t="str">
        <f t="shared" si="362"/>
        <v>No</v>
      </c>
      <c r="T1738" t="str">
        <f t="shared" si="363"/>
        <v>No</v>
      </c>
      <c r="U1738" s="10" t="str" cm="1">
        <f t="array" ref="U1738">_xlfn.IFS(B1738&lt;18.5,"Underweight",B1738&lt;=24.9,"Normal weight",B1738&lt;=29.99,"Over weight",B1738&gt;=30,"Obesity")</f>
        <v>Normal weight</v>
      </c>
      <c r="V1738" t="str" cm="1">
        <f t="array" ref="V1738">_xlfn.IFS(C1738&lt;5.7,"Normal",C1738&lt;=6.49,"Prediabetes",C1738&gt;=6.5,"Diabetes")</f>
        <v>Normal</v>
      </c>
      <c r="W1738" t="str">
        <f t="shared" si="364"/>
        <v>No</v>
      </c>
    </row>
    <row r="1739" spans="1:23" x14ac:dyDescent="0.25">
      <c r="A1739" t="s">
        <v>633</v>
      </c>
      <c r="B1739" s="11">
        <v>18.239999999999998</v>
      </c>
      <c r="C1739" s="11">
        <v>5.31</v>
      </c>
      <c r="D1739" t="s">
        <v>2382</v>
      </c>
      <c r="E1739" t="s">
        <v>2380</v>
      </c>
      <c r="F1739" t="s">
        <v>2383</v>
      </c>
      <c r="G1739">
        <v>1</v>
      </c>
      <c r="H1739" t="s">
        <v>2380</v>
      </c>
      <c r="I1739" t="str">
        <f t="shared" si="352"/>
        <v>Id1738</v>
      </c>
      <c r="J1739" t="str">
        <f t="shared" si="353"/>
        <v>18.24</v>
      </c>
      <c r="K1739" t="str">
        <f t="shared" si="354"/>
        <v>5.31</v>
      </c>
      <c r="L1739" t="str">
        <f t="shared" si="355"/>
        <v>yes</v>
      </c>
      <c r="M1739" t="str">
        <f t="shared" si="356"/>
        <v>No</v>
      </c>
      <c r="N1739" t="str">
        <f t="shared" si="357"/>
        <v>Yes</v>
      </c>
      <c r="O1739" t="str">
        <f t="shared" si="358"/>
        <v>1</v>
      </c>
      <c r="P1739" t="str">
        <f t="shared" si="359"/>
        <v>No</v>
      </c>
      <c r="Q1739" s="10" t="str">
        <f t="shared" si="360"/>
        <v>1</v>
      </c>
      <c r="R1739" t="str">
        <f t="shared" si="361"/>
        <v>Yes</v>
      </c>
      <c r="S1739" t="str">
        <f t="shared" si="362"/>
        <v>No</v>
      </c>
      <c r="T1739" t="str">
        <f t="shared" si="363"/>
        <v>No</v>
      </c>
      <c r="U1739" s="10" t="str" cm="1">
        <f t="array" ref="U1739">_xlfn.IFS(B1739&lt;18.5,"Underweight",B1739&lt;=24.9,"Normal weight",B1739&lt;=29.99,"Over weight",B1739&gt;=30,"Obesity")</f>
        <v>Underweight</v>
      </c>
      <c r="V1739" t="str" cm="1">
        <f t="array" ref="V1739">_xlfn.IFS(C1739&lt;5.7,"Normal",C1739&lt;=6.49,"Prediabetes",C1739&gt;=6.5,"Diabetes")</f>
        <v>Normal</v>
      </c>
      <c r="W1739" t="str">
        <f t="shared" si="364"/>
        <v>No</v>
      </c>
    </row>
    <row r="1740" spans="1:23" x14ac:dyDescent="0.25">
      <c r="A1740" t="s">
        <v>631</v>
      </c>
      <c r="B1740" s="11">
        <v>37.28</v>
      </c>
      <c r="C1740" s="11">
        <v>4.66</v>
      </c>
      <c r="D1740" t="s">
        <v>2380</v>
      </c>
      <c r="E1740" t="s">
        <v>2382</v>
      </c>
      <c r="F1740" t="s">
        <v>2380</v>
      </c>
      <c r="G1740">
        <v>1</v>
      </c>
      <c r="H1740" t="s">
        <v>2380</v>
      </c>
      <c r="I1740" t="str">
        <f t="shared" si="352"/>
        <v>Id1739</v>
      </c>
      <c r="J1740" t="str">
        <f t="shared" si="353"/>
        <v>37.28</v>
      </c>
      <c r="K1740" t="str">
        <f t="shared" si="354"/>
        <v>4.66</v>
      </c>
      <c r="L1740" t="str">
        <f t="shared" si="355"/>
        <v>No</v>
      </c>
      <c r="M1740" t="str">
        <f t="shared" si="356"/>
        <v>yes</v>
      </c>
      <c r="N1740" t="str">
        <f t="shared" si="357"/>
        <v>No</v>
      </c>
      <c r="O1740" t="str">
        <f t="shared" si="358"/>
        <v>1</v>
      </c>
      <c r="P1740" t="str">
        <f t="shared" si="359"/>
        <v>No</v>
      </c>
      <c r="Q1740" s="10" t="str">
        <f t="shared" si="360"/>
        <v>1</v>
      </c>
      <c r="R1740" t="str">
        <f t="shared" si="361"/>
        <v>No</v>
      </c>
      <c r="S1740" t="str">
        <f t="shared" si="362"/>
        <v>No</v>
      </c>
      <c r="T1740" t="str">
        <f t="shared" si="363"/>
        <v>No</v>
      </c>
      <c r="U1740" s="10" t="str" cm="1">
        <f t="array" ref="U1740">_xlfn.IFS(B1740&lt;18.5,"Underweight",B1740&lt;=24.9,"Normal weight",B1740&lt;=29.99,"Over weight",B1740&gt;=30,"Obesity")</f>
        <v>Obesity</v>
      </c>
      <c r="V1740" t="str" cm="1">
        <f t="array" ref="V1740">_xlfn.IFS(C1740&lt;5.7,"Normal",C1740&lt;=6.49,"Prediabetes",C1740&gt;=6.5,"Diabetes")</f>
        <v>Normal</v>
      </c>
      <c r="W1740" t="str">
        <f t="shared" si="364"/>
        <v>Yes</v>
      </c>
    </row>
    <row r="1741" spans="1:23" x14ac:dyDescent="0.25">
      <c r="A1741" t="s">
        <v>630</v>
      </c>
      <c r="B1741" s="11">
        <v>18.2</v>
      </c>
      <c r="C1741" s="11">
        <v>6.19</v>
      </c>
      <c r="D1741" t="s">
        <v>2380</v>
      </c>
      <c r="E1741" t="s">
        <v>2380</v>
      </c>
      <c r="F1741" t="s">
        <v>2383</v>
      </c>
      <c r="G1741">
        <v>1</v>
      </c>
      <c r="H1741" t="s">
        <v>2380</v>
      </c>
      <c r="I1741" t="str">
        <f t="shared" si="352"/>
        <v>Id1740</v>
      </c>
      <c r="J1741" t="str">
        <f t="shared" si="353"/>
        <v>18.2</v>
      </c>
      <c r="K1741" t="str">
        <f t="shared" si="354"/>
        <v>6.19</v>
      </c>
      <c r="L1741" t="str">
        <f t="shared" si="355"/>
        <v>No</v>
      </c>
      <c r="M1741" t="str">
        <f t="shared" si="356"/>
        <v>No</v>
      </c>
      <c r="N1741" t="str">
        <f t="shared" si="357"/>
        <v>Yes</v>
      </c>
      <c r="O1741" t="str">
        <f t="shared" si="358"/>
        <v>1</v>
      </c>
      <c r="P1741" t="str">
        <f t="shared" si="359"/>
        <v>No</v>
      </c>
      <c r="Q1741" s="10" t="str">
        <f t="shared" si="360"/>
        <v>1</v>
      </c>
      <c r="R1741" t="str">
        <f t="shared" si="361"/>
        <v>No</v>
      </c>
      <c r="S1741" t="str">
        <f t="shared" si="362"/>
        <v>No</v>
      </c>
      <c r="T1741" t="str">
        <f t="shared" si="363"/>
        <v>No</v>
      </c>
      <c r="U1741" s="10" t="str" cm="1">
        <f t="array" ref="U1741">_xlfn.IFS(B1741&lt;18.5,"Underweight",B1741&lt;=24.9,"Normal weight",B1741&lt;=29.99,"Over weight",B1741&gt;=30,"Obesity")</f>
        <v>Underweight</v>
      </c>
      <c r="V1741" t="str" cm="1">
        <f t="array" ref="V1741">_xlfn.IFS(C1741&lt;5.7,"Normal",C1741&lt;=6.49,"Prediabetes",C1741&gt;=6.5,"Diabetes")</f>
        <v>Prediabetes</v>
      </c>
      <c r="W1741" t="str">
        <f t="shared" si="364"/>
        <v>No</v>
      </c>
    </row>
    <row r="1742" spans="1:23" x14ac:dyDescent="0.25">
      <c r="A1742" t="s">
        <v>629</v>
      </c>
      <c r="B1742" s="11">
        <v>20.53</v>
      </c>
      <c r="C1742" s="11">
        <v>4.8600000000000003</v>
      </c>
      <c r="D1742" t="s">
        <v>2380</v>
      </c>
      <c r="E1742" t="s">
        <v>2380</v>
      </c>
      <c r="F1742" t="s">
        <v>2380</v>
      </c>
      <c r="G1742">
        <v>1</v>
      </c>
      <c r="H1742" t="s">
        <v>2380</v>
      </c>
      <c r="I1742" t="str">
        <f t="shared" si="352"/>
        <v>Id1741</v>
      </c>
      <c r="J1742" t="str">
        <f t="shared" si="353"/>
        <v>20.53</v>
      </c>
      <c r="K1742" t="str">
        <f t="shared" si="354"/>
        <v>4.86</v>
      </c>
      <c r="L1742" t="str">
        <f t="shared" si="355"/>
        <v>No</v>
      </c>
      <c r="M1742" t="str">
        <f t="shared" si="356"/>
        <v>No</v>
      </c>
      <c r="N1742" t="str">
        <f t="shared" si="357"/>
        <v>No</v>
      </c>
      <c r="O1742" t="str">
        <f t="shared" si="358"/>
        <v>1</v>
      </c>
      <c r="P1742" t="str">
        <f t="shared" si="359"/>
        <v>No</v>
      </c>
      <c r="Q1742" s="10" t="str">
        <f t="shared" si="360"/>
        <v>1</v>
      </c>
      <c r="R1742" t="str">
        <f t="shared" si="361"/>
        <v>No</v>
      </c>
      <c r="S1742" t="str">
        <f t="shared" si="362"/>
        <v>No</v>
      </c>
      <c r="T1742" t="str">
        <f t="shared" si="363"/>
        <v>No</v>
      </c>
      <c r="U1742" s="10" t="str" cm="1">
        <f t="array" ref="U1742">_xlfn.IFS(B1742&lt;18.5,"Underweight",B1742&lt;=24.9,"Normal weight",B1742&lt;=29.99,"Over weight",B1742&gt;=30,"Obesity")</f>
        <v>Normal weight</v>
      </c>
      <c r="V1742" t="str" cm="1">
        <f t="array" ref="V1742">_xlfn.IFS(C1742&lt;5.7,"Normal",C1742&lt;=6.49,"Prediabetes",C1742&gt;=6.5,"Diabetes")</f>
        <v>Normal</v>
      </c>
      <c r="W1742" t="str">
        <f t="shared" si="364"/>
        <v>No</v>
      </c>
    </row>
    <row r="1743" spans="1:23" x14ac:dyDescent="0.25">
      <c r="A1743" t="s">
        <v>628</v>
      </c>
      <c r="B1743" s="11">
        <v>23.79</v>
      </c>
      <c r="C1743" s="11">
        <v>4.74</v>
      </c>
      <c r="D1743" t="s">
        <v>2380</v>
      </c>
      <c r="E1743" t="s">
        <v>2380</v>
      </c>
      <c r="F1743" t="s">
        <v>2380</v>
      </c>
      <c r="G1743" t="s">
        <v>2381</v>
      </c>
      <c r="H1743" t="s">
        <v>2380</v>
      </c>
      <c r="I1743" t="str">
        <f t="shared" si="352"/>
        <v>Id1742</v>
      </c>
      <c r="J1743" t="str">
        <f t="shared" si="353"/>
        <v>23.79</v>
      </c>
      <c r="K1743" t="str">
        <f t="shared" si="354"/>
        <v>4.74</v>
      </c>
      <c r="L1743" t="str">
        <f t="shared" si="355"/>
        <v>No</v>
      </c>
      <c r="M1743" t="str">
        <f t="shared" si="356"/>
        <v>No</v>
      </c>
      <c r="N1743" t="str">
        <f t="shared" si="357"/>
        <v>No</v>
      </c>
      <c r="O1743" t="str">
        <f t="shared" si="358"/>
        <v>No major surgery</v>
      </c>
      <c r="P1743" t="str">
        <f t="shared" si="359"/>
        <v>No</v>
      </c>
      <c r="Q1743" s="10" t="str">
        <f t="shared" si="360"/>
        <v>0</v>
      </c>
      <c r="R1743" t="str">
        <f t="shared" si="361"/>
        <v>No</v>
      </c>
      <c r="S1743" t="str">
        <f t="shared" si="362"/>
        <v>No</v>
      </c>
      <c r="T1743" t="str">
        <f t="shared" si="363"/>
        <v>No</v>
      </c>
      <c r="U1743" s="10" t="str" cm="1">
        <f t="array" ref="U1743">_xlfn.IFS(B1743&lt;18.5,"Underweight",B1743&lt;=24.9,"Normal weight",B1743&lt;=29.99,"Over weight",B1743&gt;=30,"Obesity")</f>
        <v>Normal weight</v>
      </c>
      <c r="V1743" t="str" cm="1">
        <f t="array" ref="V1743">_xlfn.IFS(C1743&lt;5.7,"Normal",C1743&lt;=6.49,"Prediabetes",C1743&gt;=6.5,"Diabetes")</f>
        <v>Normal</v>
      </c>
      <c r="W1743" t="str">
        <f t="shared" si="364"/>
        <v>No</v>
      </c>
    </row>
    <row r="1744" spans="1:23" x14ac:dyDescent="0.25">
      <c r="A1744" t="s">
        <v>627</v>
      </c>
      <c r="B1744" s="11">
        <v>29.8</v>
      </c>
      <c r="C1744" s="11">
        <v>6.03</v>
      </c>
      <c r="D1744" t="s">
        <v>2380</v>
      </c>
      <c r="E1744" t="s">
        <v>2380</v>
      </c>
      <c r="F1744" t="s">
        <v>2380</v>
      </c>
      <c r="G1744" t="s">
        <v>2381</v>
      </c>
      <c r="H1744" t="s">
        <v>2380</v>
      </c>
      <c r="I1744" t="str">
        <f t="shared" si="352"/>
        <v>Id1743</v>
      </c>
      <c r="J1744" t="str">
        <f t="shared" si="353"/>
        <v>29.8</v>
      </c>
      <c r="K1744" t="str">
        <f t="shared" si="354"/>
        <v>6.03</v>
      </c>
      <c r="L1744" t="str">
        <f t="shared" si="355"/>
        <v>No</v>
      </c>
      <c r="M1744" t="str">
        <f t="shared" si="356"/>
        <v>No</v>
      </c>
      <c r="N1744" t="str">
        <f t="shared" si="357"/>
        <v>No</v>
      </c>
      <c r="O1744" t="str">
        <f t="shared" si="358"/>
        <v>No major surgery</v>
      </c>
      <c r="P1744" t="str">
        <f t="shared" si="359"/>
        <v>No</v>
      </c>
      <c r="Q1744" s="10" t="str">
        <f t="shared" si="360"/>
        <v>0</v>
      </c>
      <c r="R1744" t="str">
        <f t="shared" si="361"/>
        <v>No</v>
      </c>
      <c r="S1744" t="str">
        <f t="shared" si="362"/>
        <v>No</v>
      </c>
      <c r="T1744" t="str">
        <f t="shared" si="363"/>
        <v>No</v>
      </c>
      <c r="U1744" s="10" t="str" cm="1">
        <f t="array" ref="U1744">_xlfn.IFS(B1744&lt;18.5,"Underweight",B1744&lt;=24.9,"Normal weight",B1744&lt;=29.99,"Over weight",B1744&gt;=30,"Obesity")</f>
        <v>Over weight</v>
      </c>
      <c r="V1744" t="str" cm="1">
        <f t="array" ref="V1744">_xlfn.IFS(C1744&lt;5.7,"Normal",C1744&lt;=6.49,"Prediabetes",C1744&gt;=6.5,"Diabetes")</f>
        <v>Prediabetes</v>
      </c>
      <c r="W1744" t="str">
        <f t="shared" si="364"/>
        <v>No</v>
      </c>
    </row>
    <row r="1745" spans="1:23" x14ac:dyDescent="0.25">
      <c r="A1745" t="s">
        <v>626</v>
      </c>
      <c r="B1745" s="11">
        <v>31.54</v>
      </c>
      <c r="C1745" s="11">
        <v>4.71</v>
      </c>
      <c r="D1745" t="s">
        <v>2380</v>
      </c>
      <c r="E1745" t="s">
        <v>2380</v>
      </c>
      <c r="F1745" t="s">
        <v>2380</v>
      </c>
      <c r="G1745" t="s">
        <v>2381</v>
      </c>
      <c r="H1745" t="s">
        <v>2380</v>
      </c>
      <c r="I1745" t="str">
        <f t="shared" si="352"/>
        <v>Id1744</v>
      </c>
      <c r="J1745" t="str">
        <f t="shared" si="353"/>
        <v>31.54</v>
      </c>
      <c r="K1745" t="str">
        <f t="shared" si="354"/>
        <v>4.71</v>
      </c>
      <c r="L1745" t="str">
        <f t="shared" si="355"/>
        <v>No</v>
      </c>
      <c r="M1745" t="str">
        <f t="shared" si="356"/>
        <v>No</v>
      </c>
      <c r="N1745" t="str">
        <f t="shared" si="357"/>
        <v>No</v>
      </c>
      <c r="O1745" t="str">
        <f t="shared" si="358"/>
        <v>No major surgery</v>
      </c>
      <c r="P1745" t="str">
        <f t="shared" si="359"/>
        <v>No</v>
      </c>
      <c r="Q1745" s="10" t="str">
        <f t="shared" si="360"/>
        <v>0</v>
      </c>
      <c r="R1745" t="str">
        <f t="shared" si="361"/>
        <v>No</v>
      </c>
      <c r="S1745" t="str">
        <f t="shared" si="362"/>
        <v>No</v>
      </c>
      <c r="T1745" t="str">
        <f t="shared" si="363"/>
        <v>No</v>
      </c>
      <c r="U1745" s="10" t="str" cm="1">
        <f t="array" ref="U1745">_xlfn.IFS(B1745&lt;18.5,"Underweight",B1745&lt;=24.9,"Normal weight",B1745&lt;=29.99,"Over weight",B1745&gt;=30,"Obesity")</f>
        <v>Obesity</v>
      </c>
      <c r="V1745" t="str" cm="1">
        <f t="array" ref="V1745">_xlfn.IFS(C1745&lt;5.7,"Normal",C1745&lt;=6.49,"Prediabetes",C1745&gt;=6.5,"Diabetes")</f>
        <v>Normal</v>
      </c>
      <c r="W1745" t="str">
        <f t="shared" si="364"/>
        <v>No</v>
      </c>
    </row>
    <row r="1746" spans="1:23" x14ac:dyDescent="0.25">
      <c r="A1746" t="s">
        <v>625</v>
      </c>
      <c r="B1746" s="11">
        <v>20.82</v>
      </c>
      <c r="C1746" s="11">
        <v>5.55</v>
      </c>
      <c r="D1746" t="s">
        <v>2380</v>
      </c>
      <c r="E1746" t="s">
        <v>2380</v>
      </c>
      <c r="F1746" t="s">
        <v>2380</v>
      </c>
      <c r="G1746">
        <v>1</v>
      </c>
      <c r="H1746" t="s">
        <v>2380</v>
      </c>
      <c r="I1746" t="str">
        <f t="shared" si="352"/>
        <v>Id1745</v>
      </c>
      <c r="J1746" t="str">
        <f t="shared" si="353"/>
        <v>20.82</v>
      </c>
      <c r="K1746" t="str">
        <f t="shared" si="354"/>
        <v>5.55</v>
      </c>
      <c r="L1746" t="str">
        <f t="shared" si="355"/>
        <v>No</v>
      </c>
      <c r="M1746" t="str">
        <f t="shared" si="356"/>
        <v>No</v>
      </c>
      <c r="N1746" t="str">
        <f t="shared" si="357"/>
        <v>No</v>
      </c>
      <c r="O1746" t="str">
        <f t="shared" si="358"/>
        <v>1</v>
      </c>
      <c r="P1746" t="str">
        <f t="shared" si="359"/>
        <v>No</v>
      </c>
      <c r="Q1746" s="10" t="str">
        <f t="shared" si="360"/>
        <v>1</v>
      </c>
      <c r="R1746" t="str">
        <f t="shared" si="361"/>
        <v>No</v>
      </c>
      <c r="S1746" t="str">
        <f t="shared" si="362"/>
        <v>No</v>
      </c>
      <c r="T1746" t="str">
        <f t="shared" si="363"/>
        <v>No</v>
      </c>
      <c r="U1746" s="10" t="str" cm="1">
        <f t="array" ref="U1746">_xlfn.IFS(B1746&lt;18.5,"Underweight",B1746&lt;=24.9,"Normal weight",B1746&lt;=29.99,"Over weight",B1746&gt;=30,"Obesity")</f>
        <v>Normal weight</v>
      </c>
      <c r="V1746" t="str" cm="1">
        <f t="array" ref="V1746">_xlfn.IFS(C1746&lt;5.7,"Normal",C1746&lt;=6.49,"Prediabetes",C1746&gt;=6.5,"Diabetes")</f>
        <v>Normal</v>
      </c>
      <c r="W1746" t="str">
        <f t="shared" si="364"/>
        <v>No</v>
      </c>
    </row>
    <row r="1747" spans="1:23" x14ac:dyDescent="0.25">
      <c r="A1747" t="s">
        <v>624</v>
      </c>
      <c r="B1747" s="11">
        <v>38.83</v>
      </c>
      <c r="C1747" s="11">
        <v>4.78</v>
      </c>
      <c r="D1747" t="s">
        <v>2380</v>
      </c>
      <c r="E1747" t="s">
        <v>2380</v>
      </c>
      <c r="F1747" t="s">
        <v>2383</v>
      </c>
      <c r="G1747">
        <v>1</v>
      </c>
      <c r="H1747" t="s">
        <v>2380</v>
      </c>
      <c r="I1747" t="str">
        <f t="shared" si="352"/>
        <v>Id1746</v>
      </c>
      <c r="J1747" t="str">
        <f t="shared" si="353"/>
        <v>38.83</v>
      </c>
      <c r="K1747" t="str">
        <f t="shared" si="354"/>
        <v>4.78</v>
      </c>
      <c r="L1747" t="str">
        <f t="shared" si="355"/>
        <v>No</v>
      </c>
      <c r="M1747" t="str">
        <f t="shared" si="356"/>
        <v>No</v>
      </c>
      <c r="N1747" t="str">
        <f t="shared" si="357"/>
        <v>Yes</v>
      </c>
      <c r="O1747" t="str">
        <f t="shared" si="358"/>
        <v>1</v>
      </c>
      <c r="P1747" t="str">
        <f t="shared" si="359"/>
        <v>No</v>
      </c>
      <c r="Q1747" s="10" t="str">
        <f t="shared" si="360"/>
        <v>1</v>
      </c>
      <c r="R1747" t="str">
        <f t="shared" si="361"/>
        <v>No</v>
      </c>
      <c r="S1747" t="str">
        <f t="shared" si="362"/>
        <v>No</v>
      </c>
      <c r="T1747" t="str">
        <f t="shared" si="363"/>
        <v>No</v>
      </c>
      <c r="U1747" s="10" t="str" cm="1">
        <f t="array" ref="U1747">_xlfn.IFS(B1747&lt;18.5,"Underweight",B1747&lt;=24.9,"Normal weight",B1747&lt;=29.99,"Over weight",B1747&gt;=30,"Obesity")</f>
        <v>Obesity</v>
      </c>
      <c r="V1747" t="str" cm="1">
        <f t="array" ref="V1747">_xlfn.IFS(C1747&lt;5.7,"Normal",C1747&lt;=6.49,"Prediabetes",C1747&gt;=6.5,"Diabetes")</f>
        <v>Normal</v>
      </c>
      <c r="W1747" t="str">
        <f t="shared" si="364"/>
        <v>No</v>
      </c>
    </row>
    <row r="1748" spans="1:23" x14ac:dyDescent="0.25">
      <c r="A1748" t="s">
        <v>623</v>
      </c>
      <c r="B1748" s="11">
        <v>23.44</v>
      </c>
      <c r="C1748" s="11">
        <v>4.6500000000000004</v>
      </c>
      <c r="D1748" t="s">
        <v>2382</v>
      </c>
      <c r="E1748" t="s">
        <v>2380</v>
      </c>
      <c r="F1748" t="s">
        <v>2380</v>
      </c>
      <c r="G1748">
        <v>1</v>
      </c>
      <c r="H1748" t="s">
        <v>2380</v>
      </c>
      <c r="I1748" t="str">
        <f t="shared" si="352"/>
        <v>Id1747</v>
      </c>
      <c r="J1748" t="str">
        <f t="shared" si="353"/>
        <v>23.44</v>
      </c>
      <c r="K1748" t="str">
        <f t="shared" si="354"/>
        <v>4.65</v>
      </c>
      <c r="L1748" t="str">
        <f t="shared" si="355"/>
        <v>yes</v>
      </c>
      <c r="M1748" t="str">
        <f t="shared" si="356"/>
        <v>No</v>
      </c>
      <c r="N1748" t="str">
        <f t="shared" si="357"/>
        <v>No</v>
      </c>
      <c r="O1748" t="str">
        <f t="shared" si="358"/>
        <v>1</v>
      </c>
      <c r="P1748" t="str">
        <f t="shared" si="359"/>
        <v>No</v>
      </c>
      <c r="Q1748" s="10" t="str">
        <f t="shared" si="360"/>
        <v>1</v>
      </c>
      <c r="R1748" t="str">
        <f t="shared" si="361"/>
        <v>Yes</v>
      </c>
      <c r="S1748" t="str">
        <f t="shared" si="362"/>
        <v>No</v>
      </c>
      <c r="T1748" t="str">
        <f t="shared" si="363"/>
        <v>No</v>
      </c>
      <c r="U1748" s="10" t="str" cm="1">
        <f t="array" ref="U1748">_xlfn.IFS(B1748&lt;18.5,"Underweight",B1748&lt;=24.9,"Normal weight",B1748&lt;=29.99,"Over weight",B1748&gt;=30,"Obesity")</f>
        <v>Normal weight</v>
      </c>
      <c r="V1748" t="str" cm="1">
        <f t="array" ref="V1748">_xlfn.IFS(C1748&lt;5.7,"Normal",C1748&lt;=6.49,"Prediabetes",C1748&gt;=6.5,"Diabetes")</f>
        <v>Normal</v>
      </c>
      <c r="W1748" t="str">
        <f t="shared" si="364"/>
        <v>No</v>
      </c>
    </row>
    <row r="1749" spans="1:23" x14ac:dyDescent="0.25">
      <c r="A1749" t="s">
        <v>622</v>
      </c>
      <c r="B1749" s="11">
        <v>24.13</v>
      </c>
      <c r="C1749" s="11">
        <v>5.2</v>
      </c>
      <c r="D1749" t="s">
        <v>2380</v>
      </c>
      <c r="E1749" t="s">
        <v>2380</v>
      </c>
      <c r="F1749" t="s">
        <v>2380</v>
      </c>
      <c r="G1749">
        <v>1</v>
      </c>
      <c r="H1749" t="s">
        <v>2380</v>
      </c>
      <c r="I1749" t="str">
        <f t="shared" si="352"/>
        <v>Id1748</v>
      </c>
      <c r="J1749" t="str">
        <f t="shared" si="353"/>
        <v>24.13</v>
      </c>
      <c r="K1749" t="str">
        <f t="shared" si="354"/>
        <v>5.2</v>
      </c>
      <c r="L1749" t="str">
        <f t="shared" si="355"/>
        <v>No</v>
      </c>
      <c r="M1749" t="str">
        <f t="shared" si="356"/>
        <v>No</v>
      </c>
      <c r="N1749" t="str">
        <f t="shared" si="357"/>
        <v>No</v>
      </c>
      <c r="O1749" t="str">
        <f t="shared" si="358"/>
        <v>1</v>
      </c>
      <c r="P1749" t="str">
        <f t="shared" si="359"/>
        <v>No</v>
      </c>
      <c r="Q1749" s="10" t="str">
        <f t="shared" si="360"/>
        <v>1</v>
      </c>
      <c r="R1749" t="str">
        <f t="shared" si="361"/>
        <v>No</v>
      </c>
      <c r="S1749" t="str">
        <f t="shared" si="362"/>
        <v>No</v>
      </c>
      <c r="T1749" t="str">
        <f t="shared" si="363"/>
        <v>No</v>
      </c>
      <c r="U1749" s="10" t="str" cm="1">
        <f t="array" ref="U1749">_xlfn.IFS(B1749&lt;18.5,"Underweight",B1749&lt;=24.9,"Normal weight",B1749&lt;=29.99,"Over weight",B1749&gt;=30,"Obesity")</f>
        <v>Normal weight</v>
      </c>
      <c r="V1749" t="str" cm="1">
        <f t="array" ref="V1749">_xlfn.IFS(C1749&lt;5.7,"Normal",C1749&lt;=6.49,"Prediabetes",C1749&gt;=6.5,"Diabetes")</f>
        <v>Normal</v>
      </c>
      <c r="W1749" t="str">
        <f t="shared" si="364"/>
        <v>No</v>
      </c>
    </row>
    <row r="1750" spans="1:23" x14ac:dyDescent="0.25">
      <c r="A1750" t="s">
        <v>621</v>
      </c>
      <c r="B1750" s="11">
        <v>42.13</v>
      </c>
      <c r="C1750" s="11">
        <v>4.54</v>
      </c>
      <c r="D1750" t="s">
        <v>2382</v>
      </c>
      <c r="E1750" t="s">
        <v>2380</v>
      </c>
      <c r="F1750" t="s">
        <v>2380</v>
      </c>
      <c r="G1750">
        <v>1</v>
      </c>
      <c r="H1750" t="s">
        <v>2380</v>
      </c>
      <c r="I1750" t="str">
        <f t="shared" si="352"/>
        <v>Id1749</v>
      </c>
      <c r="J1750" t="str">
        <f t="shared" si="353"/>
        <v>42.13</v>
      </c>
      <c r="K1750" t="str">
        <f t="shared" si="354"/>
        <v>4.54</v>
      </c>
      <c r="L1750" t="str">
        <f t="shared" si="355"/>
        <v>yes</v>
      </c>
      <c r="M1750" t="str">
        <f t="shared" si="356"/>
        <v>No</v>
      </c>
      <c r="N1750" t="str">
        <f t="shared" si="357"/>
        <v>No</v>
      </c>
      <c r="O1750" t="str">
        <f t="shared" si="358"/>
        <v>1</v>
      </c>
      <c r="P1750" t="str">
        <f t="shared" si="359"/>
        <v>No</v>
      </c>
      <c r="Q1750" s="10" t="str">
        <f t="shared" si="360"/>
        <v>1</v>
      </c>
      <c r="R1750" t="str">
        <f t="shared" si="361"/>
        <v>Yes</v>
      </c>
      <c r="S1750" t="str">
        <f t="shared" si="362"/>
        <v>No</v>
      </c>
      <c r="T1750" t="str">
        <f t="shared" si="363"/>
        <v>No</v>
      </c>
      <c r="U1750" s="10" t="str" cm="1">
        <f t="array" ref="U1750">_xlfn.IFS(B1750&lt;18.5,"Underweight",B1750&lt;=24.9,"Normal weight",B1750&lt;=29.99,"Over weight",B1750&gt;=30,"Obesity")</f>
        <v>Obesity</v>
      </c>
      <c r="V1750" t="str" cm="1">
        <f t="array" ref="V1750">_xlfn.IFS(C1750&lt;5.7,"Normal",C1750&lt;=6.49,"Prediabetes",C1750&gt;=6.5,"Diabetes")</f>
        <v>Normal</v>
      </c>
      <c r="W1750" t="str">
        <f t="shared" si="364"/>
        <v>No</v>
      </c>
    </row>
    <row r="1751" spans="1:23" x14ac:dyDescent="0.25">
      <c r="A1751" t="s">
        <v>620</v>
      </c>
      <c r="B1751" s="11">
        <v>17.86</v>
      </c>
      <c r="C1751" s="11">
        <v>4.1100000000000003</v>
      </c>
      <c r="D1751" t="s">
        <v>2380</v>
      </c>
      <c r="E1751" t="s">
        <v>2380</v>
      </c>
      <c r="F1751" t="s">
        <v>2380</v>
      </c>
      <c r="G1751">
        <v>1</v>
      </c>
      <c r="H1751" t="s">
        <v>2380</v>
      </c>
      <c r="I1751" t="str">
        <f t="shared" si="352"/>
        <v>Id1750</v>
      </c>
      <c r="J1751" t="str">
        <f t="shared" si="353"/>
        <v>17.86</v>
      </c>
      <c r="K1751" t="str">
        <f t="shared" si="354"/>
        <v>4.11</v>
      </c>
      <c r="L1751" t="str">
        <f t="shared" si="355"/>
        <v>No</v>
      </c>
      <c r="M1751" t="str">
        <f t="shared" si="356"/>
        <v>No</v>
      </c>
      <c r="N1751" t="str">
        <f t="shared" si="357"/>
        <v>No</v>
      </c>
      <c r="O1751" t="str">
        <f t="shared" si="358"/>
        <v>1</v>
      </c>
      <c r="P1751" t="str">
        <f t="shared" si="359"/>
        <v>No</v>
      </c>
      <c r="Q1751" s="10" t="str">
        <f t="shared" si="360"/>
        <v>1</v>
      </c>
      <c r="R1751" t="str">
        <f t="shared" si="361"/>
        <v>No</v>
      </c>
      <c r="S1751" t="str">
        <f t="shared" si="362"/>
        <v>No</v>
      </c>
      <c r="T1751" t="str">
        <f t="shared" si="363"/>
        <v>No</v>
      </c>
      <c r="U1751" s="10" t="str" cm="1">
        <f t="array" ref="U1751">_xlfn.IFS(B1751&lt;18.5,"Underweight",B1751&lt;=24.9,"Normal weight",B1751&lt;=29.99,"Over weight",B1751&gt;=30,"Obesity")</f>
        <v>Underweight</v>
      </c>
      <c r="V1751" t="str" cm="1">
        <f t="array" ref="V1751">_xlfn.IFS(C1751&lt;5.7,"Normal",C1751&lt;=6.49,"Prediabetes",C1751&gt;=6.5,"Diabetes")</f>
        <v>Normal</v>
      </c>
      <c r="W1751" t="str">
        <f t="shared" si="364"/>
        <v>No</v>
      </c>
    </row>
    <row r="1752" spans="1:23" x14ac:dyDescent="0.25">
      <c r="A1752" t="s">
        <v>619</v>
      </c>
      <c r="B1752" s="11">
        <v>32.78</v>
      </c>
      <c r="C1752" s="11">
        <v>4.63</v>
      </c>
      <c r="D1752" t="s">
        <v>2380</v>
      </c>
      <c r="E1752" t="s">
        <v>2380</v>
      </c>
      <c r="F1752" t="s">
        <v>2380</v>
      </c>
      <c r="G1752" t="s">
        <v>2381</v>
      </c>
      <c r="H1752" t="s">
        <v>2380</v>
      </c>
      <c r="I1752" t="str">
        <f t="shared" si="352"/>
        <v>Id1751</v>
      </c>
      <c r="J1752" t="str">
        <f t="shared" si="353"/>
        <v>32.78</v>
      </c>
      <c r="K1752" t="str">
        <f t="shared" si="354"/>
        <v>4.63</v>
      </c>
      <c r="L1752" t="str">
        <f t="shared" si="355"/>
        <v>No</v>
      </c>
      <c r="M1752" t="str">
        <f t="shared" si="356"/>
        <v>No</v>
      </c>
      <c r="N1752" t="str">
        <f t="shared" si="357"/>
        <v>No</v>
      </c>
      <c r="O1752" t="str">
        <f t="shared" si="358"/>
        <v>No major surgery</v>
      </c>
      <c r="P1752" t="str">
        <f t="shared" si="359"/>
        <v>No</v>
      </c>
      <c r="Q1752" s="10" t="str">
        <f t="shared" si="360"/>
        <v>0</v>
      </c>
      <c r="R1752" t="str">
        <f t="shared" si="361"/>
        <v>No</v>
      </c>
      <c r="S1752" t="str">
        <f t="shared" si="362"/>
        <v>No</v>
      </c>
      <c r="T1752" t="str">
        <f t="shared" si="363"/>
        <v>No</v>
      </c>
      <c r="U1752" s="10" t="str" cm="1">
        <f t="array" ref="U1752">_xlfn.IFS(B1752&lt;18.5,"Underweight",B1752&lt;=24.9,"Normal weight",B1752&lt;=29.99,"Over weight",B1752&gt;=30,"Obesity")</f>
        <v>Obesity</v>
      </c>
      <c r="V1752" t="str" cm="1">
        <f t="array" ref="V1752">_xlfn.IFS(C1752&lt;5.7,"Normal",C1752&lt;=6.49,"Prediabetes",C1752&gt;=6.5,"Diabetes")</f>
        <v>Normal</v>
      </c>
      <c r="W1752" t="str">
        <f t="shared" si="364"/>
        <v>No</v>
      </c>
    </row>
    <row r="1753" spans="1:23" x14ac:dyDescent="0.25">
      <c r="A1753" t="s">
        <v>618</v>
      </c>
      <c r="B1753" s="11">
        <v>23.9</v>
      </c>
      <c r="C1753" s="11">
        <v>6.06</v>
      </c>
      <c r="D1753" t="s">
        <v>2382</v>
      </c>
      <c r="E1753" t="s">
        <v>2380</v>
      </c>
      <c r="F1753" t="s">
        <v>2383</v>
      </c>
      <c r="G1753">
        <v>1</v>
      </c>
      <c r="H1753" t="s">
        <v>2380</v>
      </c>
      <c r="I1753" t="str">
        <f t="shared" si="352"/>
        <v>Id1752</v>
      </c>
      <c r="J1753" t="str">
        <f t="shared" si="353"/>
        <v>23.9</v>
      </c>
      <c r="K1753" t="str">
        <f t="shared" si="354"/>
        <v>6.06</v>
      </c>
      <c r="L1753" t="str">
        <f t="shared" si="355"/>
        <v>yes</v>
      </c>
      <c r="M1753" t="str">
        <f t="shared" si="356"/>
        <v>No</v>
      </c>
      <c r="N1753" t="str">
        <f t="shared" si="357"/>
        <v>Yes</v>
      </c>
      <c r="O1753" t="str">
        <f t="shared" si="358"/>
        <v>1</v>
      </c>
      <c r="P1753" t="str">
        <f t="shared" si="359"/>
        <v>No</v>
      </c>
      <c r="Q1753" s="10" t="str">
        <f t="shared" si="360"/>
        <v>1</v>
      </c>
      <c r="R1753" t="str">
        <f t="shared" si="361"/>
        <v>Yes</v>
      </c>
      <c r="S1753" t="str">
        <f t="shared" si="362"/>
        <v>No</v>
      </c>
      <c r="T1753" t="str">
        <f t="shared" si="363"/>
        <v>No</v>
      </c>
      <c r="U1753" s="10" t="str" cm="1">
        <f t="array" ref="U1753">_xlfn.IFS(B1753&lt;18.5,"Underweight",B1753&lt;=24.9,"Normal weight",B1753&lt;=29.99,"Over weight",B1753&gt;=30,"Obesity")</f>
        <v>Normal weight</v>
      </c>
      <c r="V1753" t="str" cm="1">
        <f t="array" ref="V1753">_xlfn.IFS(C1753&lt;5.7,"Normal",C1753&lt;=6.49,"Prediabetes",C1753&gt;=6.5,"Diabetes")</f>
        <v>Prediabetes</v>
      </c>
      <c r="W1753" t="str">
        <f t="shared" si="364"/>
        <v>No</v>
      </c>
    </row>
    <row r="1754" spans="1:23" x14ac:dyDescent="0.25">
      <c r="A1754" t="s">
        <v>617</v>
      </c>
      <c r="B1754" s="11">
        <v>15.47</v>
      </c>
      <c r="C1754" s="11">
        <v>8.43</v>
      </c>
      <c r="D1754" t="s">
        <v>2380</v>
      </c>
      <c r="E1754" t="s">
        <v>2380</v>
      </c>
      <c r="F1754" t="s">
        <v>2380</v>
      </c>
      <c r="G1754" t="s">
        <v>2381</v>
      </c>
      <c r="H1754" t="s">
        <v>2380</v>
      </c>
      <c r="I1754" t="str">
        <f t="shared" si="352"/>
        <v>Id1753</v>
      </c>
      <c r="J1754" t="str">
        <f t="shared" si="353"/>
        <v>15.47</v>
      </c>
      <c r="K1754" t="str">
        <f t="shared" si="354"/>
        <v>8.43</v>
      </c>
      <c r="L1754" t="str">
        <f t="shared" si="355"/>
        <v>No</v>
      </c>
      <c r="M1754" t="str">
        <f t="shared" si="356"/>
        <v>No</v>
      </c>
      <c r="N1754" t="str">
        <f t="shared" si="357"/>
        <v>No</v>
      </c>
      <c r="O1754" t="str">
        <f t="shared" si="358"/>
        <v>No major surgery</v>
      </c>
      <c r="P1754" t="str">
        <f t="shared" si="359"/>
        <v>No</v>
      </c>
      <c r="Q1754" s="10" t="str">
        <f t="shared" si="360"/>
        <v>0</v>
      </c>
      <c r="R1754" t="str">
        <f t="shared" si="361"/>
        <v>No</v>
      </c>
      <c r="S1754" t="str">
        <f t="shared" si="362"/>
        <v>No</v>
      </c>
      <c r="T1754" t="str">
        <f t="shared" si="363"/>
        <v>No</v>
      </c>
      <c r="U1754" s="10" t="str" cm="1">
        <f t="array" ref="U1754">_xlfn.IFS(B1754&lt;18.5,"Underweight",B1754&lt;=24.9,"Normal weight",B1754&lt;=29.99,"Over weight",B1754&gt;=30,"Obesity")</f>
        <v>Underweight</v>
      </c>
      <c r="V1754" t="str" cm="1">
        <f t="array" ref="V1754">_xlfn.IFS(C1754&lt;5.7,"Normal",C1754&lt;=6.49,"Prediabetes",C1754&gt;=6.5,"Diabetes")</f>
        <v>Diabetes</v>
      </c>
      <c r="W1754" t="str">
        <f t="shared" si="364"/>
        <v>No</v>
      </c>
    </row>
    <row r="1755" spans="1:23" x14ac:dyDescent="0.25">
      <c r="A1755" t="s">
        <v>616</v>
      </c>
      <c r="B1755" s="11">
        <v>28.54</v>
      </c>
      <c r="C1755" s="11">
        <v>5.51</v>
      </c>
      <c r="D1755" t="s">
        <v>2380</v>
      </c>
      <c r="E1755" t="s">
        <v>2380</v>
      </c>
      <c r="F1755" t="s">
        <v>2383</v>
      </c>
      <c r="G1755">
        <v>1</v>
      </c>
      <c r="H1755" t="s">
        <v>2380</v>
      </c>
      <c r="I1755" t="str">
        <f t="shared" si="352"/>
        <v>Id1754</v>
      </c>
      <c r="J1755" t="str">
        <f t="shared" si="353"/>
        <v>28.54</v>
      </c>
      <c r="K1755" t="str">
        <f t="shared" si="354"/>
        <v>5.51</v>
      </c>
      <c r="L1755" t="str">
        <f t="shared" si="355"/>
        <v>No</v>
      </c>
      <c r="M1755" t="str">
        <f t="shared" si="356"/>
        <v>No</v>
      </c>
      <c r="N1755" t="str">
        <f t="shared" si="357"/>
        <v>Yes</v>
      </c>
      <c r="O1755" t="str">
        <f t="shared" si="358"/>
        <v>1</v>
      </c>
      <c r="P1755" t="str">
        <f t="shared" si="359"/>
        <v>No</v>
      </c>
      <c r="Q1755" s="10" t="str">
        <f t="shared" si="360"/>
        <v>1</v>
      </c>
      <c r="R1755" t="str">
        <f t="shared" si="361"/>
        <v>No</v>
      </c>
      <c r="S1755" t="str">
        <f t="shared" si="362"/>
        <v>No</v>
      </c>
      <c r="T1755" t="str">
        <f t="shared" si="363"/>
        <v>No</v>
      </c>
      <c r="U1755" s="10" t="str" cm="1">
        <f t="array" ref="U1755">_xlfn.IFS(B1755&lt;18.5,"Underweight",B1755&lt;=24.9,"Normal weight",B1755&lt;=29.99,"Over weight",B1755&gt;=30,"Obesity")</f>
        <v>Over weight</v>
      </c>
      <c r="V1755" t="str" cm="1">
        <f t="array" ref="V1755">_xlfn.IFS(C1755&lt;5.7,"Normal",C1755&lt;=6.49,"Prediabetes",C1755&gt;=6.5,"Diabetes")</f>
        <v>Normal</v>
      </c>
      <c r="W1755" t="str">
        <f t="shared" si="364"/>
        <v>No</v>
      </c>
    </row>
    <row r="1756" spans="1:23" x14ac:dyDescent="0.25">
      <c r="A1756" t="s">
        <v>615</v>
      </c>
      <c r="B1756" s="11">
        <v>18.54</v>
      </c>
      <c r="C1756" s="11">
        <v>4.95</v>
      </c>
      <c r="D1756" t="s">
        <v>2380</v>
      </c>
      <c r="E1756" t="s">
        <v>2380</v>
      </c>
      <c r="F1756" t="s">
        <v>2380</v>
      </c>
      <c r="G1756" t="s">
        <v>2381</v>
      </c>
      <c r="H1756" t="s">
        <v>2380</v>
      </c>
      <c r="I1756" t="str">
        <f t="shared" si="352"/>
        <v>Id1755</v>
      </c>
      <c r="J1756" t="str">
        <f t="shared" si="353"/>
        <v>18.54</v>
      </c>
      <c r="K1756" t="str">
        <f t="shared" si="354"/>
        <v>4.95</v>
      </c>
      <c r="L1756" t="str">
        <f t="shared" si="355"/>
        <v>No</v>
      </c>
      <c r="M1756" t="str">
        <f t="shared" si="356"/>
        <v>No</v>
      </c>
      <c r="N1756" t="str">
        <f t="shared" si="357"/>
        <v>No</v>
      </c>
      <c r="O1756" t="str">
        <f t="shared" si="358"/>
        <v>No major surgery</v>
      </c>
      <c r="P1756" t="str">
        <f t="shared" si="359"/>
        <v>No</v>
      </c>
      <c r="Q1756" s="10" t="str">
        <f t="shared" si="360"/>
        <v>0</v>
      </c>
      <c r="R1756" t="str">
        <f t="shared" si="361"/>
        <v>No</v>
      </c>
      <c r="S1756" t="str">
        <f t="shared" si="362"/>
        <v>No</v>
      </c>
      <c r="T1756" t="str">
        <f t="shared" si="363"/>
        <v>No</v>
      </c>
      <c r="U1756" s="10" t="str" cm="1">
        <f t="array" ref="U1756">_xlfn.IFS(B1756&lt;18.5,"Underweight",B1756&lt;=24.9,"Normal weight",B1756&lt;=29.99,"Over weight",B1756&gt;=30,"Obesity")</f>
        <v>Normal weight</v>
      </c>
      <c r="V1756" t="str" cm="1">
        <f t="array" ref="V1756">_xlfn.IFS(C1756&lt;5.7,"Normal",C1756&lt;=6.49,"Prediabetes",C1756&gt;=6.5,"Diabetes")</f>
        <v>Normal</v>
      </c>
      <c r="W1756" t="str">
        <f t="shared" si="364"/>
        <v>No</v>
      </c>
    </row>
    <row r="1757" spans="1:23" x14ac:dyDescent="0.25">
      <c r="A1757" t="s">
        <v>614</v>
      </c>
      <c r="B1757" s="11">
        <v>32.18</v>
      </c>
      <c r="C1757" s="11">
        <v>6.44</v>
      </c>
      <c r="D1757" t="s">
        <v>2382</v>
      </c>
      <c r="E1757" t="s">
        <v>2380</v>
      </c>
      <c r="F1757" t="s">
        <v>2383</v>
      </c>
      <c r="G1757">
        <v>1</v>
      </c>
      <c r="H1757" t="s">
        <v>2380</v>
      </c>
      <c r="I1757" t="str">
        <f t="shared" si="352"/>
        <v>Id1756</v>
      </c>
      <c r="J1757" t="str">
        <f t="shared" si="353"/>
        <v>32.18</v>
      </c>
      <c r="K1757" t="str">
        <f t="shared" si="354"/>
        <v>6.44</v>
      </c>
      <c r="L1757" t="str">
        <f t="shared" si="355"/>
        <v>yes</v>
      </c>
      <c r="M1757" t="str">
        <f t="shared" si="356"/>
        <v>No</v>
      </c>
      <c r="N1757" t="str">
        <f t="shared" si="357"/>
        <v>Yes</v>
      </c>
      <c r="O1757" t="str">
        <f t="shared" si="358"/>
        <v>1</v>
      </c>
      <c r="P1757" t="str">
        <f t="shared" si="359"/>
        <v>No</v>
      </c>
      <c r="Q1757" s="10" t="str">
        <f t="shared" si="360"/>
        <v>1</v>
      </c>
      <c r="R1757" t="str">
        <f t="shared" si="361"/>
        <v>Yes</v>
      </c>
      <c r="S1757" t="str">
        <f t="shared" si="362"/>
        <v>No</v>
      </c>
      <c r="T1757" t="str">
        <f t="shared" si="363"/>
        <v>No</v>
      </c>
      <c r="U1757" s="10" t="str" cm="1">
        <f t="array" ref="U1757">_xlfn.IFS(B1757&lt;18.5,"Underweight",B1757&lt;=24.9,"Normal weight",B1757&lt;=29.99,"Over weight",B1757&gt;=30,"Obesity")</f>
        <v>Obesity</v>
      </c>
      <c r="V1757" t="str" cm="1">
        <f t="array" ref="V1757">_xlfn.IFS(C1757&lt;5.7,"Normal",C1757&lt;=6.49,"Prediabetes",C1757&gt;=6.5,"Diabetes")</f>
        <v>Prediabetes</v>
      </c>
      <c r="W1757" t="str">
        <f t="shared" si="364"/>
        <v>No</v>
      </c>
    </row>
    <row r="1758" spans="1:23" x14ac:dyDescent="0.25">
      <c r="A1758" t="s">
        <v>613</v>
      </c>
      <c r="B1758" s="11">
        <v>37.380000000000003</v>
      </c>
      <c r="C1758" s="11">
        <v>6.05</v>
      </c>
      <c r="D1758" t="s">
        <v>2382</v>
      </c>
      <c r="E1758" t="s">
        <v>2380</v>
      </c>
      <c r="F1758" t="s">
        <v>2380</v>
      </c>
      <c r="G1758" t="s">
        <v>2381</v>
      </c>
      <c r="H1758" t="s">
        <v>2380</v>
      </c>
      <c r="I1758" t="str">
        <f t="shared" si="352"/>
        <v>Id1757</v>
      </c>
      <c r="J1758" t="str">
        <f t="shared" si="353"/>
        <v>37.38</v>
      </c>
      <c r="K1758" t="str">
        <f t="shared" si="354"/>
        <v>6.05</v>
      </c>
      <c r="L1758" t="str">
        <f t="shared" si="355"/>
        <v>yes</v>
      </c>
      <c r="M1758" t="str">
        <f t="shared" si="356"/>
        <v>No</v>
      </c>
      <c r="N1758" t="str">
        <f t="shared" si="357"/>
        <v>No</v>
      </c>
      <c r="O1758" t="str">
        <f t="shared" si="358"/>
        <v>No major surgery</v>
      </c>
      <c r="P1758" t="str">
        <f t="shared" si="359"/>
        <v>No</v>
      </c>
      <c r="Q1758" s="10" t="str">
        <f t="shared" si="360"/>
        <v>0</v>
      </c>
      <c r="R1758" t="str">
        <f t="shared" si="361"/>
        <v>Yes</v>
      </c>
      <c r="S1758" t="str">
        <f t="shared" si="362"/>
        <v>No</v>
      </c>
      <c r="T1758" t="str">
        <f t="shared" si="363"/>
        <v>No</v>
      </c>
      <c r="U1758" s="10" t="str" cm="1">
        <f t="array" ref="U1758">_xlfn.IFS(B1758&lt;18.5,"Underweight",B1758&lt;=24.9,"Normal weight",B1758&lt;=29.99,"Over weight",B1758&gt;=30,"Obesity")</f>
        <v>Obesity</v>
      </c>
      <c r="V1758" t="str" cm="1">
        <f t="array" ref="V1758">_xlfn.IFS(C1758&lt;5.7,"Normal",C1758&lt;=6.49,"Prediabetes",C1758&gt;=6.5,"Diabetes")</f>
        <v>Prediabetes</v>
      </c>
      <c r="W1758" t="str">
        <f t="shared" si="364"/>
        <v>No</v>
      </c>
    </row>
    <row r="1759" spans="1:23" x14ac:dyDescent="0.25">
      <c r="A1759" t="s">
        <v>612</v>
      </c>
      <c r="B1759" s="11">
        <v>31.12</v>
      </c>
      <c r="C1759" s="11">
        <v>4.76</v>
      </c>
      <c r="D1759" t="s">
        <v>2382</v>
      </c>
      <c r="E1759" t="s">
        <v>2380</v>
      </c>
      <c r="F1759" t="s">
        <v>2383</v>
      </c>
      <c r="G1759">
        <v>1</v>
      </c>
      <c r="H1759" t="s">
        <v>2380</v>
      </c>
      <c r="I1759" t="str">
        <f t="shared" si="352"/>
        <v>Id1758</v>
      </c>
      <c r="J1759" t="str">
        <f t="shared" si="353"/>
        <v>31.12</v>
      </c>
      <c r="K1759" t="str">
        <f t="shared" si="354"/>
        <v>4.76</v>
      </c>
      <c r="L1759" t="str">
        <f t="shared" si="355"/>
        <v>yes</v>
      </c>
      <c r="M1759" t="str">
        <f t="shared" si="356"/>
        <v>No</v>
      </c>
      <c r="N1759" t="str">
        <f t="shared" si="357"/>
        <v>Yes</v>
      </c>
      <c r="O1759" t="str">
        <f t="shared" si="358"/>
        <v>1</v>
      </c>
      <c r="P1759" t="str">
        <f t="shared" si="359"/>
        <v>No</v>
      </c>
      <c r="Q1759" s="10" t="str">
        <f t="shared" si="360"/>
        <v>1</v>
      </c>
      <c r="R1759" t="str">
        <f t="shared" si="361"/>
        <v>Yes</v>
      </c>
      <c r="S1759" t="str">
        <f t="shared" si="362"/>
        <v>No</v>
      </c>
      <c r="T1759" t="str">
        <f t="shared" si="363"/>
        <v>No</v>
      </c>
      <c r="U1759" s="10" t="str" cm="1">
        <f t="array" ref="U1759">_xlfn.IFS(B1759&lt;18.5,"Underweight",B1759&lt;=24.9,"Normal weight",B1759&lt;=29.99,"Over weight",B1759&gt;=30,"Obesity")</f>
        <v>Obesity</v>
      </c>
      <c r="V1759" t="str" cm="1">
        <f t="array" ref="V1759">_xlfn.IFS(C1759&lt;5.7,"Normal",C1759&lt;=6.49,"Prediabetes",C1759&gt;=6.5,"Diabetes")</f>
        <v>Normal</v>
      </c>
      <c r="W1759" t="str">
        <f t="shared" si="364"/>
        <v>No</v>
      </c>
    </row>
    <row r="1760" spans="1:23" x14ac:dyDescent="0.25">
      <c r="A1760" t="s">
        <v>611</v>
      </c>
      <c r="B1760" s="11">
        <v>22.01</v>
      </c>
      <c r="C1760" s="11">
        <v>6.72</v>
      </c>
      <c r="D1760" t="s">
        <v>2382</v>
      </c>
      <c r="E1760" t="s">
        <v>2380</v>
      </c>
      <c r="F1760" t="s">
        <v>2380</v>
      </c>
      <c r="G1760">
        <v>1</v>
      </c>
      <c r="H1760" t="s">
        <v>2380</v>
      </c>
      <c r="I1760" t="str">
        <f t="shared" si="352"/>
        <v>Id1759</v>
      </c>
      <c r="J1760" t="str">
        <f t="shared" si="353"/>
        <v>22.01</v>
      </c>
      <c r="K1760" t="str">
        <f t="shared" si="354"/>
        <v>6.72</v>
      </c>
      <c r="L1760" t="str">
        <f t="shared" si="355"/>
        <v>yes</v>
      </c>
      <c r="M1760" t="str">
        <f t="shared" si="356"/>
        <v>No</v>
      </c>
      <c r="N1760" t="str">
        <f t="shared" si="357"/>
        <v>No</v>
      </c>
      <c r="O1760" t="str">
        <f t="shared" si="358"/>
        <v>1</v>
      </c>
      <c r="P1760" t="str">
        <f t="shared" si="359"/>
        <v>No</v>
      </c>
      <c r="Q1760" s="10" t="str">
        <f t="shared" si="360"/>
        <v>1</v>
      </c>
      <c r="R1760" t="str">
        <f t="shared" si="361"/>
        <v>Yes</v>
      </c>
      <c r="S1760" t="str">
        <f t="shared" si="362"/>
        <v>No</v>
      </c>
      <c r="T1760" t="str">
        <f t="shared" si="363"/>
        <v>No</v>
      </c>
      <c r="U1760" s="10" t="str" cm="1">
        <f t="array" ref="U1760">_xlfn.IFS(B1760&lt;18.5,"Underweight",B1760&lt;=24.9,"Normal weight",B1760&lt;=29.99,"Over weight",B1760&gt;=30,"Obesity")</f>
        <v>Normal weight</v>
      </c>
      <c r="V1760" t="str" cm="1">
        <f t="array" ref="V1760">_xlfn.IFS(C1760&lt;5.7,"Normal",C1760&lt;=6.49,"Prediabetes",C1760&gt;=6.5,"Diabetes")</f>
        <v>Diabetes</v>
      </c>
      <c r="W1760" t="str">
        <f t="shared" si="364"/>
        <v>No</v>
      </c>
    </row>
    <row r="1761" spans="1:23" x14ac:dyDescent="0.25">
      <c r="A1761" t="s">
        <v>610</v>
      </c>
      <c r="B1761" s="11">
        <v>27.645</v>
      </c>
      <c r="C1761" s="11">
        <v>5.7</v>
      </c>
      <c r="D1761" t="s">
        <v>2380</v>
      </c>
      <c r="E1761" t="s">
        <v>2380</v>
      </c>
      <c r="F1761" t="s">
        <v>2380</v>
      </c>
      <c r="G1761" t="s">
        <v>2381</v>
      </c>
      <c r="H1761" t="s">
        <v>2380</v>
      </c>
      <c r="I1761" t="str">
        <f t="shared" si="352"/>
        <v>Id1760</v>
      </c>
      <c r="J1761" t="str">
        <f t="shared" si="353"/>
        <v>27.645</v>
      </c>
      <c r="K1761" t="str">
        <f t="shared" si="354"/>
        <v>5.7</v>
      </c>
      <c r="L1761" t="str">
        <f t="shared" si="355"/>
        <v>No</v>
      </c>
      <c r="M1761" t="str">
        <f t="shared" si="356"/>
        <v>No</v>
      </c>
      <c r="N1761" t="str">
        <f t="shared" si="357"/>
        <v>No</v>
      </c>
      <c r="O1761" t="str">
        <f t="shared" si="358"/>
        <v>No major surgery</v>
      </c>
      <c r="P1761" t="str">
        <f t="shared" si="359"/>
        <v>No</v>
      </c>
      <c r="Q1761" s="10" t="str">
        <f t="shared" si="360"/>
        <v>0</v>
      </c>
      <c r="R1761" t="str">
        <f t="shared" si="361"/>
        <v>No</v>
      </c>
      <c r="S1761" t="str">
        <f t="shared" si="362"/>
        <v>No</v>
      </c>
      <c r="T1761" t="str">
        <f t="shared" si="363"/>
        <v>No</v>
      </c>
      <c r="U1761" s="10" t="str" cm="1">
        <f t="array" ref="U1761">_xlfn.IFS(B1761&lt;18.5,"Underweight",B1761&lt;=24.9,"Normal weight",B1761&lt;=29.99,"Over weight",B1761&gt;=30,"Obesity")</f>
        <v>Over weight</v>
      </c>
      <c r="V1761" t="str" cm="1">
        <f t="array" ref="V1761">_xlfn.IFS(C1761&lt;5.7,"Normal",C1761&lt;=6.49,"Prediabetes",C1761&gt;=6.5,"Diabetes")</f>
        <v>Prediabetes</v>
      </c>
      <c r="W1761" t="str">
        <f t="shared" si="364"/>
        <v>No</v>
      </c>
    </row>
    <row r="1762" spans="1:23" x14ac:dyDescent="0.25">
      <c r="A1762" t="s">
        <v>609</v>
      </c>
      <c r="B1762" s="11">
        <v>29.64</v>
      </c>
      <c r="C1762" s="11">
        <v>5.31</v>
      </c>
      <c r="D1762" t="s">
        <v>2382</v>
      </c>
      <c r="E1762" t="s">
        <v>2380</v>
      </c>
      <c r="F1762" t="s">
        <v>2380</v>
      </c>
      <c r="G1762" t="s">
        <v>2381</v>
      </c>
      <c r="H1762" t="s">
        <v>2380</v>
      </c>
      <c r="I1762" t="str">
        <f t="shared" si="352"/>
        <v>Id1761</v>
      </c>
      <c r="J1762" t="str">
        <f t="shared" si="353"/>
        <v>29.64</v>
      </c>
      <c r="K1762" t="str">
        <f t="shared" si="354"/>
        <v>5.31</v>
      </c>
      <c r="L1762" t="str">
        <f t="shared" si="355"/>
        <v>yes</v>
      </c>
      <c r="M1762" t="str">
        <f t="shared" si="356"/>
        <v>No</v>
      </c>
      <c r="N1762" t="str">
        <f t="shared" si="357"/>
        <v>No</v>
      </c>
      <c r="O1762" t="str">
        <f t="shared" si="358"/>
        <v>No major surgery</v>
      </c>
      <c r="P1762" t="str">
        <f t="shared" si="359"/>
        <v>No</v>
      </c>
      <c r="Q1762" s="10" t="str">
        <f t="shared" si="360"/>
        <v>0</v>
      </c>
      <c r="R1762" t="str">
        <f t="shared" si="361"/>
        <v>Yes</v>
      </c>
      <c r="S1762" t="str">
        <f t="shared" si="362"/>
        <v>No</v>
      </c>
      <c r="T1762" t="str">
        <f t="shared" si="363"/>
        <v>No</v>
      </c>
      <c r="U1762" s="10" t="str" cm="1">
        <f t="array" ref="U1762">_xlfn.IFS(B1762&lt;18.5,"Underweight",B1762&lt;=24.9,"Normal weight",B1762&lt;=29.99,"Over weight",B1762&gt;=30,"Obesity")</f>
        <v>Over weight</v>
      </c>
      <c r="V1762" t="str" cm="1">
        <f t="array" ref="V1762">_xlfn.IFS(C1762&lt;5.7,"Normal",C1762&lt;=6.49,"Prediabetes",C1762&gt;=6.5,"Diabetes")</f>
        <v>Normal</v>
      </c>
      <c r="W1762" t="str">
        <f t="shared" si="364"/>
        <v>No</v>
      </c>
    </row>
    <row r="1763" spans="1:23" x14ac:dyDescent="0.25">
      <c r="A1763" t="s">
        <v>608</v>
      </c>
      <c r="B1763" s="11">
        <v>33.700000000000003</v>
      </c>
      <c r="C1763" s="11">
        <v>4.32</v>
      </c>
      <c r="D1763" t="s">
        <v>2382</v>
      </c>
      <c r="E1763" t="s">
        <v>2380</v>
      </c>
      <c r="F1763" t="s">
        <v>2380</v>
      </c>
      <c r="G1763">
        <v>1</v>
      </c>
      <c r="H1763" t="s">
        <v>2380</v>
      </c>
      <c r="I1763" t="str">
        <f t="shared" si="352"/>
        <v>Id1762</v>
      </c>
      <c r="J1763" t="str">
        <f t="shared" si="353"/>
        <v>33.7</v>
      </c>
      <c r="K1763" t="str">
        <f t="shared" si="354"/>
        <v>4.32</v>
      </c>
      <c r="L1763" t="str">
        <f t="shared" si="355"/>
        <v>yes</v>
      </c>
      <c r="M1763" t="str">
        <f t="shared" si="356"/>
        <v>No</v>
      </c>
      <c r="N1763" t="str">
        <f t="shared" si="357"/>
        <v>No</v>
      </c>
      <c r="O1763" t="str">
        <f t="shared" si="358"/>
        <v>1</v>
      </c>
      <c r="P1763" t="str">
        <f t="shared" si="359"/>
        <v>No</v>
      </c>
      <c r="Q1763" s="10" t="str">
        <f t="shared" si="360"/>
        <v>1</v>
      </c>
      <c r="R1763" t="str">
        <f t="shared" si="361"/>
        <v>Yes</v>
      </c>
      <c r="S1763" t="str">
        <f t="shared" si="362"/>
        <v>No</v>
      </c>
      <c r="T1763" t="str">
        <f t="shared" si="363"/>
        <v>No</v>
      </c>
      <c r="U1763" s="10" t="str" cm="1">
        <f t="array" ref="U1763">_xlfn.IFS(B1763&lt;18.5,"Underweight",B1763&lt;=24.9,"Normal weight",B1763&lt;=29.99,"Over weight",B1763&gt;=30,"Obesity")</f>
        <v>Obesity</v>
      </c>
      <c r="V1763" t="str" cm="1">
        <f t="array" ref="V1763">_xlfn.IFS(C1763&lt;5.7,"Normal",C1763&lt;=6.49,"Prediabetes",C1763&gt;=6.5,"Diabetes")</f>
        <v>Normal</v>
      </c>
      <c r="W1763" t="str">
        <f t="shared" si="364"/>
        <v>No</v>
      </c>
    </row>
    <row r="1764" spans="1:23" x14ac:dyDescent="0.25">
      <c r="A1764" t="s">
        <v>607</v>
      </c>
      <c r="B1764" s="11">
        <v>27.5</v>
      </c>
      <c r="C1764" s="11">
        <v>4.2300000000000004</v>
      </c>
      <c r="D1764" t="s">
        <v>2382</v>
      </c>
      <c r="E1764" t="s">
        <v>2380</v>
      </c>
      <c r="F1764" t="s">
        <v>2380</v>
      </c>
      <c r="G1764">
        <v>1</v>
      </c>
      <c r="H1764" t="s">
        <v>2380</v>
      </c>
      <c r="I1764" t="str">
        <f t="shared" si="352"/>
        <v>Id1763</v>
      </c>
      <c r="J1764" t="str">
        <f t="shared" si="353"/>
        <v>27.5</v>
      </c>
      <c r="K1764" t="str">
        <f t="shared" si="354"/>
        <v>4.23</v>
      </c>
      <c r="L1764" t="str">
        <f t="shared" si="355"/>
        <v>yes</v>
      </c>
      <c r="M1764" t="str">
        <f t="shared" si="356"/>
        <v>No</v>
      </c>
      <c r="N1764" t="str">
        <f t="shared" si="357"/>
        <v>No</v>
      </c>
      <c r="O1764" t="str">
        <f t="shared" si="358"/>
        <v>1</v>
      </c>
      <c r="P1764" t="str">
        <f t="shared" si="359"/>
        <v>No</v>
      </c>
      <c r="Q1764" s="10" t="str">
        <f t="shared" si="360"/>
        <v>1</v>
      </c>
      <c r="R1764" t="str">
        <f t="shared" si="361"/>
        <v>Yes</v>
      </c>
      <c r="S1764" t="str">
        <f t="shared" si="362"/>
        <v>No</v>
      </c>
      <c r="T1764" t="str">
        <f t="shared" si="363"/>
        <v>No</v>
      </c>
      <c r="U1764" s="10" t="str" cm="1">
        <f t="array" ref="U1764">_xlfn.IFS(B1764&lt;18.5,"Underweight",B1764&lt;=24.9,"Normal weight",B1764&lt;=29.99,"Over weight",B1764&gt;=30,"Obesity")</f>
        <v>Over weight</v>
      </c>
      <c r="V1764" t="str" cm="1">
        <f t="array" ref="V1764">_xlfn.IFS(C1764&lt;5.7,"Normal",C1764&lt;=6.49,"Prediabetes",C1764&gt;=6.5,"Diabetes")</f>
        <v>Normal</v>
      </c>
      <c r="W1764" t="str">
        <f t="shared" si="364"/>
        <v>No</v>
      </c>
    </row>
    <row r="1765" spans="1:23" x14ac:dyDescent="0.25">
      <c r="A1765" t="s">
        <v>606</v>
      </c>
      <c r="B1765" s="11">
        <v>16.12</v>
      </c>
      <c r="C1765" s="11">
        <v>6.09</v>
      </c>
      <c r="D1765" t="s">
        <v>2380</v>
      </c>
      <c r="E1765" t="s">
        <v>2380</v>
      </c>
      <c r="F1765" t="s">
        <v>2380</v>
      </c>
      <c r="G1765" t="s">
        <v>2381</v>
      </c>
      <c r="H1765" t="s">
        <v>2380</v>
      </c>
      <c r="I1765" t="str">
        <f t="shared" si="352"/>
        <v>Id1764</v>
      </c>
      <c r="J1765" t="str">
        <f t="shared" si="353"/>
        <v>16.12</v>
      </c>
      <c r="K1765" t="str">
        <f t="shared" si="354"/>
        <v>6.09</v>
      </c>
      <c r="L1765" t="str">
        <f t="shared" si="355"/>
        <v>No</v>
      </c>
      <c r="M1765" t="str">
        <f t="shared" si="356"/>
        <v>No</v>
      </c>
      <c r="N1765" t="str">
        <f t="shared" si="357"/>
        <v>No</v>
      </c>
      <c r="O1765" t="str">
        <f t="shared" si="358"/>
        <v>No major surgery</v>
      </c>
      <c r="P1765" t="str">
        <f t="shared" si="359"/>
        <v>No</v>
      </c>
      <c r="Q1765" s="10" t="str">
        <f t="shared" si="360"/>
        <v>0</v>
      </c>
      <c r="R1765" t="str">
        <f t="shared" si="361"/>
        <v>No</v>
      </c>
      <c r="S1765" t="str">
        <f t="shared" si="362"/>
        <v>No</v>
      </c>
      <c r="T1765" t="str">
        <f t="shared" si="363"/>
        <v>No</v>
      </c>
      <c r="U1765" s="10" t="str" cm="1">
        <f t="array" ref="U1765">_xlfn.IFS(B1765&lt;18.5,"Underweight",B1765&lt;=24.9,"Normal weight",B1765&lt;=29.99,"Over weight",B1765&gt;=30,"Obesity")</f>
        <v>Underweight</v>
      </c>
      <c r="V1765" t="str" cm="1">
        <f t="array" ref="V1765">_xlfn.IFS(C1765&lt;5.7,"Normal",C1765&lt;=6.49,"Prediabetes",C1765&gt;=6.5,"Diabetes")</f>
        <v>Prediabetes</v>
      </c>
      <c r="W1765" t="str">
        <f t="shared" si="364"/>
        <v>No</v>
      </c>
    </row>
    <row r="1766" spans="1:23" x14ac:dyDescent="0.25">
      <c r="A1766" t="s">
        <v>605</v>
      </c>
      <c r="B1766" s="11">
        <v>26.73</v>
      </c>
      <c r="C1766" s="11">
        <v>4.74</v>
      </c>
      <c r="D1766" t="s">
        <v>2382</v>
      </c>
      <c r="E1766" t="s">
        <v>2380</v>
      </c>
      <c r="F1766" t="s">
        <v>2380</v>
      </c>
      <c r="G1766">
        <v>1</v>
      </c>
      <c r="H1766" t="s">
        <v>2380</v>
      </c>
      <c r="I1766" t="str">
        <f t="shared" si="352"/>
        <v>Id1765</v>
      </c>
      <c r="J1766" t="str">
        <f t="shared" si="353"/>
        <v>26.73</v>
      </c>
      <c r="K1766" t="str">
        <f t="shared" si="354"/>
        <v>4.74</v>
      </c>
      <c r="L1766" t="str">
        <f t="shared" si="355"/>
        <v>yes</v>
      </c>
      <c r="M1766" t="str">
        <f t="shared" si="356"/>
        <v>No</v>
      </c>
      <c r="N1766" t="str">
        <f t="shared" si="357"/>
        <v>No</v>
      </c>
      <c r="O1766" t="str">
        <f t="shared" si="358"/>
        <v>1</v>
      </c>
      <c r="P1766" t="str">
        <f t="shared" si="359"/>
        <v>No</v>
      </c>
      <c r="Q1766" s="10" t="str">
        <f t="shared" si="360"/>
        <v>1</v>
      </c>
      <c r="R1766" t="str">
        <f t="shared" si="361"/>
        <v>Yes</v>
      </c>
      <c r="S1766" t="str">
        <f t="shared" si="362"/>
        <v>No</v>
      </c>
      <c r="T1766" t="str">
        <f t="shared" si="363"/>
        <v>No</v>
      </c>
      <c r="U1766" s="10" t="str" cm="1">
        <f t="array" ref="U1766">_xlfn.IFS(B1766&lt;18.5,"Underweight",B1766&lt;=24.9,"Normal weight",B1766&lt;=29.99,"Over weight",B1766&gt;=30,"Obesity")</f>
        <v>Over weight</v>
      </c>
      <c r="V1766" t="str" cm="1">
        <f t="array" ref="V1766">_xlfn.IFS(C1766&lt;5.7,"Normal",C1766&lt;=6.49,"Prediabetes",C1766&gt;=6.5,"Diabetes")</f>
        <v>Normal</v>
      </c>
      <c r="W1766" t="str">
        <f t="shared" si="364"/>
        <v>No</v>
      </c>
    </row>
    <row r="1767" spans="1:23" x14ac:dyDescent="0.25">
      <c r="A1767" t="s">
        <v>604</v>
      </c>
      <c r="B1767" s="11">
        <v>37.25</v>
      </c>
      <c r="C1767" s="11">
        <v>6.23</v>
      </c>
      <c r="D1767" t="s">
        <v>2382</v>
      </c>
      <c r="E1767" t="s">
        <v>2380</v>
      </c>
      <c r="F1767" t="s">
        <v>2380</v>
      </c>
      <c r="G1767" t="s">
        <v>2381</v>
      </c>
      <c r="H1767" t="s">
        <v>2380</v>
      </c>
      <c r="I1767" t="str">
        <f t="shared" si="352"/>
        <v>Id1766</v>
      </c>
      <c r="J1767" t="str">
        <f t="shared" si="353"/>
        <v>37.25</v>
      </c>
      <c r="K1767" t="str">
        <f t="shared" si="354"/>
        <v>6.23</v>
      </c>
      <c r="L1767" t="str">
        <f t="shared" si="355"/>
        <v>yes</v>
      </c>
      <c r="M1767" t="str">
        <f t="shared" si="356"/>
        <v>No</v>
      </c>
      <c r="N1767" t="str">
        <f t="shared" si="357"/>
        <v>No</v>
      </c>
      <c r="O1767" t="str">
        <f t="shared" si="358"/>
        <v>No major surgery</v>
      </c>
      <c r="P1767" t="str">
        <f t="shared" si="359"/>
        <v>No</v>
      </c>
      <c r="Q1767" s="10" t="str">
        <f t="shared" si="360"/>
        <v>0</v>
      </c>
      <c r="R1767" t="str">
        <f t="shared" si="361"/>
        <v>Yes</v>
      </c>
      <c r="S1767" t="str">
        <f t="shared" si="362"/>
        <v>No</v>
      </c>
      <c r="T1767" t="str">
        <f t="shared" si="363"/>
        <v>No</v>
      </c>
      <c r="U1767" s="10" t="str" cm="1">
        <f t="array" ref="U1767">_xlfn.IFS(B1767&lt;18.5,"Underweight",B1767&lt;=24.9,"Normal weight",B1767&lt;=29.99,"Over weight",B1767&gt;=30,"Obesity")</f>
        <v>Obesity</v>
      </c>
      <c r="V1767" t="str" cm="1">
        <f t="array" ref="V1767">_xlfn.IFS(C1767&lt;5.7,"Normal",C1767&lt;=6.49,"Prediabetes",C1767&gt;=6.5,"Diabetes")</f>
        <v>Prediabetes</v>
      </c>
      <c r="W1767" t="str">
        <f t="shared" si="364"/>
        <v>No</v>
      </c>
    </row>
    <row r="1768" spans="1:23" x14ac:dyDescent="0.25">
      <c r="A1768" t="s">
        <v>603</v>
      </c>
      <c r="B1768" s="11">
        <v>23.56</v>
      </c>
      <c r="C1768" s="11">
        <v>5.45</v>
      </c>
      <c r="D1768" t="s">
        <v>2382</v>
      </c>
      <c r="E1768" t="s">
        <v>2380</v>
      </c>
      <c r="F1768" t="s">
        <v>2380</v>
      </c>
      <c r="G1768">
        <v>1</v>
      </c>
      <c r="H1768" t="s">
        <v>2380</v>
      </c>
      <c r="I1768" t="str">
        <f t="shared" si="352"/>
        <v>Id1767</v>
      </c>
      <c r="J1768" t="str">
        <f t="shared" si="353"/>
        <v>23.56</v>
      </c>
      <c r="K1768" t="str">
        <f t="shared" si="354"/>
        <v>5.45</v>
      </c>
      <c r="L1768" t="str">
        <f t="shared" si="355"/>
        <v>yes</v>
      </c>
      <c r="M1768" t="str">
        <f t="shared" si="356"/>
        <v>No</v>
      </c>
      <c r="N1768" t="str">
        <f t="shared" si="357"/>
        <v>No</v>
      </c>
      <c r="O1768" t="str">
        <f t="shared" si="358"/>
        <v>1</v>
      </c>
      <c r="P1768" t="str">
        <f t="shared" si="359"/>
        <v>No</v>
      </c>
      <c r="Q1768" s="10" t="str">
        <f t="shared" si="360"/>
        <v>1</v>
      </c>
      <c r="R1768" t="str">
        <f t="shared" si="361"/>
        <v>Yes</v>
      </c>
      <c r="S1768" t="str">
        <f t="shared" si="362"/>
        <v>No</v>
      </c>
      <c r="T1768" t="str">
        <f t="shared" si="363"/>
        <v>No</v>
      </c>
      <c r="U1768" s="10" t="str" cm="1">
        <f t="array" ref="U1768">_xlfn.IFS(B1768&lt;18.5,"Underweight",B1768&lt;=24.9,"Normal weight",B1768&lt;=29.99,"Over weight",B1768&gt;=30,"Obesity")</f>
        <v>Normal weight</v>
      </c>
      <c r="V1768" t="str" cm="1">
        <f t="array" ref="V1768">_xlfn.IFS(C1768&lt;5.7,"Normal",C1768&lt;=6.49,"Prediabetes",C1768&gt;=6.5,"Diabetes")</f>
        <v>Normal</v>
      </c>
      <c r="W1768" t="str">
        <f t="shared" si="364"/>
        <v>No</v>
      </c>
    </row>
    <row r="1769" spans="1:23" x14ac:dyDescent="0.25">
      <c r="A1769" t="s">
        <v>602</v>
      </c>
      <c r="B1769" s="11">
        <v>15.84</v>
      </c>
      <c r="C1769" s="11">
        <v>10.34</v>
      </c>
      <c r="D1769" t="s">
        <v>2380</v>
      </c>
      <c r="E1769" t="s">
        <v>2380</v>
      </c>
      <c r="F1769" t="s">
        <v>2380</v>
      </c>
      <c r="G1769">
        <v>2</v>
      </c>
      <c r="H1769" t="s">
        <v>2380</v>
      </c>
      <c r="I1769" t="str">
        <f t="shared" si="352"/>
        <v>Id1768</v>
      </c>
      <c r="J1769" t="str">
        <f t="shared" si="353"/>
        <v>15.84</v>
      </c>
      <c r="K1769" t="str">
        <f t="shared" si="354"/>
        <v>10.34</v>
      </c>
      <c r="L1769" t="str">
        <f t="shared" si="355"/>
        <v>No</v>
      </c>
      <c r="M1769" t="str">
        <f t="shared" si="356"/>
        <v>No</v>
      </c>
      <c r="N1769" t="str">
        <f t="shared" si="357"/>
        <v>No</v>
      </c>
      <c r="O1769" t="str">
        <f t="shared" si="358"/>
        <v>2</v>
      </c>
      <c r="P1769" t="str">
        <f t="shared" si="359"/>
        <v>No</v>
      </c>
      <c r="Q1769" s="10" t="str">
        <f t="shared" si="360"/>
        <v>2</v>
      </c>
      <c r="R1769" t="str">
        <f t="shared" si="361"/>
        <v>No</v>
      </c>
      <c r="S1769" t="str">
        <f t="shared" si="362"/>
        <v>No</v>
      </c>
      <c r="T1769" t="str">
        <f t="shared" si="363"/>
        <v>No</v>
      </c>
      <c r="U1769" s="10" t="str" cm="1">
        <f t="array" ref="U1769">_xlfn.IFS(B1769&lt;18.5,"Underweight",B1769&lt;=24.9,"Normal weight",B1769&lt;=29.99,"Over weight",B1769&gt;=30,"Obesity")</f>
        <v>Underweight</v>
      </c>
      <c r="V1769" t="str" cm="1">
        <f t="array" ref="V1769">_xlfn.IFS(C1769&lt;5.7,"Normal",C1769&lt;=6.49,"Prediabetes",C1769&gt;=6.5,"Diabetes")</f>
        <v>Diabetes</v>
      </c>
      <c r="W1769" t="str">
        <f t="shared" si="364"/>
        <v>No</v>
      </c>
    </row>
    <row r="1770" spans="1:23" x14ac:dyDescent="0.25">
      <c r="A1770" t="s">
        <v>601</v>
      </c>
      <c r="B1770" s="11">
        <v>36.630000000000003</v>
      </c>
      <c r="C1770" s="11">
        <v>5.15</v>
      </c>
      <c r="D1770" t="s">
        <v>2380</v>
      </c>
      <c r="E1770" t="s">
        <v>2380</v>
      </c>
      <c r="F1770" t="s">
        <v>2380</v>
      </c>
      <c r="G1770" t="s">
        <v>2381</v>
      </c>
      <c r="H1770" t="s">
        <v>2380</v>
      </c>
      <c r="I1770" t="str">
        <f t="shared" si="352"/>
        <v>Id1769</v>
      </c>
      <c r="J1770" t="str">
        <f t="shared" si="353"/>
        <v>36.63</v>
      </c>
      <c r="K1770" t="str">
        <f t="shared" si="354"/>
        <v>5.15</v>
      </c>
      <c r="L1770" t="str">
        <f t="shared" si="355"/>
        <v>No</v>
      </c>
      <c r="M1770" t="str">
        <f t="shared" si="356"/>
        <v>No</v>
      </c>
      <c r="N1770" t="str">
        <f t="shared" si="357"/>
        <v>No</v>
      </c>
      <c r="O1770" t="str">
        <f t="shared" si="358"/>
        <v>No major surgery</v>
      </c>
      <c r="P1770" t="str">
        <f t="shared" si="359"/>
        <v>No</v>
      </c>
      <c r="Q1770" s="10" t="str">
        <f t="shared" si="360"/>
        <v>0</v>
      </c>
      <c r="R1770" t="str">
        <f t="shared" si="361"/>
        <v>No</v>
      </c>
      <c r="S1770" t="str">
        <f t="shared" si="362"/>
        <v>No</v>
      </c>
      <c r="T1770" t="str">
        <f t="shared" si="363"/>
        <v>No</v>
      </c>
      <c r="U1770" s="10" t="str" cm="1">
        <f t="array" ref="U1770">_xlfn.IFS(B1770&lt;18.5,"Underweight",B1770&lt;=24.9,"Normal weight",B1770&lt;=29.99,"Over weight",B1770&gt;=30,"Obesity")</f>
        <v>Obesity</v>
      </c>
      <c r="V1770" t="str" cm="1">
        <f t="array" ref="V1770">_xlfn.IFS(C1770&lt;5.7,"Normal",C1770&lt;=6.49,"Prediabetes",C1770&gt;=6.5,"Diabetes")</f>
        <v>Normal</v>
      </c>
      <c r="W1770" t="str">
        <f t="shared" si="364"/>
        <v>No</v>
      </c>
    </row>
    <row r="1771" spans="1:23" x14ac:dyDescent="0.25">
      <c r="A1771" t="s">
        <v>600</v>
      </c>
      <c r="B1771" s="11">
        <v>16.47</v>
      </c>
      <c r="C1771" s="11">
        <v>11.72</v>
      </c>
      <c r="D1771" t="s">
        <v>2380</v>
      </c>
      <c r="E1771" t="s">
        <v>2380</v>
      </c>
      <c r="F1771" t="s">
        <v>2380</v>
      </c>
      <c r="G1771" t="s">
        <v>2381</v>
      </c>
      <c r="H1771" t="s">
        <v>2380</v>
      </c>
      <c r="I1771" t="str">
        <f t="shared" si="352"/>
        <v>Id1770</v>
      </c>
      <c r="J1771" t="str">
        <f t="shared" si="353"/>
        <v>16.47</v>
      </c>
      <c r="K1771" t="str">
        <f t="shared" si="354"/>
        <v>11.72</v>
      </c>
      <c r="L1771" t="str">
        <f t="shared" si="355"/>
        <v>No</v>
      </c>
      <c r="M1771" t="str">
        <f t="shared" si="356"/>
        <v>No</v>
      </c>
      <c r="N1771" t="str">
        <f t="shared" si="357"/>
        <v>No</v>
      </c>
      <c r="O1771" t="str">
        <f t="shared" si="358"/>
        <v>No major surgery</v>
      </c>
      <c r="P1771" t="str">
        <f t="shared" si="359"/>
        <v>No</v>
      </c>
      <c r="Q1771" s="10" t="str">
        <f t="shared" si="360"/>
        <v>0</v>
      </c>
      <c r="R1771" t="str">
        <f t="shared" si="361"/>
        <v>No</v>
      </c>
      <c r="S1771" t="str">
        <f t="shared" si="362"/>
        <v>No</v>
      </c>
      <c r="T1771" t="str">
        <f t="shared" si="363"/>
        <v>No</v>
      </c>
      <c r="U1771" s="10" t="str" cm="1">
        <f t="array" ref="U1771">_xlfn.IFS(B1771&lt;18.5,"Underweight",B1771&lt;=24.9,"Normal weight",B1771&lt;=29.99,"Over weight",B1771&gt;=30,"Obesity")</f>
        <v>Underweight</v>
      </c>
      <c r="V1771" t="str" cm="1">
        <f t="array" ref="V1771">_xlfn.IFS(C1771&lt;5.7,"Normal",C1771&lt;=6.49,"Prediabetes",C1771&gt;=6.5,"Diabetes")</f>
        <v>Diabetes</v>
      </c>
      <c r="W1771" t="str">
        <f t="shared" si="364"/>
        <v>No</v>
      </c>
    </row>
    <row r="1772" spans="1:23" x14ac:dyDescent="0.25">
      <c r="A1772" t="s">
        <v>599</v>
      </c>
      <c r="B1772" s="11">
        <v>25.8</v>
      </c>
      <c r="C1772" s="11">
        <v>5.29</v>
      </c>
      <c r="D1772" t="s">
        <v>2380</v>
      </c>
      <c r="E1772" t="s">
        <v>2380</v>
      </c>
      <c r="F1772" t="s">
        <v>2380</v>
      </c>
      <c r="G1772" t="s">
        <v>2381</v>
      </c>
      <c r="H1772" t="s">
        <v>2380</v>
      </c>
      <c r="I1772" t="str">
        <f t="shared" si="352"/>
        <v>Id1771</v>
      </c>
      <c r="J1772" t="str">
        <f t="shared" si="353"/>
        <v>25.8</v>
      </c>
      <c r="K1772" t="str">
        <f t="shared" si="354"/>
        <v>5.29</v>
      </c>
      <c r="L1772" t="str">
        <f t="shared" si="355"/>
        <v>No</v>
      </c>
      <c r="M1772" t="str">
        <f t="shared" si="356"/>
        <v>No</v>
      </c>
      <c r="N1772" t="str">
        <f t="shared" si="357"/>
        <v>No</v>
      </c>
      <c r="O1772" t="str">
        <f t="shared" si="358"/>
        <v>No major surgery</v>
      </c>
      <c r="P1772" t="str">
        <f t="shared" si="359"/>
        <v>No</v>
      </c>
      <c r="Q1772" s="10" t="str">
        <f t="shared" si="360"/>
        <v>0</v>
      </c>
      <c r="R1772" t="str">
        <f t="shared" si="361"/>
        <v>No</v>
      </c>
      <c r="S1772" t="str">
        <f t="shared" si="362"/>
        <v>No</v>
      </c>
      <c r="T1772" t="str">
        <f t="shared" si="363"/>
        <v>No</v>
      </c>
      <c r="U1772" s="10" t="str" cm="1">
        <f t="array" ref="U1772">_xlfn.IFS(B1772&lt;18.5,"Underweight",B1772&lt;=24.9,"Normal weight",B1772&lt;=29.99,"Over weight",B1772&gt;=30,"Obesity")</f>
        <v>Over weight</v>
      </c>
      <c r="V1772" t="str" cm="1">
        <f t="array" ref="V1772">_xlfn.IFS(C1772&lt;5.7,"Normal",C1772&lt;=6.49,"Prediabetes",C1772&gt;=6.5,"Diabetes")</f>
        <v>Normal</v>
      </c>
      <c r="W1772" t="str">
        <f t="shared" si="364"/>
        <v>No</v>
      </c>
    </row>
    <row r="1773" spans="1:23" x14ac:dyDescent="0.25">
      <c r="A1773" t="s">
        <v>598</v>
      </c>
      <c r="B1773" s="11">
        <v>23.6</v>
      </c>
      <c r="C1773" s="11">
        <v>4.33</v>
      </c>
      <c r="D1773" t="s">
        <v>2380</v>
      </c>
      <c r="E1773" t="s">
        <v>2380</v>
      </c>
      <c r="F1773" t="s">
        <v>2380</v>
      </c>
      <c r="G1773" t="s">
        <v>2381</v>
      </c>
      <c r="H1773" t="s">
        <v>2380</v>
      </c>
      <c r="I1773" t="str">
        <f t="shared" si="352"/>
        <v>Id1772</v>
      </c>
      <c r="J1773" t="str">
        <f t="shared" si="353"/>
        <v>23.6</v>
      </c>
      <c r="K1773" t="str">
        <f t="shared" si="354"/>
        <v>4.33</v>
      </c>
      <c r="L1773" t="str">
        <f t="shared" si="355"/>
        <v>No</v>
      </c>
      <c r="M1773" t="str">
        <f t="shared" si="356"/>
        <v>No</v>
      </c>
      <c r="N1773" t="str">
        <f t="shared" si="357"/>
        <v>No</v>
      </c>
      <c r="O1773" t="str">
        <f t="shared" si="358"/>
        <v>No major surgery</v>
      </c>
      <c r="P1773" t="str">
        <f t="shared" si="359"/>
        <v>No</v>
      </c>
      <c r="Q1773" s="10" t="str">
        <f t="shared" si="360"/>
        <v>0</v>
      </c>
      <c r="R1773" t="str">
        <f t="shared" si="361"/>
        <v>No</v>
      </c>
      <c r="S1773" t="str">
        <f t="shared" si="362"/>
        <v>No</v>
      </c>
      <c r="T1773" t="str">
        <f t="shared" si="363"/>
        <v>No</v>
      </c>
      <c r="U1773" s="10" t="str" cm="1">
        <f t="array" ref="U1773">_xlfn.IFS(B1773&lt;18.5,"Underweight",B1773&lt;=24.9,"Normal weight",B1773&lt;=29.99,"Over weight",B1773&gt;=30,"Obesity")</f>
        <v>Normal weight</v>
      </c>
      <c r="V1773" t="str" cm="1">
        <f t="array" ref="V1773">_xlfn.IFS(C1773&lt;5.7,"Normal",C1773&lt;=6.49,"Prediabetes",C1773&gt;=6.5,"Diabetes")</f>
        <v>Normal</v>
      </c>
      <c r="W1773" t="str">
        <f t="shared" si="364"/>
        <v>No</v>
      </c>
    </row>
    <row r="1774" spans="1:23" x14ac:dyDescent="0.25">
      <c r="A1774" t="s">
        <v>597</v>
      </c>
      <c r="B1774" s="11">
        <v>32.11</v>
      </c>
      <c r="C1774" s="11">
        <v>6.24</v>
      </c>
      <c r="D1774" t="s">
        <v>2380</v>
      </c>
      <c r="E1774" t="s">
        <v>2380</v>
      </c>
      <c r="F1774" t="s">
        <v>2383</v>
      </c>
      <c r="G1774">
        <v>1</v>
      </c>
      <c r="H1774" t="s">
        <v>2380</v>
      </c>
      <c r="I1774" t="str">
        <f t="shared" si="352"/>
        <v>Id1773</v>
      </c>
      <c r="J1774" t="str">
        <f t="shared" si="353"/>
        <v>32.11</v>
      </c>
      <c r="K1774" t="str">
        <f t="shared" si="354"/>
        <v>6.24</v>
      </c>
      <c r="L1774" t="str">
        <f t="shared" si="355"/>
        <v>No</v>
      </c>
      <c r="M1774" t="str">
        <f t="shared" si="356"/>
        <v>No</v>
      </c>
      <c r="N1774" t="str">
        <f t="shared" si="357"/>
        <v>Yes</v>
      </c>
      <c r="O1774" t="str">
        <f t="shared" si="358"/>
        <v>1</v>
      </c>
      <c r="P1774" t="str">
        <f t="shared" si="359"/>
        <v>No</v>
      </c>
      <c r="Q1774" s="10" t="str">
        <f t="shared" si="360"/>
        <v>1</v>
      </c>
      <c r="R1774" t="str">
        <f t="shared" si="361"/>
        <v>No</v>
      </c>
      <c r="S1774" t="str">
        <f t="shared" si="362"/>
        <v>No</v>
      </c>
      <c r="T1774" t="str">
        <f t="shared" si="363"/>
        <v>No</v>
      </c>
      <c r="U1774" s="10" t="str" cm="1">
        <f t="array" ref="U1774">_xlfn.IFS(B1774&lt;18.5,"Underweight",B1774&lt;=24.9,"Normal weight",B1774&lt;=29.99,"Over weight",B1774&gt;=30,"Obesity")</f>
        <v>Obesity</v>
      </c>
      <c r="V1774" t="str" cm="1">
        <f t="array" ref="V1774">_xlfn.IFS(C1774&lt;5.7,"Normal",C1774&lt;=6.49,"Prediabetes",C1774&gt;=6.5,"Diabetes")</f>
        <v>Prediabetes</v>
      </c>
      <c r="W1774" t="str">
        <f t="shared" si="364"/>
        <v>No</v>
      </c>
    </row>
    <row r="1775" spans="1:23" x14ac:dyDescent="0.25">
      <c r="A1775" t="s">
        <v>596</v>
      </c>
      <c r="B1775" s="11">
        <v>30.114999999999998</v>
      </c>
      <c r="C1775" s="11">
        <v>11.61</v>
      </c>
      <c r="D1775" t="s">
        <v>2380</v>
      </c>
      <c r="E1775" t="s">
        <v>2380</v>
      </c>
      <c r="F1775" t="s">
        <v>2380</v>
      </c>
      <c r="G1775" t="s">
        <v>2381</v>
      </c>
      <c r="H1775" t="s">
        <v>2380</v>
      </c>
      <c r="I1775" t="str">
        <f t="shared" si="352"/>
        <v>Id1774</v>
      </c>
      <c r="J1775" t="str">
        <f t="shared" si="353"/>
        <v>30.115</v>
      </c>
      <c r="K1775" t="str">
        <f t="shared" si="354"/>
        <v>11.61</v>
      </c>
      <c r="L1775" t="str">
        <f t="shared" si="355"/>
        <v>No</v>
      </c>
      <c r="M1775" t="str">
        <f t="shared" si="356"/>
        <v>No</v>
      </c>
      <c r="N1775" t="str">
        <f t="shared" si="357"/>
        <v>No</v>
      </c>
      <c r="O1775" t="str">
        <f t="shared" si="358"/>
        <v>No major surgery</v>
      </c>
      <c r="P1775" t="str">
        <f t="shared" si="359"/>
        <v>No</v>
      </c>
      <c r="Q1775" s="10" t="str">
        <f t="shared" si="360"/>
        <v>0</v>
      </c>
      <c r="R1775" t="str">
        <f t="shared" si="361"/>
        <v>No</v>
      </c>
      <c r="S1775" t="str">
        <f t="shared" si="362"/>
        <v>No</v>
      </c>
      <c r="T1775" t="str">
        <f t="shared" si="363"/>
        <v>No</v>
      </c>
      <c r="U1775" s="10" t="str" cm="1">
        <f t="array" ref="U1775">_xlfn.IFS(B1775&lt;18.5,"Underweight",B1775&lt;=24.9,"Normal weight",B1775&lt;=29.99,"Over weight",B1775&gt;=30,"Obesity")</f>
        <v>Obesity</v>
      </c>
      <c r="V1775" t="str" cm="1">
        <f t="array" ref="V1775">_xlfn.IFS(C1775&lt;5.7,"Normal",C1775&lt;=6.49,"Prediabetes",C1775&gt;=6.5,"Diabetes")</f>
        <v>Diabetes</v>
      </c>
      <c r="W1775" t="str">
        <f t="shared" si="364"/>
        <v>No</v>
      </c>
    </row>
    <row r="1776" spans="1:23" x14ac:dyDescent="0.25">
      <c r="A1776" t="s">
        <v>595</v>
      </c>
      <c r="B1776" s="11">
        <v>20.28</v>
      </c>
      <c r="C1776" s="11">
        <v>11.07</v>
      </c>
      <c r="D1776" t="s">
        <v>2382</v>
      </c>
      <c r="E1776" t="s">
        <v>2380</v>
      </c>
      <c r="F1776" t="s">
        <v>2380</v>
      </c>
      <c r="G1776" t="s">
        <v>2381</v>
      </c>
      <c r="H1776" t="s">
        <v>2380</v>
      </c>
      <c r="I1776" t="str">
        <f t="shared" si="352"/>
        <v>Id1775</v>
      </c>
      <c r="J1776" t="str">
        <f t="shared" si="353"/>
        <v>20.28</v>
      </c>
      <c r="K1776" t="str">
        <f t="shared" si="354"/>
        <v>11.07</v>
      </c>
      <c r="L1776" t="str">
        <f t="shared" si="355"/>
        <v>yes</v>
      </c>
      <c r="M1776" t="str">
        <f t="shared" si="356"/>
        <v>No</v>
      </c>
      <c r="N1776" t="str">
        <f t="shared" si="357"/>
        <v>No</v>
      </c>
      <c r="O1776" t="str">
        <f t="shared" si="358"/>
        <v>No major surgery</v>
      </c>
      <c r="P1776" t="str">
        <f t="shared" si="359"/>
        <v>No</v>
      </c>
      <c r="Q1776" s="10" t="str">
        <f t="shared" si="360"/>
        <v>0</v>
      </c>
      <c r="R1776" t="str">
        <f t="shared" si="361"/>
        <v>Yes</v>
      </c>
      <c r="S1776" t="str">
        <f t="shared" si="362"/>
        <v>No</v>
      </c>
      <c r="T1776" t="str">
        <f t="shared" si="363"/>
        <v>No</v>
      </c>
      <c r="U1776" s="10" t="str" cm="1">
        <f t="array" ref="U1776">_xlfn.IFS(B1776&lt;18.5,"Underweight",B1776&lt;=24.9,"Normal weight",B1776&lt;=29.99,"Over weight",B1776&gt;=30,"Obesity")</f>
        <v>Normal weight</v>
      </c>
      <c r="V1776" t="str" cm="1">
        <f t="array" ref="V1776">_xlfn.IFS(C1776&lt;5.7,"Normal",C1776&lt;=6.49,"Prediabetes",C1776&gt;=6.5,"Diabetes")</f>
        <v>Diabetes</v>
      </c>
      <c r="W1776" t="str">
        <f t="shared" si="364"/>
        <v>No</v>
      </c>
    </row>
    <row r="1777" spans="1:23" x14ac:dyDescent="0.25">
      <c r="A1777" t="s">
        <v>594</v>
      </c>
      <c r="B1777" s="11">
        <v>20.234999999999999</v>
      </c>
      <c r="C1777" s="11">
        <v>5.19</v>
      </c>
      <c r="D1777" t="s">
        <v>2380</v>
      </c>
      <c r="E1777" t="s">
        <v>2380</v>
      </c>
      <c r="F1777" t="s">
        <v>2383</v>
      </c>
      <c r="G1777">
        <v>1</v>
      </c>
      <c r="H1777" t="s">
        <v>2380</v>
      </c>
      <c r="I1777" t="str">
        <f t="shared" si="352"/>
        <v>Id1776</v>
      </c>
      <c r="J1777" t="str">
        <f t="shared" si="353"/>
        <v>20.235</v>
      </c>
      <c r="K1777" t="str">
        <f t="shared" si="354"/>
        <v>5.19</v>
      </c>
      <c r="L1777" t="str">
        <f t="shared" si="355"/>
        <v>No</v>
      </c>
      <c r="M1777" t="str">
        <f t="shared" si="356"/>
        <v>No</v>
      </c>
      <c r="N1777" t="str">
        <f t="shared" si="357"/>
        <v>Yes</v>
      </c>
      <c r="O1777" t="str">
        <f t="shared" si="358"/>
        <v>1</v>
      </c>
      <c r="P1777" t="str">
        <f t="shared" si="359"/>
        <v>No</v>
      </c>
      <c r="Q1777" s="10" t="str">
        <f t="shared" si="360"/>
        <v>1</v>
      </c>
      <c r="R1777" t="str">
        <f t="shared" si="361"/>
        <v>No</v>
      </c>
      <c r="S1777" t="str">
        <f t="shared" si="362"/>
        <v>No</v>
      </c>
      <c r="T1777" t="str">
        <f t="shared" si="363"/>
        <v>No</v>
      </c>
      <c r="U1777" s="10" t="str" cm="1">
        <f t="array" ref="U1777">_xlfn.IFS(B1777&lt;18.5,"Underweight",B1777&lt;=24.9,"Normal weight",B1777&lt;=29.99,"Over weight",B1777&gt;=30,"Obesity")</f>
        <v>Normal weight</v>
      </c>
      <c r="V1777" t="str" cm="1">
        <f t="array" ref="V1777">_xlfn.IFS(C1777&lt;5.7,"Normal",C1777&lt;=6.49,"Prediabetes",C1777&gt;=6.5,"Diabetes")</f>
        <v>Normal</v>
      </c>
      <c r="W1777" t="str">
        <f t="shared" si="364"/>
        <v>No</v>
      </c>
    </row>
    <row r="1778" spans="1:23" x14ac:dyDescent="0.25">
      <c r="A1778" t="s">
        <v>593</v>
      </c>
      <c r="B1778" s="11">
        <v>25.27</v>
      </c>
      <c r="C1778" s="11">
        <v>5.7</v>
      </c>
      <c r="D1778" t="s">
        <v>2382</v>
      </c>
      <c r="E1778" t="s">
        <v>2380</v>
      </c>
      <c r="F1778" t="s">
        <v>2380</v>
      </c>
      <c r="G1778">
        <v>1</v>
      </c>
      <c r="H1778" t="s">
        <v>2380</v>
      </c>
      <c r="I1778" t="str">
        <f t="shared" si="352"/>
        <v>Id1777</v>
      </c>
      <c r="J1778" t="str">
        <f t="shared" si="353"/>
        <v>25.27</v>
      </c>
      <c r="K1778" t="str">
        <f t="shared" si="354"/>
        <v>5.7</v>
      </c>
      <c r="L1778" t="str">
        <f t="shared" si="355"/>
        <v>yes</v>
      </c>
      <c r="M1778" t="str">
        <f t="shared" si="356"/>
        <v>No</v>
      </c>
      <c r="N1778" t="str">
        <f t="shared" si="357"/>
        <v>No</v>
      </c>
      <c r="O1778" t="str">
        <f t="shared" si="358"/>
        <v>1</v>
      </c>
      <c r="P1778" t="str">
        <f t="shared" si="359"/>
        <v>No</v>
      </c>
      <c r="Q1778" s="10" t="str">
        <f t="shared" si="360"/>
        <v>1</v>
      </c>
      <c r="R1778" t="str">
        <f t="shared" si="361"/>
        <v>Yes</v>
      </c>
      <c r="S1778" t="str">
        <f t="shared" si="362"/>
        <v>No</v>
      </c>
      <c r="T1778" t="str">
        <f t="shared" si="363"/>
        <v>No</v>
      </c>
      <c r="U1778" s="10" t="str" cm="1">
        <f t="array" ref="U1778">_xlfn.IFS(B1778&lt;18.5,"Underweight",B1778&lt;=24.9,"Normal weight",B1778&lt;=29.99,"Over weight",B1778&gt;=30,"Obesity")</f>
        <v>Over weight</v>
      </c>
      <c r="V1778" t="str" cm="1">
        <f t="array" ref="V1778">_xlfn.IFS(C1778&lt;5.7,"Normal",C1778&lt;=6.49,"Prediabetes",C1778&gt;=6.5,"Diabetes")</f>
        <v>Prediabetes</v>
      </c>
      <c r="W1778" t="str">
        <f t="shared" si="364"/>
        <v>No</v>
      </c>
    </row>
    <row r="1779" spans="1:23" x14ac:dyDescent="0.25">
      <c r="A1779" t="s">
        <v>592</v>
      </c>
      <c r="B1779" s="11">
        <v>24.24</v>
      </c>
      <c r="C1779" s="11">
        <v>6.15</v>
      </c>
      <c r="D1779" t="s">
        <v>2380</v>
      </c>
      <c r="E1779" t="s">
        <v>2380</v>
      </c>
      <c r="F1779" t="s">
        <v>2380</v>
      </c>
      <c r="G1779" t="s">
        <v>2381</v>
      </c>
      <c r="H1779" t="s">
        <v>2380</v>
      </c>
      <c r="I1779" t="str">
        <f t="shared" si="352"/>
        <v>Id1778</v>
      </c>
      <c r="J1779" t="str">
        <f t="shared" si="353"/>
        <v>24.24</v>
      </c>
      <c r="K1779" t="str">
        <f t="shared" si="354"/>
        <v>6.15</v>
      </c>
      <c r="L1779" t="str">
        <f t="shared" si="355"/>
        <v>No</v>
      </c>
      <c r="M1779" t="str">
        <f t="shared" si="356"/>
        <v>No</v>
      </c>
      <c r="N1779" t="str">
        <f t="shared" si="357"/>
        <v>No</v>
      </c>
      <c r="O1779" t="str">
        <f t="shared" si="358"/>
        <v>No major surgery</v>
      </c>
      <c r="P1779" t="str">
        <f t="shared" si="359"/>
        <v>No</v>
      </c>
      <c r="Q1779" s="10" t="str">
        <f t="shared" si="360"/>
        <v>0</v>
      </c>
      <c r="R1779" t="str">
        <f t="shared" si="361"/>
        <v>No</v>
      </c>
      <c r="S1779" t="str">
        <f t="shared" si="362"/>
        <v>No</v>
      </c>
      <c r="T1779" t="str">
        <f t="shared" si="363"/>
        <v>No</v>
      </c>
      <c r="U1779" s="10" t="str" cm="1">
        <f t="array" ref="U1779">_xlfn.IFS(B1779&lt;18.5,"Underweight",B1779&lt;=24.9,"Normal weight",B1779&lt;=29.99,"Over weight",B1779&gt;=30,"Obesity")</f>
        <v>Normal weight</v>
      </c>
      <c r="V1779" t="str" cm="1">
        <f t="array" ref="V1779">_xlfn.IFS(C1779&lt;5.7,"Normal",C1779&lt;=6.49,"Prediabetes",C1779&gt;=6.5,"Diabetes")</f>
        <v>Prediabetes</v>
      </c>
      <c r="W1779" t="str">
        <f t="shared" si="364"/>
        <v>No</v>
      </c>
    </row>
    <row r="1780" spans="1:23" x14ac:dyDescent="0.25">
      <c r="A1780" t="s">
        <v>591</v>
      </c>
      <c r="B1780" s="11">
        <v>35.75</v>
      </c>
      <c r="C1780" s="11">
        <v>5.07</v>
      </c>
      <c r="D1780" t="s">
        <v>2380</v>
      </c>
      <c r="E1780" t="s">
        <v>2380</v>
      </c>
      <c r="F1780" t="s">
        <v>2380</v>
      </c>
      <c r="G1780" t="s">
        <v>2381</v>
      </c>
      <c r="H1780" t="s">
        <v>2380</v>
      </c>
      <c r="I1780" t="str">
        <f t="shared" si="352"/>
        <v>Id1779</v>
      </c>
      <c r="J1780" t="str">
        <f t="shared" si="353"/>
        <v>35.75</v>
      </c>
      <c r="K1780" t="str">
        <f t="shared" si="354"/>
        <v>5.07</v>
      </c>
      <c r="L1780" t="str">
        <f t="shared" si="355"/>
        <v>No</v>
      </c>
      <c r="M1780" t="str">
        <f t="shared" si="356"/>
        <v>No</v>
      </c>
      <c r="N1780" t="str">
        <f t="shared" si="357"/>
        <v>No</v>
      </c>
      <c r="O1780" t="str">
        <f t="shared" si="358"/>
        <v>No major surgery</v>
      </c>
      <c r="P1780" t="str">
        <f t="shared" si="359"/>
        <v>No</v>
      </c>
      <c r="Q1780" s="10" t="str">
        <f t="shared" si="360"/>
        <v>0</v>
      </c>
      <c r="R1780" t="str">
        <f t="shared" si="361"/>
        <v>No</v>
      </c>
      <c r="S1780" t="str">
        <f t="shared" si="362"/>
        <v>No</v>
      </c>
      <c r="T1780" t="str">
        <f t="shared" si="363"/>
        <v>No</v>
      </c>
      <c r="U1780" s="10" t="str" cm="1">
        <f t="array" ref="U1780">_xlfn.IFS(B1780&lt;18.5,"Underweight",B1780&lt;=24.9,"Normal weight",B1780&lt;=29.99,"Over weight",B1780&gt;=30,"Obesity")</f>
        <v>Obesity</v>
      </c>
      <c r="V1780" t="str" cm="1">
        <f t="array" ref="V1780">_xlfn.IFS(C1780&lt;5.7,"Normal",C1780&lt;=6.49,"Prediabetes",C1780&gt;=6.5,"Diabetes")</f>
        <v>Normal</v>
      </c>
      <c r="W1780" t="str">
        <f t="shared" si="364"/>
        <v>No</v>
      </c>
    </row>
    <row r="1781" spans="1:23" x14ac:dyDescent="0.25">
      <c r="A1781" t="s">
        <v>590</v>
      </c>
      <c r="B1781" s="11">
        <v>29.92</v>
      </c>
      <c r="C1781" s="11">
        <v>10.97</v>
      </c>
      <c r="D1781" t="s">
        <v>2382</v>
      </c>
      <c r="E1781" t="s">
        <v>2380</v>
      </c>
      <c r="F1781" t="s">
        <v>2380</v>
      </c>
      <c r="G1781">
        <v>1</v>
      </c>
      <c r="H1781" t="s">
        <v>2380</v>
      </c>
      <c r="I1781" t="str">
        <f t="shared" si="352"/>
        <v>Id1780</v>
      </c>
      <c r="J1781" t="str">
        <f t="shared" si="353"/>
        <v>29.92</v>
      </c>
      <c r="K1781" t="str">
        <f t="shared" si="354"/>
        <v>10.97</v>
      </c>
      <c r="L1781" t="str">
        <f t="shared" si="355"/>
        <v>yes</v>
      </c>
      <c r="M1781" t="str">
        <f t="shared" si="356"/>
        <v>No</v>
      </c>
      <c r="N1781" t="str">
        <f t="shared" si="357"/>
        <v>No</v>
      </c>
      <c r="O1781" t="str">
        <f t="shared" si="358"/>
        <v>1</v>
      </c>
      <c r="P1781" t="str">
        <f t="shared" si="359"/>
        <v>No</v>
      </c>
      <c r="Q1781" s="10" t="str">
        <f t="shared" si="360"/>
        <v>1</v>
      </c>
      <c r="R1781" t="str">
        <f t="shared" si="361"/>
        <v>Yes</v>
      </c>
      <c r="S1781" t="str">
        <f t="shared" si="362"/>
        <v>No</v>
      </c>
      <c r="T1781" t="str">
        <f t="shared" si="363"/>
        <v>No</v>
      </c>
      <c r="U1781" s="10" t="str" cm="1">
        <f t="array" ref="U1781">_xlfn.IFS(B1781&lt;18.5,"Underweight",B1781&lt;=24.9,"Normal weight",B1781&lt;=29.99,"Over weight",B1781&gt;=30,"Obesity")</f>
        <v>Over weight</v>
      </c>
      <c r="V1781" t="str" cm="1">
        <f t="array" ref="V1781">_xlfn.IFS(C1781&lt;5.7,"Normal",C1781&lt;=6.49,"Prediabetes",C1781&gt;=6.5,"Diabetes")</f>
        <v>Diabetes</v>
      </c>
      <c r="W1781" t="str">
        <f t="shared" si="364"/>
        <v>No</v>
      </c>
    </row>
    <row r="1782" spans="1:23" x14ac:dyDescent="0.25">
      <c r="A1782" t="s">
        <v>589</v>
      </c>
      <c r="B1782" s="11">
        <v>26.2</v>
      </c>
      <c r="C1782" s="11">
        <v>10.93</v>
      </c>
      <c r="D1782" t="s">
        <v>2382</v>
      </c>
      <c r="E1782" t="s">
        <v>2380</v>
      </c>
      <c r="F1782" t="s">
        <v>2380</v>
      </c>
      <c r="G1782">
        <v>1</v>
      </c>
      <c r="H1782" t="s">
        <v>2380</v>
      </c>
      <c r="I1782" t="str">
        <f t="shared" si="352"/>
        <v>Id1781</v>
      </c>
      <c r="J1782" t="str">
        <f t="shared" si="353"/>
        <v>26.2</v>
      </c>
      <c r="K1782" t="str">
        <f t="shared" si="354"/>
        <v>10.93</v>
      </c>
      <c r="L1782" t="str">
        <f t="shared" si="355"/>
        <v>yes</v>
      </c>
      <c r="M1782" t="str">
        <f t="shared" si="356"/>
        <v>No</v>
      </c>
      <c r="N1782" t="str">
        <f t="shared" si="357"/>
        <v>No</v>
      </c>
      <c r="O1782" t="str">
        <f t="shared" si="358"/>
        <v>1</v>
      </c>
      <c r="P1782" t="str">
        <f t="shared" si="359"/>
        <v>No</v>
      </c>
      <c r="Q1782" s="10" t="str">
        <f t="shared" si="360"/>
        <v>1</v>
      </c>
      <c r="R1782" t="str">
        <f t="shared" si="361"/>
        <v>Yes</v>
      </c>
      <c r="S1782" t="str">
        <f t="shared" si="362"/>
        <v>No</v>
      </c>
      <c r="T1782" t="str">
        <f t="shared" si="363"/>
        <v>No</v>
      </c>
      <c r="U1782" s="10" t="str" cm="1">
        <f t="array" ref="U1782">_xlfn.IFS(B1782&lt;18.5,"Underweight",B1782&lt;=24.9,"Normal weight",B1782&lt;=29.99,"Over weight",B1782&gt;=30,"Obesity")</f>
        <v>Over weight</v>
      </c>
      <c r="V1782" t="str" cm="1">
        <f t="array" ref="V1782">_xlfn.IFS(C1782&lt;5.7,"Normal",C1782&lt;=6.49,"Prediabetes",C1782&gt;=6.5,"Diabetes")</f>
        <v>Diabetes</v>
      </c>
      <c r="W1782" t="str">
        <f t="shared" si="364"/>
        <v>No</v>
      </c>
    </row>
    <row r="1783" spans="1:23" x14ac:dyDescent="0.25">
      <c r="A1783" t="s">
        <v>588</v>
      </c>
      <c r="B1783" s="11">
        <v>26.695</v>
      </c>
      <c r="C1783" s="11">
        <v>4.21</v>
      </c>
      <c r="D1783" t="s">
        <v>2382</v>
      </c>
      <c r="E1783" t="s">
        <v>2380</v>
      </c>
      <c r="F1783" t="s">
        <v>2383</v>
      </c>
      <c r="G1783">
        <v>1</v>
      </c>
      <c r="H1783" t="s">
        <v>2380</v>
      </c>
      <c r="I1783" t="str">
        <f t="shared" si="352"/>
        <v>Id1782</v>
      </c>
      <c r="J1783" t="str">
        <f t="shared" si="353"/>
        <v>26.695</v>
      </c>
      <c r="K1783" t="str">
        <f t="shared" si="354"/>
        <v>4.21</v>
      </c>
      <c r="L1783" t="str">
        <f t="shared" si="355"/>
        <v>yes</v>
      </c>
      <c r="M1783" t="str">
        <f t="shared" si="356"/>
        <v>No</v>
      </c>
      <c r="N1783" t="str">
        <f t="shared" si="357"/>
        <v>Yes</v>
      </c>
      <c r="O1783" t="str">
        <f t="shared" si="358"/>
        <v>1</v>
      </c>
      <c r="P1783" t="str">
        <f t="shared" si="359"/>
        <v>No</v>
      </c>
      <c r="Q1783" s="10" t="str">
        <f t="shared" si="360"/>
        <v>1</v>
      </c>
      <c r="R1783" t="str">
        <f t="shared" si="361"/>
        <v>Yes</v>
      </c>
      <c r="S1783" t="str">
        <f t="shared" si="362"/>
        <v>No</v>
      </c>
      <c r="T1783" t="str">
        <f t="shared" si="363"/>
        <v>No</v>
      </c>
      <c r="U1783" s="10" t="str" cm="1">
        <f t="array" ref="U1783">_xlfn.IFS(B1783&lt;18.5,"Underweight",B1783&lt;=24.9,"Normal weight",B1783&lt;=29.99,"Over weight",B1783&gt;=30,"Obesity")</f>
        <v>Over weight</v>
      </c>
      <c r="V1783" t="str" cm="1">
        <f t="array" ref="V1783">_xlfn.IFS(C1783&lt;5.7,"Normal",C1783&lt;=6.49,"Prediabetes",C1783&gt;=6.5,"Diabetes")</f>
        <v>Normal</v>
      </c>
      <c r="W1783" t="str">
        <f t="shared" si="364"/>
        <v>No</v>
      </c>
    </row>
    <row r="1784" spans="1:23" x14ac:dyDescent="0.25">
      <c r="A1784" t="s">
        <v>587</v>
      </c>
      <c r="B1784" s="11">
        <v>23.16</v>
      </c>
      <c r="C1784" s="11">
        <v>5.5</v>
      </c>
      <c r="D1784" t="s">
        <v>2380</v>
      </c>
      <c r="E1784" t="s">
        <v>2380</v>
      </c>
      <c r="F1784" t="s">
        <v>2380</v>
      </c>
      <c r="G1784" t="s">
        <v>2381</v>
      </c>
      <c r="H1784" t="s">
        <v>2380</v>
      </c>
      <c r="I1784" t="str">
        <f t="shared" si="352"/>
        <v>Id1783</v>
      </c>
      <c r="J1784" t="str">
        <f t="shared" si="353"/>
        <v>23.16</v>
      </c>
      <c r="K1784" t="str">
        <f t="shared" si="354"/>
        <v>5.5</v>
      </c>
      <c r="L1784" t="str">
        <f t="shared" si="355"/>
        <v>No</v>
      </c>
      <c r="M1784" t="str">
        <f t="shared" si="356"/>
        <v>No</v>
      </c>
      <c r="N1784" t="str">
        <f t="shared" si="357"/>
        <v>No</v>
      </c>
      <c r="O1784" t="str">
        <f t="shared" si="358"/>
        <v>No major surgery</v>
      </c>
      <c r="P1784" t="str">
        <f t="shared" si="359"/>
        <v>No</v>
      </c>
      <c r="Q1784" s="10" t="str">
        <f t="shared" si="360"/>
        <v>0</v>
      </c>
      <c r="R1784" t="str">
        <f t="shared" si="361"/>
        <v>No</v>
      </c>
      <c r="S1784" t="str">
        <f t="shared" si="362"/>
        <v>No</v>
      </c>
      <c r="T1784" t="str">
        <f t="shared" si="363"/>
        <v>No</v>
      </c>
      <c r="U1784" s="10" t="str" cm="1">
        <f t="array" ref="U1784">_xlfn.IFS(B1784&lt;18.5,"Underweight",B1784&lt;=24.9,"Normal weight",B1784&lt;=29.99,"Over weight",B1784&gt;=30,"Obesity")</f>
        <v>Normal weight</v>
      </c>
      <c r="V1784" t="str" cm="1">
        <f t="array" ref="V1784">_xlfn.IFS(C1784&lt;5.7,"Normal",C1784&lt;=6.49,"Prediabetes",C1784&gt;=6.5,"Diabetes")</f>
        <v>Normal</v>
      </c>
      <c r="W1784" t="str">
        <f t="shared" si="364"/>
        <v>No</v>
      </c>
    </row>
    <row r="1785" spans="1:23" x14ac:dyDescent="0.25">
      <c r="A1785" t="s">
        <v>586</v>
      </c>
      <c r="B1785" s="11">
        <v>32.585000000000001</v>
      </c>
      <c r="C1785" s="11">
        <v>4.93</v>
      </c>
      <c r="D1785" t="s">
        <v>2382</v>
      </c>
      <c r="E1785" t="s">
        <v>2380</v>
      </c>
      <c r="F1785" t="s">
        <v>2380</v>
      </c>
      <c r="G1785">
        <v>1</v>
      </c>
      <c r="H1785" t="s">
        <v>2380</v>
      </c>
      <c r="I1785" t="str">
        <f t="shared" si="352"/>
        <v>Id1784</v>
      </c>
      <c r="J1785" t="str">
        <f t="shared" si="353"/>
        <v>32.585</v>
      </c>
      <c r="K1785" t="str">
        <f t="shared" si="354"/>
        <v>4.93</v>
      </c>
      <c r="L1785" t="str">
        <f t="shared" si="355"/>
        <v>yes</v>
      </c>
      <c r="M1785" t="str">
        <f t="shared" si="356"/>
        <v>No</v>
      </c>
      <c r="N1785" t="str">
        <f t="shared" si="357"/>
        <v>No</v>
      </c>
      <c r="O1785" t="str">
        <f t="shared" si="358"/>
        <v>1</v>
      </c>
      <c r="P1785" t="str">
        <f t="shared" si="359"/>
        <v>No</v>
      </c>
      <c r="Q1785" s="10" t="str">
        <f t="shared" si="360"/>
        <v>1</v>
      </c>
      <c r="R1785" t="str">
        <f t="shared" si="361"/>
        <v>Yes</v>
      </c>
      <c r="S1785" t="str">
        <f t="shared" si="362"/>
        <v>No</v>
      </c>
      <c r="T1785" t="str">
        <f t="shared" si="363"/>
        <v>No</v>
      </c>
      <c r="U1785" s="10" t="str" cm="1">
        <f t="array" ref="U1785">_xlfn.IFS(B1785&lt;18.5,"Underweight",B1785&lt;=24.9,"Normal weight",B1785&lt;=29.99,"Over weight",B1785&gt;=30,"Obesity")</f>
        <v>Obesity</v>
      </c>
      <c r="V1785" t="str" cm="1">
        <f t="array" ref="V1785">_xlfn.IFS(C1785&lt;5.7,"Normal",C1785&lt;=6.49,"Prediabetes",C1785&gt;=6.5,"Diabetes")</f>
        <v>Normal</v>
      </c>
      <c r="W1785" t="str">
        <f t="shared" si="364"/>
        <v>No</v>
      </c>
    </row>
    <row r="1786" spans="1:23" x14ac:dyDescent="0.25">
      <c r="A1786" t="s">
        <v>585</v>
      </c>
      <c r="B1786" s="11">
        <v>33.97</v>
      </c>
      <c r="C1786" s="11">
        <v>5.6</v>
      </c>
      <c r="D1786" t="s">
        <v>2382</v>
      </c>
      <c r="E1786" t="s">
        <v>2380</v>
      </c>
      <c r="F1786" t="s">
        <v>2380</v>
      </c>
      <c r="G1786" t="s">
        <v>2381</v>
      </c>
      <c r="H1786" t="s">
        <v>2380</v>
      </c>
      <c r="I1786" t="str">
        <f t="shared" si="352"/>
        <v>Id1785</v>
      </c>
      <c r="J1786" t="str">
        <f t="shared" si="353"/>
        <v>33.97</v>
      </c>
      <c r="K1786" t="str">
        <f t="shared" si="354"/>
        <v>5.6</v>
      </c>
      <c r="L1786" t="str">
        <f t="shared" si="355"/>
        <v>yes</v>
      </c>
      <c r="M1786" t="str">
        <f t="shared" si="356"/>
        <v>No</v>
      </c>
      <c r="N1786" t="str">
        <f t="shared" si="357"/>
        <v>No</v>
      </c>
      <c r="O1786" t="str">
        <f t="shared" si="358"/>
        <v>No major surgery</v>
      </c>
      <c r="P1786" t="str">
        <f t="shared" si="359"/>
        <v>No</v>
      </c>
      <c r="Q1786" s="10" t="str">
        <f t="shared" si="360"/>
        <v>0</v>
      </c>
      <c r="R1786" t="str">
        <f t="shared" si="361"/>
        <v>Yes</v>
      </c>
      <c r="S1786" t="str">
        <f t="shared" si="362"/>
        <v>No</v>
      </c>
      <c r="T1786" t="str">
        <f t="shared" si="363"/>
        <v>No</v>
      </c>
      <c r="U1786" s="10" t="str" cm="1">
        <f t="array" ref="U1786">_xlfn.IFS(B1786&lt;18.5,"Underweight",B1786&lt;=24.9,"Normal weight",B1786&lt;=29.99,"Over weight",B1786&gt;=30,"Obesity")</f>
        <v>Obesity</v>
      </c>
      <c r="V1786" t="str" cm="1">
        <f t="array" ref="V1786">_xlfn.IFS(C1786&lt;5.7,"Normal",C1786&lt;=6.49,"Prediabetes",C1786&gt;=6.5,"Diabetes")</f>
        <v>Normal</v>
      </c>
      <c r="W1786" t="str">
        <f t="shared" si="364"/>
        <v>No</v>
      </c>
    </row>
    <row r="1787" spans="1:23" x14ac:dyDescent="0.25">
      <c r="A1787" t="s">
        <v>584</v>
      </c>
      <c r="B1787" s="11">
        <v>16.57</v>
      </c>
      <c r="C1787" s="11">
        <v>9.99</v>
      </c>
      <c r="D1787" t="s">
        <v>2380</v>
      </c>
      <c r="E1787" t="s">
        <v>2380</v>
      </c>
      <c r="F1787" t="s">
        <v>2380</v>
      </c>
      <c r="G1787" t="s">
        <v>2381</v>
      </c>
      <c r="H1787" t="s">
        <v>2380</v>
      </c>
      <c r="I1787" t="str">
        <f t="shared" si="352"/>
        <v>Id1786</v>
      </c>
      <c r="J1787" t="str">
        <f t="shared" si="353"/>
        <v>16.57</v>
      </c>
      <c r="K1787" t="str">
        <f t="shared" si="354"/>
        <v>9.99</v>
      </c>
      <c r="L1787" t="str">
        <f t="shared" si="355"/>
        <v>No</v>
      </c>
      <c r="M1787" t="str">
        <f t="shared" si="356"/>
        <v>No</v>
      </c>
      <c r="N1787" t="str">
        <f t="shared" si="357"/>
        <v>No</v>
      </c>
      <c r="O1787" t="str">
        <f t="shared" si="358"/>
        <v>No major surgery</v>
      </c>
      <c r="P1787" t="str">
        <f t="shared" si="359"/>
        <v>No</v>
      </c>
      <c r="Q1787" s="10" t="str">
        <f t="shared" si="360"/>
        <v>0</v>
      </c>
      <c r="R1787" t="str">
        <f t="shared" si="361"/>
        <v>No</v>
      </c>
      <c r="S1787" t="str">
        <f t="shared" si="362"/>
        <v>No</v>
      </c>
      <c r="T1787" t="str">
        <f t="shared" si="363"/>
        <v>No</v>
      </c>
      <c r="U1787" s="10" t="str" cm="1">
        <f t="array" ref="U1787">_xlfn.IFS(B1787&lt;18.5,"Underweight",B1787&lt;=24.9,"Normal weight",B1787&lt;=29.99,"Over weight",B1787&gt;=30,"Obesity")</f>
        <v>Underweight</v>
      </c>
      <c r="V1787" t="str" cm="1">
        <f t="array" ref="V1787">_xlfn.IFS(C1787&lt;5.7,"Normal",C1787&lt;=6.49,"Prediabetes",C1787&gt;=6.5,"Diabetes")</f>
        <v>Diabetes</v>
      </c>
      <c r="W1787" t="str">
        <f t="shared" si="364"/>
        <v>No</v>
      </c>
    </row>
    <row r="1788" spans="1:23" x14ac:dyDescent="0.25">
      <c r="A1788" t="s">
        <v>583</v>
      </c>
      <c r="B1788" s="11">
        <v>17.55</v>
      </c>
      <c r="C1788" s="11">
        <v>5.93</v>
      </c>
      <c r="D1788" t="s">
        <v>2380</v>
      </c>
      <c r="E1788" t="s">
        <v>2380</v>
      </c>
      <c r="F1788" t="s">
        <v>2383</v>
      </c>
      <c r="G1788">
        <v>1</v>
      </c>
      <c r="H1788" t="s">
        <v>2380</v>
      </c>
      <c r="I1788" t="str">
        <f t="shared" si="352"/>
        <v>Id1787</v>
      </c>
      <c r="J1788" t="str">
        <f t="shared" si="353"/>
        <v>17.55</v>
      </c>
      <c r="K1788" t="str">
        <f t="shared" si="354"/>
        <v>5.93</v>
      </c>
      <c r="L1788" t="str">
        <f t="shared" si="355"/>
        <v>No</v>
      </c>
      <c r="M1788" t="str">
        <f t="shared" si="356"/>
        <v>No</v>
      </c>
      <c r="N1788" t="str">
        <f t="shared" si="357"/>
        <v>Yes</v>
      </c>
      <c r="O1788" t="str">
        <f t="shared" si="358"/>
        <v>1</v>
      </c>
      <c r="P1788" t="str">
        <f t="shared" si="359"/>
        <v>No</v>
      </c>
      <c r="Q1788" s="10" t="str">
        <f t="shared" si="360"/>
        <v>1</v>
      </c>
      <c r="R1788" t="str">
        <f t="shared" si="361"/>
        <v>No</v>
      </c>
      <c r="S1788" t="str">
        <f t="shared" si="362"/>
        <v>No</v>
      </c>
      <c r="T1788" t="str">
        <f t="shared" si="363"/>
        <v>No</v>
      </c>
      <c r="U1788" s="10" t="str" cm="1">
        <f t="array" ref="U1788">_xlfn.IFS(B1788&lt;18.5,"Underweight",B1788&lt;=24.9,"Normal weight",B1788&lt;=29.99,"Over weight",B1788&gt;=30,"Obesity")</f>
        <v>Underweight</v>
      </c>
      <c r="V1788" t="str" cm="1">
        <f t="array" ref="V1788">_xlfn.IFS(C1788&lt;5.7,"Normal",C1788&lt;=6.49,"Prediabetes",C1788&gt;=6.5,"Diabetes")</f>
        <v>Prediabetes</v>
      </c>
      <c r="W1788" t="str">
        <f t="shared" si="364"/>
        <v>No</v>
      </c>
    </row>
    <row r="1789" spans="1:23" x14ac:dyDescent="0.25">
      <c r="A1789" t="s">
        <v>582</v>
      </c>
      <c r="B1789" s="11">
        <v>29.41</v>
      </c>
      <c r="C1789" s="11">
        <v>6.29</v>
      </c>
      <c r="D1789" t="s">
        <v>2382</v>
      </c>
      <c r="E1789" t="s">
        <v>2380</v>
      </c>
      <c r="F1789" t="s">
        <v>2380</v>
      </c>
      <c r="G1789">
        <v>1</v>
      </c>
      <c r="H1789" t="s">
        <v>2380</v>
      </c>
      <c r="I1789" t="str">
        <f t="shared" si="352"/>
        <v>Id1788</v>
      </c>
      <c r="J1789" t="str">
        <f t="shared" si="353"/>
        <v>29.41</v>
      </c>
      <c r="K1789" t="str">
        <f t="shared" si="354"/>
        <v>6.29</v>
      </c>
      <c r="L1789" t="str">
        <f t="shared" si="355"/>
        <v>yes</v>
      </c>
      <c r="M1789" t="str">
        <f t="shared" si="356"/>
        <v>No</v>
      </c>
      <c r="N1789" t="str">
        <f t="shared" si="357"/>
        <v>No</v>
      </c>
      <c r="O1789" t="str">
        <f t="shared" si="358"/>
        <v>1</v>
      </c>
      <c r="P1789" t="str">
        <f t="shared" si="359"/>
        <v>No</v>
      </c>
      <c r="Q1789" s="10" t="str">
        <f t="shared" si="360"/>
        <v>1</v>
      </c>
      <c r="R1789" t="str">
        <f t="shared" si="361"/>
        <v>Yes</v>
      </c>
      <c r="S1789" t="str">
        <f t="shared" si="362"/>
        <v>No</v>
      </c>
      <c r="T1789" t="str">
        <f t="shared" si="363"/>
        <v>No</v>
      </c>
      <c r="U1789" s="10" t="str" cm="1">
        <f t="array" ref="U1789">_xlfn.IFS(B1789&lt;18.5,"Underweight",B1789&lt;=24.9,"Normal weight",B1789&lt;=29.99,"Over weight",B1789&gt;=30,"Obesity")</f>
        <v>Over weight</v>
      </c>
      <c r="V1789" t="str" cm="1">
        <f t="array" ref="V1789">_xlfn.IFS(C1789&lt;5.7,"Normal",C1789&lt;=6.49,"Prediabetes",C1789&gt;=6.5,"Diabetes")</f>
        <v>Prediabetes</v>
      </c>
      <c r="W1789" t="str">
        <f t="shared" si="364"/>
        <v>No</v>
      </c>
    </row>
    <row r="1790" spans="1:23" x14ac:dyDescent="0.25">
      <c r="A1790" t="s">
        <v>581</v>
      </c>
      <c r="B1790" s="11">
        <v>17.91</v>
      </c>
      <c r="C1790" s="11">
        <v>5.65</v>
      </c>
      <c r="D1790" t="s">
        <v>2380</v>
      </c>
      <c r="E1790" t="s">
        <v>2380</v>
      </c>
      <c r="F1790" t="s">
        <v>2380</v>
      </c>
      <c r="G1790">
        <v>1</v>
      </c>
      <c r="H1790" t="s">
        <v>2380</v>
      </c>
      <c r="I1790" t="str">
        <f t="shared" si="352"/>
        <v>Id1789</v>
      </c>
      <c r="J1790" t="str">
        <f t="shared" si="353"/>
        <v>17.91</v>
      </c>
      <c r="K1790" t="str">
        <f t="shared" si="354"/>
        <v>5.65</v>
      </c>
      <c r="L1790" t="str">
        <f t="shared" si="355"/>
        <v>No</v>
      </c>
      <c r="M1790" t="str">
        <f t="shared" si="356"/>
        <v>No</v>
      </c>
      <c r="N1790" t="str">
        <f t="shared" si="357"/>
        <v>No</v>
      </c>
      <c r="O1790" t="str">
        <f t="shared" si="358"/>
        <v>1</v>
      </c>
      <c r="P1790" t="str">
        <f t="shared" si="359"/>
        <v>No</v>
      </c>
      <c r="Q1790" s="10" t="str">
        <f t="shared" si="360"/>
        <v>1</v>
      </c>
      <c r="R1790" t="str">
        <f t="shared" si="361"/>
        <v>No</v>
      </c>
      <c r="S1790" t="str">
        <f t="shared" si="362"/>
        <v>No</v>
      </c>
      <c r="T1790" t="str">
        <f t="shared" si="363"/>
        <v>No</v>
      </c>
      <c r="U1790" s="10" t="str" cm="1">
        <f t="array" ref="U1790">_xlfn.IFS(B1790&lt;18.5,"Underweight",B1790&lt;=24.9,"Normal weight",B1790&lt;=29.99,"Over weight",B1790&gt;=30,"Obesity")</f>
        <v>Underweight</v>
      </c>
      <c r="V1790" t="str" cm="1">
        <f t="array" ref="V1790">_xlfn.IFS(C1790&lt;5.7,"Normal",C1790&lt;=6.49,"Prediabetes",C1790&gt;=6.5,"Diabetes")</f>
        <v>Normal</v>
      </c>
      <c r="W1790" t="str">
        <f t="shared" si="364"/>
        <v>No</v>
      </c>
    </row>
    <row r="1791" spans="1:23" x14ac:dyDescent="0.25">
      <c r="A1791" t="s">
        <v>580</v>
      </c>
      <c r="B1791" s="11">
        <v>31.57</v>
      </c>
      <c r="C1791" s="11">
        <v>6.15</v>
      </c>
      <c r="D1791" t="s">
        <v>2380</v>
      </c>
      <c r="E1791" t="s">
        <v>2380</v>
      </c>
      <c r="F1791" t="s">
        <v>2380</v>
      </c>
      <c r="G1791">
        <v>1</v>
      </c>
      <c r="H1791" t="s">
        <v>2380</v>
      </c>
      <c r="I1791" t="str">
        <f t="shared" si="352"/>
        <v>Id1790</v>
      </c>
      <c r="J1791" t="str">
        <f t="shared" si="353"/>
        <v>31.57</v>
      </c>
      <c r="K1791" t="str">
        <f t="shared" si="354"/>
        <v>6.15</v>
      </c>
      <c r="L1791" t="str">
        <f t="shared" si="355"/>
        <v>No</v>
      </c>
      <c r="M1791" t="str">
        <f t="shared" si="356"/>
        <v>No</v>
      </c>
      <c r="N1791" t="str">
        <f t="shared" si="357"/>
        <v>No</v>
      </c>
      <c r="O1791" t="str">
        <f t="shared" si="358"/>
        <v>1</v>
      </c>
      <c r="P1791" t="str">
        <f t="shared" si="359"/>
        <v>No</v>
      </c>
      <c r="Q1791" s="10" t="str">
        <f t="shared" si="360"/>
        <v>1</v>
      </c>
      <c r="R1791" t="str">
        <f t="shared" si="361"/>
        <v>No</v>
      </c>
      <c r="S1791" t="str">
        <f t="shared" si="362"/>
        <v>No</v>
      </c>
      <c r="T1791" t="str">
        <f t="shared" si="363"/>
        <v>No</v>
      </c>
      <c r="U1791" s="10" t="str" cm="1">
        <f t="array" ref="U1791">_xlfn.IFS(B1791&lt;18.5,"Underweight",B1791&lt;=24.9,"Normal weight",B1791&lt;=29.99,"Over weight",B1791&gt;=30,"Obesity")</f>
        <v>Obesity</v>
      </c>
      <c r="V1791" t="str" cm="1">
        <f t="array" ref="V1791">_xlfn.IFS(C1791&lt;5.7,"Normal",C1791&lt;=6.49,"Prediabetes",C1791&gt;=6.5,"Diabetes")</f>
        <v>Prediabetes</v>
      </c>
      <c r="W1791" t="str">
        <f t="shared" si="364"/>
        <v>No</v>
      </c>
    </row>
    <row r="1792" spans="1:23" x14ac:dyDescent="0.25">
      <c r="A1792" t="s">
        <v>579</v>
      </c>
      <c r="B1792" s="11">
        <v>33.18</v>
      </c>
      <c r="C1792" s="11">
        <v>5.22</v>
      </c>
      <c r="D1792" t="s">
        <v>2380</v>
      </c>
      <c r="E1792" t="s">
        <v>2382</v>
      </c>
      <c r="F1792" t="s">
        <v>2380</v>
      </c>
      <c r="G1792">
        <v>1</v>
      </c>
      <c r="H1792" t="s">
        <v>2380</v>
      </c>
      <c r="I1792" t="str">
        <f t="shared" si="352"/>
        <v>Id1791</v>
      </c>
      <c r="J1792" t="str">
        <f t="shared" si="353"/>
        <v>33.18</v>
      </c>
      <c r="K1792" t="str">
        <f t="shared" si="354"/>
        <v>5.22</v>
      </c>
      <c r="L1792" t="str">
        <f t="shared" si="355"/>
        <v>No</v>
      </c>
      <c r="M1792" t="str">
        <f t="shared" si="356"/>
        <v>yes</v>
      </c>
      <c r="N1792" t="str">
        <f t="shared" si="357"/>
        <v>No</v>
      </c>
      <c r="O1792" t="str">
        <f t="shared" si="358"/>
        <v>1</v>
      </c>
      <c r="P1792" t="str">
        <f t="shared" si="359"/>
        <v>No</v>
      </c>
      <c r="Q1792" s="10" t="str">
        <f t="shared" si="360"/>
        <v>1</v>
      </c>
      <c r="R1792" t="str">
        <f t="shared" si="361"/>
        <v>No</v>
      </c>
      <c r="S1792" t="str">
        <f t="shared" si="362"/>
        <v>No</v>
      </c>
      <c r="T1792" t="str">
        <f t="shared" si="363"/>
        <v>No</v>
      </c>
      <c r="U1792" s="10" t="str" cm="1">
        <f t="array" ref="U1792">_xlfn.IFS(B1792&lt;18.5,"Underweight",B1792&lt;=24.9,"Normal weight",B1792&lt;=29.99,"Over weight",B1792&gt;=30,"Obesity")</f>
        <v>Obesity</v>
      </c>
      <c r="V1792" t="str" cm="1">
        <f t="array" ref="V1792">_xlfn.IFS(C1792&lt;5.7,"Normal",C1792&lt;=6.49,"Prediabetes",C1792&gt;=6.5,"Diabetes")</f>
        <v>Normal</v>
      </c>
      <c r="W1792" t="str">
        <f t="shared" si="364"/>
        <v>Yes</v>
      </c>
    </row>
    <row r="1793" spans="1:23" x14ac:dyDescent="0.25">
      <c r="A1793" t="s">
        <v>578</v>
      </c>
      <c r="B1793" s="11">
        <v>37</v>
      </c>
      <c r="C1793" s="11">
        <v>11.66</v>
      </c>
      <c r="D1793" t="s">
        <v>2380</v>
      </c>
      <c r="E1793" t="s">
        <v>2380</v>
      </c>
      <c r="F1793" t="s">
        <v>2380</v>
      </c>
      <c r="G1793" t="s">
        <v>2381</v>
      </c>
      <c r="H1793" t="s">
        <v>2380</v>
      </c>
      <c r="I1793" t="str">
        <f t="shared" si="352"/>
        <v>Id1792</v>
      </c>
      <c r="J1793" t="str">
        <f t="shared" si="353"/>
        <v>37</v>
      </c>
      <c r="K1793" t="str">
        <f t="shared" si="354"/>
        <v>11.66</v>
      </c>
      <c r="L1793" t="str">
        <f t="shared" si="355"/>
        <v>No</v>
      </c>
      <c r="M1793" t="str">
        <f t="shared" si="356"/>
        <v>No</v>
      </c>
      <c r="N1793" t="str">
        <f t="shared" si="357"/>
        <v>No</v>
      </c>
      <c r="O1793" t="str">
        <f t="shared" si="358"/>
        <v>No major surgery</v>
      </c>
      <c r="P1793" t="str">
        <f t="shared" si="359"/>
        <v>No</v>
      </c>
      <c r="Q1793" s="10" t="str">
        <f t="shared" si="360"/>
        <v>0</v>
      </c>
      <c r="R1793" t="str">
        <f t="shared" si="361"/>
        <v>No</v>
      </c>
      <c r="S1793" t="str">
        <f t="shared" si="362"/>
        <v>No</v>
      </c>
      <c r="T1793" t="str">
        <f t="shared" si="363"/>
        <v>No</v>
      </c>
      <c r="U1793" s="10" t="str" cm="1">
        <f t="array" ref="U1793">_xlfn.IFS(B1793&lt;18.5,"Underweight",B1793&lt;=24.9,"Normal weight",B1793&lt;=29.99,"Over weight",B1793&gt;=30,"Obesity")</f>
        <v>Obesity</v>
      </c>
      <c r="V1793" t="str" cm="1">
        <f t="array" ref="V1793">_xlfn.IFS(C1793&lt;5.7,"Normal",C1793&lt;=6.49,"Prediabetes",C1793&gt;=6.5,"Diabetes")</f>
        <v>Diabetes</v>
      </c>
      <c r="W1793" t="str">
        <f t="shared" si="364"/>
        <v>No</v>
      </c>
    </row>
    <row r="1794" spans="1:23" x14ac:dyDescent="0.25">
      <c r="A1794" t="s">
        <v>577</v>
      </c>
      <c r="B1794" s="11">
        <v>18.905000000000001</v>
      </c>
      <c r="C1794" s="11">
        <v>4.91</v>
      </c>
      <c r="D1794" t="s">
        <v>2382</v>
      </c>
      <c r="E1794" t="s">
        <v>2380</v>
      </c>
      <c r="F1794" t="s">
        <v>2380</v>
      </c>
      <c r="G1794">
        <v>1</v>
      </c>
      <c r="H1794" t="s">
        <v>2380</v>
      </c>
      <c r="I1794" t="str">
        <f t="shared" si="352"/>
        <v>Id1793</v>
      </c>
      <c r="J1794" t="str">
        <f t="shared" si="353"/>
        <v>18.905</v>
      </c>
      <c r="K1794" t="str">
        <f t="shared" si="354"/>
        <v>4.91</v>
      </c>
      <c r="L1794" t="str">
        <f t="shared" si="355"/>
        <v>yes</v>
      </c>
      <c r="M1794" t="str">
        <f t="shared" si="356"/>
        <v>No</v>
      </c>
      <c r="N1794" t="str">
        <f t="shared" si="357"/>
        <v>No</v>
      </c>
      <c r="O1794" t="str">
        <f t="shared" si="358"/>
        <v>1</v>
      </c>
      <c r="P1794" t="str">
        <f t="shared" si="359"/>
        <v>No</v>
      </c>
      <c r="Q1794" s="10" t="str">
        <f t="shared" si="360"/>
        <v>1</v>
      </c>
      <c r="R1794" t="str">
        <f t="shared" si="361"/>
        <v>Yes</v>
      </c>
      <c r="S1794" t="str">
        <f t="shared" si="362"/>
        <v>No</v>
      </c>
      <c r="T1794" t="str">
        <f t="shared" si="363"/>
        <v>No</v>
      </c>
      <c r="U1794" s="10" t="str" cm="1">
        <f t="array" ref="U1794">_xlfn.IFS(B1794&lt;18.5,"Underweight",B1794&lt;=24.9,"Normal weight",B1794&lt;=29.99,"Over weight",B1794&gt;=30,"Obesity")</f>
        <v>Normal weight</v>
      </c>
      <c r="V1794" t="str" cm="1">
        <f t="array" ref="V1794">_xlfn.IFS(C1794&lt;5.7,"Normal",C1794&lt;=6.49,"Prediabetes",C1794&gt;=6.5,"Diabetes")</f>
        <v>Normal</v>
      </c>
      <c r="W1794" t="str">
        <f t="shared" si="364"/>
        <v>No</v>
      </c>
    </row>
    <row r="1795" spans="1:23" x14ac:dyDescent="0.25">
      <c r="A1795" t="s">
        <v>576</v>
      </c>
      <c r="B1795" s="11">
        <v>20.03</v>
      </c>
      <c r="C1795" s="11">
        <v>9.25</v>
      </c>
      <c r="D1795" t="s">
        <v>2382</v>
      </c>
      <c r="E1795" t="s">
        <v>2380</v>
      </c>
      <c r="F1795" t="s">
        <v>2380</v>
      </c>
      <c r="G1795" t="s">
        <v>2381</v>
      </c>
      <c r="H1795" t="s">
        <v>2380</v>
      </c>
      <c r="I1795" t="str">
        <f t="shared" ref="I1795:I1858" si="365">CLEAN(A1795)</f>
        <v>Id1794</v>
      </c>
      <c r="J1795" t="str">
        <f t="shared" ref="J1795:J1858" si="366">CLEAN(B1795)</f>
        <v>20.03</v>
      </c>
      <c r="K1795" t="str">
        <f t="shared" ref="K1795:K1858" si="367">CLEAN(C1795)</f>
        <v>9.25</v>
      </c>
      <c r="L1795" t="str">
        <f t="shared" ref="L1795:L1858" si="368">CLEAN(D1795)</f>
        <v>yes</v>
      </c>
      <c r="M1795" t="str">
        <f t="shared" ref="M1795:M1858" si="369">CLEAN(E1795)</f>
        <v>No</v>
      </c>
      <c r="N1795" t="str">
        <f t="shared" ref="N1795:N1858" si="370">CLEAN(F1795)</f>
        <v>No</v>
      </c>
      <c r="O1795" t="str">
        <f t="shared" ref="O1795:O1858" si="371">CLEAN(G1795)</f>
        <v>No major surgery</v>
      </c>
      <c r="P1795" t="str">
        <f t="shared" ref="P1795:P1858" si="372">CLEAN(H1795)</f>
        <v>No</v>
      </c>
      <c r="Q1795" s="10" t="str">
        <f t="shared" ref="Q1795:Q1858" si="373">SUBSTITUTE(O1795,"No major surgery",0)</f>
        <v>0</v>
      </c>
      <c r="R1795" t="str">
        <f t="shared" ref="R1795:R1858" si="374">PROPER(L1795)</f>
        <v>Yes</v>
      </c>
      <c r="S1795" t="str">
        <f t="shared" ref="S1795:S1858" si="375">PROPER(P1795)</f>
        <v>No</v>
      </c>
      <c r="T1795" t="str">
        <f t="shared" ref="T1795:T1858" si="376">SUBSTITUTE(S1795,"?","No")</f>
        <v>No</v>
      </c>
      <c r="U1795" s="10" t="str" cm="1">
        <f t="array" ref="U1795">_xlfn.IFS(B1795&lt;18.5,"Underweight",B1795&lt;=24.9,"Normal weight",B1795&lt;=29.99,"Over weight",B1795&gt;=30,"Obesity")</f>
        <v>Normal weight</v>
      </c>
      <c r="V1795" t="str" cm="1">
        <f t="array" ref="V1795">_xlfn.IFS(C1795&lt;5.7,"Normal",C1795&lt;=6.49,"Prediabetes",C1795&gt;=6.5,"Diabetes")</f>
        <v>Diabetes</v>
      </c>
      <c r="W1795" t="str">
        <f t="shared" ref="W1795:W1858" si="377">PROPER(E1795)</f>
        <v>No</v>
      </c>
    </row>
    <row r="1796" spans="1:23" x14ac:dyDescent="0.25">
      <c r="A1796" t="s">
        <v>575</v>
      </c>
      <c r="B1796" s="11">
        <v>16.7</v>
      </c>
      <c r="C1796" s="11">
        <v>11.48</v>
      </c>
      <c r="D1796" t="s">
        <v>2380</v>
      </c>
      <c r="E1796" t="s">
        <v>2380</v>
      </c>
      <c r="F1796" t="s">
        <v>2380</v>
      </c>
      <c r="G1796" t="s">
        <v>2381</v>
      </c>
      <c r="H1796" t="s">
        <v>2380</v>
      </c>
      <c r="I1796" t="str">
        <f t="shared" si="365"/>
        <v>Id1795</v>
      </c>
      <c r="J1796" t="str">
        <f t="shared" si="366"/>
        <v>16.7</v>
      </c>
      <c r="K1796" t="str">
        <f t="shared" si="367"/>
        <v>11.48</v>
      </c>
      <c r="L1796" t="str">
        <f t="shared" si="368"/>
        <v>No</v>
      </c>
      <c r="M1796" t="str">
        <f t="shared" si="369"/>
        <v>No</v>
      </c>
      <c r="N1796" t="str">
        <f t="shared" si="370"/>
        <v>No</v>
      </c>
      <c r="O1796" t="str">
        <f t="shared" si="371"/>
        <v>No major surgery</v>
      </c>
      <c r="P1796" t="str">
        <f t="shared" si="372"/>
        <v>No</v>
      </c>
      <c r="Q1796" s="10" t="str">
        <f t="shared" si="373"/>
        <v>0</v>
      </c>
      <c r="R1796" t="str">
        <f t="shared" si="374"/>
        <v>No</v>
      </c>
      <c r="S1796" t="str">
        <f t="shared" si="375"/>
        <v>No</v>
      </c>
      <c r="T1796" t="str">
        <f t="shared" si="376"/>
        <v>No</v>
      </c>
      <c r="U1796" s="10" t="str" cm="1">
        <f t="array" ref="U1796">_xlfn.IFS(B1796&lt;18.5,"Underweight",B1796&lt;=24.9,"Normal weight",B1796&lt;=29.99,"Over weight",B1796&gt;=30,"Obesity")</f>
        <v>Underweight</v>
      </c>
      <c r="V1796" t="str" cm="1">
        <f t="array" ref="V1796">_xlfn.IFS(C1796&lt;5.7,"Normal",C1796&lt;=6.49,"Prediabetes",C1796&gt;=6.5,"Diabetes")</f>
        <v>Diabetes</v>
      </c>
      <c r="W1796" t="str">
        <f t="shared" si="377"/>
        <v>No</v>
      </c>
    </row>
    <row r="1797" spans="1:23" x14ac:dyDescent="0.25">
      <c r="A1797" t="s">
        <v>574</v>
      </c>
      <c r="B1797" s="11">
        <v>39.82</v>
      </c>
      <c r="C1797" s="11">
        <v>6.06</v>
      </c>
      <c r="D1797" t="s">
        <v>2380</v>
      </c>
      <c r="E1797" t="s">
        <v>2380</v>
      </c>
      <c r="F1797" t="s">
        <v>2380</v>
      </c>
      <c r="G1797" t="s">
        <v>2381</v>
      </c>
      <c r="H1797" t="s">
        <v>2380</v>
      </c>
      <c r="I1797" t="str">
        <f t="shared" si="365"/>
        <v>Id1796</v>
      </c>
      <c r="J1797" t="str">
        <f t="shared" si="366"/>
        <v>39.82</v>
      </c>
      <c r="K1797" t="str">
        <f t="shared" si="367"/>
        <v>6.06</v>
      </c>
      <c r="L1797" t="str">
        <f t="shared" si="368"/>
        <v>No</v>
      </c>
      <c r="M1797" t="str">
        <f t="shared" si="369"/>
        <v>No</v>
      </c>
      <c r="N1797" t="str">
        <f t="shared" si="370"/>
        <v>No</v>
      </c>
      <c r="O1797" t="str">
        <f t="shared" si="371"/>
        <v>No major surgery</v>
      </c>
      <c r="P1797" t="str">
        <f t="shared" si="372"/>
        <v>No</v>
      </c>
      <c r="Q1797" s="10" t="str">
        <f t="shared" si="373"/>
        <v>0</v>
      </c>
      <c r="R1797" t="str">
        <f t="shared" si="374"/>
        <v>No</v>
      </c>
      <c r="S1797" t="str">
        <f t="shared" si="375"/>
        <v>No</v>
      </c>
      <c r="T1797" t="str">
        <f t="shared" si="376"/>
        <v>No</v>
      </c>
      <c r="U1797" s="10" t="str" cm="1">
        <f t="array" ref="U1797">_xlfn.IFS(B1797&lt;18.5,"Underweight",B1797&lt;=24.9,"Normal weight",B1797&lt;=29.99,"Over weight",B1797&gt;=30,"Obesity")</f>
        <v>Obesity</v>
      </c>
      <c r="V1797" t="str" cm="1">
        <f t="array" ref="V1797">_xlfn.IFS(C1797&lt;5.7,"Normal",C1797&lt;=6.49,"Prediabetes",C1797&gt;=6.5,"Diabetes")</f>
        <v>Prediabetes</v>
      </c>
      <c r="W1797" t="str">
        <f t="shared" si="377"/>
        <v>No</v>
      </c>
    </row>
    <row r="1798" spans="1:23" x14ac:dyDescent="0.25">
      <c r="A1798" t="s">
        <v>573</v>
      </c>
      <c r="B1798" s="11">
        <v>22.04</v>
      </c>
      <c r="C1798" s="11">
        <v>5.86</v>
      </c>
      <c r="D1798" t="s">
        <v>2380</v>
      </c>
      <c r="E1798" t="s">
        <v>2380</v>
      </c>
      <c r="F1798" t="s">
        <v>2380</v>
      </c>
      <c r="G1798">
        <v>1</v>
      </c>
      <c r="H1798" t="s">
        <v>2380</v>
      </c>
      <c r="I1798" t="str">
        <f t="shared" si="365"/>
        <v>Id1797</v>
      </c>
      <c r="J1798" t="str">
        <f t="shared" si="366"/>
        <v>22.04</v>
      </c>
      <c r="K1798" t="str">
        <f t="shared" si="367"/>
        <v>5.86</v>
      </c>
      <c r="L1798" t="str">
        <f t="shared" si="368"/>
        <v>No</v>
      </c>
      <c r="M1798" t="str">
        <f t="shared" si="369"/>
        <v>No</v>
      </c>
      <c r="N1798" t="str">
        <f t="shared" si="370"/>
        <v>No</v>
      </c>
      <c r="O1798" t="str">
        <f t="shared" si="371"/>
        <v>1</v>
      </c>
      <c r="P1798" t="str">
        <f t="shared" si="372"/>
        <v>No</v>
      </c>
      <c r="Q1798" s="10" t="str">
        <f t="shared" si="373"/>
        <v>1</v>
      </c>
      <c r="R1798" t="str">
        <f t="shared" si="374"/>
        <v>No</v>
      </c>
      <c r="S1798" t="str">
        <f t="shared" si="375"/>
        <v>No</v>
      </c>
      <c r="T1798" t="str">
        <f t="shared" si="376"/>
        <v>No</v>
      </c>
      <c r="U1798" s="10" t="str" cm="1">
        <f t="array" ref="U1798">_xlfn.IFS(B1798&lt;18.5,"Underweight",B1798&lt;=24.9,"Normal weight",B1798&lt;=29.99,"Over weight",B1798&gt;=30,"Obesity")</f>
        <v>Normal weight</v>
      </c>
      <c r="V1798" t="str" cm="1">
        <f t="array" ref="V1798">_xlfn.IFS(C1798&lt;5.7,"Normal",C1798&lt;=6.49,"Prediabetes",C1798&gt;=6.5,"Diabetes")</f>
        <v>Prediabetes</v>
      </c>
      <c r="W1798" t="str">
        <f t="shared" si="377"/>
        <v>No</v>
      </c>
    </row>
    <row r="1799" spans="1:23" x14ac:dyDescent="0.25">
      <c r="A1799" t="s">
        <v>572</v>
      </c>
      <c r="B1799" s="11">
        <v>28.27</v>
      </c>
      <c r="C1799" s="11">
        <v>5.33</v>
      </c>
      <c r="D1799" t="s">
        <v>2380</v>
      </c>
      <c r="E1799" t="s">
        <v>2380</v>
      </c>
      <c r="F1799" t="s">
        <v>2380</v>
      </c>
      <c r="G1799" t="s">
        <v>2381</v>
      </c>
      <c r="H1799" t="s">
        <v>2380</v>
      </c>
      <c r="I1799" t="str">
        <f t="shared" si="365"/>
        <v>Id1798</v>
      </c>
      <c r="J1799" t="str">
        <f t="shared" si="366"/>
        <v>28.27</v>
      </c>
      <c r="K1799" t="str">
        <f t="shared" si="367"/>
        <v>5.33</v>
      </c>
      <c r="L1799" t="str">
        <f t="shared" si="368"/>
        <v>No</v>
      </c>
      <c r="M1799" t="str">
        <f t="shared" si="369"/>
        <v>No</v>
      </c>
      <c r="N1799" t="str">
        <f t="shared" si="370"/>
        <v>No</v>
      </c>
      <c r="O1799" t="str">
        <f t="shared" si="371"/>
        <v>No major surgery</v>
      </c>
      <c r="P1799" t="str">
        <f t="shared" si="372"/>
        <v>No</v>
      </c>
      <c r="Q1799" s="10" t="str">
        <f t="shared" si="373"/>
        <v>0</v>
      </c>
      <c r="R1799" t="str">
        <f t="shared" si="374"/>
        <v>No</v>
      </c>
      <c r="S1799" t="str">
        <f t="shared" si="375"/>
        <v>No</v>
      </c>
      <c r="T1799" t="str">
        <f t="shared" si="376"/>
        <v>No</v>
      </c>
      <c r="U1799" s="10" t="str" cm="1">
        <f t="array" ref="U1799">_xlfn.IFS(B1799&lt;18.5,"Underweight",B1799&lt;=24.9,"Normal weight",B1799&lt;=29.99,"Over weight",B1799&gt;=30,"Obesity")</f>
        <v>Over weight</v>
      </c>
      <c r="V1799" t="str" cm="1">
        <f t="array" ref="V1799">_xlfn.IFS(C1799&lt;5.7,"Normal",C1799&lt;=6.49,"Prediabetes",C1799&gt;=6.5,"Diabetes")</f>
        <v>Normal</v>
      </c>
      <c r="W1799" t="str">
        <f t="shared" si="377"/>
        <v>No</v>
      </c>
    </row>
    <row r="1800" spans="1:23" x14ac:dyDescent="0.25">
      <c r="A1800" t="s">
        <v>571</v>
      </c>
      <c r="B1800" s="11">
        <v>18.5</v>
      </c>
      <c r="C1800" s="11">
        <v>5.33</v>
      </c>
      <c r="D1800" t="s">
        <v>2380</v>
      </c>
      <c r="E1800" t="s">
        <v>2380</v>
      </c>
      <c r="F1800" t="s">
        <v>2380</v>
      </c>
      <c r="G1800" t="s">
        <v>2381</v>
      </c>
      <c r="H1800" t="s">
        <v>2380</v>
      </c>
      <c r="I1800" t="str">
        <f t="shared" si="365"/>
        <v>Id1799</v>
      </c>
      <c r="J1800" t="str">
        <f t="shared" si="366"/>
        <v>18.5</v>
      </c>
      <c r="K1800" t="str">
        <f t="shared" si="367"/>
        <v>5.33</v>
      </c>
      <c r="L1800" t="str">
        <f t="shared" si="368"/>
        <v>No</v>
      </c>
      <c r="M1800" t="str">
        <f t="shared" si="369"/>
        <v>No</v>
      </c>
      <c r="N1800" t="str">
        <f t="shared" si="370"/>
        <v>No</v>
      </c>
      <c r="O1800" t="str">
        <f t="shared" si="371"/>
        <v>No major surgery</v>
      </c>
      <c r="P1800" t="str">
        <f t="shared" si="372"/>
        <v>No</v>
      </c>
      <c r="Q1800" s="10" t="str">
        <f t="shared" si="373"/>
        <v>0</v>
      </c>
      <c r="R1800" t="str">
        <f t="shared" si="374"/>
        <v>No</v>
      </c>
      <c r="S1800" t="str">
        <f t="shared" si="375"/>
        <v>No</v>
      </c>
      <c r="T1800" t="str">
        <f t="shared" si="376"/>
        <v>No</v>
      </c>
      <c r="U1800" s="10" t="str" cm="1">
        <f t="array" ref="U1800">_xlfn.IFS(B1800&lt;18.5,"Underweight",B1800&lt;=24.9,"Normal weight",B1800&lt;=29.99,"Over weight",B1800&gt;=30,"Obesity")</f>
        <v>Normal weight</v>
      </c>
      <c r="V1800" t="str" cm="1">
        <f t="array" ref="V1800">_xlfn.IFS(C1800&lt;5.7,"Normal",C1800&lt;=6.49,"Prediabetes",C1800&gt;=6.5,"Diabetes")</f>
        <v>Normal</v>
      </c>
      <c r="W1800" t="str">
        <f t="shared" si="377"/>
        <v>No</v>
      </c>
    </row>
    <row r="1801" spans="1:23" x14ac:dyDescent="0.25">
      <c r="A1801" t="s">
        <v>570</v>
      </c>
      <c r="B1801" s="11">
        <v>38.6</v>
      </c>
      <c r="C1801" s="11">
        <v>6.02</v>
      </c>
      <c r="D1801" t="s">
        <v>2380</v>
      </c>
      <c r="E1801" t="s">
        <v>2380</v>
      </c>
      <c r="F1801" t="s">
        <v>2380</v>
      </c>
      <c r="G1801">
        <v>1</v>
      </c>
      <c r="H1801" t="s">
        <v>2380</v>
      </c>
      <c r="I1801" t="str">
        <f t="shared" si="365"/>
        <v>Id1800</v>
      </c>
      <c r="J1801" t="str">
        <f t="shared" si="366"/>
        <v>38.6</v>
      </c>
      <c r="K1801" t="str">
        <f t="shared" si="367"/>
        <v>6.02</v>
      </c>
      <c r="L1801" t="str">
        <f t="shared" si="368"/>
        <v>No</v>
      </c>
      <c r="M1801" t="str">
        <f t="shared" si="369"/>
        <v>No</v>
      </c>
      <c r="N1801" t="str">
        <f t="shared" si="370"/>
        <v>No</v>
      </c>
      <c r="O1801" t="str">
        <f t="shared" si="371"/>
        <v>1</v>
      </c>
      <c r="P1801" t="str">
        <f t="shared" si="372"/>
        <v>No</v>
      </c>
      <c r="Q1801" s="10" t="str">
        <f t="shared" si="373"/>
        <v>1</v>
      </c>
      <c r="R1801" t="str">
        <f t="shared" si="374"/>
        <v>No</v>
      </c>
      <c r="S1801" t="str">
        <f t="shared" si="375"/>
        <v>No</v>
      </c>
      <c r="T1801" t="str">
        <f t="shared" si="376"/>
        <v>No</v>
      </c>
      <c r="U1801" s="10" t="str" cm="1">
        <f t="array" ref="U1801">_xlfn.IFS(B1801&lt;18.5,"Underweight",B1801&lt;=24.9,"Normal weight",B1801&lt;=29.99,"Over weight",B1801&gt;=30,"Obesity")</f>
        <v>Obesity</v>
      </c>
      <c r="V1801" t="str" cm="1">
        <f t="array" ref="V1801">_xlfn.IFS(C1801&lt;5.7,"Normal",C1801&lt;=6.49,"Prediabetes",C1801&gt;=6.5,"Diabetes")</f>
        <v>Prediabetes</v>
      </c>
      <c r="W1801" t="str">
        <f t="shared" si="377"/>
        <v>No</v>
      </c>
    </row>
    <row r="1802" spans="1:23" x14ac:dyDescent="0.25">
      <c r="A1802" t="s">
        <v>569</v>
      </c>
      <c r="B1802" s="11">
        <v>43.12</v>
      </c>
      <c r="C1802" s="11">
        <v>6.25</v>
      </c>
      <c r="D1802" t="s">
        <v>2380</v>
      </c>
      <c r="E1802" t="s">
        <v>2380</v>
      </c>
      <c r="F1802" t="s">
        <v>2380</v>
      </c>
      <c r="G1802">
        <v>1</v>
      </c>
      <c r="H1802" t="s">
        <v>2380</v>
      </c>
      <c r="I1802" t="str">
        <f t="shared" si="365"/>
        <v>Id1801</v>
      </c>
      <c r="J1802" t="str">
        <f t="shared" si="366"/>
        <v>43.12</v>
      </c>
      <c r="K1802" t="str">
        <f t="shared" si="367"/>
        <v>6.25</v>
      </c>
      <c r="L1802" t="str">
        <f t="shared" si="368"/>
        <v>No</v>
      </c>
      <c r="M1802" t="str">
        <f t="shared" si="369"/>
        <v>No</v>
      </c>
      <c r="N1802" t="str">
        <f t="shared" si="370"/>
        <v>No</v>
      </c>
      <c r="O1802" t="str">
        <f t="shared" si="371"/>
        <v>1</v>
      </c>
      <c r="P1802" t="str">
        <f t="shared" si="372"/>
        <v>No</v>
      </c>
      <c r="Q1802" s="10" t="str">
        <f t="shared" si="373"/>
        <v>1</v>
      </c>
      <c r="R1802" t="str">
        <f t="shared" si="374"/>
        <v>No</v>
      </c>
      <c r="S1802" t="str">
        <f t="shared" si="375"/>
        <v>No</v>
      </c>
      <c r="T1802" t="str">
        <f t="shared" si="376"/>
        <v>No</v>
      </c>
      <c r="U1802" s="10" t="str" cm="1">
        <f t="array" ref="U1802">_xlfn.IFS(B1802&lt;18.5,"Underweight",B1802&lt;=24.9,"Normal weight",B1802&lt;=29.99,"Over weight",B1802&gt;=30,"Obesity")</f>
        <v>Obesity</v>
      </c>
      <c r="V1802" t="str" cm="1">
        <f t="array" ref="V1802">_xlfn.IFS(C1802&lt;5.7,"Normal",C1802&lt;=6.49,"Prediabetes",C1802&gt;=6.5,"Diabetes")</f>
        <v>Prediabetes</v>
      </c>
      <c r="W1802" t="str">
        <f t="shared" si="377"/>
        <v>No</v>
      </c>
    </row>
    <row r="1803" spans="1:23" x14ac:dyDescent="0.25">
      <c r="A1803" t="s">
        <v>568</v>
      </c>
      <c r="B1803" s="11">
        <v>30.5</v>
      </c>
      <c r="C1803" s="11">
        <v>4.8099999999999996</v>
      </c>
      <c r="D1803" t="s">
        <v>2380</v>
      </c>
      <c r="E1803" t="s">
        <v>2380</v>
      </c>
      <c r="F1803" t="s">
        <v>2380</v>
      </c>
      <c r="G1803">
        <v>1</v>
      </c>
      <c r="H1803" t="s">
        <v>2380</v>
      </c>
      <c r="I1803" t="str">
        <f t="shared" si="365"/>
        <v>Id1802</v>
      </c>
      <c r="J1803" t="str">
        <f t="shared" si="366"/>
        <v>30.5</v>
      </c>
      <c r="K1803" t="str">
        <f t="shared" si="367"/>
        <v>4.81</v>
      </c>
      <c r="L1803" t="str">
        <f t="shared" si="368"/>
        <v>No</v>
      </c>
      <c r="M1803" t="str">
        <f t="shared" si="369"/>
        <v>No</v>
      </c>
      <c r="N1803" t="str">
        <f t="shared" si="370"/>
        <v>No</v>
      </c>
      <c r="O1803" t="str">
        <f t="shared" si="371"/>
        <v>1</v>
      </c>
      <c r="P1803" t="str">
        <f t="shared" si="372"/>
        <v>No</v>
      </c>
      <c r="Q1803" s="10" t="str">
        <f t="shared" si="373"/>
        <v>1</v>
      </c>
      <c r="R1803" t="str">
        <f t="shared" si="374"/>
        <v>No</v>
      </c>
      <c r="S1803" t="str">
        <f t="shared" si="375"/>
        <v>No</v>
      </c>
      <c r="T1803" t="str">
        <f t="shared" si="376"/>
        <v>No</v>
      </c>
      <c r="U1803" s="10" t="str" cm="1">
        <f t="array" ref="U1803">_xlfn.IFS(B1803&lt;18.5,"Underweight",B1803&lt;=24.9,"Normal weight",B1803&lt;=29.99,"Over weight",B1803&gt;=30,"Obesity")</f>
        <v>Obesity</v>
      </c>
      <c r="V1803" t="str" cm="1">
        <f t="array" ref="V1803">_xlfn.IFS(C1803&lt;5.7,"Normal",C1803&lt;=6.49,"Prediabetes",C1803&gt;=6.5,"Diabetes")</f>
        <v>Normal</v>
      </c>
      <c r="W1803" t="str">
        <f t="shared" si="377"/>
        <v>No</v>
      </c>
    </row>
    <row r="1804" spans="1:23" x14ac:dyDescent="0.25">
      <c r="A1804" t="s">
        <v>567</v>
      </c>
      <c r="B1804" s="11">
        <v>27.61</v>
      </c>
      <c r="C1804" s="11">
        <v>4.5999999999999996</v>
      </c>
      <c r="D1804" t="s">
        <v>2380</v>
      </c>
      <c r="E1804" t="s">
        <v>2380</v>
      </c>
      <c r="F1804" t="s">
        <v>2380</v>
      </c>
      <c r="G1804">
        <v>1</v>
      </c>
      <c r="H1804" t="s">
        <v>2380</v>
      </c>
      <c r="I1804" t="str">
        <f t="shared" si="365"/>
        <v>Id1803</v>
      </c>
      <c r="J1804" t="str">
        <f t="shared" si="366"/>
        <v>27.61</v>
      </c>
      <c r="K1804" t="str">
        <f t="shared" si="367"/>
        <v>4.6</v>
      </c>
      <c r="L1804" t="str">
        <f t="shared" si="368"/>
        <v>No</v>
      </c>
      <c r="M1804" t="str">
        <f t="shared" si="369"/>
        <v>No</v>
      </c>
      <c r="N1804" t="str">
        <f t="shared" si="370"/>
        <v>No</v>
      </c>
      <c r="O1804" t="str">
        <f t="shared" si="371"/>
        <v>1</v>
      </c>
      <c r="P1804" t="str">
        <f t="shared" si="372"/>
        <v>No</v>
      </c>
      <c r="Q1804" s="10" t="str">
        <f t="shared" si="373"/>
        <v>1</v>
      </c>
      <c r="R1804" t="str">
        <f t="shared" si="374"/>
        <v>No</v>
      </c>
      <c r="S1804" t="str">
        <f t="shared" si="375"/>
        <v>No</v>
      </c>
      <c r="T1804" t="str">
        <f t="shared" si="376"/>
        <v>No</v>
      </c>
      <c r="U1804" s="10" t="str" cm="1">
        <f t="array" ref="U1804">_xlfn.IFS(B1804&lt;18.5,"Underweight",B1804&lt;=24.9,"Normal weight",B1804&lt;=29.99,"Over weight",B1804&gt;=30,"Obesity")</f>
        <v>Over weight</v>
      </c>
      <c r="V1804" t="str" cm="1">
        <f t="array" ref="V1804">_xlfn.IFS(C1804&lt;5.7,"Normal",C1804&lt;=6.49,"Prediabetes",C1804&gt;=6.5,"Diabetes")</f>
        <v>Normal</v>
      </c>
      <c r="W1804" t="str">
        <f t="shared" si="377"/>
        <v>No</v>
      </c>
    </row>
    <row r="1805" spans="1:23" x14ac:dyDescent="0.25">
      <c r="A1805" t="s">
        <v>566</v>
      </c>
      <c r="B1805" s="11">
        <v>27.1</v>
      </c>
      <c r="C1805" s="11">
        <v>5.08</v>
      </c>
      <c r="D1805" t="s">
        <v>2380</v>
      </c>
      <c r="E1805" t="s">
        <v>2380</v>
      </c>
      <c r="F1805" t="s">
        <v>2380</v>
      </c>
      <c r="G1805">
        <v>1</v>
      </c>
      <c r="H1805" t="s">
        <v>2380</v>
      </c>
      <c r="I1805" t="str">
        <f t="shared" si="365"/>
        <v>Id1804</v>
      </c>
      <c r="J1805" t="str">
        <f t="shared" si="366"/>
        <v>27.1</v>
      </c>
      <c r="K1805" t="str">
        <f t="shared" si="367"/>
        <v>5.08</v>
      </c>
      <c r="L1805" t="str">
        <f t="shared" si="368"/>
        <v>No</v>
      </c>
      <c r="M1805" t="str">
        <f t="shared" si="369"/>
        <v>No</v>
      </c>
      <c r="N1805" t="str">
        <f t="shared" si="370"/>
        <v>No</v>
      </c>
      <c r="O1805" t="str">
        <f t="shared" si="371"/>
        <v>1</v>
      </c>
      <c r="P1805" t="str">
        <f t="shared" si="372"/>
        <v>No</v>
      </c>
      <c r="Q1805" s="10" t="str">
        <f t="shared" si="373"/>
        <v>1</v>
      </c>
      <c r="R1805" t="str">
        <f t="shared" si="374"/>
        <v>No</v>
      </c>
      <c r="S1805" t="str">
        <f t="shared" si="375"/>
        <v>No</v>
      </c>
      <c r="T1805" t="str">
        <f t="shared" si="376"/>
        <v>No</v>
      </c>
      <c r="U1805" s="10" t="str" cm="1">
        <f t="array" ref="U1805">_xlfn.IFS(B1805&lt;18.5,"Underweight",B1805&lt;=24.9,"Normal weight",B1805&lt;=29.99,"Over weight",B1805&gt;=30,"Obesity")</f>
        <v>Over weight</v>
      </c>
      <c r="V1805" t="str" cm="1">
        <f t="array" ref="V1805">_xlfn.IFS(C1805&lt;5.7,"Normal",C1805&lt;=6.49,"Prediabetes",C1805&gt;=6.5,"Diabetes")</f>
        <v>Normal</v>
      </c>
      <c r="W1805" t="str">
        <f t="shared" si="377"/>
        <v>No</v>
      </c>
    </row>
    <row r="1806" spans="1:23" x14ac:dyDescent="0.25">
      <c r="A1806" t="s">
        <v>565</v>
      </c>
      <c r="B1806" s="11">
        <v>35.93</v>
      </c>
      <c r="C1806" s="11">
        <v>5.43</v>
      </c>
      <c r="D1806" t="s">
        <v>2380</v>
      </c>
      <c r="E1806" t="s">
        <v>2382</v>
      </c>
      <c r="F1806" t="s">
        <v>2380</v>
      </c>
      <c r="G1806">
        <v>1</v>
      </c>
      <c r="H1806" t="s">
        <v>2380</v>
      </c>
      <c r="I1806" t="str">
        <f t="shared" si="365"/>
        <v>Id1805</v>
      </c>
      <c r="J1806" t="str">
        <f t="shared" si="366"/>
        <v>35.93</v>
      </c>
      <c r="K1806" t="str">
        <f t="shared" si="367"/>
        <v>5.43</v>
      </c>
      <c r="L1806" t="str">
        <f t="shared" si="368"/>
        <v>No</v>
      </c>
      <c r="M1806" t="str">
        <f t="shared" si="369"/>
        <v>yes</v>
      </c>
      <c r="N1806" t="str">
        <f t="shared" si="370"/>
        <v>No</v>
      </c>
      <c r="O1806" t="str">
        <f t="shared" si="371"/>
        <v>1</v>
      </c>
      <c r="P1806" t="str">
        <f t="shared" si="372"/>
        <v>No</v>
      </c>
      <c r="Q1806" s="10" t="str">
        <f t="shared" si="373"/>
        <v>1</v>
      </c>
      <c r="R1806" t="str">
        <f t="shared" si="374"/>
        <v>No</v>
      </c>
      <c r="S1806" t="str">
        <f t="shared" si="375"/>
        <v>No</v>
      </c>
      <c r="T1806" t="str">
        <f t="shared" si="376"/>
        <v>No</v>
      </c>
      <c r="U1806" s="10" t="str" cm="1">
        <f t="array" ref="U1806">_xlfn.IFS(B1806&lt;18.5,"Underweight",B1806&lt;=24.9,"Normal weight",B1806&lt;=29.99,"Over weight",B1806&gt;=30,"Obesity")</f>
        <v>Obesity</v>
      </c>
      <c r="V1806" t="str" cm="1">
        <f t="array" ref="V1806">_xlfn.IFS(C1806&lt;5.7,"Normal",C1806&lt;=6.49,"Prediabetes",C1806&gt;=6.5,"Diabetes")</f>
        <v>Normal</v>
      </c>
      <c r="W1806" t="str">
        <f t="shared" si="377"/>
        <v>Yes</v>
      </c>
    </row>
    <row r="1807" spans="1:23" x14ac:dyDescent="0.25">
      <c r="A1807" t="s">
        <v>564</v>
      </c>
      <c r="B1807" s="11">
        <v>32.68</v>
      </c>
      <c r="C1807" s="11">
        <v>5.44</v>
      </c>
      <c r="D1807" t="s">
        <v>2380</v>
      </c>
      <c r="E1807" t="s">
        <v>2380</v>
      </c>
      <c r="F1807" t="s">
        <v>2380</v>
      </c>
      <c r="G1807" t="s">
        <v>2381</v>
      </c>
      <c r="H1807" t="s">
        <v>2380</v>
      </c>
      <c r="I1807" t="str">
        <f t="shared" si="365"/>
        <v>Id1806</v>
      </c>
      <c r="J1807" t="str">
        <f t="shared" si="366"/>
        <v>32.68</v>
      </c>
      <c r="K1807" t="str">
        <f t="shared" si="367"/>
        <v>5.44</v>
      </c>
      <c r="L1807" t="str">
        <f t="shared" si="368"/>
        <v>No</v>
      </c>
      <c r="M1807" t="str">
        <f t="shared" si="369"/>
        <v>No</v>
      </c>
      <c r="N1807" t="str">
        <f t="shared" si="370"/>
        <v>No</v>
      </c>
      <c r="O1807" t="str">
        <f t="shared" si="371"/>
        <v>No major surgery</v>
      </c>
      <c r="P1807" t="str">
        <f t="shared" si="372"/>
        <v>No</v>
      </c>
      <c r="Q1807" s="10" t="str">
        <f t="shared" si="373"/>
        <v>0</v>
      </c>
      <c r="R1807" t="str">
        <f t="shared" si="374"/>
        <v>No</v>
      </c>
      <c r="S1807" t="str">
        <f t="shared" si="375"/>
        <v>No</v>
      </c>
      <c r="T1807" t="str">
        <f t="shared" si="376"/>
        <v>No</v>
      </c>
      <c r="U1807" s="10" t="str" cm="1">
        <f t="array" ref="U1807">_xlfn.IFS(B1807&lt;18.5,"Underweight",B1807&lt;=24.9,"Normal weight",B1807&lt;=29.99,"Over weight",B1807&gt;=30,"Obesity")</f>
        <v>Obesity</v>
      </c>
      <c r="V1807" t="str" cm="1">
        <f t="array" ref="V1807">_xlfn.IFS(C1807&lt;5.7,"Normal",C1807&lt;=6.49,"Prediabetes",C1807&gt;=6.5,"Diabetes")</f>
        <v>Normal</v>
      </c>
      <c r="W1807" t="str">
        <f t="shared" si="377"/>
        <v>No</v>
      </c>
    </row>
    <row r="1808" spans="1:23" x14ac:dyDescent="0.25">
      <c r="A1808" t="s">
        <v>563</v>
      </c>
      <c r="B1808" s="11">
        <v>20.74</v>
      </c>
      <c r="C1808" s="11">
        <v>11.69</v>
      </c>
      <c r="D1808" t="s">
        <v>2382</v>
      </c>
      <c r="E1808" t="s">
        <v>2380</v>
      </c>
      <c r="F1808" t="s">
        <v>2380</v>
      </c>
      <c r="G1808">
        <v>1</v>
      </c>
      <c r="H1808" t="s">
        <v>2380</v>
      </c>
      <c r="I1808" t="str">
        <f t="shared" si="365"/>
        <v>Id1807</v>
      </c>
      <c r="J1808" t="str">
        <f t="shared" si="366"/>
        <v>20.74</v>
      </c>
      <c r="K1808" t="str">
        <f t="shared" si="367"/>
        <v>11.69</v>
      </c>
      <c r="L1808" t="str">
        <f t="shared" si="368"/>
        <v>yes</v>
      </c>
      <c r="M1808" t="str">
        <f t="shared" si="369"/>
        <v>No</v>
      </c>
      <c r="N1808" t="str">
        <f t="shared" si="370"/>
        <v>No</v>
      </c>
      <c r="O1808" t="str">
        <f t="shared" si="371"/>
        <v>1</v>
      </c>
      <c r="P1808" t="str">
        <f t="shared" si="372"/>
        <v>No</v>
      </c>
      <c r="Q1808" s="10" t="str">
        <f t="shared" si="373"/>
        <v>1</v>
      </c>
      <c r="R1808" t="str">
        <f t="shared" si="374"/>
        <v>Yes</v>
      </c>
      <c r="S1808" t="str">
        <f t="shared" si="375"/>
        <v>No</v>
      </c>
      <c r="T1808" t="str">
        <f t="shared" si="376"/>
        <v>No</v>
      </c>
      <c r="U1808" s="10" t="str" cm="1">
        <f t="array" ref="U1808">_xlfn.IFS(B1808&lt;18.5,"Underweight",B1808&lt;=24.9,"Normal weight",B1808&lt;=29.99,"Over weight",B1808&gt;=30,"Obesity")</f>
        <v>Normal weight</v>
      </c>
      <c r="V1808" t="str" cm="1">
        <f t="array" ref="V1808">_xlfn.IFS(C1808&lt;5.7,"Normal",C1808&lt;=6.49,"Prediabetes",C1808&gt;=6.5,"Diabetes")</f>
        <v>Diabetes</v>
      </c>
      <c r="W1808" t="str">
        <f t="shared" si="377"/>
        <v>No</v>
      </c>
    </row>
    <row r="1809" spans="1:23" x14ac:dyDescent="0.25">
      <c r="A1809" t="s">
        <v>562</v>
      </c>
      <c r="B1809" s="11">
        <v>15.57</v>
      </c>
      <c r="C1809" s="11">
        <v>6.07</v>
      </c>
      <c r="D1809" t="s">
        <v>2380</v>
      </c>
      <c r="E1809" t="s">
        <v>2380</v>
      </c>
      <c r="F1809" t="s">
        <v>2380</v>
      </c>
      <c r="G1809" t="s">
        <v>2381</v>
      </c>
      <c r="H1809" t="s">
        <v>2380</v>
      </c>
      <c r="I1809" t="str">
        <f t="shared" si="365"/>
        <v>Id1808</v>
      </c>
      <c r="J1809" t="str">
        <f t="shared" si="366"/>
        <v>15.57</v>
      </c>
      <c r="K1809" t="str">
        <f t="shared" si="367"/>
        <v>6.07</v>
      </c>
      <c r="L1809" t="str">
        <f t="shared" si="368"/>
        <v>No</v>
      </c>
      <c r="M1809" t="str">
        <f t="shared" si="369"/>
        <v>No</v>
      </c>
      <c r="N1809" t="str">
        <f t="shared" si="370"/>
        <v>No</v>
      </c>
      <c r="O1809" t="str">
        <f t="shared" si="371"/>
        <v>No major surgery</v>
      </c>
      <c r="P1809" t="str">
        <f t="shared" si="372"/>
        <v>No</v>
      </c>
      <c r="Q1809" s="10" t="str">
        <f t="shared" si="373"/>
        <v>0</v>
      </c>
      <c r="R1809" t="str">
        <f t="shared" si="374"/>
        <v>No</v>
      </c>
      <c r="S1809" t="str">
        <f t="shared" si="375"/>
        <v>No</v>
      </c>
      <c r="T1809" t="str">
        <f t="shared" si="376"/>
        <v>No</v>
      </c>
      <c r="U1809" s="10" t="str" cm="1">
        <f t="array" ref="U1809">_xlfn.IFS(B1809&lt;18.5,"Underweight",B1809&lt;=24.9,"Normal weight",B1809&lt;=29.99,"Over weight",B1809&gt;=30,"Obesity")</f>
        <v>Underweight</v>
      </c>
      <c r="V1809" t="str" cm="1">
        <f t="array" ref="V1809">_xlfn.IFS(C1809&lt;5.7,"Normal",C1809&lt;=6.49,"Prediabetes",C1809&gt;=6.5,"Diabetes")</f>
        <v>Prediabetes</v>
      </c>
      <c r="W1809" t="str">
        <f t="shared" si="377"/>
        <v>No</v>
      </c>
    </row>
    <row r="1810" spans="1:23" x14ac:dyDescent="0.25">
      <c r="A1810" t="s">
        <v>561</v>
      </c>
      <c r="B1810" s="11">
        <v>23.844999999999999</v>
      </c>
      <c r="C1810" s="11">
        <v>4.3600000000000003</v>
      </c>
      <c r="D1810" t="s">
        <v>2380</v>
      </c>
      <c r="E1810" t="s">
        <v>2380</v>
      </c>
      <c r="F1810" t="s">
        <v>2380</v>
      </c>
      <c r="G1810" t="s">
        <v>2381</v>
      </c>
      <c r="H1810" t="s">
        <v>2380</v>
      </c>
      <c r="I1810" t="str">
        <f t="shared" si="365"/>
        <v>Id1809</v>
      </c>
      <c r="J1810" t="str">
        <f t="shared" si="366"/>
        <v>23.845</v>
      </c>
      <c r="K1810" t="str">
        <f t="shared" si="367"/>
        <v>4.36</v>
      </c>
      <c r="L1810" t="str">
        <f t="shared" si="368"/>
        <v>No</v>
      </c>
      <c r="M1810" t="str">
        <f t="shared" si="369"/>
        <v>No</v>
      </c>
      <c r="N1810" t="str">
        <f t="shared" si="370"/>
        <v>No</v>
      </c>
      <c r="O1810" t="str">
        <f t="shared" si="371"/>
        <v>No major surgery</v>
      </c>
      <c r="P1810" t="str">
        <f t="shared" si="372"/>
        <v>No</v>
      </c>
      <c r="Q1810" s="10" t="str">
        <f t="shared" si="373"/>
        <v>0</v>
      </c>
      <c r="R1810" t="str">
        <f t="shared" si="374"/>
        <v>No</v>
      </c>
      <c r="S1810" t="str">
        <f t="shared" si="375"/>
        <v>No</v>
      </c>
      <c r="T1810" t="str">
        <f t="shared" si="376"/>
        <v>No</v>
      </c>
      <c r="U1810" s="10" t="str" cm="1">
        <f t="array" ref="U1810">_xlfn.IFS(B1810&lt;18.5,"Underweight",B1810&lt;=24.9,"Normal weight",B1810&lt;=29.99,"Over weight",B1810&gt;=30,"Obesity")</f>
        <v>Normal weight</v>
      </c>
      <c r="V1810" t="str" cm="1">
        <f t="array" ref="V1810">_xlfn.IFS(C1810&lt;5.7,"Normal",C1810&lt;=6.49,"Prediabetes",C1810&gt;=6.5,"Diabetes")</f>
        <v>Normal</v>
      </c>
      <c r="W1810" t="str">
        <f t="shared" si="377"/>
        <v>No</v>
      </c>
    </row>
    <row r="1811" spans="1:23" x14ac:dyDescent="0.25">
      <c r="A1811" t="s">
        <v>560</v>
      </c>
      <c r="B1811" s="11">
        <v>22.895</v>
      </c>
      <c r="C1811" s="11">
        <v>5.24</v>
      </c>
      <c r="D1811" t="s">
        <v>2380</v>
      </c>
      <c r="E1811" t="s">
        <v>2380</v>
      </c>
      <c r="F1811" t="s">
        <v>2380</v>
      </c>
      <c r="G1811">
        <v>1</v>
      </c>
      <c r="H1811" t="s">
        <v>2380</v>
      </c>
      <c r="I1811" t="str">
        <f t="shared" si="365"/>
        <v>Id1810</v>
      </c>
      <c r="J1811" t="str">
        <f t="shared" si="366"/>
        <v>22.895</v>
      </c>
      <c r="K1811" t="str">
        <f t="shared" si="367"/>
        <v>5.24</v>
      </c>
      <c r="L1811" t="str">
        <f t="shared" si="368"/>
        <v>No</v>
      </c>
      <c r="M1811" t="str">
        <f t="shared" si="369"/>
        <v>No</v>
      </c>
      <c r="N1811" t="str">
        <f t="shared" si="370"/>
        <v>No</v>
      </c>
      <c r="O1811" t="str">
        <f t="shared" si="371"/>
        <v>1</v>
      </c>
      <c r="P1811" t="str">
        <f t="shared" si="372"/>
        <v>No</v>
      </c>
      <c r="Q1811" s="10" t="str">
        <f t="shared" si="373"/>
        <v>1</v>
      </c>
      <c r="R1811" t="str">
        <f t="shared" si="374"/>
        <v>No</v>
      </c>
      <c r="S1811" t="str">
        <f t="shared" si="375"/>
        <v>No</v>
      </c>
      <c r="T1811" t="str">
        <f t="shared" si="376"/>
        <v>No</v>
      </c>
      <c r="U1811" s="10" t="str" cm="1">
        <f t="array" ref="U1811">_xlfn.IFS(B1811&lt;18.5,"Underweight",B1811&lt;=24.9,"Normal weight",B1811&lt;=29.99,"Over weight",B1811&gt;=30,"Obesity")</f>
        <v>Normal weight</v>
      </c>
      <c r="V1811" t="str" cm="1">
        <f t="array" ref="V1811">_xlfn.IFS(C1811&lt;5.7,"Normal",C1811&lt;=6.49,"Prediabetes",C1811&gt;=6.5,"Diabetes")</f>
        <v>Normal</v>
      </c>
      <c r="W1811" t="str">
        <f t="shared" si="377"/>
        <v>No</v>
      </c>
    </row>
    <row r="1812" spans="1:23" x14ac:dyDescent="0.25">
      <c r="A1812" t="s">
        <v>559</v>
      </c>
      <c r="B1812" s="11">
        <v>21.945</v>
      </c>
      <c r="C1812" s="11">
        <v>5.37</v>
      </c>
      <c r="D1812" t="s">
        <v>2380</v>
      </c>
      <c r="E1812" t="s">
        <v>2380</v>
      </c>
      <c r="F1812" t="s">
        <v>2380</v>
      </c>
      <c r="G1812">
        <v>1</v>
      </c>
      <c r="H1812" t="s">
        <v>2380</v>
      </c>
      <c r="I1812" t="str">
        <f t="shared" si="365"/>
        <v>Id1811</v>
      </c>
      <c r="J1812" t="str">
        <f t="shared" si="366"/>
        <v>21.945</v>
      </c>
      <c r="K1812" t="str">
        <f t="shared" si="367"/>
        <v>5.37</v>
      </c>
      <c r="L1812" t="str">
        <f t="shared" si="368"/>
        <v>No</v>
      </c>
      <c r="M1812" t="str">
        <f t="shared" si="369"/>
        <v>No</v>
      </c>
      <c r="N1812" t="str">
        <f t="shared" si="370"/>
        <v>No</v>
      </c>
      <c r="O1812" t="str">
        <f t="shared" si="371"/>
        <v>1</v>
      </c>
      <c r="P1812" t="str">
        <f t="shared" si="372"/>
        <v>No</v>
      </c>
      <c r="Q1812" s="10" t="str">
        <f t="shared" si="373"/>
        <v>1</v>
      </c>
      <c r="R1812" t="str">
        <f t="shared" si="374"/>
        <v>No</v>
      </c>
      <c r="S1812" t="str">
        <f t="shared" si="375"/>
        <v>No</v>
      </c>
      <c r="T1812" t="str">
        <f t="shared" si="376"/>
        <v>No</v>
      </c>
      <c r="U1812" s="10" t="str" cm="1">
        <f t="array" ref="U1812">_xlfn.IFS(B1812&lt;18.5,"Underweight",B1812&lt;=24.9,"Normal weight",B1812&lt;=29.99,"Over weight",B1812&gt;=30,"Obesity")</f>
        <v>Normal weight</v>
      </c>
      <c r="V1812" t="str" cm="1">
        <f t="array" ref="V1812">_xlfn.IFS(C1812&lt;5.7,"Normal",C1812&lt;=6.49,"Prediabetes",C1812&gt;=6.5,"Diabetes")</f>
        <v>Normal</v>
      </c>
      <c r="W1812" t="str">
        <f t="shared" si="377"/>
        <v>No</v>
      </c>
    </row>
    <row r="1813" spans="1:23" x14ac:dyDescent="0.25">
      <c r="A1813" t="s">
        <v>558</v>
      </c>
      <c r="B1813" s="11">
        <v>19.47</v>
      </c>
      <c r="C1813" s="11">
        <v>6.6</v>
      </c>
      <c r="D1813" t="s">
        <v>2382</v>
      </c>
      <c r="E1813" t="s">
        <v>2380</v>
      </c>
      <c r="F1813" t="s">
        <v>2380</v>
      </c>
      <c r="G1813" t="s">
        <v>2381</v>
      </c>
      <c r="H1813" t="s">
        <v>2380</v>
      </c>
      <c r="I1813" t="str">
        <f t="shared" si="365"/>
        <v>Id1812</v>
      </c>
      <c r="J1813" t="str">
        <f t="shared" si="366"/>
        <v>19.47</v>
      </c>
      <c r="K1813" t="str">
        <f t="shared" si="367"/>
        <v>6.6</v>
      </c>
      <c r="L1813" t="str">
        <f t="shared" si="368"/>
        <v>yes</v>
      </c>
      <c r="M1813" t="str">
        <f t="shared" si="369"/>
        <v>No</v>
      </c>
      <c r="N1813" t="str">
        <f t="shared" si="370"/>
        <v>No</v>
      </c>
      <c r="O1813" t="str">
        <f t="shared" si="371"/>
        <v>No major surgery</v>
      </c>
      <c r="P1813" t="str">
        <f t="shared" si="372"/>
        <v>No</v>
      </c>
      <c r="Q1813" s="10" t="str">
        <f t="shared" si="373"/>
        <v>0</v>
      </c>
      <c r="R1813" t="str">
        <f t="shared" si="374"/>
        <v>Yes</v>
      </c>
      <c r="S1813" t="str">
        <f t="shared" si="375"/>
        <v>No</v>
      </c>
      <c r="T1813" t="str">
        <f t="shared" si="376"/>
        <v>No</v>
      </c>
      <c r="U1813" s="10" t="str" cm="1">
        <f t="array" ref="U1813">_xlfn.IFS(B1813&lt;18.5,"Underweight",B1813&lt;=24.9,"Normal weight",B1813&lt;=29.99,"Over weight",B1813&gt;=30,"Obesity")</f>
        <v>Normal weight</v>
      </c>
      <c r="V1813" t="str" cm="1">
        <f t="array" ref="V1813">_xlfn.IFS(C1813&lt;5.7,"Normal",C1813&lt;=6.49,"Prediabetes",C1813&gt;=6.5,"Diabetes")</f>
        <v>Diabetes</v>
      </c>
      <c r="W1813" t="str">
        <f t="shared" si="377"/>
        <v>No</v>
      </c>
    </row>
    <row r="1814" spans="1:23" x14ac:dyDescent="0.25">
      <c r="A1814" t="s">
        <v>557</v>
      </c>
      <c r="B1814" s="11">
        <v>15.61</v>
      </c>
      <c r="C1814" s="11">
        <v>5.77</v>
      </c>
      <c r="D1814" t="s">
        <v>2380</v>
      </c>
      <c r="E1814" t="s">
        <v>2380</v>
      </c>
      <c r="F1814" t="s">
        <v>2380</v>
      </c>
      <c r="G1814" t="s">
        <v>2381</v>
      </c>
      <c r="H1814" t="s">
        <v>2380</v>
      </c>
      <c r="I1814" t="str">
        <f t="shared" si="365"/>
        <v>Id1813</v>
      </c>
      <c r="J1814" t="str">
        <f t="shared" si="366"/>
        <v>15.61</v>
      </c>
      <c r="K1814" t="str">
        <f t="shared" si="367"/>
        <v>5.77</v>
      </c>
      <c r="L1814" t="str">
        <f t="shared" si="368"/>
        <v>No</v>
      </c>
      <c r="M1814" t="str">
        <f t="shared" si="369"/>
        <v>No</v>
      </c>
      <c r="N1814" t="str">
        <f t="shared" si="370"/>
        <v>No</v>
      </c>
      <c r="O1814" t="str">
        <f t="shared" si="371"/>
        <v>No major surgery</v>
      </c>
      <c r="P1814" t="str">
        <f t="shared" si="372"/>
        <v>No</v>
      </c>
      <c r="Q1814" s="10" t="str">
        <f t="shared" si="373"/>
        <v>0</v>
      </c>
      <c r="R1814" t="str">
        <f t="shared" si="374"/>
        <v>No</v>
      </c>
      <c r="S1814" t="str">
        <f t="shared" si="375"/>
        <v>No</v>
      </c>
      <c r="T1814" t="str">
        <f t="shared" si="376"/>
        <v>No</v>
      </c>
      <c r="U1814" s="10" t="str" cm="1">
        <f t="array" ref="U1814">_xlfn.IFS(B1814&lt;18.5,"Underweight",B1814&lt;=24.9,"Normal weight",B1814&lt;=29.99,"Over weight",B1814&gt;=30,"Obesity")</f>
        <v>Underweight</v>
      </c>
      <c r="V1814" t="str" cm="1">
        <f t="array" ref="V1814">_xlfn.IFS(C1814&lt;5.7,"Normal",C1814&lt;=6.49,"Prediabetes",C1814&gt;=6.5,"Diabetes")</f>
        <v>Prediabetes</v>
      </c>
      <c r="W1814" t="str">
        <f t="shared" si="377"/>
        <v>No</v>
      </c>
    </row>
    <row r="1815" spans="1:23" x14ac:dyDescent="0.25">
      <c r="A1815" t="s">
        <v>556</v>
      </c>
      <c r="B1815" s="11">
        <v>28.6</v>
      </c>
      <c r="C1815" s="11">
        <v>6.08</v>
      </c>
      <c r="D1815" t="s">
        <v>2380</v>
      </c>
      <c r="E1815" t="s">
        <v>2380</v>
      </c>
      <c r="F1815" t="s">
        <v>2383</v>
      </c>
      <c r="G1815">
        <v>1</v>
      </c>
      <c r="H1815" t="s">
        <v>2380</v>
      </c>
      <c r="I1815" t="str">
        <f t="shared" si="365"/>
        <v>Id1814</v>
      </c>
      <c r="J1815" t="str">
        <f t="shared" si="366"/>
        <v>28.6</v>
      </c>
      <c r="K1815" t="str">
        <f t="shared" si="367"/>
        <v>6.08</v>
      </c>
      <c r="L1815" t="str">
        <f t="shared" si="368"/>
        <v>No</v>
      </c>
      <c r="M1815" t="str">
        <f t="shared" si="369"/>
        <v>No</v>
      </c>
      <c r="N1815" t="str">
        <f t="shared" si="370"/>
        <v>Yes</v>
      </c>
      <c r="O1815" t="str">
        <f t="shared" si="371"/>
        <v>1</v>
      </c>
      <c r="P1815" t="str">
        <f t="shared" si="372"/>
        <v>No</v>
      </c>
      <c r="Q1815" s="10" t="str">
        <f t="shared" si="373"/>
        <v>1</v>
      </c>
      <c r="R1815" t="str">
        <f t="shared" si="374"/>
        <v>No</v>
      </c>
      <c r="S1815" t="str">
        <f t="shared" si="375"/>
        <v>No</v>
      </c>
      <c r="T1815" t="str">
        <f t="shared" si="376"/>
        <v>No</v>
      </c>
      <c r="U1815" s="10" t="str" cm="1">
        <f t="array" ref="U1815">_xlfn.IFS(B1815&lt;18.5,"Underweight",B1815&lt;=24.9,"Normal weight",B1815&lt;=29.99,"Over weight",B1815&gt;=30,"Obesity")</f>
        <v>Over weight</v>
      </c>
      <c r="V1815" t="str" cm="1">
        <f t="array" ref="V1815">_xlfn.IFS(C1815&lt;5.7,"Normal",C1815&lt;=6.49,"Prediabetes",C1815&gt;=6.5,"Diabetes")</f>
        <v>Prediabetes</v>
      </c>
      <c r="W1815" t="str">
        <f t="shared" si="377"/>
        <v>No</v>
      </c>
    </row>
    <row r="1816" spans="1:23" x14ac:dyDescent="0.25">
      <c r="A1816" t="s">
        <v>555</v>
      </c>
      <c r="B1816" s="11">
        <v>46.53</v>
      </c>
      <c r="C1816" s="11">
        <v>4.16</v>
      </c>
      <c r="D1816" t="s">
        <v>2380</v>
      </c>
      <c r="E1816" t="s">
        <v>2380</v>
      </c>
      <c r="F1816" t="s">
        <v>2380</v>
      </c>
      <c r="G1816" t="s">
        <v>2381</v>
      </c>
      <c r="H1816" t="s">
        <v>2380</v>
      </c>
      <c r="I1816" t="str">
        <f t="shared" si="365"/>
        <v>Id1815</v>
      </c>
      <c r="J1816" t="str">
        <f t="shared" si="366"/>
        <v>46.53</v>
      </c>
      <c r="K1816" t="str">
        <f t="shared" si="367"/>
        <v>4.16</v>
      </c>
      <c r="L1816" t="str">
        <f t="shared" si="368"/>
        <v>No</v>
      </c>
      <c r="M1816" t="str">
        <f t="shared" si="369"/>
        <v>No</v>
      </c>
      <c r="N1816" t="str">
        <f t="shared" si="370"/>
        <v>No</v>
      </c>
      <c r="O1816" t="str">
        <f t="shared" si="371"/>
        <v>No major surgery</v>
      </c>
      <c r="P1816" t="str">
        <f t="shared" si="372"/>
        <v>No</v>
      </c>
      <c r="Q1816" s="10" t="str">
        <f t="shared" si="373"/>
        <v>0</v>
      </c>
      <c r="R1816" t="str">
        <f t="shared" si="374"/>
        <v>No</v>
      </c>
      <c r="S1816" t="str">
        <f t="shared" si="375"/>
        <v>No</v>
      </c>
      <c r="T1816" t="str">
        <f t="shared" si="376"/>
        <v>No</v>
      </c>
      <c r="U1816" s="10" t="str" cm="1">
        <f t="array" ref="U1816">_xlfn.IFS(B1816&lt;18.5,"Underweight",B1816&lt;=24.9,"Normal weight",B1816&lt;=29.99,"Over weight",B1816&gt;=30,"Obesity")</f>
        <v>Obesity</v>
      </c>
      <c r="V1816" t="str" cm="1">
        <f t="array" ref="V1816">_xlfn.IFS(C1816&lt;5.7,"Normal",C1816&lt;=6.49,"Prediabetes",C1816&gt;=6.5,"Diabetes")</f>
        <v>Normal</v>
      </c>
      <c r="W1816" t="str">
        <f t="shared" si="377"/>
        <v>No</v>
      </c>
    </row>
    <row r="1817" spans="1:23" x14ac:dyDescent="0.25">
      <c r="A1817" t="s">
        <v>554</v>
      </c>
      <c r="B1817" s="11">
        <v>34.99</v>
      </c>
      <c r="C1817" s="11">
        <v>5.0999999999999996</v>
      </c>
      <c r="D1817" t="s">
        <v>2380</v>
      </c>
      <c r="E1817" t="s">
        <v>2380</v>
      </c>
      <c r="F1817" t="s">
        <v>2383</v>
      </c>
      <c r="G1817">
        <v>1</v>
      </c>
      <c r="H1817" t="s">
        <v>2380</v>
      </c>
      <c r="I1817" t="str">
        <f t="shared" si="365"/>
        <v>Id1816</v>
      </c>
      <c r="J1817" t="str">
        <f t="shared" si="366"/>
        <v>34.99</v>
      </c>
      <c r="K1817" t="str">
        <f t="shared" si="367"/>
        <v>5.1</v>
      </c>
      <c r="L1817" t="str">
        <f t="shared" si="368"/>
        <v>No</v>
      </c>
      <c r="M1817" t="str">
        <f t="shared" si="369"/>
        <v>No</v>
      </c>
      <c r="N1817" t="str">
        <f t="shared" si="370"/>
        <v>Yes</v>
      </c>
      <c r="O1817" t="str">
        <f t="shared" si="371"/>
        <v>1</v>
      </c>
      <c r="P1817" t="str">
        <f t="shared" si="372"/>
        <v>No</v>
      </c>
      <c r="Q1817" s="10" t="str">
        <f t="shared" si="373"/>
        <v>1</v>
      </c>
      <c r="R1817" t="str">
        <f t="shared" si="374"/>
        <v>No</v>
      </c>
      <c r="S1817" t="str">
        <f t="shared" si="375"/>
        <v>No</v>
      </c>
      <c r="T1817" t="str">
        <f t="shared" si="376"/>
        <v>No</v>
      </c>
      <c r="U1817" s="10" t="str" cm="1">
        <f t="array" ref="U1817">_xlfn.IFS(B1817&lt;18.5,"Underweight",B1817&lt;=24.9,"Normal weight",B1817&lt;=29.99,"Over weight",B1817&gt;=30,"Obesity")</f>
        <v>Obesity</v>
      </c>
      <c r="V1817" t="str" cm="1">
        <f t="array" ref="V1817">_xlfn.IFS(C1817&lt;5.7,"Normal",C1817&lt;=6.49,"Prediabetes",C1817&gt;=6.5,"Diabetes")</f>
        <v>Normal</v>
      </c>
      <c r="W1817" t="str">
        <f t="shared" si="377"/>
        <v>No</v>
      </c>
    </row>
    <row r="1818" spans="1:23" x14ac:dyDescent="0.25">
      <c r="A1818" t="s">
        <v>553</v>
      </c>
      <c r="B1818" s="11">
        <v>17.05</v>
      </c>
      <c r="C1818" s="11">
        <v>5.3</v>
      </c>
      <c r="D1818" t="s">
        <v>2380</v>
      </c>
      <c r="E1818" t="s">
        <v>2380</v>
      </c>
      <c r="F1818" t="s">
        <v>2383</v>
      </c>
      <c r="G1818">
        <v>1</v>
      </c>
      <c r="H1818" t="s">
        <v>2380</v>
      </c>
      <c r="I1818" t="str">
        <f t="shared" si="365"/>
        <v>Id1817</v>
      </c>
      <c r="J1818" t="str">
        <f t="shared" si="366"/>
        <v>17.05</v>
      </c>
      <c r="K1818" t="str">
        <f t="shared" si="367"/>
        <v>5.3</v>
      </c>
      <c r="L1818" t="str">
        <f t="shared" si="368"/>
        <v>No</v>
      </c>
      <c r="M1818" t="str">
        <f t="shared" si="369"/>
        <v>No</v>
      </c>
      <c r="N1818" t="str">
        <f t="shared" si="370"/>
        <v>Yes</v>
      </c>
      <c r="O1818" t="str">
        <f t="shared" si="371"/>
        <v>1</v>
      </c>
      <c r="P1818" t="str">
        <f t="shared" si="372"/>
        <v>No</v>
      </c>
      <c r="Q1818" s="10" t="str">
        <f t="shared" si="373"/>
        <v>1</v>
      </c>
      <c r="R1818" t="str">
        <f t="shared" si="374"/>
        <v>No</v>
      </c>
      <c r="S1818" t="str">
        <f t="shared" si="375"/>
        <v>No</v>
      </c>
      <c r="T1818" t="str">
        <f t="shared" si="376"/>
        <v>No</v>
      </c>
      <c r="U1818" s="10" t="str" cm="1">
        <f t="array" ref="U1818">_xlfn.IFS(B1818&lt;18.5,"Underweight",B1818&lt;=24.9,"Normal weight",B1818&lt;=29.99,"Over weight",B1818&gt;=30,"Obesity")</f>
        <v>Underweight</v>
      </c>
      <c r="V1818" t="str" cm="1">
        <f t="array" ref="V1818">_xlfn.IFS(C1818&lt;5.7,"Normal",C1818&lt;=6.49,"Prediabetes",C1818&gt;=6.5,"Diabetes")</f>
        <v>Normal</v>
      </c>
      <c r="W1818" t="str">
        <f t="shared" si="377"/>
        <v>No</v>
      </c>
    </row>
    <row r="1819" spans="1:23" x14ac:dyDescent="0.25">
      <c r="A1819" t="s">
        <v>552</v>
      </c>
      <c r="B1819" s="11">
        <v>37.18</v>
      </c>
      <c r="C1819" s="11">
        <v>4.9000000000000004</v>
      </c>
      <c r="D1819" t="s">
        <v>2380</v>
      </c>
      <c r="E1819" t="s">
        <v>2380</v>
      </c>
      <c r="F1819" t="s">
        <v>2380</v>
      </c>
      <c r="G1819" t="s">
        <v>2381</v>
      </c>
      <c r="H1819" t="s">
        <v>2380</v>
      </c>
      <c r="I1819" t="str">
        <f t="shared" si="365"/>
        <v>Id1818</v>
      </c>
      <c r="J1819" t="str">
        <f t="shared" si="366"/>
        <v>37.18</v>
      </c>
      <c r="K1819" t="str">
        <f t="shared" si="367"/>
        <v>4.9</v>
      </c>
      <c r="L1819" t="str">
        <f t="shared" si="368"/>
        <v>No</v>
      </c>
      <c r="M1819" t="str">
        <f t="shared" si="369"/>
        <v>No</v>
      </c>
      <c r="N1819" t="str">
        <f t="shared" si="370"/>
        <v>No</v>
      </c>
      <c r="O1819" t="str">
        <f t="shared" si="371"/>
        <v>No major surgery</v>
      </c>
      <c r="P1819" t="str">
        <f t="shared" si="372"/>
        <v>No</v>
      </c>
      <c r="Q1819" s="10" t="str">
        <f t="shared" si="373"/>
        <v>0</v>
      </c>
      <c r="R1819" t="str">
        <f t="shared" si="374"/>
        <v>No</v>
      </c>
      <c r="S1819" t="str">
        <f t="shared" si="375"/>
        <v>No</v>
      </c>
      <c r="T1819" t="str">
        <f t="shared" si="376"/>
        <v>No</v>
      </c>
      <c r="U1819" s="10" t="str" cm="1">
        <f t="array" ref="U1819">_xlfn.IFS(B1819&lt;18.5,"Underweight",B1819&lt;=24.9,"Normal weight",B1819&lt;=29.99,"Over weight",B1819&gt;=30,"Obesity")</f>
        <v>Obesity</v>
      </c>
      <c r="V1819" t="str" cm="1">
        <f t="array" ref="V1819">_xlfn.IFS(C1819&lt;5.7,"Normal",C1819&lt;=6.49,"Prediabetes",C1819&gt;=6.5,"Diabetes")</f>
        <v>Normal</v>
      </c>
      <c r="W1819" t="str">
        <f t="shared" si="377"/>
        <v>No</v>
      </c>
    </row>
    <row r="1820" spans="1:23" x14ac:dyDescent="0.25">
      <c r="A1820" t="s">
        <v>551</v>
      </c>
      <c r="B1820" s="11">
        <v>35.200000000000003</v>
      </c>
      <c r="C1820" s="11">
        <v>5.55</v>
      </c>
      <c r="D1820" t="s">
        <v>2380</v>
      </c>
      <c r="E1820" t="s">
        <v>2380</v>
      </c>
      <c r="F1820" t="s">
        <v>2380</v>
      </c>
      <c r="G1820" t="s">
        <v>2381</v>
      </c>
      <c r="H1820" t="s">
        <v>2380</v>
      </c>
      <c r="I1820" t="str">
        <f t="shared" si="365"/>
        <v>Id1819</v>
      </c>
      <c r="J1820" t="str">
        <f t="shared" si="366"/>
        <v>35.2</v>
      </c>
      <c r="K1820" t="str">
        <f t="shared" si="367"/>
        <v>5.55</v>
      </c>
      <c r="L1820" t="str">
        <f t="shared" si="368"/>
        <v>No</v>
      </c>
      <c r="M1820" t="str">
        <f t="shared" si="369"/>
        <v>No</v>
      </c>
      <c r="N1820" t="str">
        <f t="shared" si="370"/>
        <v>No</v>
      </c>
      <c r="O1820" t="str">
        <f t="shared" si="371"/>
        <v>No major surgery</v>
      </c>
      <c r="P1820" t="str">
        <f t="shared" si="372"/>
        <v>No</v>
      </c>
      <c r="Q1820" s="10" t="str">
        <f t="shared" si="373"/>
        <v>0</v>
      </c>
      <c r="R1820" t="str">
        <f t="shared" si="374"/>
        <v>No</v>
      </c>
      <c r="S1820" t="str">
        <f t="shared" si="375"/>
        <v>No</v>
      </c>
      <c r="T1820" t="str">
        <f t="shared" si="376"/>
        <v>No</v>
      </c>
      <c r="U1820" s="10" t="str" cm="1">
        <f t="array" ref="U1820">_xlfn.IFS(B1820&lt;18.5,"Underweight",B1820&lt;=24.9,"Normal weight",B1820&lt;=29.99,"Over weight",B1820&gt;=30,"Obesity")</f>
        <v>Obesity</v>
      </c>
      <c r="V1820" t="str" cm="1">
        <f t="array" ref="V1820">_xlfn.IFS(C1820&lt;5.7,"Normal",C1820&lt;=6.49,"Prediabetes",C1820&gt;=6.5,"Diabetes")</f>
        <v>Normal</v>
      </c>
      <c r="W1820" t="str">
        <f t="shared" si="377"/>
        <v>No</v>
      </c>
    </row>
    <row r="1821" spans="1:23" x14ac:dyDescent="0.25">
      <c r="A1821" t="s">
        <v>550</v>
      </c>
      <c r="B1821" s="11">
        <v>37.335000000000001</v>
      </c>
      <c r="C1821" s="11">
        <v>4.95</v>
      </c>
      <c r="D1821" t="s">
        <v>2380</v>
      </c>
      <c r="E1821" t="s">
        <v>2380</v>
      </c>
      <c r="F1821" t="s">
        <v>2380</v>
      </c>
      <c r="G1821" t="s">
        <v>2381</v>
      </c>
      <c r="H1821" t="s">
        <v>2380</v>
      </c>
      <c r="I1821" t="str">
        <f t="shared" si="365"/>
        <v>Id1820</v>
      </c>
      <c r="J1821" t="str">
        <f t="shared" si="366"/>
        <v>37.335</v>
      </c>
      <c r="K1821" t="str">
        <f t="shared" si="367"/>
        <v>4.95</v>
      </c>
      <c r="L1821" t="str">
        <f t="shared" si="368"/>
        <v>No</v>
      </c>
      <c r="M1821" t="str">
        <f t="shared" si="369"/>
        <v>No</v>
      </c>
      <c r="N1821" t="str">
        <f t="shared" si="370"/>
        <v>No</v>
      </c>
      <c r="O1821" t="str">
        <f t="shared" si="371"/>
        <v>No major surgery</v>
      </c>
      <c r="P1821" t="str">
        <f t="shared" si="372"/>
        <v>No</v>
      </c>
      <c r="Q1821" s="10" t="str">
        <f t="shared" si="373"/>
        <v>0</v>
      </c>
      <c r="R1821" t="str">
        <f t="shared" si="374"/>
        <v>No</v>
      </c>
      <c r="S1821" t="str">
        <f t="shared" si="375"/>
        <v>No</v>
      </c>
      <c r="T1821" t="str">
        <f t="shared" si="376"/>
        <v>No</v>
      </c>
      <c r="U1821" s="10" t="str" cm="1">
        <f t="array" ref="U1821">_xlfn.IFS(B1821&lt;18.5,"Underweight",B1821&lt;=24.9,"Normal weight",B1821&lt;=29.99,"Over weight",B1821&gt;=30,"Obesity")</f>
        <v>Obesity</v>
      </c>
      <c r="V1821" t="str" cm="1">
        <f t="array" ref="V1821">_xlfn.IFS(C1821&lt;5.7,"Normal",C1821&lt;=6.49,"Prediabetes",C1821&gt;=6.5,"Diabetes")</f>
        <v>Normal</v>
      </c>
      <c r="W1821" t="str">
        <f t="shared" si="377"/>
        <v>No</v>
      </c>
    </row>
    <row r="1822" spans="1:23" x14ac:dyDescent="0.25">
      <c r="A1822" t="s">
        <v>549</v>
      </c>
      <c r="B1822" s="11">
        <v>27.265000000000001</v>
      </c>
      <c r="C1822" s="11">
        <v>6.46</v>
      </c>
      <c r="D1822" t="s">
        <v>2382</v>
      </c>
      <c r="E1822" t="s">
        <v>2380</v>
      </c>
      <c r="F1822" t="s">
        <v>2380</v>
      </c>
      <c r="G1822" t="s">
        <v>2381</v>
      </c>
      <c r="H1822" t="s">
        <v>2380</v>
      </c>
      <c r="I1822" t="str">
        <f t="shared" si="365"/>
        <v>Id1821</v>
      </c>
      <c r="J1822" t="str">
        <f t="shared" si="366"/>
        <v>27.265</v>
      </c>
      <c r="K1822" t="str">
        <f t="shared" si="367"/>
        <v>6.46</v>
      </c>
      <c r="L1822" t="str">
        <f t="shared" si="368"/>
        <v>yes</v>
      </c>
      <c r="M1822" t="str">
        <f t="shared" si="369"/>
        <v>No</v>
      </c>
      <c r="N1822" t="str">
        <f t="shared" si="370"/>
        <v>No</v>
      </c>
      <c r="O1822" t="str">
        <f t="shared" si="371"/>
        <v>No major surgery</v>
      </c>
      <c r="P1822" t="str">
        <f t="shared" si="372"/>
        <v>No</v>
      </c>
      <c r="Q1822" s="10" t="str">
        <f t="shared" si="373"/>
        <v>0</v>
      </c>
      <c r="R1822" t="str">
        <f t="shared" si="374"/>
        <v>Yes</v>
      </c>
      <c r="S1822" t="str">
        <f t="shared" si="375"/>
        <v>No</v>
      </c>
      <c r="T1822" t="str">
        <f t="shared" si="376"/>
        <v>No</v>
      </c>
      <c r="U1822" s="10" t="str" cm="1">
        <f t="array" ref="U1822">_xlfn.IFS(B1822&lt;18.5,"Underweight",B1822&lt;=24.9,"Normal weight",B1822&lt;=29.99,"Over weight",B1822&gt;=30,"Obesity")</f>
        <v>Over weight</v>
      </c>
      <c r="V1822" t="str" cm="1">
        <f t="array" ref="V1822">_xlfn.IFS(C1822&lt;5.7,"Normal",C1822&lt;=6.49,"Prediabetes",C1822&gt;=6.5,"Diabetes")</f>
        <v>Prediabetes</v>
      </c>
      <c r="W1822" t="str">
        <f t="shared" si="377"/>
        <v>No</v>
      </c>
    </row>
    <row r="1823" spans="1:23" x14ac:dyDescent="0.25">
      <c r="A1823" t="s">
        <v>548</v>
      </c>
      <c r="B1823" s="11">
        <v>30.8</v>
      </c>
      <c r="C1823" s="11">
        <v>4.9000000000000004</v>
      </c>
      <c r="D1823" t="s">
        <v>2382</v>
      </c>
      <c r="E1823" t="s">
        <v>2380</v>
      </c>
      <c r="F1823" t="s">
        <v>2380</v>
      </c>
      <c r="G1823" t="s">
        <v>2381</v>
      </c>
      <c r="H1823" t="s">
        <v>2380</v>
      </c>
      <c r="I1823" t="str">
        <f t="shared" si="365"/>
        <v>Id1822</v>
      </c>
      <c r="J1823" t="str">
        <f t="shared" si="366"/>
        <v>30.8</v>
      </c>
      <c r="K1823" t="str">
        <f t="shared" si="367"/>
        <v>4.9</v>
      </c>
      <c r="L1823" t="str">
        <f t="shared" si="368"/>
        <v>yes</v>
      </c>
      <c r="M1823" t="str">
        <f t="shared" si="369"/>
        <v>No</v>
      </c>
      <c r="N1823" t="str">
        <f t="shared" si="370"/>
        <v>No</v>
      </c>
      <c r="O1823" t="str">
        <f t="shared" si="371"/>
        <v>No major surgery</v>
      </c>
      <c r="P1823" t="str">
        <f t="shared" si="372"/>
        <v>No</v>
      </c>
      <c r="Q1823" s="10" t="str">
        <f t="shared" si="373"/>
        <v>0</v>
      </c>
      <c r="R1823" t="str">
        <f t="shared" si="374"/>
        <v>Yes</v>
      </c>
      <c r="S1823" t="str">
        <f t="shared" si="375"/>
        <v>No</v>
      </c>
      <c r="T1823" t="str">
        <f t="shared" si="376"/>
        <v>No</v>
      </c>
      <c r="U1823" s="10" t="str" cm="1">
        <f t="array" ref="U1823">_xlfn.IFS(B1823&lt;18.5,"Underweight",B1823&lt;=24.9,"Normal weight",B1823&lt;=29.99,"Over weight",B1823&gt;=30,"Obesity")</f>
        <v>Obesity</v>
      </c>
      <c r="V1823" t="str" cm="1">
        <f t="array" ref="V1823">_xlfn.IFS(C1823&lt;5.7,"Normal",C1823&lt;=6.49,"Prediabetes",C1823&gt;=6.5,"Diabetes")</f>
        <v>Normal</v>
      </c>
      <c r="W1823" t="str">
        <f t="shared" si="377"/>
        <v>No</v>
      </c>
    </row>
    <row r="1824" spans="1:23" x14ac:dyDescent="0.25">
      <c r="A1824" t="s">
        <v>547</v>
      </c>
      <c r="B1824" s="11">
        <v>30.21</v>
      </c>
      <c r="C1824" s="11">
        <v>5.21</v>
      </c>
      <c r="D1824" t="s">
        <v>2380</v>
      </c>
      <c r="E1824" t="s">
        <v>2380</v>
      </c>
      <c r="F1824" t="s">
        <v>2380</v>
      </c>
      <c r="G1824">
        <v>1</v>
      </c>
      <c r="H1824" t="s">
        <v>2380</v>
      </c>
      <c r="I1824" t="str">
        <f t="shared" si="365"/>
        <v>Id1823</v>
      </c>
      <c r="J1824" t="str">
        <f t="shared" si="366"/>
        <v>30.21</v>
      </c>
      <c r="K1824" t="str">
        <f t="shared" si="367"/>
        <v>5.21</v>
      </c>
      <c r="L1824" t="str">
        <f t="shared" si="368"/>
        <v>No</v>
      </c>
      <c r="M1824" t="str">
        <f t="shared" si="369"/>
        <v>No</v>
      </c>
      <c r="N1824" t="str">
        <f t="shared" si="370"/>
        <v>No</v>
      </c>
      <c r="O1824" t="str">
        <f t="shared" si="371"/>
        <v>1</v>
      </c>
      <c r="P1824" t="str">
        <f t="shared" si="372"/>
        <v>No</v>
      </c>
      <c r="Q1824" s="10" t="str">
        <f t="shared" si="373"/>
        <v>1</v>
      </c>
      <c r="R1824" t="str">
        <f t="shared" si="374"/>
        <v>No</v>
      </c>
      <c r="S1824" t="str">
        <f t="shared" si="375"/>
        <v>No</v>
      </c>
      <c r="T1824" t="str">
        <f t="shared" si="376"/>
        <v>No</v>
      </c>
      <c r="U1824" s="10" t="str" cm="1">
        <f t="array" ref="U1824">_xlfn.IFS(B1824&lt;18.5,"Underweight",B1824&lt;=24.9,"Normal weight",B1824&lt;=29.99,"Over weight",B1824&gt;=30,"Obesity")</f>
        <v>Obesity</v>
      </c>
      <c r="V1824" t="str" cm="1">
        <f t="array" ref="V1824">_xlfn.IFS(C1824&lt;5.7,"Normal",C1824&lt;=6.49,"Prediabetes",C1824&gt;=6.5,"Diabetes")</f>
        <v>Normal</v>
      </c>
      <c r="W1824" t="str">
        <f t="shared" si="377"/>
        <v>No</v>
      </c>
    </row>
    <row r="1825" spans="1:23" x14ac:dyDescent="0.25">
      <c r="A1825" t="s">
        <v>546</v>
      </c>
      <c r="B1825" s="11">
        <v>35.340000000000003</v>
      </c>
      <c r="C1825" s="11">
        <v>4.13</v>
      </c>
      <c r="D1825" t="s">
        <v>2380</v>
      </c>
      <c r="E1825" t="s">
        <v>2382</v>
      </c>
      <c r="F1825" t="s">
        <v>2380</v>
      </c>
      <c r="G1825">
        <v>1</v>
      </c>
      <c r="H1825" t="s">
        <v>2380</v>
      </c>
      <c r="I1825" t="str">
        <f t="shared" si="365"/>
        <v>Id1824</v>
      </c>
      <c r="J1825" t="str">
        <f t="shared" si="366"/>
        <v>35.34</v>
      </c>
      <c r="K1825" t="str">
        <f t="shared" si="367"/>
        <v>4.13</v>
      </c>
      <c r="L1825" t="str">
        <f t="shared" si="368"/>
        <v>No</v>
      </c>
      <c r="M1825" t="str">
        <f t="shared" si="369"/>
        <v>yes</v>
      </c>
      <c r="N1825" t="str">
        <f t="shared" si="370"/>
        <v>No</v>
      </c>
      <c r="O1825" t="str">
        <f t="shared" si="371"/>
        <v>1</v>
      </c>
      <c r="P1825" t="str">
        <f t="shared" si="372"/>
        <v>No</v>
      </c>
      <c r="Q1825" s="10" t="str">
        <f t="shared" si="373"/>
        <v>1</v>
      </c>
      <c r="R1825" t="str">
        <f t="shared" si="374"/>
        <v>No</v>
      </c>
      <c r="S1825" t="str">
        <f t="shared" si="375"/>
        <v>No</v>
      </c>
      <c r="T1825" t="str">
        <f t="shared" si="376"/>
        <v>No</v>
      </c>
      <c r="U1825" s="10" t="str" cm="1">
        <f t="array" ref="U1825">_xlfn.IFS(B1825&lt;18.5,"Underweight",B1825&lt;=24.9,"Normal weight",B1825&lt;=29.99,"Over weight",B1825&gt;=30,"Obesity")</f>
        <v>Obesity</v>
      </c>
      <c r="V1825" t="str" cm="1">
        <f t="array" ref="V1825">_xlfn.IFS(C1825&lt;5.7,"Normal",C1825&lt;=6.49,"Prediabetes",C1825&gt;=6.5,"Diabetes")</f>
        <v>Normal</v>
      </c>
      <c r="W1825" t="str">
        <f t="shared" si="377"/>
        <v>Yes</v>
      </c>
    </row>
    <row r="1826" spans="1:23" x14ac:dyDescent="0.25">
      <c r="A1826" t="s">
        <v>545</v>
      </c>
      <c r="B1826" s="11">
        <v>26.695</v>
      </c>
      <c r="C1826" s="11">
        <v>5.28</v>
      </c>
      <c r="D1826" t="s">
        <v>2380</v>
      </c>
      <c r="E1826" t="s">
        <v>2380</v>
      </c>
      <c r="F1826" t="s">
        <v>2380</v>
      </c>
      <c r="G1826" t="s">
        <v>2381</v>
      </c>
      <c r="H1826" t="s">
        <v>2380</v>
      </c>
      <c r="I1826" t="str">
        <f t="shared" si="365"/>
        <v>Id1825</v>
      </c>
      <c r="J1826" t="str">
        <f t="shared" si="366"/>
        <v>26.695</v>
      </c>
      <c r="K1826" t="str">
        <f t="shared" si="367"/>
        <v>5.28</v>
      </c>
      <c r="L1826" t="str">
        <f t="shared" si="368"/>
        <v>No</v>
      </c>
      <c r="M1826" t="str">
        <f t="shared" si="369"/>
        <v>No</v>
      </c>
      <c r="N1826" t="str">
        <f t="shared" si="370"/>
        <v>No</v>
      </c>
      <c r="O1826" t="str">
        <f t="shared" si="371"/>
        <v>No major surgery</v>
      </c>
      <c r="P1826" t="str">
        <f t="shared" si="372"/>
        <v>No</v>
      </c>
      <c r="Q1826" s="10" t="str">
        <f t="shared" si="373"/>
        <v>0</v>
      </c>
      <c r="R1826" t="str">
        <f t="shared" si="374"/>
        <v>No</v>
      </c>
      <c r="S1826" t="str">
        <f t="shared" si="375"/>
        <v>No</v>
      </c>
      <c r="T1826" t="str">
        <f t="shared" si="376"/>
        <v>No</v>
      </c>
      <c r="U1826" s="10" t="str" cm="1">
        <f t="array" ref="U1826">_xlfn.IFS(B1826&lt;18.5,"Underweight",B1826&lt;=24.9,"Normal weight",B1826&lt;=29.99,"Over weight",B1826&gt;=30,"Obesity")</f>
        <v>Over weight</v>
      </c>
      <c r="V1826" t="str" cm="1">
        <f t="array" ref="V1826">_xlfn.IFS(C1826&lt;5.7,"Normal",C1826&lt;=6.49,"Prediabetes",C1826&gt;=6.5,"Diabetes")</f>
        <v>Normal</v>
      </c>
      <c r="W1826" t="str">
        <f t="shared" si="377"/>
        <v>No</v>
      </c>
    </row>
    <row r="1827" spans="1:23" x14ac:dyDescent="0.25">
      <c r="A1827" t="s">
        <v>544</v>
      </c>
      <c r="B1827" s="11">
        <v>29.355</v>
      </c>
      <c r="C1827" s="11">
        <v>4.68</v>
      </c>
      <c r="D1827" t="s">
        <v>2382</v>
      </c>
      <c r="E1827" t="s">
        <v>2380</v>
      </c>
      <c r="F1827" t="s">
        <v>2380</v>
      </c>
      <c r="G1827" t="s">
        <v>2381</v>
      </c>
      <c r="H1827" t="s">
        <v>2380</v>
      </c>
      <c r="I1827" t="str">
        <f t="shared" si="365"/>
        <v>Id1826</v>
      </c>
      <c r="J1827" t="str">
        <f t="shared" si="366"/>
        <v>29.355</v>
      </c>
      <c r="K1827" t="str">
        <f t="shared" si="367"/>
        <v>4.68</v>
      </c>
      <c r="L1827" t="str">
        <f t="shared" si="368"/>
        <v>yes</v>
      </c>
      <c r="M1827" t="str">
        <f t="shared" si="369"/>
        <v>No</v>
      </c>
      <c r="N1827" t="str">
        <f t="shared" si="370"/>
        <v>No</v>
      </c>
      <c r="O1827" t="str">
        <f t="shared" si="371"/>
        <v>No major surgery</v>
      </c>
      <c r="P1827" t="str">
        <f t="shared" si="372"/>
        <v>No</v>
      </c>
      <c r="Q1827" s="10" t="str">
        <f t="shared" si="373"/>
        <v>0</v>
      </c>
      <c r="R1827" t="str">
        <f t="shared" si="374"/>
        <v>Yes</v>
      </c>
      <c r="S1827" t="str">
        <f t="shared" si="375"/>
        <v>No</v>
      </c>
      <c r="T1827" t="str">
        <f t="shared" si="376"/>
        <v>No</v>
      </c>
      <c r="U1827" s="10" t="str" cm="1">
        <f t="array" ref="U1827">_xlfn.IFS(B1827&lt;18.5,"Underweight",B1827&lt;=24.9,"Normal weight",B1827&lt;=29.99,"Over weight",B1827&gt;=30,"Obesity")</f>
        <v>Over weight</v>
      </c>
      <c r="V1827" t="str" cm="1">
        <f t="array" ref="V1827">_xlfn.IFS(C1827&lt;5.7,"Normal",C1827&lt;=6.49,"Prediabetes",C1827&gt;=6.5,"Diabetes")</f>
        <v>Normal</v>
      </c>
      <c r="W1827" t="str">
        <f t="shared" si="377"/>
        <v>No</v>
      </c>
    </row>
    <row r="1828" spans="1:23" x14ac:dyDescent="0.25">
      <c r="A1828" t="s">
        <v>543</v>
      </c>
      <c r="B1828" s="11">
        <v>29.59</v>
      </c>
      <c r="C1828" s="11">
        <v>4.0599999999999996</v>
      </c>
      <c r="D1828" t="s">
        <v>2380</v>
      </c>
      <c r="E1828" t="s">
        <v>2380</v>
      </c>
      <c r="F1828" t="s">
        <v>2380</v>
      </c>
      <c r="G1828" t="s">
        <v>2381</v>
      </c>
      <c r="H1828" t="s">
        <v>2380</v>
      </c>
      <c r="I1828" t="str">
        <f t="shared" si="365"/>
        <v>Id1827</v>
      </c>
      <c r="J1828" t="str">
        <f t="shared" si="366"/>
        <v>29.59</v>
      </c>
      <c r="K1828" t="str">
        <f t="shared" si="367"/>
        <v>4.06</v>
      </c>
      <c r="L1828" t="str">
        <f t="shared" si="368"/>
        <v>No</v>
      </c>
      <c r="M1828" t="str">
        <f t="shared" si="369"/>
        <v>No</v>
      </c>
      <c r="N1828" t="str">
        <f t="shared" si="370"/>
        <v>No</v>
      </c>
      <c r="O1828" t="str">
        <f t="shared" si="371"/>
        <v>No major surgery</v>
      </c>
      <c r="P1828" t="str">
        <f t="shared" si="372"/>
        <v>No</v>
      </c>
      <c r="Q1828" s="10" t="str">
        <f t="shared" si="373"/>
        <v>0</v>
      </c>
      <c r="R1828" t="str">
        <f t="shared" si="374"/>
        <v>No</v>
      </c>
      <c r="S1828" t="str">
        <f t="shared" si="375"/>
        <v>No</v>
      </c>
      <c r="T1828" t="str">
        <f t="shared" si="376"/>
        <v>No</v>
      </c>
      <c r="U1828" s="10" t="str" cm="1">
        <f t="array" ref="U1828">_xlfn.IFS(B1828&lt;18.5,"Underweight",B1828&lt;=24.9,"Normal weight",B1828&lt;=29.99,"Over weight",B1828&gt;=30,"Obesity")</f>
        <v>Over weight</v>
      </c>
      <c r="V1828" t="str" cm="1">
        <f t="array" ref="V1828">_xlfn.IFS(C1828&lt;5.7,"Normal",C1828&lt;=6.49,"Prediabetes",C1828&gt;=6.5,"Diabetes")</f>
        <v>Normal</v>
      </c>
      <c r="W1828" t="str">
        <f t="shared" si="377"/>
        <v>No</v>
      </c>
    </row>
    <row r="1829" spans="1:23" x14ac:dyDescent="0.25">
      <c r="A1829" t="s">
        <v>542</v>
      </c>
      <c r="B1829" s="11">
        <v>31.35</v>
      </c>
      <c r="C1829" s="11">
        <v>4.2</v>
      </c>
      <c r="D1829" t="s">
        <v>2380</v>
      </c>
      <c r="E1829" t="s">
        <v>2382</v>
      </c>
      <c r="F1829" t="s">
        <v>2380</v>
      </c>
      <c r="G1829">
        <v>1</v>
      </c>
      <c r="H1829" t="s">
        <v>2380</v>
      </c>
      <c r="I1829" t="str">
        <f t="shared" si="365"/>
        <v>Id1828</v>
      </c>
      <c r="J1829" t="str">
        <f t="shared" si="366"/>
        <v>31.35</v>
      </c>
      <c r="K1829" t="str">
        <f t="shared" si="367"/>
        <v>4.2</v>
      </c>
      <c r="L1829" t="str">
        <f t="shared" si="368"/>
        <v>No</v>
      </c>
      <c r="M1829" t="str">
        <f t="shared" si="369"/>
        <v>yes</v>
      </c>
      <c r="N1829" t="str">
        <f t="shared" si="370"/>
        <v>No</v>
      </c>
      <c r="O1829" t="str">
        <f t="shared" si="371"/>
        <v>1</v>
      </c>
      <c r="P1829" t="str">
        <f t="shared" si="372"/>
        <v>No</v>
      </c>
      <c r="Q1829" s="10" t="str">
        <f t="shared" si="373"/>
        <v>1</v>
      </c>
      <c r="R1829" t="str">
        <f t="shared" si="374"/>
        <v>No</v>
      </c>
      <c r="S1829" t="str">
        <f t="shared" si="375"/>
        <v>No</v>
      </c>
      <c r="T1829" t="str">
        <f t="shared" si="376"/>
        <v>No</v>
      </c>
      <c r="U1829" s="10" t="str" cm="1">
        <f t="array" ref="U1829">_xlfn.IFS(B1829&lt;18.5,"Underweight",B1829&lt;=24.9,"Normal weight",B1829&lt;=29.99,"Over weight",B1829&gt;=30,"Obesity")</f>
        <v>Obesity</v>
      </c>
      <c r="V1829" t="str" cm="1">
        <f t="array" ref="V1829">_xlfn.IFS(C1829&lt;5.7,"Normal",C1829&lt;=6.49,"Prediabetes",C1829&gt;=6.5,"Diabetes")</f>
        <v>Normal</v>
      </c>
      <c r="W1829" t="str">
        <f t="shared" si="377"/>
        <v>Yes</v>
      </c>
    </row>
    <row r="1830" spans="1:23" x14ac:dyDescent="0.25">
      <c r="A1830" t="s">
        <v>541</v>
      </c>
      <c r="B1830" s="11">
        <v>20.52</v>
      </c>
      <c r="C1830" s="11">
        <v>4.83</v>
      </c>
      <c r="D1830" t="s">
        <v>2380</v>
      </c>
      <c r="E1830" t="s">
        <v>2380</v>
      </c>
      <c r="F1830" t="s">
        <v>2380</v>
      </c>
      <c r="G1830" t="s">
        <v>2381</v>
      </c>
      <c r="H1830" t="s">
        <v>2380</v>
      </c>
      <c r="I1830" t="str">
        <f t="shared" si="365"/>
        <v>Id1829</v>
      </c>
      <c r="J1830" t="str">
        <f t="shared" si="366"/>
        <v>20.52</v>
      </c>
      <c r="K1830" t="str">
        <f t="shared" si="367"/>
        <v>4.83</v>
      </c>
      <c r="L1830" t="str">
        <f t="shared" si="368"/>
        <v>No</v>
      </c>
      <c r="M1830" t="str">
        <f t="shared" si="369"/>
        <v>No</v>
      </c>
      <c r="N1830" t="str">
        <f t="shared" si="370"/>
        <v>No</v>
      </c>
      <c r="O1830" t="str">
        <f t="shared" si="371"/>
        <v>No major surgery</v>
      </c>
      <c r="P1830" t="str">
        <f t="shared" si="372"/>
        <v>No</v>
      </c>
      <c r="Q1830" s="10" t="str">
        <f t="shared" si="373"/>
        <v>0</v>
      </c>
      <c r="R1830" t="str">
        <f t="shared" si="374"/>
        <v>No</v>
      </c>
      <c r="S1830" t="str">
        <f t="shared" si="375"/>
        <v>No</v>
      </c>
      <c r="T1830" t="str">
        <f t="shared" si="376"/>
        <v>No</v>
      </c>
      <c r="U1830" s="10" t="str" cm="1">
        <f t="array" ref="U1830">_xlfn.IFS(B1830&lt;18.5,"Underweight",B1830&lt;=24.9,"Normal weight",B1830&lt;=29.99,"Over weight",B1830&gt;=30,"Obesity")</f>
        <v>Normal weight</v>
      </c>
      <c r="V1830" t="str" cm="1">
        <f t="array" ref="V1830">_xlfn.IFS(C1830&lt;5.7,"Normal",C1830&lt;=6.49,"Prediabetes",C1830&gt;=6.5,"Diabetes")</f>
        <v>Normal</v>
      </c>
      <c r="W1830" t="str">
        <f t="shared" si="377"/>
        <v>No</v>
      </c>
    </row>
    <row r="1831" spans="1:23" x14ac:dyDescent="0.25">
      <c r="A1831" t="s">
        <v>540</v>
      </c>
      <c r="B1831" s="11">
        <v>42.9</v>
      </c>
      <c r="C1831" s="11">
        <v>4.87</v>
      </c>
      <c r="D1831" t="s">
        <v>2382</v>
      </c>
      <c r="E1831" t="s">
        <v>2380</v>
      </c>
      <c r="F1831" t="s">
        <v>2380</v>
      </c>
      <c r="G1831">
        <v>1</v>
      </c>
      <c r="H1831" t="s">
        <v>2380</v>
      </c>
      <c r="I1831" t="str">
        <f t="shared" si="365"/>
        <v>Id1830</v>
      </c>
      <c r="J1831" t="str">
        <f t="shared" si="366"/>
        <v>42.9</v>
      </c>
      <c r="K1831" t="str">
        <f t="shared" si="367"/>
        <v>4.87</v>
      </c>
      <c r="L1831" t="str">
        <f t="shared" si="368"/>
        <v>yes</v>
      </c>
      <c r="M1831" t="str">
        <f t="shared" si="369"/>
        <v>No</v>
      </c>
      <c r="N1831" t="str">
        <f t="shared" si="370"/>
        <v>No</v>
      </c>
      <c r="O1831" t="str">
        <f t="shared" si="371"/>
        <v>1</v>
      </c>
      <c r="P1831" t="str">
        <f t="shared" si="372"/>
        <v>No</v>
      </c>
      <c r="Q1831" s="10" t="str">
        <f t="shared" si="373"/>
        <v>1</v>
      </c>
      <c r="R1831" t="str">
        <f t="shared" si="374"/>
        <v>Yes</v>
      </c>
      <c r="S1831" t="str">
        <f t="shared" si="375"/>
        <v>No</v>
      </c>
      <c r="T1831" t="str">
        <f t="shared" si="376"/>
        <v>No</v>
      </c>
      <c r="U1831" s="10" t="str" cm="1">
        <f t="array" ref="U1831">_xlfn.IFS(B1831&lt;18.5,"Underweight",B1831&lt;=24.9,"Normal weight",B1831&lt;=29.99,"Over weight",B1831&gt;=30,"Obesity")</f>
        <v>Obesity</v>
      </c>
      <c r="V1831" t="str" cm="1">
        <f t="array" ref="V1831">_xlfn.IFS(C1831&lt;5.7,"Normal",C1831&lt;=6.49,"Prediabetes",C1831&gt;=6.5,"Diabetes")</f>
        <v>Normal</v>
      </c>
      <c r="W1831" t="str">
        <f t="shared" si="377"/>
        <v>No</v>
      </c>
    </row>
    <row r="1832" spans="1:23" x14ac:dyDescent="0.25">
      <c r="A1832" t="s">
        <v>539</v>
      </c>
      <c r="B1832" s="11">
        <v>24.6</v>
      </c>
      <c r="C1832" s="11">
        <v>5.86</v>
      </c>
      <c r="D1832" t="s">
        <v>2380</v>
      </c>
      <c r="E1832" t="s">
        <v>2380</v>
      </c>
      <c r="F1832" t="s">
        <v>2383</v>
      </c>
      <c r="G1832">
        <v>1</v>
      </c>
      <c r="H1832" t="s">
        <v>2380</v>
      </c>
      <c r="I1832" t="str">
        <f t="shared" si="365"/>
        <v>Id1831</v>
      </c>
      <c r="J1832" t="str">
        <f t="shared" si="366"/>
        <v>24.6</v>
      </c>
      <c r="K1832" t="str">
        <f t="shared" si="367"/>
        <v>5.86</v>
      </c>
      <c r="L1832" t="str">
        <f t="shared" si="368"/>
        <v>No</v>
      </c>
      <c r="M1832" t="str">
        <f t="shared" si="369"/>
        <v>No</v>
      </c>
      <c r="N1832" t="str">
        <f t="shared" si="370"/>
        <v>Yes</v>
      </c>
      <c r="O1832" t="str">
        <f t="shared" si="371"/>
        <v>1</v>
      </c>
      <c r="P1832" t="str">
        <f t="shared" si="372"/>
        <v>No</v>
      </c>
      <c r="Q1832" s="10" t="str">
        <f t="shared" si="373"/>
        <v>1</v>
      </c>
      <c r="R1832" t="str">
        <f t="shared" si="374"/>
        <v>No</v>
      </c>
      <c r="S1832" t="str">
        <f t="shared" si="375"/>
        <v>No</v>
      </c>
      <c r="T1832" t="str">
        <f t="shared" si="376"/>
        <v>No</v>
      </c>
      <c r="U1832" s="10" t="str" cm="1">
        <f t="array" ref="U1832">_xlfn.IFS(B1832&lt;18.5,"Underweight",B1832&lt;=24.9,"Normal weight",B1832&lt;=29.99,"Over weight",B1832&gt;=30,"Obesity")</f>
        <v>Normal weight</v>
      </c>
      <c r="V1832" t="str" cm="1">
        <f t="array" ref="V1832">_xlfn.IFS(C1832&lt;5.7,"Normal",C1832&lt;=6.49,"Prediabetes",C1832&gt;=6.5,"Diabetes")</f>
        <v>Prediabetes</v>
      </c>
      <c r="W1832" t="str">
        <f t="shared" si="377"/>
        <v>No</v>
      </c>
    </row>
    <row r="1833" spans="1:23" x14ac:dyDescent="0.25">
      <c r="A1833" t="s">
        <v>538</v>
      </c>
      <c r="B1833" s="11">
        <v>28.405000000000001</v>
      </c>
      <c r="C1833" s="11">
        <v>4.12</v>
      </c>
      <c r="D1833" t="s">
        <v>2380</v>
      </c>
      <c r="E1833" t="s">
        <v>2380</v>
      </c>
      <c r="F1833" t="s">
        <v>2380</v>
      </c>
      <c r="G1833">
        <v>1</v>
      </c>
      <c r="H1833" t="s">
        <v>2380</v>
      </c>
      <c r="I1833" t="str">
        <f t="shared" si="365"/>
        <v>Id1832</v>
      </c>
      <c r="J1833" t="str">
        <f t="shared" si="366"/>
        <v>28.405</v>
      </c>
      <c r="K1833" t="str">
        <f t="shared" si="367"/>
        <v>4.12</v>
      </c>
      <c r="L1833" t="str">
        <f t="shared" si="368"/>
        <v>No</v>
      </c>
      <c r="M1833" t="str">
        <f t="shared" si="369"/>
        <v>No</v>
      </c>
      <c r="N1833" t="str">
        <f t="shared" si="370"/>
        <v>No</v>
      </c>
      <c r="O1833" t="str">
        <f t="shared" si="371"/>
        <v>1</v>
      </c>
      <c r="P1833" t="str">
        <f t="shared" si="372"/>
        <v>No</v>
      </c>
      <c r="Q1833" s="10" t="str">
        <f t="shared" si="373"/>
        <v>1</v>
      </c>
      <c r="R1833" t="str">
        <f t="shared" si="374"/>
        <v>No</v>
      </c>
      <c r="S1833" t="str">
        <f t="shared" si="375"/>
        <v>No</v>
      </c>
      <c r="T1833" t="str">
        <f t="shared" si="376"/>
        <v>No</v>
      </c>
      <c r="U1833" s="10" t="str" cm="1">
        <f t="array" ref="U1833">_xlfn.IFS(B1833&lt;18.5,"Underweight",B1833&lt;=24.9,"Normal weight",B1833&lt;=29.99,"Over weight",B1833&gt;=30,"Obesity")</f>
        <v>Over weight</v>
      </c>
      <c r="V1833" t="str" cm="1">
        <f t="array" ref="V1833">_xlfn.IFS(C1833&lt;5.7,"Normal",C1833&lt;=6.49,"Prediabetes",C1833&gt;=6.5,"Diabetes")</f>
        <v>Normal</v>
      </c>
      <c r="W1833" t="str">
        <f t="shared" si="377"/>
        <v>No</v>
      </c>
    </row>
    <row r="1834" spans="1:23" x14ac:dyDescent="0.25">
      <c r="A1834" t="s">
        <v>537</v>
      </c>
      <c r="B1834" s="11">
        <v>34.674999999999997</v>
      </c>
      <c r="C1834" s="11">
        <v>5.71</v>
      </c>
      <c r="D1834" t="s">
        <v>2382</v>
      </c>
      <c r="E1834" t="s">
        <v>2380</v>
      </c>
      <c r="F1834" t="s">
        <v>2380</v>
      </c>
      <c r="G1834">
        <v>1</v>
      </c>
      <c r="H1834" t="s">
        <v>2380</v>
      </c>
      <c r="I1834" t="str">
        <f t="shared" si="365"/>
        <v>Id1833</v>
      </c>
      <c r="J1834" t="str">
        <f t="shared" si="366"/>
        <v>34.675</v>
      </c>
      <c r="K1834" t="str">
        <f t="shared" si="367"/>
        <v>5.71</v>
      </c>
      <c r="L1834" t="str">
        <f t="shared" si="368"/>
        <v>yes</v>
      </c>
      <c r="M1834" t="str">
        <f t="shared" si="369"/>
        <v>No</v>
      </c>
      <c r="N1834" t="str">
        <f t="shared" si="370"/>
        <v>No</v>
      </c>
      <c r="O1834" t="str">
        <f t="shared" si="371"/>
        <v>1</v>
      </c>
      <c r="P1834" t="str">
        <f t="shared" si="372"/>
        <v>No</v>
      </c>
      <c r="Q1834" s="10" t="str">
        <f t="shared" si="373"/>
        <v>1</v>
      </c>
      <c r="R1834" t="str">
        <f t="shared" si="374"/>
        <v>Yes</v>
      </c>
      <c r="S1834" t="str">
        <f t="shared" si="375"/>
        <v>No</v>
      </c>
      <c r="T1834" t="str">
        <f t="shared" si="376"/>
        <v>No</v>
      </c>
      <c r="U1834" s="10" t="str" cm="1">
        <f t="array" ref="U1834">_xlfn.IFS(B1834&lt;18.5,"Underweight",B1834&lt;=24.9,"Normal weight",B1834&lt;=29.99,"Over weight",B1834&gt;=30,"Obesity")</f>
        <v>Obesity</v>
      </c>
      <c r="V1834" t="str" cm="1">
        <f t="array" ref="V1834">_xlfn.IFS(C1834&lt;5.7,"Normal",C1834&lt;=6.49,"Prediabetes",C1834&gt;=6.5,"Diabetes")</f>
        <v>Prediabetes</v>
      </c>
      <c r="W1834" t="str">
        <f t="shared" si="377"/>
        <v>No</v>
      </c>
    </row>
    <row r="1835" spans="1:23" x14ac:dyDescent="0.25">
      <c r="A1835" t="s">
        <v>536</v>
      </c>
      <c r="B1835" s="11">
        <v>18.850000000000001</v>
      </c>
      <c r="C1835" s="11">
        <v>6.03</v>
      </c>
      <c r="D1835" t="s">
        <v>2380</v>
      </c>
      <c r="E1835" t="s">
        <v>2380</v>
      </c>
      <c r="F1835" t="s">
        <v>2380</v>
      </c>
      <c r="G1835">
        <v>1</v>
      </c>
      <c r="H1835" t="s">
        <v>2380</v>
      </c>
      <c r="I1835" t="str">
        <f t="shared" si="365"/>
        <v>Id1834</v>
      </c>
      <c r="J1835" t="str">
        <f t="shared" si="366"/>
        <v>18.85</v>
      </c>
      <c r="K1835" t="str">
        <f t="shared" si="367"/>
        <v>6.03</v>
      </c>
      <c r="L1835" t="str">
        <f t="shared" si="368"/>
        <v>No</v>
      </c>
      <c r="M1835" t="str">
        <f t="shared" si="369"/>
        <v>No</v>
      </c>
      <c r="N1835" t="str">
        <f t="shared" si="370"/>
        <v>No</v>
      </c>
      <c r="O1835" t="str">
        <f t="shared" si="371"/>
        <v>1</v>
      </c>
      <c r="P1835" t="str">
        <f t="shared" si="372"/>
        <v>No</v>
      </c>
      <c r="Q1835" s="10" t="str">
        <f t="shared" si="373"/>
        <v>1</v>
      </c>
      <c r="R1835" t="str">
        <f t="shared" si="374"/>
        <v>No</v>
      </c>
      <c r="S1835" t="str">
        <f t="shared" si="375"/>
        <v>No</v>
      </c>
      <c r="T1835" t="str">
        <f t="shared" si="376"/>
        <v>No</v>
      </c>
      <c r="U1835" s="10" t="str" cm="1">
        <f t="array" ref="U1835">_xlfn.IFS(B1835&lt;18.5,"Underweight",B1835&lt;=24.9,"Normal weight",B1835&lt;=29.99,"Over weight",B1835&gt;=30,"Obesity")</f>
        <v>Normal weight</v>
      </c>
      <c r="V1835" t="str" cm="1">
        <f t="array" ref="V1835">_xlfn.IFS(C1835&lt;5.7,"Normal",C1835&lt;=6.49,"Prediabetes",C1835&gt;=6.5,"Diabetes")</f>
        <v>Prediabetes</v>
      </c>
      <c r="W1835" t="str">
        <f t="shared" si="377"/>
        <v>No</v>
      </c>
    </row>
    <row r="1836" spans="1:23" x14ac:dyDescent="0.25">
      <c r="A1836" t="s">
        <v>534</v>
      </c>
      <c r="B1836" s="11">
        <v>34.130000000000003</v>
      </c>
      <c r="C1836" s="11">
        <v>5.65</v>
      </c>
      <c r="D1836" t="s">
        <v>2380</v>
      </c>
      <c r="E1836" t="s">
        <v>2380</v>
      </c>
      <c r="F1836" t="s">
        <v>2383</v>
      </c>
      <c r="G1836">
        <v>1</v>
      </c>
      <c r="H1836" t="s">
        <v>2380</v>
      </c>
      <c r="I1836" t="str">
        <f t="shared" si="365"/>
        <v>Id1835</v>
      </c>
      <c r="J1836" t="str">
        <f t="shared" si="366"/>
        <v>34.13</v>
      </c>
      <c r="K1836" t="str">
        <f t="shared" si="367"/>
        <v>5.65</v>
      </c>
      <c r="L1836" t="str">
        <f t="shared" si="368"/>
        <v>No</v>
      </c>
      <c r="M1836" t="str">
        <f t="shared" si="369"/>
        <v>No</v>
      </c>
      <c r="N1836" t="str">
        <f t="shared" si="370"/>
        <v>Yes</v>
      </c>
      <c r="O1836" t="str">
        <f t="shared" si="371"/>
        <v>1</v>
      </c>
      <c r="P1836" t="str">
        <f t="shared" si="372"/>
        <v>No</v>
      </c>
      <c r="Q1836" s="10" t="str">
        <f t="shared" si="373"/>
        <v>1</v>
      </c>
      <c r="R1836" t="str">
        <f t="shared" si="374"/>
        <v>No</v>
      </c>
      <c r="S1836" t="str">
        <f t="shared" si="375"/>
        <v>No</v>
      </c>
      <c r="T1836" t="str">
        <f t="shared" si="376"/>
        <v>No</v>
      </c>
      <c r="U1836" s="10" t="str" cm="1">
        <f t="array" ref="U1836">_xlfn.IFS(B1836&lt;18.5,"Underweight",B1836&lt;=24.9,"Normal weight",B1836&lt;=29.99,"Over weight",B1836&gt;=30,"Obesity")</f>
        <v>Obesity</v>
      </c>
      <c r="V1836" t="str" cm="1">
        <f t="array" ref="V1836">_xlfn.IFS(C1836&lt;5.7,"Normal",C1836&lt;=6.49,"Prediabetes",C1836&gt;=6.5,"Diabetes")</f>
        <v>Normal</v>
      </c>
      <c r="W1836" t="str">
        <f t="shared" si="377"/>
        <v>No</v>
      </c>
    </row>
    <row r="1837" spans="1:23" x14ac:dyDescent="0.25">
      <c r="A1837" t="s">
        <v>533</v>
      </c>
      <c r="B1837" s="11">
        <v>17.34</v>
      </c>
      <c r="C1837" s="11">
        <v>5.05</v>
      </c>
      <c r="D1837" t="s">
        <v>2380</v>
      </c>
      <c r="E1837" t="s">
        <v>2380</v>
      </c>
      <c r="F1837" t="s">
        <v>2380</v>
      </c>
      <c r="G1837" t="s">
        <v>2381</v>
      </c>
      <c r="H1837" t="s">
        <v>2380</v>
      </c>
      <c r="I1837" t="str">
        <f t="shared" si="365"/>
        <v>Id1836</v>
      </c>
      <c r="J1837" t="str">
        <f t="shared" si="366"/>
        <v>17.34</v>
      </c>
      <c r="K1837" t="str">
        <f t="shared" si="367"/>
        <v>5.05</v>
      </c>
      <c r="L1837" t="str">
        <f t="shared" si="368"/>
        <v>No</v>
      </c>
      <c r="M1837" t="str">
        <f t="shared" si="369"/>
        <v>No</v>
      </c>
      <c r="N1837" t="str">
        <f t="shared" si="370"/>
        <v>No</v>
      </c>
      <c r="O1837" t="str">
        <f t="shared" si="371"/>
        <v>No major surgery</v>
      </c>
      <c r="P1837" t="str">
        <f t="shared" si="372"/>
        <v>No</v>
      </c>
      <c r="Q1837" s="10" t="str">
        <f t="shared" si="373"/>
        <v>0</v>
      </c>
      <c r="R1837" t="str">
        <f t="shared" si="374"/>
        <v>No</v>
      </c>
      <c r="S1837" t="str">
        <f t="shared" si="375"/>
        <v>No</v>
      </c>
      <c r="T1837" t="str">
        <f t="shared" si="376"/>
        <v>No</v>
      </c>
      <c r="U1837" s="10" t="str" cm="1">
        <f t="array" ref="U1837">_xlfn.IFS(B1837&lt;18.5,"Underweight",B1837&lt;=24.9,"Normal weight",B1837&lt;=29.99,"Over weight",B1837&gt;=30,"Obesity")</f>
        <v>Underweight</v>
      </c>
      <c r="V1837" t="str" cm="1">
        <f t="array" ref="V1837">_xlfn.IFS(C1837&lt;5.7,"Normal",C1837&lt;=6.49,"Prediabetes",C1837&gt;=6.5,"Diabetes")</f>
        <v>Normal</v>
      </c>
      <c r="W1837" t="str">
        <f t="shared" si="377"/>
        <v>No</v>
      </c>
    </row>
    <row r="1838" spans="1:23" x14ac:dyDescent="0.25">
      <c r="A1838" t="s">
        <v>532</v>
      </c>
      <c r="B1838" s="11">
        <v>17.440000000000001</v>
      </c>
      <c r="C1838" s="11">
        <v>6.26</v>
      </c>
      <c r="D1838" t="s">
        <v>2380</v>
      </c>
      <c r="E1838" t="s">
        <v>2380</v>
      </c>
      <c r="F1838" t="s">
        <v>2380</v>
      </c>
      <c r="G1838" t="s">
        <v>2381</v>
      </c>
      <c r="H1838" t="s">
        <v>2380</v>
      </c>
      <c r="I1838" t="str">
        <f t="shared" si="365"/>
        <v>Id1837</v>
      </c>
      <c r="J1838" t="str">
        <f t="shared" si="366"/>
        <v>17.44</v>
      </c>
      <c r="K1838" t="str">
        <f t="shared" si="367"/>
        <v>6.26</v>
      </c>
      <c r="L1838" t="str">
        <f t="shared" si="368"/>
        <v>No</v>
      </c>
      <c r="M1838" t="str">
        <f t="shared" si="369"/>
        <v>No</v>
      </c>
      <c r="N1838" t="str">
        <f t="shared" si="370"/>
        <v>No</v>
      </c>
      <c r="O1838" t="str">
        <f t="shared" si="371"/>
        <v>No major surgery</v>
      </c>
      <c r="P1838" t="str">
        <f t="shared" si="372"/>
        <v>No</v>
      </c>
      <c r="Q1838" s="10" t="str">
        <f t="shared" si="373"/>
        <v>0</v>
      </c>
      <c r="R1838" t="str">
        <f t="shared" si="374"/>
        <v>No</v>
      </c>
      <c r="S1838" t="str">
        <f t="shared" si="375"/>
        <v>No</v>
      </c>
      <c r="T1838" t="str">
        <f t="shared" si="376"/>
        <v>No</v>
      </c>
      <c r="U1838" s="10" t="str" cm="1">
        <f t="array" ref="U1838">_xlfn.IFS(B1838&lt;18.5,"Underweight",B1838&lt;=24.9,"Normal weight",B1838&lt;=29.99,"Over weight",B1838&gt;=30,"Obesity")</f>
        <v>Underweight</v>
      </c>
      <c r="V1838" t="str" cm="1">
        <f t="array" ref="V1838">_xlfn.IFS(C1838&lt;5.7,"Normal",C1838&lt;=6.49,"Prediabetes",C1838&gt;=6.5,"Diabetes")</f>
        <v>Prediabetes</v>
      </c>
      <c r="W1838" t="str">
        <f t="shared" si="377"/>
        <v>No</v>
      </c>
    </row>
    <row r="1839" spans="1:23" x14ac:dyDescent="0.25">
      <c r="A1839" t="s">
        <v>531</v>
      </c>
      <c r="B1839" s="11">
        <v>33.659999999999997</v>
      </c>
      <c r="C1839" s="11">
        <v>4.08</v>
      </c>
      <c r="D1839" t="s">
        <v>2382</v>
      </c>
      <c r="E1839" t="s">
        <v>2380</v>
      </c>
      <c r="F1839" t="s">
        <v>2383</v>
      </c>
      <c r="G1839">
        <v>1</v>
      </c>
      <c r="H1839" t="s">
        <v>2380</v>
      </c>
      <c r="I1839" t="str">
        <f t="shared" si="365"/>
        <v>Id1838</v>
      </c>
      <c r="J1839" t="str">
        <f t="shared" si="366"/>
        <v>33.66</v>
      </c>
      <c r="K1839" t="str">
        <f t="shared" si="367"/>
        <v>4.08</v>
      </c>
      <c r="L1839" t="str">
        <f t="shared" si="368"/>
        <v>yes</v>
      </c>
      <c r="M1839" t="str">
        <f t="shared" si="369"/>
        <v>No</v>
      </c>
      <c r="N1839" t="str">
        <f t="shared" si="370"/>
        <v>Yes</v>
      </c>
      <c r="O1839" t="str">
        <f t="shared" si="371"/>
        <v>1</v>
      </c>
      <c r="P1839" t="str">
        <f t="shared" si="372"/>
        <v>No</v>
      </c>
      <c r="Q1839" s="10" t="str">
        <f t="shared" si="373"/>
        <v>1</v>
      </c>
      <c r="R1839" t="str">
        <f t="shared" si="374"/>
        <v>Yes</v>
      </c>
      <c r="S1839" t="str">
        <f t="shared" si="375"/>
        <v>No</v>
      </c>
      <c r="T1839" t="str">
        <f t="shared" si="376"/>
        <v>No</v>
      </c>
      <c r="U1839" s="10" t="str" cm="1">
        <f t="array" ref="U1839">_xlfn.IFS(B1839&lt;18.5,"Underweight",B1839&lt;=24.9,"Normal weight",B1839&lt;=29.99,"Over weight",B1839&gt;=30,"Obesity")</f>
        <v>Obesity</v>
      </c>
      <c r="V1839" t="str" cm="1">
        <f t="array" ref="V1839">_xlfn.IFS(C1839&lt;5.7,"Normal",C1839&lt;=6.49,"Prediabetes",C1839&gt;=6.5,"Diabetes")</f>
        <v>Normal</v>
      </c>
      <c r="W1839" t="str">
        <f t="shared" si="377"/>
        <v>No</v>
      </c>
    </row>
    <row r="1840" spans="1:23" x14ac:dyDescent="0.25">
      <c r="A1840" t="s">
        <v>530</v>
      </c>
      <c r="B1840" s="11">
        <v>21.375</v>
      </c>
      <c r="C1840" s="11">
        <v>6.19</v>
      </c>
      <c r="D1840" t="s">
        <v>2382</v>
      </c>
      <c r="E1840" t="s">
        <v>2380</v>
      </c>
      <c r="F1840" t="s">
        <v>2380</v>
      </c>
      <c r="G1840">
        <v>1</v>
      </c>
      <c r="H1840" t="s">
        <v>2380</v>
      </c>
      <c r="I1840" t="str">
        <f t="shared" si="365"/>
        <v>Id1839</v>
      </c>
      <c r="J1840" t="str">
        <f t="shared" si="366"/>
        <v>21.375</v>
      </c>
      <c r="K1840" t="str">
        <f t="shared" si="367"/>
        <v>6.19</v>
      </c>
      <c r="L1840" t="str">
        <f t="shared" si="368"/>
        <v>yes</v>
      </c>
      <c r="M1840" t="str">
        <f t="shared" si="369"/>
        <v>No</v>
      </c>
      <c r="N1840" t="str">
        <f t="shared" si="370"/>
        <v>No</v>
      </c>
      <c r="O1840" t="str">
        <f t="shared" si="371"/>
        <v>1</v>
      </c>
      <c r="P1840" t="str">
        <f t="shared" si="372"/>
        <v>No</v>
      </c>
      <c r="Q1840" s="10" t="str">
        <f t="shared" si="373"/>
        <v>1</v>
      </c>
      <c r="R1840" t="str">
        <f t="shared" si="374"/>
        <v>Yes</v>
      </c>
      <c r="S1840" t="str">
        <f t="shared" si="375"/>
        <v>No</v>
      </c>
      <c r="T1840" t="str">
        <f t="shared" si="376"/>
        <v>No</v>
      </c>
      <c r="U1840" s="10" t="str" cm="1">
        <f t="array" ref="U1840">_xlfn.IFS(B1840&lt;18.5,"Underweight",B1840&lt;=24.9,"Normal weight",B1840&lt;=29.99,"Over weight",B1840&gt;=30,"Obesity")</f>
        <v>Normal weight</v>
      </c>
      <c r="V1840" t="str" cm="1">
        <f t="array" ref="V1840">_xlfn.IFS(C1840&lt;5.7,"Normal",C1840&lt;=6.49,"Prediabetes",C1840&gt;=6.5,"Diabetes")</f>
        <v>Prediabetes</v>
      </c>
      <c r="W1840" t="str">
        <f t="shared" si="377"/>
        <v>No</v>
      </c>
    </row>
    <row r="1841" spans="1:23" x14ac:dyDescent="0.25">
      <c r="A1841" t="s">
        <v>529</v>
      </c>
      <c r="B1841" s="11">
        <v>27.14</v>
      </c>
      <c r="C1841" s="11">
        <v>6.01</v>
      </c>
      <c r="D1841" t="s">
        <v>2380</v>
      </c>
      <c r="E1841" t="s">
        <v>2380</v>
      </c>
      <c r="F1841" t="s">
        <v>2380</v>
      </c>
      <c r="G1841">
        <v>1</v>
      </c>
      <c r="H1841" t="s">
        <v>2380</v>
      </c>
      <c r="I1841" t="str">
        <f t="shared" si="365"/>
        <v>Id1840</v>
      </c>
      <c r="J1841" t="str">
        <f t="shared" si="366"/>
        <v>27.14</v>
      </c>
      <c r="K1841" t="str">
        <f t="shared" si="367"/>
        <v>6.01</v>
      </c>
      <c r="L1841" t="str">
        <f t="shared" si="368"/>
        <v>No</v>
      </c>
      <c r="M1841" t="str">
        <f t="shared" si="369"/>
        <v>No</v>
      </c>
      <c r="N1841" t="str">
        <f t="shared" si="370"/>
        <v>No</v>
      </c>
      <c r="O1841" t="str">
        <f t="shared" si="371"/>
        <v>1</v>
      </c>
      <c r="P1841" t="str">
        <f t="shared" si="372"/>
        <v>No</v>
      </c>
      <c r="Q1841" s="10" t="str">
        <f t="shared" si="373"/>
        <v>1</v>
      </c>
      <c r="R1841" t="str">
        <f t="shared" si="374"/>
        <v>No</v>
      </c>
      <c r="S1841" t="str">
        <f t="shared" si="375"/>
        <v>No</v>
      </c>
      <c r="T1841" t="str">
        <f t="shared" si="376"/>
        <v>No</v>
      </c>
      <c r="U1841" s="10" t="str" cm="1">
        <f t="array" ref="U1841">_xlfn.IFS(B1841&lt;18.5,"Underweight",B1841&lt;=24.9,"Normal weight",B1841&lt;=29.99,"Over weight",B1841&gt;=30,"Obesity")</f>
        <v>Over weight</v>
      </c>
      <c r="V1841" t="str" cm="1">
        <f t="array" ref="V1841">_xlfn.IFS(C1841&lt;5.7,"Normal",C1841&lt;=6.49,"Prediabetes",C1841&gt;=6.5,"Diabetes")</f>
        <v>Prediabetes</v>
      </c>
      <c r="W1841" t="str">
        <f t="shared" si="377"/>
        <v>No</v>
      </c>
    </row>
    <row r="1842" spans="1:23" x14ac:dyDescent="0.25">
      <c r="A1842" t="s">
        <v>528</v>
      </c>
      <c r="B1842" s="11">
        <v>35.78</v>
      </c>
      <c r="C1842" s="11">
        <v>6.07</v>
      </c>
      <c r="D1842" t="s">
        <v>2380</v>
      </c>
      <c r="E1842" t="s">
        <v>2382</v>
      </c>
      <c r="F1842" t="s">
        <v>2380</v>
      </c>
      <c r="G1842">
        <v>1</v>
      </c>
      <c r="H1842" t="s">
        <v>2380</v>
      </c>
      <c r="I1842" t="str">
        <f t="shared" si="365"/>
        <v>Id1841</v>
      </c>
      <c r="J1842" t="str">
        <f t="shared" si="366"/>
        <v>35.78</v>
      </c>
      <c r="K1842" t="str">
        <f t="shared" si="367"/>
        <v>6.07</v>
      </c>
      <c r="L1842" t="str">
        <f t="shared" si="368"/>
        <v>No</v>
      </c>
      <c r="M1842" t="str">
        <f t="shared" si="369"/>
        <v>yes</v>
      </c>
      <c r="N1842" t="str">
        <f t="shared" si="370"/>
        <v>No</v>
      </c>
      <c r="O1842" t="str">
        <f t="shared" si="371"/>
        <v>1</v>
      </c>
      <c r="P1842" t="str">
        <f t="shared" si="372"/>
        <v>No</v>
      </c>
      <c r="Q1842" s="10" t="str">
        <f t="shared" si="373"/>
        <v>1</v>
      </c>
      <c r="R1842" t="str">
        <f t="shared" si="374"/>
        <v>No</v>
      </c>
      <c r="S1842" t="str">
        <f t="shared" si="375"/>
        <v>No</v>
      </c>
      <c r="T1842" t="str">
        <f t="shared" si="376"/>
        <v>No</v>
      </c>
      <c r="U1842" s="10" t="str" cm="1">
        <f t="array" ref="U1842">_xlfn.IFS(B1842&lt;18.5,"Underweight",B1842&lt;=24.9,"Normal weight",B1842&lt;=29.99,"Over weight",B1842&gt;=30,"Obesity")</f>
        <v>Obesity</v>
      </c>
      <c r="V1842" t="str" cm="1">
        <f t="array" ref="V1842">_xlfn.IFS(C1842&lt;5.7,"Normal",C1842&lt;=6.49,"Prediabetes",C1842&gt;=6.5,"Diabetes")</f>
        <v>Prediabetes</v>
      </c>
      <c r="W1842" t="str">
        <f t="shared" si="377"/>
        <v>Yes</v>
      </c>
    </row>
    <row r="1843" spans="1:23" x14ac:dyDescent="0.25">
      <c r="A1843" t="s">
        <v>527</v>
      </c>
      <c r="B1843" s="11">
        <v>34.96</v>
      </c>
      <c r="C1843" s="11">
        <v>5.63</v>
      </c>
      <c r="D1843" t="s">
        <v>2380</v>
      </c>
      <c r="E1843" t="s">
        <v>2380</v>
      </c>
      <c r="F1843" t="s">
        <v>2380</v>
      </c>
      <c r="G1843" t="s">
        <v>2381</v>
      </c>
      <c r="H1843" t="s">
        <v>2380</v>
      </c>
      <c r="I1843" t="str">
        <f t="shared" si="365"/>
        <v>Id1842</v>
      </c>
      <c r="J1843" t="str">
        <f t="shared" si="366"/>
        <v>34.96</v>
      </c>
      <c r="K1843" t="str">
        <f t="shared" si="367"/>
        <v>5.63</v>
      </c>
      <c r="L1843" t="str">
        <f t="shared" si="368"/>
        <v>No</v>
      </c>
      <c r="M1843" t="str">
        <f t="shared" si="369"/>
        <v>No</v>
      </c>
      <c r="N1843" t="str">
        <f t="shared" si="370"/>
        <v>No</v>
      </c>
      <c r="O1843" t="str">
        <f t="shared" si="371"/>
        <v>No major surgery</v>
      </c>
      <c r="P1843" t="str">
        <f t="shared" si="372"/>
        <v>No</v>
      </c>
      <c r="Q1843" s="10" t="str">
        <f t="shared" si="373"/>
        <v>0</v>
      </c>
      <c r="R1843" t="str">
        <f t="shared" si="374"/>
        <v>No</v>
      </c>
      <c r="S1843" t="str">
        <f t="shared" si="375"/>
        <v>No</v>
      </c>
      <c r="T1843" t="str">
        <f t="shared" si="376"/>
        <v>No</v>
      </c>
      <c r="U1843" s="10" t="str" cm="1">
        <f t="array" ref="U1843">_xlfn.IFS(B1843&lt;18.5,"Underweight",B1843&lt;=24.9,"Normal weight",B1843&lt;=29.99,"Over weight",B1843&gt;=30,"Obesity")</f>
        <v>Obesity</v>
      </c>
      <c r="V1843" t="str" cm="1">
        <f t="array" ref="V1843">_xlfn.IFS(C1843&lt;5.7,"Normal",C1843&lt;=6.49,"Prediabetes",C1843&gt;=6.5,"Diabetes")</f>
        <v>Normal</v>
      </c>
      <c r="W1843" t="str">
        <f t="shared" si="377"/>
        <v>No</v>
      </c>
    </row>
    <row r="1844" spans="1:23" x14ac:dyDescent="0.25">
      <c r="A1844" t="s">
        <v>526</v>
      </c>
      <c r="B1844" s="11">
        <v>38.39</v>
      </c>
      <c r="C1844" s="11">
        <v>6.05</v>
      </c>
      <c r="D1844" t="s">
        <v>2380</v>
      </c>
      <c r="E1844" t="s">
        <v>2380</v>
      </c>
      <c r="F1844" t="s">
        <v>2380</v>
      </c>
      <c r="G1844" t="s">
        <v>2381</v>
      </c>
      <c r="H1844" t="s">
        <v>2380</v>
      </c>
      <c r="I1844" t="str">
        <f t="shared" si="365"/>
        <v>Id1843</v>
      </c>
      <c r="J1844" t="str">
        <f t="shared" si="366"/>
        <v>38.39</v>
      </c>
      <c r="K1844" t="str">
        <f t="shared" si="367"/>
        <v>6.05</v>
      </c>
      <c r="L1844" t="str">
        <f t="shared" si="368"/>
        <v>No</v>
      </c>
      <c r="M1844" t="str">
        <f t="shared" si="369"/>
        <v>No</v>
      </c>
      <c r="N1844" t="str">
        <f t="shared" si="370"/>
        <v>No</v>
      </c>
      <c r="O1844" t="str">
        <f t="shared" si="371"/>
        <v>No major surgery</v>
      </c>
      <c r="P1844" t="str">
        <f t="shared" si="372"/>
        <v>No</v>
      </c>
      <c r="Q1844" s="10" t="str">
        <f t="shared" si="373"/>
        <v>0</v>
      </c>
      <c r="R1844" t="str">
        <f t="shared" si="374"/>
        <v>No</v>
      </c>
      <c r="S1844" t="str">
        <f t="shared" si="375"/>
        <v>No</v>
      </c>
      <c r="T1844" t="str">
        <f t="shared" si="376"/>
        <v>No</v>
      </c>
      <c r="U1844" s="10" t="str" cm="1">
        <f t="array" ref="U1844">_xlfn.IFS(B1844&lt;18.5,"Underweight",B1844&lt;=24.9,"Normal weight",B1844&lt;=29.99,"Over weight",B1844&gt;=30,"Obesity")</f>
        <v>Obesity</v>
      </c>
      <c r="V1844" t="str" cm="1">
        <f t="array" ref="V1844">_xlfn.IFS(C1844&lt;5.7,"Normal",C1844&lt;=6.49,"Prediabetes",C1844&gt;=6.5,"Diabetes")</f>
        <v>Prediabetes</v>
      </c>
      <c r="W1844" t="str">
        <f t="shared" si="377"/>
        <v>No</v>
      </c>
    </row>
    <row r="1845" spans="1:23" x14ac:dyDescent="0.25">
      <c r="A1845" t="s">
        <v>525</v>
      </c>
      <c r="B1845" s="11">
        <v>33.82</v>
      </c>
      <c r="C1845" s="11">
        <v>4.6500000000000004</v>
      </c>
      <c r="D1845" t="s">
        <v>2380</v>
      </c>
      <c r="E1845" t="s">
        <v>2380</v>
      </c>
      <c r="F1845" t="s">
        <v>2380</v>
      </c>
      <c r="G1845" t="s">
        <v>2381</v>
      </c>
      <c r="H1845" t="s">
        <v>2380</v>
      </c>
      <c r="I1845" t="str">
        <f t="shared" si="365"/>
        <v>Id1844</v>
      </c>
      <c r="J1845" t="str">
        <f t="shared" si="366"/>
        <v>33.82</v>
      </c>
      <c r="K1845" t="str">
        <f t="shared" si="367"/>
        <v>4.65</v>
      </c>
      <c r="L1845" t="str">
        <f t="shared" si="368"/>
        <v>No</v>
      </c>
      <c r="M1845" t="str">
        <f t="shared" si="369"/>
        <v>No</v>
      </c>
      <c r="N1845" t="str">
        <f t="shared" si="370"/>
        <v>No</v>
      </c>
      <c r="O1845" t="str">
        <f t="shared" si="371"/>
        <v>No major surgery</v>
      </c>
      <c r="P1845" t="str">
        <f t="shared" si="372"/>
        <v>No</v>
      </c>
      <c r="Q1845" s="10" t="str">
        <f t="shared" si="373"/>
        <v>0</v>
      </c>
      <c r="R1845" t="str">
        <f t="shared" si="374"/>
        <v>No</v>
      </c>
      <c r="S1845" t="str">
        <f t="shared" si="375"/>
        <v>No</v>
      </c>
      <c r="T1845" t="str">
        <f t="shared" si="376"/>
        <v>No</v>
      </c>
      <c r="U1845" s="10" t="str" cm="1">
        <f t="array" ref="U1845">_xlfn.IFS(B1845&lt;18.5,"Underweight",B1845&lt;=24.9,"Normal weight",B1845&lt;=29.99,"Over weight",B1845&gt;=30,"Obesity")</f>
        <v>Obesity</v>
      </c>
      <c r="V1845" t="str" cm="1">
        <f t="array" ref="V1845">_xlfn.IFS(C1845&lt;5.7,"Normal",C1845&lt;=6.49,"Prediabetes",C1845&gt;=6.5,"Diabetes")</f>
        <v>Normal</v>
      </c>
      <c r="W1845" t="str">
        <f t="shared" si="377"/>
        <v>No</v>
      </c>
    </row>
    <row r="1846" spans="1:23" x14ac:dyDescent="0.25">
      <c r="A1846" t="s">
        <v>524</v>
      </c>
      <c r="B1846" s="11">
        <v>27.835000000000001</v>
      </c>
      <c r="C1846" s="11">
        <v>5.37</v>
      </c>
      <c r="D1846" t="s">
        <v>2380</v>
      </c>
      <c r="E1846" t="s">
        <v>2380</v>
      </c>
      <c r="F1846" t="s">
        <v>2380</v>
      </c>
      <c r="G1846" t="s">
        <v>2381</v>
      </c>
      <c r="H1846" t="s">
        <v>2380</v>
      </c>
      <c r="I1846" t="str">
        <f t="shared" si="365"/>
        <v>Id1845</v>
      </c>
      <c r="J1846" t="str">
        <f t="shared" si="366"/>
        <v>27.835</v>
      </c>
      <c r="K1846" t="str">
        <f t="shared" si="367"/>
        <v>5.37</v>
      </c>
      <c r="L1846" t="str">
        <f t="shared" si="368"/>
        <v>No</v>
      </c>
      <c r="M1846" t="str">
        <f t="shared" si="369"/>
        <v>No</v>
      </c>
      <c r="N1846" t="str">
        <f t="shared" si="370"/>
        <v>No</v>
      </c>
      <c r="O1846" t="str">
        <f t="shared" si="371"/>
        <v>No major surgery</v>
      </c>
      <c r="P1846" t="str">
        <f t="shared" si="372"/>
        <v>No</v>
      </c>
      <c r="Q1846" s="10" t="str">
        <f t="shared" si="373"/>
        <v>0</v>
      </c>
      <c r="R1846" t="str">
        <f t="shared" si="374"/>
        <v>No</v>
      </c>
      <c r="S1846" t="str">
        <f t="shared" si="375"/>
        <v>No</v>
      </c>
      <c r="T1846" t="str">
        <f t="shared" si="376"/>
        <v>No</v>
      </c>
      <c r="U1846" s="10" t="str" cm="1">
        <f t="array" ref="U1846">_xlfn.IFS(B1846&lt;18.5,"Underweight",B1846&lt;=24.9,"Normal weight",B1846&lt;=29.99,"Over weight",B1846&gt;=30,"Obesity")</f>
        <v>Over weight</v>
      </c>
      <c r="V1846" t="str" cm="1">
        <f t="array" ref="V1846">_xlfn.IFS(C1846&lt;5.7,"Normal",C1846&lt;=6.49,"Prediabetes",C1846&gt;=6.5,"Diabetes")</f>
        <v>Normal</v>
      </c>
      <c r="W1846" t="str">
        <f t="shared" si="377"/>
        <v>No</v>
      </c>
    </row>
    <row r="1847" spans="1:23" x14ac:dyDescent="0.25">
      <c r="A1847" t="s">
        <v>523</v>
      </c>
      <c r="B1847" s="11">
        <v>33</v>
      </c>
      <c r="C1847" s="11">
        <v>5.39</v>
      </c>
      <c r="D1847" t="s">
        <v>2380</v>
      </c>
      <c r="E1847" t="s">
        <v>2380</v>
      </c>
      <c r="F1847" t="s">
        <v>2380</v>
      </c>
      <c r="G1847" t="s">
        <v>2381</v>
      </c>
      <c r="H1847" t="s">
        <v>2380</v>
      </c>
      <c r="I1847" t="str">
        <f t="shared" si="365"/>
        <v>Id1846</v>
      </c>
      <c r="J1847" t="str">
        <f t="shared" si="366"/>
        <v>33</v>
      </c>
      <c r="K1847" t="str">
        <f t="shared" si="367"/>
        <v>5.39</v>
      </c>
      <c r="L1847" t="str">
        <f t="shared" si="368"/>
        <v>No</v>
      </c>
      <c r="M1847" t="str">
        <f t="shared" si="369"/>
        <v>No</v>
      </c>
      <c r="N1847" t="str">
        <f t="shared" si="370"/>
        <v>No</v>
      </c>
      <c r="O1847" t="str">
        <f t="shared" si="371"/>
        <v>No major surgery</v>
      </c>
      <c r="P1847" t="str">
        <f t="shared" si="372"/>
        <v>No</v>
      </c>
      <c r="Q1847" s="10" t="str">
        <f t="shared" si="373"/>
        <v>0</v>
      </c>
      <c r="R1847" t="str">
        <f t="shared" si="374"/>
        <v>No</v>
      </c>
      <c r="S1847" t="str">
        <f t="shared" si="375"/>
        <v>No</v>
      </c>
      <c r="T1847" t="str">
        <f t="shared" si="376"/>
        <v>No</v>
      </c>
      <c r="U1847" s="10" t="str" cm="1">
        <f t="array" ref="U1847">_xlfn.IFS(B1847&lt;18.5,"Underweight",B1847&lt;=24.9,"Normal weight",B1847&lt;=29.99,"Over weight",B1847&gt;=30,"Obesity")</f>
        <v>Obesity</v>
      </c>
      <c r="V1847" t="str" cm="1">
        <f t="array" ref="V1847">_xlfn.IFS(C1847&lt;5.7,"Normal",C1847&lt;=6.49,"Prediabetes",C1847&gt;=6.5,"Diabetes")</f>
        <v>Normal</v>
      </c>
      <c r="W1847" t="str">
        <f t="shared" si="377"/>
        <v>No</v>
      </c>
    </row>
    <row r="1848" spans="1:23" x14ac:dyDescent="0.25">
      <c r="A1848" t="s">
        <v>522</v>
      </c>
      <c r="B1848" s="11">
        <v>26.885000000000002</v>
      </c>
      <c r="C1848" s="11">
        <v>5.86</v>
      </c>
      <c r="D1848" t="s">
        <v>2380</v>
      </c>
      <c r="E1848" t="s">
        <v>2380</v>
      </c>
      <c r="F1848" t="s">
        <v>2380</v>
      </c>
      <c r="G1848" t="s">
        <v>2381</v>
      </c>
      <c r="H1848" t="s">
        <v>2380</v>
      </c>
      <c r="I1848" t="str">
        <f t="shared" si="365"/>
        <v>Id1847</v>
      </c>
      <c r="J1848" t="str">
        <f t="shared" si="366"/>
        <v>26.885</v>
      </c>
      <c r="K1848" t="str">
        <f t="shared" si="367"/>
        <v>5.86</v>
      </c>
      <c r="L1848" t="str">
        <f t="shared" si="368"/>
        <v>No</v>
      </c>
      <c r="M1848" t="str">
        <f t="shared" si="369"/>
        <v>No</v>
      </c>
      <c r="N1848" t="str">
        <f t="shared" si="370"/>
        <v>No</v>
      </c>
      <c r="O1848" t="str">
        <f t="shared" si="371"/>
        <v>No major surgery</v>
      </c>
      <c r="P1848" t="str">
        <f t="shared" si="372"/>
        <v>No</v>
      </c>
      <c r="Q1848" s="10" t="str">
        <f t="shared" si="373"/>
        <v>0</v>
      </c>
      <c r="R1848" t="str">
        <f t="shared" si="374"/>
        <v>No</v>
      </c>
      <c r="S1848" t="str">
        <f t="shared" si="375"/>
        <v>No</v>
      </c>
      <c r="T1848" t="str">
        <f t="shared" si="376"/>
        <v>No</v>
      </c>
      <c r="U1848" s="10" t="str" cm="1">
        <f t="array" ref="U1848">_xlfn.IFS(B1848&lt;18.5,"Underweight",B1848&lt;=24.9,"Normal weight",B1848&lt;=29.99,"Over weight",B1848&gt;=30,"Obesity")</f>
        <v>Over weight</v>
      </c>
      <c r="V1848" t="str" cm="1">
        <f t="array" ref="V1848">_xlfn.IFS(C1848&lt;5.7,"Normal",C1848&lt;=6.49,"Prediabetes",C1848&gt;=6.5,"Diabetes")</f>
        <v>Prediabetes</v>
      </c>
      <c r="W1848" t="str">
        <f t="shared" si="377"/>
        <v>No</v>
      </c>
    </row>
    <row r="1849" spans="1:23" x14ac:dyDescent="0.25">
      <c r="A1849" t="s">
        <v>521</v>
      </c>
      <c r="B1849" s="11">
        <v>29.26</v>
      </c>
      <c r="C1849" s="11">
        <v>4.4400000000000004</v>
      </c>
      <c r="D1849" t="s">
        <v>2380</v>
      </c>
      <c r="E1849" t="s">
        <v>2380</v>
      </c>
      <c r="F1849" t="s">
        <v>2380</v>
      </c>
      <c r="G1849" t="s">
        <v>2381</v>
      </c>
      <c r="H1849" t="s">
        <v>2380</v>
      </c>
      <c r="I1849" t="str">
        <f t="shared" si="365"/>
        <v>Id1848</v>
      </c>
      <c r="J1849" t="str">
        <f t="shared" si="366"/>
        <v>29.26</v>
      </c>
      <c r="K1849" t="str">
        <f t="shared" si="367"/>
        <v>4.44</v>
      </c>
      <c r="L1849" t="str">
        <f t="shared" si="368"/>
        <v>No</v>
      </c>
      <c r="M1849" t="str">
        <f t="shared" si="369"/>
        <v>No</v>
      </c>
      <c r="N1849" t="str">
        <f t="shared" si="370"/>
        <v>No</v>
      </c>
      <c r="O1849" t="str">
        <f t="shared" si="371"/>
        <v>No major surgery</v>
      </c>
      <c r="P1849" t="str">
        <f t="shared" si="372"/>
        <v>No</v>
      </c>
      <c r="Q1849" s="10" t="str">
        <f t="shared" si="373"/>
        <v>0</v>
      </c>
      <c r="R1849" t="str">
        <f t="shared" si="374"/>
        <v>No</v>
      </c>
      <c r="S1849" t="str">
        <f t="shared" si="375"/>
        <v>No</v>
      </c>
      <c r="T1849" t="str">
        <f t="shared" si="376"/>
        <v>No</v>
      </c>
      <c r="U1849" s="10" t="str" cm="1">
        <f t="array" ref="U1849">_xlfn.IFS(B1849&lt;18.5,"Underweight",B1849&lt;=24.9,"Normal weight",B1849&lt;=29.99,"Over weight",B1849&gt;=30,"Obesity")</f>
        <v>Over weight</v>
      </c>
      <c r="V1849" t="str" cm="1">
        <f t="array" ref="V1849">_xlfn.IFS(C1849&lt;5.7,"Normal",C1849&lt;=6.49,"Prediabetes",C1849&gt;=6.5,"Diabetes")</f>
        <v>Normal</v>
      </c>
      <c r="W1849" t="str">
        <f t="shared" si="377"/>
        <v>No</v>
      </c>
    </row>
    <row r="1850" spans="1:23" x14ac:dyDescent="0.25">
      <c r="A1850" t="s">
        <v>520</v>
      </c>
      <c r="B1850" s="11">
        <v>26.98</v>
      </c>
      <c r="C1850" s="11">
        <v>4.41</v>
      </c>
      <c r="D1850" t="s">
        <v>2380</v>
      </c>
      <c r="E1850" t="s">
        <v>2380</v>
      </c>
      <c r="F1850" t="s">
        <v>2380</v>
      </c>
      <c r="G1850" t="s">
        <v>2381</v>
      </c>
      <c r="H1850" t="s">
        <v>2380</v>
      </c>
      <c r="I1850" t="str">
        <f t="shared" si="365"/>
        <v>Id1849</v>
      </c>
      <c r="J1850" t="str">
        <f t="shared" si="366"/>
        <v>26.98</v>
      </c>
      <c r="K1850" t="str">
        <f t="shared" si="367"/>
        <v>4.41</v>
      </c>
      <c r="L1850" t="str">
        <f t="shared" si="368"/>
        <v>No</v>
      </c>
      <c r="M1850" t="str">
        <f t="shared" si="369"/>
        <v>No</v>
      </c>
      <c r="N1850" t="str">
        <f t="shared" si="370"/>
        <v>No</v>
      </c>
      <c r="O1850" t="str">
        <f t="shared" si="371"/>
        <v>No major surgery</v>
      </c>
      <c r="P1850" t="str">
        <f t="shared" si="372"/>
        <v>No</v>
      </c>
      <c r="Q1850" s="10" t="str">
        <f t="shared" si="373"/>
        <v>0</v>
      </c>
      <c r="R1850" t="str">
        <f t="shared" si="374"/>
        <v>No</v>
      </c>
      <c r="S1850" t="str">
        <f t="shared" si="375"/>
        <v>No</v>
      </c>
      <c r="T1850" t="str">
        <f t="shared" si="376"/>
        <v>No</v>
      </c>
      <c r="U1850" s="10" t="str" cm="1">
        <f t="array" ref="U1850">_xlfn.IFS(B1850&lt;18.5,"Underweight",B1850&lt;=24.9,"Normal weight",B1850&lt;=29.99,"Over weight",B1850&gt;=30,"Obesity")</f>
        <v>Over weight</v>
      </c>
      <c r="V1850" t="str" cm="1">
        <f t="array" ref="V1850">_xlfn.IFS(C1850&lt;5.7,"Normal",C1850&lt;=6.49,"Prediabetes",C1850&gt;=6.5,"Diabetes")</f>
        <v>Normal</v>
      </c>
      <c r="W1850" t="str">
        <f t="shared" si="377"/>
        <v>No</v>
      </c>
    </row>
    <row r="1851" spans="1:23" x14ac:dyDescent="0.25">
      <c r="A1851" t="s">
        <v>519</v>
      </c>
      <c r="B1851" s="11">
        <v>32.11</v>
      </c>
      <c r="C1851" s="11">
        <v>5.19</v>
      </c>
      <c r="D1851" t="s">
        <v>2380</v>
      </c>
      <c r="E1851" t="s">
        <v>2380</v>
      </c>
      <c r="F1851" t="s">
        <v>2383</v>
      </c>
      <c r="G1851">
        <v>1</v>
      </c>
      <c r="H1851" t="s">
        <v>2380</v>
      </c>
      <c r="I1851" t="str">
        <f t="shared" si="365"/>
        <v>Id1850</v>
      </c>
      <c r="J1851" t="str">
        <f t="shared" si="366"/>
        <v>32.11</v>
      </c>
      <c r="K1851" t="str">
        <f t="shared" si="367"/>
        <v>5.19</v>
      </c>
      <c r="L1851" t="str">
        <f t="shared" si="368"/>
        <v>No</v>
      </c>
      <c r="M1851" t="str">
        <f t="shared" si="369"/>
        <v>No</v>
      </c>
      <c r="N1851" t="str">
        <f t="shared" si="370"/>
        <v>Yes</v>
      </c>
      <c r="O1851" t="str">
        <f t="shared" si="371"/>
        <v>1</v>
      </c>
      <c r="P1851" t="str">
        <f t="shared" si="372"/>
        <v>No</v>
      </c>
      <c r="Q1851" s="10" t="str">
        <f t="shared" si="373"/>
        <v>1</v>
      </c>
      <c r="R1851" t="str">
        <f t="shared" si="374"/>
        <v>No</v>
      </c>
      <c r="S1851" t="str">
        <f t="shared" si="375"/>
        <v>No</v>
      </c>
      <c r="T1851" t="str">
        <f t="shared" si="376"/>
        <v>No</v>
      </c>
      <c r="U1851" s="10" t="str" cm="1">
        <f t="array" ref="U1851">_xlfn.IFS(B1851&lt;18.5,"Underweight",B1851&lt;=24.9,"Normal weight",B1851&lt;=29.99,"Over weight",B1851&gt;=30,"Obesity")</f>
        <v>Obesity</v>
      </c>
      <c r="V1851" t="str" cm="1">
        <f t="array" ref="V1851">_xlfn.IFS(C1851&lt;5.7,"Normal",C1851&lt;=6.49,"Prediabetes",C1851&gt;=6.5,"Diabetes")</f>
        <v>Normal</v>
      </c>
      <c r="W1851" t="str">
        <f t="shared" si="377"/>
        <v>No</v>
      </c>
    </row>
    <row r="1852" spans="1:23" x14ac:dyDescent="0.25">
      <c r="A1852" t="s">
        <v>518</v>
      </c>
      <c r="B1852" s="11">
        <v>31.73</v>
      </c>
      <c r="C1852" s="11">
        <v>5.16</v>
      </c>
      <c r="D1852" t="s">
        <v>2380</v>
      </c>
      <c r="E1852" t="s">
        <v>2380</v>
      </c>
      <c r="F1852" t="s">
        <v>2383</v>
      </c>
      <c r="G1852">
        <v>1</v>
      </c>
      <c r="H1852" t="s">
        <v>2380</v>
      </c>
      <c r="I1852" t="str">
        <f t="shared" si="365"/>
        <v>Id1851</v>
      </c>
      <c r="J1852" t="str">
        <f t="shared" si="366"/>
        <v>31.73</v>
      </c>
      <c r="K1852" t="str">
        <f t="shared" si="367"/>
        <v>5.16</v>
      </c>
      <c r="L1852" t="str">
        <f t="shared" si="368"/>
        <v>No</v>
      </c>
      <c r="M1852" t="str">
        <f t="shared" si="369"/>
        <v>No</v>
      </c>
      <c r="N1852" t="str">
        <f t="shared" si="370"/>
        <v>Yes</v>
      </c>
      <c r="O1852" t="str">
        <f t="shared" si="371"/>
        <v>1</v>
      </c>
      <c r="P1852" t="str">
        <f t="shared" si="372"/>
        <v>No</v>
      </c>
      <c r="Q1852" s="10" t="str">
        <f t="shared" si="373"/>
        <v>1</v>
      </c>
      <c r="R1852" t="str">
        <f t="shared" si="374"/>
        <v>No</v>
      </c>
      <c r="S1852" t="str">
        <f t="shared" si="375"/>
        <v>No</v>
      </c>
      <c r="T1852" t="str">
        <f t="shared" si="376"/>
        <v>No</v>
      </c>
      <c r="U1852" s="10" t="str" cm="1">
        <f t="array" ref="U1852">_xlfn.IFS(B1852&lt;18.5,"Underweight",B1852&lt;=24.9,"Normal weight",B1852&lt;=29.99,"Over weight",B1852&gt;=30,"Obesity")</f>
        <v>Obesity</v>
      </c>
      <c r="V1852" t="str" cm="1">
        <f t="array" ref="V1852">_xlfn.IFS(C1852&lt;5.7,"Normal",C1852&lt;=6.49,"Prediabetes",C1852&gt;=6.5,"Diabetes")</f>
        <v>Normal</v>
      </c>
      <c r="W1852" t="str">
        <f t="shared" si="377"/>
        <v>No</v>
      </c>
    </row>
    <row r="1853" spans="1:23" x14ac:dyDescent="0.25">
      <c r="A1853" t="s">
        <v>517</v>
      </c>
      <c r="B1853" s="11">
        <v>22.515000000000001</v>
      </c>
      <c r="C1853" s="11">
        <v>4.24</v>
      </c>
      <c r="D1853" t="s">
        <v>2380</v>
      </c>
      <c r="E1853" t="s">
        <v>2380</v>
      </c>
      <c r="F1853" t="s">
        <v>2380</v>
      </c>
      <c r="G1853" t="s">
        <v>2381</v>
      </c>
      <c r="H1853" t="s">
        <v>2380</v>
      </c>
      <c r="I1853" t="str">
        <f t="shared" si="365"/>
        <v>Id1852</v>
      </c>
      <c r="J1853" t="str">
        <f t="shared" si="366"/>
        <v>22.515</v>
      </c>
      <c r="K1853" t="str">
        <f t="shared" si="367"/>
        <v>4.24</v>
      </c>
      <c r="L1853" t="str">
        <f t="shared" si="368"/>
        <v>No</v>
      </c>
      <c r="M1853" t="str">
        <f t="shared" si="369"/>
        <v>No</v>
      </c>
      <c r="N1853" t="str">
        <f t="shared" si="370"/>
        <v>No</v>
      </c>
      <c r="O1853" t="str">
        <f t="shared" si="371"/>
        <v>No major surgery</v>
      </c>
      <c r="P1853" t="str">
        <f t="shared" si="372"/>
        <v>No</v>
      </c>
      <c r="Q1853" s="10" t="str">
        <f t="shared" si="373"/>
        <v>0</v>
      </c>
      <c r="R1853" t="str">
        <f t="shared" si="374"/>
        <v>No</v>
      </c>
      <c r="S1853" t="str">
        <f t="shared" si="375"/>
        <v>No</v>
      </c>
      <c r="T1853" t="str">
        <f t="shared" si="376"/>
        <v>No</v>
      </c>
      <c r="U1853" s="10" t="str" cm="1">
        <f t="array" ref="U1853">_xlfn.IFS(B1853&lt;18.5,"Underweight",B1853&lt;=24.9,"Normal weight",B1853&lt;=29.99,"Over weight",B1853&gt;=30,"Obesity")</f>
        <v>Normal weight</v>
      </c>
      <c r="V1853" t="str" cm="1">
        <f t="array" ref="V1853">_xlfn.IFS(C1853&lt;5.7,"Normal",C1853&lt;=6.49,"Prediabetes",C1853&gt;=6.5,"Diabetes")</f>
        <v>Normal</v>
      </c>
      <c r="W1853" t="str">
        <f t="shared" si="377"/>
        <v>No</v>
      </c>
    </row>
    <row r="1854" spans="1:23" x14ac:dyDescent="0.25">
      <c r="A1854" t="s">
        <v>515</v>
      </c>
      <c r="B1854" s="11">
        <v>25.9</v>
      </c>
      <c r="C1854" s="11">
        <v>5.45</v>
      </c>
      <c r="D1854" t="s">
        <v>2380</v>
      </c>
      <c r="E1854" t="s">
        <v>2380</v>
      </c>
      <c r="F1854" t="s">
        <v>2380</v>
      </c>
      <c r="G1854">
        <v>1</v>
      </c>
      <c r="H1854" t="s">
        <v>2380</v>
      </c>
      <c r="I1854" t="str">
        <f t="shared" si="365"/>
        <v>Id1853</v>
      </c>
      <c r="J1854" t="str">
        <f t="shared" si="366"/>
        <v>25.9</v>
      </c>
      <c r="K1854" t="str">
        <f t="shared" si="367"/>
        <v>5.45</v>
      </c>
      <c r="L1854" t="str">
        <f t="shared" si="368"/>
        <v>No</v>
      </c>
      <c r="M1854" t="str">
        <f t="shared" si="369"/>
        <v>No</v>
      </c>
      <c r="N1854" t="str">
        <f t="shared" si="370"/>
        <v>No</v>
      </c>
      <c r="O1854" t="str">
        <f t="shared" si="371"/>
        <v>1</v>
      </c>
      <c r="P1854" t="str">
        <f t="shared" si="372"/>
        <v>No</v>
      </c>
      <c r="Q1854" s="10" t="str">
        <f t="shared" si="373"/>
        <v>1</v>
      </c>
      <c r="R1854" t="str">
        <f t="shared" si="374"/>
        <v>No</v>
      </c>
      <c r="S1854" t="str">
        <f t="shared" si="375"/>
        <v>No</v>
      </c>
      <c r="T1854" t="str">
        <f t="shared" si="376"/>
        <v>No</v>
      </c>
      <c r="U1854" s="10" t="str" cm="1">
        <f t="array" ref="U1854">_xlfn.IFS(B1854&lt;18.5,"Underweight",B1854&lt;=24.9,"Normal weight",B1854&lt;=29.99,"Over weight",B1854&gt;=30,"Obesity")</f>
        <v>Over weight</v>
      </c>
      <c r="V1854" t="str" cm="1">
        <f t="array" ref="V1854">_xlfn.IFS(C1854&lt;5.7,"Normal",C1854&lt;=6.49,"Prediabetes",C1854&gt;=6.5,"Diabetes")</f>
        <v>Normal</v>
      </c>
      <c r="W1854" t="str">
        <f t="shared" si="377"/>
        <v>No</v>
      </c>
    </row>
    <row r="1855" spans="1:23" x14ac:dyDescent="0.25">
      <c r="A1855" t="s">
        <v>514</v>
      </c>
      <c r="B1855" s="11">
        <v>27.72</v>
      </c>
      <c r="C1855" s="11">
        <v>5.03</v>
      </c>
      <c r="D1855" t="s">
        <v>2382</v>
      </c>
      <c r="E1855" t="s">
        <v>2380</v>
      </c>
      <c r="F1855" t="s">
        <v>2380</v>
      </c>
      <c r="G1855">
        <v>1</v>
      </c>
      <c r="H1855" t="s">
        <v>2380</v>
      </c>
      <c r="I1855" t="str">
        <f t="shared" si="365"/>
        <v>Id1854</v>
      </c>
      <c r="J1855" t="str">
        <f t="shared" si="366"/>
        <v>27.72</v>
      </c>
      <c r="K1855" t="str">
        <f t="shared" si="367"/>
        <v>5.03</v>
      </c>
      <c r="L1855" t="str">
        <f t="shared" si="368"/>
        <v>yes</v>
      </c>
      <c r="M1855" t="str">
        <f t="shared" si="369"/>
        <v>No</v>
      </c>
      <c r="N1855" t="str">
        <f t="shared" si="370"/>
        <v>No</v>
      </c>
      <c r="O1855" t="str">
        <f t="shared" si="371"/>
        <v>1</v>
      </c>
      <c r="P1855" t="str">
        <f t="shared" si="372"/>
        <v>No</v>
      </c>
      <c r="Q1855" s="10" t="str">
        <f t="shared" si="373"/>
        <v>1</v>
      </c>
      <c r="R1855" t="str">
        <f t="shared" si="374"/>
        <v>Yes</v>
      </c>
      <c r="S1855" t="str">
        <f t="shared" si="375"/>
        <v>No</v>
      </c>
      <c r="T1855" t="str">
        <f t="shared" si="376"/>
        <v>No</v>
      </c>
      <c r="U1855" s="10" t="str" cm="1">
        <f t="array" ref="U1855">_xlfn.IFS(B1855&lt;18.5,"Underweight",B1855&lt;=24.9,"Normal weight",B1855&lt;=29.99,"Over weight",B1855&gt;=30,"Obesity")</f>
        <v>Over weight</v>
      </c>
      <c r="V1855" t="str" cm="1">
        <f t="array" ref="V1855">_xlfn.IFS(C1855&lt;5.7,"Normal",C1855&lt;=6.49,"Prediabetes",C1855&gt;=6.5,"Diabetes")</f>
        <v>Normal</v>
      </c>
      <c r="W1855" t="str">
        <f t="shared" si="377"/>
        <v>No</v>
      </c>
    </row>
    <row r="1856" spans="1:23" x14ac:dyDescent="0.25">
      <c r="A1856" t="s">
        <v>513</v>
      </c>
      <c r="B1856" s="11">
        <v>31.5</v>
      </c>
      <c r="C1856" s="11">
        <v>9.6199999999999992</v>
      </c>
      <c r="D1856" t="s">
        <v>2382</v>
      </c>
      <c r="E1856" t="s">
        <v>2380</v>
      </c>
      <c r="F1856" t="s">
        <v>2380</v>
      </c>
      <c r="G1856">
        <v>1</v>
      </c>
      <c r="H1856" t="s">
        <v>2380</v>
      </c>
      <c r="I1856" t="str">
        <f t="shared" si="365"/>
        <v>Id1855</v>
      </c>
      <c r="J1856" t="str">
        <f t="shared" si="366"/>
        <v>31.5</v>
      </c>
      <c r="K1856" t="str">
        <f t="shared" si="367"/>
        <v>9.62</v>
      </c>
      <c r="L1856" t="str">
        <f t="shared" si="368"/>
        <v>yes</v>
      </c>
      <c r="M1856" t="str">
        <f t="shared" si="369"/>
        <v>No</v>
      </c>
      <c r="N1856" t="str">
        <f t="shared" si="370"/>
        <v>No</v>
      </c>
      <c r="O1856" t="str">
        <f t="shared" si="371"/>
        <v>1</v>
      </c>
      <c r="P1856" t="str">
        <f t="shared" si="372"/>
        <v>No</v>
      </c>
      <c r="Q1856" s="10" t="str">
        <f t="shared" si="373"/>
        <v>1</v>
      </c>
      <c r="R1856" t="str">
        <f t="shared" si="374"/>
        <v>Yes</v>
      </c>
      <c r="S1856" t="str">
        <f t="shared" si="375"/>
        <v>No</v>
      </c>
      <c r="T1856" t="str">
        <f t="shared" si="376"/>
        <v>No</v>
      </c>
      <c r="U1856" s="10" t="str" cm="1">
        <f t="array" ref="U1856">_xlfn.IFS(B1856&lt;18.5,"Underweight",B1856&lt;=24.9,"Normal weight",B1856&lt;=29.99,"Over weight",B1856&gt;=30,"Obesity")</f>
        <v>Obesity</v>
      </c>
      <c r="V1856" t="str" cm="1">
        <f t="array" ref="V1856">_xlfn.IFS(C1856&lt;5.7,"Normal",C1856&lt;=6.49,"Prediabetes",C1856&gt;=6.5,"Diabetes")</f>
        <v>Diabetes</v>
      </c>
      <c r="W1856" t="str">
        <f t="shared" si="377"/>
        <v>No</v>
      </c>
    </row>
    <row r="1857" spans="1:23" x14ac:dyDescent="0.25">
      <c r="A1857" t="s">
        <v>512</v>
      </c>
      <c r="B1857" s="11">
        <v>29.7</v>
      </c>
      <c r="C1857" s="11">
        <v>6.77</v>
      </c>
      <c r="D1857" t="s">
        <v>2382</v>
      </c>
      <c r="E1857" t="s">
        <v>2380</v>
      </c>
      <c r="F1857" t="s">
        <v>2380</v>
      </c>
      <c r="G1857">
        <v>1</v>
      </c>
      <c r="H1857" t="s">
        <v>2380</v>
      </c>
      <c r="I1857" t="str">
        <f t="shared" si="365"/>
        <v>Id1856</v>
      </c>
      <c r="J1857" t="str">
        <f t="shared" si="366"/>
        <v>29.7</v>
      </c>
      <c r="K1857" t="str">
        <f t="shared" si="367"/>
        <v>6.77</v>
      </c>
      <c r="L1857" t="str">
        <f t="shared" si="368"/>
        <v>yes</v>
      </c>
      <c r="M1857" t="str">
        <f t="shared" si="369"/>
        <v>No</v>
      </c>
      <c r="N1857" t="str">
        <f t="shared" si="370"/>
        <v>No</v>
      </c>
      <c r="O1857" t="str">
        <f t="shared" si="371"/>
        <v>1</v>
      </c>
      <c r="P1857" t="str">
        <f t="shared" si="372"/>
        <v>No</v>
      </c>
      <c r="Q1857" s="10" t="str">
        <f t="shared" si="373"/>
        <v>1</v>
      </c>
      <c r="R1857" t="str">
        <f t="shared" si="374"/>
        <v>Yes</v>
      </c>
      <c r="S1857" t="str">
        <f t="shared" si="375"/>
        <v>No</v>
      </c>
      <c r="T1857" t="str">
        <f t="shared" si="376"/>
        <v>No</v>
      </c>
      <c r="U1857" s="10" t="str" cm="1">
        <f t="array" ref="U1857">_xlfn.IFS(B1857&lt;18.5,"Underweight",B1857&lt;=24.9,"Normal weight",B1857&lt;=29.99,"Over weight",B1857&gt;=30,"Obesity")</f>
        <v>Over weight</v>
      </c>
      <c r="V1857" t="str" cm="1">
        <f t="array" ref="V1857">_xlfn.IFS(C1857&lt;5.7,"Normal",C1857&lt;=6.49,"Prediabetes",C1857&gt;=6.5,"Diabetes")</f>
        <v>Diabetes</v>
      </c>
      <c r="W1857" t="str">
        <f t="shared" si="377"/>
        <v>No</v>
      </c>
    </row>
    <row r="1858" spans="1:23" x14ac:dyDescent="0.25">
      <c r="A1858" t="s">
        <v>511</v>
      </c>
      <c r="B1858" s="11">
        <v>21.26</v>
      </c>
      <c r="C1858" s="11">
        <v>5.36</v>
      </c>
      <c r="D1858" t="s">
        <v>2382</v>
      </c>
      <c r="E1858" t="s">
        <v>2380</v>
      </c>
      <c r="F1858" t="s">
        <v>2380</v>
      </c>
      <c r="G1858">
        <v>1</v>
      </c>
      <c r="H1858" t="s">
        <v>2380</v>
      </c>
      <c r="I1858" t="str">
        <f t="shared" si="365"/>
        <v>Id1857</v>
      </c>
      <c r="J1858" t="str">
        <f t="shared" si="366"/>
        <v>21.26</v>
      </c>
      <c r="K1858" t="str">
        <f t="shared" si="367"/>
        <v>5.36</v>
      </c>
      <c r="L1858" t="str">
        <f t="shared" si="368"/>
        <v>yes</v>
      </c>
      <c r="M1858" t="str">
        <f t="shared" si="369"/>
        <v>No</v>
      </c>
      <c r="N1858" t="str">
        <f t="shared" si="370"/>
        <v>No</v>
      </c>
      <c r="O1858" t="str">
        <f t="shared" si="371"/>
        <v>1</v>
      </c>
      <c r="P1858" t="str">
        <f t="shared" si="372"/>
        <v>No</v>
      </c>
      <c r="Q1858" s="10" t="str">
        <f t="shared" si="373"/>
        <v>1</v>
      </c>
      <c r="R1858" t="str">
        <f t="shared" si="374"/>
        <v>Yes</v>
      </c>
      <c r="S1858" t="str">
        <f t="shared" si="375"/>
        <v>No</v>
      </c>
      <c r="T1858" t="str">
        <f t="shared" si="376"/>
        <v>No</v>
      </c>
      <c r="U1858" s="10" t="str" cm="1">
        <f t="array" ref="U1858">_xlfn.IFS(B1858&lt;18.5,"Underweight",B1858&lt;=24.9,"Normal weight",B1858&lt;=29.99,"Over weight",B1858&gt;=30,"Obesity")</f>
        <v>Normal weight</v>
      </c>
      <c r="V1858" t="str" cm="1">
        <f t="array" ref="V1858">_xlfn.IFS(C1858&lt;5.7,"Normal",C1858&lt;=6.49,"Prediabetes",C1858&gt;=6.5,"Diabetes")</f>
        <v>Normal</v>
      </c>
      <c r="W1858" t="str">
        <f t="shared" si="377"/>
        <v>No</v>
      </c>
    </row>
    <row r="1859" spans="1:23" x14ac:dyDescent="0.25">
      <c r="A1859" t="s">
        <v>510</v>
      </c>
      <c r="B1859" s="11">
        <v>17.09</v>
      </c>
      <c r="C1859" s="11">
        <v>5.69</v>
      </c>
      <c r="D1859" t="s">
        <v>2380</v>
      </c>
      <c r="E1859" t="s">
        <v>2380</v>
      </c>
      <c r="F1859" t="s">
        <v>2380</v>
      </c>
      <c r="G1859" t="s">
        <v>2381</v>
      </c>
      <c r="H1859" t="s">
        <v>2380</v>
      </c>
      <c r="I1859" t="str">
        <f t="shared" ref="I1859:I1922" si="378">CLEAN(A1859)</f>
        <v>Id1858</v>
      </c>
      <c r="J1859" t="str">
        <f t="shared" ref="J1859:J1922" si="379">CLEAN(B1859)</f>
        <v>17.09</v>
      </c>
      <c r="K1859" t="str">
        <f t="shared" ref="K1859:K1922" si="380">CLEAN(C1859)</f>
        <v>5.69</v>
      </c>
      <c r="L1859" t="str">
        <f t="shared" ref="L1859:L1922" si="381">CLEAN(D1859)</f>
        <v>No</v>
      </c>
      <c r="M1859" t="str">
        <f t="shared" ref="M1859:M1922" si="382">CLEAN(E1859)</f>
        <v>No</v>
      </c>
      <c r="N1859" t="str">
        <f t="shared" ref="N1859:N1922" si="383">CLEAN(F1859)</f>
        <v>No</v>
      </c>
      <c r="O1859" t="str">
        <f t="shared" ref="O1859:O1922" si="384">CLEAN(G1859)</f>
        <v>No major surgery</v>
      </c>
      <c r="P1859" t="str">
        <f t="shared" ref="P1859:P1922" si="385">CLEAN(H1859)</f>
        <v>No</v>
      </c>
      <c r="Q1859" s="10" t="str">
        <f t="shared" ref="Q1859:Q1922" si="386">SUBSTITUTE(O1859,"No major surgery",0)</f>
        <v>0</v>
      </c>
      <c r="R1859" t="str">
        <f t="shared" ref="R1859:R1922" si="387">PROPER(L1859)</f>
        <v>No</v>
      </c>
      <c r="S1859" t="str">
        <f t="shared" ref="S1859:S1922" si="388">PROPER(P1859)</f>
        <v>No</v>
      </c>
      <c r="T1859" t="str">
        <f t="shared" ref="T1859:T1922" si="389">SUBSTITUTE(S1859,"?","No")</f>
        <v>No</v>
      </c>
      <c r="U1859" s="10" t="str" cm="1">
        <f t="array" ref="U1859">_xlfn.IFS(B1859&lt;18.5,"Underweight",B1859&lt;=24.9,"Normal weight",B1859&lt;=29.99,"Over weight",B1859&gt;=30,"Obesity")</f>
        <v>Underweight</v>
      </c>
      <c r="V1859" t="str" cm="1">
        <f t="array" ref="V1859">_xlfn.IFS(C1859&lt;5.7,"Normal",C1859&lt;=6.49,"Prediabetes",C1859&gt;=6.5,"Diabetes")</f>
        <v>Normal</v>
      </c>
      <c r="W1859" t="str">
        <f t="shared" ref="W1859:W1922" si="390">PROPER(E1859)</f>
        <v>No</v>
      </c>
    </row>
    <row r="1860" spans="1:23" x14ac:dyDescent="0.25">
      <c r="A1860" t="s">
        <v>509</v>
      </c>
      <c r="B1860" s="11">
        <v>24.3</v>
      </c>
      <c r="C1860" s="11">
        <v>4.9000000000000004</v>
      </c>
      <c r="D1860" t="s">
        <v>2382</v>
      </c>
      <c r="E1860" t="s">
        <v>2380</v>
      </c>
      <c r="F1860" t="s">
        <v>2383</v>
      </c>
      <c r="G1860">
        <v>1</v>
      </c>
      <c r="H1860" t="s">
        <v>2380</v>
      </c>
      <c r="I1860" t="str">
        <f t="shared" si="378"/>
        <v>Id1859</v>
      </c>
      <c r="J1860" t="str">
        <f t="shared" si="379"/>
        <v>24.3</v>
      </c>
      <c r="K1860" t="str">
        <f t="shared" si="380"/>
        <v>4.9</v>
      </c>
      <c r="L1860" t="str">
        <f t="shared" si="381"/>
        <v>yes</v>
      </c>
      <c r="M1860" t="str">
        <f t="shared" si="382"/>
        <v>No</v>
      </c>
      <c r="N1860" t="str">
        <f t="shared" si="383"/>
        <v>Yes</v>
      </c>
      <c r="O1860" t="str">
        <f t="shared" si="384"/>
        <v>1</v>
      </c>
      <c r="P1860" t="str">
        <f t="shared" si="385"/>
        <v>No</v>
      </c>
      <c r="Q1860" s="10" t="str">
        <f t="shared" si="386"/>
        <v>1</v>
      </c>
      <c r="R1860" t="str">
        <f t="shared" si="387"/>
        <v>Yes</v>
      </c>
      <c r="S1860" t="str">
        <f t="shared" si="388"/>
        <v>No</v>
      </c>
      <c r="T1860" t="str">
        <f t="shared" si="389"/>
        <v>No</v>
      </c>
      <c r="U1860" s="10" t="str" cm="1">
        <f t="array" ref="U1860">_xlfn.IFS(B1860&lt;18.5,"Underweight",B1860&lt;=24.9,"Normal weight",B1860&lt;=29.99,"Over weight",B1860&gt;=30,"Obesity")</f>
        <v>Normal weight</v>
      </c>
      <c r="V1860" t="str" cm="1">
        <f t="array" ref="V1860">_xlfn.IFS(C1860&lt;5.7,"Normal",C1860&lt;=6.49,"Prediabetes",C1860&gt;=6.5,"Diabetes")</f>
        <v>Normal</v>
      </c>
      <c r="W1860" t="str">
        <f t="shared" si="390"/>
        <v>No</v>
      </c>
    </row>
    <row r="1861" spans="1:23" x14ac:dyDescent="0.25">
      <c r="A1861" t="s">
        <v>508</v>
      </c>
      <c r="B1861" s="11">
        <v>29.734999999999999</v>
      </c>
      <c r="C1861" s="11">
        <v>5.78</v>
      </c>
      <c r="D1861" t="s">
        <v>2380</v>
      </c>
      <c r="E1861" t="s">
        <v>2380</v>
      </c>
      <c r="F1861" t="s">
        <v>2380</v>
      </c>
      <c r="G1861" t="s">
        <v>2381</v>
      </c>
      <c r="H1861" t="s">
        <v>2380</v>
      </c>
      <c r="I1861" t="str">
        <f t="shared" si="378"/>
        <v>Id1860</v>
      </c>
      <c r="J1861" t="str">
        <f t="shared" si="379"/>
        <v>29.735</v>
      </c>
      <c r="K1861" t="str">
        <f t="shared" si="380"/>
        <v>5.78</v>
      </c>
      <c r="L1861" t="str">
        <f t="shared" si="381"/>
        <v>No</v>
      </c>
      <c r="M1861" t="str">
        <f t="shared" si="382"/>
        <v>No</v>
      </c>
      <c r="N1861" t="str">
        <f t="shared" si="383"/>
        <v>No</v>
      </c>
      <c r="O1861" t="str">
        <f t="shared" si="384"/>
        <v>No major surgery</v>
      </c>
      <c r="P1861" t="str">
        <f t="shared" si="385"/>
        <v>No</v>
      </c>
      <c r="Q1861" s="10" t="str">
        <f t="shared" si="386"/>
        <v>0</v>
      </c>
      <c r="R1861" t="str">
        <f t="shared" si="387"/>
        <v>No</v>
      </c>
      <c r="S1861" t="str">
        <f t="shared" si="388"/>
        <v>No</v>
      </c>
      <c r="T1861" t="str">
        <f t="shared" si="389"/>
        <v>No</v>
      </c>
      <c r="U1861" s="10" t="str" cm="1">
        <f t="array" ref="U1861">_xlfn.IFS(B1861&lt;18.5,"Underweight",B1861&lt;=24.9,"Normal weight",B1861&lt;=29.99,"Over weight",B1861&gt;=30,"Obesity")</f>
        <v>Over weight</v>
      </c>
      <c r="V1861" t="str" cm="1">
        <f t="array" ref="V1861">_xlfn.IFS(C1861&lt;5.7,"Normal",C1861&lt;=6.49,"Prediabetes",C1861&gt;=6.5,"Diabetes")</f>
        <v>Prediabetes</v>
      </c>
      <c r="W1861" t="str">
        <f t="shared" si="390"/>
        <v>No</v>
      </c>
    </row>
    <row r="1862" spans="1:23" x14ac:dyDescent="0.25">
      <c r="A1862" t="s">
        <v>507</v>
      </c>
      <c r="B1862" s="11">
        <v>29.26</v>
      </c>
      <c r="C1862" s="11">
        <v>4.7</v>
      </c>
      <c r="D1862" t="s">
        <v>2380</v>
      </c>
      <c r="E1862" t="s">
        <v>2380</v>
      </c>
      <c r="F1862" t="s">
        <v>2380</v>
      </c>
      <c r="G1862" t="s">
        <v>2381</v>
      </c>
      <c r="H1862" t="s">
        <v>2380</v>
      </c>
      <c r="I1862" t="str">
        <f t="shared" si="378"/>
        <v>Id1861</v>
      </c>
      <c r="J1862" t="str">
        <f t="shared" si="379"/>
        <v>29.26</v>
      </c>
      <c r="K1862" t="str">
        <f t="shared" si="380"/>
        <v>4.7</v>
      </c>
      <c r="L1862" t="str">
        <f t="shared" si="381"/>
        <v>No</v>
      </c>
      <c r="M1862" t="str">
        <f t="shared" si="382"/>
        <v>No</v>
      </c>
      <c r="N1862" t="str">
        <f t="shared" si="383"/>
        <v>No</v>
      </c>
      <c r="O1862" t="str">
        <f t="shared" si="384"/>
        <v>No major surgery</v>
      </c>
      <c r="P1862" t="str">
        <f t="shared" si="385"/>
        <v>No</v>
      </c>
      <c r="Q1862" s="10" t="str">
        <f t="shared" si="386"/>
        <v>0</v>
      </c>
      <c r="R1862" t="str">
        <f t="shared" si="387"/>
        <v>No</v>
      </c>
      <c r="S1862" t="str">
        <f t="shared" si="388"/>
        <v>No</v>
      </c>
      <c r="T1862" t="str">
        <f t="shared" si="389"/>
        <v>No</v>
      </c>
      <c r="U1862" s="10" t="str" cm="1">
        <f t="array" ref="U1862">_xlfn.IFS(B1862&lt;18.5,"Underweight",B1862&lt;=24.9,"Normal weight",B1862&lt;=29.99,"Over weight",B1862&gt;=30,"Obesity")</f>
        <v>Over weight</v>
      </c>
      <c r="V1862" t="str" cm="1">
        <f t="array" ref="V1862">_xlfn.IFS(C1862&lt;5.7,"Normal",C1862&lt;=6.49,"Prediabetes",C1862&gt;=6.5,"Diabetes")</f>
        <v>Normal</v>
      </c>
      <c r="W1862" t="str">
        <f t="shared" si="390"/>
        <v>No</v>
      </c>
    </row>
    <row r="1863" spans="1:23" x14ac:dyDescent="0.25">
      <c r="A1863" t="s">
        <v>506</v>
      </c>
      <c r="B1863" s="11">
        <v>33</v>
      </c>
      <c r="C1863" s="11">
        <v>6.28</v>
      </c>
      <c r="D1863" t="s">
        <v>2380</v>
      </c>
      <c r="E1863" t="s">
        <v>2380</v>
      </c>
      <c r="F1863" t="s">
        <v>2380</v>
      </c>
      <c r="G1863" t="s">
        <v>2381</v>
      </c>
      <c r="H1863" t="s">
        <v>2380</v>
      </c>
      <c r="I1863" t="str">
        <f t="shared" si="378"/>
        <v>Id1862</v>
      </c>
      <c r="J1863" t="str">
        <f t="shared" si="379"/>
        <v>33</v>
      </c>
      <c r="K1863" t="str">
        <f t="shared" si="380"/>
        <v>6.28</v>
      </c>
      <c r="L1863" t="str">
        <f t="shared" si="381"/>
        <v>No</v>
      </c>
      <c r="M1863" t="str">
        <f t="shared" si="382"/>
        <v>No</v>
      </c>
      <c r="N1863" t="str">
        <f t="shared" si="383"/>
        <v>No</v>
      </c>
      <c r="O1863" t="str">
        <f t="shared" si="384"/>
        <v>No major surgery</v>
      </c>
      <c r="P1863" t="str">
        <f t="shared" si="385"/>
        <v>No</v>
      </c>
      <c r="Q1863" s="10" t="str">
        <f t="shared" si="386"/>
        <v>0</v>
      </c>
      <c r="R1863" t="str">
        <f t="shared" si="387"/>
        <v>No</v>
      </c>
      <c r="S1863" t="str">
        <f t="shared" si="388"/>
        <v>No</v>
      </c>
      <c r="T1863" t="str">
        <f t="shared" si="389"/>
        <v>No</v>
      </c>
      <c r="U1863" s="10" t="str" cm="1">
        <f t="array" ref="U1863">_xlfn.IFS(B1863&lt;18.5,"Underweight",B1863&lt;=24.9,"Normal weight",B1863&lt;=29.99,"Over weight",B1863&gt;=30,"Obesity")</f>
        <v>Obesity</v>
      </c>
      <c r="V1863" t="str" cm="1">
        <f t="array" ref="V1863">_xlfn.IFS(C1863&lt;5.7,"Normal",C1863&lt;=6.49,"Prediabetes",C1863&gt;=6.5,"Diabetes")</f>
        <v>Prediabetes</v>
      </c>
      <c r="W1863" t="str">
        <f t="shared" si="390"/>
        <v>No</v>
      </c>
    </row>
    <row r="1864" spans="1:23" x14ac:dyDescent="0.25">
      <c r="A1864" t="s">
        <v>505</v>
      </c>
      <c r="B1864" s="11">
        <v>31.065000000000001</v>
      </c>
      <c r="C1864" s="11">
        <v>4.2300000000000004</v>
      </c>
      <c r="D1864" t="s">
        <v>2380</v>
      </c>
      <c r="E1864" t="s">
        <v>2380</v>
      </c>
      <c r="F1864" t="s">
        <v>2380</v>
      </c>
      <c r="G1864" t="s">
        <v>2381</v>
      </c>
      <c r="H1864" t="s">
        <v>2380</v>
      </c>
      <c r="I1864" t="str">
        <f t="shared" si="378"/>
        <v>Id1863</v>
      </c>
      <c r="J1864" t="str">
        <f t="shared" si="379"/>
        <v>31.065</v>
      </c>
      <c r="K1864" t="str">
        <f t="shared" si="380"/>
        <v>4.23</v>
      </c>
      <c r="L1864" t="str">
        <f t="shared" si="381"/>
        <v>No</v>
      </c>
      <c r="M1864" t="str">
        <f t="shared" si="382"/>
        <v>No</v>
      </c>
      <c r="N1864" t="str">
        <f t="shared" si="383"/>
        <v>No</v>
      </c>
      <c r="O1864" t="str">
        <f t="shared" si="384"/>
        <v>No major surgery</v>
      </c>
      <c r="P1864" t="str">
        <f t="shared" si="385"/>
        <v>No</v>
      </c>
      <c r="Q1864" s="10" t="str">
        <f t="shared" si="386"/>
        <v>0</v>
      </c>
      <c r="R1864" t="str">
        <f t="shared" si="387"/>
        <v>No</v>
      </c>
      <c r="S1864" t="str">
        <f t="shared" si="388"/>
        <v>No</v>
      </c>
      <c r="T1864" t="str">
        <f t="shared" si="389"/>
        <v>No</v>
      </c>
      <c r="U1864" s="10" t="str" cm="1">
        <f t="array" ref="U1864">_xlfn.IFS(B1864&lt;18.5,"Underweight",B1864&lt;=24.9,"Normal weight",B1864&lt;=29.99,"Over weight",B1864&gt;=30,"Obesity")</f>
        <v>Obesity</v>
      </c>
      <c r="V1864" t="str" cm="1">
        <f t="array" ref="V1864">_xlfn.IFS(C1864&lt;5.7,"Normal",C1864&lt;=6.49,"Prediabetes",C1864&gt;=6.5,"Diabetes")</f>
        <v>Normal</v>
      </c>
      <c r="W1864" t="str">
        <f t="shared" si="390"/>
        <v>No</v>
      </c>
    </row>
    <row r="1865" spans="1:23" x14ac:dyDescent="0.25">
      <c r="A1865" t="s">
        <v>504</v>
      </c>
      <c r="B1865" s="11">
        <v>26.51</v>
      </c>
      <c r="C1865" s="11">
        <v>6.17</v>
      </c>
      <c r="D1865" t="s">
        <v>2380</v>
      </c>
      <c r="E1865" t="s">
        <v>2380</v>
      </c>
      <c r="F1865" t="s">
        <v>2380</v>
      </c>
      <c r="G1865" t="s">
        <v>2381</v>
      </c>
      <c r="H1865" t="s">
        <v>2380</v>
      </c>
      <c r="I1865" t="str">
        <f t="shared" si="378"/>
        <v>Id1864</v>
      </c>
      <c r="J1865" t="str">
        <f t="shared" si="379"/>
        <v>26.51</v>
      </c>
      <c r="K1865" t="str">
        <f t="shared" si="380"/>
        <v>6.17</v>
      </c>
      <c r="L1865" t="str">
        <f t="shared" si="381"/>
        <v>No</v>
      </c>
      <c r="M1865" t="str">
        <f t="shared" si="382"/>
        <v>No</v>
      </c>
      <c r="N1865" t="str">
        <f t="shared" si="383"/>
        <v>No</v>
      </c>
      <c r="O1865" t="str">
        <f t="shared" si="384"/>
        <v>No major surgery</v>
      </c>
      <c r="P1865" t="str">
        <f t="shared" si="385"/>
        <v>No</v>
      </c>
      <c r="Q1865" s="10" t="str">
        <f t="shared" si="386"/>
        <v>0</v>
      </c>
      <c r="R1865" t="str">
        <f t="shared" si="387"/>
        <v>No</v>
      </c>
      <c r="S1865" t="str">
        <f t="shared" si="388"/>
        <v>No</v>
      </c>
      <c r="T1865" t="str">
        <f t="shared" si="389"/>
        <v>No</v>
      </c>
      <c r="U1865" s="10" t="str" cm="1">
        <f t="array" ref="U1865">_xlfn.IFS(B1865&lt;18.5,"Underweight",B1865&lt;=24.9,"Normal weight",B1865&lt;=29.99,"Over weight",B1865&gt;=30,"Obesity")</f>
        <v>Over weight</v>
      </c>
      <c r="V1865" t="str" cm="1">
        <f t="array" ref="V1865">_xlfn.IFS(C1865&lt;5.7,"Normal",C1865&lt;=6.49,"Prediabetes",C1865&gt;=6.5,"Diabetes")</f>
        <v>Prediabetes</v>
      </c>
      <c r="W1865" t="str">
        <f t="shared" si="390"/>
        <v>No</v>
      </c>
    </row>
    <row r="1866" spans="1:23" x14ac:dyDescent="0.25">
      <c r="A1866" t="s">
        <v>503</v>
      </c>
      <c r="B1866" s="11">
        <v>28.88</v>
      </c>
      <c r="C1866" s="11">
        <v>4.96</v>
      </c>
      <c r="D1866" t="s">
        <v>2380</v>
      </c>
      <c r="E1866" t="s">
        <v>2380</v>
      </c>
      <c r="F1866" t="s">
        <v>2380</v>
      </c>
      <c r="G1866" t="s">
        <v>2381</v>
      </c>
      <c r="H1866" t="s">
        <v>2380</v>
      </c>
      <c r="I1866" t="str">
        <f t="shared" si="378"/>
        <v>Id1865</v>
      </c>
      <c r="J1866" t="str">
        <f t="shared" si="379"/>
        <v>28.88</v>
      </c>
      <c r="K1866" t="str">
        <f t="shared" si="380"/>
        <v>4.96</v>
      </c>
      <c r="L1866" t="str">
        <f t="shared" si="381"/>
        <v>No</v>
      </c>
      <c r="M1866" t="str">
        <f t="shared" si="382"/>
        <v>No</v>
      </c>
      <c r="N1866" t="str">
        <f t="shared" si="383"/>
        <v>No</v>
      </c>
      <c r="O1866" t="str">
        <f t="shared" si="384"/>
        <v>No major surgery</v>
      </c>
      <c r="P1866" t="str">
        <f t="shared" si="385"/>
        <v>No</v>
      </c>
      <c r="Q1866" s="10" t="str">
        <f t="shared" si="386"/>
        <v>0</v>
      </c>
      <c r="R1866" t="str">
        <f t="shared" si="387"/>
        <v>No</v>
      </c>
      <c r="S1866" t="str">
        <f t="shared" si="388"/>
        <v>No</v>
      </c>
      <c r="T1866" t="str">
        <f t="shared" si="389"/>
        <v>No</v>
      </c>
      <c r="U1866" s="10" t="str" cm="1">
        <f t="array" ref="U1866">_xlfn.IFS(B1866&lt;18.5,"Underweight",B1866&lt;=24.9,"Normal weight",B1866&lt;=29.99,"Over weight",B1866&gt;=30,"Obesity")</f>
        <v>Over weight</v>
      </c>
      <c r="V1866" t="str" cm="1">
        <f t="array" ref="V1866">_xlfn.IFS(C1866&lt;5.7,"Normal",C1866&lt;=6.49,"Prediabetes",C1866&gt;=6.5,"Diabetes")</f>
        <v>Normal</v>
      </c>
      <c r="W1866" t="str">
        <f t="shared" si="390"/>
        <v>No</v>
      </c>
    </row>
    <row r="1867" spans="1:23" x14ac:dyDescent="0.25">
      <c r="A1867" t="s">
        <v>502</v>
      </c>
      <c r="B1867" s="11">
        <v>35.814999999999998</v>
      </c>
      <c r="C1867" s="11">
        <v>5.1100000000000003</v>
      </c>
      <c r="D1867" t="s">
        <v>2382</v>
      </c>
      <c r="E1867" t="s">
        <v>2380</v>
      </c>
      <c r="F1867" t="s">
        <v>2380</v>
      </c>
      <c r="G1867">
        <v>1</v>
      </c>
      <c r="H1867" t="s">
        <v>2380</v>
      </c>
      <c r="I1867" t="str">
        <f t="shared" si="378"/>
        <v>Id1866</v>
      </c>
      <c r="J1867" t="str">
        <f t="shared" si="379"/>
        <v>35.815</v>
      </c>
      <c r="K1867" t="str">
        <f t="shared" si="380"/>
        <v>5.11</v>
      </c>
      <c r="L1867" t="str">
        <f t="shared" si="381"/>
        <v>yes</v>
      </c>
      <c r="M1867" t="str">
        <f t="shared" si="382"/>
        <v>No</v>
      </c>
      <c r="N1867" t="str">
        <f t="shared" si="383"/>
        <v>No</v>
      </c>
      <c r="O1867" t="str">
        <f t="shared" si="384"/>
        <v>1</v>
      </c>
      <c r="P1867" t="str">
        <f t="shared" si="385"/>
        <v>No</v>
      </c>
      <c r="Q1867" s="10" t="str">
        <f t="shared" si="386"/>
        <v>1</v>
      </c>
      <c r="R1867" t="str">
        <f t="shared" si="387"/>
        <v>Yes</v>
      </c>
      <c r="S1867" t="str">
        <f t="shared" si="388"/>
        <v>No</v>
      </c>
      <c r="T1867" t="str">
        <f t="shared" si="389"/>
        <v>No</v>
      </c>
      <c r="U1867" s="10" t="str" cm="1">
        <f t="array" ref="U1867">_xlfn.IFS(B1867&lt;18.5,"Underweight",B1867&lt;=24.9,"Normal weight",B1867&lt;=29.99,"Over weight",B1867&gt;=30,"Obesity")</f>
        <v>Obesity</v>
      </c>
      <c r="V1867" t="str" cm="1">
        <f t="array" ref="V1867">_xlfn.IFS(C1867&lt;5.7,"Normal",C1867&lt;=6.49,"Prediabetes",C1867&gt;=6.5,"Diabetes")</f>
        <v>Normal</v>
      </c>
      <c r="W1867" t="str">
        <f t="shared" si="390"/>
        <v>No</v>
      </c>
    </row>
    <row r="1868" spans="1:23" x14ac:dyDescent="0.25">
      <c r="A1868" t="s">
        <v>501</v>
      </c>
      <c r="B1868" s="11">
        <v>21.28</v>
      </c>
      <c r="C1868" s="11">
        <v>4.05</v>
      </c>
      <c r="D1868" t="s">
        <v>2380</v>
      </c>
      <c r="E1868" t="s">
        <v>2382</v>
      </c>
      <c r="F1868" t="s">
        <v>2380</v>
      </c>
      <c r="G1868">
        <v>1</v>
      </c>
      <c r="H1868" t="s">
        <v>2380</v>
      </c>
      <c r="I1868" t="str">
        <f t="shared" si="378"/>
        <v>Id1867</v>
      </c>
      <c r="J1868" t="str">
        <f t="shared" si="379"/>
        <v>21.28</v>
      </c>
      <c r="K1868" t="str">
        <f t="shared" si="380"/>
        <v>4.05</v>
      </c>
      <c r="L1868" t="str">
        <f t="shared" si="381"/>
        <v>No</v>
      </c>
      <c r="M1868" t="str">
        <f t="shared" si="382"/>
        <v>yes</v>
      </c>
      <c r="N1868" t="str">
        <f t="shared" si="383"/>
        <v>No</v>
      </c>
      <c r="O1868" t="str">
        <f t="shared" si="384"/>
        <v>1</v>
      </c>
      <c r="P1868" t="str">
        <f t="shared" si="385"/>
        <v>No</v>
      </c>
      <c r="Q1868" s="10" t="str">
        <f t="shared" si="386"/>
        <v>1</v>
      </c>
      <c r="R1868" t="str">
        <f t="shared" si="387"/>
        <v>No</v>
      </c>
      <c r="S1868" t="str">
        <f t="shared" si="388"/>
        <v>No</v>
      </c>
      <c r="T1868" t="str">
        <f t="shared" si="389"/>
        <v>No</v>
      </c>
      <c r="U1868" s="10" t="str" cm="1">
        <f t="array" ref="U1868">_xlfn.IFS(B1868&lt;18.5,"Underweight",B1868&lt;=24.9,"Normal weight",B1868&lt;=29.99,"Over weight",B1868&gt;=30,"Obesity")</f>
        <v>Normal weight</v>
      </c>
      <c r="V1868" t="str" cm="1">
        <f t="array" ref="V1868">_xlfn.IFS(C1868&lt;5.7,"Normal",C1868&lt;=6.49,"Prediabetes",C1868&gt;=6.5,"Diabetes")</f>
        <v>Normal</v>
      </c>
      <c r="W1868" t="str">
        <f t="shared" si="390"/>
        <v>Yes</v>
      </c>
    </row>
    <row r="1869" spans="1:23" x14ac:dyDescent="0.25">
      <c r="A1869" t="s">
        <v>500</v>
      </c>
      <c r="B1869" s="11">
        <v>33.81</v>
      </c>
      <c r="C1869" s="11">
        <v>6.49</v>
      </c>
      <c r="D1869" t="s">
        <v>2380</v>
      </c>
      <c r="E1869" t="s">
        <v>2380</v>
      </c>
      <c r="F1869" t="s">
        <v>2383</v>
      </c>
      <c r="G1869">
        <v>1</v>
      </c>
      <c r="H1869" t="s">
        <v>2380</v>
      </c>
      <c r="I1869" t="str">
        <f t="shared" si="378"/>
        <v>Id1868</v>
      </c>
      <c r="J1869" t="str">
        <f t="shared" si="379"/>
        <v>33.81</v>
      </c>
      <c r="K1869" t="str">
        <f t="shared" si="380"/>
        <v>6.49</v>
      </c>
      <c r="L1869" t="str">
        <f t="shared" si="381"/>
        <v>No</v>
      </c>
      <c r="M1869" t="str">
        <f t="shared" si="382"/>
        <v>No</v>
      </c>
      <c r="N1869" t="str">
        <f t="shared" si="383"/>
        <v>Yes</v>
      </c>
      <c r="O1869" t="str">
        <f t="shared" si="384"/>
        <v>1</v>
      </c>
      <c r="P1869" t="str">
        <f t="shared" si="385"/>
        <v>No</v>
      </c>
      <c r="Q1869" s="10" t="str">
        <f t="shared" si="386"/>
        <v>1</v>
      </c>
      <c r="R1869" t="str">
        <f t="shared" si="387"/>
        <v>No</v>
      </c>
      <c r="S1869" t="str">
        <f t="shared" si="388"/>
        <v>No</v>
      </c>
      <c r="T1869" t="str">
        <f t="shared" si="389"/>
        <v>No</v>
      </c>
      <c r="U1869" s="10" t="str" cm="1">
        <f t="array" ref="U1869">_xlfn.IFS(B1869&lt;18.5,"Underweight",B1869&lt;=24.9,"Normal weight",B1869&lt;=29.99,"Over weight",B1869&gt;=30,"Obesity")</f>
        <v>Obesity</v>
      </c>
      <c r="V1869" t="str" cm="1">
        <f t="array" ref="V1869">_xlfn.IFS(C1869&lt;5.7,"Normal",C1869&lt;=6.49,"Prediabetes",C1869&gt;=6.5,"Diabetes")</f>
        <v>Prediabetes</v>
      </c>
      <c r="W1869" t="str">
        <f t="shared" si="390"/>
        <v>No</v>
      </c>
    </row>
    <row r="1870" spans="1:23" x14ac:dyDescent="0.25">
      <c r="A1870" t="s">
        <v>499</v>
      </c>
      <c r="B1870" s="11">
        <v>44.22</v>
      </c>
      <c r="C1870" s="11">
        <v>4.1900000000000004</v>
      </c>
      <c r="D1870" t="s">
        <v>2380</v>
      </c>
      <c r="E1870" t="s">
        <v>2380</v>
      </c>
      <c r="F1870" t="s">
        <v>2380</v>
      </c>
      <c r="G1870">
        <v>1</v>
      </c>
      <c r="H1870" t="s">
        <v>2380</v>
      </c>
      <c r="I1870" t="str">
        <f t="shared" si="378"/>
        <v>Id1869</v>
      </c>
      <c r="J1870" t="str">
        <f t="shared" si="379"/>
        <v>44.22</v>
      </c>
      <c r="K1870" t="str">
        <f t="shared" si="380"/>
        <v>4.19</v>
      </c>
      <c r="L1870" t="str">
        <f t="shared" si="381"/>
        <v>No</v>
      </c>
      <c r="M1870" t="str">
        <f t="shared" si="382"/>
        <v>No</v>
      </c>
      <c r="N1870" t="str">
        <f t="shared" si="383"/>
        <v>No</v>
      </c>
      <c r="O1870" t="str">
        <f t="shared" si="384"/>
        <v>1</v>
      </c>
      <c r="P1870" t="str">
        <f t="shared" si="385"/>
        <v>No</v>
      </c>
      <c r="Q1870" s="10" t="str">
        <f t="shared" si="386"/>
        <v>1</v>
      </c>
      <c r="R1870" t="str">
        <f t="shared" si="387"/>
        <v>No</v>
      </c>
      <c r="S1870" t="str">
        <f t="shared" si="388"/>
        <v>No</v>
      </c>
      <c r="T1870" t="str">
        <f t="shared" si="389"/>
        <v>No</v>
      </c>
      <c r="U1870" s="10" t="str" cm="1">
        <f t="array" ref="U1870">_xlfn.IFS(B1870&lt;18.5,"Underweight",B1870&lt;=24.9,"Normal weight",B1870&lt;=29.99,"Over weight",B1870&gt;=30,"Obesity")</f>
        <v>Obesity</v>
      </c>
      <c r="V1870" t="str" cm="1">
        <f t="array" ref="V1870">_xlfn.IFS(C1870&lt;5.7,"Normal",C1870&lt;=6.49,"Prediabetes",C1870&gt;=6.5,"Diabetes")</f>
        <v>Normal</v>
      </c>
      <c r="W1870" t="str">
        <f t="shared" si="390"/>
        <v>No</v>
      </c>
    </row>
    <row r="1871" spans="1:23" x14ac:dyDescent="0.25">
      <c r="A1871" t="s">
        <v>498</v>
      </c>
      <c r="B1871" s="11">
        <v>15.46</v>
      </c>
      <c r="C1871" s="11">
        <v>4.99</v>
      </c>
      <c r="D1871" t="s">
        <v>2382</v>
      </c>
      <c r="E1871" t="s">
        <v>2380</v>
      </c>
      <c r="F1871" t="s">
        <v>2383</v>
      </c>
      <c r="G1871">
        <v>1</v>
      </c>
      <c r="H1871" t="s">
        <v>2380</v>
      </c>
      <c r="I1871" t="str">
        <f t="shared" si="378"/>
        <v>Id1870</v>
      </c>
      <c r="J1871" t="str">
        <f t="shared" si="379"/>
        <v>15.46</v>
      </c>
      <c r="K1871" t="str">
        <f t="shared" si="380"/>
        <v>4.99</v>
      </c>
      <c r="L1871" t="str">
        <f t="shared" si="381"/>
        <v>yes</v>
      </c>
      <c r="M1871" t="str">
        <f t="shared" si="382"/>
        <v>No</v>
      </c>
      <c r="N1871" t="str">
        <f t="shared" si="383"/>
        <v>Yes</v>
      </c>
      <c r="O1871" t="str">
        <f t="shared" si="384"/>
        <v>1</v>
      </c>
      <c r="P1871" t="str">
        <f t="shared" si="385"/>
        <v>No</v>
      </c>
      <c r="Q1871" s="10" t="str">
        <f t="shared" si="386"/>
        <v>1</v>
      </c>
      <c r="R1871" t="str">
        <f t="shared" si="387"/>
        <v>Yes</v>
      </c>
      <c r="S1871" t="str">
        <f t="shared" si="388"/>
        <v>No</v>
      </c>
      <c r="T1871" t="str">
        <f t="shared" si="389"/>
        <v>No</v>
      </c>
      <c r="U1871" s="10" t="str" cm="1">
        <f t="array" ref="U1871">_xlfn.IFS(B1871&lt;18.5,"Underweight",B1871&lt;=24.9,"Normal weight",B1871&lt;=29.99,"Over weight",B1871&gt;=30,"Obesity")</f>
        <v>Underweight</v>
      </c>
      <c r="V1871" t="str" cm="1">
        <f t="array" ref="V1871">_xlfn.IFS(C1871&lt;5.7,"Normal",C1871&lt;=6.49,"Prediabetes",C1871&gt;=6.5,"Diabetes")</f>
        <v>Normal</v>
      </c>
      <c r="W1871" t="str">
        <f t="shared" si="390"/>
        <v>No</v>
      </c>
    </row>
    <row r="1872" spans="1:23" x14ac:dyDescent="0.25">
      <c r="A1872" t="s">
        <v>497</v>
      </c>
      <c r="B1872" s="11">
        <v>30.3</v>
      </c>
      <c r="C1872" s="11">
        <v>4.7699999999999996</v>
      </c>
      <c r="D1872" t="s">
        <v>2382</v>
      </c>
      <c r="E1872" t="s">
        <v>2380</v>
      </c>
      <c r="F1872" t="s">
        <v>2380</v>
      </c>
      <c r="G1872">
        <v>1</v>
      </c>
      <c r="H1872" t="s">
        <v>2380</v>
      </c>
      <c r="I1872" t="str">
        <f t="shared" si="378"/>
        <v>Id1871</v>
      </c>
      <c r="J1872" t="str">
        <f t="shared" si="379"/>
        <v>30.3</v>
      </c>
      <c r="K1872" t="str">
        <f t="shared" si="380"/>
        <v>4.77</v>
      </c>
      <c r="L1872" t="str">
        <f t="shared" si="381"/>
        <v>yes</v>
      </c>
      <c r="M1872" t="str">
        <f t="shared" si="382"/>
        <v>No</v>
      </c>
      <c r="N1872" t="str">
        <f t="shared" si="383"/>
        <v>No</v>
      </c>
      <c r="O1872" t="str">
        <f t="shared" si="384"/>
        <v>1</v>
      </c>
      <c r="P1872" t="str">
        <f t="shared" si="385"/>
        <v>No</v>
      </c>
      <c r="Q1872" s="10" t="str">
        <f t="shared" si="386"/>
        <v>1</v>
      </c>
      <c r="R1872" t="str">
        <f t="shared" si="387"/>
        <v>Yes</v>
      </c>
      <c r="S1872" t="str">
        <f t="shared" si="388"/>
        <v>No</v>
      </c>
      <c r="T1872" t="str">
        <f t="shared" si="389"/>
        <v>No</v>
      </c>
      <c r="U1872" s="10" t="str" cm="1">
        <f t="array" ref="U1872">_xlfn.IFS(B1872&lt;18.5,"Underweight",B1872&lt;=24.9,"Normal weight",B1872&lt;=29.99,"Over weight",B1872&gt;=30,"Obesity")</f>
        <v>Obesity</v>
      </c>
      <c r="V1872" t="str" cm="1">
        <f t="array" ref="V1872">_xlfn.IFS(C1872&lt;5.7,"Normal",C1872&lt;=6.49,"Prediabetes",C1872&gt;=6.5,"Diabetes")</f>
        <v>Normal</v>
      </c>
      <c r="W1872" t="str">
        <f t="shared" si="390"/>
        <v>No</v>
      </c>
    </row>
    <row r="1873" spans="1:23" x14ac:dyDescent="0.25">
      <c r="A1873" t="s">
        <v>496</v>
      </c>
      <c r="B1873" s="11">
        <v>16.670000000000002</v>
      </c>
      <c r="C1873" s="11">
        <v>5.46</v>
      </c>
      <c r="D1873" t="s">
        <v>2380</v>
      </c>
      <c r="E1873" t="s">
        <v>2380</v>
      </c>
      <c r="F1873" t="s">
        <v>2380</v>
      </c>
      <c r="G1873" t="s">
        <v>2381</v>
      </c>
      <c r="H1873" t="s">
        <v>2380</v>
      </c>
      <c r="I1873" t="str">
        <f t="shared" si="378"/>
        <v>Id1872</v>
      </c>
      <c r="J1873" t="str">
        <f t="shared" si="379"/>
        <v>16.67</v>
      </c>
      <c r="K1873" t="str">
        <f t="shared" si="380"/>
        <v>5.46</v>
      </c>
      <c r="L1873" t="str">
        <f t="shared" si="381"/>
        <v>No</v>
      </c>
      <c r="M1873" t="str">
        <f t="shared" si="382"/>
        <v>No</v>
      </c>
      <c r="N1873" t="str">
        <f t="shared" si="383"/>
        <v>No</v>
      </c>
      <c r="O1873" t="str">
        <f t="shared" si="384"/>
        <v>No major surgery</v>
      </c>
      <c r="P1873" t="str">
        <f t="shared" si="385"/>
        <v>No</v>
      </c>
      <c r="Q1873" s="10" t="str">
        <f t="shared" si="386"/>
        <v>0</v>
      </c>
      <c r="R1873" t="str">
        <f t="shared" si="387"/>
        <v>No</v>
      </c>
      <c r="S1873" t="str">
        <f t="shared" si="388"/>
        <v>No</v>
      </c>
      <c r="T1873" t="str">
        <f t="shared" si="389"/>
        <v>No</v>
      </c>
      <c r="U1873" s="10" t="str" cm="1">
        <f t="array" ref="U1873">_xlfn.IFS(B1873&lt;18.5,"Underweight",B1873&lt;=24.9,"Normal weight",B1873&lt;=29.99,"Over weight",B1873&gt;=30,"Obesity")</f>
        <v>Underweight</v>
      </c>
      <c r="V1873" t="str" cm="1">
        <f t="array" ref="V1873">_xlfn.IFS(C1873&lt;5.7,"Normal",C1873&lt;=6.49,"Prediabetes",C1873&gt;=6.5,"Diabetes")</f>
        <v>Normal</v>
      </c>
      <c r="W1873" t="str">
        <f t="shared" si="390"/>
        <v>No</v>
      </c>
    </row>
    <row r="1874" spans="1:23" x14ac:dyDescent="0.25">
      <c r="A1874" t="s">
        <v>495</v>
      </c>
      <c r="B1874" s="11">
        <v>28.594999999999999</v>
      </c>
      <c r="C1874" s="11">
        <v>5.43</v>
      </c>
      <c r="D1874" t="s">
        <v>2380</v>
      </c>
      <c r="E1874" t="s">
        <v>2380</v>
      </c>
      <c r="F1874" t="s">
        <v>2380</v>
      </c>
      <c r="G1874" t="s">
        <v>2381</v>
      </c>
      <c r="H1874" t="s">
        <v>2380</v>
      </c>
      <c r="I1874" t="str">
        <f t="shared" si="378"/>
        <v>Id1873</v>
      </c>
      <c r="J1874" t="str">
        <f t="shared" si="379"/>
        <v>28.595</v>
      </c>
      <c r="K1874" t="str">
        <f t="shared" si="380"/>
        <v>5.43</v>
      </c>
      <c r="L1874" t="str">
        <f t="shared" si="381"/>
        <v>No</v>
      </c>
      <c r="M1874" t="str">
        <f t="shared" si="382"/>
        <v>No</v>
      </c>
      <c r="N1874" t="str">
        <f t="shared" si="383"/>
        <v>No</v>
      </c>
      <c r="O1874" t="str">
        <f t="shared" si="384"/>
        <v>No major surgery</v>
      </c>
      <c r="P1874" t="str">
        <f t="shared" si="385"/>
        <v>No</v>
      </c>
      <c r="Q1874" s="10" t="str">
        <f t="shared" si="386"/>
        <v>0</v>
      </c>
      <c r="R1874" t="str">
        <f t="shared" si="387"/>
        <v>No</v>
      </c>
      <c r="S1874" t="str">
        <f t="shared" si="388"/>
        <v>No</v>
      </c>
      <c r="T1874" t="str">
        <f t="shared" si="389"/>
        <v>No</v>
      </c>
      <c r="U1874" s="10" t="str" cm="1">
        <f t="array" ref="U1874">_xlfn.IFS(B1874&lt;18.5,"Underweight",B1874&lt;=24.9,"Normal weight",B1874&lt;=29.99,"Over weight",B1874&gt;=30,"Obesity")</f>
        <v>Over weight</v>
      </c>
      <c r="V1874" t="str" cm="1">
        <f t="array" ref="V1874">_xlfn.IFS(C1874&lt;5.7,"Normal",C1874&lt;=6.49,"Prediabetes",C1874&gt;=6.5,"Diabetes")</f>
        <v>Normal</v>
      </c>
      <c r="W1874" t="str">
        <f t="shared" si="390"/>
        <v>No</v>
      </c>
    </row>
    <row r="1875" spans="1:23" x14ac:dyDescent="0.25">
      <c r="A1875" t="s">
        <v>494</v>
      </c>
      <c r="B1875" s="11">
        <v>25.934999999999999</v>
      </c>
      <c r="C1875" s="11">
        <v>4.29</v>
      </c>
      <c r="D1875" t="s">
        <v>2380</v>
      </c>
      <c r="E1875" t="s">
        <v>2380</v>
      </c>
      <c r="F1875" t="s">
        <v>2380</v>
      </c>
      <c r="G1875" t="s">
        <v>2381</v>
      </c>
      <c r="H1875" t="s">
        <v>2380</v>
      </c>
      <c r="I1875" t="str">
        <f t="shared" si="378"/>
        <v>Id1874</v>
      </c>
      <c r="J1875" t="str">
        <f t="shared" si="379"/>
        <v>25.935</v>
      </c>
      <c r="K1875" t="str">
        <f t="shared" si="380"/>
        <v>4.29</v>
      </c>
      <c r="L1875" t="str">
        <f t="shared" si="381"/>
        <v>No</v>
      </c>
      <c r="M1875" t="str">
        <f t="shared" si="382"/>
        <v>No</v>
      </c>
      <c r="N1875" t="str">
        <f t="shared" si="383"/>
        <v>No</v>
      </c>
      <c r="O1875" t="str">
        <f t="shared" si="384"/>
        <v>No major surgery</v>
      </c>
      <c r="P1875" t="str">
        <f t="shared" si="385"/>
        <v>No</v>
      </c>
      <c r="Q1875" s="10" t="str">
        <f t="shared" si="386"/>
        <v>0</v>
      </c>
      <c r="R1875" t="str">
        <f t="shared" si="387"/>
        <v>No</v>
      </c>
      <c r="S1875" t="str">
        <f t="shared" si="388"/>
        <v>No</v>
      </c>
      <c r="T1875" t="str">
        <f t="shared" si="389"/>
        <v>No</v>
      </c>
      <c r="U1875" s="10" t="str" cm="1">
        <f t="array" ref="U1875">_xlfn.IFS(B1875&lt;18.5,"Underweight",B1875&lt;=24.9,"Normal weight",B1875&lt;=29.99,"Over weight",B1875&gt;=30,"Obesity")</f>
        <v>Over weight</v>
      </c>
      <c r="V1875" t="str" cm="1">
        <f t="array" ref="V1875">_xlfn.IFS(C1875&lt;5.7,"Normal",C1875&lt;=6.49,"Prediabetes",C1875&gt;=6.5,"Diabetes")</f>
        <v>Normal</v>
      </c>
      <c r="W1875" t="str">
        <f t="shared" si="390"/>
        <v>No</v>
      </c>
    </row>
    <row r="1876" spans="1:23" x14ac:dyDescent="0.25">
      <c r="A1876" t="s">
        <v>493</v>
      </c>
      <c r="B1876" s="11">
        <v>27.645</v>
      </c>
      <c r="C1876" s="11">
        <v>5.25</v>
      </c>
      <c r="D1876" t="s">
        <v>2380</v>
      </c>
      <c r="E1876" t="s">
        <v>2380</v>
      </c>
      <c r="F1876" t="s">
        <v>2380</v>
      </c>
      <c r="G1876">
        <v>1</v>
      </c>
      <c r="H1876" t="s">
        <v>2380</v>
      </c>
      <c r="I1876" t="str">
        <f t="shared" si="378"/>
        <v>Id1875</v>
      </c>
      <c r="J1876" t="str">
        <f t="shared" si="379"/>
        <v>27.645</v>
      </c>
      <c r="K1876" t="str">
        <f t="shared" si="380"/>
        <v>5.25</v>
      </c>
      <c r="L1876" t="str">
        <f t="shared" si="381"/>
        <v>No</v>
      </c>
      <c r="M1876" t="str">
        <f t="shared" si="382"/>
        <v>No</v>
      </c>
      <c r="N1876" t="str">
        <f t="shared" si="383"/>
        <v>No</v>
      </c>
      <c r="O1876" t="str">
        <f t="shared" si="384"/>
        <v>1</v>
      </c>
      <c r="P1876" t="str">
        <f t="shared" si="385"/>
        <v>No</v>
      </c>
      <c r="Q1876" s="10" t="str">
        <f t="shared" si="386"/>
        <v>1</v>
      </c>
      <c r="R1876" t="str">
        <f t="shared" si="387"/>
        <v>No</v>
      </c>
      <c r="S1876" t="str">
        <f t="shared" si="388"/>
        <v>No</v>
      </c>
      <c r="T1876" t="str">
        <f t="shared" si="389"/>
        <v>No</v>
      </c>
      <c r="U1876" s="10" t="str" cm="1">
        <f t="array" ref="U1876">_xlfn.IFS(B1876&lt;18.5,"Underweight",B1876&lt;=24.9,"Normal weight",B1876&lt;=29.99,"Over weight",B1876&gt;=30,"Obesity")</f>
        <v>Over weight</v>
      </c>
      <c r="V1876" t="str" cm="1">
        <f t="array" ref="V1876">_xlfn.IFS(C1876&lt;5.7,"Normal",C1876&lt;=6.49,"Prediabetes",C1876&gt;=6.5,"Diabetes")</f>
        <v>Normal</v>
      </c>
      <c r="W1876" t="str">
        <f t="shared" si="390"/>
        <v>No</v>
      </c>
    </row>
    <row r="1877" spans="1:23" x14ac:dyDescent="0.25">
      <c r="A1877" t="s">
        <v>492</v>
      </c>
      <c r="B1877" s="11">
        <v>30.1</v>
      </c>
      <c r="C1877" s="11">
        <v>4.04</v>
      </c>
      <c r="D1877" t="s">
        <v>2380</v>
      </c>
      <c r="E1877" t="s">
        <v>2380</v>
      </c>
      <c r="F1877" t="s">
        <v>2380</v>
      </c>
      <c r="G1877">
        <v>1</v>
      </c>
      <c r="H1877" t="s">
        <v>2380</v>
      </c>
      <c r="I1877" t="str">
        <f t="shared" si="378"/>
        <v>Id1876</v>
      </c>
      <c r="J1877" t="str">
        <f t="shared" si="379"/>
        <v>30.1</v>
      </c>
      <c r="K1877" t="str">
        <f t="shared" si="380"/>
        <v>4.04</v>
      </c>
      <c r="L1877" t="str">
        <f t="shared" si="381"/>
        <v>No</v>
      </c>
      <c r="M1877" t="str">
        <f t="shared" si="382"/>
        <v>No</v>
      </c>
      <c r="N1877" t="str">
        <f t="shared" si="383"/>
        <v>No</v>
      </c>
      <c r="O1877" t="str">
        <f t="shared" si="384"/>
        <v>1</v>
      </c>
      <c r="P1877" t="str">
        <f t="shared" si="385"/>
        <v>No</v>
      </c>
      <c r="Q1877" s="10" t="str">
        <f t="shared" si="386"/>
        <v>1</v>
      </c>
      <c r="R1877" t="str">
        <f t="shared" si="387"/>
        <v>No</v>
      </c>
      <c r="S1877" t="str">
        <f t="shared" si="388"/>
        <v>No</v>
      </c>
      <c r="T1877" t="str">
        <f t="shared" si="389"/>
        <v>No</v>
      </c>
      <c r="U1877" s="10" t="str" cm="1">
        <f t="array" ref="U1877">_xlfn.IFS(B1877&lt;18.5,"Underweight",B1877&lt;=24.9,"Normal weight",B1877&lt;=29.99,"Over weight",B1877&gt;=30,"Obesity")</f>
        <v>Obesity</v>
      </c>
      <c r="V1877" t="str" cm="1">
        <f t="array" ref="V1877">_xlfn.IFS(C1877&lt;5.7,"Normal",C1877&lt;=6.49,"Prediabetes",C1877&gt;=6.5,"Diabetes")</f>
        <v>Normal</v>
      </c>
      <c r="W1877" t="str">
        <f t="shared" si="390"/>
        <v>No</v>
      </c>
    </row>
    <row r="1878" spans="1:23" x14ac:dyDescent="0.25">
      <c r="A1878" t="s">
        <v>491</v>
      </c>
      <c r="B1878" s="11">
        <v>26.79</v>
      </c>
      <c r="C1878" s="11">
        <v>5</v>
      </c>
      <c r="D1878" t="s">
        <v>2382</v>
      </c>
      <c r="E1878" t="s">
        <v>2380</v>
      </c>
      <c r="F1878" t="s">
        <v>2383</v>
      </c>
      <c r="G1878">
        <v>1</v>
      </c>
      <c r="H1878" t="s">
        <v>2380</v>
      </c>
      <c r="I1878" t="str">
        <f t="shared" si="378"/>
        <v>Id1877</v>
      </c>
      <c r="J1878" t="str">
        <f t="shared" si="379"/>
        <v>26.79</v>
      </c>
      <c r="K1878" t="str">
        <f t="shared" si="380"/>
        <v>5</v>
      </c>
      <c r="L1878" t="str">
        <f t="shared" si="381"/>
        <v>yes</v>
      </c>
      <c r="M1878" t="str">
        <f t="shared" si="382"/>
        <v>No</v>
      </c>
      <c r="N1878" t="str">
        <f t="shared" si="383"/>
        <v>Yes</v>
      </c>
      <c r="O1878" t="str">
        <f t="shared" si="384"/>
        <v>1</v>
      </c>
      <c r="P1878" t="str">
        <f t="shared" si="385"/>
        <v>No</v>
      </c>
      <c r="Q1878" s="10" t="str">
        <f t="shared" si="386"/>
        <v>1</v>
      </c>
      <c r="R1878" t="str">
        <f t="shared" si="387"/>
        <v>Yes</v>
      </c>
      <c r="S1878" t="str">
        <f t="shared" si="388"/>
        <v>No</v>
      </c>
      <c r="T1878" t="str">
        <f t="shared" si="389"/>
        <v>No</v>
      </c>
      <c r="U1878" s="10" t="str" cm="1">
        <f t="array" ref="U1878">_xlfn.IFS(B1878&lt;18.5,"Underweight",B1878&lt;=24.9,"Normal weight",B1878&lt;=29.99,"Over weight",B1878&gt;=30,"Obesity")</f>
        <v>Over weight</v>
      </c>
      <c r="V1878" t="str" cm="1">
        <f t="array" ref="V1878">_xlfn.IFS(C1878&lt;5.7,"Normal",C1878&lt;=6.49,"Prediabetes",C1878&gt;=6.5,"Diabetes")</f>
        <v>Normal</v>
      </c>
      <c r="W1878" t="str">
        <f t="shared" si="390"/>
        <v>No</v>
      </c>
    </row>
    <row r="1879" spans="1:23" x14ac:dyDescent="0.25">
      <c r="A1879" t="s">
        <v>490</v>
      </c>
      <c r="B1879" s="11">
        <v>27.1</v>
      </c>
      <c r="C1879" s="11">
        <v>4.01</v>
      </c>
      <c r="D1879" t="s">
        <v>2382</v>
      </c>
      <c r="E1879" t="s">
        <v>2380</v>
      </c>
      <c r="F1879" t="s">
        <v>2380</v>
      </c>
      <c r="G1879">
        <v>1</v>
      </c>
      <c r="H1879" t="s">
        <v>2380</v>
      </c>
      <c r="I1879" t="str">
        <f t="shared" si="378"/>
        <v>Id1878</v>
      </c>
      <c r="J1879" t="str">
        <f t="shared" si="379"/>
        <v>27.1</v>
      </c>
      <c r="K1879" t="str">
        <f t="shared" si="380"/>
        <v>4.01</v>
      </c>
      <c r="L1879" t="str">
        <f t="shared" si="381"/>
        <v>yes</v>
      </c>
      <c r="M1879" t="str">
        <f t="shared" si="382"/>
        <v>No</v>
      </c>
      <c r="N1879" t="str">
        <f t="shared" si="383"/>
        <v>No</v>
      </c>
      <c r="O1879" t="str">
        <f t="shared" si="384"/>
        <v>1</v>
      </c>
      <c r="P1879" t="str">
        <f t="shared" si="385"/>
        <v>No</v>
      </c>
      <c r="Q1879" s="10" t="str">
        <f t="shared" si="386"/>
        <v>1</v>
      </c>
      <c r="R1879" t="str">
        <f t="shared" si="387"/>
        <v>Yes</v>
      </c>
      <c r="S1879" t="str">
        <f t="shared" si="388"/>
        <v>No</v>
      </c>
      <c r="T1879" t="str">
        <f t="shared" si="389"/>
        <v>No</v>
      </c>
      <c r="U1879" s="10" t="str" cm="1">
        <f t="array" ref="U1879">_xlfn.IFS(B1879&lt;18.5,"Underweight",B1879&lt;=24.9,"Normal weight",B1879&lt;=29.99,"Over weight",B1879&gt;=30,"Obesity")</f>
        <v>Over weight</v>
      </c>
      <c r="V1879" t="str" cm="1">
        <f t="array" ref="V1879">_xlfn.IFS(C1879&lt;5.7,"Normal",C1879&lt;=6.49,"Prediabetes",C1879&gt;=6.5,"Diabetes")</f>
        <v>Normal</v>
      </c>
      <c r="W1879" t="str">
        <f t="shared" si="390"/>
        <v>No</v>
      </c>
    </row>
    <row r="1880" spans="1:23" x14ac:dyDescent="0.25">
      <c r="A1880" t="s">
        <v>489</v>
      </c>
      <c r="B1880" s="11">
        <v>24.31</v>
      </c>
      <c r="C1880" s="11">
        <v>5.4</v>
      </c>
      <c r="D1880" t="s">
        <v>2380</v>
      </c>
      <c r="E1880" t="s">
        <v>2380</v>
      </c>
      <c r="F1880" t="s">
        <v>2380</v>
      </c>
      <c r="G1880" t="s">
        <v>2381</v>
      </c>
      <c r="H1880" t="s">
        <v>2380</v>
      </c>
      <c r="I1880" t="str">
        <f t="shared" si="378"/>
        <v>Id1879</v>
      </c>
      <c r="J1880" t="str">
        <f t="shared" si="379"/>
        <v>24.31</v>
      </c>
      <c r="K1880" t="str">
        <f t="shared" si="380"/>
        <v>5.4</v>
      </c>
      <c r="L1880" t="str">
        <f t="shared" si="381"/>
        <v>No</v>
      </c>
      <c r="M1880" t="str">
        <f t="shared" si="382"/>
        <v>No</v>
      </c>
      <c r="N1880" t="str">
        <f t="shared" si="383"/>
        <v>No</v>
      </c>
      <c r="O1880" t="str">
        <f t="shared" si="384"/>
        <v>No major surgery</v>
      </c>
      <c r="P1880" t="str">
        <f t="shared" si="385"/>
        <v>No</v>
      </c>
      <c r="Q1880" s="10" t="str">
        <f t="shared" si="386"/>
        <v>0</v>
      </c>
      <c r="R1880" t="str">
        <f t="shared" si="387"/>
        <v>No</v>
      </c>
      <c r="S1880" t="str">
        <f t="shared" si="388"/>
        <v>No</v>
      </c>
      <c r="T1880" t="str">
        <f t="shared" si="389"/>
        <v>No</v>
      </c>
      <c r="U1880" s="10" t="str" cm="1">
        <f t="array" ref="U1880">_xlfn.IFS(B1880&lt;18.5,"Underweight",B1880&lt;=24.9,"Normal weight",B1880&lt;=29.99,"Over weight",B1880&gt;=30,"Obesity")</f>
        <v>Normal weight</v>
      </c>
      <c r="V1880" t="str" cm="1">
        <f t="array" ref="V1880">_xlfn.IFS(C1880&lt;5.7,"Normal",C1880&lt;=6.49,"Prediabetes",C1880&gt;=6.5,"Diabetes")</f>
        <v>Normal</v>
      </c>
      <c r="W1880" t="str">
        <f t="shared" si="390"/>
        <v>No</v>
      </c>
    </row>
    <row r="1881" spans="1:23" x14ac:dyDescent="0.25">
      <c r="A1881" t="s">
        <v>488</v>
      </c>
      <c r="B1881" s="11">
        <v>15.53</v>
      </c>
      <c r="C1881" s="11">
        <v>5.81</v>
      </c>
      <c r="D1881" t="s">
        <v>2380</v>
      </c>
      <c r="E1881" t="s">
        <v>2380</v>
      </c>
      <c r="F1881" t="s">
        <v>2380</v>
      </c>
      <c r="G1881">
        <v>1</v>
      </c>
      <c r="H1881" t="s">
        <v>2380</v>
      </c>
      <c r="I1881" t="str">
        <f t="shared" si="378"/>
        <v>Id1880</v>
      </c>
      <c r="J1881" t="str">
        <f t="shared" si="379"/>
        <v>15.53</v>
      </c>
      <c r="K1881" t="str">
        <f t="shared" si="380"/>
        <v>5.81</v>
      </c>
      <c r="L1881" t="str">
        <f t="shared" si="381"/>
        <v>No</v>
      </c>
      <c r="M1881" t="str">
        <f t="shared" si="382"/>
        <v>No</v>
      </c>
      <c r="N1881" t="str">
        <f t="shared" si="383"/>
        <v>No</v>
      </c>
      <c r="O1881" t="str">
        <f t="shared" si="384"/>
        <v>1</v>
      </c>
      <c r="P1881" t="str">
        <f t="shared" si="385"/>
        <v>No</v>
      </c>
      <c r="Q1881" s="10" t="str">
        <f t="shared" si="386"/>
        <v>1</v>
      </c>
      <c r="R1881" t="str">
        <f t="shared" si="387"/>
        <v>No</v>
      </c>
      <c r="S1881" t="str">
        <f t="shared" si="388"/>
        <v>No</v>
      </c>
      <c r="T1881" t="str">
        <f t="shared" si="389"/>
        <v>No</v>
      </c>
      <c r="U1881" s="10" t="str" cm="1">
        <f t="array" ref="U1881">_xlfn.IFS(B1881&lt;18.5,"Underweight",B1881&lt;=24.9,"Normal weight",B1881&lt;=29.99,"Over weight",B1881&gt;=30,"Obesity")</f>
        <v>Underweight</v>
      </c>
      <c r="V1881" t="str" cm="1">
        <f t="array" ref="V1881">_xlfn.IFS(C1881&lt;5.7,"Normal",C1881&lt;=6.49,"Prediabetes",C1881&gt;=6.5,"Diabetes")</f>
        <v>Prediabetes</v>
      </c>
      <c r="W1881" t="str">
        <f t="shared" si="390"/>
        <v>No</v>
      </c>
    </row>
    <row r="1882" spans="1:23" x14ac:dyDescent="0.25">
      <c r="A1882" t="s">
        <v>487</v>
      </c>
      <c r="B1882" s="11">
        <v>30.7</v>
      </c>
      <c r="C1882" s="11">
        <v>5.82</v>
      </c>
      <c r="D1882" t="s">
        <v>2380</v>
      </c>
      <c r="E1882" t="s">
        <v>2380</v>
      </c>
      <c r="F1882" t="s">
        <v>2380</v>
      </c>
      <c r="G1882">
        <v>1</v>
      </c>
      <c r="H1882" t="s">
        <v>2380</v>
      </c>
      <c r="I1882" t="str">
        <f t="shared" si="378"/>
        <v>Id1881</v>
      </c>
      <c r="J1882" t="str">
        <f t="shared" si="379"/>
        <v>30.7</v>
      </c>
      <c r="K1882" t="str">
        <f t="shared" si="380"/>
        <v>5.82</v>
      </c>
      <c r="L1882" t="str">
        <f t="shared" si="381"/>
        <v>No</v>
      </c>
      <c r="M1882" t="str">
        <f t="shared" si="382"/>
        <v>No</v>
      </c>
      <c r="N1882" t="str">
        <f t="shared" si="383"/>
        <v>No</v>
      </c>
      <c r="O1882" t="str">
        <f t="shared" si="384"/>
        <v>1</v>
      </c>
      <c r="P1882" t="str">
        <f t="shared" si="385"/>
        <v>No</v>
      </c>
      <c r="Q1882" s="10" t="str">
        <f t="shared" si="386"/>
        <v>1</v>
      </c>
      <c r="R1882" t="str">
        <f t="shared" si="387"/>
        <v>No</v>
      </c>
      <c r="S1882" t="str">
        <f t="shared" si="388"/>
        <v>No</v>
      </c>
      <c r="T1882" t="str">
        <f t="shared" si="389"/>
        <v>No</v>
      </c>
      <c r="U1882" s="10" t="str" cm="1">
        <f t="array" ref="U1882">_xlfn.IFS(B1882&lt;18.5,"Underweight",B1882&lt;=24.9,"Normal weight",B1882&lt;=29.99,"Over weight",B1882&gt;=30,"Obesity")</f>
        <v>Obesity</v>
      </c>
      <c r="V1882" t="str" cm="1">
        <f t="array" ref="V1882">_xlfn.IFS(C1882&lt;5.7,"Normal",C1882&lt;=6.49,"Prediabetes",C1882&gt;=6.5,"Diabetes")</f>
        <v>Prediabetes</v>
      </c>
      <c r="W1882" t="str">
        <f t="shared" si="390"/>
        <v>No</v>
      </c>
    </row>
    <row r="1883" spans="1:23" x14ac:dyDescent="0.25">
      <c r="A1883" t="s">
        <v>486</v>
      </c>
      <c r="B1883" s="11">
        <v>33.33</v>
      </c>
      <c r="C1883" s="11">
        <v>4.82</v>
      </c>
      <c r="D1883" t="s">
        <v>2380</v>
      </c>
      <c r="E1883" t="s">
        <v>2380</v>
      </c>
      <c r="F1883" t="s">
        <v>2380</v>
      </c>
      <c r="G1883">
        <v>1</v>
      </c>
      <c r="H1883" t="s">
        <v>2380</v>
      </c>
      <c r="I1883" t="str">
        <f t="shared" si="378"/>
        <v>Id1882</v>
      </c>
      <c r="J1883" t="str">
        <f t="shared" si="379"/>
        <v>33.33</v>
      </c>
      <c r="K1883" t="str">
        <f t="shared" si="380"/>
        <v>4.82</v>
      </c>
      <c r="L1883" t="str">
        <f t="shared" si="381"/>
        <v>No</v>
      </c>
      <c r="M1883" t="str">
        <f t="shared" si="382"/>
        <v>No</v>
      </c>
      <c r="N1883" t="str">
        <f t="shared" si="383"/>
        <v>No</v>
      </c>
      <c r="O1883" t="str">
        <f t="shared" si="384"/>
        <v>1</v>
      </c>
      <c r="P1883" t="str">
        <f t="shared" si="385"/>
        <v>No</v>
      </c>
      <c r="Q1883" s="10" t="str">
        <f t="shared" si="386"/>
        <v>1</v>
      </c>
      <c r="R1883" t="str">
        <f t="shared" si="387"/>
        <v>No</v>
      </c>
      <c r="S1883" t="str">
        <f t="shared" si="388"/>
        <v>No</v>
      </c>
      <c r="T1883" t="str">
        <f t="shared" si="389"/>
        <v>No</v>
      </c>
      <c r="U1883" s="10" t="str" cm="1">
        <f t="array" ref="U1883">_xlfn.IFS(B1883&lt;18.5,"Underweight",B1883&lt;=24.9,"Normal weight",B1883&lt;=29.99,"Over weight",B1883&gt;=30,"Obesity")</f>
        <v>Obesity</v>
      </c>
      <c r="V1883" t="str" cm="1">
        <f t="array" ref="V1883">_xlfn.IFS(C1883&lt;5.7,"Normal",C1883&lt;=6.49,"Prediabetes",C1883&gt;=6.5,"Diabetes")</f>
        <v>Normal</v>
      </c>
      <c r="W1883" t="str">
        <f t="shared" si="390"/>
        <v>No</v>
      </c>
    </row>
    <row r="1884" spans="1:23" x14ac:dyDescent="0.25">
      <c r="A1884" t="s">
        <v>485</v>
      </c>
      <c r="B1884" s="11">
        <v>32.4</v>
      </c>
      <c r="C1884" s="11">
        <v>5.08</v>
      </c>
      <c r="D1884" t="s">
        <v>2380</v>
      </c>
      <c r="E1884" t="s">
        <v>2380</v>
      </c>
      <c r="F1884" t="s">
        <v>2380</v>
      </c>
      <c r="G1884">
        <v>1</v>
      </c>
      <c r="H1884" t="s">
        <v>2380</v>
      </c>
      <c r="I1884" t="str">
        <f t="shared" si="378"/>
        <v>Id1883</v>
      </c>
      <c r="J1884" t="str">
        <f t="shared" si="379"/>
        <v>32.4</v>
      </c>
      <c r="K1884" t="str">
        <f t="shared" si="380"/>
        <v>5.08</v>
      </c>
      <c r="L1884" t="str">
        <f t="shared" si="381"/>
        <v>No</v>
      </c>
      <c r="M1884" t="str">
        <f t="shared" si="382"/>
        <v>No</v>
      </c>
      <c r="N1884" t="str">
        <f t="shared" si="383"/>
        <v>No</v>
      </c>
      <c r="O1884" t="str">
        <f t="shared" si="384"/>
        <v>1</v>
      </c>
      <c r="P1884" t="str">
        <f t="shared" si="385"/>
        <v>No</v>
      </c>
      <c r="Q1884" s="10" t="str">
        <f t="shared" si="386"/>
        <v>1</v>
      </c>
      <c r="R1884" t="str">
        <f t="shared" si="387"/>
        <v>No</v>
      </c>
      <c r="S1884" t="str">
        <f t="shared" si="388"/>
        <v>No</v>
      </c>
      <c r="T1884" t="str">
        <f t="shared" si="389"/>
        <v>No</v>
      </c>
      <c r="U1884" s="10" t="str" cm="1">
        <f t="array" ref="U1884">_xlfn.IFS(B1884&lt;18.5,"Underweight",B1884&lt;=24.9,"Normal weight",B1884&lt;=29.99,"Over weight",B1884&gt;=30,"Obesity")</f>
        <v>Obesity</v>
      </c>
      <c r="V1884" t="str" cm="1">
        <f t="array" ref="V1884">_xlfn.IFS(C1884&lt;5.7,"Normal",C1884&lt;=6.49,"Prediabetes",C1884&gt;=6.5,"Diabetes")</f>
        <v>Normal</v>
      </c>
      <c r="W1884" t="str">
        <f t="shared" si="390"/>
        <v>No</v>
      </c>
    </row>
    <row r="1885" spans="1:23" x14ac:dyDescent="0.25">
      <c r="A1885" t="s">
        <v>484</v>
      </c>
      <c r="B1885" s="11">
        <v>27.93</v>
      </c>
      <c r="C1885" s="11">
        <v>5.59</v>
      </c>
      <c r="D1885" t="s">
        <v>2380</v>
      </c>
      <c r="E1885" t="s">
        <v>2380</v>
      </c>
      <c r="F1885" t="s">
        <v>2380</v>
      </c>
      <c r="G1885">
        <v>1</v>
      </c>
      <c r="H1885" t="s">
        <v>2380</v>
      </c>
      <c r="I1885" t="str">
        <f t="shared" si="378"/>
        <v>Id1884</v>
      </c>
      <c r="J1885" t="str">
        <f t="shared" si="379"/>
        <v>27.93</v>
      </c>
      <c r="K1885" t="str">
        <f t="shared" si="380"/>
        <v>5.59</v>
      </c>
      <c r="L1885" t="str">
        <f t="shared" si="381"/>
        <v>No</v>
      </c>
      <c r="M1885" t="str">
        <f t="shared" si="382"/>
        <v>No</v>
      </c>
      <c r="N1885" t="str">
        <f t="shared" si="383"/>
        <v>No</v>
      </c>
      <c r="O1885" t="str">
        <f t="shared" si="384"/>
        <v>1</v>
      </c>
      <c r="P1885" t="str">
        <f t="shared" si="385"/>
        <v>No</v>
      </c>
      <c r="Q1885" s="10" t="str">
        <f t="shared" si="386"/>
        <v>1</v>
      </c>
      <c r="R1885" t="str">
        <f t="shared" si="387"/>
        <v>No</v>
      </c>
      <c r="S1885" t="str">
        <f t="shared" si="388"/>
        <v>No</v>
      </c>
      <c r="T1885" t="str">
        <f t="shared" si="389"/>
        <v>No</v>
      </c>
      <c r="U1885" s="10" t="str" cm="1">
        <f t="array" ref="U1885">_xlfn.IFS(B1885&lt;18.5,"Underweight",B1885&lt;=24.9,"Normal weight",B1885&lt;=29.99,"Over weight",B1885&gt;=30,"Obesity")</f>
        <v>Over weight</v>
      </c>
      <c r="V1885" t="str" cm="1">
        <f t="array" ref="V1885">_xlfn.IFS(C1885&lt;5.7,"Normal",C1885&lt;=6.49,"Prediabetes",C1885&gt;=6.5,"Diabetes")</f>
        <v>Normal</v>
      </c>
      <c r="W1885" t="str">
        <f t="shared" si="390"/>
        <v>No</v>
      </c>
    </row>
    <row r="1886" spans="1:23" x14ac:dyDescent="0.25">
      <c r="A1886" t="s">
        <v>483</v>
      </c>
      <c r="B1886" s="11">
        <v>21.754999999999999</v>
      </c>
      <c r="C1886" s="11">
        <v>5.12</v>
      </c>
      <c r="D1886" t="s">
        <v>2380</v>
      </c>
      <c r="E1886" t="s">
        <v>2380</v>
      </c>
      <c r="F1886" t="s">
        <v>2380</v>
      </c>
      <c r="G1886" t="s">
        <v>2381</v>
      </c>
      <c r="H1886" t="s">
        <v>2380</v>
      </c>
      <c r="I1886" t="str">
        <f t="shared" si="378"/>
        <v>Id1885</v>
      </c>
      <c r="J1886" t="str">
        <f t="shared" si="379"/>
        <v>21.755</v>
      </c>
      <c r="K1886" t="str">
        <f t="shared" si="380"/>
        <v>5.12</v>
      </c>
      <c r="L1886" t="str">
        <f t="shared" si="381"/>
        <v>No</v>
      </c>
      <c r="M1886" t="str">
        <f t="shared" si="382"/>
        <v>No</v>
      </c>
      <c r="N1886" t="str">
        <f t="shared" si="383"/>
        <v>No</v>
      </c>
      <c r="O1886" t="str">
        <f t="shared" si="384"/>
        <v>No major surgery</v>
      </c>
      <c r="P1886" t="str">
        <f t="shared" si="385"/>
        <v>No</v>
      </c>
      <c r="Q1886" s="10" t="str">
        <f t="shared" si="386"/>
        <v>0</v>
      </c>
      <c r="R1886" t="str">
        <f t="shared" si="387"/>
        <v>No</v>
      </c>
      <c r="S1886" t="str">
        <f t="shared" si="388"/>
        <v>No</v>
      </c>
      <c r="T1886" t="str">
        <f t="shared" si="389"/>
        <v>No</v>
      </c>
      <c r="U1886" s="10" t="str" cm="1">
        <f t="array" ref="U1886">_xlfn.IFS(B1886&lt;18.5,"Underweight",B1886&lt;=24.9,"Normal weight",B1886&lt;=29.99,"Over weight",B1886&gt;=30,"Obesity")</f>
        <v>Normal weight</v>
      </c>
      <c r="V1886" t="str" cm="1">
        <f t="array" ref="V1886">_xlfn.IFS(C1886&lt;5.7,"Normal",C1886&lt;=6.49,"Prediabetes",C1886&gt;=6.5,"Diabetes")</f>
        <v>Normal</v>
      </c>
      <c r="W1886" t="str">
        <f t="shared" si="390"/>
        <v>No</v>
      </c>
    </row>
    <row r="1887" spans="1:23" x14ac:dyDescent="0.25">
      <c r="A1887" t="s">
        <v>482</v>
      </c>
      <c r="B1887" s="11">
        <v>25.934999999999999</v>
      </c>
      <c r="C1887" s="11">
        <v>4.95</v>
      </c>
      <c r="D1887" t="s">
        <v>2380</v>
      </c>
      <c r="E1887" t="s">
        <v>2380</v>
      </c>
      <c r="F1887" t="s">
        <v>2380</v>
      </c>
      <c r="G1887" t="s">
        <v>2381</v>
      </c>
      <c r="H1887" t="s">
        <v>2380</v>
      </c>
      <c r="I1887" t="str">
        <f t="shared" si="378"/>
        <v>Id1886</v>
      </c>
      <c r="J1887" t="str">
        <f t="shared" si="379"/>
        <v>25.935</v>
      </c>
      <c r="K1887" t="str">
        <f t="shared" si="380"/>
        <v>4.95</v>
      </c>
      <c r="L1887" t="str">
        <f t="shared" si="381"/>
        <v>No</v>
      </c>
      <c r="M1887" t="str">
        <f t="shared" si="382"/>
        <v>No</v>
      </c>
      <c r="N1887" t="str">
        <f t="shared" si="383"/>
        <v>No</v>
      </c>
      <c r="O1887" t="str">
        <f t="shared" si="384"/>
        <v>No major surgery</v>
      </c>
      <c r="P1887" t="str">
        <f t="shared" si="385"/>
        <v>No</v>
      </c>
      <c r="Q1887" s="10" t="str">
        <f t="shared" si="386"/>
        <v>0</v>
      </c>
      <c r="R1887" t="str">
        <f t="shared" si="387"/>
        <v>No</v>
      </c>
      <c r="S1887" t="str">
        <f t="shared" si="388"/>
        <v>No</v>
      </c>
      <c r="T1887" t="str">
        <f t="shared" si="389"/>
        <v>No</v>
      </c>
      <c r="U1887" s="10" t="str" cm="1">
        <f t="array" ref="U1887">_xlfn.IFS(B1887&lt;18.5,"Underweight",B1887&lt;=24.9,"Normal weight",B1887&lt;=29.99,"Over weight",B1887&gt;=30,"Obesity")</f>
        <v>Over weight</v>
      </c>
      <c r="V1887" t="str" cm="1">
        <f t="array" ref="V1887">_xlfn.IFS(C1887&lt;5.7,"Normal",C1887&lt;=6.49,"Prediabetes",C1887&gt;=6.5,"Diabetes")</f>
        <v>Normal</v>
      </c>
      <c r="W1887" t="str">
        <f t="shared" si="390"/>
        <v>No</v>
      </c>
    </row>
    <row r="1888" spans="1:23" x14ac:dyDescent="0.25">
      <c r="A1888" t="s">
        <v>481</v>
      </c>
      <c r="B1888" s="11">
        <v>31.5</v>
      </c>
      <c r="C1888" s="11">
        <v>6.16</v>
      </c>
      <c r="D1888" t="s">
        <v>2380</v>
      </c>
      <c r="E1888" t="s">
        <v>2380</v>
      </c>
      <c r="F1888" t="s">
        <v>2380</v>
      </c>
      <c r="G1888" t="s">
        <v>2381</v>
      </c>
      <c r="H1888" t="s">
        <v>2380</v>
      </c>
      <c r="I1888" t="str">
        <f t="shared" si="378"/>
        <v>Id1887</v>
      </c>
      <c r="J1888" t="str">
        <f t="shared" si="379"/>
        <v>31.5</v>
      </c>
      <c r="K1888" t="str">
        <f t="shared" si="380"/>
        <v>6.16</v>
      </c>
      <c r="L1888" t="str">
        <f t="shared" si="381"/>
        <v>No</v>
      </c>
      <c r="M1888" t="str">
        <f t="shared" si="382"/>
        <v>No</v>
      </c>
      <c r="N1888" t="str">
        <f t="shared" si="383"/>
        <v>No</v>
      </c>
      <c r="O1888" t="str">
        <f t="shared" si="384"/>
        <v>No major surgery</v>
      </c>
      <c r="P1888" t="str">
        <f t="shared" si="385"/>
        <v>No</v>
      </c>
      <c r="Q1888" s="10" t="str">
        <f t="shared" si="386"/>
        <v>0</v>
      </c>
      <c r="R1888" t="str">
        <f t="shared" si="387"/>
        <v>No</v>
      </c>
      <c r="S1888" t="str">
        <f t="shared" si="388"/>
        <v>No</v>
      </c>
      <c r="T1888" t="str">
        <f t="shared" si="389"/>
        <v>No</v>
      </c>
      <c r="U1888" s="10" t="str" cm="1">
        <f t="array" ref="U1888">_xlfn.IFS(B1888&lt;18.5,"Underweight",B1888&lt;=24.9,"Normal weight",B1888&lt;=29.99,"Over weight",B1888&gt;=30,"Obesity")</f>
        <v>Obesity</v>
      </c>
      <c r="V1888" t="str" cm="1">
        <f t="array" ref="V1888">_xlfn.IFS(C1888&lt;5.7,"Normal",C1888&lt;=6.49,"Prediabetes",C1888&gt;=6.5,"Diabetes")</f>
        <v>Prediabetes</v>
      </c>
      <c r="W1888" t="str">
        <f t="shared" si="390"/>
        <v>No</v>
      </c>
    </row>
    <row r="1889" spans="1:23" x14ac:dyDescent="0.25">
      <c r="A1889" t="s">
        <v>480</v>
      </c>
      <c r="B1889" s="11">
        <v>30.03</v>
      </c>
      <c r="C1889" s="11">
        <v>6.41</v>
      </c>
      <c r="D1889" t="s">
        <v>2380</v>
      </c>
      <c r="E1889" t="s">
        <v>2380</v>
      </c>
      <c r="F1889" t="s">
        <v>2380</v>
      </c>
      <c r="G1889" t="s">
        <v>2381</v>
      </c>
      <c r="H1889" t="s">
        <v>2380</v>
      </c>
      <c r="I1889" t="str">
        <f t="shared" si="378"/>
        <v>Id1888</v>
      </c>
      <c r="J1889" t="str">
        <f t="shared" si="379"/>
        <v>30.03</v>
      </c>
      <c r="K1889" t="str">
        <f t="shared" si="380"/>
        <v>6.41</v>
      </c>
      <c r="L1889" t="str">
        <f t="shared" si="381"/>
        <v>No</v>
      </c>
      <c r="M1889" t="str">
        <f t="shared" si="382"/>
        <v>No</v>
      </c>
      <c r="N1889" t="str">
        <f t="shared" si="383"/>
        <v>No</v>
      </c>
      <c r="O1889" t="str">
        <f t="shared" si="384"/>
        <v>No major surgery</v>
      </c>
      <c r="P1889" t="str">
        <f t="shared" si="385"/>
        <v>No</v>
      </c>
      <c r="Q1889" s="10" t="str">
        <f t="shared" si="386"/>
        <v>0</v>
      </c>
      <c r="R1889" t="str">
        <f t="shared" si="387"/>
        <v>No</v>
      </c>
      <c r="S1889" t="str">
        <f t="shared" si="388"/>
        <v>No</v>
      </c>
      <c r="T1889" t="str">
        <f t="shared" si="389"/>
        <v>No</v>
      </c>
      <c r="U1889" s="10" t="str" cm="1">
        <f t="array" ref="U1889">_xlfn.IFS(B1889&lt;18.5,"Underweight",B1889&lt;=24.9,"Normal weight",B1889&lt;=29.99,"Over weight",B1889&gt;=30,"Obesity")</f>
        <v>Obesity</v>
      </c>
      <c r="V1889" t="str" cm="1">
        <f t="array" ref="V1889">_xlfn.IFS(C1889&lt;5.7,"Normal",C1889&lt;=6.49,"Prediabetes",C1889&gt;=6.5,"Diabetes")</f>
        <v>Prediabetes</v>
      </c>
      <c r="W1889" t="str">
        <f t="shared" si="390"/>
        <v>No</v>
      </c>
    </row>
    <row r="1890" spans="1:23" x14ac:dyDescent="0.25">
      <c r="A1890" t="s">
        <v>479</v>
      </c>
      <c r="B1890" s="11">
        <v>33.479999999999997</v>
      </c>
      <c r="C1890" s="11">
        <v>8.94</v>
      </c>
      <c r="D1890" t="s">
        <v>2380</v>
      </c>
      <c r="E1890" t="s">
        <v>2380</v>
      </c>
      <c r="F1890" t="s">
        <v>2380</v>
      </c>
      <c r="G1890" t="s">
        <v>2381</v>
      </c>
      <c r="H1890" t="s">
        <v>2380</v>
      </c>
      <c r="I1890" t="str">
        <f t="shared" si="378"/>
        <v>Id1889</v>
      </c>
      <c r="J1890" t="str">
        <f t="shared" si="379"/>
        <v>33.48</v>
      </c>
      <c r="K1890" t="str">
        <f t="shared" si="380"/>
        <v>8.94</v>
      </c>
      <c r="L1890" t="str">
        <f t="shared" si="381"/>
        <v>No</v>
      </c>
      <c r="M1890" t="str">
        <f t="shared" si="382"/>
        <v>No</v>
      </c>
      <c r="N1890" t="str">
        <f t="shared" si="383"/>
        <v>No</v>
      </c>
      <c r="O1890" t="str">
        <f t="shared" si="384"/>
        <v>No major surgery</v>
      </c>
      <c r="P1890" t="str">
        <f t="shared" si="385"/>
        <v>No</v>
      </c>
      <c r="Q1890" s="10" t="str">
        <f t="shared" si="386"/>
        <v>0</v>
      </c>
      <c r="R1890" t="str">
        <f t="shared" si="387"/>
        <v>No</v>
      </c>
      <c r="S1890" t="str">
        <f t="shared" si="388"/>
        <v>No</v>
      </c>
      <c r="T1890" t="str">
        <f t="shared" si="389"/>
        <v>No</v>
      </c>
      <c r="U1890" s="10" t="str" cm="1">
        <f t="array" ref="U1890">_xlfn.IFS(B1890&lt;18.5,"Underweight",B1890&lt;=24.9,"Normal weight",B1890&lt;=29.99,"Over weight",B1890&gt;=30,"Obesity")</f>
        <v>Obesity</v>
      </c>
      <c r="V1890" t="str" cm="1">
        <f t="array" ref="V1890">_xlfn.IFS(C1890&lt;5.7,"Normal",C1890&lt;=6.49,"Prediabetes",C1890&gt;=6.5,"Diabetes")</f>
        <v>Diabetes</v>
      </c>
      <c r="W1890" t="str">
        <f t="shared" si="390"/>
        <v>No</v>
      </c>
    </row>
    <row r="1891" spans="1:23" x14ac:dyDescent="0.25">
      <c r="A1891" t="s">
        <v>478</v>
      </c>
      <c r="B1891" s="11">
        <v>16.510000000000002</v>
      </c>
      <c r="C1891" s="11">
        <v>4.42</v>
      </c>
      <c r="D1891" t="s">
        <v>2382</v>
      </c>
      <c r="E1891" t="s">
        <v>2380</v>
      </c>
      <c r="F1891" t="s">
        <v>2383</v>
      </c>
      <c r="G1891">
        <v>1</v>
      </c>
      <c r="H1891" t="s">
        <v>2380</v>
      </c>
      <c r="I1891" t="str">
        <f t="shared" si="378"/>
        <v>Id1890</v>
      </c>
      <c r="J1891" t="str">
        <f t="shared" si="379"/>
        <v>16.51</v>
      </c>
      <c r="K1891" t="str">
        <f t="shared" si="380"/>
        <v>4.42</v>
      </c>
      <c r="L1891" t="str">
        <f t="shared" si="381"/>
        <v>yes</v>
      </c>
      <c r="M1891" t="str">
        <f t="shared" si="382"/>
        <v>No</v>
      </c>
      <c r="N1891" t="str">
        <f t="shared" si="383"/>
        <v>Yes</v>
      </c>
      <c r="O1891" t="str">
        <f t="shared" si="384"/>
        <v>1</v>
      </c>
      <c r="P1891" t="str">
        <f t="shared" si="385"/>
        <v>No</v>
      </c>
      <c r="Q1891" s="10" t="str">
        <f t="shared" si="386"/>
        <v>1</v>
      </c>
      <c r="R1891" t="str">
        <f t="shared" si="387"/>
        <v>Yes</v>
      </c>
      <c r="S1891" t="str">
        <f t="shared" si="388"/>
        <v>No</v>
      </c>
      <c r="T1891" t="str">
        <f t="shared" si="389"/>
        <v>No</v>
      </c>
      <c r="U1891" s="10" t="str" cm="1">
        <f t="array" ref="U1891">_xlfn.IFS(B1891&lt;18.5,"Underweight",B1891&lt;=24.9,"Normal weight",B1891&lt;=29.99,"Over weight",B1891&gt;=30,"Obesity")</f>
        <v>Underweight</v>
      </c>
      <c r="V1891" t="str" cm="1">
        <f t="array" ref="V1891">_xlfn.IFS(C1891&lt;5.7,"Normal",C1891&lt;=6.49,"Prediabetes",C1891&gt;=6.5,"Diabetes")</f>
        <v>Normal</v>
      </c>
      <c r="W1891" t="str">
        <f t="shared" si="390"/>
        <v>No</v>
      </c>
    </row>
    <row r="1892" spans="1:23" x14ac:dyDescent="0.25">
      <c r="A1892" t="s">
        <v>477</v>
      </c>
      <c r="B1892" s="11">
        <v>33.155000000000001</v>
      </c>
      <c r="C1892" s="11">
        <v>5.3</v>
      </c>
      <c r="D1892" t="s">
        <v>2382</v>
      </c>
      <c r="E1892" t="s">
        <v>2380</v>
      </c>
      <c r="F1892" t="s">
        <v>2380</v>
      </c>
      <c r="G1892">
        <v>1</v>
      </c>
      <c r="H1892" t="s">
        <v>2380</v>
      </c>
      <c r="I1892" t="str">
        <f t="shared" si="378"/>
        <v>Id1891</v>
      </c>
      <c r="J1892" t="str">
        <f t="shared" si="379"/>
        <v>33.155</v>
      </c>
      <c r="K1892" t="str">
        <f t="shared" si="380"/>
        <v>5.3</v>
      </c>
      <c r="L1892" t="str">
        <f t="shared" si="381"/>
        <v>yes</v>
      </c>
      <c r="M1892" t="str">
        <f t="shared" si="382"/>
        <v>No</v>
      </c>
      <c r="N1892" t="str">
        <f t="shared" si="383"/>
        <v>No</v>
      </c>
      <c r="O1892" t="str">
        <f t="shared" si="384"/>
        <v>1</v>
      </c>
      <c r="P1892" t="str">
        <f t="shared" si="385"/>
        <v>No</v>
      </c>
      <c r="Q1892" s="10" t="str">
        <f t="shared" si="386"/>
        <v>1</v>
      </c>
      <c r="R1892" t="str">
        <f t="shared" si="387"/>
        <v>Yes</v>
      </c>
      <c r="S1892" t="str">
        <f t="shared" si="388"/>
        <v>No</v>
      </c>
      <c r="T1892" t="str">
        <f t="shared" si="389"/>
        <v>No</v>
      </c>
      <c r="U1892" s="10" t="str" cm="1">
        <f t="array" ref="U1892">_xlfn.IFS(B1892&lt;18.5,"Underweight",B1892&lt;=24.9,"Normal weight",B1892&lt;=29.99,"Over weight",B1892&gt;=30,"Obesity")</f>
        <v>Obesity</v>
      </c>
      <c r="V1892" t="str" cm="1">
        <f t="array" ref="V1892">_xlfn.IFS(C1892&lt;5.7,"Normal",C1892&lt;=6.49,"Prediabetes",C1892&gt;=6.5,"Diabetes")</f>
        <v>Normal</v>
      </c>
      <c r="W1892" t="str">
        <f t="shared" si="390"/>
        <v>No</v>
      </c>
    </row>
    <row r="1893" spans="1:23" x14ac:dyDescent="0.25">
      <c r="A1893" t="s">
        <v>476</v>
      </c>
      <c r="B1893" s="11">
        <v>37.29</v>
      </c>
      <c r="C1893" s="11">
        <v>4.6399999999999997</v>
      </c>
      <c r="D1893" t="s">
        <v>2380</v>
      </c>
      <c r="E1893" t="s">
        <v>2380</v>
      </c>
      <c r="F1893" t="s">
        <v>2383</v>
      </c>
      <c r="G1893">
        <v>1</v>
      </c>
      <c r="H1893" t="s">
        <v>2380</v>
      </c>
      <c r="I1893" t="str">
        <f t="shared" si="378"/>
        <v>Id1892</v>
      </c>
      <c r="J1893" t="str">
        <f t="shared" si="379"/>
        <v>37.29</v>
      </c>
      <c r="K1893" t="str">
        <f t="shared" si="380"/>
        <v>4.64</v>
      </c>
      <c r="L1893" t="str">
        <f t="shared" si="381"/>
        <v>No</v>
      </c>
      <c r="M1893" t="str">
        <f t="shared" si="382"/>
        <v>No</v>
      </c>
      <c r="N1893" t="str">
        <f t="shared" si="383"/>
        <v>Yes</v>
      </c>
      <c r="O1893" t="str">
        <f t="shared" si="384"/>
        <v>1</v>
      </c>
      <c r="P1893" t="str">
        <f t="shared" si="385"/>
        <v>No</v>
      </c>
      <c r="Q1893" s="10" t="str">
        <f t="shared" si="386"/>
        <v>1</v>
      </c>
      <c r="R1893" t="str">
        <f t="shared" si="387"/>
        <v>No</v>
      </c>
      <c r="S1893" t="str">
        <f t="shared" si="388"/>
        <v>No</v>
      </c>
      <c r="T1893" t="str">
        <f t="shared" si="389"/>
        <v>No</v>
      </c>
      <c r="U1893" s="10" t="str" cm="1">
        <f t="array" ref="U1893">_xlfn.IFS(B1893&lt;18.5,"Underweight",B1893&lt;=24.9,"Normal weight",B1893&lt;=29.99,"Over weight",B1893&gt;=30,"Obesity")</f>
        <v>Obesity</v>
      </c>
      <c r="V1893" t="str" cm="1">
        <f t="array" ref="V1893">_xlfn.IFS(C1893&lt;5.7,"Normal",C1893&lt;=6.49,"Prediabetes",C1893&gt;=6.5,"Diabetes")</f>
        <v>Normal</v>
      </c>
      <c r="W1893" t="str">
        <f t="shared" si="390"/>
        <v>No</v>
      </c>
    </row>
    <row r="1894" spans="1:23" x14ac:dyDescent="0.25">
      <c r="A1894" t="s">
        <v>475</v>
      </c>
      <c r="B1894" s="11">
        <v>20.23</v>
      </c>
      <c r="C1894" s="11">
        <v>6.16</v>
      </c>
      <c r="D1894" t="s">
        <v>2382</v>
      </c>
      <c r="E1894" t="s">
        <v>2380</v>
      </c>
      <c r="F1894" t="s">
        <v>2380</v>
      </c>
      <c r="G1894">
        <v>1</v>
      </c>
      <c r="H1894" t="s">
        <v>2380</v>
      </c>
      <c r="I1894" t="str">
        <f t="shared" si="378"/>
        <v>Id1893</v>
      </c>
      <c r="J1894" t="str">
        <f t="shared" si="379"/>
        <v>20.23</v>
      </c>
      <c r="K1894" t="str">
        <f t="shared" si="380"/>
        <v>6.16</v>
      </c>
      <c r="L1894" t="str">
        <f t="shared" si="381"/>
        <v>yes</v>
      </c>
      <c r="M1894" t="str">
        <f t="shared" si="382"/>
        <v>No</v>
      </c>
      <c r="N1894" t="str">
        <f t="shared" si="383"/>
        <v>No</v>
      </c>
      <c r="O1894" t="str">
        <f t="shared" si="384"/>
        <v>1</v>
      </c>
      <c r="P1894" t="str">
        <f t="shared" si="385"/>
        <v>No</v>
      </c>
      <c r="Q1894" s="10" t="str">
        <f t="shared" si="386"/>
        <v>1</v>
      </c>
      <c r="R1894" t="str">
        <f t="shared" si="387"/>
        <v>Yes</v>
      </c>
      <c r="S1894" t="str">
        <f t="shared" si="388"/>
        <v>No</v>
      </c>
      <c r="T1894" t="str">
        <f t="shared" si="389"/>
        <v>No</v>
      </c>
      <c r="U1894" s="10" t="str" cm="1">
        <f t="array" ref="U1894">_xlfn.IFS(B1894&lt;18.5,"Underweight",B1894&lt;=24.9,"Normal weight",B1894&lt;=29.99,"Over weight",B1894&gt;=30,"Obesity")</f>
        <v>Normal weight</v>
      </c>
      <c r="V1894" t="str" cm="1">
        <f t="array" ref="V1894">_xlfn.IFS(C1894&lt;5.7,"Normal",C1894&lt;=6.49,"Prediabetes",C1894&gt;=6.5,"Diabetes")</f>
        <v>Prediabetes</v>
      </c>
      <c r="W1894" t="str">
        <f t="shared" si="390"/>
        <v>No</v>
      </c>
    </row>
    <row r="1895" spans="1:23" x14ac:dyDescent="0.25">
      <c r="A1895" t="s">
        <v>474</v>
      </c>
      <c r="B1895" s="11">
        <v>28.975000000000001</v>
      </c>
      <c r="C1895" s="11">
        <v>4.12</v>
      </c>
      <c r="D1895" t="s">
        <v>2380</v>
      </c>
      <c r="E1895" t="s">
        <v>2380</v>
      </c>
      <c r="F1895" t="s">
        <v>2383</v>
      </c>
      <c r="G1895">
        <v>1</v>
      </c>
      <c r="H1895" t="s">
        <v>2380</v>
      </c>
      <c r="I1895" t="str">
        <f t="shared" si="378"/>
        <v>Id1894</v>
      </c>
      <c r="J1895" t="str">
        <f t="shared" si="379"/>
        <v>28.975</v>
      </c>
      <c r="K1895" t="str">
        <f t="shared" si="380"/>
        <v>4.12</v>
      </c>
      <c r="L1895" t="str">
        <f t="shared" si="381"/>
        <v>No</v>
      </c>
      <c r="M1895" t="str">
        <f t="shared" si="382"/>
        <v>No</v>
      </c>
      <c r="N1895" t="str">
        <f t="shared" si="383"/>
        <v>Yes</v>
      </c>
      <c r="O1895" t="str">
        <f t="shared" si="384"/>
        <v>1</v>
      </c>
      <c r="P1895" t="str">
        <f t="shared" si="385"/>
        <v>No</v>
      </c>
      <c r="Q1895" s="10" t="str">
        <f t="shared" si="386"/>
        <v>1</v>
      </c>
      <c r="R1895" t="str">
        <f t="shared" si="387"/>
        <v>No</v>
      </c>
      <c r="S1895" t="str">
        <f t="shared" si="388"/>
        <v>No</v>
      </c>
      <c r="T1895" t="str">
        <f t="shared" si="389"/>
        <v>No</v>
      </c>
      <c r="U1895" s="10" t="str" cm="1">
        <f t="array" ref="U1895">_xlfn.IFS(B1895&lt;18.5,"Underweight",B1895&lt;=24.9,"Normal weight",B1895&lt;=29.99,"Over weight",B1895&gt;=30,"Obesity")</f>
        <v>Over weight</v>
      </c>
      <c r="V1895" t="str" cm="1">
        <f t="array" ref="V1895">_xlfn.IFS(C1895&lt;5.7,"Normal",C1895&lt;=6.49,"Prediabetes",C1895&gt;=6.5,"Diabetes")</f>
        <v>Normal</v>
      </c>
      <c r="W1895" t="str">
        <f t="shared" si="390"/>
        <v>No</v>
      </c>
    </row>
    <row r="1896" spans="1:23" x14ac:dyDescent="0.25">
      <c r="A1896" t="s">
        <v>473</v>
      </c>
      <c r="B1896" s="11">
        <v>16.420000000000002</v>
      </c>
      <c r="C1896" s="11">
        <v>5.77</v>
      </c>
      <c r="D1896" t="s">
        <v>2382</v>
      </c>
      <c r="E1896" t="s">
        <v>2380</v>
      </c>
      <c r="F1896" t="s">
        <v>2383</v>
      </c>
      <c r="G1896">
        <v>1</v>
      </c>
      <c r="H1896" t="s">
        <v>2380</v>
      </c>
      <c r="I1896" t="str">
        <f t="shared" si="378"/>
        <v>Id1895</v>
      </c>
      <c r="J1896" t="str">
        <f t="shared" si="379"/>
        <v>16.42</v>
      </c>
      <c r="K1896" t="str">
        <f t="shared" si="380"/>
        <v>5.77</v>
      </c>
      <c r="L1896" t="str">
        <f t="shared" si="381"/>
        <v>yes</v>
      </c>
      <c r="M1896" t="str">
        <f t="shared" si="382"/>
        <v>No</v>
      </c>
      <c r="N1896" t="str">
        <f t="shared" si="383"/>
        <v>Yes</v>
      </c>
      <c r="O1896" t="str">
        <f t="shared" si="384"/>
        <v>1</v>
      </c>
      <c r="P1896" t="str">
        <f t="shared" si="385"/>
        <v>No</v>
      </c>
      <c r="Q1896" s="10" t="str">
        <f t="shared" si="386"/>
        <v>1</v>
      </c>
      <c r="R1896" t="str">
        <f t="shared" si="387"/>
        <v>Yes</v>
      </c>
      <c r="S1896" t="str">
        <f t="shared" si="388"/>
        <v>No</v>
      </c>
      <c r="T1896" t="str">
        <f t="shared" si="389"/>
        <v>No</v>
      </c>
      <c r="U1896" s="10" t="str" cm="1">
        <f t="array" ref="U1896">_xlfn.IFS(B1896&lt;18.5,"Underweight",B1896&lt;=24.9,"Normal weight",B1896&lt;=29.99,"Over weight",B1896&gt;=30,"Obesity")</f>
        <v>Underweight</v>
      </c>
      <c r="V1896" t="str" cm="1">
        <f t="array" ref="V1896">_xlfn.IFS(C1896&lt;5.7,"Normal",C1896&lt;=6.49,"Prediabetes",C1896&gt;=6.5,"Diabetes")</f>
        <v>Prediabetes</v>
      </c>
      <c r="W1896" t="str">
        <f t="shared" si="390"/>
        <v>No</v>
      </c>
    </row>
    <row r="1897" spans="1:23" x14ac:dyDescent="0.25">
      <c r="A1897" t="s">
        <v>472</v>
      </c>
      <c r="B1897" s="11">
        <v>17.559999999999999</v>
      </c>
      <c r="C1897" s="11">
        <v>6.2</v>
      </c>
      <c r="D1897" t="s">
        <v>2380</v>
      </c>
      <c r="E1897" t="s">
        <v>2380</v>
      </c>
      <c r="F1897" t="s">
        <v>2380</v>
      </c>
      <c r="G1897">
        <v>1</v>
      </c>
      <c r="H1897" t="s">
        <v>2380</v>
      </c>
      <c r="I1897" t="str">
        <f t="shared" si="378"/>
        <v>Id1896</v>
      </c>
      <c r="J1897" t="str">
        <f t="shared" si="379"/>
        <v>17.56</v>
      </c>
      <c r="K1897" t="str">
        <f t="shared" si="380"/>
        <v>6.2</v>
      </c>
      <c r="L1897" t="str">
        <f t="shared" si="381"/>
        <v>No</v>
      </c>
      <c r="M1897" t="str">
        <f t="shared" si="382"/>
        <v>No</v>
      </c>
      <c r="N1897" t="str">
        <f t="shared" si="383"/>
        <v>No</v>
      </c>
      <c r="O1897" t="str">
        <f t="shared" si="384"/>
        <v>1</v>
      </c>
      <c r="P1897" t="str">
        <f t="shared" si="385"/>
        <v>No</v>
      </c>
      <c r="Q1897" s="10" t="str">
        <f t="shared" si="386"/>
        <v>1</v>
      </c>
      <c r="R1897" t="str">
        <f t="shared" si="387"/>
        <v>No</v>
      </c>
      <c r="S1897" t="str">
        <f t="shared" si="388"/>
        <v>No</v>
      </c>
      <c r="T1897" t="str">
        <f t="shared" si="389"/>
        <v>No</v>
      </c>
      <c r="U1897" s="10" t="str" cm="1">
        <f t="array" ref="U1897">_xlfn.IFS(B1897&lt;18.5,"Underweight",B1897&lt;=24.9,"Normal weight",B1897&lt;=29.99,"Over weight",B1897&gt;=30,"Obesity")</f>
        <v>Underweight</v>
      </c>
      <c r="V1897" t="str" cm="1">
        <f t="array" ref="V1897">_xlfn.IFS(C1897&lt;5.7,"Normal",C1897&lt;=6.49,"Prediabetes",C1897&gt;=6.5,"Diabetes")</f>
        <v>Prediabetes</v>
      </c>
      <c r="W1897" t="str">
        <f t="shared" si="390"/>
        <v>No</v>
      </c>
    </row>
    <row r="1898" spans="1:23" x14ac:dyDescent="0.25">
      <c r="A1898" t="s">
        <v>471</v>
      </c>
      <c r="B1898" s="11">
        <v>24.13</v>
      </c>
      <c r="C1898" s="11">
        <v>4.3899999999999997</v>
      </c>
      <c r="D1898" t="s">
        <v>2380</v>
      </c>
      <c r="E1898" t="s">
        <v>2380</v>
      </c>
      <c r="F1898" t="s">
        <v>2380</v>
      </c>
      <c r="G1898">
        <v>1</v>
      </c>
      <c r="H1898" t="s">
        <v>2380</v>
      </c>
      <c r="I1898" t="str">
        <f t="shared" si="378"/>
        <v>Id1897</v>
      </c>
      <c r="J1898" t="str">
        <f t="shared" si="379"/>
        <v>24.13</v>
      </c>
      <c r="K1898" t="str">
        <f t="shared" si="380"/>
        <v>4.39</v>
      </c>
      <c r="L1898" t="str">
        <f t="shared" si="381"/>
        <v>No</v>
      </c>
      <c r="M1898" t="str">
        <f t="shared" si="382"/>
        <v>No</v>
      </c>
      <c r="N1898" t="str">
        <f t="shared" si="383"/>
        <v>No</v>
      </c>
      <c r="O1898" t="str">
        <f t="shared" si="384"/>
        <v>1</v>
      </c>
      <c r="P1898" t="str">
        <f t="shared" si="385"/>
        <v>No</v>
      </c>
      <c r="Q1898" s="10" t="str">
        <f t="shared" si="386"/>
        <v>1</v>
      </c>
      <c r="R1898" t="str">
        <f t="shared" si="387"/>
        <v>No</v>
      </c>
      <c r="S1898" t="str">
        <f t="shared" si="388"/>
        <v>No</v>
      </c>
      <c r="T1898" t="str">
        <f t="shared" si="389"/>
        <v>No</v>
      </c>
      <c r="U1898" s="10" t="str" cm="1">
        <f t="array" ref="U1898">_xlfn.IFS(B1898&lt;18.5,"Underweight",B1898&lt;=24.9,"Normal weight",B1898&lt;=29.99,"Over weight",B1898&gt;=30,"Obesity")</f>
        <v>Normal weight</v>
      </c>
      <c r="V1898" t="str" cm="1">
        <f t="array" ref="V1898">_xlfn.IFS(C1898&lt;5.7,"Normal",C1898&lt;=6.49,"Prediabetes",C1898&gt;=6.5,"Diabetes")</f>
        <v>Normal</v>
      </c>
      <c r="W1898" t="str">
        <f t="shared" si="390"/>
        <v>No</v>
      </c>
    </row>
    <row r="1899" spans="1:23" x14ac:dyDescent="0.25">
      <c r="A1899" t="s">
        <v>470</v>
      </c>
      <c r="B1899" s="11">
        <v>19.95</v>
      </c>
      <c r="C1899" s="11">
        <v>5.13</v>
      </c>
      <c r="D1899" t="s">
        <v>2380</v>
      </c>
      <c r="E1899" t="s">
        <v>2382</v>
      </c>
      <c r="F1899" t="s">
        <v>2380</v>
      </c>
      <c r="G1899">
        <v>2</v>
      </c>
      <c r="H1899" t="s">
        <v>2380</v>
      </c>
      <c r="I1899" t="str">
        <f t="shared" si="378"/>
        <v>Id1898</v>
      </c>
      <c r="J1899" t="str">
        <f t="shared" si="379"/>
        <v>19.95</v>
      </c>
      <c r="K1899" t="str">
        <f t="shared" si="380"/>
        <v>5.13</v>
      </c>
      <c r="L1899" t="str">
        <f t="shared" si="381"/>
        <v>No</v>
      </c>
      <c r="M1899" t="str">
        <f t="shared" si="382"/>
        <v>yes</v>
      </c>
      <c r="N1899" t="str">
        <f t="shared" si="383"/>
        <v>No</v>
      </c>
      <c r="O1899" t="str">
        <f t="shared" si="384"/>
        <v>2</v>
      </c>
      <c r="P1899" t="str">
        <f t="shared" si="385"/>
        <v>No</v>
      </c>
      <c r="Q1899" s="10" t="str">
        <f t="shared" si="386"/>
        <v>2</v>
      </c>
      <c r="R1899" t="str">
        <f t="shared" si="387"/>
        <v>No</v>
      </c>
      <c r="S1899" t="str">
        <f t="shared" si="388"/>
        <v>No</v>
      </c>
      <c r="T1899" t="str">
        <f t="shared" si="389"/>
        <v>No</v>
      </c>
      <c r="U1899" s="10" t="str" cm="1">
        <f t="array" ref="U1899">_xlfn.IFS(B1899&lt;18.5,"Underweight",B1899&lt;=24.9,"Normal weight",B1899&lt;=29.99,"Over weight",B1899&gt;=30,"Obesity")</f>
        <v>Normal weight</v>
      </c>
      <c r="V1899" t="str" cm="1">
        <f t="array" ref="V1899">_xlfn.IFS(C1899&lt;5.7,"Normal",C1899&lt;=6.49,"Prediabetes",C1899&gt;=6.5,"Diabetes")</f>
        <v>Normal</v>
      </c>
      <c r="W1899" t="str">
        <f t="shared" si="390"/>
        <v>Yes</v>
      </c>
    </row>
    <row r="1900" spans="1:23" x14ac:dyDescent="0.25">
      <c r="A1900" t="s">
        <v>469</v>
      </c>
      <c r="B1900" s="11">
        <v>21.24</v>
      </c>
      <c r="C1900" s="11">
        <v>4.49</v>
      </c>
      <c r="D1900" t="s">
        <v>2380</v>
      </c>
      <c r="E1900" t="s">
        <v>2380</v>
      </c>
      <c r="F1900" t="s">
        <v>2380</v>
      </c>
      <c r="G1900" t="s">
        <v>2381</v>
      </c>
      <c r="H1900" t="s">
        <v>2380</v>
      </c>
      <c r="I1900" t="str">
        <f t="shared" si="378"/>
        <v>Id1899</v>
      </c>
      <c r="J1900" t="str">
        <f t="shared" si="379"/>
        <v>21.24</v>
      </c>
      <c r="K1900" t="str">
        <f t="shared" si="380"/>
        <v>4.49</v>
      </c>
      <c r="L1900" t="str">
        <f t="shared" si="381"/>
        <v>No</v>
      </c>
      <c r="M1900" t="str">
        <f t="shared" si="382"/>
        <v>No</v>
      </c>
      <c r="N1900" t="str">
        <f t="shared" si="383"/>
        <v>No</v>
      </c>
      <c r="O1900" t="str">
        <f t="shared" si="384"/>
        <v>No major surgery</v>
      </c>
      <c r="P1900" t="str">
        <f t="shared" si="385"/>
        <v>No</v>
      </c>
      <c r="Q1900" s="10" t="str">
        <f t="shared" si="386"/>
        <v>0</v>
      </c>
      <c r="R1900" t="str">
        <f t="shared" si="387"/>
        <v>No</v>
      </c>
      <c r="S1900" t="str">
        <f t="shared" si="388"/>
        <v>No</v>
      </c>
      <c r="T1900" t="str">
        <f t="shared" si="389"/>
        <v>No</v>
      </c>
      <c r="U1900" s="10" t="str" cm="1">
        <f t="array" ref="U1900">_xlfn.IFS(B1900&lt;18.5,"Underweight",B1900&lt;=24.9,"Normal weight",B1900&lt;=29.99,"Over weight",B1900&gt;=30,"Obesity")</f>
        <v>Normal weight</v>
      </c>
      <c r="V1900" t="str" cm="1">
        <f t="array" ref="V1900">_xlfn.IFS(C1900&lt;5.7,"Normal",C1900&lt;=6.49,"Prediabetes",C1900&gt;=6.5,"Diabetes")</f>
        <v>Normal</v>
      </c>
      <c r="W1900" t="str">
        <f t="shared" si="390"/>
        <v>No</v>
      </c>
    </row>
    <row r="1901" spans="1:23" x14ac:dyDescent="0.25">
      <c r="A1901" t="s">
        <v>468</v>
      </c>
      <c r="B1901" s="11">
        <v>44.22</v>
      </c>
      <c r="C1901" s="11">
        <v>6.35</v>
      </c>
      <c r="D1901" t="s">
        <v>2380</v>
      </c>
      <c r="E1901" t="s">
        <v>2380</v>
      </c>
      <c r="F1901" t="s">
        <v>2380</v>
      </c>
      <c r="G1901" t="s">
        <v>2381</v>
      </c>
      <c r="H1901" t="s">
        <v>2380</v>
      </c>
      <c r="I1901" t="str">
        <f t="shared" si="378"/>
        <v>Id1900</v>
      </c>
      <c r="J1901" t="str">
        <f t="shared" si="379"/>
        <v>44.22</v>
      </c>
      <c r="K1901" t="str">
        <f t="shared" si="380"/>
        <v>6.35</v>
      </c>
      <c r="L1901" t="str">
        <f t="shared" si="381"/>
        <v>No</v>
      </c>
      <c r="M1901" t="str">
        <f t="shared" si="382"/>
        <v>No</v>
      </c>
      <c r="N1901" t="str">
        <f t="shared" si="383"/>
        <v>No</v>
      </c>
      <c r="O1901" t="str">
        <f t="shared" si="384"/>
        <v>No major surgery</v>
      </c>
      <c r="P1901" t="str">
        <f t="shared" si="385"/>
        <v>No</v>
      </c>
      <c r="Q1901" s="10" t="str">
        <f t="shared" si="386"/>
        <v>0</v>
      </c>
      <c r="R1901" t="str">
        <f t="shared" si="387"/>
        <v>No</v>
      </c>
      <c r="S1901" t="str">
        <f t="shared" si="388"/>
        <v>No</v>
      </c>
      <c r="T1901" t="str">
        <f t="shared" si="389"/>
        <v>No</v>
      </c>
      <c r="U1901" s="10" t="str" cm="1">
        <f t="array" ref="U1901">_xlfn.IFS(B1901&lt;18.5,"Underweight",B1901&lt;=24.9,"Normal weight",B1901&lt;=29.99,"Over weight",B1901&gt;=30,"Obesity")</f>
        <v>Obesity</v>
      </c>
      <c r="V1901" t="str" cm="1">
        <f t="array" ref="V1901">_xlfn.IFS(C1901&lt;5.7,"Normal",C1901&lt;=6.49,"Prediabetes",C1901&gt;=6.5,"Diabetes")</f>
        <v>Prediabetes</v>
      </c>
      <c r="W1901" t="str">
        <f t="shared" si="390"/>
        <v>No</v>
      </c>
    </row>
    <row r="1902" spans="1:23" x14ac:dyDescent="0.25">
      <c r="A1902" t="s">
        <v>467</v>
      </c>
      <c r="B1902" s="11">
        <v>41.1</v>
      </c>
      <c r="C1902" s="11">
        <v>5.79</v>
      </c>
      <c r="D1902" t="s">
        <v>2380</v>
      </c>
      <c r="E1902" t="s">
        <v>2380</v>
      </c>
      <c r="F1902" t="s">
        <v>2380</v>
      </c>
      <c r="G1902" t="s">
        <v>2381</v>
      </c>
      <c r="H1902" t="s">
        <v>2380</v>
      </c>
      <c r="I1902" t="str">
        <f t="shared" si="378"/>
        <v>Id1901</v>
      </c>
      <c r="J1902" t="str">
        <f t="shared" si="379"/>
        <v>41.1</v>
      </c>
      <c r="K1902" t="str">
        <f t="shared" si="380"/>
        <v>5.79</v>
      </c>
      <c r="L1902" t="str">
        <f t="shared" si="381"/>
        <v>No</v>
      </c>
      <c r="M1902" t="str">
        <f t="shared" si="382"/>
        <v>No</v>
      </c>
      <c r="N1902" t="str">
        <f t="shared" si="383"/>
        <v>No</v>
      </c>
      <c r="O1902" t="str">
        <f t="shared" si="384"/>
        <v>No major surgery</v>
      </c>
      <c r="P1902" t="str">
        <f t="shared" si="385"/>
        <v>No</v>
      </c>
      <c r="Q1902" s="10" t="str">
        <f t="shared" si="386"/>
        <v>0</v>
      </c>
      <c r="R1902" t="str">
        <f t="shared" si="387"/>
        <v>No</v>
      </c>
      <c r="S1902" t="str">
        <f t="shared" si="388"/>
        <v>No</v>
      </c>
      <c r="T1902" t="str">
        <f t="shared" si="389"/>
        <v>No</v>
      </c>
      <c r="U1902" s="10" t="str" cm="1">
        <f t="array" ref="U1902">_xlfn.IFS(B1902&lt;18.5,"Underweight",B1902&lt;=24.9,"Normal weight",B1902&lt;=29.99,"Over weight",B1902&gt;=30,"Obesity")</f>
        <v>Obesity</v>
      </c>
      <c r="V1902" t="str" cm="1">
        <f t="array" ref="V1902">_xlfn.IFS(C1902&lt;5.7,"Normal",C1902&lt;=6.49,"Prediabetes",C1902&gt;=6.5,"Diabetes")</f>
        <v>Prediabetes</v>
      </c>
      <c r="W1902" t="str">
        <f t="shared" si="390"/>
        <v>No</v>
      </c>
    </row>
    <row r="1903" spans="1:23" x14ac:dyDescent="0.25">
      <c r="A1903" t="s">
        <v>466</v>
      </c>
      <c r="B1903" s="11">
        <v>34.200000000000003</v>
      </c>
      <c r="C1903" s="11">
        <v>4.78</v>
      </c>
      <c r="D1903" t="s">
        <v>2382</v>
      </c>
      <c r="E1903" t="s">
        <v>2380</v>
      </c>
      <c r="F1903" t="s">
        <v>2380</v>
      </c>
      <c r="G1903" t="s">
        <v>2381</v>
      </c>
      <c r="H1903" t="s">
        <v>2380</v>
      </c>
      <c r="I1903" t="str">
        <f t="shared" si="378"/>
        <v>Id1902</v>
      </c>
      <c r="J1903" t="str">
        <f t="shared" si="379"/>
        <v>34.2</v>
      </c>
      <c r="K1903" t="str">
        <f t="shared" si="380"/>
        <v>4.78</v>
      </c>
      <c r="L1903" t="str">
        <f t="shared" si="381"/>
        <v>yes</v>
      </c>
      <c r="M1903" t="str">
        <f t="shared" si="382"/>
        <v>No</v>
      </c>
      <c r="N1903" t="str">
        <f t="shared" si="383"/>
        <v>No</v>
      </c>
      <c r="O1903" t="str">
        <f t="shared" si="384"/>
        <v>No major surgery</v>
      </c>
      <c r="P1903" t="str">
        <f t="shared" si="385"/>
        <v>No</v>
      </c>
      <c r="Q1903" s="10" t="str">
        <f t="shared" si="386"/>
        <v>0</v>
      </c>
      <c r="R1903" t="str">
        <f t="shared" si="387"/>
        <v>Yes</v>
      </c>
      <c r="S1903" t="str">
        <f t="shared" si="388"/>
        <v>No</v>
      </c>
      <c r="T1903" t="str">
        <f t="shared" si="389"/>
        <v>No</v>
      </c>
      <c r="U1903" s="10" t="str" cm="1">
        <f t="array" ref="U1903">_xlfn.IFS(B1903&lt;18.5,"Underweight",B1903&lt;=24.9,"Normal weight",B1903&lt;=29.99,"Over weight",B1903&gt;=30,"Obesity")</f>
        <v>Obesity</v>
      </c>
      <c r="V1903" t="str" cm="1">
        <f t="array" ref="V1903">_xlfn.IFS(C1903&lt;5.7,"Normal",C1903&lt;=6.49,"Prediabetes",C1903&gt;=6.5,"Diabetes")</f>
        <v>Normal</v>
      </c>
      <c r="W1903" t="str">
        <f t="shared" si="390"/>
        <v>No</v>
      </c>
    </row>
    <row r="1904" spans="1:23" x14ac:dyDescent="0.25">
      <c r="A1904" t="s">
        <v>465</v>
      </c>
      <c r="B1904" s="11">
        <v>29.92</v>
      </c>
      <c r="C1904" s="11">
        <v>6.02</v>
      </c>
      <c r="D1904" t="s">
        <v>2382</v>
      </c>
      <c r="E1904" t="s">
        <v>2380</v>
      </c>
      <c r="F1904" t="s">
        <v>2380</v>
      </c>
      <c r="G1904" t="s">
        <v>2381</v>
      </c>
      <c r="H1904" t="s">
        <v>2380</v>
      </c>
      <c r="I1904" t="str">
        <f t="shared" si="378"/>
        <v>Id1903</v>
      </c>
      <c r="J1904" t="str">
        <f t="shared" si="379"/>
        <v>29.92</v>
      </c>
      <c r="K1904" t="str">
        <f t="shared" si="380"/>
        <v>6.02</v>
      </c>
      <c r="L1904" t="str">
        <f t="shared" si="381"/>
        <v>yes</v>
      </c>
      <c r="M1904" t="str">
        <f t="shared" si="382"/>
        <v>No</v>
      </c>
      <c r="N1904" t="str">
        <f t="shared" si="383"/>
        <v>No</v>
      </c>
      <c r="O1904" t="str">
        <f t="shared" si="384"/>
        <v>No major surgery</v>
      </c>
      <c r="P1904" t="str">
        <f t="shared" si="385"/>
        <v>No</v>
      </c>
      <c r="Q1904" s="10" t="str">
        <f t="shared" si="386"/>
        <v>0</v>
      </c>
      <c r="R1904" t="str">
        <f t="shared" si="387"/>
        <v>Yes</v>
      </c>
      <c r="S1904" t="str">
        <f t="shared" si="388"/>
        <v>No</v>
      </c>
      <c r="T1904" t="str">
        <f t="shared" si="389"/>
        <v>No</v>
      </c>
      <c r="U1904" s="10" t="str" cm="1">
        <f t="array" ref="U1904">_xlfn.IFS(B1904&lt;18.5,"Underweight",B1904&lt;=24.9,"Normal weight",B1904&lt;=29.99,"Over weight",B1904&gt;=30,"Obesity")</f>
        <v>Over weight</v>
      </c>
      <c r="V1904" t="str" cm="1">
        <f t="array" ref="V1904">_xlfn.IFS(C1904&lt;5.7,"Normal",C1904&lt;=6.49,"Prediabetes",C1904&gt;=6.5,"Diabetes")</f>
        <v>Prediabetes</v>
      </c>
      <c r="W1904" t="str">
        <f t="shared" si="390"/>
        <v>No</v>
      </c>
    </row>
    <row r="1905" spans="1:23" x14ac:dyDescent="0.25">
      <c r="A1905" t="s">
        <v>464</v>
      </c>
      <c r="B1905" s="11">
        <v>28.93</v>
      </c>
      <c r="C1905" s="11">
        <v>4.4400000000000004</v>
      </c>
      <c r="D1905" t="s">
        <v>2380</v>
      </c>
      <c r="E1905" t="s">
        <v>2380</v>
      </c>
      <c r="F1905" t="s">
        <v>2380</v>
      </c>
      <c r="G1905" t="s">
        <v>2381</v>
      </c>
      <c r="H1905" t="s">
        <v>2380</v>
      </c>
      <c r="I1905" t="str">
        <f t="shared" si="378"/>
        <v>Id1904</v>
      </c>
      <c r="J1905" t="str">
        <f t="shared" si="379"/>
        <v>28.93</v>
      </c>
      <c r="K1905" t="str">
        <f t="shared" si="380"/>
        <v>4.44</v>
      </c>
      <c r="L1905" t="str">
        <f t="shared" si="381"/>
        <v>No</v>
      </c>
      <c r="M1905" t="str">
        <f t="shared" si="382"/>
        <v>No</v>
      </c>
      <c r="N1905" t="str">
        <f t="shared" si="383"/>
        <v>No</v>
      </c>
      <c r="O1905" t="str">
        <f t="shared" si="384"/>
        <v>No major surgery</v>
      </c>
      <c r="P1905" t="str">
        <f t="shared" si="385"/>
        <v>No</v>
      </c>
      <c r="Q1905" s="10" t="str">
        <f t="shared" si="386"/>
        <v>0</v>
      </c>
      <c r="R1905" t="str">
        <f t="shared" si="387"/>
        <v>No</v>
      </c>
      <c r="S1905" t="str">
        <f t="shared" si="388"/>
        <v>No</v>
      </c>
      <c r="T1905" t="str">
        <f t="shared" si="389"/>
        <v>No</v>
      </c>
      <c r="U1905" s="10" t="str" cm="1">
        <f t="array" ref="U1905">_xlfn.IFS(B1905&lt;18.5,"Underweight",B1905&lt;=24.9,"Normal weight",B1905&lt;=29.99,"Over weight",B1905&gt;=30,"Obesity")</f>
        <v>Over weight</v>
      </c>
      <c r="V1905" t="str" cm="1">
        <f t="array" ref="V1905">_xlfn.IFS(C1905&lt;5.7,"Normal",C1905&lt;=6.49,"Prediabetes",C1905&gt;=6.5,"Diabetes")</f>
        <v>Normal</v>
      </c>
      <c r="W1905" t="str">
        <f t="shared" si="390"/>
        <v>No</v>
      </c>
    </row>
    <row r="1906" spans="1:23" x14ac:dyDescent="0.25">
      <c r="A1906" t="s">
        <v>463</v>
      </c>
      <c r="B1906" s="11">
        <v>31.254999999999999</v>
      </c>
      <c r="C1906" s="11">
        <v>5.84</v>
      </c>
      <c r="D1906" t="s">
        <v>2382</v>
      </c>
      <c r="E1906" t="s">
        <v>2380</v>
      </c>
      <c r="F1906" t="s">
        <v>2380</v>
      </c>
      <c r="G1906">
        <v>1</v>
      </c>
      <c r="H1906" t="s">
        <v>2380</v>
      </c>
      <c r="I1906" t="str">
        <f t="shared" si="378"/>
        <v>Id1905</v>
      </c>
      <c r="J1906" t="str">
        <f t="shared" si="379"/>
        <v>31.255</v>
      </c>
      <c r="K1906" t="str">
        <f t="shared" si="380"/>
        <v>5.84</v>
      </c>
      <c r="L1906" t="str">
        <f t="shared" si="381"/>
        <v>yes</v>
      </c>
      <c r="M1906" t="str">
        <f t="shared" si="382"/>
        <v>No</v>
      </c>
      <c r="N1906" t="str">
        <f t="shared" si="383"/>
        <v>No</v>
      </c>
      <c r="O1906" t="str">
        <f t="shared" si="384"/>
        <v>1</v>
      </c>
      <c r="P1906" t="str">
        <f t="shared" si="385"/>
        <v>No</v>
      </c>
      <c r="Q1906" s="10" t="str">
        <f t="shared" si="386"/>
        <v>1</v>
      </c>
      <c r="R1906" t="str">
        <f t="shared" si="387"/>
        <v>Yes</v>
      </c>
      <c r="S1906" t="str">
        <f t="shared" si="388"/>
        <v>No</v>
      </c>
      <c r="T1906" t="str">
        <f t="shared" si="389"/>
        <v>No</v>
      </c>
      <c r="U1906" s="10" t="str" cm="1">
        <f t="array" ref="U1906">_xlfn.IFS(B1906&lt;18.5,"Underweight",B1906&lt;=24.9,"Normal weight",B1906&lt;=29.99,"Over weight",B1906&gt;=30,"Obesity")</f>
        <v>Obesity</v>
      </c>
      <c r="V1906" t="str" cm="1">
        <f t="array" ref="V1906">_xlfn.IFS(C1906&lt;5.7,"Normal",C1906&lt;=6.49,"Prediabetes",C1906&gt;=6.5,"Diabetes")</f>
        <v>Prediabetes</v>
      </c>
      <c r="W1906" t="str">
        <f t="shared" si="390"/>
        <v>No</v>
      </c>
    </row>
    <row r="1907" spans="1:23" x14ac:dyDescent="0.25">
      <c r="A1907" t="s">
        <v>462</v>
      </c>
      <c r="B1907" s="11">
        <v>29.83</v>
      </c>
      <c r="C1907" s="11">
        <v>5.39</v>
      </c>
      <c r="D1907" t="s">
        <v>2380</v>
      </c>
      <c r="E1907" t="s">
        <v>2380</v>
      </c>
      <c r="F1907" t="s">
        <v>2380</v>
      </c>
      <c r="G1907" t="s">
        <v>2381</v>
      </c>
      <c r="H1907" t="s">
        <v>2380</v>
      </c>
      <c r="I1907" t="str">
        <f t="shared" si="378"/>
        <v>Id1906</v>
      </c>
      <c r="J1907" t="str">
        <f t="shared" si="379"/>
        <v>29.83</v>
      </c>
      <c r="K1907" t="str">
        <f t="shared" si="380"/>
        <v>5.39</v>
      </c>
      <c r="L1907" t="str">
        <f t="shared" si="381"/>
        <v>No</v>
      </c>
      <c r="M1907" t="str">
        <f t="shared" si="382"/>
        <v>No</v>
      </c>
      <c r="N1907" t="str">
        <f t="shared" si="383"/>
        <v>No</v>
      </c>
      <c r="O1907" t="str">
        <f t="shared" si="384"/>
        <v>No major surgery</v>
      </c>
      <c r="P1907" t="str">
        <f t="shared" si="385"/>
        <v>No</v>
      </c>
      <c r="Q1907" s="10" t="str">
        <f t="shared" si="386"/>
        <v>0</v>
      </c>
      <c r="R1907" t="str">
        <f t="shared" si="387"/>
        <v>No</v>
      </c>
      <c r="S1907" t="str">
        <f t="shared" si="388"/>
        <v>No</v>
      </c>
      <c r="T1907" t="str">
        <f t="shared" si="389"/>
        <v>No</v>
      </c>
      <c r="U1907" s="10" t="str" cm="1">
        <f t="array" ref="U1907">_xlfn.IFS(B1907&lt;18.5,"Underweight",B1907&lt;=24.9,"Normal weight",B1907&lt;=29.99,"Over weight",B1907&gt;=30,"Obesity")</f>
        <v>Over weight</v>
      </c>
      <c r="V1907" t="str" cm="1">
        <f t="array" ref="V1907">_xlfn.IFS(C1907&lt;5.7,"Normal",C1907&lt;=6.49,"Prediabetes",C1907&gt;=6.5,"Diabetes")</f>
        <v>Normal</v>
      </c>
      <c r="W1907" t="str">
        <f t="shared" si="390"/>
        <v>No</v>
      </c>
    </row>
    <row r="1908" spans="1:23" x14ac:dyDescent="0.25">
      <c r="A1908" t="s">
        <v>461</v>
      </c>
      <c r="B1908" s="11">
        <v>29.59</v>
      </c>
      <c r="C1908" s="11">
        <v>6.16</v>
      </c>
      <c r="D1908" t="s">
        <v>2380</v>
      </c>
      <c r="E1908" t="s">
        <v>2380</v>
      </c>
      <c r="F1908" t="s">
        <v>2383</v>
      </c>
      <c r="G1908">
        <v>1</v>
      </c>
      <c r="H1908" t="s">
        <v>2380</v>
      </c>
      <c r="I1908" t="str">
        <f t="shared" si="378"/>
        <v>Id1907</v>
      </c>
      <c r="J1908" t="str">
        <f t="shared" si="379"/>
        <v>29.59</v>
      </c>
      <c r="K1908" t="str">
        <f t="shared" si="380"/>
        <v>6.16</v>
      </c>
      <c r="L1908" t="str">
        <f t="shared" si="381"/>
        <v>No</v>
      </c>
      <c r="M1908" t="str">
        <f t="shared" si="382"/>
        <v>No</v>
      </c>
      <c r="N1908" t="str">
        <f t="shared" si="383"/>
        <v>Yes</v>
      </c>
      <c r="O1908" t="str">
        <f t="shared" si="384"/>
        <v>1</v>
      </c>
      <c r="P1908" t="str">
        <f t="shared" si="385"/>
        <v>No</v>
      </c>
      <c r="Q1908" s="10" t="str">
        <f t="shared" si="386"/>
        <v>1</v>
      </c>
      <c r="R1908" t="str">
        <f t="shared" si="387"/>
        <v>No</v>
      </c>
      <c r="S1908" t="str">
        <f t="shared" si="388"/>
        <v>No</v>
      </c>
      <c r="T1908" t="str">
        <f t="shared" si="389"/>
        <v>No</v>
      </c>
      <c r="U1908" s="10" t="str" cm="1">
        <f t="array" ref="U1908">_xlfn.IFS(B1908&lt;18.5,"Underweight",B1908&lt;=24.9,"Normal weight",B1908&lt;=29.99,"Over weight",B1908&gt;=30,"Obesity")</f>
        <v>Over weight</v>
      </c>
      <c r="V1908" t="str" cm="1">
        <f t="array" ref="V1908">_xlfn.IFS(C1908&lt;5.7,"Normal",C1908&lt;=6.49,"Prediabetes",C1908&gt;=6.5,"Diabetes")</f>
        <v>Prediabetes</v>
      </c>
      <c r="W1908" t="str">
        <f t="shared" si="390"/>
        <v>No</v>
      </c>
    </row>
    <row r="1909" spans="1:23" x14ac:dyDescent="0.25">
      <c r="A1909" t="s">
        <v>460</v>
      </c>
      <c r="B1909" s="11">
        <v>31.16</v>
      </c>
      <c r="C1909" s="11">
        <v>4.49</v>
      </c>
      <c r="D1909" t="s">
        <v>2380</v>
      </c>
      <c r="E1909" t="s">
        <v>2380</v>
      </c>
      <c r="F1909" t="s">
        <v>2383</v>
      </c>
      <c r="G1909">
        <v>1</v>
      </c>
      <c r="H1909" t="s">
        <v>2380</v>
      </c>
      <c r="I1909" t="str">
        <f t="shared" si="378"/>
        <v>Id1908</v>
      </c>
      <c r="J1909" t="str">
        <f t="shared" si="379"/>
        <v>31.16</v>
      </c>
      <c r="K1909" t="str">
        <f t="shared" si="380"/>
        <v>4.49</v>
      </c>
      <c r="L1909" t="str">
        <f t="shared" si="381"/>
        <v>No</v>
      </c>
      <c r="M1909" t="str">
        <f t="shared" si="382"/>
        <v>No</v>
      </c>
      <c r="N1909" t="str">
        <f t="shared" si="383"/>
        <v>Yes</v>
      </c>
      <c r="O1909" t="str">
        <f t="shared" si="384"/>
        <v>1</v>
      </c>
      <c r="P1909" t="str">
        <f t="shared" si="385"/>
        <v>No</v>
      </c>
      <c r="Q1909" s="10" t="str">
        <f t="shared" si="386"/>
        <v>1</v>
      </c>
      <c r="R1909" t="str">
        <f t="shared" si="387"/>
        <v>No</v>
      </c>
      <c r="S1909" t="str">
        <f t="shared" si="388"/>
        <v>No</v>
      </c>
      <c r="T1909" t="str">
        <f t="shared" si="389"/>
        <v>No</v>
      </c>
      <c r="U1909" s="10" t="str" cm="1">
        <f t="array" ref="U1909">_xlfn.IFS(B1909&lt;18.5,"Underweight",B1909&lt;=24.9,"Normal weight",B1909&lt;=29.99,"Over weight",B1909&gt;=30,"Obesity")</f>
        <v>Obesity</v>
      </c>
      <c r="V1909" t="str" cm="1">
        <f t="array" ref="V1909">_xlfn.IFS(C1909&lt;5.7,"Normal",C1909&lt;=6.49,"Prediabetes",C1909&gt;=6.5,"Diabetes")</f>
        <v>Normal</v>
      </c>
      <c r="W1909" t="str">
        <f t="shared" si="390"/>
        <v>No</v>
      </c>
    </row>
    <row r="1910" spans="1:23" x14ac:dyDescent="0.25">
      <c r="A1910" t="s">
        <v>459</v>
      </c>
      <c r="B1910" s="11">
        <v>34.21</v>
      </c>
      <c r="C1910" s="11">
        <v>4.4800000000000004</v>
      </c>
      <c r="D1910" t="s">
        <v>2382</v>
      </c>
      <c r="E1910" t="s">
        <v>2380</v>
      </c>
      <c r="F1910" t="s">
        <v>2380</v>
      </c>
      <c r="G1910">
        <v>1</v>
      </c>
      <c r="H1910" t="s">
        <v>2380</v>
      </c>
      <c r="I1910" t="str">
        <f t="shared" si="378"/>
        <v>Id1909</v>
      </c>
      <c r="J1910" t="str">
        <f t="shared" si="379"/>
        <v>34.21</v>
      </c>
      <c r="K1910" t="str">
        <f t="shared" si="380"/>
        <v>4.48</v>
      </c>
      <c r="L1910" t="str">
        <f t="shared" si="381"/>
        <v>yes</v>
      </c>
      <c r="M1910" t="str">
        <f t="shared" si="382"/>
        <v>No</v>
      </c>
      <c r="N1910" t="str">
        <f t="shared" si="383"/>
        <v>No</v>
      </c>
      <c r="O1910" t="str">
        <f t="shared" si="384"/>
        <v>1</v>
      </c>
      <c r="P1910" t="str">
        <f t="shared" si="385"/>
        <v>No</v>
      </c>
      <c r="Q1910" s="10" t="str">
        <f t="shared" si="386"/>
        <v>1</v>
      </c>
      <c r="R1910" t="str">
        <f t="shared" si="387"/>
        <v>Yes</v>
      </c>
      <c r="S1910" t="str">
        <f t="shared" si="388"/>
        <v>No</v>
      </c>
      <c r="T1910" t="str">
        <f t="shared" si="389"/>
        <v>No</v>
      </c>
      <c r="U1910" s="10" t="str" cm="1">
        <f t="array" ref="U1910">_xlfn.IFS(B1910&lt;18.5,"Underweight",B1910&lt;=24.9,"Normal weight",B1910&lt;=29.99,"Over weight",B1910&gt;=30,"Obesity")</f>
        <v>Obesity</v>
      </c>
      <c r="V1910" t="str" cm="1">
        <f t="array" ref="V1910">_xlfn.IFS(C1910&lt;5.7,"Normal",C1910&lt;=6.49,"Prediabetes",C1910&gt;=6.5,"Diabetes")</f>
        <v>Normal</v>
      </c>
      <c r="W1910" t="str">
        <f t="shared" si="390"/>
        <v>No</v>
      </c>
    </row>
    <row r="1911" spans="1:23" x14ac:dyDescent="0.25">
      <c r="A1911" t="s">
        <v>458</v>
      </c>
      <c r="B1911" s="11">
        <v>34.86</v>
      </c>
      <c r="C1911" s="11">
        <v>10.97</v>
      </c>
      <c r="D1911" t="s">
        <v>2380</v>
      </c>
      <c r="E1911" t="s">
        <v>2380</v>
      </c>
      <c r="F1911" t="s">
        <v>2380</v>
      </c>
      <c r="G1911" t="s">
        <v>2381</v>
      </c>
      <c r="H1911" t="s">
        <v>2380</v>
      </c>
      <c r="I1911" t="str">
        <f t="shared" si="378"/>
        <v>Id1910</v>
      </c>
      <c r="J1911" t="str">
        <f t="shared" si="379"/>
        <v>34.86</v>
      </c>
      <c r="K1911" t="str">
        <f t="shared" si="380"/>
        <v>10.97</v>
      </c>
      <c r="L1911" t="str">
        <f t="shared" si="381"/>
        <v>No</v>
      </c>
      <c r="M1911" t="str">
        <f t="shared" si="382"/>
        <v>No</v>
      </c>
      <c r="N1911" t="str">
        <f t="shared" si="383"/>
        <v>No</v>
      </c>
      <c r="O1911" t="str">
        <f t="shared" si="384"/>
        <v>No major surgery</v>
      </c>
      <c r="P1911" t="str">
        <f t="shared" si="385"/>
        <v>No</v>
      </c>
      <c r="Q1911" s="10" t="str">
        <f t="shared" si="386"/>
        <v>0</v>
      </c>
      <c r="R1911" t="str">
        <f t="shared" si="387"/>
        <v>No</v>
      </c>
      <c r="S1911" t="str">
        <f t="shared" si="388"/>
        <v>No</v>
      </c>
      <c r="T1911" t="str">
        <f t="shared" si="389"/>
        <v>No</v>
      </c>
      <c r="U1911" s="10" t="str" cm="1">
        <f t="array" ref="U1911">_xlfn.IFS(B1911&lt;18.5,"Underweight",B1911&lt;=24.9,"Normal weight",B1911&lt;=29.99,"Over weight",B1911&gt;=30,"Obesity")</f>
        <v>Obesity</v>
      </c>
      <c r="V1911" t="str" cm="1">
        <f t="array" ref="V1911">_xlfn.IFS(C1911&lt;5.7,"Normal",C1911&lt;=6.49,"Prediabetes",C1911&gt;=6.5,"Diabetes")</f>
        <v>Diabetes</v>
      </c>
      <c r="W1911" t="str">
        <f t="shared" si="390"/>
        <v>No</v>
      </c>
    </row>
    <row r="1912" spans="1:23" x14ac:dyDescent="0.25">
      <c r="A1912" t="s">
        <v>457</v>
      </c>
      <c r="B1912" s="11">
        <v>34.58</v>
      </c>
      <c r="C1912" s="11">
        <v>5.14</v>
      </c>
      <c r="D1912" t="s">
        <v>2380</v>
      </c>
      <c r="E1912" t="s">
        <v>2382</v>
      </c>
      <c r="F1912" t="s">
        <v>2380</v>
      </c>
      <c r="G1912">
        <v>2</v>
      </c>
      <c r="H1912" t="s">
        <v>2380</v>
      </c>
      <c r="I1912" t="str">
        <f t="shared" si="378"/>
        <v>Id1911</v>
      </c>
      <c r="J1912" t="str">
        <f t="shared" si="379"/>
        <v>34.58</v>
      </c>
      <c r="K1912" t="str">
        <f t="shared" si="380"/>
        <v>5.14</v>
      </c>
      <c r="L1912" t="str">
        <f t="shared" si="381"/>
        <v>No</v>
      </c>
      <c r="M1912" t="str">
        <f t="shared" si="382"/>
        <v>yes</v>
      </c>
      <c r="N1912" t="str">
        <f t="shared" si="383"/>
        <v>No</v>
      </c>
      <c r="O1912" t="str">
        <f t="shared" si="384"/>
        <v>2</v>
      </c>
      <c r="P1912" t="str">
        <f t="shared" si="385"/>
        <v>No</v>
      </c>
      <c r="Q1912" s="10" t="str">
        <f t="shared" si="386"/>
        <v>2</v>
      </c>
      <c r="R1912" t="str">
        <f t="shared" si="387"/>
        <v>No</v>
      </c>
      <c r="S1912" t="str">
        <f t="shared" si="388"/>
        <v>No</v>
      </c>
      <c r="T1912" t="str">
        <f t="shared" si="389"/>
        <v>No</v>
      </c>
      <c r="U1912" s="10" t="str" cm="1">
        <f t="array" ref="U1912">_xlfn.IFS(B1912&lt;18.5,"Underweight",B1912&lt;=24.9,"Normal weight",B1912&lt;=29.99,"Over weight",B1912&gt;=30,"Obesity")</f>
        <v>Obesity</v>
      </c>
      <c r="V1912" t="str" cm="1">
        <f t="array" ref="V1912">_xlfn.IFS(C1912&lt;5.7,"Normal",C1912&lt;=6.49,"Prediabetes",C1912&gt;=6.5,"Diabetes")</f>
        <v>Normal</v>
      </c>
      <c r="W1912" t="str">
        <f t="shared" si="390"/>
        <v>Yes</v>
      </c>
    </row>
    <row r="1913" spans="1:23" x14ac:dyDescent="0.25">
      <c r="A1913" t="s">
        <v>456</v>
      </c>
      <c r="B1913" s="11">
        <v>17.940000000000001</v>
      </c>
      <c r="C1913" s="11">
        <v>5.17</v>
      </c>
      <c r="D1913" t="s">
        <v>2382</v>
      </c>
      <c r="E1913" t="s">
        <v>2380</v>
      </c>
      <c r="F1913" t="s">
        <v>2380</v>
      </c>
      <c r="G1913" t="s">
        <v>2381</v>
      </c>
      <c r="H1913" t="s">
        <v>2380</v>
      </c>
      <c r="I1913" t="str">
        <f t="shared" si="378"/>
        <v>Id1912</v>
      </c>
      <c r="J1913" t="str">
        <f t="shared" si="379"/>
        <v>17.94</v>
      </c>
      <c r="K1913" t="str">
        <f t="shared" si="380"/>
        <v>5.17</v>
      </c>
      <c r="L1913" t="str">
        <f t="shared" si="381"/>
        <v>yes</v>
      </c>
      <c r="M1913" t="str">
        <f t="shared" si="382"/>
        <v>No</v>
      </c>
      <c r="N1913" t="str">
        <f t="shared" si="383"/>
        <v>No</v>
      </c>
      <c r="O1913" t="str">
        <f t="shared" si="384"/>
        <v>No major surgery</v>
      </c>
      <c r="P1913" t="str">
        <f t="shared" si="385"/>
        <v>No</v>
      </c>
      <c r="Q1913" s="10" t="str">
        <f t="shared" si="386"/>
        <v>0</v>
      </c>
      <c r="R1913" t="str">
        <f t="shared" si="387"/>
        <v>Yes</v>
      </c>
      <c r="S1913" t="str">
        <f t="shared" si="388"/>
        <v>No</v>
      </c>
      <c r="T1913" t="str">
        <f t="shared" si="389"/>
        <v>No</v>
      </c>
      <c r="U1913" s="10" t="str" cm="1">
        <f t="array" ref="U1913">_xlfn.IFS(B1913&lt;18.5,"Underweight",B1913&lt;=24.9,"Normal weight",B1913&lt;=29.99,"Over weight",B1913&gt;=30,"Obesity")</f>
        <v>Underweight</v>
      </c>
      <c r="V1913" t="str" cm="1">
        <f t="array" ref="V1913">_xlfn.IFS(C1913&lt;5.7,"Normal",C1913&lt;=6.49,"Prediabetes",C1913&gt;=6.5,"Diabetes")</f>
        <v>Normal</v>
      </c>
      <c r="W1913" t="str">
        <f t="shared" si="390"/>
        <v>No</v>
      </c>
    </row>
    <row r="1914" spans="1:23" x14ac:dyDescent="0.25">
      <c r="A1914" t="s">
        <v>455</v>
      </c>
      <c r="B1914" s="11">
        <v>26.8</v>
      </c>
      <c r="C1914" s="11">
        <v>6.18</v>
      </c>
      <c r="D1914" t="s">
        <v>2382</v>
      </c>
      <c r="E1914" t="s">
        <v>2380</v>
      </c>
      <c r="F1914" t="s">
        <v>2383</v>
      </c>
      <c r="G1914">
        <v>1</v>
      </c>
      <c r="H1914" t="s">
        <v>2380</v>
      </c>
      <c r="I1914" t="str">
        <f t="shared" si="378"/>
        <v>Id1913</v>
      </c>
      <c r="J1914" t="str">
        <f t="shared" si="379"/>
        <v>26.8</v>
      </c>
      <c r="K1914" t="str">
        <f t="shared" si="380"/>
        <v>6.18</v>
      </c>
      <c r="L1914" t="str">
        <f t="shared" si="381"/>
        <v>yes</v>
      </c>
      <c r="M1914" t="str">
        <f t="shared" si="382"/>
        <v>No</v>
      </c>
      <c r="N1914" t="str">
        <f t="shared" si="383"/>
        <v>Yes</v>
      </c>
      <c r="O1914" t="str">
        <f t="shared" si="384"/>
        <v>1</v>
      </c>
      <c r="P1914" t="str">
        <f t="shared" si="385"/>
        <v>No</v>
      </c>
      <c r="Q1914" s="10" t="str">
        <f t="shared" si="386"/>
        <v>1</v>
      </c>
      <c r="R1914" t="str">
        <f t="shared" si="387"/>
        <v>Yes</v>
      </c>
      <c r="S1914" t="str">
        <f t="shared" si="388"/>
        <v>No</v>
      </c>
      <c r="T1914" t="str">
        <f t="shared" si="389"/>
        <v>No</v>
      </c>
      <c r="U1914" s="10" t="str" cm="1">
        <f t="array" ref="U1914">_xlfn.IFS(B1914&lt;18.5,"Underweight",B1914&lt;=24.9,"Normal weight",B1914&lt;=29.99,"Over weight",B1914&gt;=30,"Obesity")</f>
        <v>Over weight</v>
      </c>
      <c r="V1914" t="str" cm="1">
        <f t="array" ref="V1914">_xlfn.IFS(C1914&lt;5.7,"Normal",C1914&lt;=6.49,"Prediabetes",C1914&gt;=6.5,"Diabetes")</f>
        <v>Prediabetes</v>
      </c>
      <c r="W1914" t="str">
        <f t="shared" si="390"/>
        <v>No</v>
      </c>
    </row>
    <row r="1915" spans="1:23" x14ac:dyDescent="0.25">
      <c r="A1915" t="s">
        <v>454</v>
      </c>
      <c r="B1915" s="11">
        <v>17.690000000000001</v>
      </c>
      <c r="C1915" s="11">
        <v>9.07</v>
      </c>
      <c r="D1915" t="s">
        <v>2382</v>
      </c>
      <c r="E1915" t="s">
        <v>2380</v>
      </c>
      <c r="F1915" t="s">
        <v>2380</v>
      </c>
      <c r="G1915" t="s">
        <v>2381</v>
      </c>
      <c r="H1915" t="s">
        <v>2380</v>
      </c>
      <c r="I1915" t="str">
        <f t="shared" si="378"/>
        <v>Id1914</v>
      </c>
      <c r="J1915" t="str">
        <f t="shared" si="379"/>
        <v>17.69</v>
      </c>
      <c r="K1915" t="str">
        <f t="shared" si="380"/>
        <v>9.07</v>
      </c>
      <c r="L1915" t="str">
        <f t="shared" si="381"/>
        <v>yes</v>
      </c>
      <c r="M1915" t="str">
        <f t="shared" si="382"/>
        <v>No</v>
      </c>
      <c r="N1915" t="str">
        <f t="shared" si="383"/>
        <v>No</v>
      </c>
      <c r="O1915" t="str">
        <f t="shared" si="384"/>
        <v>No major surgery</v>
      </c>
      <c r="P1915" t="str">
        <f t="shared" si="385"/>
        <v>No</v>
      </c>
      <c r="Q1915" s="10" t="str">
        <f t="shared" si="386"/>
        <v>0</v>
      </c>
      <c r="R1915" t="str">
        <f t="shared" si="387"/>
        <v>Yes</v>
      </c>
      <c r="S1915" t="str">
        <f t="shared" si="388"/>
        <v>No</v>
      </c>
      <c r="T1915" t="str">
        <f t="shared" si="389"/>
        <v>No</v>
      </c>
      <c r="U1915" s="10" t="str" cm="1">
        <f t="array" ref="U1915">_xlfn.IFS(B1915&lt;18.5,"Underweight",B1915&lt;=24.9,"Normal weight",B1915&lt;=29.99,"Over weight",B1915&gt;=30,"Obesity")</f>
        <v>Underweight</v>
      </c>
      <c r="V1915" t="str" cm="1">
        <f t="array" ref="V1915">_xlfn.IFS(C1915&lt;5.7,"Normal",C1915&lt;=6.49,"Prediabetes",C1915&gt;=6.5,"Diabetes")</f>
        <v>Diabetes</v>
      </c>
      <c r="W1915" t="str">
        <f t="shared" si="390"/>
        <v>No</v>
      </c>
    </row>
    <row r="1916" spans="1:23" x14ac:dyDescent="0.25">
      <c r="A1916" t="s">
        <v>453</v>
      </c>
      <c r="B1916" s="11">
        <v>25.77</v>
      </c>
      <c r="C1916" s="11">
        <v>4.43</v>
      </c>
      <c r="D1916" t="s">
        <v>2380</v>
      </c>
      <c r="E1916" t="s">
        <v>2380</v>
      </c>
      <c r="F1916" t="s">
        <v>2383</v>
      </c>
      <c r="G1916">
        <v>1</v>
      </c>
      <c r="H1916" t="s">
        <v>2380</v>
      </c>
      <c r="I1916" t="str">
        <f t="shared" si="378"/>
        <v>Id1915</v>
      </c>
      <c r="J1916" t="str">
        <f t="shared" si="379"/>
        <v>25.77</v>
      </c>
      <c r="K1916" t="str">
        <f t="shared" si="380"/>
        <v>4.43</v>
      </c>
      <c r="L1916" t="str">
        <f t="shared" si="381"/>
        <v>No</v>
      </c>
      <c r="M1916" t="str">
        <f t="shared" si="382"/>
        <v>No</v>
      </c>
      <c r="N1916" t="str">
        <f t="shared" si="383"/>
        <v>Yes</v>
      </c>
      <c r="O1916" t="str">
        <f t="shared" si="384"/>
        <v>1</v>
      </c>
      <c r="P1916" t="str">
        <f t="shared" si="385"/>
        <v>No</v>
      </c>
      <c r="Q1916" s="10" t="str">
        <f t="shared" si="386"/>
        <v>1</v>
      </c>
      <c r="R1916" t="str">
        <f t="shared" si="387"/>
        <v>No</v>
      </c>
      <c r="S1916" t="str">
        <f t="shared" si="388"/>
        <v>No</v>
      </c>
      <c r="T1916" t="str">
        <f t="shared" si="389"/>
        <v>No</v>
      </c>
      <c r="U1916" s="10" t="str" cm="1">
        <f t="array" ref="U1916">_xlfn.IFS(B1916&lt;18.5,"Underweight",B1916&lt;=24.9,"Normal weight",B1916&lt;=29.99,"Over weight",B1916&gt;=30,"Obesity")</f>
        <v>Over weight</v>
      </c>
      <c r="V1916" t="str" cm="1">
        <f t="array" ref="V1916">_xlfn.IFS(C1916&lt;5.7,"Normal",C1916&lt;=6.49,"Prediabetes",C1916&gt;=6.5,"Diabetes")</f>
        <v>Normal</v>
      </c>
      <c r="W1916" t="str">
        <f t="shared" si="390"/>
        <v>No</v>
      </c>
    </row>
    <row r="1917" spans="1:23" x14ac:dyDescent="0.25">
      <c r="A1917" t="s">
        <v>452</v>
      </c>
      <c r="B1917" s="11">
        <v>34.46</v>
      </c>
      <c r="C1917" s="11">
        <v>4.17</v>
      </c>
      <c r="D1917" t="s">
        <v>2380</v>
      </c>
      <c r="E1917" t="s">
        <v>2382</v>
      </c>
      <c r="F1917" t="s">
        <v>2380</v>
      </c>
      <c r="G1917">
        <v>1</v>
      </c>
      <c r="H1917" t="s">
        <v>2380</v>
      </c>
      <c r="I1917" t="str">
        <f t="shared" si="378"/>
        <v>Id1916</v>
      </c>
      <c r="J1917" t="str">
        <f t="shared" si="379"/>
        <v>34.46</v>
      </c>
      <c r="K1917" t="str">
        <f t="shared" si="380"/>
        <v>4.17</v>
      </c>
      <c r="L1917" t="str">
        <f t="shared" si="381"/>
        <v>No</v>
      </c>
      <c r="M1917" t="str">
        <f t="shared" si="382"/>
        <v>yes</v>
      </c>
      <c r="N1917" t="str">
        <f t="shared" si="383"/>
        <v>No</v>
      </c>
      <c r="O1917" t="str">
        <f t="shared" si="384"/>
        <v>1</v>
      </c>
      <c r="P1917" t="str">
        <f t="shared" si="385"/>
        <v>No</v>
      </c>
      <c r="Q1917" s="10" t="str">
        <f t="shared" si="386"/>
        <v>1</v>
      </c>
      <c r="R1917" t="str">
        <f t="shared" si="387"/>
        <v>No</v>
      </c>
      <c r="S1917" t="str">
        <f t="shared" si="388"/>
        <v>No</v>
      </c>
      <c r="T1917" t="str">
        <f t="shared" si="389"/>
        <v>No</v>
      </c>
      <c r="U1917" s="10" t="str" cm="1">
        <f t="array" ref="U1917">_xlfn.IFS(B1917&lt;18.5,"Underweight",B1917&lt;=24.9,"Normal weight",B1917&lt;=29.99,"Over weight",B1917&gt;=30,"Obesity")</f>
        <v>Obesity</v>
      </c>
      <c r="V1917" t="str" cm="1">
        <f t="array" ref="V1917">_xlfn.IFS(C1917&lt;5.7,"Normal",C1917&lt;=6.49,"Prediabetes",C1917&gt;=6.5,"Diabetes")</f>
        <v>Normal</v>
      </c>
      <c r="W1917" t="str">
        <f t="shared" si="390"/>
        <v>Yes</v>
      </c>
    </row>
    <row r="1918" spans="1:23" x14ac:dyDescent="0.25">
      <c r="A1918" t="s">
        <v>451</v>
      </c>
      <c r="B1918" s="11">
        <v>30.875</v>
      </c>
      <c r="C1918" s="11">
        <v>4.95</v>
      </c>
      <c r="D1918" t="s">
        <v>2382</v>
      </c>
      <c r="E1918" t="s">
        <v>2380</v>
      </c>
      <c r="F1918" t="s">
        <v>2380</v>
      </c>
      <c r="G1918" t="s">
        <v>2381</v>
      </c>
      <c r="H1918" t="s">
        <v>2380</v>
      </c>
      <c r="I1918" t="str">
        <f t="shared" si="378"/>
        <v>Id1917</v>
      </c>
      <c r="J1918" t="str">
        <f t="shared" si="379"/>
        <v>30.875</v>
      </c>
      <c r="K1918" t="str">
        <f t="shared" si="380"/>
        <v>4.95</v>
      </c>
      <c r="L1918" t="str">
        <f t="shared" si="381"/>
        <v>yes</v>
      </c>
      <c r="M1918" t="str">
        <f t="shared" si="382"/>
        <v>No</v>
      </c>
      <c r="N1918" t="str">
        <f t="shared" si="383"/>
        <v>No</v>
      </c>
      <c r="O1918" t="str">
        <f t="shared" si="384"/>
        <v>No major surgery</v>
      </c>
      <c r="P1918" t="str">
        <f t="shared" si="385"/>
        <v>No</v>
      </c>
      <c r="Q1918" s="10" t="str">
        <f t="shared" si="386"/>
        <v>0</v>
      </c>
      <c r="R1918" t="str">
        <f t="shared" si="387"/>
        <v>Yes</v>
      </c>
      <c r="S1918" t="str">
        <f t="shared" si="388"/>
        <v>No</v>
      </c>
      <c r="T1918" t="str">
        <f t="shared" si="389"/>
        <v>No</v>
      </c>
      <c r="U1918" s="10" t="str" cm="1">
        <f t="array" ref="U1918">_xlfn.IFS(B1918&lt;18.5,"Underweight",B1918&lt;=24.9,"Normal weight",B1918&lt;=29.99,"Over weight",B1918&gt;=30,"Obesity")</f>
        <v>Obesity</v>
      </c>
      <c r="V1918" t="str" cm="1">
        <f t="array" ref="V1918">_xlfn.IFS(C1918&lt;5.7,"Normal",C1918&lt;=6.49,"Prediabetes",C1918&gt;=6.5,"Diabetes")</f>
        <v>Normal</v>
      </c>
      <c r="W1918" t="str">
        <f t="shared" si="390"/>
        <v>No</v>
      </c>
    </row>
    <row r="1919" spans="1:23" x14ac:dyDescent="0.25">
      <c r="A1919" t="s">
        <v>450</v>
      </c>
      <c r="B1919" s="11">
        <v>39.49</v>
      </c>
      <c r="C1919" s="11">
        <v>5.13</v>
      </c>
      <c r="D1919" t="s">
        <v>2380</v>
      </c>
      <c r="E1919" t="s">
        <v>2380</v>
      </c>
      <c r="F1919" t="s">
        <v>2380</v>
      </c>
      <c r="G1919" t="s">
        <v>2381</v>
      </c>
      <c r="H1919" t="s">
        <v>2380</v>
      </c>
      <c r="I1919" t="str">
        <f t="shared" si="378"/>
        <v>Id1918</v>
      </c>
      <c r="J1919" t="str">
        <f t="shared" si="379"/>
        <v>39.49</v>
      </c>
      <c r="K1919" t="str">
        <f t="shared" si="380"/>
        <v>5.13</v>
      </c>
      <c r="L1919" t="str">
        <f t="shared" si="381"/>
        <v>No</v>
      </c>
      <c r="M1919" t="str">
        <f t="shared" si="382"/>
        <v>No</v>
      </c>
      <c r="N1919" t="str">
        <f t="shared" si="383"/>
        <v>No</v>
      </c>
      <c r="O1919" t="str">
        <f t="shared" si="384"/>
        <v>No major surgery</v>
      </c>
      <c r="P1919" t="str">
        <f t="shared" si="385"/>
        <v>No</v>
      </c>
      <c r="Q1919" s="10" t="str">
        <f t="shared" si="386"/>
        <v>0</v>
      </c>
      <c r="R1919" t="str">
        <f t="shared" si="387"/>
        <v>No</v>
      </c>
      <c r="S1919" t="str">
        <f t="shared" si="388"/>
        <v>No</v>
      </c>
      <c r="T1919" t="str">
        <f t="shared" si="389"/>
        <v>No</v>
      </c>
      <c r="U1919" s="10" t="str" cm="1">
        <f t="array" ref="U1919">_xlfn.IFS(B1919&lt;18.5,"Underweight",B1919&lt;=24.9,"Normal weight",B1919&lt;=29.99,"Over weight",B1919&gt;=30,"Obesity")</f>
        <v>Obesity</v>
      </c>
      <c r="V1919" t="str" cm="1">
        <f t="array" ref="V1919">_xlfn.IFS(C1919&lt;5.7,"Normal",C1919&lt;=6.49,"Prediabetes",C1919&gt;=6.5,"Diabetes")</f>
        <v>Normal</v>
      </c>
      <c r="W1919" t="str">
        <f t="shared" si="390"/>
        <v>No</v>
      </c>
    </row>
    <row r="1920" spans="1:23" x14ac:dyDescent="0.25">
      <c r="A1920" t="s">
        <v>449</v>
      </c>
      <c r="B1920" s="11">
        <v>28.88</v>
      </c>
      <c r="C1920" s="11">
        <v>4.0999999999999996</v>
      </c>
      <c r="D1920" t="s">
        <v>2380</v>
      </c>
      <c r="E1920" t="s">
        <v>2380</v>
      </c>
      <c r="F1920" t="s">
        <v>2380</v>
      </c>
      <c r="G1920" t="s">
        <v>2381</v>
      </c>
      <c r="H1920" t="s">
        <v>2380</v>
      </c>
      <c r="I1920" t="str">
        <f t="shared" si="378"/>
        <v>Id1919</v>
      </c>
      <c r="J1920" t="str">
        <f t="shared" si="379"/>
        <v>28.88</v>
      </c>
      <c r="K1920" t="str">
        <f t="shared" si="380"/>
        <v>4.1</v>
      </c>
      <c r="L1920" t="str">
        <f t="shared" si="381"/>
        <v>No</v>
      </c>
      <c r="M1920" t="str">
        <f t="shared" si="382"/>
        <v>No</v>
      </c>
      <c r="N1920" t="str">
        <f t="shared" si="383"/>
        <v>No</v>
      </c>
      <c r="O1920" t="str">
        <f t="shared" si="384"/>
        <v>No major surgery</v>
      </c>
      <c r="P1920" t="str">
        <f t="shared" si="385"/>
        <v>No</v>
      </c>
      <c r="Q1920" s="10" t="str">
        <f t="shared" si="386"/>
        <v>0</v>
      </c>
      <c r="R1920" t="str">
        <f t="shared" si="387"/>
        <v>No</v>
      </c>
      <c r="S1920" t="str">
        <f t="shared" si="388"/>
        <v>No</v>
      </c>
      <c r="T1920" t="str">
        <f t="shared" si="389"/>
        <v>No</v>
      </c>
      <c r="U1920" s="10" t="str" cm="1">
        <f t="array" ref="U1920">_xlfn.IFS(B1920&lt;18.5,"Underweight",B1920&lt;=24.9,"Normal weight",B1920&lt;=29.99,"Over weight",B1920&gt;=30,"Obesity")</f>
        <v>Over weight</v>
      </c>
      <c r="V1920" t="str" cm="1">
        <f t="array" ref="V1920">_xlfn.IFS(C1920&lt;5.7,"Normal",C1920&lt;=6.49,"Prediabetes",C1920&gt;=6.5,"Diabetes")</f>
        <v>Normal</v>
      </c>
      <c r="W1920" t="str">
        <f t="shared" si="390"/>
        <v>No</v>
      </c>
    </row>
    <row r="1921" spans="1:23" x14ac:dyDescent="0.25">
      <c r="A1921" t="s">
        <v>448</v>
      </c>
      <c r="B1921" s="11">
        <v>20.234999999999999</v>
      </c>
      <c r="C1921" s="11">
        <v>5.01</v>
      </c>
      <c r="D1921" t="s">
        <v>2382</v>
      </c>
      <c r="E1921" t="s">
        <v>2380</v>
      </c>
      <c r="F1921" t="s">
        <v>2380</v>
      </c>
      <c r="G1921" t="s">
        <v>2381</v>
      </c>
      <c r="H1921" t="s">
        <v>2380</v>
      </c>
      <c r="I1921" t="str">
        <f t="shared" si="378"/>
        <v>Id1920</v>
      </c>
      <c r="J1921" t="str">
        <f t="shared" si="379"/>
        <v>20.235</v>
      </c>
      <c r="K1921" t="str">
        <f t="shared" si="380"/>
        <v>5.01</v>
      </c>
      <c r="L1921" t="str">
        <f t="shared" si="381"/>
        <v>yes</v>
      </c>
      <c r="M1921" t="str">
        <f t="shared" si="382"/>
        <v>No</v>
      </c>
      <c r="N1921" t="str">
        <f t="shared" si="383"/>
        <v>No</v>
      </c>
      <c r="O1921" t="str">
        <f t="shared" si="384"/>
        <v>No major surgery</v>
      </c>
      <c r="P1921" t="str">
        <f t="shared" si="385"/>
        <v>No</v>
      </c>
      <c r="Q1921" s="10" t="str">
        <f t="shared" si="386"/>
        <v>0</v>
      </c>
      <c r="R1921" t="str">
        <f t="shared" si="387"/>
        <v>Yes</v>
      </c>
      <c r="S1921" t="str">
        <f t="shared" si="388"/>
        <v>No</v>
      </c>
      <c r="T1921" t="str">
        <f t="shared" si="389"/>
        <v>No</v>
      </c>
      <c r="U1921" s="10" t="str" cm="1">
        <f t="array" ref="U1921">_xlfn.IFS(B1921&lt;18.5,"Underweight",B1921&lt;=24.9,"Normal weight",B1921&lt;=29.99,"Over weight",B1921&gt;=30,"Obesity")</f>
        <v>Normal weight</v>
      </c>
      <c r="V1921" t="str" cm="1">
        <f t="array" ref="V1921">_xlfn.IFS(C1921&lt;5.7,"Normal",C1921&lt;=6.49,"Prediabetes",C1921&gt;=6.5,"Diabetes")</f>
        <v>Normal</v>
      </c>
      <c r="W1921" t="str">
        <f t="shared" si="390"/>
        <v>No</v>
      </c>
    </row>
    <row r="1922" spans="1:23" x14ac:dyDescent="0.25">
      <c r="A1922" t="s">
        <v>447</v>
      </c>
      <c r="B1922" s="11">
        <v>30.67</v>
      </c>
      <c r="C1922" s="11">
        <v>5.09</v>
      </c>
      <c r="D1922" t="s">
        <v>2382</v>
      </c>
      <c r="E1922" t="s">
        <v>2380</v>
      </c>
      <c r="F1922" t="s">
        <v>2380</v>
      </c>
      <c r="G1922" t="s">
        <v>2381</v>
      </c>
      <c r="H1922" t="s">
        <v>2380</v>
      </c>
      <c r="I1922" t="str">
        <f t="shared" si="378"/>
        <v>Id1921</v>
      </c>
      <c r="J1922" t="str">
        <f t="shared" si="379"/>
        <v>30.67</v>
      </c>
      <c r="K1922" t="str">
        <f t="shared" si="380"/>
        <v>5.09</v>
      </c>
      <c r="L1922" t="str">
        <f t="shared" si="381"/>
        <v>yes</v>
      </c>
      <c r="M1922" t="str">
        <f t="shared" si="382"/>
        <v>No</v>
      </c>
      <c r="N1922" t="str">
        <f t="shared" si="383"/>
        <v>No</v>
      </c>
      <c r="O1922" t="str">
        <f t="shared" si="384"/>
        <v>No major surgery</v>
      </c>
      <c r="P1922" t="str">
        <f t="shared" si="385"/>
        <v>No</v>
      </c>
      <c r="Q1922" s="10" t="str">
        <f t="shared" si="386"/>
        <v>0</v>
      </c>
      <c r="R1922" t="str">
        <f t="shared" si="387"/>
        <v>Yes</v>
      </c>
      <c r="S1922" t="str">
        <f t="shared" si="388"/>
        <v>No</v>
      </c>
      <c r="T1922" t="str">
        <f t="shared" si="389"/>
        <v>No</v>
      </c>
      <c r="U1922" s="10" t="str" cm="1">
        <f t="array" ref="U1922">_xlfn.IFS(B1922&lt;18.5,"Underweight",B1922&lt;=24.9,"Normal weight",B1922&lt;=29.99,"Over weight",B1922&gt;=30,"Obesity")</f>
        <v>Obesity</v>
      </c>
      <c r="V1922" t="str" cm="1">
        <f t="array" ref="V1922">_xlfn.IFS(C1922&lt;5.7,"Normal",C1922&lt;=6.49,"Prediabetes",C1922&gt;=6.5,"Diabetes")</f>
        <v>Normal</v>
      </c>
      <c r="W1922" t="str">
        <f t="shared" si="390"/>
        <v>No</v>
      </c>
    </row>
    <row r="1923" spans="1:23" x14ac:dyDescent="0.25">
      <c r="A1923" t="s">
        <v>446</v>
      </c>
      <c r="B1923" s="11">
        <v>30.875</v>
      </c>
      <c r="C1923" s="11">
        <v>6.49</v>
      </c>
      <c r="D1923" t="s">
        <v>2380</v>
      </c>
      <c r="E1923" t="s">
        <v>2380</v>
      </c>
      <c r="F1923" t="s">
        <v>2380</v>
      </c>
      <c r="G1923" t="s">
        <v>2381</v>
      </c>
      <c r="H1923" t="s">
        <v>2380</v>
      </c>
      <c r="I1923" t="str">
        <f t="shared" ref="I1923:I1986" si="391">CLEAN(A1923)</f>
        <v>Id1922</v>
      </c>
      <c r="J1923" t="str">
        <f t="shared" ref="J1923:J1986" si="392">CLEAN(B1923)</f>
        <v>30.875</v>
      </c>
      <c r="K1923" t="str">
        <f t="shared" ref="K1923:K1986" si="393">CLEAN(C1923)</f>
        <v>6.49</v>
      </c>
      <c r="L1923" t="str">
        <f t="shared" ref="L1923:L1986" si="394">CLEAN(D1923)</f>
        <v>No</v>
      </c>
      <c r="M1923" t="str">
        <f t="shared" ref="M1923:M1986" si="395">CLEAN(E1923)</f>
        <v>No</v>
      </c>
      <c r="N1923" t="str">
        <f t="shared" ref="N1923:N1986" si="396">CLEAN(F1923)</f>
        <v>No</v>
      </c>
      <c r="O1923" t="str">
        <f t="shared" ref="O1923:O1986" si="397">CLEAN(G1923)</f>
        <v>No major surgery</v>
      </c>
      <c r="P1923" t="str">
        <f t="shared" ref="P1923:P1986" si="398">CLEAN(H1923)</f>
        <v>No</v>
      </c>
      <c r="Q1923" s="10" t="str">
        <f t="shared" ref="Q1923:Q1986" si="399">SUBSTITUTE(O1923,"No major surgery",0)</f>
        <v>0</v>
      </c>
      <c r="R1923" t="str">
        <f t="shared" ref="R1923:R1986" si="400">PROPER(L1923)</f>
        <v>No</v>
      </c>
      <c r="S1923" t="str">
        <f t="shared" ref="S1923:S1986" si="401">PROPER(P1923)</f>
        <v>No</v>
      </c>
      <c r="T1923" t="str">
        <f t="shared" ref="T1923:T1986" si="402">SUBSTITUTE(S1923,"?","No")</f>
        <v>No</v>
      </c>
      <c r="U1923" s="10" t="str" cm="1">
        <f t="array" ref="U1923">_xlfn.IFS(B1923&lt;18.5,"Underweight",B1923&lt;=24.9,"Normal weight",B1923&lt;=29.99,"Over weight",B1923&gt;=30,"Obesity")</f>
        <v>Obesity</v>
      </c>
      <c r="V1923" t="str" cm="1">
        <f t="array" ref="V1923">_xlfn.IFS(C1923&lt;5.7,"Normal",C1923&lt;=6.49,"Prediabetes",C1923&gt;=6.5,"Diabetes")</f>
        <v>Prediabetes</v>
      </c>
      <c r="W1923" t="str">
        <f t="shared" ref="W1923:W1986" si="403">PROPER(E1923)</f>
        <v>No</v>
      </c>
    </row>
    <row r="1924" spans="1:23" x14ac:dyDescent="0.25">
      <c r="A1924" t="s">
        <v>445</v>
      </c>
      <c r="B1924" s="11">
        <v>23.8</v>
      </c>
      <c r="C1924" s="11">
        <v>4.08</v>
      </c>
      <c r="D1924" t="s">
        <v>2380</v>
      </c>
      <c r="E1924" t="s">
        <v>2380</v>
      </c>
      <c r="F1924" t="s">
        <v>2380</v>
      </c>
      <c r="G1924" t="s">
        <v>2381</v>
      </c>
      <c r="H1924" t="s">
        <v>2380</v>
      </c>
      <c r="I1924" t="str">
        <f t="shared" si="391"/>
        <v>Id1923</v>
      </c>
      <c r="J1924" t="str">
        <f t="shared" si="392"/>
        <v>23.8</v>
      </c>
      <c r="K1924" t="str">
        <f t="shared" si="393"/>
        <v>4.08</v>
      </c>
      <c r="L1924" t="str">
        <f t="shared" si="394"/>
        <v>No</v>
      </c>
      <c r="M1924" t="str">
        <f t="shared" si="395"/>
        <v>No</v>
      </c>
      <c r="N1924" t="str">
        <f t="shared" si="396"/>
        <v>No</v>
      </c>
      <c r="O1924" t="str">
        <f t="shared" si="397"/>
        <v>No major surgery</v>
      </c>
      <c r="P1924" t="str">
        <f t="shared" si="398"/>
        <v>No</v>
      </c>
      <c r="Q1924" s="10" t="str">
        <f t="shared" si="399"/>
        <v>0</v>
      </c>
      <c r="R1924" t="str">
        <f t="shared" si="400"/>
        <v>No</v>
      </c>
      <c r="S1924" t="str">
        <f t="shared" si="401"/>
        <v>No</v>
      </c>
      <c r="T1924" t="str">
        <f t="shared" si="402"/>
        <v>No</v>
      </c>
      <c r="U1924" s="10" t="str" cm="1">
        <f t="array" ref="U1924">_xlfn.IFS(B1924&lt;18.5,"Underweight",B1924&lt;=24.9,"Normal weight",B1924&lt;=29.99,"Over weight",B1924&gt;=30,"Obesity")</f>
        <v>Normal weight</v>
      </c>
      <c r="V1924" t="str" cm="1">
        <f t="array" ref="V1924">_xlfn.IFS(C1924&lt;5.7,"Normal",C1924&lt;=6.49,"Prediabetes",C1924&gt;=6.5,"Diabetes")</f>
        <v>Normal</v>
      </c>
      <c r="W1924" t="str">
        <f t="shared" si="403"/>
        <v>No</v>
      </c>
    </row>
    <row r="1925" spans="1:23" x14ac:dyDescent="0.25">
      <c r="A1925" t="s">
        <v>444</v>
      </c>
      <c r="B1925" s="11">
        <v>15.37</v>
      </c>
      <c r="C1925" s="11">
        <v>8.6300000000000008</v>
      </c>
      <c r="D1925" t="s">
        <v>2382</v>
      </c>
      <c r="E1925" t="s">
        <v>2380</v>
      </c>
      <c r="F1925" t="s">
        <v>2380</v>
      </c>
      <c r="G1925" t="s">
        <v>2381</v>
      </c>
      <c r="H1925" t="s">
        <v>2380</v>
      </c>
      <c r="I1925" t="str">
        <f t="shared" si="391"/>
        <v>Id1924</v>
      </c>
      <c r="J1925" t="str">
        <f t="shared" si="392"/>
        <v>15.37</v>
      </c>
      <c r="K1925" t="str">
        <f t="shared" si="393"/>
        <v>8.63</v>
      </c>
      <c r="L1925" t="str">
        <f t="shared" si="394"/>
        <v>yes</v>
      </c>
      <c r="M1925" t="str">
        <f t="shared" si="395"/>
        <v>No</v>
      </c>
      <c r="N1925" t="str">
        <f t="shared" si="396"/>
        <v>No</v>
      </c>
      <c r="O1925" t="str">
        <f t="shared" si="397"/>
        <v>No major surgery</v>
      </c>
      <c r="P1925" t="str">
        <f t="shared" si="398"/>
        <v>No</v>
      </c>
      <c r="Q1925" s="10" t="str">
        <f t="shared" si="399"/>
        <v>0</v>
      </c>
      <c r="R1925" t="str">
        <f t="shared" si="400"/>
        <v>Yes</v>
      </c>
      <c r="S1925" t="str">
        <f t="shared" si="401"/>
        <v>No</v>
      </c>
      <c r="T1925" t="str">
        <f t="shared" si="402"/>
        <v>No</v>
      </c>
      <c r="U1925" s="10" t="str" cm="1">
        <f t="array" ref="U1925">_xlfn.IFS(B1925&lt;18.5,"Underweight",B1925&lt;=24.9,"Normal weight",B1925&lt;=29.99,"Over weight",B1925&gt;=30,"Obesity")</f>
        <v>Underweight</v>
      </c>
      <c r="V1925" t="str" cm="1">
        <f t="array" ref="V1925">_xlfn.IFS(C1925&lt;5.7,"Normal",C1925&lt;=6.49,"Prediabetes",C1925&gt;=6.5,"Diabetes")</f>
        <v>Diabetes</v>
      </c>
      <c r="W1925" t="str">
        <f t="shared" si="403"/>
        <v>No</v>
      </c>
    </row>
    <row r="1926" spans="1:23" x14ac:dyDescent="0.25">
      <c r="A1926" t="s">
        <v>443</v>
      </c>
      <c r="B1926" s="11">
        <v>30.4</v>
      </c>
      <c r="C1926" s="11">
        <v>5.28</v>
      </c>
      <c r="D1926" t="s">
        <v>2380</v>
      </c>
      <c r="E1926" t="s">
        <v>2380</v>
      </c>
      <c r="F1926" t="s">
        <v>2380</v>
      </c>
      <c r="G1926" t="s">
        <v>2381</v>
      </c>
      <c r="H1926" t="s">
        <v>2380</v>
      </c>
      <c r="I1926" t="str">
        <f t="shared" si="391"/>
        <v>Id1925</v>
      </c>
      <c r="J1926" t="str">
        <f t="shared" si="392"/>
        <v>30.4</v>
      </c>
      <c r="K1926" t="str">
        <f t="shared" si="393"/>
        <v>5.28</v>
      </c>
      <c r="L1926" t="str">
        <f t="shared" si="394"/>
        <v>No</v>
      </c>
      <c r="M1926" t="str">
        <f t="shared" si="395"/>
        <v>No</v>
      </c>
      <c r="N1926" t="str">
        <f t="shared" si="396"/>
        <v>No</v>
      </c>
      <c r="O1926" t="str">
        <f t="shared" si="397"/>
        <v>No major surgery</v>
      </c>
      <c r="P1926" t="str">
        <f t="shared" si="398"/>
        <v>No</v>
      </c>
      <c r="Q1926" s="10" t="str">
        <f t="shared" si="399"/>
        <v>0</v>
      </c>
      <c r="R1926" t="str">
        <f t="shared" si="400"/>
        <v>No</v>
      </c>
      <c r="S1926" t="str">
        <f t="shared" si="401"/>
        <v>No</v>
      </c>
      <c r="T1926" t="str">
        <f t="shared" si="402"/>
        <v>No</v>
      </c>
      <c r="U1926" s="10" t="str" cm="1">
        <f t="array" ref="U1926">_xlfn.IFS(B1926&lt;18.5,"Underweight",B1926&lt;=24.9,"Normal weight",B1926&lt;=29.99,"Over weight",B1926&gt;=30,"Obesity")</f>
        <v>Obesity</v>
      </c>
      <c r="V1926" t="str" cm="1">
        <f t="array" ref="V1926">_xlfn.IFS(C1926&lt;5.7,"Normal",C1926&lt;=6.49,"Prediabetes",C1926&gt;=6.5,"Diabetes")</f>
        <v>Normal</v>
      </c>
      <c r="W1926" t="str">
        <f t="shared" si="403"/>
        <v>No</v>
      </c>
    </row>
    <row r="1927" spans="1:23" x14ac:dyDescent="0.25">
      <c r="A1927" t="s">
        <v>442</v>
      </c>
      <c r="B1927" s="11">
        <v>19.48</v>
      </c>
      <c r="C1927" s="11">
        <v>5.63</v>
      </c>
      <c r="D1927" t="s">
        <v>2382</v>
      </c>
      <c r="E1927" t="s">
        <v>2380</v>
      </c>
      <c r="F1927" t="s">
        <v>2380</v>
      </c>
      <c r="G1927">
        <v>1</v>
      </c>
      <c r="H1927" t="s">
        <v>2380</v>
      </c>
      <c r="I1927" t="str">
        <f t="shared" si="391"/>
        <v>Id1926</v>
      </c>
      <c r="J1927" t="str">
        <f t="shared" si="392"/>
        <v>19.48</v>
      </c>
      <c r="K1927" t="str">
        <f t="shared" si="393"/>
        <v>5.63</v>
      </c>
      <c r="L1927" t="str">
        <f t="shared" si="394"/>
        <v>yes</v>
      </c>
      <c r="M1927" t="str">
        <f t="shared" si="395"/>
        <v>No</v>
      </c>
      <c r="N1927" t="str">
        <f t="shared" si="396"/>
        <v>No</v>
      </c>
      <c r="O1927" t="str">
        <f t="shared" si="397"/>
        <v>1</v>
      </c>
      <c r="P1927" t="str">
        <f t="shared" si="398"/>
        <v>No</v>
      </c>
      <c r="Q1927" s="10" t="str">
        <f t="shared" si="399"/>
        <v>1</v>
      </c>
      <c r="R1927" t="str">
        <f t="shared" si="400"/>
        <v>Yes</v>
      </c>
      <c r="S1927" t="str">
        <f t="shared" si="401"/>
        <v>No</v>
      </c>
      <c r="T1927" t="str">
        <f t="shared" si="402"/>
        <v>No</v>
      </c>
      <c r="U1927" s="10" t="str" cm="1">
        <f t="array" ref="U1927">_xlfn.IFS(B1927&lt;18.5,"Underweight",B1927&lt;=24.9,"Normal weight",B1927&lt;=29.99,"Over weight",B1927&gt;=30,"Obesity")</f>
        <v>Normal weight</v>
      </c>
      <c r="V1927" t="str" cm="1">
        <f t="array" ref="V1927">_xlfn.IFS(C1927&lt;5.7,"Normal",C1927&lt;=6.49,"Prediabetes",C1927&gt;=6.5,"Diabetes")</f>
        <v>Normal</v>
      </c>
      <c r="W1927" t="str">
        <f t="shared" si="403"/>
        <v>No</v>
      </c>
    </row>
    <row r="1928" spans="1:23" x14ac:dyDescent="0.25">
      <c r="A1928" t="s">
        <v>441</v>
      </c>
      <c r="B1928" s="11">
        <v>16.96</v>
      </c>
      <c r="C1928" s="11">
        <v>11.47</v>
      </c>
      <c r="D1928" t="s">
        <v>2382</v>
      </c>
      <c r="E1928" t="s">
        <v>2380</v>
      </c>
      <c r="F1928" t="s">
        <v>2380</v>
      </c>
      <c r="G1928" t="s">
        <v>2381</v>
      </c>
      <c r="H1928" t="s">
        <v>2380</v>
      </c>
      <c r="I1928" t="str">
        <f t="shared" si="391"/>
        <v>Id1927</v>
      </c>
      <c r="J1928" t="str">
        <f t="shared" si="392"/>
        <v>16.96</v>
      </c>
      <c r="K1928" t="str">
        <f t="shared" si="393"/>
        <v>11.47</v>
      </c>
      <c r="L1928" t="str">
        <f t="shared" si="394"/>
        <v>yes</v>
      </c>
      <c r="M1928" t="str">
        <f t="shared" si="395"/>
        <v>No</v>
      </c>
      <c r="N1928" t="str">
        <f t="shared" si="396"/>
        <v>No</v>
      </c>
      <c r="O1928" t="str">
        <f t="shared" si="397"/>
        <v>No major surgery</v>
      </c>
      <c r="P1928" t="str">
        <f t="shared" si="398"/>
        <v>No</v>
      </c>
      <c r="Q1928" s="10" t="str">
        <f t="shared" si="399"/>
        <v>0</v>
      </c>
      <c r="R1928" t="str">
        <f t="shared" si="400"/>
        <v>Yes</v>
      </c>
      <c r="S1928" t="str">
        <f t="shared" si="401"/>
        <v>No</v>
      </c>
      <c r="T1928" t="str">
        <f t="shared" si="402"/>
        <v>No</v>
      </c>
      <c r="U1928" s="10" t="str" cm="1">
        <f t="array" ref="U1928">_xlfn.IFS(B1928&lt;18.5,"Underweight",B1928&lt;=24.9,"Normal weight",B1928&lt;=29.99,"Over weight",B1928&gt;=30,"Obesity")</f>
        <v>Underweight</v>
      </c>
      <c r="V1928" t="str" cm="1">
        <f t="array" ref="V1928">_xlfn.IFS(C1928&lt;5.7,"Normal",C1928&lt;=6.49,"Prediabetes",C1928&gt;=6.5,"Diabetes")</f>
        <v>Diabetes</v>
      </c>
      <c r="W1928" t="str">
        <f t="shared" si="403"/>
        <v>No</v>
      </c>
    </row>
    <row r="1929" spans="1:23" x14ac:dyDescent="0.25">
      <c r="A1929" t="s">
        <v>440</v>
      </c>
      <c r="B1929" s="11">
        <v>19.05</v>
      </c>
      <c r="C1929" s="11">
        <v>4.92</v>
      </c>
      <c r="D1929" t="s">
        <v>2380</v>
      </c>
      <c r="E1929" t="s">
        <v>2380</v>
      </c>
      <c r="F1929" t="s">
        <v>2380</v>
      </c>
      <c r="G1929">
        <v>1</v>
      </c>
      <c r="H1929" t="s">
        <v>2380</v>
      </c>
      <c r="I1929" t="str">
        <f t="shared" si="391"/>
        <v>Id1928</v>
      </c>
      <c r="J1929" t="str">
        <f t="shared" si="392"/>
        <v>19.05</v>
      </c>
      <c r="K1929" t="str">
        <f t="shared" si="393"/>
        <v>4.92</v>
      </c>
      <c r="L1929" t="str">
        <f t="shared" si="394"/>
        <v>No</v>
      </c>
      <c r="M1929" t="str">
        <f t="shared" si="395"/>
        <v>No</v>
      </c>
      <c r="N1929" t="str">
        <f t="shared" si="396"/>
        <v>No</v>
      </c>
      <c r="O1929" t="str">
        <f t="shared" si="397"/>
        <v>1</v>
      </c>
      <c r="P1929" t="str">
        <f t="shared" si="398"/>
        <v>No</v>
      </c>
      <c r="Q1929" s="10" t="str">
        <f t="shared" si="399"/>
        <v>1</v>
      </c>
      <c r="R1929" t="str">
        <f t="shared" si="400"/>
        <v>No</v>
      </c>
      <c r="S1929" t="str">
        <f t="shared" si="401"/>
        <v>No</v>
      </c>
      <c r="T1929" t="str">
        <f t="shared" si="402"/>
        <v>No</v>
      </c>
      <c r="U1929" s="10" t="str" cm="1">
        <f t="array" ref="U1929">_xlfn.IFS(B1929&lt;18.5,"Underweight",B1929&lt;=24.9,"Normal weight",B1929&lt;=29.99,"Over weight",B1929&gt;=30,"Obesity")</f>
        <v>Normal weight</v>
      </c>
      <c r="V1929" t="str" cm="1">
        <f t="array" ref="V1929">_xlfn.IFS(C1929&lt;5.7,"Normal",C1929&lt;=6.49,"Prediabetes",C1929&gt;=6.5,"Diabetes")</f>
        <v>Normal</v>
      </c>
      <c r="W1929" t="str">
        <f t="shared" si="403"/>
        <v>No</v>
      </c>
    </row>
    <row r="1930" spans="1:23" x14ac:dyDescent="0.25">
      <c r="A1930" t="s">
        <v>439</v>
      </c>
      <c r="B1930" s="11">
        <v>37.619999999999997</v>
      </c>
      <c r="C1930" s="11">
        <v>4.18</v>
      </c>
      <c r="D1930" t="s">
        <v>2380</v>
      </c>
      <c r="E1930" t="s">
        <v>2380</v>
      </c>
      <c r="F1930" t="s">
        <v>2380</v>
      </c>
      <c r="G1930" t="s">
        <v>2381</v>
      </c>
      <c r="H1930" t="s">
        <v>2380</v>
      </c>
      <c r="I1930" t="str">
        <f t="shared" si="391"/>
        <v>Id1929</v>
      </c>
      <c r="J1930" t="str">
        <f t="shared" si="392"/>
        <v>37.62</v>
      </c>
      <c r="K1930" t="str">
        <f t="shared" si="393"/>
        <v>4.18</v>
      </c>
      <c r="L1930" t="str">
        <f t="shared" si="394"/>
        <v>No</v>
      </c>
      <c r="M1930" t="str">
        <f t="shared" si="395"/>
        <v>No</v>
      </c>
      <c r="N1930" t="str">
        <f t="shared" si="396"/>
        <v>No</v>
      </c>
      <c r="O1930" t="str">
        <f t="shared" si="397"/>
        <v>No major surgery</v>
      </c>
      <c r="P1930" t="str">
        <f t="shared" si="398"/>
        <v>No</v>
      </c>
      <c r="Q1930" s="10" t="str">
        <f t="shared" si="399"/>
        <v>0</v>
      </c>
      <c r="R1930" t="str">
        <f t="shared" si="400"/>
        <v>No</v>
      </c>
      <c r="S1930" t="str">
        <f t="shared" si="401"/>
        <v>No</v>
      </c>
      <c r="T1930" t="str">
        <f t="shared" si="402"/>
        <v>No</v>
      </c>
      <c r="U1930" s="10" t="str" cm="1">
        <f t="array" ref="U1930">_xlfn.IFS(B1930&lt;18.5,"Underweight",B1930&lt;=24.9,"Normal weight",B1930&lt;=29.99,"Over weight",B1930&gt;=30,"Obesity")</f>
        <v>Obesity</v>
      </c>
      <c r="V1930" t="str" cm="1">
        <f t="array" ref="V1930">_xlfn.IFS(C1930&lt;5.7,"Normal",C1930&lt;=6.49,"Prediabetes",C1930&gt;=6.5,"Diabetes")</f>
        <v>Normal</v>
      </c>
      <c r="W1930" t="str">
        <f t="shared" si="403"/>
        <v>No</v>
      </c>
    </row>
    <row r="1931" spans="1:23" x14ac:dyDescent="0.25">
      <c r="A1931" t="s">
        <v>438</v>
      </c>
      <c r="B1931" s="11">
        <v>29.1</v>
      </c>
      <c r="C1931" s="11">
        <v>4.67</v>
      </c>
      <c r="D1931" t="s">
        <v>2380</v>
      </c>
      <c r="E1931" t="s">
        <v>2380</v>
      </c>
      <c r="F1931" t="s">
        <v>2380</v>
      </c>
      <c r="G1931" t="s">
        <v>2381</v>
      </c>
      <c r="H1931" t="s">
        <v>2380</v>
      </c>
      <c r="I1931" t="str">
        <f t="shared" si="391"/>
        <v>Id1930</v>
      </c>
      <c r="J1931" t="str">
        <f t="shared" si="392"/>
        <v>29.1</v>
      </c>
      <c r="K1931" t="str">
        <f t="shared" si="393"/>
        <v>4.67</v>
      </c>
      <c r="L1931" t="str">
        <f t="shared" si="394"/>
        <v>No</v>
      </c>
      <c r="M1931" t="str">
        <f t="shared" si="395"/>
        <v>No</v>
      </c>
      <c r="N1931" t="str">
        <f t="shared" si="396"/>
        <v>No</v>
      </c>
      <c r="O1931" t="str">
        <f t="shared" si="397"/>
        <v>No major surgery</v>
      </c>
      <c r="P1931" t="str">
        <f t="shared" si="398"/>
        <v>No</v>
      </c>
      <c r="Q1931" s="10" t="str">
        <f t="shared" si="399"/>
        <v>0</v>
      </c>
      <c r="R1931" t="str">
        <f t="shared" si="400"/>
        <v>No</v>
      </c>
      <c r="S1931" t="str">
        <f t="shared" si="401"/>
        <v>No</v>
      </c>
      <c r="T1931" t="str">
        <f t="shared" si="402"/>
        <v>No</v>
      </c>
      <c r="U1931" s="10" t="str" cm="1">
        <f t="array" ref="U1931">_xlfn.IFS(B1931&lt;18.5,"Underweight",B1931&lt;=24.9,"Normal weight",B1931&lt;=29.99,"Over weight",B1931&gt;=30,"Obesity")</f>
        <v>Over weight</v>
      </c>
      <c r="V1931" t="str" cm="1">
        <f t="array" ref="V1931">_xlfn.IFS(C1931&lt;5.7,"Normal",C1931&lt;=6.49,"Prediabetes",C1931&gt;=6.5,"Diabetes")</f>
        <v>Normal</v>
      </c>
      <c r="W1931" t="str">
        <f t="shared" si="403"/>
        <v>No</v>
      </c>
    </row>
    <row r="1932" spans="1:23" x14ac:dyDescent="0.25">
      <c r="A1932" t="s">
        <v>437</v>
      </c>
      <c r="B1932" s="11">
        <v>26.62</v>
      </c>
      <c r="C1932" s="11">
        <v>6.24</v>
      </c>
      <c r="D1932" t="s">
        <v>2380</v>
      </c>
      <c r="E1932" t="s">
        <v>2380</v>
      </c>
      <c r="F1932" t="s">
        <v>2380</v>
      </c>
      <c r="G1932" t="s">
        <v>2381</v>
      </c>
      <c r="H1932" t="s">
        <v>2380</v>
      </c>
      <c r="I1932" t="str">
        <f t="shared" si="391"/>
        <v>Id1931</v>
      </c>
      <c r="J1932" t="str">
        <f t="shared" si="392"/>
        <v>26.62</v>
      </c>
      <c r="K1932" t="str">
        <f t="shared" si="393"/>
        <v>6.24</v>
      </c>
      <c r="L1932" t="str">
        <f t="shared" si="394"/>
        <v>No</v>
      </c>
      <c r="M1932" t="str">
        <f t="shared" si="395"/>
        <v>No</v>
      </c>
      <c r="N1932" t="str">
        <f t="shared" si="396"/>
        <v>No</v>
      </c>
      <c r="O1932" t="str">
        <f t="shared" si="397"/>
        <v>No major surgery</v>
      </c>
      <c r="P1932" t="str">
        <f t="shared" si="398"/>
        <v>No</v>
      </c>
      <c r="Q1932" s="10" t="str">
        <f t="shared" si="399"/>
        <v>0</v>
      </c>
      <c r="R1932" t="str">
        <f t="shared" si="400"/>
        <v>No</v>
      </c>
      <c r="S1932" t="str">
        <f t="shared" si="401"/>
        <v>No</v>
      </c>
      <c r="T1932" t="str">
        <f t="shared" si="402"/>
        <v>No</v>
      </c>
      <c r="U1932" s="10" t="str" cm="1">
        <f t="array" ref="U1932">_xlfn.IFS(B1932&lt;18.5,"Underweight",B1932&lt;=24.9,"Normal weight",B1932&lt;=29.99,"Over weight",B1932&gt;=30,"Obesity")</f>
        <v>Over weight</v>
      </c>
      <c r="V1932" t="str" cm="1">
        <f t="array" ref="V1932">_xlfn.IFS(C1932&lt;5.7,"Normal",C1932&lt;=6.49,"Prediabetes",C1932&gt;=6.5,"Diabetes")</f>
        <v>Prediabetes</v>
      </c>
      <c r="W1932" t="str">
        <f t="shared" si="403"/>
        <v>No</v>
      </c>
    </row>
    <row r="1933" spans="1:23" x14ac:dyDescent="0.25">
      <c r="A1933" t="s">
        <v>436</v>
      </c>
      <c r="B1933" s="11">
        <v>25.74</v>
      </c>
      <c r="C1933" s="11">
        <v>5.99</v>
      </c>
      <c r="D1933" t="s">
        <v>2380</v>
      </c>
      <c r="E1933" t="s">
        <v>2380</v>
      </c>
      <c r="F1933" t="s">
        <v>2380</v>
      </c>
      <c r="G1933" t="s">
        <v>2381</v>
      </c>
      <c r="H1933" t="s">
        <v>2380</v>
      </c>
      <c r="I1933" t="str">
        <f t="shared" si="391"/>
        <v>Id1932</v>
      </c>
      <c r="J1933" t="str">
        <f t="shared" si="392"/>
        <v>25.74</v>
      </c>
      <c r="K1933" t="str">
        <f t="shared" si="393"/>
        <v>5.99</v>
      </c>
      <c r="L1933" t="str">
        <f t="shared" si="394"/>
        <v>No</v>
      </c>
      <c r="M1933" t="str">
        <f t="shared" si="395"/>
        <v>No</v>
      </c>
      <c r="N1933" t="str">
        <f t="shared" si="396"/>
        <v>No</v>
      </c>
      <c r="O1933" t="str">
        <f t="shared" si="397"/>
        <v>No major surgery</v>
      </c>
      <c r="P1933" t="str">
        <f t="shared" si="398"/>
        <v>No</v>
      </c>
      <c r="Q1933" s="10" t="str">
        <f t="shared" si="399"/>
        <v>0</v>
      </c>
      <c r="R1933" t="str">
        <f t="shared" si="400"/>
        <v>No</v>
      </c>
      <c r="S1933" t="str">
        <f t="shared" si="401"/>
        <v>No</v>
      </c>
      <c r="T1933" t="str">
        <f t="shared" si="402"/>
        <v>No</v>
      </c>
      <c r="U1933" s="10" t="str" cm="1">
        <f t="array" ref="U1933">_xlfn.IFS(B1933&lt;18.5,"Underweight",B1933&lt;=24.9,"Normal weight",B1933&lt;=29.99,"Over weight",B1933&gt;=30,"Obesity")</f>
        <v>Over weight</v>
      </c>
      <c r="V1933" t="str" cm="1">
        <f t="array" ref="V1933">_xlfn.IFS(C1933&lt;5.7,"Normal",C1933&lt;=6.49,"Prediabetes",C1933&gt;=6.5,"Diabetes")</f>
        <v>Prediabetes</v>
      </c>
      <c r="W1933" t="str">
        <f t="shared" si="403"/>
        <v>No</v>
      </c>
    </row>
    <row r="1934" spans="1:23" x14ac:dyDescent="0.25">
      <c r="A1934" t="s">
        <v>435</v>
      </c>
      <c r="B1934" s="11">
        <v>18.22</v>
      </c>
      <c r="C1934" s="11">
        <v>10.27</v>
      </c>
      <c r="D1934" t="s">
        <v>2382</v>
      </c>
      <c r="E1934" t="s">
        <v>2380</v>
      </c>
      <c r="F1934" t="s">
        <v>2380</v>
      </c>
      <c r="G1934">
        <v>1</v>
      </c>
      <c r="H1934" t="s">
        <v>2380</v>
      </c>
      <c r="I1934" t="str">
        <f t="shared" si="391"/>
        <v>Id1933</v>
      </c>
      <c r="J1934" t="str">
        <f t="shared" si="392"/>
        <v>18.22</v>
      </c>
      <c r="K1934" t="str">
        <f t="shared" si="393"/>
        <v>10.27</v>
      </c>
      <c r="L1934" t="str">
        <f t="shared" si="394"/>
        <v>yes</v>
      </c>
      <c r="M1934" t="str">
        <f t="shared" si="395"/>
        <v>No</v>
      </c>
      <c r="N1934" t="str">
        <f t="shared" si="396"/>
        <v>No</v>
      </c>
      <c r="O1934" t="str">
        <f t="shared" si="397"/>
        <v>1</v>
      </c>
      <c r="P1934" t="str">
        <f t="shared" si="398"/>
        <v>No</v>
      </c>
      <c r="Q1934" s="10" t="str">
        <f t="shared" si="399"/>
        <v>1</v>
      </c>
      <c r="R1934" t="str">
        <f t="shared" si="400"/>
        <v>Yes</v>
      </c>
      <c r="S1934" t="str">
        <f t="shared" si="401"/>
        <v>No</v>
      </c>
      <c r="T1934" t="str">
        <f t="shared" si="402"/>
        <v>No</v>
      </c>
      <c r="U1934" s="10" t="str" cm="1">
        <f t="array" ref="U1934">_xlfn.IFS(B1934&lt;18.5,"Underweight",B1934&lt;=24.9,"Normal weight",B1934&lt;=29.99,"Over weight",B1934&gt;=30,"Obesity")</f>
        <v>Underweight</v>
      </c>
      <c r="V1934" t="str" cm="1">
        <f t="array" ref="V1934">_xlfn.IFS(C1934&lt;5.7,"Normal",C1934&lt;=6.49,"Prediabetes",C1934&gt;=6.5,"Diabetes")</f>
        <v>Diabetes</v>
      </c>
      <c r="W1934" t="str">
        <f t="shared" si="403"/>
        <v>No</v>
      </c>
    </row>
    <row r="1935" spans="1:23" x14ac:dyDescent="0.25">
      <c r="A1935" t="s">
        <v>434</v>
      </c>
      <c r="B1935" s="11">
        <v>26.03</v>
      </c>
      <c r="C1935" s="11">
        <v>5.97</v>
      </c>
      <c r="D1935" t="s">
        <v>2380</v>
      </c>
      <c r="E1935" t="s">
        <v>2380</v>
      </c>
      <c r="F1935" t="s">
        <v>2383</v>
      </c>
      <c r="G1935">
        <v>1</v>
      </c>
      <c r="H1935" t="s">
        <v>2380</v>
      </c>
      <c r="I1935" t="str">
        <f t="shared" si="391"/>
        <v>Id1934</v>
      </c>
      <c r="J1935" t="str">
        <f t="shared" si="392"/>
        <v>26.03</v>
      </c>
      <c r="K1935" t="str">
        <f t="shared" si="393"/>
        <v>5.97</v>
      </c>
      <c r="L1935" t="str">
        <f t="shared" si="394"/>
        <v>No</v>
      </c>
      <c r="M1935" t="str">
        <f t="shared" si="395"/>
        <v>No</v>
      </c>
      <c r="N1935" t="str">
        <f t="shared" si="396"/>
        <v>Yes</v>
      </c>
      <c r="O1935" t="str">
        <f t="shared" si="397"/>
        <v>1</v>
      </c>
      <c r="P1935" t="str">
        <f t="shared" si="398"/>
        <v>No</v>
      </c>
      <c r="Q1935" s="10" t="str">
        <f t="shared" si="399"/>
        <v>1</v>
      </c>
      <c r="R1935" t="str">
        <f t="shared" si="400"/>
        <v>No</v>
      </c>
      <c r="S1935" t="str">
        <f t="shared" si="401"/>
        <v>No</v>
      </c>
      <c r="T1935" t="str">
        <f t="shared" si="402"/>
        <v>No</v>
      </c>
      <c r="U1935" s="10" t="str" cm="1">
        <f t="array" ref="U1935">_xlfn.IFS(B1935&lt;18.5,"Underweight",B1935&lt;=24.9,"Normal weight",B1935&lt;=29.99,"Over weight",B1935&gt;=30,"Obesity")</f>
        <v>Over weight</v>
      </c>
      <c r="V1935" t="str" cm="1">
        <f t="array" ref="V1935">_xlfn.IFS(C1935&lt;5.7,"Normal",C1935&lt;=6.49,"Prediabetes",C1935&gt;=6.5,"Diabetes")</f>
        <v>Prediabetes</v>
      </c>
      <c r="W1935" t="str">
        <f t="shared" si="403"/>
        <v>No</v>
      </c>
    </row>
    <row r="1936" spans="1:23" x14ac:dyDescent="0.25">
      <c r="A1936" t="s">
        <v>433</v>
      </c>
      <c r="B1936" s="11">
        <v>17.29</v>
      </c>
      <c r="C1936" s="11">
        <v>4.9800000000000004</v>
      </c>
      <c r="D1936" t="s">
        <v>2380</v>
      </c>
      <c r="E1936" t="s">
        <v>2380</v>
      </c>
      <c r="F1936" t="s">
        <v>2380</v>
      </c>
      <c r="G1936" t="s">
        <v>2381</v>
      </c>
      <c r="H1936" t="s">
        <v>2380</v>
      </c>
      <c r="I1936" t="str">
        <f t="shared" si="391"/>
        <v>Id1935</v>
      </c>
      <c r="J1936" t="str">
        <f t="shared" si="392"/>
        <v>17.29</v>
      </c>
      <c r="K1936" t="str">
        <f t="shared" si="393"/>
        <v>4.98</v>
      </c>
      <c r="L1936" t="str">
        <f t="shared" si="394"/>
        <v>No</v>
      </c>
      <c r="M1936" t="str">
        <f t="shared" si="395"/>
        <v>No</v>
      </c>
      <c r="N1936" t="str">
        <f t="shared" si="396"/>
        <v>No</v>
      </c>
      <c r="O1936" t="str">
        <f t="shared" si="397"/>
        <v>No major surgery</v>
      </c>
      <c r="P1936" t="str">
        <f t="shared" si="398"/>
        <v>No</v>
      </c>
      <c r="Q1936" s="10" t="str">
        <f t="shared" si="399"/>
        <v>0</v>
      </c>
      <c r="R1936" t="str">
        <f t="shared" si="400"/>
        <v>No</v>
      </c>
      <c r="S1936" t="str">
        <f t="shared" si="401"/>
        <v>No</v>
      </c>
      <c r="T1936" t="str">
        <f t="shared" si="402"/>
        <v>No</v>
      </c>
      <c r="U1936" s="10" t="str" cm="1">
        <f t="array" ref="U1936">_xlfn.IFS(B1936&lt;18.5,"Underweight",B1936&lt;=24.9,"Normal weight",B1936&lt;=29.99,"Over weight",B1936&gt;=30,"Obesity")</f>
        <v>Underweight</v>
      </c>
      <c r="V1936" t="str" cm="1">
        <f t="array" ref="V1936">_xlfn.IFS(C1936&lt;5.7,"Normal",C1936&lt;=6.49,"Prediabetes",C1936&gt;=6.5,"Diabetes")</f>
        <v>Normal</v>
      </c>
      <c r="W1936" t="str">
        <f t="shared" si="403"/>
        <v>No</v>
      </c>
    </row>
    <row r="1937" spans="1:23" x14ac:dyDescent="0.25">
      <c r="A1937" t="s">
        <v>432</v>
      </c>
      <c r="B1937" s="11">
        <v>18.170000000000002</v>
      </c>
      <c r="C1937" s="11">
        <v>6.91</v>
      </c>
      <c r="D1937" t="s">
        <v>2382</v>
      </c>
      <c r="E1937" t="s">
        <v>2380</v>
      </c>
      <c r="F1937" t="s">
        <v>2380</v>
      </c>
      <c r="G1937">
        <v>1</v>
      </c>
      <c r="H1937" t="s">
        <v>2380</v>
      </c>
      <c r="I1937" t="str">
        <f t="shared" si="391"/>
        <v>Id1936</v>
      </c>
      <c r="J1937" t="str">
        <f t="shared" si="392"/>
        <v>18.17</v>
      </c>
      <c r="K1937" t="str">
        <f t="shared" si="393"/>
        <v>6.91</v>
      </c>
      <c r="L1937" t="str">
        <f t="shared" si="394"/>
        <v>yes</v>
      </c>
      <c r="M1937" t="str">
        <f t="shared" si="395"/>
        <v>No</v>
      </c>
      <c r="N1937" t="str">
        <f t="shared" si="396"/>
        <v>No</v>
      </c>
      <c r="O1937" t="str">
        <f t="shared" si="397"/>
        <v>1</v>
      </c>
      <c r="P1937" t="str">
        <f t="shared" si="398"/>
        <v>No</v>
      </c>
      <c r="Q1937" s="10" t="str">
        <f t="shared" si="399"/>
        <v>1</v>
      </c>
      <c r="R1937" t="str">
        <f t="shared" si="400"/>
        <v>Yes</v>
      </c>
      <c r="S1937" t="str">
        <f t="shared" si="401"/>
        <v>No</v>
      </c>
      <c r="T1937" t="str">
        <f t="shared" si="402"/>
        <v>No</v>
      </c>
      <c r="U1937" s="10" t="str" cm="1">
        <f t="array" ref="U1937">_xlfn.IFS(B1937&lt;18.5,"Underweight",B1937&lt;=24.9,"Normal weight",B1937&lt;=29.99,"Over weight",B1937&gt;=30,"Obesity")</f>
        <v>Underweight</v>
      </c>
      <c r="V1937" t="str" cm="1">
        <f t="array" ref="V1937">_xlfn.IFS(C1937&lt;5.7,"Normal",C1937&lt;=6.49,"Prediabetes",C1937&gt;=6.5,"Diabetes")</f>
        <v>Diabetes</v>
      </c>
      <c r="W1937" t="str">
        <f t="shared" si="403"/>
        <v>No</v>
      </c>
    </row>
    <row r="1938" spans="1:23" x14ac:dyDescent="0.25">
      <c r="A1938" t="s">
        <v>431</v>
      </c>
      <c r="B1938" s="11">
        <v>32.54</v>
      </c>
      <c r="C1938" s="11">
        <v>6.38</v>
      </c>
      <c r="D1938" t="s">
        <v>2380</v>
      </c>
      <c r="E1938" t="s">
        <v>2382</v>
      </c>
      <c r="F1938" t="s">
        <v>2380</v>
      </c>
      <c r="G1938">
        <v>1</v>
      </c>
      <c r="H1938" t="s">
        <v>2380</v>
      </c>
      <c r="I1938" t="str">
        <f t="shared" si="391"/>
        <v>Id1937</v>
      </c>
      <c r="J1938" t="str">
        <f t="shared" si="392"/>
        <v>32.54</v>
      </c>
      <c r="K1938" t="str">
        <f t="shared" si="393"/>
        <v>6.38</v>
      </c>
      <c r="L1938" t="str">
        <f t="shared" si="394"/>
        <v>No</v>
      </c>
      <c r="M1938" t="str">
        <f t="shared" si="395"/>
        <v>yes</v>
      </c>
      <c r="N1938" t="str">
        <f t="shared" si="396"/>
        <v>No</v>
      </c>
      <c r="O1938" t="str">
        <f t="shared" si="397"/>
        <v>1</v>
      </c>
      <c r="P1938" t="str">
        <f t="shared" si="398"/>
        <v>No</v>
      </c>
      <c r="Q1938" s="10" t="str">
        <f t="shared" si="399"/>
        <v>1</v>
      </c>
      <c r="R1938" t="str">
        <f t="shared" si="400"/>
        <v>No</v>
      </c>
      <c r="S1938" t="str">
        <f t="shared" si="401"/>
        <v>No</v>
      </c>
      <c r="T1938" t="str">
        <f t="shared" si="402"/>
        <v>No</v>
      </c>
      <c r="U1938" s="10" t="str" cm="1">
        <f t="array" ref="U1938">_xlfn.IFS(B1938&lt;18.5,"Underweight",B1938&lt;=24.9,"Normal weight",B1938&lt;=29.99,"Over weight",B1938&gt;=30,"Obesity")</f>
        <v>Obesity</v>
      </c>
      <c r="V1938" t="str" cm="1">
        <f t="array" ref="V1938">_xlfn.IFS(C1938&lt;5.7,"Normal",C1938&lt;=6.49,"Prediabetes",C1938&gt;=6.5,"Diabetes")</f>
        <v>Prediabetes</v>
      </c>
      <c r="W1938" t="str">
        <f t="shared" si="403"/>
        <v>Yes</v>
      </c>
    </row>
    <row r="1939" spans="1:23" x14ac:dyDescent="0.25">
      <c r="A1939" t="s">
        <v>430</v>
      </c>
      <c r="B1939" s="11">
        <v>30.25</v>
      </c>
      <c r="C1939" s="11">
        <v>4.7699999999999996</v>
      </c>
      <c r="D1939" t="s">
        <v>2380</v>
      </c>
      <c r="E1939" t="s">
        <v>2380</v>
      </c>
      <c r="F1939" t="s">
        <v>2380</v>
      </c>
      <c r="G1939" t="s">
        <v>2381</v>
      </c>
      <c r="H1939" t="s">
        <v>2380</v>
      </c>
      <c r="I1939" t="str">
        <f t="shared" si="391"/>
        <v>Id1938</v>
      </c>
      <c r="J1939" t="str">
        <f t="shared" si="392"/>
        <v>30.25</v>
      </c>
      <c r="K1939" t="str">
        <f t="shared" si="393"/>
        <v>4.77</v>
      </c>
      <c r="L1939" t="str">
        <f t="shared" si="394"/>
        <v>No</v>
      </c>
      <c r="M1939" t="str">
        <f t="shared" si="395"/>
        <v>No</v>
      </c>
      <c r="N1939" t="str">
        <f t="shared" si="396"/>
        <v>No</v>
      </c>
      <c r="O1939" t="str">
        <f t="shared" si="397"/>
        <v>No major surgery</v>
      </c>
      <c r="P1939" t="str">
        <f t="shared" si="398"/>
        <v>No</v>
      </c>
      <c r="Q1939" s="10" t="str">
        <f t="shared" si="399"/>
        <v>0</v>
      </c>
      <c r="R1939" t="str">
        <f t="shared" si="400"/>
        <v>No</v>
      </c>
      <c r="S1939" t="str">
        <f t="shared" si="401"/>
        <v>No</v>
      </c>
      <c r="T1939" t="str">
        <f t="shared" si="402"/>
        <v>No</v>
      </c>
      <c r="U1939" s="10" t="str" cm="1">
        <f t="array" ref="U1939">_xlfn.IFS(B1939&lt;18.5,"Underweight",B1939&lt;=24.9,"Normal weight",B1939&lt;=29.99,"Over weight",B1939&gt;=30,"Obesity")</f>
        <v>Obesity</v>
      </c>
      <c r="V1939" t="str" cm="1">
        <f t="array" ref="V1939">_xlfn.IFS(C1939&lt;5.7,"Normal",C1939&lt;=6.49,"Prediabetes",C1939&gt;=6.5,"Diabetes")</f>
        <v>Normal</v>
      </c>
      <c r="W1939" t="str">
        <f t="shared" si="403"/>
        <v>No</v>
      </c>
    </row>
    <row r="1940" spans="1:23" x14ac:dyDescent="0.25">
      <c r="A1940" t="s">
        <v>429</v>
      </c>
      <c r="B1940" s="11">
        <v>19.59</v>
      </c>
      <c r="C1940" s="11">
        <v>6.04</v>
      </c>
      <c r="D1940" t="s">
        <v>2382</v>
      </c>
      <c r="E1940" t="s">
        <v>2380</v>
      </c>
      <c r="F1940" t="s">
        <v>2380</v>
      </c>
      <c r="G1940">
        <v>1</v>
      </c>
      <c r="H1940" t="s">
        <v>2380</v>
      </c>
      <c r="I1940" t="str">
        <f t="shared" si="391"/>
        <v>Id1939</v>
      </c>
      <c r="J1940" t="str">
        <f t="shared" si="392"/>
        <v>19.59</v>
      </c>
      <c r="K1940" t="str">
        <f t="shared" si="393"/>
        <v>6.04</v>
      </c>
      <c r="L1940" t="str">
        <f t="shared" si="394"/>
        <v>yes</v>
      </c>
      <c r="M1940" t="str">
        <f t="shared" si="395"/>
        <v>No</v>
      </c>
      <c r="N1940" t="str">
        <f t="shared" si="396"/>
        <v>No</v>
      </c>
      <c r="O1940" t="str">
        <f t="shared" si="397"/>
        <v>1</v>
      </c>
      <c r="P1940" t="str">
        <f t="shared" si="398"/>
        <v>No</v>
      </c>
      <c r="Q1940" s="10" t="str">
        <f t="shared" si="399"/>
        <v>1</v>
      </c>
      <c r="R1940" t="str">
        <f t="shared" si="400"/>
        <v>Yes</v>
      </c>
      <c r="S1940" t="str">
        <f t="shared" si="401"/>
        <v>No</v>
      </c>
      <c r="T1940" t="str">
        <f t="shared" si="402"/>
        <v>No</v>
      </c>
      <c r="U1940" s="10" t="str" cm="1">
        <f t="array" ref="U1940">_xlfn.IFS(B1940&lt;18.5,"Underweight",B1940&lt;=24.9,"Normal weight",B1940&lt;=29.99,"Over weight",B1940&gt;=30,"Obesity")</f>
        <v>Normal weight</v>
      </c>
      <c r="V1940" t="str" cm="1">
        <f t="array" ref="V1940">_xlfn.IFS(C1940&lt;5.7,"Normal",C1940&lt;=6.49,"Prediabetes",C1940&gt;=6.5,"Diabetes")</f>
        <v>Prediabetes</v>
      </c>
      <c r="W1940" t="str">
        <f t="shared" si="403"/>
        <v>No</v>
      </c>
    </row>
    <row r="1941" spans="1:23" x14ac:dyDescent="0.25">
      <c r="A1941" t="s">
        <v>428</v>
      </c>
      <c r="B1941" s="11">
        <v>45.9</v>
      </c>
      <c r="C1941" s="11">
        <v>4.3</v>
      </c>
      <c r="D1941" t="s">
        <v>2382</v>
      </c>
      <c r="E1941" t="s">
        <v>2380</v>
      </c>
      <c r="F1941" t="s">
        <v>2380</v>
      </c>
      <c r="G1941">
        <v>1</v>
      </c>
      <c r="H1941" t="s">
        <v>2380</v>
      </c>
      <c r="I1941" t="str">
        <f t="shared" si="391"/>
        <v>Id1940</v>
      </c>
      <c r="J1941" t="str">
        <f t="shared" si="392"/>
        <v>45.9</v>
      </c>
      <c r="K1941" t="str">
        <f t="shared" si="393"/>
        <v>4.3</v>
      </c>
      <c r="L1941" t="str">
        <f t="shared" si="394"/>
        <v>yes</v>
      </c>
      <c r="M1941" t="str">
        <f t="shared" si="395"/>
        <v>No</v>
      </c>
      <c r="N1941" t="str">
        <f t="shared" si="396"/>
        <v>No</v>
      </c>
      <c r="O1941" t="str">
        <f t="shared" si="397"/>
        <v>1</v>
      </c>
      <c r="P1941" t="str">
        <f t="shared" si="398"/>
        <v>No</v>
      </c>
      <c r="Q1941" s="10" t="str">
        <f t="shared" si="399"/>
        <v>1</v>
      </c>
      <c r="R1941" t="str">
        <f t="shared" si="400"/>
        <v>Yes</v>
      </c>
      <c r="S1941" t="str">
        <f t="shared" si="401"/>
        <v>No</v>
      </c>
      <c r="T1941" t="str">
        <f t="shared" si="402"/>
        <v>No</v>
      </c>
      <c r="U1941" s="10" t="str" cm="1">
        <f t="array" ref="U1941">_xlfn.IFS(B1941&lt;18.5,"Underweight",B1941&lt;=24.9,"Normal weight",B1941&lt;=29.99,"Over weight",B1941&gt;=30,"Obesity")</f>
        <v>Obesity</v>
      </c>
      <c r="V1941" t="str" cm="1">
        <f t="array" ref="V1941">_xlfn.IFS(C1941&lt;5.7,"Normal",C1941&lt;=6.49,"Prediabetes",C1941&gt;=6.5,"Diabetes")</f>
        <v>Normal</v>
      </c>
      <c r="W1941" t="str">
        <f t="shared" si="403"/>
        <v>No</v>
      </c>
    </row>
    <row r="1942" spans="1:23" x14ac:dyDescent="0.25">
      <c r="A1942" t="s">
        <v>427</v>
      </c>
      <c r="B1942" s="11">
        <v>17.059999999999999</v>
      </c>
      <c r="C1942" s="11">
        <v>8.75</v>
      </c>
      <c r="D1942" t="s">
        <v>2382</v>
      </c>
      <c r="E1942" t="s">
        <v>2380</v>
      </c>
      <c r="F1942" t="s">
        <v>2380</v>
      </c>
      <c r="G1942" t="s">
        <v>2381</v>
      </c>
      <c r="H1942" t="s">
        <v>2380</v>
      </c>
      <c r="I1942" t="str">
        <f t="shared" si="391"/>
        <v>Id1941</v>
      </c>
      <c r="J1942" t="str">
        <f t="shared" si="392"/>
        <v>17.06</v>
      </c>
      <c r="K1942" t="str">
        <f t="shared" si="393"/>
        <v>8.75</v>
      </c>
      <c r="L1942" t="str">
        <f t="shared" si="394"/>
        <v>yes</v>
      </c>
      <c r="M1942" t="str">
        <f t="shared" si="395"/>
        <v>No</v>
      </c>
      <c r="N1942" t="str">
        <f t="shared" si="396"/>
        <v>No</v>
      </c>
      <c r="O1942" t="str">
        <f t="shared" si="397"/>
        <v>No major surgery</v>
      </c>
      <c r="P1942" t="str">
        <f t="shared" si="398"/>
        <v>No</v>
      </c>
      <c r="Q1942" s="10" t="str">
        <f t="shared" si="399"/>
        <v>0</v>
      </c>
      <c r="R1942" t="str">
        <f t="shared" si="400"/>
        <v>Yes</v>
      </c>
      <c r="S1942" t="str">
        <f t="shared" si="401"/>
        <v>No</v>
      </c>
      <c r="T1942" t="str">
        <f t="shared" si="402"/>
        <v>No</v>
      </c>
      <c r="U1942" s="10" t="str" cm="1">
        <f t="array" ref="U1942">_xlfn.IFS(B1942&lt;18.5,"Underweight",B1942&lt;=24.9,"Normal weight",B1942&lt;=29.99,"Over weight",B1942&gt;=30,"Obesity")</f>
        <v>Underweight</v>
      </c>
      <c r="V1942" t="str" cm="1">
        <f t="array" ref="V1942">_xlfn.IFS(C1942&lt;5.7,"Normal",C1942&lt;=6.49,"Prediabetes",C1942&gt;=6.5,"Diabetes")</f>
        <v>Diabetes</v>
      </c>
      <c r="W1942" t="str">
        <f t="shared" si="403"/>
        <v>No</v>
      </c>
    </row>
    <row r="1943" spans="1:23" x14ac:dyDescent="0.25">
      <c r="A1943" t="s">
        <v>426</v>
      </c>
      <c r="B1943" s="11">
        <v>32.07</v>
      </c>
      <c r="C1943" s="11">
        <v>5.25</v>
      </c>
      <c r="D1943" t="s">
        <v>2380</v>
      </c>
      <c r="E1943" t="s">
        <v>2380</v>
      </c>
      <c r="F1943" t="s">
        <v>2383</v>
      </c>
      <c r="G1943">
        <v>1</v>
      </c>
      <c r="H1943" t="s">
        <v>2380</v>
      </c>
      <c r="I1943" t="str">
        <f t="shared" si="391"/>
        <v>Id1942</v>
      </c>
      <c r="J1943" t="str">
        <f t="shared" si="392"/>
        <v>32.07</v>
      </c>
      <c r="K1943" t="str">
        <f t="shared" si="393"/>
        <v>5.25</v>
      </c>
      <c r="L1943" t="str">
        <f t="shared" si="394"/>
        <v>No</v>
      </c>
      <c r="M1943" t="str">
        <f t="shared" si="395"/>
        <v>No</v>
      </c>
      <c r="N1943" t="str">
        <f t="shared" si="396"/>
        <v>Yes</v>
      </c>
      <c r="O1943" t="str">
        <f t="shared" si="397"/>
        <v>1</v>
      </c>
      <c r="P1943" t="str">
        <f t="shared" si="398"/>
        <v>No</v>
      </c>
      <c r="Q1943" s="10" t="str">
        <f t="shared" si="399"/>
        <v>1</v>
      </c>
      <c r="R1943" t="str">
        <f t="shared" si="400"/>
        <v>No</v>
      </c>
      <c r="S1943" t="str">
        <f t="shared" si="401"/>
        <v>No</v>
      </c>
      <c r="T1943" t="str">
        <f t="shared" si="402"/>
        <v>No</v>
      </c>
      <c r="U1943" s="10" t="str" cm="1">
        <f t="array" ref="U1943">_xlfn.IFS(B1943&lt;18.5,"Underweight",B1943&lt;=24.9,"Normal weight",B1943&lt;=29.99,"Over weight",B1943&gt;=30,"Obesity")</f>
        <v>Obesity</v>
      </c>
      <c r="V1943" t="str" cm="1">
        <f t="array" ref="V1943">_xlfn.IFS(C1943&lt;5.7,"Normal",C1943&lt;=6.49,"Prediabetes",C1943&gt;=6.5,"Diabetes")</f>
        <v>Normal</v>
      </c>
      <c r="W1943" t="str">
        <f t="shared" si="403"/>
        <v>No</v>
      </c>
    </row>
    <row r="1944" spans="1:23" x14ac:dyDescent="0.25">
      <c r="A1944" t="s">
        <v>425</v>
      </c>
      <c r="B1944" s="11">
        <v>16.5</v>
      </c>
      <c r="C1944" s="11">
        <v>5.03</v>
      </c>
      <c r="D1944" t="s">
        <v>2380</v>
      </c>
      <c r="E1944" t="s">
        <v>2380</v>
      </c>
      <c r="F1944" t="s">
        <v>2380</v>
      </c>
      <c r="G1944">
        <v>1</v>
      </c>
      <c r="H1944" t="s">
        <v>2380</v>
      </c>
      <c r="I1944" t="str">
        <f t="shared" si="391"/>
        <v>Id1943</v>
      </c>
      <c r="J1944" t="str">
        <f t="shared" si="392"/>
        <v>16.5</v>
      </c>
      <c r="K1944" t="str">
        <f t="shared" si="393"/>
        <v>5.03</v>
      </c>
      <c r="L1944" t="str">
        <f t="shared" si="394"/>
        <v>No</v>
      </c>
      <c r="M1944" t="str">
        <f t="shared" si="395"/>
        <v>No</v>
      </c>
      <c r="N1944" t="str">
        <f t="shared" si="396"/>
        <v>No</v>
      </c>
      <c r="O1944" t="str">
        <f t="shared" si="397"/>
        <v>1</v>
      </c>
      <c r="P1944" t="str">
        <f t="shared" si="398"/>
        <v>No</v>
      </c>
      <c r="Q1944" s="10" t="str">
        <f t="shared" si="399"/>
        <v>1</v>
      </c>
      <c r="R1944" t="str">
        <f t="shared" si="400"/>
        <v>No</v>
      </c>
      <c r="S1944" t="str">
        <f t="shared" si="401"/>
        <v>No</v>
      </c>
      <c r="T1944" t="str">
        <f t="shared" si="402"/>
        <v>No</v>
      </c>
      <c r="U1944" s="10" t="str" cm="1">
        <f t="array" ref="U1944">_xlfn.IFS(B1944&lt;18.5,"Underweight",B1944&lt;=24.9,"Normal weight",B1944&lt;=29.99,"Over weight",B1944&gt;=30,"Obesity")</f>
        <v>Underweight</v>
      </c>
      <c r="V1944" t="str" cm="1">
        <f t="array" ref="V1944">_xlfn.IFS(C1944&lt;5.7,"Normal",C1944&lt;=6.49,"Prediabetes",C1944&gt;=6.5,"Diabetes")</f>
        <v>Normal</v>
      </c>
      <c r="W1944" t="str">
        <f t="shared" si="403"/>
        <v>No</v>
      </c>
    </row>
    <row r="1945" spans="1:23" x14ac:dyDescent="0.25">
      <c r="A1945" t="s">
        <v>424</v>
      </c>
      <c r="B1945" s="11">
        <v>31.4</v>
      </c>
      <c r="C1945" s="11">
        <v>5.88</v>
      </c>
      <c r="D1945" t="s">
        <v>2380</v>
      </c>
      <c r="E1945" t="s">
        <v>2380</v>
      </c>
      <c r="F1945" t="s">
        <v>2380</v>
      </c>
      <c r="G1945">
        <v>1</v>
      </c>
      <c r="H1945" t="s">
        <v>2380</v>
      </c>
      <c r="I1945" t="str">
        <f t="shared" si="391"/>
        <v>Id1944</v>
      </c>
      <c r="J1945" t="str">
        <f t="shared" si="392"/>
        <v>31.4</v>
      </c>
      <c r="K1945" t="str">
        <f t="shared" si="393"/>
        <v>5.88</v>
      </c>
      <c r="L1945" t="str">
        <f t="shared" si="394"/>
        <v>No</v>
      </c>
      <c r="M1945" t="str">
        <f t="shared" si="395"/>
        <v>No</v>
      </c>
      <c r="N1945" t="str">
        <f t="shared" si="396"/>
        <v>No</v>
      </c>
      <c r="O1945" t="str">
        <f t="shared" si="397"/>
        <v>1</v>
      </c>
      <c r="P1945" t="str">
        <f t="shared" si="398"/>
        <v>No</v>
      </c>
      <c r="Q1945" s="10" t="str">
        <f t="shared" si="399"/>
        <v>1</v>
      </c>
      <c r="R1945" t="str">
        <f t="shared" si="400"/>
        <v>No</v>
      </c>
      <c r="S1945" t="str">
        <f t="shared" si="401"/>
        <v>No</v>
      </c>
      <c r="T1945" t="str">
        <f t="shared" si="402"/>
        <v>No</v>
      </c>
      <c r="U1945" s="10" t="str" cm="1">
        <f t="array" ref="U1945">_xlfn.IFS(B1945&lt;18.5,"Underweight",B1945&lt;=24.9,"Normal weight",B1945&lt;=29.99,"Over weight",B1945&gt;=30,"Obesity")</f>
        <v>Obesity</v>
      </c>
      <c r="V1945" t="str" cm="1">
        <f t="array" ref="V1945">_xlfn.IFS(C1945&lt;5.7,"Normal",C1945&lt;=6.49,"Prediabetes",C1945&gt;=6.5,"Diabetes")</f>
        <v>Prediabetes</v>
      </c>
      <c r="W1945" t="str">
        <f t="shared" si="403"/>
        <v>No</v>
      </c>
    </row>
    <row r="1946" spans="1:23" x14ac:dyDescent="0.25">
      <c r="A1946" t="s">
        <v>423</v>
      </c>
      <c r="B1946" s="11">
        <v>20.36</v>
      </c>
      <c r="C1946" s="11">
        <v>4.49</v>
      </c>
      <c r="D1946" t="s">
        <v>2380</v>
      </c>
      <c r="E1946" t="s">
        <v>2380</v>
      </c>
      <c r="F1946" t="s">
        <v>2380</v>
      </c>
      <c r="G1946" t="s">
        <v>2381</v>
      </c>
      <c r="H1946" t="s">
        <v>2380</v>
      </c>
      <c r="I1946" t="str">
        <f t="shared" si="391"/>
        <v>Id1945</v>
      </c>
      <c r="J1946" t="str">
        <f t="shared" si="392"/>
        <v>20.36</v>
      </c>
      <c r="K1946" t="str">
        <f t="shared" si="393"/>
        <v>4.49</v>
      </c>
      <c r="L1946" t="str">
        <f t="shared" si="394"/>
        <v>No</v>
      </c>
      <c r="M1946" t="str">
        <f t="shared" si="395"/>
        <v>No</v>
      </c>
      <c r="N1946" t="str">
        <f t="shared" si="396"/>
        <v>No</v>
      </c>
      <c r="O1946" t="str">
        <f t="shared" si="397"/>
        <v>No major surgery</v>
      </c>
      <c r="P1946" t="str">
        <f t="shared" si="398"/>
        <v>No</v>
      </c>
      <c r="Q1946" s="10" t="str">
        <f t="shared" si="399"/>
        <v>0</v>
      </c>
      <c r="R1946" t="str">
        <f t="shared" si="400"/>
        <v>No</v>
      </c>
      <c r="S1946" t="str">
        <f t="shared" si="401"/>
        <v>No</v>
      </c>
      <c r="T1946" t="str">
        <f t="shared" si="402"/>
        <v>No</v>
      </c>
      <c r="U1946" s="10" t="str" cm="1">
        <f t="array" ref="U1946">_xlfn.IFS(B1946&lt;18.5,"Underweight",B1946&lt;=24.9,"Normal weight",B1946&lt;=29.99,"Over weight",B1946&gt;=30,"Obesity")</f>
        <v>Normal weight</v>
      </c>
      <c r="V1946" t="str" cm="1">
        <f t="array" ref="V1946">_xlfn.IFS(C1946&lt;5.7,"Normal",C1946&lt;=6.49,"Prediabetes",C1946&gt;=6.5,"Diabetes")</f>
        <v>Normal</v>
      </c>
      <c r="W1946" t="str">
        <f t="shared" si="403"/>
        <v>No</v>
      </c>
    </row>
    <row r="1947" spans="1:23" x14ac:dyDescent="0.25">
      <c r="A1947" t="s">
        <v>422</v>
      </c>
      <c r="B1947" s="11">
        <v>25.46</v>
      </c>
      <c r="C1947" s="11">
        <v>4.1399999999999997</v>
      </c>
      <c r="D1947" t="s">
        <v>2380</v>
      </c>
      <c r="E1947" t="s">
        <v>2380</v>
      </c>
      <c r="F1947" t="s">
        <v>2380</v>
      </c>
      <c r="G1947">
        <v>1</v>
      </c>
      <c r="H1947" t="s">
        <v>2380</v>
      </c>
      <c r="I1947" t="str">
        <f t="shared" si="391"/>
        <v>Id1946</v>
      </c>
      <c r="J1947" t="str">
        <f t="shared" si="392"/>
        <v>25.46</v>
      </c>
      <c r="K1947" t="str">
        <f t="shared" si="393"/>
        <v>4.14</v>
      </c>
      <c r="L1947" t="str">
        <f t="shared" si="394"/>
        <v>No</v>
      </c>
      <c r="M1947" t="str">
        <f t="shared" si="395"/>
        <v>No</v>
      </c>
      <c r="N1947" t="str">
        <f t="shared" si="396"/>
        <v>No</v>
      </c>
      <c r="O1947" t="str">
        <f t="shared" si="397"/>
        <v>1</v>
      </c>
      <c r="P1947" t="str">
        <f t="shared" si="398"/>
        <v>No</v>
      </c>
      <c r="Q1947" s="10" t="str">
        <f t="shared" si="399"/>
        <v>1</v>
      </c>
      <c r="R1947" t="str">
        <f t="shared" si="400"/>
        <v>No</v>
      </c>
      <c r="S1947" t="str">
        <f t="shared" si="401"/>
        <v>No</v>
      </c>
      <c r="T1947" t="str">
        <f t="shared" si="402"/>
        <v>No</v>
      </c>
      <c r="U1947" s="10" t="str" cm="1">
        <f t="array" ref="U1947">_xlfn.IFS(B1947&lt;18.5,"Underweight",B1947&lt;=24.9,"Normal weight",B1947&lt;=29.99,"Over weight",B1947&gt;=30,"Obesity")</f>
        <v>Over weight</v>
      </c>
      <c r="V1947" t="str" cm="1">
        <f t="array" ref="V1947">_xlfn.IFS(C1947&lt;5.7,"Normal",C1947&lt;=6.49,"Prediabetes",C1947&gt;=6.5,"Diabetes")</f>
        <v>Normal</v>
      </c>
      <c r="W1947" t="str">
        <f t="shared" si="403"/>
        <v>No</v>
      </c>
    </row>
    <row r="1948" spans="1:23" x14ac:dyDescent="0.25">
      <c r="A1948" t="s">
        <v>421</v>
      </c>
      <c r="B1948" s="11">
        <v>17.09</v>
      </c>
      <c r="C1948" s="11">
        <v>5.8</v>
      </c>
      <c r="D1948" t="s">
        <v>2382</v>
      </c>
      <c r="E1948" t="s">
        <v>2380</v>
      </c>
      <c r="F1948" t="s">
        <v>2380</v>
      </c>
      <c r="G1948" t="s">
        <v>2381</v>
      </c>
      <c r="H1948" t="s">
        <v>2380</v>
      </c>
      <c r="I1948" t="str">
        <f t="shared" si="391"/>
        <v>Id1947</v>
      </c>
      <c r="J1948" t="str">
        <f t="shared" si="392"/>
        <v>17.09</v>
      </c>
      <c r="K1948" t="str">
        <f t="shared" si="393"/>
        <v>5.8</v>
      </c>
      <c r="L1948" t="str">
        <f t="shared" si="394"/>
        <v>yes</v>
      </c>
      <c r="M1948" t="str">
        <f t="shared" si="395"/>
        <v>No</v>
      </c>
      <c r="N1948" t="str">
        <f t="shared" si="396"/>
        <v>No</v>
      </c>
      <c r="O1948" t="str">
        <f t="shared" si="397"/>
        <v>No major surgery</v>
      </c>
      <c r="P1948" t="str">
        <f t="shared" si="398"/>
        <v>No</v>
      </c>
      <c r="Q1948" s="10" t="str">
        <f t="shared" si="399"/>
        <v>0</v>
      </c>
      <c r="R1948" t="str">
        <f t="shared" si="400"/>
        <v>Yes</v>
      </c>
      <c r="S1948" t="str">
        <f t="shared" si="401"/>
        <v>No</v>
      </c>
      <c r="T1948" t="str">
        <f t="shared" si="402"/>
        <v>No</v>
      </c>
      <c r="U1948" s="10" t="str" cm="1">
        <f t="array" ref="U1948">_xlfn.IFS(B1948&lt;18.5,"Underweight",B1948&lt;=24.9,"Normal weight",B1948&lt;=29.99,"Over weight",B1948&gt;=30,"Obesity")</f>
        <v>Underweight</v>
      </c>
      <c r="V1948" t="str" cm="1">
        <f t="array" ref="V1948">_xlfn.IFS(C1948&lt;5.7,"Normal",C1948&lt;=6.49,"Prediabetes",C1948&gt;=6.5,"Diabetes")</f>
        <v>Prediabetes</v>
      </c>
      <c r="W1948" t="str">
        <f t="shared" si="403"/>
        <v>No</v>
      </c>
    </row>
    <row r="1949" spans="1:23" x14ac:dyDescent="0.25">
      <c r="A1949" t="s">
        <v>420</v>
      </c>
      <c r="B1949" s="11">
        <v>20.83</v>
      </c>
      <c r="C1949" s="11">
        <v>5.12</v>
      </c>
      <c r="D1949" t="s">
        <v>2380</v>
      </c>
      <c r="E1949" t="s">
        <v>2380</v>
      </c>
      <c r="F1949" t="s">
        <v>2380</v>
      </c>
      <c r="G1949" t="s">
        <v>2381</v>
      </c>
      <c r="H1949" t="s">
        <v>2380</v>
      </c>
      <c r="I1949" t="str">
        <f t="shared" si="391"/>
        <v>Id1948</v>
      </c>
      <c r="J1949" t="str">
        <f t="shared" si="392"/>
        <v>20.83</v>
      </c>
      <c r="K1949" t="str">
        <f t="shared" si="393"/>
        <v>5.12</v>
      </c>
      <c r="L1949" t="str">
        <f t="shared" si="394"/>
        <v>No</v>
      </c>
      <c r="M1949" t="str">
        <f t="shared" si="395"/>
        <v>No</v>
      </c>
      <c r="N1949" t="str">
        <f t="shared" si="396"/>
        <v>No</v>
      </c>
      <c r="O1949" t="str">
        <f t="shared" si="397"/>
        <v>No major surgery</v>
      </c>
      <c r="P1949" t="str">
        <f t="shared" si="398"/>
        <v>No</v>
      </c>
      <c r="Q1949" s="10" t="str">
        <f t="shared" si="399"/>
        <v>0</v>
      </c>
      <c r="R1949" t="str">
        <f t="shared" si="400"/>
        <v>No</v>
      </c>
      <c r="S1949" t="str">
        <f t="shared" si="401"/>
        <v>No</v>
      </c>
      <c r="T1949" t="str">
        <f t="shared" si="402"/>
        <v>No</v>
      </c>
      <c r="U1949" s="10" t="str" cm="1">
        <f t="array" ref="U1949">_xlfn.IFS(B1949&lt;18.5,"Underweight",B1949&lt;=24.9,"Normal weight",B1949&lt;=29.99,"Over weight",B1949&gt;=30,"Obesity")</f>
        <v>Normal weight</v>
      </c>
      <c r="V1949" t="str" cm="1">
        <f t="array" ref="V1949">_xlfn.IFS(C1949&lt;5.7,"Normal",C1949&lt;=6.49,"Prediabetes",C1949&gt;=6.5,"Diabetes")</f>
        <v>Normal</v>
      </c>
      <c r="W1949" t="str">
        <f t="shared" si="403"/>
        <v>No</v>
      </c>
    </row>
    <row r="1950" spans="1:23" x14ac:dyDescent="0.25">
      <c r="A1950" t="s">
        <v>419</v>
      </c>
      <c r="B1950" s="11">
        <v>18.920000000000002</v>
      </c>
      <c r="C1950" s="11">
        <v>5.98</v>
      </c>
      <c r="D1950" t="s">
        <v>2382</v>
      </c>
      <c r="E1950" t="s">
        <v>2380</v>
      </c>
      <c r="F1950" t="s">
        <v>2380</v>
      </c>
      <c r="G1950">
        <v>1</v>
      </c>
      <c r="H1950" t="s">
        <v>2380</v>
      </c>
      <c r="I1950" t="str">
        <f t="shared" si="391"/>
        <v>Id1949</v>
      </c>
      <c r="J1950" t="str">
        <f t="shared" si="392"/>
        <v>18.92</v>
      </c>
      <c r="K1950" t="str">
        <f t="shared" si="393"/>
        <v>5.98</v>
      </c>
      <c r="L1950" t="str">
        <f t="shared" si="394"/>
        <v>yes</v>
      </c>
      <c r="M1950" t="str">
        <f t="shared" si="395"/>
        <v>No</v>
      </c>
      <c r="N1950" t="str">
        <f t="shared" si="396"/>
        <v>No</v>
      </c>
      <c r="O1950" t="str">
        <f t="shared" si="397"/>
        <v>1</v>
      </c>
      <c r="P1950" t="str">
        <f t="shared" si="398"/>
        <v>No</v>
      </c>
      <c r="Q1950" s="10" t="str">
        <f t="shared" si="399"/>
        <v>1</v>
      </c>
      <c r="R1950" t="str">
        <f t="shared" si="400"/>
        <v>Yes</v>
      </c>
      <c r="S1950" t="str">
        <f t="shared" si="401"/>
        <v>No</v>
      </c>
      <c r="T1950" t="str">
        <f t="shared" si="402"/>
        <v>No</v>
      </c>
      <c r="U1950" s="10" t="str" cm="1">
        <f t="array" ref="U1950">_xlfn.IFS(B1950&lt;18.5,"Underweight",B1950&lt;=24.9,"Normal weight",B1950&lt;=29.99,"Over weight",B1950&gt;=30,"Obesity")</f>
        <v>Normal weight</v>
      </c>
      <c r="V1950" t="str" cm="1">
        <f t="array" ref="V1950">_xlfn.IFS(C1950&lt;5.7,"Normal",C1950&lt;=6.49,"Prediabetes",C1950&gt;=6.5,"Diabetes")</f>
        <v>Prediabetes</v>
      </c>
      <c r="W1950" t="str">
        <f t="shared" si="403"/>
        <v>No</v>
      </c>
    </row>
    <row r="1951" spans="1:23" x14ac:dyDescent="0.25">
      <c r="A1951" t="s">
        <v>418</v>
      </c>
      <c r="B1951" s="11">
        <v>37.1</v>
      </c>
      <c r="C1951" s="11">
        <v>5.46</v>
      </c>
      <c r="D1951" t="s">
        <v>2380</v>
      </c>
      <c r="E1951" t="s">
        <v>2380</v>
      </c>
      <c r="F1951" t="s">
        <v>2380</v>
      </c>
      <c r="G1951" t="s">
        <v>2381</v>
      </c>
      <c r="H1951" t="s">
        <v>2380</v>
      </c>
      <c r="I1951" t="str">
        <f t="shared" si="391"/>
        <v>Id1950</v>
      </c>
      <c r="J1951" t="str">
        <f t="shared" si="392"/>
        <v>37.1</v>
      </c>
      <c r="K1951" t="str">
        <f t="shared" si="393"/>
        <v>5.46</v>
      </c>
      <c r="L1951" t="str">
        <f t="shared" si="394"/>
        <v>No</v>
      </c>
      <c r="M1951" t="str">
        <f t="shared" si="395"/>
        <v>No</v>
      </c>
      <c r="N1951" t="str">
        <f t="shared" si="396"/>
        <v>No</v>
      </c>
      <c r="O1951" t="str">
        <f t="shared" si="397"/>
        <v>No major surgery</v>
      </c>
      <c r="P1951" t="str">
        <f t="shared" si="398"/>
        <v>No</v>
      </c>
      <c r="Q1951" s="10" t="str">
        <f t="shared" si="399"/>
        <v>0</v>
      </c>
      <c r="R1951" t="str">
        <f t="shared" si="400"/>
        <v>No</v>
      </c>
      <c r="S1951" t="str">
        <f t="shared" si="401"/>
        <v>No</v>
      </c>
      <c r="T1951" t="str">
        <f t="shared" si="402"/>
        <v>No</v>
      </c>
      <c r="U1951" s="10" t="str" cm="1">
        <f t="array" ref="U1951">_xlfn.IFS(B1951&lt;18.5,"Underweight",B1951&lt;=24.9,"Normal weight",B1951&lt;=29.99,"Over weight",B1951&gt;=30,"Obesity")</f>
        <v>Obesity</v>
      </c>
      <c r="V1951" t="str" cm="1">
        <f t="array" ref="V1951">_xlfn.IFS(C1951&lt;5.7,"Normal",C1951&lt;=6.49,"Prediabetes",C1951&gt;=6.5,"Diabetes")</f>
        <v>Normal</v>
      </c>
      <c r="W1951" t="str">
        <f t="shared" si="403"/>
        <v>No</v>
      </c>
    </row>
    <row r="1952" spans="1:23" x14ac:dyDescent="0.25">
      <c r="A1952" t="s">
        <v>417</v>
      </c>
      <c r="B1952" s="11">
        <v>22.515000000000001</v>
      </c>
      <c r="C1952" s="11">
        <v>4.91</v>
      </c>
      <c r="D1952" t="s">
        <v>2382</v>
      </c>
      <c r="E1952" t="s">
        <v>2380</v>
      </c>
      <c r="F1952" t="s">
        <v>2383</v>
      </c>
      <c r="G1952">
        <v>1</v>
      </c>
      <c r="H1952" t="s">
        <v>2380</v>
      </c>
      <c r="I1952" t="str">
        <f t="shared" si="391"/>
        <v>Id1951</v>
      </c>
      <c r="J1952" t="str">
        <f t="shared" si="392"/>
        <v>22.515</v>
      </c>
      <c r="K1952" t="str">
        <f t="shared" si="393"/>
        <v>4.91</v>
      </c>
      <c r="L1952" t="str">
        <f t="shared" si="394"/>
        <v>yes</v>
      </c>
      <c r="M1952" t="str">
        <f t="shared" si="395"/>
        <v>No</v>
      </c>
      <c r="N1952" t="str">
        <f t="shared" si="396"/>
        <v>Yes</v>
      </c>
      <c r="O1952" t="str">
        <f t="shared" si="397"/>
        <v>1</v>
      </c>
      <c r="P1952" t="str">
        <f t="shared" si="398"/>
        <v>No</v>
      </c>
      <c r="Q1952" s="10" t="str">
        <f t="shared" si="399"/>
        <v>1</v>
      </c>
      <c r="R1952" t="str">
        <f t="shared" si="400"/>
        <v>Yes</v>
      </c>
      <c r="S1952" t="str">
        <f t="shared" si="401"/>
        <v>No</v>
      </c>
      <c r="T1952" t="str">
        <f t="shared" si="402"/>
        <v>No</v>
      </c>
      <c r="U1952" s="10" t="str" cm="1">
        <f t="array" ref="U1952">_xlfn.IFS(B1952&lt;18.5,"Underweight",B1952&lt;=24.9,"Normal weight",B1952&lt;=29.99,"Over weight",B1952&gt;=30,"Obesity")</f>
        <v>Normal weight</v>
      </c>
      <c r="V1952" t="str" cm="1">
        <f t="array" ref="V1952">_xlfn.IFS(C1952&lt;5.7,"Normal",C1952&lt;=6.49,"Prediabetes",C1952&gt;=6.5,"Diabetes")</f>
        <v>Normal</v>
      </c>
      <c r="W1952" t="str">
        <f t="shared" si="403"/>
        <v>No</v>
      </c>
    </row>
    <row r="1953" spans="1:23" x14ac:dyDescent="0.25">
      <c r="A1953" t="s">
        <v>416</v>
      </c>
      <c r="B1953" s="11">
        <v>32.700000000000003</v>
      </c>
      <c r="C1953" s="11">
        <v>4.66</v>
      </c>
      <c r="D1953" t="s">
        <v>2380</v>
      </c>
      <c r="E1953" t="s">
        <v>2380</v>
      </c>
      <c r="F1953" t="s">
        <v>2380</v>
      </c>
      <c r="G1953" t="s">
        <v>2381</v>
      </c>
      <c r="H1953" t="s">
        <v>2380</v>
      </c>
      <c r="I1953" t="str">
        <f t="shared" si="391"/>
        <v>Id1952</v>
      </c>
      <c r="J1953" t="str">
        <f t="shared" si="392"/>
        <v>32.7</v>
      </c>
      <c r="K1953" t="str">
        <f t="shared" si="393"/>
        <v>4.66</v>
      </c>
      <c r="L1953" t="str">
        <f t="shared" si="394"/>
        <v>No</v>
      </c>
      <c r="M1953" t="str">
        <f t="shared" si="395"/>
        <v>No</v>
      </c>
      <c r="N1953" t="str">
        <f t="shared" si="396"/>
        <v>No</v>
      </c>
      <c r="O1953" t="str">
        <f t="shared" si="397"/>
        <v>No major surgery</v>
      </c>
      <c r="P1953" t="str">
        <f t="shared" si="398"/>
        <v>No</v>
      </c>
      <c r="Q1953" s="10" t="str">
        <f t="shared" si="399"/>
        <v>0</v>
      </c>
      <c r="R1953" t="str">
        <f t="shared" si="400"/>
        <v>No</v>
      </c>
      <c r="S1953" t="str">
        <f t="shared" si="401"/>
        <v>No</v>
      </c>
      <c r="T1953" t="str">
        <f t="shared" si="402"/>
        <v>No</v>
      </c>
      <c r="U1953" s="10" t="str" cm="1">
        <f t="array" ref="U1953">_xlfn.IFS(B1953&lt;18.5,"Underweight",B1953&lt;=24.9,"Normal weight",B1953&lt;=29.99,"Over weight",B1953&gt;=30,"Obesity")</f>
        <v>Obesity</v>
      </c>
      <c r="V1953" t="str" cm="1">
        <f t="array" ref="V1953">_xlfn.IFS(C1953&lt;5.7,"Normal",C1953&lt;=6.49,"Prediabetes",C1953&gt;=6.5,"Diabetes")</f>
        <v>Normal</v>
      </c>
      <c r="W1953" t="str">
        <f t="shared" si="403"/>
        <v>No</v>
      </c>
    </row>
    <row r="1954" spans="1:23" x14ac:dyDescent="0.25">
      <c r="A1954" t="s">
        <v>415</v>
      </c>
      <c r="B1954" s="11">
        <v>17.75</v>
      </c>
      <c r="C1954" s="11">
        <v>6.8</v>
      </c>
      <c r="D1954" t="s">
        <v>2382</v>
      </c>
      <c r="E1954" t="s">
        <v>2380</v>
      </c>
      <c r="F1954" t="s">
        <v>2380</v>
      </c>
      <c r="G1954">
        <v>1</v>
      </c>
      <c r="H1954" t="s">
        <v>2380</v>
      </c>
      <c r="I1954" t="str">
        <f t="shared" si="391"/>
        <v>Id1953</v>
      </c>
      <c r="J1954" t="str">
        <f t="shared" si="392"/>
        <v>17.75</v>
      </c>
      <c r="K1954" t="str">
        <f t="shared" si="393"/>
        <v>6.8</v>
      </c>
      <c r="L1954" t="str">
        <f t="shared" si="394"/>
        <v>yes</v>
      </c>
      <c r="M1954" t="str">
        <f t="shared" si="395"/>
        <v>No</v>
      </c>
      <c r="N1954" t="str">
        <f t="shared" si="396"/>
        <v>No</v>
      </c>
      <c r="O1954" t="str">
        <f t="shared" si="397"/>
        <v>1</v>
      </c>
      <c r="P1954" t="str">
        <f t="shared" si="398"/>
        <v>No</v>
      </c>
      <c r="Q1954" s="10" t="str">
        <f t="shared" si="399"/>
        <v>1</v>
      </c>
      <c r="R1954" t="str">
        <f t="shared" si="400"/>
        <v>Yes</v>
      </c>
      <c r="S1954" t="str">
        <f t="shared" si="401"/>
        <v>No</v>
      </c>
      <c r="T1954" t="str">
        <f t="shared" si="402"/>
        <v>No</v>
      </c>
      <c r="U1954" s="10" t="str" cm="1">
        <f t="array" ref="U1954">_xlfn.IFS(B1954&lt;18.5,"Underweight",B1954&lt;=24.9,"Normal weight",B1954&lt;=29.99,"Over weight",B1954&gt;=30,"Obesity")</f>
        <v>Underweight</v>
      </c>
      <c r="V1954" t="str" cm="1">
        <f t="array" ref="V1954">_xlfn.IFS(C1954&lt;5.7,"Normal",C1954&lt;=6.49,"Prediabetes",C1954&gt;=6.5,"Diabetes")</f>
        <v>Diabetes</v>
      </c>
      <c r="W1954" t="str">
        <f t="shared" si="403"/>
        <v>No</v>
      </c>
    </row>
    <row r="1955" spans="1:23" x14ac:dyDescent="0.25">
      <c r="A1955" t="s">
        <v>414</v>
      </c>
      <c r="B1955" s="11">
        <v>33.630000000000003</v>
      </c>
      <c r="C1955" s="11">
        <v>4.47</v>
      </c>
      <c r="D1955" t="s">
        <v>2382</v>
      </c>
      <c r="E1955" t="s">
        <v>2380</v>
      </c>
      <c r="F1955" t="s">
        <v>2380</v>
      </c>
      <c r="G1955" t="s">
        <v>2381</v>
      </c>
      <c r="H1955" t="s">
        <v>2380</v>
      </c>
      <c r="I1955" t="str">
        <f t="shared" si="391"/>
        <v>Id1954</v>
      </c>
      <c r="J1955" t="str">
        <f t="shared" si="392"/>
        <v>33.63</v>
      </c>
      <c r="K1955" t="str">
        <f t="shared" si="393"/>
        <v>4.47</v>
      </c>
      <c r="L1955" t="str">
        <f t="shared" si="394"/>
        <v>yes</v>
      </c>
      <c r="M1955" t="str">
        <f t="shared" si="395"/>
        <v>No</v>
      </c>
      <c r="N1955" t="str">
        <f t="shared" si="396"/>
        <v>No</v>
      </c>
      <c r="O1955" t="str">
        <f t="shared" si="397"/>
        <v>No major surgery</v>
      </c>
      <c r="P1955" t="str">
        <f t="shared" si="398"/>
        <v>No</v>
      </c>
      <c r="Q1955" s="10" t="str">
        <f t="shared" si="399"/>
        <v>0</v>
      </c>
      <c r="R1955" t="str">
        <f t="shared" si="400"/>
        <v>Yes</v>
      </c>
      <c r="S1955" t="str">
        <f t="shared" si="401"/>
        <v>No</v>
      </c>
      <c r="T1955" t="str">
        <f t="shared" si="402"/>
        <v>No</v>
      </c>
      <c r="U1955" s="10" t="str" cm="1">
        <f t="array" ref="U1955">_xlfn.IFS(B1955&lt;18.5,"Underweight",B1955&lt;=24.9,"Normal weight",B1955&lt;=29.99,"Over weight",B1955&gt;=30,"Obesity")</f>
        <v>Obesity</v>
      </c>
      <c r="V1955" t="str" cm="1">
        <f t="array" ref="V1955">_xlfn.IFS(C1955&lt;5.7,"Normal",C1955&lt;=6.49,"Prediabetes",C1955&gt;=6.5,"Diabetes")</f>
        <v>Normal</v>
      </c>
      <c r="W1955" t="str">
        <f t="shared" si="403"/>
        <v>No</v>
      </c>
    </row>
    <row r="1956" spans="1:23" x14ac:dyDescent="0.25">
      <c r="A1956" t="s">
        <v>413</v>
      </c>
      <c r="B1956" s="11">
        <v>34.799999999999997</v>
      </c>
      <c r="C1956" s="11">
        <v>4.08</v>
      </c>
      <c r="D1956" t="s">
        <v>2382</v>
      </c>
      <c r="E1956" t="s">
        <v>2380</v>
      </c>
      <c r="F1956" t="s">
        <v>2380</v>
      </c>
      <c r="G1956">
        <v>1</v>
      </c>
      <c r="H1956" t="s">
        <v>2380</v>
      </c>
      <c r="I1956" t="str">
        <f t="shared" si="391"/>
        <v>Id1955</v>
      </c>
      <c r="J1956" t="str">
        <f t="shared" si="392"/>
        <v>34.8</v>
      </c>
      <c r="K1956" t="str">
        <f t="shared" si="393"/>
        <v>4.08</v>
      </c>
      <c r="L1956" t="str">
        <f t="shared" si="394"/>
        <v>yes</v>
      </c>
      <c r="M1956" t="str">
        <f t="shared" si="395"/>
        <v>No</v>
      </c>
      <c r="N1956" t="str">
        <f t="shared" si="396"/>
        <v>No</v>
      </c>
      <c r="O1956" t="str">
        <f t="shared" si="397"/>
        <v>1</v>
      </c>
      <c r="P1956" t="str">
        <f t="shared" si="398"/>
        <v>No</v>
      </c>
      <c r="Q1956" s="10" t="str">
        <f t="shared" si="399"/>
        <v>1</v>
      </c>
      <c r="R1956" t="str">
        <f t="shared" si="400"/>
        <v>Yes</v>
      </c>
      <c r="S1956" t="str">
        <f t="shared" si="401"/>
        <v>No</v>
      </c>
      <c r="T1956" t="str">
        <f t="shared" si="402"/>
        <v>No</v>
      </c>
      <c r="U1956" s="10" t="str" cm="1">
        <f t="array" ref="U1956">_xlfn.IFS(B1956&lt;18.5,"Underweight",B1956&lt;=24.9,"Normal weight",B1956&lt;=29.99,"Over weight",B1956&gt;=30,"Obesity")</f>
        <v>Obesity</v>
      </c>
      <c r="V1956" t="str" cm="1">
        <f t="array" ref="V1956">_xlfn.IFS(C1956&lt;5.7,"Normal",C1956&lt;=6.49,"Prediabetes",C1956&gt;=6.5,"Diabetes")</f>
        <v>Normal</v>
      </c>
      <c r="W1956" t="str">
        <f t="shared" si="403"/>
        <v>No</v>
      </c>
    </row>
    <row r="1957" spans="1:23" x14ac:dyDescent="0.25">
      <c r="A1957" t="s">
        <v>412</v>
      </c>
      <c r="B1957" s="11">
        <v>16.809999999999999</v>
      </c>
      <c r="C1957" s="11">
        <v>5.51</v>
      </c>
      <c r="D1957" t="s">
        <v>2382</v>
      </c>
      <c r="E1957" t="s">
        <v>2380</v>
      </c>
      <c r="F1957" t="s">
        <v>2380</v>
      </c>
      <c r="G1957">
        <v>1</v>
      </c>
      <c r="H1957" t="s">
        <v>2380</v>
      </c>
      <c r="I1957" t="str">
        <f t="shared" si="391"/>
        <v>Id1956</v>
      </c>
      <c r="J1957" t="str">
        <f t="shared" si="392"/>
        <v>16.81</v>
      </c>
      <c r="K1957" t="str">
        <f t="shared" si="393"/>
        <v>5.51</v>
      </c>
      <c r="L1957" t="str">
        <f t="shared" si="394"/>
        <v>yes</v>
      </c>
      <c r="M1957" t="str">
        <f t="shared" si="395"/>
        <v>No</v>
      </c>
      <c r="N1957" t="str">
        <f t="shared" si="396"/>
        <v>No</v>
      </c>
      <c r="O1957" t="str">
        <f t="shared" si="397"/>
        <v>1</v>
      </c>
      <c r="P1957" t="str">
        <f t="shared" si="398"/>
        <v>No</v>
      </c>
      <c r="Q1957" s="10" t="str">
        <f t="shared" si="399"/>
        <v>1</v>
      </c>
      <c r="R1957" t="str">
        <f t="shared" si="400"/>
        <v>Yes</v>
      </c>
      <c r="S1957" t="str">
        <f t="shared" si="401"/>
        <v>No</v>
      </c>
      <c r="T1957" t="str">
        <f t="shared" si="402"/>
        <v>No</v>
      </c>
      <c r="U1957" s="10" t="str" cm="1">
        <f t="array" ref="U1957">_xlfn.IFS(B1957&lt;18.5,"Underweight",B1957&lt;=24.9,"Normal weight",B1957&lt;=29.99,"Over weight",B1957&gt;=30,"Obesity")</f>
        <v>Underweight</v>
      </c>
      <c r="V1957" t="str" cm="1">
        <f t="array" ref="V1957">_xlfn.IFS(C1957&lt;5.7,"Normal",C1957&lt;=6.49,"Prediabetes",C1957&gt;=6.5,"Diabetes")</f>
        <v>Normal</v>
      </c>
      <c r="W1957" t="str">
        <f t="shared" si="403"/>
        <v>No</v>
      </c>
    </row>
    <row r="1958" spans="1:23" x14ac:dyDescent="0.25">
      <c r="A1958" t="s">
        <v>411</v>
      </c>
      <c r="B1958" s="11">
        <v>16.690000000000001</v>
      </c>
      <c r="C1958" s="11">
        <v>8.4</v>
      </c>
      <c r="D1958" t="s">
        <v>2382</v>
      </c>
      <c r="E1958" t="s">
        <v>2380</v>
      </c>
      <c r="F1958" t="s">
        <v>2380</v>
      </c>
      <c r="G1958" t="s">
        <v>2381</v>
      </c>
      <c r="H1958" t="s">
        <v>2380</v>
      </c>
      <c r="I1958" t="str">
        <f t="shared" si="391"/>
        <v>Id1957</v>
      </c>
      <c r="J1958" t="str">
        <f t="shared" si="392"/>
        <v>16.69</v>
      </c>
      <c r="K1958" t="str">
        <f t="shared" si="393"/>
        <v>8.4</v>
      </c>
      <c r="L1958" t="str">
        <f t="shared" si="394"/>
        <v>yes</v>
      </c>
      <c r="M1958" t="str">
        <f t="shared" si="395"/>
        <v>No</v>
      </c>
      <c r="N1958" t="str">
        <f t="shared" si="396"/>
        <v>No</v>
      </c>
      <c r="O1958" t="str">
        <f t="shared" si="397"/>
        <v>No major surgery</v>
      </c>
      <c r="P1958" t="str">
        <f t="shared" si="398"/>
        <v>No</v>
      </c>
      <c r="Q1958" s="10" t="str">
        <f t="shared" si="399"/>
        <v>0</v>
      </c>
      <c r="R1958" t="str">
        <f t="shared" si="400"/>
        <v>Yes</v>
      </c>
      <c r="S1958" t="str">
        <f t="shared" si="401"/>
        <v>No</v>
      </c>
      <c r="T1958" t="str">
        <f t="shared" si="402"/>
        <v>No</v>
      </c>
      <c r="U1958" s="10" t="str" cm="1">
        <f t="array" ref="U1958">_xlfn.IFS(B1958&lt;18.5,"Underweight",B1958&lt;=24.9,"Normal weight",B1958&lt;=29.99,"Over weight",B1958&gt;=30,"Obesity")</f>
        <v>Underweight</v>
      </c>
      <c r="V1958" t="str" cm="1">
        <f t="array" ref="V1958">_xlfn.IFS(C1958&lt;5.7,"Normal",C1958&lt;=6.49,"Prediabetes",C1958&gt;=6.5,"Diabetes")</f>
        <v>Diabetes</v>
      </c>
      <c r="W1958" t="str">
        <f t="shared" si="403"/>
        <v>No</v>
      </c>
    </row>
    <row r="1959" spans="1:23" x14ac:dyDescent="0.25">
      <c r="A1959" t="s">
        <v>410</v>
      </c>
      <c r="B1959" s="11">
        <v>23.21</v>
      </c>
      <c r="C1959" s="11">
        <v>5.14</v>
      </c>
      <c r="D1959" t="s">
        <v>2382</v>
      </c>
      <c r="E1959" t="s">
        <v>2380</v>
      </c>
      <c r="F1959" t="s">
        <v>2380</v>
      </c>
      <c r="G1959">
        <v>1</v>
      </c>
      <c r="H1959" t="s">
        <v>2380</v>
      </c>
      <c r="I1959" t="str">
        <f t="shared" si="391"/>
        <v>Id1958</v>
      </c>
      <c r="J1959" t="str">
        <f t="shared" si="392"/>
        <v>23.21</v>
      </c>
      <c r="K1959" t="str">
        <f t="shared" si="393"/>
        <v>5.14</v>
      </c>
      <c r="L1959" t="str">
        <f t="shared" si="394"/>
        <v>yes</v>
      </c>
      <c r="M1959" t="str">
        <f t="shared" si="395"/>
        <v>No</v>
      </c>
      <c r="N1959" t="str">
        <f t="shared" si="396"/>
        <v>No</v>
      </c>
      <c r="O1959" t="str">
        <f t="shared" si="397"/>
        <v>1</v>
      </c>
      <c r="P1959" t="str">
        <f t="shared" si="398"/>
        <v>No</v>
      </c>
      <c r="Q1959" s="10" t="str">
        <f t="shared" si="399"/>
        <v>1</v>
      </c>
      <c r="R1959" t="str">
        <f t="shared" si="400"/>
        <v>Yes</v>
      </c>
      <c r="S1959" t="str">
        <f t="shared" si="401"/>
        <v>No</v>
      </c>
      <c r="T1959" t="str">
        <f t="shared" si="402"/>
        <v>No</v>
      </c>
      <c r="U1959" s="10" t="str" cm="1">
        <f t="array" ref="U1959">_xlfn.IFS(B1959&lt;18.5,"Underweight",B1959&lt;=24.9,"Normal weight",B1959&lt;=29.99,"Over weight",B1959&gt;=30,"Obesity")</f>
        <v>Normal weight</v>
      </c>
      <c r="V1959" t="str" cm="1">
        <f t="array" ref="V1959">_xlfn.IFS(C1959&lt;5.7,"Normal",C1959&lt;=6.49,"Prediabetes",C1959&gt;=6.5,"Diabetes")</f>
        <v>Normal</v>
      </c>
      <c r="W1959" t="str">
        <f t="shared" si="403"/>
        <v>No</v>
      </c>
    </row>
    <row r="1960" spans="1:23" x14ac:dyDescent="0.25">
      <c r="A1960" t="s">
        <v>409</v>
      </c>
      <c r="B1960" s="11">
        <v>25.175000000000001</v>
      </c>
      <c r="C1960" s="11">
        <v>5.21</v>
      </c>
      <c r="D1960" t="s">
        <v>2382</v>
      </c>
      <c r="E1960" t="s">
        <v>2380</v>
      </c>
      <c r="F1960" t="s">
        <v>2380</v>
      </c>
      <c r="G1960">
        <v>1</v>
      </c>
      <c r="H1960" t="s">
        <v>2380</v>
      </c>
      <c r="I1960" t="str">
        <f t="shared" si="391"/>
        <v>Id1959</v>
      </c>
      <c r="J1960" t="str">
        <f t="shared" si="392"/>
        <v>25.175</v>
      </c>
      <c r="K1960" t="str">
        <f t="shared" si="393"/>
        <v>5.21</v>
      </c>
      <c r="L1960" t="str">
        <f t="shared" si="394"/>
        <v>yes</v>
      </c>
      <c r="M1960" t="str">
        <f t="shared" si="395"/>
        <v>No</v>
      </c>
      <c r="N1960" t="str">
        <f t="shared" si="396"/>
        <v>No</v>
      </c>
      <c r="O1960" t="str">
        <f t="shared" si="397"/>
        <v>1</v>
      </c>
      <c r="P1960" t="str">
        <f t="shared" si="398"/>
        <v>No</v>
      </c>
      <c r="Q1960" s="10" t="str">
        <f t="shared" si="399"/>
        <v>1</v>
      </c>
      <c r="R1960" t="str">
        <f t="shared" si="400"/>
        <v>Yes</v>
      </c>
      <c r="S1960" t="str">
        <f t="shared" si="401"/>
        <v>No</v>
      </c>
      <c r="T1960" t="str">
        <f t="shared" si="402"/>
        <v>No</v>
      </c>
      <c r="U1960" s="10" t="str" cm="1">
        <f t="array" ref="U1960">_xlfn.IFS(B1960&lt;18.5,"Underweight",B1960&lt;=24.9,"Normal weight",B1960&lt;=29.99,"Over weight",B1960&gt;=30,"Obesity")</f>
        <v>Over weight</v>
      </c>
      <c r="V1960" t="str" cm="1">
        <f t="array" ref="V1960">_xlfn.IFS(C1960&lt;5.7,"Normal",C1960&lt;=6.49,"Prediabetes",C1960&gt;=6.5,"Diabetes")</f>
        <v>Normal</v>
      </c>
      <c r="W1960" t="str">
        <f t="shared" si="403"/>
        <v>No</v>
      </c>
    </row>
    <row r="1961" spans="1:23" x14ac:dyDescent="0.25">
      <c r="A1961" t="s">
        <v>408</v>
      </c>
      <c r="B1961" s="11">
        <v>34.770000000000003</v>
      </c>
      <c r="C1961" s="11">
        <v>6.23</v>
      </c>
      <c r="D1961" t="s">
        <v>2380</v>
      </c>
      <c r="E1961" t="s">
        <v>2380</v>
      </c>
      <c r="F1961" t="s">
        <v>2380</v>
      </c>
      <c r="G1961" t="s">
        <v>2381</v>
      </c>
      <c r="H1961" t="s">
        <v>2380</v>
      </c>
      <c r="I1961" t="str">
        <f t="shared" si="391"/>
        <v>Id1960</v>
      </c>
      <c r="J1961" t="str">
        <f t="shared" si="392"/>
        <v>34.77</v>
      </c>
      <c r="K1961" t="str">
        <f t="shared" si="393"/>
        <v>6.23</v>
      </c>
      <c r="L1961" t="str">
        <f t="shared" si="394"/>
        <v>No</v>
      </c>
      <c r="M1961" t="str">
        <f t="shared" si="395"/>
        <v>No</v>
      </c>
      <c r="N1961" t="str">
        <f t="shared" si="396"/>
        <v>No</v>
      </c>
      <c r="O1961" t="str">
        <f t="shared" si="397"/>
        <v>No major surgery</v>
      </c>
      <c r="P1961" t="str">
        <f t="shared" si="398"/>
        <v>No</v>
      </c>
      <c r="Q1961" s="10" t="str">
        <f t="shared" si="399"/>
        <v>0</v>
      </c>
      <c r="R1961" t="str">
        <f t="shared" si="400"/>
        <v>No</v>
      </c>
      <c r="S1961" t="str">
        <f t="shared" si="401"/>
        <v>No</v>
      </c>
      <c r="T1961" t="str">
        <f t="shared" si="402"/>
        <v>No</v>
      </c>
      <c r="U1961" s="10" t="str" cm="1">
        <f t="array" ref="U1961">_xlfn.IFS(B1961&lt;18.5,"Underweight",B1961&lt;=24.9,"Normal weight",B1961&lt;=29.99,"Over weight",B1961&gt;=30,"Obesity")</f>
        <v>Obesity</v>
      </c>
      <c r="V1961" t="str" cm="1">
        <f t="array" ref="V1961">_xlfn.IFS(C1961&lt;5.7,"Normal",C1961&lt;=6.49,"Prediabetes",C1961&gt;=6.5,"Diabetes")</f>
        <v>Prediabetes</v>
      </c>
      <c r="W1961" t="str">
        <f t="shared" si="403"/>
        <v>No</v>
      </c>
    </row>
    <row r="1962" spans="1:23" x14ac:dyDescent="0.25">
      <c r="A1962" t="s">
        <v>407</v>
      </c>
      <c r="B1962" s="11">
        <v>27.7</v>
      </c>
      <c r="C1962" s="11">
        <v>5.6</v>
      </c>
      <c r="D1962" t="s">
        <v>2380</v>
      </c>
      <c r="E1962" t="s">
        <v>2380</v>
      </c>
      <c r="F1962" t="s">
        <v>2380</v>
      </c>
      <c r="G1962">
        <v>1</v>
      </c>
      <c r="H1962" t="s">
        <v>2380</v>
      </c>
      <c r="I1962" t="str">
        <f t="shared" si="391"/>
        <v>Id1961</v>
      </c>
      <c r="J1962" t="str">
        <f t="shared" si="392"/>
        <v>27.7</v>
      </c>
      <c r="K1962" t="str">
        <f t="shared" si="393"/>
        <v>5.6</v>
      </c>
      <c r="L1962" t="str">
        <f t="shared" si="394"/>
        <v>No</v>
      </c>
      <c r="M1962" t="str">
        <f t="shared" si="395"/>
        <v>No</v>
      </c>
      <c r="N1962" t="str">
        <f t="shared" si="396"/>
        <v>No</v>
      </c>
      <c r="O1962" t="str">
        <f t="shared" si="397"/>
        <v>1</v>
      </c>
      <c r="P1962" t="str">
        <f t="shared" si="398"/>
        <v>No</v>
      </c>
      <c r="Q1962" s="10" t="str">
        <f t="shared" si="399"/>
        <v>1</v>
      </c>
      <c r="R1962" t="str">
        <f t="shared" si="400"/>
        <v>No</v>
      </c>
      <c r="S1962" t="str">
        <f t="shared" si="401"/>
        <v>No</v>
      </c>
      <c r="T1962" t="str">
        <f t="shared" si="402"/>
        <v>No</v>
      </c>
      <c r="U1962" s="10" t="str" cm="1">
        <f t="array" ref="U1962">_xlfn.IFS(B1962&lt;18.5,"Underweight",B1962&lt;=24.9,"Normal weight",B1962&lt;=29.99,"Over weight",B1962&gt;=30,"Obesity")</f>
        <v>Over weight</v>
      </c>
      <c r="V1962" t="str" cm="1">
        <f t="array" ref="V1962">_xlfn.IFS(C1962&lt;5.7,"Normal",C1962&lt;=6.49,"Prediabetes",C1962&gt;=6.5,"Diabetes")</f>
        <v>Normal</v>
      </c>
      <c r="W1962" t="str">
        <f t="shared" si="403"/>
        <v>No</v>
      </c>
    </row>
    <row r="1963" spans="1:23" x14ac:dyDescent="0.25">
      <c r="A1963" t="s">
        <v>406</v>
      </c>
      <c r="B1963" s="11">
        <v>19.12</v>
      </c>
      <c r="C1963" s="11">
        <v>4.72</v>
      </c>
      <c r="D1963" t="s">
        <v>2382</v>
      </c>
      <c r="E1963" t="s">
        <v>2380</v>
      </c>
      <c r="F1963" t="s">
        <v>2380</v>
      </c>
      <c r="G1963">
        <v>1</v>
      </c>
      <c r="H1963" t="s">
        <v>2380</v>
      </c>
      <c r="I1963" t="str">
        <f t="shared" si="391"/>
        <v>Id1962</v>
      </c>
      <c r="J1963" t="str">
        <f t="shared" si="392"/>
        <v>19.12</v>
      </c>
      <c r="K1963" t="str">
        <f t="shared" si="393"/>
        <v>4.72</v>
      </c>
      <c r="L1963" t="str">
        <f t="shared" si="394"/>
        <v>yes</v>
      </c>
      <c r="M1963" t="str">
        <f t="shared" si="395"/>
        <v>No</v>
      </c>
      <c r="N1963" t="str">
        <f t="shared" si="396"/>
        <v>No</v>
      </c>
      <c r="O1963" t="str">
        <f t="shared" si="397"/>
        <v>1</v>
      </c>
      <c r="P1963" t="str">
        <f t="shared" si="398"/>
        <v>No</v>
      </c>
      <c r="Q1963" s="10" t="str">
        <f t="shared" si="399"/>
        <v>1</v>
      </c>
      <c r="R1963" t="str">
        <f t="shared" si="400"/>
        <v>Yes</v>
      </c>
      <c r="S1963" t="str">
        <f t="shared" si="401"/>
        <v>No</v>
      </c>
      <c r="T1963" t="str">
        <f t="shared" si="402"/>
        <v>No</v>
      </c>
      <c r="U1963" s="10" t="str" cm="1">
        <f t="array" ref="U1963">_xlfn.IFS(B1963&lt;18.5,"Underweight",B1963&lt;=24.9,"Normal weight",B1963&lt;=29.99,"Over weight",B1963&gt;=30,"Obesity")</f>
        <v>Normal weight</v>
      </c>
      <c r="V1963" t="str" cm="1">
        <f t="array" ref="V1963">_xlfn.IFS(C1963&lt;5.7,"Normal",C1963&lt;=6.49,"Prediabetes",C1963&gt;=6.5,"Diabetes")</f>
        <v>Normal</v>
      </c>
      <c r="W1963" t="str">
        <f t="shared" si="403"/>
        <v>No</v>
      </c>
    </row>
    <row r="1964" spans="1:23" x14ac:dyDescent="0.25">
      <c r="A1964" t="s">
        <v>405</v>
      </c>
      <c r="B1964" s="11">
        <v>32.67</v>
      </c>
      <c r="C1964" s="11">
        <v>4.67</v>
      </c>
      <c r="D1964" t="s">
        <v>2380</v>
      </c>
      <c r="E1964" t="s">
        <v>2380</v>
      </c>
      <c r="F1964" t="s">
        <v>2383</v>
      </c>
      <c r="G1964">
        <v>1</v>
      </c>
      <c r="H1964" t="s">
        <v>2380</v>
      </c>
      <c r="I1964" t="str">
        <f t="shared" si="391"/>
        <v>Id1963</v>
      </c>
      <c r="J1964" t="str">
        <f t="shared" si="392"/>
        <v>32.67</v>
      </c>
      <c r="K1964" t="str">
        <f t="shared" si="393"/>
        <v>4.67</v>
      </c>
      <c r="L1964" t="str">
        <f t="shared" si="394"/>
        <v>No</v>
      </c>
      <c r="M1964" t="str">
        <f t="shared" si="395"/>
        <v>No</v>
      </c>
      <c r="N1964" t="str">
        <f t="shared" si="396"/>
        <v>Yes</v>
      </c>
      <c r="O1964" t="str">
        <f t="shared" si="397"/>
        <v>1</v>
      </c>
      <c r="P1964" t="str">
        <f t="shared" si="398"/>
        <v>No</v>
      </c>
      <c r="Q1964" s="10" t="str">
        <f t="shared" si="399"/>
        <v>1</v>
      </c>
      <c r="R1964" t="str">
        <f t="shared" si="400"/>
        <v>No</v>
      </c>
      <c r="S1964" t="str">
        <f t="shared" si="401"/>
        <v>No</v>
      </c>
      <c r="T1964" t="str">
        <f t="shared" si="402"/>
        <v>No</v>
      </c>
      <c r="U1964" s="10" t="str" cm="1">
        <f t="array" ref="U1964">_xlfn.IFS(B1964&lt;18.5,"Underweight",B1964&lt;=24.9,"Normal weight",B1964&lt;=29.99,"Over weight",B1964&gt;=30,"Obesity")</f>
        <v>Obesity</v>
      </c>
      <c r="V1964" t="str" cm="1">
        <f t="array" ref="V1964">_xlfn.IFS(C1964&lt;5.7,"Normal",C1964&lt;=6.49,"Prediabetes",C1964&gt;=6.5,"Diabetes")</f>
        <v>Normal</v>
      </c>
      <c r="W1964" t="str">
        <f t="shared" si="403"/>
        <v>No</v>
      </c>
    </row>
    <row r="1965" spans="1:23" x14ac:dyDescent="0.25">
      <c r="A1965" t="s">
        <v>404</v>
      </c>
      <c r="B1965" s="11">
        <v>28.5</v>
      </c>
      <c r="C1965" s="11">
        <v>6.11</v>
      </c>
      <c r="D1965" t="s">
        <v>2380</v>
      </c>
      <c r="E1965" t="s">
        <v>2380</v>
      </c>
      <c r="F1965" t="s">
        <v>2380</v>
      </c>
      <c r="G1965">
        <v>1</v>
      </c>
      <c r="H1965" t="s">
        <v>2380</v>
      </c>
      <c r="I1965" t="str">
        <f t="shared" si="391"/>
        <v>Id1964</v>
      </c>
      <c r="J1965" t="str">
        <f t="shared" si="392"/>
        <v>28.5</v>
      </c>
      <c r="K1965" t="str">
        <f t="shared" si="393"/>
        <v>6.11</v>
      </c>
      <c r="L1965" t="str">
        <f t="shared" si="394"/>
        <v>No</v>
      </c>
      <c r="M1965" t="str">
        <f t="shared" si="395"/>
        <v>No</v>
      </c>
      <c r="N1965" t="str">
        <f t="shared" si="396"/>
        <v>No</v>
      </c>
      <c r="O1965" t="str">
        <f t="shared" si="397"/>
        <v>1</v>
      </c>
      <c r="P1965" t="str">
        <f t="shared" si="398"/>
        <v>No</v>
      </c>
      <c r="Q1965" s="10" t="str">
        <f t="shared" si="399"/>
        <v>1</v>
      </c>
      <c r="R1965" t="str">
        <f t="shared" si="400"/>
        <v>No</v>
      </c>
      <c r="S1965" t="str">
        <f t="shared" si="401"/>
        <v>No</v>
      </c>
      <c r="T1965" t="str">
        <f t="shared" si="402"/>
        <v>No</v>
      </c>
      <c r="U1965" s="10" t="str" cm="1">
        <f t="array" ref="U1965">_xlfn.IFS(B1965&lt;18.5,"Underweight",B1965&lt;=24.9,"Normal weight",B1965&lt;=29.99,"Over weight",B1965&gt;=30,"Obesity")</f>
        <v>Over weight</v>
      </c>
      <c r="V1965" t="str" cm="1">
        <f t="array" ref="V1965">_xlfn.IFS(C1965&lt;5.7,"Normal",C1965&lt;=6.49,"Prediabetes",C1965&gt;=6.5,"Diabetes")</f>
        <v>Prediabetes</v>
      </c>
      <c r="W1965" t="str">
        <f t="shared" si="403"/>
        <v>No</v>
      </c>
    </row>
    <row r="1966" spans="1:23" x14ac:dyDescent="0.25">
      <c r="A1966" t="s">
        <v>403</v>
      </c>
      <c r="B1966" s="11">
        <v>39.270000000000003</v>
      </c>
      <c r="C1966" s="11">
        <v>6.25</v>
      </c>
      <c r="D1966" t="s">
        <v>2380</v>
      </c>
      <c r="E1966" t="s">
        <v>2380</v>
      </c>
      <c r="F1966" t="s">
        <v>2380</v>
      </c>
      <c r="G1966" t="s">
        <v>2381</v>
      </c>
      <c r="H1966" t="s">
        <v>2380</v>
      </c>
      <c r="I1966" t="str">
        <f t="shared" si="391"/>
        <v>Id1965</v>
      </c>
      <c r="J1966" t="str">
        <f t="shared" si="392"/>
        <v>39.27</v>
      </c>
      <c r="K1966" t="str">
        <f t="shared" si="393"/>
        <v>6.25</v>
      </c>
      <c r="L1966" t="str">
        <f t="shared" si="394"/>
        <v>No</v>
      </c>
      <c r="M1966" t="str">
        <f t="shared" si="395"/>
        <v>No</v>
      </c>
      <c r="N1966" t="str">
        <f t="shared" si="396"/>
        <v>No</v>
      </c>
      <c r="O1966" t="str">
        <f t="shared" si="397"/>
        <v>No major surgery</v>
      </c>
      <c r="P1966" t="str">
        <f t="shared" si="398"/>
        <v>No</v>
      </c>
      <c r="Q1966" s="10" t="str">
        <f t="shared" si="399"/>
        <v>0</v>
      </c>
      <c r="R1966" t="str">
        <f t="shared" si="400"/>
        <v>No</v>
      </c>
      <c r="S1966" t="str">
        <f t="shared" si="401"/>
        <v>No</v>
      </c>
      <c r="T1966" t="str">
        <f t="shared" si="402"/>
        <v>No</v>
      </c>
      <c r="U1966" s="10" t="str" cm="1">
        <f t="array" ref="U1966">_xlfn.IFS(B1966&lt;18.5,"Underweight",B1966&lt;=24.9,"Normal weight",B1966&lt;=29.99,"Over weight",B1966&gt;=30,"Obesity")</f>
        <v>Obesity</v>
      </c>
      <c r="V1966" t="str" cm="1">
        <f t="array" ref="V1966">_xlfn.IFS(C1966&lt;5.7,"Normal",C1966&lt;=6.49,"Prediabetes",C1966&gt;=6.5,"Diabetes")</f>
        <v>Prediabetes</v>
      </c>
      <c r="W1966" t="str">
        <f t="shared" si="403"/>
        <v>No</v>
      </c>
    </row>
    <row r="1967" spans="1:23" x14ac:dyDescent="0.25">
      <c r="A1967" t="s">
        <v>402</v>
      </c>
      <c r="B1967" s="11">
        <v>32.49</v>
      </c>
      <c r="C1967" s="11">
        <v>4</v>
      </c>
      <c r="D1967" t="s">
        <v>2382</v>
      </c>
      <c r="E1967" t="s">
        <v>2380</v>
      </c>
      <c r="F1967" t="s">
        <v>2380</v>
      </c>
      <c r="G1967" t="s">
        <v>2381</v>
      </c>
      <c r="H1967" t="s">
        <v>2380</v>
      </c>
      <c r="I1967" t="str">
        <f t="shared" si="391"/>
        <v>Id1966</v>
      </c>
      <c r="J1967" t="str">
        <f t="shared" si="392"/>
        <v>32.49</v>
      </c>
      <c r="K1967" t="str">
        <f t="shared" si="393"/>
        <v>4</v>
      </c>
      <c r="L1967" t="str">
        <f t="shared" si="394"/>
        <v>yes</v>
      </c>
      <c r="M1967" t="str">
        <f t="shared" si="395"/>
        <v>No</v>
      </c>
      <c r="N1967" t="str">
        <f t="shared" si="396"/>
        <v>No</v>
      </c>
      <c r="O1967" t="str">
        <f t="shared" si="397"/>
        <v>No major surgery</v>
      </c>
      <c r="P1967" t="str">
        <f t="shared" si="398"/>
        <v>No</v>
      </c>
      <c r="Q1967" s="10" t="str">
        <f t="shared" si="399"/>
        <v>0</v>
      </c>
      <c r="R1967" t="str">
        <f t="shared" si="400"/>
        <v>Yes</v>
      </c>
      <c r="S1967" t="str">
        <f t="shared" si="401"/>
        <v>No</v>
      </c>
      <c r="T1967" t="str">
        <f t="shared" si="402"/>
        <v>No</v>
      </c>
      <c r="U1967" s="10" t="str" cm="1">
        <f t="array" ref="U1967">_xlfn.IFS(B1967&lt;18.5,"Underweight",B1967&lt;=24.9,"Normal weight",B1967&lt;=29.99,"Over weight",B1967&gt;=30,"Obesity")</f>
        <v>Obesity</v>
      </c>
      <c r="V1967" t="str" cm="1">
        <f t="array" ref="V1967">_xlfn.IFS(C1967&lt;5.7,"Normal",C1967&lt;=6.49,"Prediabetes",C1967&gt;=6.5,"Diabetes")</f>
        <v>Normal</v>
      </c>
      <c r="W1967" t="str">
        <f t="shared" si="403"/>
        <v>No</v>
      </c>
    </row>
    <row r="1968" spans="1:23" x14ac:dyDescent="0.25">
      <c r="A1968" t="s">
        <v>401</v>
      </c>
      <c r="B1968" s="11">
        <v>23.7</v>
      </c>
      <c r="C1968" s="11">
        <v>5.55</v>
      </c>
      <c r="D1968" t="s">
        <v>2382</v>
      </c>
      <c r="E1968" t="s">
        <v>2380</v>
      </c>
      <c r="F1968" t="s">
        <v>2380</v>
      </c>
      <c r="G1968" t="s">
        <v>2381</v>
      </c>
      <c r="H1968" t="s">
        <v>2380</v>
      </c>
      <c r="I1968" t="str">
        <f t="shared" si="391"/>
        <v>Id1967</v>
      </c>
      <c r="J1968" t="str">
        <f t="shared" si="392"/>
        <v>23.7</v>
      </c>
      <c r="K1968" t="str">
        <f t="shared" si="393"/>
        <v>5.55</v>
      </c>
      <c r="L1968" t="str">
        <f t="shared" si="394"/>
        <v>yes</v>
      </c>
      <c r="M1968" t="str">
        <f t="shared" si="395"/>
        <v>No</v>
      </c>
      <c r="N1968" t="str">
        <f t="shared" si="396"/>
        <v>No</v>
      </c>
      <c r="O1968" t="str">
        <f t="shared" si="397"/>
        <v>No major surgery</v>
      </c>
      <c r="P1968" t="str">
        <f t="shared" si="398"/>
        <v>No</v>
      </c>
      <c r="Q1968" s="10" t="str">
        <f t="shared" si="399"/>
        <v>0</v>
      </c>
      <c r="R1968" t="str">
        <f t="shared" si="400"/>
        <v>Yes</v>
      </c>
      <c r="S1968" t="str">
        <f t="shared" si="401"/>
        <v>No</v>
      </c>
      <c r="T1968" t="str">
        <f t="shared" si="402"/>
        <v>No</v>
      </c>
      <c r="U1968" s="10" t="str" cm="1">
        <f t="array" ref="U1968">_xlfn.IFS(B1968&lt;18.5,"Underweight",B1968&lt;=24.9,"Normal weight",B1968&lt;=29.99,"Over weight",B1968&gt;=30,"Obesity")</f>
        <v>Normal weight</v>
      </c>
      <c r="V1968" t="str" cm="1">
        <f t="array" ref="V1968">_xlfn.IFS(C1968&lt;5.7,"Normal",C1968&lt;=6.49,"Prediabetes",C1968&gt;=6.5,"Diabetes")</f>
        <v>Normal</v>
      </c>
      <c r="W1968" t="str">
        <f t="shared" si="403"/>
        <v>No</v>
      </c>
    </row>
    <row r="1969" spans="1:23" x14ac:dyDescent="0.25">
      <c r="A1969" t="s">
        <v>400</v>
      </c>
      <c r="B1969" s="11">
        <v>30.4</v>
      </c>
      <c r="C1969" s="11">
        <v>5.95</v>
      </c>
      <c r="D1969" t="s">
        <v>2380</v>
      </c>
      <c r="E1969" t="s">
        <v>2382</v>
      </c>
      <c r="F1969" t="s">
        <v>2380</v>
      </c>
      <c r="G1969">
        <v>1</v>
      </c>
      <c r="H1969" t="s">
        <v>2380</v>
      </c>
      <c r="I1969" t="str">
        <f t="shared" si="391"/>
        <v>Id1968</v>
      </c>
      <c r="J1969" t="str">
        <f t="shared" si="392"/>
        <v>30.4</v>
      </c>
      <c r="K1969" t="str">
        <f t="shared" si="393"/>
        <v>5.95</v>
      </c>
      <c r="L1969" t="str">
        <f t="shared" si="394"/>
        <v>No</v>
      </c>
      <c r="M1969" t="str">
        <f t="shared" si="395"/>
        <v>yes</v>
      </c>
      <c r="N1969" t="str">
        <f t="shared" si="396"/>
        <v>No</v>
      </c>
      <c r="O1969" t="str">
        <f t="shared" si="397"/>
        <v>1</v>
      </c>
      <c r="P1969" t="str">
        <f t="shared" si="398"/>
        <v>No</v>
      </c>
      <c r="Q1969" s="10" t="str">
        <f t="shared" si="399"/>
        <v>1</v>
      </c>
      <c r="R1969" t="str">
        <f t="shared" si="400"/>
        <v>No</v>
      </c>
      <c r="S1969" t="str">
        <f t="shared" si="401"/>
        <v>No</v>
      </c>
      <c r="T1969" t="str">
        <f t="shared" si="402"/>
        <v>No</v>
      </c>
      <c r="U1969" s="10" t="str" cm="1">
        <f t="array" ref="U1969">_xlfn.IFS(B1969&lt;18.5,"Underweight",B1969&lt;=24.9,"Normal weight",B1969&lt;=29.99,"Over weight",B1969&gt;=30,"Obesity")</f>
        <v>Obesity</v>
      </c>
      <c r="V1969" t="str" cm="1">
        <f t="array" ref="V1969">_xlfn.IFS(C1969&lt;5.7,"Normal",C1969&lt;=6.49,"Prediabetes",C1969&gt;=6.5,"Diabetes")</f>
        <v>Prediabetes</v>
      </c>
      <c r="W1969" t="str">
        <f t="shared" si="403"/>
        <v>Yes</v>
      </c>
    </row>
    <row r="1970" spans="1:23" x14ac:dyDescent="0.25">
      <c r="A1970" t="s">
        <v>399</v>
      </c>
      <c r="B1970" s="11">
        <v>38.94</v>
      </c>
      <c r="C1970" s="11">
        <v>4.3600000000000003</v>
      </c>
      <c r="D1970" t="s">
        <v>2380</v>
      </c>
      <c r="E1970" t="s">
        <v>2380</v>
      </c>
      <c r="F1970" t="s">
        <v>2383</v>
      </c>
      <c r="G1970">
        <v>1</v>
      </c>
      <c r="H1970" t="s">
        <v>2380</v>
      </c>
      <c r="I1970" t="str">
        <f t="shared" si="391"/>
        <v>Id1969</v>
      </c>
      <c r="J1970" t="str">
        <f t="shared" si="392"/>
        <v>38.94</v>
      </c>
      <c r="K1970" t="str">
        <f t="shared" si="393"/>
        <v>4.36</v>
      </c>
      <c r="L1970" t="str">
        <f t="shared" si="394"/>
        <v>No</v>
      </c>
      <c r="M1970" t="str">
        <f t="shared" si="395"/>
        <v>No</v>
      </c>
      <c r="N1970" t="str">
        <f t="shared" si="396"/>
        <v>Yes</v>
      </c>
      <c r="O1970" t="str">
        <f t="shared" si="397"/>
        <v>1</v>
      </c>
      <c r="P1970" t="str">
        <f t="shared" si="398"/>
        <v>No</v>
      </c>
      <c r="Q1970" s="10" t="str">
        <f t="shared" si="399"/>
        <v>1</v>
      </c>
      <c r="R1970" t="str">
        <f t="shared" si="400"/>
        <v>No</v>
      </c>
      <c r="S1970" t="str">
        <f t="shared" si="401"/>
        <v>No</v>
      </c>
      <c r="T1970" t="str">
        <f t="shared" si="402"/>
        <v>No</v>
      </c>
      <c r="U1970" s="10" t="str" cm="1">
        <f t="array" ref="U1970">_xlfn.IFS(B1970&lt;18.5,"Underweight",B1970&lt;=24.9,"Normal weight",B1970&lt;=29.99,"Over weight",B1970&gt;=30,"Obesity")</f>
        <v>Obesity</v>
      </c>
      <c r="V1970" t="str" cm="1">
        <f t="array" ref="V1970">_xlfn.IFS(C1970&lt;5.7,"Normal",C1970&lt;=6.49,"Prediabetes",C1970&gt;=6.5,"Diabetes")</f>
        <v>Normal</v>
      </c>
      <c r="W1970" t="str">
        <f t="shared" si="403"/>
        <v>No</v>
      </c>
    </row>
    <row r="1971" spans="1:23" x14ac:dyDescent="0.25">
      <c r="A1971" t="s">
        <v>398</v>
      </c>
      <c r="B1971" s="11">
        <v>31.02</v>
      </c>
      <c r="C1971" s="11">
        <v>4.84</v>
      </c>
      <c r="D1971" t="s">
        <v>2380</v>
      </c>
      <c r="E1971" t="s">
        <v>2380</v>
      </c>
      <c r="F1971" t="s">
        <v>2383</v>
      </c>
      <c r="G1971">
        <v>1</v>
      </c>
      <c r="H1971" t="s">
        <v>2380</v>
      </c>
      <c r="I1971" t="str">
        <f t="shared" si="391"/>
        <v>Id1970</v>
      </c>
      <c r="J1971" t="str">
        <f t="shared" si="392"/>
        <v>31.02</v>
      </c>
      <c r="K1971" t="str">
        <f t="shared" si="393"/>
        <v>4.84</v>
      </c>
      <c r="L1971" t="str">
        <f t="shared" si="394"/>
        <v>No</v>
      </c>
      <c r="M1971" t="str">
        <f t="shared" si="395"/>
        <v>No</v>
      </c>
      <c r="N1971" t="str">
        <f t="shared" si="396"/>
        <v>Yes</v>
      </c>
      <c r="O1971" t="str">
        <f t="shared" si="397"/>
        <v>1</v>
      </c>
      <c r="P1971" t="str">
        <f t="shared" si="398"/>
        <v>No</v>
      </c>
      <c r="Q1971" s="10" t="str">
        <f t="shared" si="399"/>
        <v>1</v>
      </c>
      <c r="R1971" t="str">
        <f t="shared" si="400"/>
        <v>No</v>
      </c>
      <c r="S1971" t="str">
        <f t="shared" si="401"/>
        <v>No</v>
      </c>
      <c r="T1971" t="str">
        <f t="shared" si="402"/>
        <v>No</v>
      </c>
      <c r="U1971" s="10" t="str" cm="1">
        <f t="array" ref="U1971">_xlfn.IFS(B1971&lt;18.5,"Underweight",B1971&lt;=24.9,"Normal weight",B1971&lt;=29.99,"Over weight",B1971&gt;=30,"Obesity")</f>
        <v>Obesity</v>
      </c>
      <c r="V1971" t="str" cm="1">
        <f t="array" ref="V1971">_xlfn.IFS(C1971&lt;5.7,"Normal",C1971&lt;=6.49,"Prediabetes",C1971&gt;=6.5,"Diabetes")</f>
        <v>Normal</v>
      </c>
      <c r="W1971" t="str">
        <f t="shared" si="403"/>
        <v>No</v>
      </c>
    </row>
    <row r="1972" spans="1:23" x14ac:dyDescent="0.25">
      <c r="A1972" t="s">
        <v>397</v>
      </c>
      <c r="B1972" s="11">
        <v>17.5</v>
      </c>
      <c r="C1972" s="11">
        <v>4.5599999999999996</v>
      </c>
      <c r="D1972" t="s">
        <v>2380</v>
      </c>
      <c r="E1972" t="s">
        <v>2380</v>
      </c>
      <c r="F1972" t="s">
        <v>2380</v>
      </c>
      <c r="G1972">
        <v>1</v>
      </c>
      <c r="H1972" t="s">
        <v>2380</v>
      </c>
      <c r="I1972" t="str">
        <f t="shared" si="391"/>
        <v>Id1971</v>
      </c>
      <c r="J1972" t="str">
        <f t="shared" si="392"/>
        <v>17.5</v>
      </c>
      <c r="K1972" t="str">
        <f t="shared" si="393"/>
        <v>4.56</v>
      </c>
      <c r="L1972" t="str">
        <f t="shared" si="394"/>
        <v>No</v>
      </c>
      <c r="M1972" t="str">
        <f t="shared" si="395"/>
        <v>No</v>
      </c>
      <c r="N1972" t="str">
        <f t="shared" si="396"/>
        <v>No</v>
      </c>
      <c r="O1972" t="str">
        <f t="shared" si="397"/>
        <v>1</v>
      </c>
      <c r="P1972" t="str">
        <f t="shared" si="398"/>
        <v>No</v>
      </c>
      <c r="Q1972" s="10" t="str">
        <f t="shared" si="399"/>
        <v>1</v>
      </c>
      <c r="R1972" t="str">
        <f t="shared" si="400"/>
        <v>No</v>
      </c>
      <c r="S1972" t="str">
        <f t="shared" si="401"/>
        <v>No</v>
      </c>
      <c r="T1972" t="str">
        <f t="shared" si="402"/>
        <v>No</v>
      </c>
      <c r="U1972" s="10" t="str" cm="1">
        <f t="array" ref="U1972">_xlfn.IFS(B1972&lt;18.5,"Underweight",B1972&lt;=24.9,"Normal weight",B1972&lt;=29.99,"Over weight",B1972&gt;=30,"Obesity")</f>
        <v>Underweight</v>
      </c>
      <c r="V1972" t="str" cm="1">
        <f t="array" ref="V1972">_xlfn.IFS(C1972&lt;5.7,"Normal",C1972&lt;=6.49,"Prediabetes",C1972&gt;=6.5,"Diabetes")</f>
        <v>Normal</v>
      </c>
      <c r="W1972" t="str">
        <f t="shared" si="403"/>
        <v>No</v>
      </c>
    </row>
    <row r="1973" spans="1:23" x14ac:dyDescent="0.25">
      <c r="A1973" t="s">
        <v>396</v>
      </c>
      <c r="B1973" s="11">
        <v>34.799999999999997</v>
      </c>
      <c r="C1973" s="11">
        <v>4.42</v>
      </c>
      <c r="D1973" t="s">
        <v>2382</v>
      </c>
      <c r="E1973" t="s">
        <v>2382</v>
      </c>
      <c r="F1973" t="s">
        <v>2380</v>
      </c>
      <c r="G1973">
        <v>2</v>
      </c>
      <c r="H1973" t="s">
        <v>2380</v>
      </c>
      <c r="I1973" t="str">
        <f t="shared" si="391"/>
        <v>Id1972</v>
      </c>
      <c r="J1973" t="str">
        <f t="shared" si="392"/>
        <v>34.8</v>
      </c>
      <c r="K1973" t="str">
        <f t="shared" si="393"/>
        <v>4.42</v>
      </c>
      <c r="L1973" t="str">
        <f t="shared" si="394"/>
        <v>yes</v>
      </c>
      <c r="M1973" t="str">
        <f t="shared" si="395"/>
        <v>yes</v>
      </c>
      <c r="N1973" t="str">
        <f t="shared" si="396"/>
        <v>No</v>
      </c>
      <c r="O1973" t="str">
        <f t="shared" si="397"/>
        <v>2</v>
      </c>
      <c r="P1973" t="str">
        <f t="shared" si="398"/>
        <v>No</v>
      </c>
      <c r="Q1973" s="10" t="str">
        <f t="shared" si="399"/>
        <v>2</v>
      </c>
      <c r="R1973" t="str">
        <f t="shared" si="400"/>
        <v>Yes</v>
      </c>
      <c r="S1973" t="str">
        <f t="shared" si="401"/>
        <v>No</v>
      </c>
      <c r="T1973" t="str">
        <f t="shared" si="402"/>
        <v>No</v>
      </c>
      <c r="U1973" s="10" t="str" cm="1">
        <f t="array" ref="U1973">_xlfn.IFS(B1973&lt;18.5,"Underweight",B1973&lt;=24.9,"Normal weight",B1973&lt;=29.99,"Over weight",B1973&gt;=30,"Obesity")</f>
        <v>Obesity</v>
      </c>
      <c r="V1973" t="str" cm="1">
        <f t="array" ref="V1973">_xlfn.IFS(C1973&lt;5.7,"Normal",C1973&lt;=6.49,"Prediabetes",C1973&gt;=6.5,"Diabetes")</f>
        <v>Normal</v>
      </c>
      <c r="W1973" t="str">
        <f t="shared" si="403"/>
        <v>Yes</v>
      </c>
    </row>
    <row r="1974" spans="1:23" x14ac:dyDescent="0.25">
      <c r="A1974" t="s">
        <v>395</v>
      </c>
      <c r="B1974" s="11">
        <v>17.3</v>
      </c>
      <c r="C1974" s="11">
        <v>7.66</v>
      </c>
      <c r="D1974" t="s">
        <v>2382</v>
      </c>
      <c r="E1974" t="s">
        <v>2380</v>
      </c>
      <c r="F1974" t="s">
        <v>2380</v>
      </c>
      <c r="G1974">
        <v>1</v>
      </c>
      <c r="H1974" t="s">
        <v>2380</v>
      </c>
      <c r="I1974" t="str">
        <f t="shared" si="391"/>
        <v>Id1973</v>
      </c>
      <c r="J1974" t="str">
        <f t="shared" si="392"/>
        <v>17.3</v>
      </c>
      <c r="K1974" t="str">
        <f t="shared" si="393"/>
        <v>7.66</v>
      </c>
      <c r="L1974" t="str">
        <f t="shared" si="394"/>
        <v>yes</v>
      </c>
      <c r="M1974" t="str">
        <f t="shared" si="395"/>
        <v>No</v>
      </c>
      <c r="N1974" t="str">
        <f t="shared" si="396"/>
        <v>No</v>
      </c>
      <c r="O1974" t="str">
        <f t="shared" si="397"/>
        <v>1</v>
      </c>
      <c r="P1974" t="str">
        <f t="shared" si="398"/>
        <v>No</v>
      </c>
      <c r="Q1974" s="10" t="str">
        <f t="shared" si="399"/>
        <v>1</v>
      </c>
      <c r="R1974" t="str">
        <f t="shared" si="400"/>
        <v>Yes</v>
      </c>
      <c r="S1974" t="str">
        <f t="shared" si="401"/>
        <v>No</v>
      </c>
      <c r="T1974" t="str">
        <f t="shared" si="402"/>
        <v>No</v>
      </c>
      <c r="U1974" s="10" t="str" cm="1">
        <f t="array" ref="U1974">_xlfn.IFS(B1974&lt;18.5,"Underweight",B1974&lt;=24.9,"Normal weight",B1974&lt;=29.99,"Over weight",B1974&gt;=30,"Obesity")</f>
        <v>Underweight</v>
      </c>
      <c r="V1974" t="str" cm="1">
        <f t="array" ref="V1974">_xlfn.IFS(C1974&lt;5.7,"Normal",C1974&lt;=6.49,"Prediabetes",C1974&gt;=6.5,"Diabetes")</f>
        <v>Diabetes</v>
      </c>
      <c r="W1974" t="str">
        <f t="shared" si="403"/>
        <v>No</v>
      </c>
    </row>
    <row r="1975" spans="1:23" x14ac:dyDescent="0.25">
      <c r="A1975" t="s">
        <v>394</v>
      </c>
      <c r="B1975" s="11">
        <v>32.25</v>
      </c>
      <c r="C1975" s="11">
        <v>5.2</v>
      </c>
      <c r="D1975" t="s">
        <v>2382</v>
      </c>
      <c r="E1975" t="s">
        <v>2380</v>
      </c>
      <c r="F1975" t="s">
        <v>2380</v>
      </c>
      <c r="G1975" t="s">
        <v>2381</v>
      </c>
      <c r="H1975" t="s">
        <v>2380</v>
      </c>
      <c r="I1975" t="str">
        <f t="shared" si="391"/>
        <v>Id1974</v>
      </c>
      <c r="J1975" t="str">
        <f t="shared" si="392"/>
        <v>32.25</v>
      </c>
      <c r="K1975" t="str">
        <f t="shared" si="393"/>
        <v>5.2</v>
      </c>
      <c r="L1975" t="str">
        <f t="shared" si="394"/>
        <v>yes</v>
      </c>
      <c r="M1975" t="str">
        <f t="shared" si="395"/>
        <v>No</v>
      </c>
      <c r="N1975" t="str">
        <f t="shared" si="396"/>
        <v>No</v>
      </c>
      <c r="O1975" t="str">
        <f t="shared" si="397"/>
        <v>No major surgery</v>
      </c>
      <c r="P1975" t="str">
        <f t="shared" si="398"/>
        <v>No</v>
      </c>
      <c r="Q1975" s="10" t="str">
        <f t="shared" si="399"/>
        <v>0</v>
      </c>
      <c r="R1975" t="str">
        <f t="shared" si="400"/>
        <v>Yes</v>
      </c>
      <c r="S1975" t="str">
        <f t="shared" si="401"/>
        <v>No</v>
      </c>
      <c r="T1975" t="str">
        <f t="shared" si="402"/>
        <v>No</v>
      </c>
      <c r="U1975" s="10" t="str" cm="1">
        <f t="array" ref="U1975">_xlfn.IFS(B1975&lt;18.5,"Underweight",B1975&lt;=24.9,"Normal weight",B1975&lt;=29.99,"Over weight",B1975&gt;=30,"Obesity")</f>
        <v>Obesity</v>
      </c>
      <c r="V1975" t="str" cm="1">
        <f t="array" ref="V1975">_xlfn.IFS(C1975&lt;5.7,"Normal",C1975&lt;=6.49,"Prediabetes",C1975&gt;=6.5,"Diabetes")</f>
        <v>Normal</v>
      </c>
      <c r="W1975" t="str">
        <f t="shared" si="403"/>
        <v>No</v>
      </c>
    </row>
    <row r="1976" spans="1:23" x14ac:dyDescent="0.25">
      <c r="A1976" t="s">
        <v>393</v>
      </c>
      <c r="B1976" s="11">
        <v>42.4</v>
      </c>
      <c r="C1976" s="11">
        <v>5.53</v>
      </c>
      <c r="D1976" t="s">
        <v>2382</v>
      </c>
      <c r="E1976" t="s">
        <v>2380</v>
      </c>
      <c r="F1976" t="s">
        <v>2380</v>
      </c>
      <c r="G1976" t="s">
        <v>2381</v>
      </c>
      <c r="H1976" t="s">
        <v>2380</v>
      </c>
      <c r="I1976" t="str">
        <f t="shared" si="391"/>
        <v>Id1975</v>
      </c>
      <c r="J1976" t="str">
        <f t="shared" si="392"/>
        <v>42.4</v>
      </c>
      <c r="K1976" t="str">
        <f t="shared" si="393"/>
        <v>5.53</v>
      </c>
      <c r="L1976" t="str">
        <f t="shared" si="394"/>
        <v>yes</v>
      </c>
      <c r="M1976" t="str">
        <f t="shared" si="395"/>
        <v>No</v>
      </c>
      <c r="N1976" t="str">
        <f t="shared" si="396"/>
        <v>No</v>
      </c>
      <c r="O1976" t="str">
        <f t="shared" si="397"/>
        <v>No major surgery</v>
      </c>
      <c r="P1976" t="str">
        <f t="shared" si="398"/>
        <v>No</v>
      </c>
      <c r="Q1976" s="10" t="str">
        <f t="shared" si="399"/>
        <v>0</v>
      </c>
      <c r="R1976" t="str">
        <f t="shared" si="400"/>
        <v>Yes</v>
      </c>
      <c r="S1976" t="str">
        <f t="shared" si="401"/>
        <v>No</v>
      </c>
      <c r="T1976" t="str">
        <f t="shared" si="402"/>
        <v>No</v>
      </c>
      <c r="U1976" s="10" t="str" cm="1">
        <f t="array" ref="U1976">_xlfn.IFS(B1976&lt;18.5,"Underweight",B1976&lt;=24.9,"Normal weight",B1976&lt;=29.99,"Over weight",B1976&gt;=30,"Obesity")</f>
        <v>Obesity</v>
      </c>
      <c r="V1976" t="str" cm="1">
        <f t="array" ref="V1976">_xlfn.IFS(C1976&lt;5.7,"Normal",C1976&lt;=6.49,"Prediabetes",C1976&gt;=6.5,"Diabetes")</f>
        <v>Normal</v>
      </c>
      <c r="W1976" t="str">
        <f t="shared" si="403"/>
        <v>No</v>
      </c>
    </row>
    <row r="1977" spans="1:23" x14ac:dyDescent="0.25">
      <c r="A1977" t="s">
        <v>392</v>
      </c>
      <c r="B1977" s="11">
        <v>38.664999999999999</v>
      </c>
      <c r="C1977" s="11">
        <v>4.8600000000000003</v>
      </c>
      <c r="D1977" t="s">
        <v>2380</v>
      </c>
      <c r="E1977" t="s">
        <v>2382</v>
      </c>
      <c r="F1977" t="s">
        <v>2380</v>
      </c>
      <c r="G1977">
        <v>1</v>
      </c>
      <c r="H1977" t="s">
        <v>2380</v>
      </c>
      <c r="I1977" t="str">
        <f t="shared" si="391"/>
        <v>Id1976</v>
      </c>
      <c r="J1977" t="str">
        <f t="shared" si="392"/>
        <v>38.665</v>
      </c>
      <c r="K1977" t="str">
        <f t="shared" si="393"/>
        <v>4.86</v>
      </c>
      <c r="L1977" t="str">
        <f t="shared" si="394"/>
        <v>No</v>
      </c>
      <c r="M1977" t="str">
        <f t="shared" si="395"/>
        <v>yes</v>
      </c>
      <c r="N1977" t="str">
        <f t="shared" si="396"/>
        <v>No</v>
      </c>
      <c r="O1977" t="str">
        <f t="shared" si="397"/>
        <v>1</v>
      </c>
      <c r="P1977" t="str">
        <f t="shared" si="398"/>
        <v>No</v>
      </c>
      <c r="Q1977" s="10" t="str">
        <f t="shared" si="399"/>
        <v>1</v>
      </c>
      <c r="R1977" t="str">
        <f t="shared" si="400"/>
        <v>No</v>
      </c>
      <c r="S1977" t="str">
        <f t="shared" si="401"/>
        <v>No</v>
      </c>
      <c r="T1977" t="str">
        <f t="shared" si="402"/>
        <v>No</v>
      </c>
      <c r="U1977" s="10" t="str" cm="1">
        <f t="array" ref="U1977">_xlfn.IFS(B1977&lt;18.5,"Underweight",B1977&lt;=24.9,"Normal weight",B1977&lt;=29.99,"Over weight",B1977&gt;=30,"Obesity")</f>
        <v>Obesity</v>
      </c>
      <c r="V1977" t="str" cm="1">
        <f t="array" ref="V1977">_xlfn.IFS(C1977&lt;5.7,"Normal",C1977&lt;=6.49,"Prediabetes",C1977&gt;=6.5,"Diabetes")</f>
        <v>Normal</v>
      </c>
      <c r="W1977" t="str">
        <f t="shared" si="403"/>
        <v>Yes</v>
      </c>
    </row>
    <row r="1978" spans="1:23" x14ac:dyDescent="0.25">
      <c r="A1978" t="s">
        <v>391</v>
      </c>
      <c r="B1978" s="11">
        <v>29.92</v>
      </c>
      <c r="C1978" s="11">
        <v>5.49</v>
      </c>
      <c r="D1978" t="s">
        <v>2382</v>
      </c>
      <c r="E1978" t="s">
        <v>2380</v>
      </c>
      <c r="F1978" t="s">
        <v>2380</v>
      </c>
      <c r="G1978" t="s">
        <v>2381</v>
      </c>
      <c r="H1978" t="s">
        <v>2380</v>
      </c>
      <c r="I1978" t="str">
        <f t="shared" si="391"/>
        <v>Id1977</v>
      </c>
      <c r="J1978" t="str">
        <f t="shared" si="392"/>
        <v>29.92</v>
      </c>
      <c r="K1978" t="str">
        <f t="shared" si="393"/>
        <v>5.49</v>
      </c>
      <c r="L1978" t="str">
        <f t="shared" si="394"/>
        <v>yes</v>
      </c>
      <c r="M1978" t="str">
        <f t="shared" si="395"/>
        <v>No</v>
      </c>
      <c r="N1978" t="str">
        <f t="shared" si="396"/>
        <v>No</v>
      </c>
      <c r="O1978" t="str">
        <f t="shared" si="397"/>
        <v>No major surgery</v>
      </c>
      <c r="P1978" t="str">
        <f t="shared" si="398"/>
        <v>No</v>
      </c>
      <c r="Q1978" s="10" t="str">
        <f t="shared" si="399"/>
        <v>0</v>
      </c>
      <c r="R1978" t="str">
        <f t="shared" si="400"/>
        <v>Yes</v>
      </c>
      <c r="S1978" t="str">
        <f t="shared" si="401"/>
        <v>No</v>
      </c>
      <c r="T1978" t="str">
        <f t="shared" si="402"/>
        <v>No</v>
      </c>
      <c r="U1978" s="10" t="str" cm="1">
        <f t="array" ref="U1978">_xlfn.IFS(B1978&lt;18.5,"Underweight",B1978&lt;=24.9,"Normal weight",B1978&lt;=29.99,"Over weight",B1978&gt;=30,"Obesity")</f>
        <v>Over weight</v>
      </c>
      <c r="V1978" t="str" cm="1">
        <f t="array" ref="V1978">_xlfn.IFS(C1978&lt;5.7,"Normal",C1978&lt;=6.49,"Prediabetes",C1978&gt;=6.5,"Diabetes")</f>
        <v>Normal</v>
      </c>
      <c r="W1978" t="str">
        <f t="shared" si="403"/>
        <v>No</v>
      </c>
    </row>
    <row r="1979" spans="1:23" x14ac:dyDescent="0.25">
      <c r="A1979" t="s">
        <v>390</v>
      </c>
      <c r="B1979" s="11">
        <v>29.48</v>
      </c>
      <c r="C1979" s="11">
        <v>4.09</v>
      </c>
      <c r="D1979" t="s">
        <v>2382</v>
      </c>
      <c r="E1979" t="s">
        <v>2380</v>
      </c>
      <c r="F1979" t="s">
        <v>2380</v>
      </c>
      <c r="G1979" t="s">
        <v>2381</v>
      </c>
      <c r="H1979" t="s">
        <v>2380</v>
      </c>
      <c r="I1979" t="str">
        <f t="shared" si="391"/>
        <v>Id1978</v>
      </c>
      <c r="J1979" t="str">
        <f t="shared" si="392"/>
        <v>29.48</v>
      </c>
      <c r="K1979" t="str">
        <f t="shared" si="393"/>
        <v>4.09</v>
      </c>
      <c r="L1979" t="str">
        <f t="shared" si="394"/>
        <v>yes</v>
      </c>
      <c r="M1979" t="str">
        <f t="shared" si="395"/>
        <v>No</v>
      </c>
      <c r="N1979" t="str">
        <f t="shared" si="396"/>
        <v>No</v>
      </c>
      <c r="O1979" t="str">
        <f t="shared" si="397"/>
        <v>No major surgery</v>
      </c>
      <c r="P1979" t="str">
        <f t="shared" si="398"/>
        <v>No</v>
      </c>
      <c r="Q1979" s="10" t="str">
        <f t="shared" si="399"/>
        <v>0</v>
      </c>
      <c r="R1979" t="str">
        <f t="shared" si="400"/>
        <v>Yes</v>
      </c>
      <c r="S1979" t="str">
        <f t="shared" si="401"/>
        <v>No</v>
      </c>
      <c r="T1979" t="str">
        <f t="shared" si="402"/>
        <v>No</v>
      </c>
      <c r="U1979" s="10" t="str" cm="1">
        <f t="array" ref="U1979">_xlfn.IFS(B1979&lt;18.5,"Underweight",B1979&lt;=24.9,"Normal weight",B1979&lt;=29.99,"Over weight",B1979&gt;=30,"Obesity")</f>
        <v>Over weight</v>
      </c>
      <c r="V1979" t="str" cm="1">
        <f t="array" ref="V1979">_xlfn.IFS(C1979&lt;5.7,"Normal",C1979&lt;=6.49,"Prediabetes",C1979&gt;=6.5,"Diabetes")</f>
        <v>Normal</v>
      </c>
      <c r="W1979" t="str">
        <f t="shared" si="403"/>
        <v>No</v>
      </c>
    </row>
    <row r="1980" spans="1:23" x14ac:dyDescent="0.25">
      <c r="A1980" t="s">
        <v>389</v>
      </c>
      <c r="B1980" s="11">
        <v>28.785</v>
      </c>
      <c r="C1980" s="11">
        <v>4.3099999999999996</v>
      </c>
      <c r="D1980" t="s">
        <v>2382</v>
      </c>
      <c r="E1980" t="s">
        <v>2380</v>
      </c>
      <c r="F1980" t="s">
        <v>2380</v>
      </c>
      <c r="G1980" t="s">
        <v>2381</v>
      </c>
      <c r="H1980" t="s">
        <v>2380</v>
      </c>
      <c r="I1980" t="str">
        <f t="shared" si="391"/>
        <v>Id1979</v>
      </c>
      <c r="J1980" t="str">
        <f t="shared" si="392"/>
        <v>28.785</v>
      </c>
      <c r="K1980" t="str">
        <f t="shared" si="393"/>
        <v>4.31</v>
      </c>
      <c r="L1980" t="str">
        <f t="shared" si="394"/>
        <v>yes</v>
      </c>
      <c r="M1980" t="str">
        <f t="shared" si="395"/>
        <v>No</v>
      </c>
      <c r="N1980" t="str">
        <f t="shared" si="396"/>
        <v>No</v>
      </c>
      <c r="O1980" t="str">
        <f t="shared" si="397"/>
        <v>No major surgery</v>
      </c>
      <c r="P1980" t="str">
        <f t="shared" si="398"/>
        <v>No</v>
      </c>
      <c r="Q1980" s="10" t="str">
        <f t="shared" si="399"/>
        <v>0</v>
      </c>
      <c r="R1980" t="str">
        <f t="shared" si="400"/>
        <v>Yes</v>
      </c>
      <c r="S1980" t="str">
        <f t="shared" si="401"/>
        <v>No</v>
      </c>
      <c r="T1980" t="str">
        <f t="shared" si="402"/>
        <v>No</v>
      </c>
      <c r="U1980" s="10" t="str" cm="1">
        <f t="array" ref="U1980">_xlfn.IFS(B1980&lt;18.5,"Underweight",B1980&lt;=24.9,"Normal weight",B1980&lt;=29.99,"Over weight",B1980&gt;=30,"Obesity")</f>
        <v>Over weight</v>
      </c>
      <c r="V1980" t="str" cm="1">
        <f t="array" ref="V1980">_xlfn.IFS(C1980&lt;5.7,"Normal",C1980&lt;=6.49,"Prediabetes",C1980&gt;=6.5,"Diabetes")</f>
        <v>Normal</v>
      </c>
      <c r="W1980" t="str">
        <f t="shared" si="403"/>
        <v>No</v>
      </c>
    </row>
    <row r="1981" spans="1:23" x14ac:dyDescent="0.25">
      <c r="A1981" t="s">
        <v>388</v>
      </c>
      <c r="B1981" s="11">
        <v>19.8</v>
      </c>
      <c r="C1981" s="11">
        <v>4</v>
      </c>
      <c r="D1981" t="s">
        <v>2382</v>
      </c>
      <c r="E1981" t="s">
        <v>2380</v>
      </c>
      <c r="F1981" t="s">
        <v>2380</v>
      </c>
      <c r="G1981" t="s">
        <v>2381</v>
      </c>
      <c r="H1981" t="s">
        <v>2380</v>
      </c>
      <c r="I1981" t="str">
        <f t="shared" si="391"/>
        <v>Id1980</v>
      </c>
      <c r="J1981" t="str">
        <f t="shared" si="392"/>
        <v>19.8</v>
      </c>
      <c r="K1981" t="str">
        <f t="shared" si="393"/>
        <v>4</v>
      </c>
      <c r="L1981" t="str">
        <f t="shared" si="394"/>
        <v>yes</v>
      </c>
      <c r="M1981" t="str">
        <f t="shared" si="395"/>
        <v>No</v>
      </c>
      <c r="N1981" t="str">
        <f t="shared" si="396"/>
        <v>No</v>
      </c>
      <c r="O1981" t="str">
        <f t="shared" si="397"/>
        <v>No major surgery</v>
      </c>
      <c r="P1981" t="str">
        <f t="shared" si="398"/>
        <v>No</v>
      </c>
      <c r="Q1981" s="10" t="str">
        <f t="shared" si="399"/>
        <v>0</v>
      </c>
      <c r="R1981" t="str">
        <f t="shared" si="400"/>
        <v>Yes</v>
      </c>
      <c r="S1981" t="str">
        <f t="shared" si="401"/>
        <v>No</v>
      </c>
      <c r="T1981" t="str">
        <f t="shared" si="402"/>
        <v>No</v>
      </c>
      <c r="U1981" s="10" t="str" cm="1">
        <f t="array" ref="U1981">_xlfn.IFS(B1981&lt;18.5,"Underweight",B1981&lt;=24.9,"Normal weight",B1981&lt;=29.99,"Over weight",B1981&gt;=30,"Obesity")</f>
        <v>Normal weight</v>
      </c>
      <c r="V1981" t="str" cm="1">
        <f t="array" ref="V1981">_xlfn.IFS(C1981&lt;5.7,"Normal",C1981&lt;=6.49,"Prediabetes",C1981&gt;=6.5,"Diabetes")</f>
        <v>Normal</v>
      </c>
      <c r="W1981" t="str">
        <f t="shared" si="403"/>
        <v>No</v>
      </c>
    </row>
    <row r="1982" spans="1:23" x14ac:dyDescent="0.25">
      <c r="A1982" t="s">
        <v>387</v>
      </c>
      <c r="B1982" s="11">
        <v>35.53</v>
      </c>
      <c r="C1982" s="11">
        <v>4.68</v>
      </c>
      <c r="D1982" t="s">
        <v>2380</v>
      </c>
      <c r="E1982" t="s">
        <v>2380</v>
      </c>
      <c r="F1982" t="s">
        <v>2383</v>
      </c>
      <c r="G1982">
        <v>1</v>
      </c>
      <c r="H1982" t="s">
        <v>2380</v>
      </c>
      <c r="I1982" t="str">
        <f t="shared" si="391"/>
        <v>Id1981</v>
      </c>
      <c r="J1982" t="str">
        <f t="shared" si="392"/>
        <v>35.53</v>
      </c>
      <c r="K1982" t="str">
        <f t="shared" si="393"/>
        <v>4.68</v>
      </c>
      <c r="L1982" t="str">
        <f t="shared" si="394"/>
        <v>No</v>
      </c>
      <c r="M1982" t="str">
        <f t="shared" si="395"/>
        <v>No</v>
      </c>
      <c r="N1982" t="str">
        <f t="shared" si="396"/>
        <v>Yes</v>
      </c>
      <c r="O1982" t="str">
        <f t="shared" si="397"/>
        <v>1</v>
      </c>
      <c r="P1982" t="str">
        <f t="shared" si="398"/>
        <v>No</v>
      </c>
      <c r="Q1982" s="10" t="str">
        <f t="shared" si="399"/>
        <v>1</v>
      </c>
      <c r="R1982" t="str">
        <f t="shared" si="400"/>
        <v>No</v>
      </c>
      <c r="S1982" t="str">
        <f t="shared" si="401"/>
        <v>No</v>
      </c>
      <c r="T1982" t="str">
        <f t="shared" si="402"/>
        <v>No</v>
      </c>
      <c r="U1982" s="10" t="str" cm="1">
        <f t="array" ref="U1982">_xlfn.IFS(B1982&lt;18.5,"Underweight",B1982&lt;=24.9,"Normal weight",B1982&lt;=29.99,"Over weight",B1982&gt;=30,"Obesity")</f>
        <v>Obesity</v>
      </c>
      <c r="V1982" t="str" cm="1">
        <f t="array" ref="V1982">_xlfn.IFS(C1982&lt;5.7,"Normal",C1982&lt;=6.49,"Prediabetes",C1982&gt;=6.5,"Diabetes")</f>
        <v>Normal</v>
      </c>
      <c r="W1982" t="str">
        <f t="shared" si="403"/>
        <v>No</v>
      </c>
    </row>
    <row r="1983" spans="1:23" x14ac:dyDescent="0.25">
      <c r="A1983" t="s">
        <v>386</v>
      </c>
      <c r="B1983" s="11">
        <v>21.47</v>
      </c>
      <c r="C1983" s="11">
        <v>4.0199999999999996</v>
      </c>
      <c r="D1983" t="s">
        <v>2382</v>
      </c>
      <c r="E1983" t="s">
        <v>2380</v>
      </c>
      <c r="F1983" t="s">
        <v>2380</v>
      </c>
      <c r="G1983">
        <v>1</v>
      </c>
      <c r="H1983" t="s">
        <v>2380</v>
      </c>
      <c r="I1983" t="str">
        <f t="shared" si="391"/>
        <v>Id1982</v>
      </c>
      <c r="J1983" t="str">
        <f t="shared" si="392"/>
        <v>21.47</v>
      </c>
      <c r="K1983" t="str">
        <f t="shared" si="393"/>
        <v>4.02</v>
      </c>
      <c r="L1983" t="str">
        <f t="shared" si="394"/>
        <v>yes</v>
      </c>
      <c r="M1983" t="str">
        <f t="shared" si="395"/>
        <v>No</v>
      </c>
      <c r="N1983" t="str">
        <f t="shared" si="396"/>
        <v>No</v>
      </c>
      <c r="O1983" t="str">
        <f t="shared" si="397"/>
        <v>1</v>
      </c>
      <c r="P1983" t="str">
        <f t="shared" si="398"/>
        <v>No</v>
      </c>
      <c r="Q1983" s="10" t="str">
        <f t="shared" si="399"/>
        <v>1</v>
      </c>
      <c r="R1983" t="str">
        <f t="shared" si="400"/>
        <v>Yes</v>
      </c>
      <c r="S1983" t="str">
        <f t="shared" si="401"/>
        <v>No</v>
      </c>
      <c r="T1983" t="str">
        <f t="shared" si="402"/>
        <v>No</v>
      </c>
      <c r="U1983" s="10" t="str" cm="1">
        <f t="array" ref="U1983">_xlfn.IFS(B1983&lt;18.5,"Underweight",B1983&lt;=24.9,"Normal weight",B1983&lt;=29.99,"Over weight",B1983&gt;=30,"Obesity")</f>
        <v>Normal weight</v>
      </c>
      <c r="V1983" t="str" cm="1">
        <f t="array" ref="V1983">_xlfn.IFS(C1983&lt;5.7,"Normal",C1983&lt;=6.49,"Prediabetes",C1983&gt;=6.5,"Diabetes")</f>
        <v>Normal</v>
      </c>
      <c r="W1983" t="str">
        <f t="shared" si="403"/>
        <v>No</v>
      </c>
    </row>
    <row r="1984" spans="1:23" x14ac:dyDescent="0.25">
      <c r="A1984" t="s">
        <v>385</v>
      </c>
      <c r="B1984" s="11">
        <v>25.9</v>
      </c>
      <c r="C1984" s="11">
        <v>5.12</v>
      </c>
      <c r="D1984" t="s">
        <v>2380</v>
      </c>
      <c r="E1984" t="s">
        <v>2380</v>
      </c>
      <c r="F1984" t="s">
        <v>2383</v>
      </c>
      <c r="G1984">
        <v>1</v>
      </c>
      <c r="H1984" t="s">
        <v>2380</v>
      </c>
      <c r="I1984" t="str">
        <f t="shared" si="391"/>
        <v>Id1983</v>
      </c>
      <c r="J1984" t="str">
        <f t="shared" si="392"/>
        <v>25.9</v>
      </c>
      <c r="K1984" t="str">
        <f t="shared" si="393"/>
        <v>5.12</v>
      </c>
      <c r="L1984" t="str">
        <f t="shared" si="394"/>
        <v>No</v>
      </c>
      <c r="M1984" t="str">
        <f t="shared" si="395"/>
        <v>No</v>
      </c>
      <c r="N1984" t="str">
        <f t="shared" si="396"/>
        <v>Yes</v>
      </c>
      <c r="O1984" t="str">
        <f t="shared" si="397"/>
        <v>1</v>
      </c>
      <c r="P1984" t="str">
        <f t="shared" si="398"/>
        <v>No</v>
      </c>
      <c r="Q1984" s="10" t="str">
        <f t="shared" si="399"/>
        <v>1</v>
      </c>
      <c r="R1984" t="str">
        <f t="shared" si="400"/>
        <v>No</v>
      </c>
      <c r="S1984" t="str">
        <f t="shared" si="401"/>
        <v>No</v>
      </c>
      <c r="T1984" t="str">
        <f t="shared" si="402"/>
        <v>No</v>
      </c>
      <c r="U1984" s="10" t="str" cm="1">
        <f t="array" ref="U1984">_xlfn.IFS(B1984&lt;18.5,"Underweight",B1984&lt;=24.9,"Normal weight",B1984&lt;=29.99,"Over weight",B1984&gt;=30,"Obesity")</f>
        <v>Over weight</v>
      </c>
      <c r="V1984" t="str" cm="1">
        <f t="array" ref="V1984">_xlfn.IFS(C1984&lt;5.7,"Normal",C1984&lt;=6.49,"Prediabetes",C1984&gt;=6.5,"Diabetes")</f>
        <v>Normal</v>
      </c>
      <c r="W1984" t="str">
        <f t="shared" si="403"/>
        <v>No</v>
      </c>
    </row>
    <row r="1985" spans="1:23" x14ac:dyDescent="0.25">
      <c r="A1985" t="s">
        <v>384</v>
      </c>
      <c r="B1985" s="11">
        <v>20.81</v>
      </c>
      <c r="C1985" s="11">
        <v>5.52</v>
      </c>
      <c r="D1985" t="s">
        <v>2380</v>
      </c>
      <c r="E1985" t="s">
        <v>2380</v>
      </c>
      <c r="F1985" t="s">
        <v>2380</v>
      </c>
      <c r="G1985" t="s">
        <v>2381</v>
      </c>
      <c r="H1985" t="s">
        <v>2380</v>
      </c>
      <c r="I1985" t="str">
        <f t="shared" si="391"/>
        <v>Id1984</v>
      </c>
      <c r="J1985" t="str">
        <f t="shared" si="392"/>
        <v>20.81</v>
      </c>
      <c r="K1985" t="str">
        <f t="shared" si="393"/>
        <v>5.52</v>
      </c>
      <c r="L1985" t="str">
        <f t="shared" si="394"/>
        <v>No</v>
      </c>
      <c r="M1985" t="str">
        <f t="shared" si="395"/>
        <v>No</v>
      </c>
      <c r="N1985" t="str">
        <f t="shared" si="396"/>
        <v>No</v>
      </c>
      <c r="O1985" t="str">
        <f t="shared" si="397"/>
        <v>No major surgery</v>
      </c>
      <c r="P1985" t="str">
        <f t="shared" si="398"/>
        <v>No</v>
      </c>
      <c r="Q1985" s="10" t="str">
        <f t="shared" si="399"/>
        <v>0</v>
      </c>
      <c r="R1985" t="str">
        <f t="shared" si="400"/>
        <v>No</v>
      </c>
      <c r="S1985" t="str">
        <f t="shared" si="401"/>
        <v>No</v>
      </c>
      <c r="T1985" t="str">
        <f t="shared" si="402"/>
        <v>No</v>
      </c>
      <c r="U1985" s="10" t="str" cm="1">
        <f t="array" ref="U1985">_xlfn.IFS(B1985&lt;18.5,"Underweight",B1985&lt;=24.9,"Normal weight",B1985&lt;=29.99,"Over weight",B1985&gt;=30,"Obesity")</f>
        <v>Normal weight</v>
      </c>
      <c r="V1985" t="str" cm="1">
        <f t="array" ref="V1985">_xlfn.IFS(C1985&lt;5.7,"Normal",C1985&lt;=6.49,"Prediabetes",C1985&gt;=6.5,"Diabetes")</f>
        <v>Normal</v>
      </c>
      <c r="W1985" t="str">
        <f t="shared" si="403"/>
        <v>No</v>
      </c>
    </row>
    <row r="1986" spans="1:23" x14ac:dyDescent="0.25">
      <c r="A1986" t="s">
        <v>383</v>
      </c>
      <c r="B1986" s="11">
        <v>25.84</v>
      </c>
      <c r="C1986" s="11">
        <v>5.81</v>
      </c>
      <c r="D1986" t="s">
        <v>2382</v>
      </c>
      <c r="E1986" t="s">
        <v>2380</v>
      </c>
      <c r="F1986" t="s">
        <v>2383</v>
      </c>
      <c r="G1986">
        <v>1</v>
      </c>
      <c r="H1986" t="s">
        <v>2380</v>
      </c>
      <c r="I1986" t="str">
        <f t="shared" si="391"/>
        <v>Id1985</v>
      </c>
      <c r="J1986" t="str">
        <f t="shared" si="392"/>
        <v>25.84</v>
      </c>
      <c r="K1986" t="str">
        <f t="shared" si="393"/>
        <v>5.81</v>
      </c>
      <c r="L1986" t="str">
        <f t="shared" si="394"/>
        <v>yes</v>
      </c>
      <c r="M1986" t="str">
        <f t="shared" si="395"/>
        <v>No</v>
      </c>
      <c r="N1986" t="str">
        <f t="shared" si="396"/>
        <v>Yes</v>
      </c>
      <c r="O1986" t="str">
        <f t="shared" si="397"/>
        <v>1</v>
      </c>
      <c r="P1986" t="str">
        <f t="shared" si="398"/>
        <v>No</v>
      </c>
      <c r="Q1986" s="10" t="str">
        <f t="shared" si="399"/>
        <v>1</v>
      </c>
      <c r="R1986" t="str">
        <f t="shared" si="400"/>
        <v>Yes</v>
      </c>
      <c r="S1986" t="str">
        <f t="shared" si="401"/>
        <v>No</v>
      </c>
      <c r="T1986" t="str">
        <f t="shared" si="402"/>
        <v>No</v>
      </c>
      <c r="U1986" s="10" t="str" cm="1">
        <f t="array" ref="U1986">_xlfn.IFS(B1986&lt;18.5,"Underweight",B1986&lt;=24.9,"Normal weight",B1986&lt;=29.99,"Over weight",B1986&gt;=30,"Obesity")</f>
        <v>Over weight</v>
      </c>
      <c r="V1986" t="str" cm="1">
        <f t="array" ref="V1986">_xlfn.IFS(C1986&lt;5.7,"Normal",C1986&lt;=6.49,"Prediabetes",C1986&gt;=6.5,"Diabetes")</f>
        <v>Prediabetes</v>
      </c>
      <c r="W1986" t="str">
        <f t="shared" si="403"/>
        <v>No</v>
      </c>
    </row>
    <row r="1987" spans="1:23" x14ac:dyDescent="0.25">
      <c r="A1987" t="s">
        <v>382</v>
      </c>
      <c r="B1987" s="11">
        <v>30.95</v>
      </c>
      <c r="C1987" s="11">
        <v>5.16</v>
      </c>
      <c r="D1987" t="s">
        <v>2380</v>
      </c>
      <c r="E1987" t="s">
        <v>2380</v>
      </c>
      <c r="F1987" t="s">
        <v>2383</v>
      </c>
      <c r="G1987">
        <v>1</v>
      </c>
      <c r="H1987" t="s">
        <v>2380</v>
      </c>
      <c r="I1987" t="str">
        <f t="shared" ref="I1987:I2050" si="404">CLEAN(A1987)</f>
        <v>Id1986</v>
      </c>
      <c r="J1987" t="str">
        <f t="shared" ref="J1987:J2050" si="405">CLEAN(B1987)</f>
        <v>30.95</v>
      </c>
      <c r="K1987" t="str">
        <f t="shared" ref="K1987:K2050" si="406">CLEAN(C1987)</f>
        <v>5.16</v>
      </c>
      <c r="L1987" t="str">
        <f t="shared" ref="L1987:L2050" si="407">CLEAN(D1987)</f>
        <v>No</v>
      </c>
      <c r="M1987" t="str">
        <f t="shared" ref="M1987:M2050" si="408">CLEAN(E1987)</f>
        <v>No</v>
      </c>
      <c r="N1987" t="str">
        <f t="shared" ref="N1987:N2050" si="409">CLEAN(F1987)</f>
        <v>Yes</v>
      </c>
      <c r="O1987" t="str">
        <f t="shared" ref="O1987:O2050" si="410">CLEAN(G1987)</f>
        <v>1</v>
      </c>
      <c r="P1987" t="str">
        <f t="shared" ref="P1987:P2050" si="411">CLEAN(H1987)</f>
        <v>No</v>
      </c>
      <c r="Q1987" s="10" t="str">
        <f t="shared" ref="Q1987:Q2050" si="412">SUBSTITUTE(O1987,"No major surgery",0)</f>
        <v>1</v>
      </c>
      <c r="R1987" t="str">
        <f t="shared" ref="R1987:R2050" si="413">PROPER(L1987)</f>
        <v>No</v>
      </c>
      <c r="S1987" t="str">
        <f t="shared" ref="S1987:S2050" si="414">PROPER(P1987)</f>
        <v>No</v>
      </c>
      <c r="T1987" t="str">
        <f t="shared" ref="T1987:T2050" si="415">SUBSTITUTE(S1987,"?","No")</f>
        <v>No</v>
      </c>
      <c r="U1987" s="10" t="str" cm="1">
        <f t="array" ref="U1987">_xlfn.IFS(B1987&lt;18.5,"Underweight",B1987&lt;=24.9,"Normal weight",B1987&lt;=29.99,"Over weight",B1987&gt;=30,"Obesity")</f>
        <v>Obesity</v>
      </c>
      <c r="V1987" t="str" cm="1">
        <f t="array" ref="V1987">_xlfn.IFS(C1987&lt;5.7,"Normal",C1987&lt;=6.49,"Prediabetes",C1987&gt;=6.5,"Diabetes")</f>
        <v>Normal</v>
      </c>
      <c r="W1987" t="str">
        <f t="shared" ref="W1987:W2050" si="416">PROPER(E1987)</f>
        <v>No</v>
      </c>
    </row>
    <row r="1988" spans="1:23" x14ac:dyDescent="0.25">
      <c r="A1988" t="s">
        <v>381</v>
      </c>
      <c r="B1988" s="11">
        <v>30.54</v>
      </c>
      <c r="C1988" s="11">
        <v>5</v>
      </c>
      <c r="D1988" t="s">
        <v>2380</v>
      </c>
      <c r="E1988" t="s">
        <v>2380</v>
      </c>
      <c r="F1988" t="s">
        <v>2383</v>
      </c>
      <c r="G1988">
        <v>1</v>
      </c>
      <c r="H1988" t="s">
        <v>2380</v>
      </c>
      <c r="I1988" t="str">
        <f t="shared" si="404"/>
        <v>Id1987</v>
      </c>
      <c r="J1988" t="str">
        <f t="shared" si="405"/>
        <v>30.54</v>
      </c>
      <c r="K1988" t="str">
        <f t="shared" si="406"/>
        <v>5</v>
      </c>
      <c r="L1988" t="str">
        <f t="shared" si="407"/>
        <v>No</v>
      </c>
      <c r="M1988" t="str">
        <f t="shared" si="408"/>
        <v>No</v>
      </c>
      <c r="N1988" t="str">
        <f t="shared" si="409"/>
        <v>Yes</v>
      </c>
      <c r="O1988" t="str">
        <f t="shared" si="410"/>
        <v>1</v>
      </c>
      <c r="P1988" t="str">
        <f t="shared" si="411"/>
        <v>No</v>
      </c>
      <c r="Q1988" s="10" t="str">
        <f t="shared" si="412"/>
        <v>1</v>
      </c>
      <c r="R1988" t="str">
        <f t="shared" si="413"/>
        <v>No</v>
      </c>
      <c r="S1988" t="str">
        <f t="shared" si="414"/>
        <v>No</v>
      </c>
      <c r="T1988" t="str">
        <f t="shared" si="415"/>
        <v>No</v>
      </c>
      <c r="U1988" s="10" t="str" cm="1">
        <f t="array" ref="U1988">_xlfn.IFS(B1988&lt;18.5,"Underweight",B1988&lt;=24.9,"Normal weight",B1988&lt;=29.99,"Over weight",B1988&gt;=30,"Obesity")</f>
        <v>Obesity</v>
      </c>
      <c r="V1988" t="str" cm="1">
        <f t="array" ref="V1988">_xlfn.IFS(C1988&lt;5.7,"Normal",C1988&lt;=6.49,"Prediabetes",C1988&gt;=6.5,"Diabetes")</f>
        <v>Normal</v>
      </c>
      <c r="W1988" t="str">
        <f t="shared" si="416"/>
        <v>No</v>
      </c>
    </row>
    <row r="1989" spans="1:23" x14ac:dyDescent="0.25">
      <c r="A1989" t="s">
        <v>380</v>
      </c>
      <c r="B1989" s="11">
        <v>33.914999999999999</v>
      </c>
      <c r="C1989" s="11">
        <v>5.84</v>
      </c>
      <c r="D1989" t="s">
        <v>2382</v>
      </c>
      <c r="E1989" t="s">
        <v>2380</v>
      </c>
      <c r="F1989" t="s">
        <v>2380</v>
      </c>
      <c r="G1989" t="s">
        <v>2381</v>
      </c>
      <c r="H1989" t="s">
        <v>2380</v>
      </c>
      <c r="I1989" t="str">
        <f t="shared" si="404"/>
        <v>Id1988</v>
      </c>
      <c r="J1989" t="str">
        <f t="shared" si="405"/>
        <v>33.915</v>
      </c>
      <c r="K1989" t="str">
        <f t="shared" si="406"/>
        <v>5.84</v>
      </c>
      <c r="L1989" t="str">
        <f t="shared" si="407"/>
        <v>yes</v>
      </c>
      <c r="M1989" t="str">
        <f t="shared" si="408"/>
        <v>No</v>
      </c>
      <c r="N1989" t="str">
        <f t="shared" si="409"/>
        <v>No</v>
      </c>
      <c r="O1989" t="str">
        <f t="shared" si="410"/>
        <v>No major surgery</v>
      </c>
      <c r="P1989" t="str">
        <f t="shared" si="411"/>
        <v>No</v>
      </c>
      <c r="Q1989" s="10" t="str">
        <f t="shared" si="412"/>
        <v>0</v>
      </c>
      <c r="R1989" t="str">
        <f t="shared" si="413"/>
        <v>Yes</v>
      </c>
      <c r="S1989" t="str">
        <f t="shared" si="414"/>
        <v>No</v>
      </c>
      <c r="T1989" t="str">
        <f t="shared" si="415"/>
        <v>No</v>
      </c>
      <c r="U1989" s="10" t="str" cm="1">
        <f t="array" ref="U1989">_xlfn.IFS(B1989&lt;18.5,"Underweight",B1989&lt;=24.9,"Normal weight",B1989&lt;=29.99,"Over weight",B1989&gt;=30,"Obesity")</f>
        <v>Obesity</v>
      </c>
      <c r="V1989" t="str" cm="1">
        <f t="array" ref="V1989">_xlfn.IFS(C1989&lt;5.7,"Normal",C1989&lt;=6.49,"Prediabetes",C1989&gt;=6.5,"Diabetes")</f>
        <v>Prediabetes</v>
      </c>
      <c r="W1989" t="str">
        <f t="shared" si="416"/>
        <v>No</v>
      </c>
    </row>
    <row r="1990" spans="1:23" x14ac:dyDescent="0.25">
      <c r="A1990" t="s">
        <v>379</v>
      </c>
      <c r="B1990" s="11">
        <v>33.31</v>
      </c>
      <c r="C1990" s="11">
        <v>4.1900000000000004</v>
      </c>
      <c r="D1990" t="s">
        <v>2380</v>
      </c>
      <c r="E1990" t="s">
        <v>2380</v>
      </c>
      <c r="F1990" t="s">
        <v>2383</v>
      </c>
      <c r="G1990">
        <v>1</v>
      </c>
      <c r="H1990" t="s">
        <v>2380</v>
      </c>
      <c r="I1990" t="str">
        <f t="shared" si="404"/>
        <v>Id1989</v>
      </c>
      <c r="J1990" t="str">
        <f t="shared" si="405"/>
        <v>33.31</v>
      </c>
      <c r="K1990" t="str">
        <f t="shared" si="406"/>
        <v>4.19</v>
      </c>
      <c r="L1990" t="str">
        <f t="shared" si="407"/>
        <v>No</v>
      </c>
      <c r="M1990" t="str">
        <f t="shared" si="408"/>
        <v>No</v>
      </c>
      <c r="N1990" t="str">
        <f t="shared" si="409"/>
        <v>Yes</v>
      </c>
      <c r="O1990" t="str">
        <f t="shared" si="410"/>
        <v>1</v>
      </c>
      <c r="P1990" t="str">
        <f t="shared" si="411"/>
        <v>No</v>
      </c>
      <c r="Q1990" s="10" t="str">
        <f t="shared" si="412"/>
        <v>1</v>
      </c>
      <c r="R1990" t="str">
        <f t="shared" si="413"/>
        <v>No</v>
      </c>
      <c r="S1990" t="str">
        <f t="shared" si="414"/>
        <v>No</v>
      </c>
      <c r="T1990" t="str">
        <f t="shared" si="415"/>
        <v>No</v>
      </c>
      <c r="U1990" s="10" t="str" cm="1">
        <f t="array" ref="U1990">_xlfn.IFS(B1990&lt;18.5,"Underweight",B1990&lt;=24.9,"Normal weight",B1990&lt;=29.99,"Over weight",B1990&gt;=30,"Obesity")</f>
        <v>Obesity</v>
      </c>
      <c r="V1990" t="str" cm="1">
        <f t="array" ref="V1990">_xlfn.IFS(C1990&lt;5.7,"Normal",C1990&lt;=6.49,"Prediabetes",C1990&gt;=6.5,"Diabetes")</f>
        <v>Normal</v>
      </c>
      <c r="W1990" t="str">
        <f t="shared" si="416"/>
        <v>No</v>
      </c>
    </row>
    <row r="1991" spans="1:23" x14ac:dyDescent="0.25">
      <c r="A1991" t="s">
        <v>378</v>
      </c>
      <c r="B1991" s="11">
        <v>25.745000000000001</v>
      </c>
      <c r="C1991" s="11">
        <v>4.62</v>
      </c>
      <c r="D1991" t="s">
        <v>2382</v>
      </c>
      <c r="E1991" t="s">
        <v>2380</v>
      </c>
      <c r="F1991" t="s">
        <v>2380</v>
      </c>
      <c r="G1991" t="s">
        <v>2381</v>
      </c>
      <c r="H1991" t="s">
        <v>2380</v>
      </c>
      <c r="I1991" t="str">
        <f t="shared" si="404"/>
        <v>Id1990</v>
      </c>
      <c r="J1991" t="str">
        <f t="shared" si="405"/>
        <v>25.745</v>
      </c>
      <c r="K1991" t="str">
        <f t="shared" si="406"/>
        <v>4.62</v>
      </c>
      <c r="L1991" t="str">
        <f t="shared" si="407"/>
        <v>yes</v>
      </c>
      <c r="M1991" t="str">
        <f t="shared" si="408"/>
        <v>No</v>
      </c>
      <c r="N1991" t="str">
        <f t="shared" si="409"/>
        <v>No</v>
      </c>
      <c r="O1991" t="str">
        <f t="shared" si="410"/>
        <v>No major surgery</v>
      </c>
      <c r="P1991" t="str">
        <f t="shared" si="411"/>
        <v>No</v>
      </c>
      <c r="Q1991" s="10" t="str">
        <f t="shared" si="412"/>
        <v>0</v>
      </c>
      <c r="R1991" t="str">
        <f t="shared" si="413"/>
        <v>Yes</v>
      </c>
      <c r="S1991" t="str">
        <f t="shared" si="414"/>
        <v>No</v>
      </c>
      <c r="T1991" t="str">
        <f t="shared" si="415"/>
        <v>No</v>
      </c>
      <c r="U1991" s="10" t="str" cm="1">
        <f t="array" ref="U1991">_xlfn.IFS(B1991&lt;18.5,"Underweight",B1991&lt;=24.9,"Normal weight",B1991&lt;=29.99,"Over weight",B1991&gt;=30,"Obesity")</f>
        <v>Over weight</v>
      </c>
      <c r="V1991" t="str" cm="1">
        <f t="array" ref="V1991">_xlfn.IFS(C1991&lt;5.7,"Normal",C1991&lt;=6.49,"Prediabetes",C1991&gt;=6.5,"Diabetes")</f>
        <v>Normal</v>
      </c>
      <c r="W1991" t="str">
        <f t="shared" si="416"/>
        <v>No</v>
      </c>
    </row>
    <row r="1992" spans="1:23" x14ac:dyDescent="0.25">
      <c r="A1992" t="s">
        <v>377</v>
      </c>
      <c r="B1992" s="11">
        <v>37.1</v>
      </c>
      <c r="C1992" s="11">
        <v>6.24</v>
      </c>
      <c r="D1992" t="s">
        <v>2380</v>
      </c>
      <c r="E1992" t="s">
        <v>2380</v>
      </c>
      <c r="F1992" t="s">
        <v>2380</v>
      </c>
      <c r="G1992" t="s">
        <v>2381</v>
      </c>
      <c r="H1992" t="s">
        <v>2380</v>
      </c>
      <c r="I1992" t="str">
        <f t="shared" si="404"/>
        <v>Id1991</v>
      </c>
      <c r="J1992" t="str">
        <f t="shared" si="405"/>
        <v>37.1</v>
      </c>
      <c r="K1992" t="str">
        <f t="shared" si="406"/>
        <v>6.24</v>
      </c>
      <c r="L1992" t="str">
        <f t="shared" si="407"/>
        <v>No</v>
      </c>
      <c r="M1992" t="str">
        <f t="shared" si="408"/>
        <v>No</v>
      </c>
      <c r="N1992" t="str">
        <f t="shared" si="409"/>
        <v>No</v>
      </c>
      <c r="O1992" t="str">
        <f t="shared" si="410"/>
        <v>No major surgery</v>
      </c>
      <c r="P1992" t="str">
        <f t="shared" si="411"/>
        <v>No</v>
      </c>
      <c r="Q1992" s="10" t="str">
        <f t="shared" si="412"/>
        <v>0</v>
      </c>
      <c r="R1992" t="str">
        <f t="shared" si="413"/>
        <v>No</v>
      </c>
      <c r="S1992" t="str">
        <f t="shared" si="414"/>
        <v>No</v>
      </c>
      <c r="T1992" t="str">
        <f t="shared" si="415"/>
        <v>No</v>
      </c>
      <c r="U1992" s="10" t="str" cm="1">
        <f t="array" ref="U1992">_xlfn.IFS(B1992&lt;18.5,"Underweight",B1992&lt;=24.9,"Normal weight",B1992&lt;=29.99,"Over weight",B1992&gt;=30,"Obesity")</f>
        <v>Obesity</v>
      </c>
      <c r="V1992" t="str" cm="1">
        <f t="array" ref="V1992">_xlfn.IFS(C1992&lt;5.7,"Normal",C1992&lt;=6.49,"Prediabetes",C1992&gt;=6.5,"Diabetes")</f>
        <v>Prediabetes</v>
      </c>
      <c r="W1992" t="str">
        <f t="shared" si="416"/>
        <v>No</v>
      </c>
    </row>
    <row r="1993" spans="1:23" x14ac:dyDescent="0.25">
      <c r="A1993" t="s">
        <v>376</v>
      </c>
      <c r="B1993" s="11">
        <v>35.435000000000002</v>
      </c>
      <c r="C1993" s="11">
        <v>5.81</v>
      </c>
      <c r="D1993" t="s">
        <v>2380</v>
      </c>
      <c r="E1993" t="s">
        <v>2380</v>
      </c>
      <c r="F1993" t="s">
        <v>2380</v>
      </c>
      <c r="G1993" t="s">
        <v>2381</v>
      </c>
      <c r="H1993" t="s">
        <v>2380</v>
      </c>
      <c r="I1993" t="str">
        <f t="shared" si="404"/>
        <v>Id1992</v>
      </c>
      <c r="J1993" t="str">
        <f t="shared" si="405"/>
        <v>35.435</v>
      </c>
      <c r="K1993" t="str">
        <f t="shared" si="406"/>
        <v>5.81</v>
      </c>
      <c r="L1993" t="str">
        <f t="shared" si="407"/>
        <v>No</v>
      </c>
      <c r="M1993" t="str">
        <f t="shared" si="408"/>
        <v>No</v>
      </c>
      <c r="N1993" t="str">
        <f t="shared" si="409"/>
        <v>No</v>
      </c>
      <c r="O1993" t="str">
        <f t="shared" si="410"/>
        <v>No major surgery</v>
      </c>
      <c r="P1993" t="str">
        <f t="shared" si="411"/>
        <v>No</v>
      </c>
      <c r="Q1993" s="10" t="str">
        <f t="shared" si="412"/>
        <v>0</v>
      </c>
      <c r="R1993" t="str">
        <f t="shared" si="413"/>
        <v>No</v>
      </c>
      <c r="S1993" t="str">
        <f t="shared" si="414"/>
        <v>No</v>
      </c>
      <c r="T1993" t="str">
        <f t="shared" si="415"/>
        <v>No</v>
      </c>
      <c r="U1993" s="10" t="str" cm="1">
        <f t="array" ref="U1993">_xlfn.IFS(B1993&lt;18.5,"Underweight",B1993&lt;=24.9,"Normal weight",B1993&lt;=29.99,"Over weight",B1993&gt;=30,"Obesity")</f>
        <v>Obesity</v>
      </c>
      <c r="V1993" t="str" cm="1">
        <f t="array" ref="V1993">_xlfn.IFS(C1993&lt;5.7,"Normal",C1993&lt;=6.49,"Prediabetes",C1993&gt;=6.5,"Diabetes")</f>
        <v>Prediabetes</v>
      </c>
      <c r="W1993" t="str">
        <f t="shared" si="416"/>
        <v>No</v>
      </c>
    </row>
    <row r="1994" spans="1:23" x14ac:dyDescent="0.25">
      <c r="A1994" t="s">
        <v>375</v>
      </c>
      <c r="B1994" s="11">
        <v>20.399999999999999</v>
      </c>
      <c r="C1994" s="11">
        <v>4.83</v>
      </c>
      <c r="D1994" t="s">
        <v>2380</v>
      </c>
      <c r="E1994" t="s">
        <v>2380</v>
      </c>
      <c r="F1994" t="s">
        <v>2380</v>
      </c>
      <c r="G1994" t="s">
        <v>2381</v>
      </c>
      <c r="H1994" t="s">
        <v>2380</v>
      </c>
      <c r="I1994" t="str">
        <f t="shared" si="404"/>
        <v>Id1993</v>
      </c>
      <c r="J1994" t="str">
        <f t="shared" si="405"/>
        <v>20.4</v>
      </c>
      <c r="K1994" t="str">
        <f t="shared" si="406"/>
        <v>4.83</v>
      </c>
      <c r="L1994" t="str">
        <f t="shared" si="407"/>
        <v>No</v>
      </c>
      <c r="M1994" t="str">
        <f t="shared" si="408"/>
        <v>No</v>
      </c>
      <c r="N1994" t="str">
        <f t="shared" si="409"/>
        <v>No</v>
      </c>
      <c r="O1994" t="str">
        <f t="shared" si="410"/>
        <v>No major surgery</v>
      </c>
      <c r="P1994" t="str">
        <f t="shared" si="411"/>
        <v>No</v>
      </c>
      <c r="Q1994" s="10" t="str">
        <f t="shared" si="412"/>
        <v>0</v>
      </c>
      <c r="R1994" t="str">
        <f t="shared" si="413"/>
        <v>No</v>
      </c>
      <c r="S1994" t="str">
        <f t="shared" si="414"/>
        <v>No</v>
      </c>
      <c r="T1994" t="str">
        <f t="shared" si="415"/>
        <v>No</v>
      </c>
      <c r="U1994" s="10" t="str" cm="1">
        <f t="array" ref="U1994">_xlfn.IFS(B1994&lt;18.5,"Underweight",B1994&lt;=24.9,"Normal weight",B1994&lt;=29.99,"Over weight",B1994&gt;=30,"Obesity")</f>
        <v>Normal weight</v>
      </c>
      <c r="V1994" t="str" cm="1">
        <f t="array" ref="V1994">_xlfn.IFS(C1994&lt;5.7,"Normal",C1994&lt;=6.49,"Prediabetes",C1994&gt;=6.5,"Diabetes")</f>
        <v>Normal</v>
      </c>
      <c r="W1994" t="str">
        <f t="shared" si="416"/>
        <v>No</v>
      </c>
    </row>
    <row r="1995" spans="1:23" x14ac:dyDescent="0.25">
      <c r="A1995" t="s">
        <v>374</v>
      </c>
      <c r="B1995" s="11">
        <v>42.13</v>
      </c>
      <c r="C1995" s="11">
        <v>5.72</v>
      </c>
      <c r="D1995" t="s">
        <v>2382</v>
      </c>
      <c r="E1995" t="s">
        <v>2380</v>
      </c>
      <c r="F1995" t="s">
        <v>2383</v>
      </c>
      <c r="G1995">
        <v>1</v>
      </c>
      <c r="H1995" t="s">
        <v>2380</v>
      </c>
      <c r="I1995" t="str">
        <f t="shared" si="404"/>
        <v>Id1994</v>
      </c>
      <c r="J1995" t="str">
        <f t="shared" si="405"/>
        <v>42.13</v>
      </c>
      <c r="K1995" t="str">
        <f t="shared" si="406"/>
        <v>5.72</v>
      </c>
      <c r="L1995" t="str">
        <f t="shared" si="407"/>
        <v>yes</v>
      </c>
      <c r="M1995" t="str">
        <f t="shared" si="408"/>
        <v>No</v>
      </c>
      <c r="N1995" t="str">
        <f t="shared" si="409"/>
        <v>Yes</v>
      </c>
      <c r="O1995" t="str">
        <f t="shared" si="410"/>
        <v>1</v>
      </c>
      <c r="P1995" t="str">
        <f t="shared" si="411"/>
        <v>No</v>
      </c>
      <c r="Q1995" s="10" t="str">
        <f t="shared" si="412"/>
        <v>1</v>
      </c>
      <c r="R1995" t="str">
        <f t="shared" si="413"/>
        <v>Yes</v>
      </c>
      <c r="S1995" t="str">
        <f t="shared" si="414"/>
        <v>No</v>
      </c>
      <c r="T1995" t="str">
        <f t="shared" si="415"/>
        <v>No</v>
      </c>
      <c r="U1995" s="10" t="str" cm="1">
        <f t="array" ref="U1995">_xlfn.IFS(B1995&lt;18.5,"Underweight",B1995&lt;=24.9,"Normal weight",B1995&lt;=29.99,"Over weight",B1995&gt;=30,"Obesity")</f>
        <v>Obesity</v>
      </c>
      <c r="V1995" t="str" cm="1">
        <f t="array" ref="V1995">_xlfn.IFS(C1995&lt;5.7,"Normal",C1995&lt;=6.49,"Prediabetes",C1995&gt;=6.5,"Diabetes")</f>
        <v>Prediabetes</v>
      </c>
      <c r="W1995" t="str">
        <f t="shared" si="416"/>
        <v>No</v>
      </c>
    </row>
    <row r="1996" spans="1:23" x14ac:dyDescent="0.25">
      <c r="A1996" t="s">
        <v>373</v>
      </c>
      <c r="B1996" s="11">
        <v>33.99</v>
      </c>
      <c r="C1996" s="11">
        <v>4.83</v>
      </c>
      <c r="D1996" t="s">
        <v>2382</v>
      </c>
      <c r="E1996" t="s">
        <v>2380</v>
      </c>
      <c r="F1996" t="s">
        <v>2383</v>
      </c>
      <c r="G1996">
        <v>1</v>
      </c>
      <c r="H1996" t="s">
        <v>2380</v>
      </c>
      <c r="I1996" t="str">
        <f t="shared" si="404"/>
        <v>Id1995</v>
      </c>
      <c r="J1996" t="str">
        <f t="shared" si="405"/>
        <v>33.99</v>
      </c>
      <c r="K1996" t="str">
        <f t="shared" si="406"/>
        <v>4.83</v>
      </c>
      <c r="L1996" t="str">
        <f t="shared" si="407"/>
        <v>yes</v>
      </c>
      <c r="M1996" t="str">
        <f t="shared" si="408"/>
        <v>No</v>
      </c>
      <c r="N1996" t="str">
        <f t="shared" si="409"/>
        <v>Yes</v>
      </c>
      <c r="O1996" t="str">
        <f t="shared" si="410"/>
        <v>1</v>
      </c>
      <c r="P1996" t="str">
        <f t="shared" si="411"/>
        <v>No</v>
      </c>
      <c r="Q1996" s="10" t="str">
        <f t="shared" si="412"/>
        <v>1</v>
      </c>
      <c r="R1996" t="str">
        <f t="shared" si="413"/>
        <v>Yes</v>
      </c>
      <c r="S1996" t="str">
        <f t="shared" si="414"/>
        <v>No</v>
      </c>
      <c r="T1996" t="str">
        <f t="shared" si="415"/>
        <v>No</v>
      </c>
      <c r="U1996" s="10" t="str" cm="1">
        <f t="array" ref="U1996">_xlfn.IFS(B1996&lt;18.5,"Underweight",B1996&lt;=24.9,"Normal weight",B1996&lt;=29.99,"Over weight",B1996&gt;=30,"Obesity")</f>
        <v>Obesity</v>
      </c>
      <c r="V1996" t="str" cm="1">
        <f t="array" ref="V1996">_xlfn.IFS(C1996&lt;5.7,"Normal",C1996&lt;=6.49,"Prediabetes",C1996&gt;=6.5,"Diabetes")</f>
        <v>Normal</v>
      </c>
      <c r="W1996" t="str">
        <f t="shared" si="416"/>
        <v>No</v>
      </c>
    </row>
    <row r="1997" spans="1:23" x14ac:dyDescent="0.25">
      <c r="A1997" t="s">
        <v>372</v>
      </c>
      <c r="B1997" s="11">
        <v>28.594999999999999</v>
      </c>
      <c r="C1997" s="11">
        <v>4.1399999999999997</v>
      </c>
      <c r="D1997" t="s">
        <v>2382</v>
      </c>
      <c r="E1997" t="s">
        <v>2380</v>
      </c>
      <c r="F1997" t="s">
        <v>2383</v>
      </c>
      <c r="G1997">
        <v>1</v>
      </c>
      <c r="H1997" t="s">
        <v>2380</v>
      </c>
      <c r="I1997" t="str">
        <f t="shared" si="404"/>
        <v>Id1996</v>
      </c>
      <c r="J1997" t="str">
        <f t="shared" si="405"/>
        <v>28.595</v>
      </c>
      <c r="K1997" t="str">
        <f t="shared" si="406"/>
        <v>4.14</v>
      </c>
      <c r="L1997" t="str">
        <f t="shared" si="407"/>
        <v>yes</v>
      </c>
      <c r="M1997" t="str">
        <f t="shared" si="408"/>
        <v>No</v>
      </c>
      <c r="N1997" t="str">
        <f t="shared" si="409"/>
        <v>Yes</v>
      </c>
      <c r="O1997" t="str">
        <f t="shared" si="410"/>
        <v>1</v>
      </c>
      <c r="P1997" t="str">
        <f t="shared" si="411"/>
        <v>No</v>
      </c>
      <c r="Q1997" s="10" t="str">
        <f t="shared" si="412"/>
        <v>1</v>
      </c>
      <c r="R1997" t="str">
        <f t="shared" si="413"/>
        <v>Yes</v>
      </c>
      <c r="S1997" t="str">
        <f t="shared" si="414"/>
        <v>No</v>
      </c>
      <c r="T1997" t="str">
        <f t="shared" si="415"/>
        <v>No</v>
      </c>
      <c r="U1997" s="10" t="str" cm="1">
        <f t="array" ref="U1997">_xlfn.IFS(B1997&lt;18.5,"Underweight",B1997&lt;=24.9,"Normal weight",B1997&lt;=29.99,"Over weight",B1997&gt;=30,"Obesity")</f>
        <v>Over weight</v>
      </c>
      <c r="V1997" t="str" cm="1">
        <f t="array" ref="V1997">_xlfn.IFS(C1997&lt;5.7,"Normal",C1997&lt;=6.49,"Prediabetes",C1997&gt;=6.5,"Diabetes")</f>
        <v>Normal</v>
      </c>
      <c r="W1997" t="str">
        <f t="shared" si="416"/>
        <v>No</v>
      </c>
    </row>
    <row r="1998" spans="1:23" x14ac:dyDescent="0.25">
      <c r="A1998" t="s">
        <v>371</v>
      </c>
      <c r="B1998" s="11">
        <v>20.8</v>
      </c>
      <c r="C1998" s="11">
        <v>4.07</v>
      </c>
      <c r="D1998" t="s">
        <v>2382</v>
      </c>
      <c r="E1998" t="s">
        <v>2380</v>
      </c>
      <c r="F1998" t="s">
        <v>2383</v>
      </c>
      <c r="G1998">
        <v>1</v>
      </c>
      <c r="H1998" t="s">
        <v>2380</v>
      </c>
      <c r="I1998" t="str">
        <f t="shared" si="404"/>
        <v>Id1997</v>
      </c>
      <c r="J1998" t="str">
        <f t="shared" si="405"/>
        <v>20.8</v>
      </c>
      <c r="K1998" t="str">
        <f t="shared" si="406"/>
        <v>4.07</v>
      </c>
      <c r="L1998" t="str">
        <f t="shared" si="407"/>
        <v>yes</v>
      </c>
      <c r="M1998" t="str">
        <f t="shared" si="408"/>
        <v>No</v>
      </c>
      <c r="N1998" t="str">
        <f t="shared" si="409"/>
        <v>Yes</v>
      </c>
      <c r="O1998" t="str">
        <f t="shared" si="410"/>
        <v>1</v>
      </c>
      <c r="P1998" t="str">
        <f t="shared" si="411"/>
        <v>No</v>
      </c>
      <c r="Q1998" s="10" t="str">
        <f t="shared" si="412"/>
        <v>1</v>
      </c>
      <c r="R1998" t="str">
        <f t="shared" si="413"/>
        <v>Yes</v>
      </c>
      <c r="S1998" t="str">
        <f t="shared" si="414"/>
        <v>No</v>
      </c>
      <c r="T1998" t="str">
        <f t="shared" si="415"/>
        <v>No</v>
      </c>
      <c r="U1998" s="10" t="str" cm="1">
        <f t="array" ref="U1998">_xlfn.IFS(B1998&lt;18.5,"Underweight",B1998&lt;=24.9,"Normal weight",B1998&lt;=29.99,"Over weight",B1998&gt;=30,"Obesity")</f>
        <v>Normal weight</v>
      </c>
      <c r="V1998" t="str" cm="1">
        <f t="array" ref="V1998">_xlfn.IFS(C1998&lt;5.7,"Normal",C1998&lt;=6.49,"Prediabetes",C1998&gt;=6.5,"Diabetes")</f>
        <v>Normal</v>
      </c>
      <c r="W1998" t="str">
        <f t="shared" si="416"/>
        <v>No</v>
      </c>
    </row>
    <row r="1999" spans="1:23" x14ac:dyDescent="0.25">
      <c r="A1999" t="s">
        <v>370</v>
      </c>
      <c r="B1999" s="11">
        <v>23.465</v>
      </c>
      <c r="C1999" s="11">
        <v>6.26</v>
      </c>
      <c r="D1999" t="s">
        <v>2382</v>
      </c>
      <c r="E1999" t="s">
        <v>2380</v>
      </c>
      <c r="F1999" t="s">
        <v>2383</v>
      </c>
      <c r="G1999">
        <v>1</v>
      </c>
      <c r="H1999" t="s">
        <v>2380</v>
      </c>
      <c r="I1999" t="str">
        <f t="shared" si="404"/>
        <v>Id1998</v>
      </c>
      <c r="J1999" t="str">
        <f t="shared" si="405"/>
        <v>23.465</v>
      </c>
      <c r="K1999" t="str">
        <f t="shared" si="406"/>
        <v>6.26</v>
      </c>
      <c r="L1999" t="str">
        <f t="shared" si="407"/>
        <v>yes</v>
      </c>
      <c r="M1999" t="str">
        <f t="shared" si="408"/>
        <v>No</v>
      </c>
      <c r="N1999" t="str">
        <f t="shared" si="409"/>
        <v>Yes</v>
      </c>
      <c r="O1999" t="str">
        <f t="shared" si="410"/>
        <v>1</v>
      </c>
      <c r="P1999" t="str">
        <f t="shared" si="411"/>
        <v>No</v>
      </c>
      <c r="Q1999" s="10" t="str">
        <f t="shared" si="412"/>
        <v>1</v>
      </c>
      <c r="R1999" t="str">
        <f t="shared" si="413"/>
        <v>Yes</v>
      </c>
      <c r="S1999" t="str">
        <f t="shared" si="414"/>
        <v>No</v>
      </c>
      <c r="T1999" t="str">
        <f t="shared" si="415"/>
        <v>No</v>
      </c>
      <c r="U1999" s="10" t="str" cm="1">
        <f t="array" ref="U1999">_xlfn.IFS(B1999&lt;18.5,"Underweight",B1999&lt;=24.9,"Normal weight",B1999&lt;=29.99,"Over weight",B1999&gt;=30,"Obesity")</f>
        <v>Normal weight</v>
      </c>
      <c r="V1999" t="str" cm="1">
        <f t="array" ref="V1999">_xlfn.IFS(C1999&lt;5.7,"Normal",C1999&lt;=6.49,"Prediabetes",C1999&gt;=6.5,"Diabetes")</f>
        <v>Prediabetes</v>
      </c>
      <c r="W1999" t="str">
        <f t="shared" si="416"/>
        <v>No</v>
      </c>
    </row>
    <row r="2000" spans="1:23" x14ac:dyDescent="0.25">
      <c r="A2000" t="s">
        <v>369</v>
      </c>
      <c r="B2000" s="11">
        <v>40.185000000000002</v>
      </c>
      <c r="C2000" s="11">
        <v>5.88</v>
      </c>
      <c r="D2000" t="s">
        <v>2382</v>
      </c>
      <c r="E2000" t="s">
        <v>2380</v>
      </c>
      <c r="F2000" t="s">
        <v>2380</v>
      </c>
      <c r="G2000" t="s">
        <v>2381</v>
      </c>
      <c r="H2000" t="s">
        <v>2380</v>
      </c>
      <c r="I2000" t="str">
        <f t="shared" si="404"/>
        <v>Id1999</v>
      </c>
      <c r="J2000" t="str">
        <f t="shared" si="405"/>
        <v>40.185</v>
      </c>
      <c r="K2000" t="str">
        <f t="shared" si="406"/>
        <v>5.88</v>
      </c>
      <c r="L2000" t="str">
        <f t="shared" si="407"/>
        <v>yes</v>
      </c>
      <c r="M2000" t="str">
        <f t="shared" si="408"/>
        <v>No</v>
      </c>
      <c r="N2000" t="str">
        <f t="shared" si="409"/>
        <v>No</v>
      </c>
      <c r="O2000" t="str">
        <f t="shared" si="410"/>
        <v>No major surgery</v>
      </c>
      <c r="P2000" t="str">
        <f t="shared" si="411"/>
        <v>No</v>
      </c>
      <c r="Q2000" s="10" t="str">
        <f t="shared" si="412"/>
        <v>0</v>
      </c>
      <c r="R2000" t="str">
        <f t="shared" si="413"/>
        <v>Yes</v>
      </c>
      <c r="S2000" t="str">
        <f t="shared" si="414"/>
        <v>No</v>
      </c>
      <c r="T2000" t="str">
        <f t="shared" si="415"/>
        <v>No</v>
      </c>
      <c r="U2000" s="10" t="str" cm="1">
        <f t="array" ref="U2000">_xlfn.IFS(B2000&lt;18.5,"Underweight",B2000&lt;=24.9,"Normal weight",B2000&lt;=29.99,"Over weight",B2000&gt;=30,"Obesity")</f>
        <v>Obesity</v>
      </c>
      <c r="V2000" t="str" cm="1">
        <f t="array" ref="V2000">_xlfn.IFS(C2000&lt;5.7,"Normal",C2000&lt;=6.49,"Prediabetes",C2000&gt;=6.5,"Diabetes")</f>
        <v>Prediabetes</v>
      </c>
      <c r="W2000" t="str">
        <f t="shared" si="416"/>
        <v>No</v>
      </c>
    </row>
    <row r="2001" spans="1:23" x14ac:dyDescent="0.25">
      <c r="A2001" t="s">
        <v>368</v>
      </c>
      <c r="B2001" s="11">
        <v>21.89</v>
      </c>
      <c r="C2001" s="11">
        <v>5.72</v>
      </c>
      <c r="D2001" t="s">
        <v>2382</v>
      </c>
      <c r="E2001" t="s">
        <v>2380</v>
      </c>
      <c r="F2001" t="s">
        <v>2380</v>
      </c>
      <c r="G2001" t="s">
        <v>2381</v>
      </c>
      <c r="H2001" t="s">
        <v>2380</v>
      </c>
      <c r="I2001" t="str">
        <f t="shared" si="404"/>
        <v>Id2000</v>
      </c>
      <c r="J2001" t="str">
        <f t="shared" si="405"/>
        <v>21.89</v>
      </c>
      <c r="K2001" t="str">
        <f t="shared" si="406"/>
        <v>5.72</v>
      </c>
      <c r="L2001" t="str">
        <f t="shared" si="407"/>
        <v>yes</v>
      </c>
      <c r="M2001" t="str">
        <f t="shared" si="408"/>
        <v>No</v>
      </c>
      <c r="N2001" t="str">
        <f t="shared" si="409"/>
        <v>No</v>
      </c>
      <c r="O2001" t="str">
        <f t="shared" si="410"/>
        <v>No major surgery</v>
      </c>
      <c r="P2001" t="str">
        <f t="shared" si="411"/>
        <v>No</v>
      </c>
      <c r="Q2001" s="10" t="str">
        <f t="shared" si="412"/>
        <v>0</v>
      </c>
      <c r="R2001" t="str">
        <f t="shared" si="413"/>
        <v>Yes</v>
      </c>
      <c r="S2001" t="str">
        <f t="shared" si="414"/>
        <v>No</v>
      </c>
      <c r="T2001" t="str">
        <f t="shared" si="415"/>
        <v>No</v>
      </c>
      <c r="U2001" s="10" t="str" cm="1">
        <f t="array" ref="U2001">_xlfn.IFS(B2001&lt;18.5,"Underweight",B2001&lt;=24.9,"Normal weight",B2001&lt;=29.99,"Over weight",B2001&gt;=30,"Obesity")</f>
        <v>Normal weight</v>
      </c>
      <c r="V2001" t="str" cm="1">
        <f t="array" ref="V2001">_xlfn.IFS(C2001&lt;5.7,"Normal",C2001&lt;=6.49,"Prediabetes",C2001&gt;=6.5,"Diabetes")</f>
        <v>Prediabetes</v>
      </c>
      <c r="W2001" t="str">
        <f t="shared" si="416"/>
        <v>No</v>
      </c>
    </row>
    <row r="2002" spans="1:23" x14ac:dyDescent="0.25">
      <c r="A2002" t="s">
        <v>367</v>
      </c>
      <c r="B2002" s="11">
        <v>29.34</v>
      </c>
      <c r="C2002" s="11">
        <v>6.09</v>
      </c>
      <c r="D2002" t="s">
        <v>2382</v>
      </c>
      <c r="E2002" t="s">
        <v>2382</v>
      </c>
      <c r="F2002" t="s">
        <v>2380</v>
      </c>
      <c r="G2002">
        <v>2</v>
      </c>
      <c r="H2002" t="s">
        <v>2380</v>
      </c>
      <c r="I2002" t="str">
        <f t="shared" si="404"/>
        <v>Id2001</v>
      </c>
      <c r="J2002" t="str">
        <f t="shared" si="405"/>
        <v>29.34</v>
      </c>
      <c r="K2002" t="str">
        <f t="shared" si="406"/>
        <v>6.09</v>
      </c>
      <c r="L2002" t="str">
        <f t="shared" si="407"/>
        <v>yes</v>
      </c>
      <c r="M2002" t="str">
        <f t="shared" si="408"/>
        <v>yes</v>
      </c>
      <c r="N2002" t="str">
        <f t="shared" si="409"/>
        <v>No</v>
      </c>
      <c r="O2002" t="str">
        <f t="shared" si="410"/>
        <v>2</v>
      </c>
      <c r="P2002" t="str">
        <f t="shared" si="411"/>
        <v>No</v>
      </c>
      <c r="Q2002" s="10" t="str">
        <f t="shared" si="412"/>
        <v>2</v>
      </c>
      <c r="R2002" t="str">
        <f t="shared" si="413"/>
        <v>Yes</v>
      </c>
      <c r="S2002" t="str">
        <f t="shared" si="414"/>
        <v>No</v>
      </c>
      <c r="T2002" t="str">
        <f t="shared" si="415"/>
        <v>No</v>
      </c>
      <c r="U2002" s="10" t="str" cm="1">
        <f t="array" ref="U2002">_xlfn.IFS(B2002&lt;18.5,"Underweight",B2002&lt;=24.9,"Normal weight",B2002&lt;=29.99,"Over weight",B2002&gt;=30,"Obesity")</f>
        <v>Over weight</v>
      </c>
      <c r="V2002" t="str" cm="1">
        <f t="array" ref="V2002">_xlfn.IFS(C2002&lt;5.7,"Normal",C2002&lt;=6.49,"Prediabetes",C2002&gt;=6.5,"Diabetes")</f>
        <v>Prediabetes</v>
      </c>
      <c r="W2002" t="str">
        <f t="shared" si="416"/>
        <v>Yes</v>
      </c>
    </row>
    <row r="2003" spans="1:23" x14ac:dyDescent="0.25">
      <c r="A2003" t="s">
        <v>366</v>
      </c>
      <c r="B2003" s="11">
        <v>22.61</v>
      </c>
      <c r="C2003" s="11">
        <v>4.25</v>
      </c>
      <c r="D2003" t="s">
        <v>2382</v>
      </c>
      <c r="E2003" t="s">
        <v>2380</v>
      </c>
      <c r="F2003" t="s">
        <v>2380</v>
      </c>
      <c r="G2003" t="s">
        <v>2381</v>
      </c>
      <c r="H2003" t="s">
        <v>2380</v>
      </c>
      <c r="I2003" t="str">
        <f t="shared" si="404"/>
        <v>Id2002</v>
      </c>
      <c r="J2003" t="str">
        <f t="shared" si="405"/>
        <v>22.61</v>
      </c>
      <c r="K2003" t="str">
        <f t="shared" si="406"/>
        <v>4.25</v>
      </c>
      <c r="L2003" t="str">
        <f t="shared" si="407"/>
        <v>yes</v>
      </c>
      <c r="M2003" t="str">
        <f t="shared" si="408"/>
        <v>No</v>
      </c>
      <c r="N2003" t="str">
        <f t="shared" si="409"/>
        <v>No</v>
      </c>
      <c r="O2003" t="str">
        <f t="shared" si="410"/>
        <v>No major surgery</v>
      </c>
      <c r="P2003" t="str">
        <f t="shared" si="411"/>
        <v>No</v>
      </c>
      <c r="Q2003" s="10" t="str">
        <f t="shared" si="412"/>
        <v>0</v>
      </c>
      <c r="R2003" t="str">
        <f t="shared" si="413"/>
        <v>Yes</v>
      </c>
      <c r="S2003" t="str">
        <f t="shared" si="414"/>
        <v>No</v>
      </c>
      <c r="T2003" t="str">
        <f t="shared" si="415"/>
        <v>No</v>
      </c>
      <c r="U2003" s="10" t="str" cm="1">
        <f t="array" ref="U2003">_xlfn.IFS(B2003&lt;18.5,"Underweight",B2003&lt;=24.9,"Normal weight",B2003&lt;=29.99,"Over weight",B2003&gt;=30,"Obesity")</f>
        <v>Normal weight</v>
      </c>
      <c r="V2003" t="str" cm="1">
        <f t="array" ref="V2003">_xlfn.IFS(C2003&lt;5.7,"Normal",C2003&lt;=6.49,"Prediabetes",C2003&gt;=6.5,"Diabetes")</f>
        <v>Normal</v>
      </c>
      <c r="W2003" t="str">
        <f t="shared" si="416"/>
        <v>No</v>
      </c>
    </row>
    <row r="2004" spans="1:23" x14ac:dyDescent="0.25">
      <c r="A2004" t="s">
        <v>365</v>
      </c>
      <c r="B2004" s="11">
        <v>22.23</v>
      </c>
      <c r="C2004" s="11">
        <v>6.09</v>
      </c>
      <c r="D2004" t="s">
        <v>2382</v>
      </c>
      <c r="E2004" t="s">
        <v>2380</v>
      </c>
      <c r="F2004" t="s">
        <v>2380</v>
      </c>
      <c r="G2004" t="s">
        <v>2381</v>
      </c>
      <c r="H2004" t="s">
        <v>2380</v>
      </c>
      <c r="I2004" t="str">
        <f t="shared" si="404"/>
        <v>Id2003</v>
      </c>
      <c r="J2004" t="str">
        <f t="shared" si="405"/>
        <v>22.23</v>
      </c>
      <c r="K2004" t="str">
        <f t="shared" si="406"/>
        <v>6.09</v>
      </c>
      <c r="L2004" t="str">
        <f t="shared" si="407"/>
        <v>yes</v>
      </c>
      <c r="M2004" t="str">
        <f t="shared" si="408"/>
        <v>No</v>
      </c>
      <c r="N2004" t="str">
        <f t="shared" si="409"/>
        <v>No</v>
      </c>
      <c r="O2004" t="str">
        <f t="shared" si="410"/>
        <v>No major surgery</v>
      </c>
      <c r="P2004" t="str">
        <f t="shared" si="411"/>
        <v>No</v>
      </c>
      <c r="Q2004" s="10" t="str">
        <f t="shared" si="412"/>
        <v>0</v>
      </c>
      <c r="R2004" t="str">
        <f t="shared" si="413"/>
        <v>Yes</v>
      </c>
      <c r="S2004" t="str">
        <f t="shared" si="414"/>
        <v>No</v>
      </c>
      <c r="T2004" t="str">
        <f t="shared" si="415"/>
        <v>No</v>
      </c>
      <c r="U2004" s="10" t="str" cm="1">
        <f t="array" ref="U2004">_xlfn.IFS(B2004&lt;18.5,"Underweight",B2004&lt;=24.9,"Normal weight",B2004&lt;=29.99,"Over weight",B2004&gt;=30,"Obesity")</f>
        <v>Normal weight</v>
      </c>
      <c r="V2004" t="str" cm="1">
        <f t="array" ref="V2004">_xlfn.IFS(C2004&lt;5.7,"Normal",C2004&lt;=6.49,"Prediabetes",C2004&gt;=6.5,"Diabetes")</f>
        <v>Prediabetes</v>
      </c>
      <c r="W2004" t="str">
        <f t="shared" si="416"/>
        <v>No</v>
      </c>
    </row>
    <row r="2005" spans="1:23" x14ac:dyDescent="0.25">
      <c r="A2005" t="s">
        <v>364</v>
      </c>
      <c r="B2005" s="11">
        <v>33.4</v>
      </c>
      <c r="C2005" s="11">
        <v>5.51</v>
      </c>
      <c r="D2005" t="s">
        <v>2380</v>
      </c>
      <c r="E2005" t="s">
        <v>2380</v>
      </c>
      <c r="F2005" t="s">
        <v>2380</v>
      </c>
      <c r="G2005" t="s">
        <v>2381</v>
      </c>
      <c r="H2005" t="s">
        <v>2380</v>
      </c>
      <c r="I2005" t="str">
        <f t="shared" si="404"/>
        <v>Id2004</v>
      </c>
      <c r="J2005" t="str">
        <f t="shared" si="405"/>
        <v>33.4</v>
      </c>
      <c r="K2005" t="str">
        <f t="shared" si="406"/>
        <v>5.51</v>
      </c>
      <c r="L2005" t="str">
        <f t="shared" si="407"/>
        <v>No</v>
      </c>
      <c r="M2005" t="str">
        <f t="shared" si="408"/>
        <v>No</v>
      </c>
      <c r="N2005" t="str">
        <f t="shared" si="409"/>
        <v>No</v>
      </c>
      <c r="O2005" t="str">
        <f t="shared" si="410"/>
        <v>No major surgery</v>
      </c>
      <c r="P2005" t="str">
        <f t="shared" si="411"/>
        <v>No</v>
      </c>
      <c r="Q2005" s="10" t="str">
        <f t="shared" si="412"/>
        <v>0</v>
      </c>
      <c r="R2005" t="str">
        <f t="shared" si="413"/>
        <v>No</v>
      </c>
      <c r="S2005" t="str">
        <f t="shared" si="414"/>
        <v>No</v>
      </c>
      <c r="T2005" t="str">
        <f t="shared" si="415"/>
        <v>No</v>
      </c>
      <c r="U2005" s="10" t="str" cm="1">
        <f t="array" ref="U2005">_xlfn.IFS(B2005&lt;18.5,"Underweight",B2005&lt;=24.9,"Normal weight",B2005&lt;=29.99,"Over weight",B2005&gt;=30,"Obesity")</f>
        <v>Obesity</v>
      </c>
      <c r="V2005" t="str" cm="1">
        <f t="array" ref="V2005">_xlfn.IFS(C2005&lt;5.7,"Normal",C2005&lt;=6.49,"Prediabetes",C2005&gt;=6.5,"Diabetes")</f>
        <v>Normal</v>
      </c>
      <c r="W2005" t="str">
        <f t="shared" si="416"/>
        <v>No</v>
      </c>
    </row>
    <row r="2006" spans="1:23" x14ac:dyDescent="0.25">
      <c r="A2006" t="s">
        <v>363</v>
      </c>
      <c r="B2006" s="11">
        <v>33.11</v>
      </c>
      <c r="C2006" s="11">
        <v>5.63</v>
      </c>
      <c r="D2006" t="s">
        <v>2380</v>
      </c>
      <c r="E2006" t="s">
        <v>2380</v>
      </c>
      <c r="F2006" t="s">
        <v>2380</v>
      </c>
      <c r="G2006" t="s">
        <v>2381</v>
      </c>
      <c r="H2006" t="s">
        <v>2380</v>
      </c>
      <c r="I2006" t="str">
        <f t="shared" si="404"/>
        <v>Id2005</v>
      </c>
      <c r="J2006" t="str">
        <f t="shared" si="405"/>
        <v>33.11</v>
      </c>
      <c r="K2006" t="str">
        <f t="shared" si="406"/>
        <v>5.63</v>
      </c>
      <c r="L2006" t="str">
        <f t="shared" si="407"/>
        <v>No</v>
      </c>
      <c r="M2006" t="str">
        <f t="shared" si="408"/>
        <v>No</v>
      </c>
      <c r="N2006" t="str">
        <f t="shared" si="409"/>
        <v>No</v>
      </c>
      <c r="O2006" t="str">
        <f t="shared" si="410"/>
        <v>No major surgery</v>
      </c>
      <c r="P2006" t="str">
        <f t="shared" si="411"/>
        <v>No</v>
      </c>
      <c r="Q2006" s="10" t="str">
        <f t="shared" si="412"/>
        <v>0</v>
      </c>
      <c r="R2006" t="str">
        <f t="shared" si="413"/>
        <v>No</v>
      </c>
      <c r="S2006" t="str">
        <f t="shared" si="414"/>
        <v>No</v>
      </c>
      <c r="T2006" t="str">
        <f t="shared" si="415"/>
        <v>No</v>
      </c>
      <c r="U2006" s="10" t="str" cm="1">
        <f t="array" ref="U2006">_xlfn.IFS(B2006&lt;18.5,"Underweight",B2006&lt;=24.9,"Normal weight",B2006&lt;=29.99,"Over weight",B2006&gt;=30,"Obesity")</f>
        <v>Obesity</v>
      </c>
      <c r="V2006" t="str" cm="1">
        <f t="array" ref="V2006">_xlfn.IFS(C2006&lt;5.7,"Normal",C2006&lt;=6.49,"Prediabetes",C2006&gt;=6.5,"Diabetes")</f>
        <v>Normal</v>
      </c>
      <c r="W2006" t="str">
        <f t="shared" si="416"/>
        <v>No</v>
      </c>
    </row>
    <row r="2007" spans="1:23" x14ac:dyDescent="0.25">
      <c r="A2007" t="s">
        <v>362</v>
      </c>
      <c r="B2007" s="11">
        <v>16.815000000000001</v>
      </c>
      <c r="C2007" s="11">
        <v>5.29</v>
      </c>
      <c r="D2007" t="s">
        <v>2382</v>
      </c>
      <c r="E2007" t="s">
        <v>2380</v>
      </c>
      <c r="F2007" t="s">
        <v>2380</v>
      </c>
      <c r="G2007" t="s">
        <v>2381</v>
      </c>
      <c r="H2007" t="s">
        <v>2380</v>
      </c>
      <c r="I2007" t="str">
        <f t="shared" si="404"/>
        <v>Id2006</v>
      </c>
      <c r="J2007" t="str">
        <f t="shared" si="405"/>
        <v>16.815</v>
      </c>
      <c r="K2007" t="str">
        <f t="shared" si="406"/>
        <v>5.29</v>
      </c>
      <c r="L2007" t="str">
        <f t="shared" si="407"/>
        <v>yes</v>
      </c>
      <c r="M2007" t="str">
        <f t="shared" si="408"/>
        <v>No</v>
      </c>
      <c r="N2007" t="str">
        <f t="shared" si="409"/>
        <v>No</v>
      </c>
      <c r="O2007" t="str">
        <f t="shared" si="410"/>
        <v>No major surgery</v>
      </c>
      <c r="P2007" t="str">
        <f t="shared" si="411"/>
        <v>No</v>
      </c>
      <c r="Q2007" s="10" t="str">
        <f t="shared" si="412"/>
        <v>0</v>
      </c>
      <c r="R2007" t="str">
        <f t="shared" si="413"/>
        <v>Yes</v>
      </c>
      <c r="S2007" t="str">
        <f t="shared" si="414"/>
        <v>No</v>
      </c>
      <c r="T2007" t="str">
        <f t="shared" si="415"/>
        <v>No</v>
      </c>
      <c r="U2007" s="10" t="str" cm="1">
        <f t="array" ref="U2007">_xlfn.IFS(B2007&lt;18.5,"Underweight",B2007&lt;=24.9,"Normal weight",B2007&lt;=29.99,"Over weight",B2007&gt;=30,"Obesity")</f>
        <v>Underweight</v>
      </c>
      <c r="V2007" t="str" cm="1">
        <f t="array" ref="V2007">_xlfn.IFS(C2007&lt;5.7,"Normal",C2007&lt;=6.49,"Prediabetes",C2007&gt;=6.5,"Diabetes")</f>
        <v>Normal</v>
      </c>
      <c r="W2007" t="str">
        <f t="shared" si="416"/>
        <v>No</v>
      </c>
    </row>
    <row r="2008" spans="1:23" x14ac:dyDescent="0.25">
      <c r="A2008" t="s">
        <v>361</v>
      </c>
      <c r="B2008" s="11">
        <v>25.61</v>
      </c>
      <c r="C2008" s="11">
        <v>4</v>
      </c>
      <c r="D2008" t="s">
        <v>2380</v>
      </c>
      <c r="E2008" t="s">
        <v>2380</v>
      </c>
      <c r="F2008" t="s">
        <v>2383</v>
      </c>
      <c r="G2008">
        <v>1</v>
      </c>
      <c r="H2008" t="s">
        <v>2380</v>
      </c>
      <c r="I2008" t="str">
        <f t="shared" si="404"/>
        <v>Id2007</v>
      </c>
      <c r="J2008" t="str">
        <f t="shared" si="405"/>
        <v>25.61</v>
      </c>
      <c r="K2008" t="str">
        <f t="shared" si="406"/>
        <v>4</v>
      </c>
      <c r="L2008" t="str">
        <f t="shared" si="407"/>
        <v>No</v>
      </c>
      <c r="M2008" t="str">
        <f t="shared" si="408"/>
        <v>No</v>
      </c>
      <c r="N2008" t="str">
        <f t="shared" si="409"/>
        <v>Yes</v>
      </c>
      <c r="O2008" t="str">
        <f t="shared" si="410"/>
        <v>1</v>
      </c>
      <c r="P2008" t="str">
        <f t="shared" si="411"/>
        <v>No</v>
      </c>
      <c r="Q2008" s="10" t="str">
        <f t="shared" si="412"/>
        <v>1</v>
      </c>
      <c r="R2008" t="str">
        <f t="shared" si="413"/>
        <v>No</v>
      </c>
      <c r="S2008" t="str">
        <f t="shared" si="414"/>
        <v>No</v>
      </c>
      <c r="T2008" t="str">
        <f t="shared" si="415"/>
        <v>No</v>
      </c>
      <c r="U2008" s="10" t="str" cm="1">
        <f t="array" ref="U2008">_xlfn.IFS(B2008&lt;18.5,"Underweight",B2008&lt;=24.9,"Normal weight",B2008&lt;=29.99,"Over weight",B2008&gt;=30,"Obesity")</f>
        <v>Over weight</v>
      </c>
      <c r="V2008" t="str" cm="1">
        <f t="array" ref="V2008">_xlfn.IFS(C2008&lt;5.7,"Normal",C2008&lt;=6.49,"Prediabetes",C2008&gt;=6.5,"Diabetes")</f>
        <v>Normal</v>
      </c>
      <c r="W2008" t="str">
        <f t="shared" si="416"/>
        <v>No</v>
      </c>
    </row>
    <row r="2009" spans="1:23" x14ac:dyDescent="0.25">
      <c r="A2009" t="s">
        <v>360</v>
      </c>
      <c r="B2009" s="11">
        <v>25.8</v>
      </c>
      <c r="C2009" s="11">
        <v>5.49</v>
      </c>
      <c r="D2009" t="s">
        <v>2380</v>
      </c>
      <c r="E2009" t="s">
        <v>2380</v>
      </c>
      <c r="F2009" t="s">
        <v>2380</v>
      </c>
      <c r="G2009" t="s">
        <v>2381</v>
      </c>
      <c r="H2009" t="s">
        <v>2380</v>
      </c>
      <c r="I2009" t="str">
        <f t="shared" si="404"/>
        <v>Id2008</v>
      </c>
      <c r="J2009" t="str">
        <f t="shared" si="405"/>
        <v>25.8</v>
      </c>
      <c r="K2009" t="str">
        <f t="shared" si="406"/>
        <v>5.49</v>
      </c>
      <c r="L2009" t="str">
        <f t="shared" si="407"/>
        <v>No</v>
      </c>
      <c r="M2009" t="str">
        <f t="shared" si="408"/>
        <v>No</v>
      </c>
      <c r="N2009" t="str">
        <f t="shared" si="409"/>
        <v>No</v>
      </c>
      <c r="O2009" t="str">
        <f t="shared" si="410"/>
        <v>No major surgery</v>
      </c>
      <c r="P2009" t="str">
        <f t="shared" si="411"/>
        <v>No</v>
      </c>
      <c r="Q2009" s="10" t="str">
        <f t="shared" si="412"/>
        <v>0</v>
      </c>
      <c r="R2009" t="str">
        <f t="shared" si="413"/>
        <v>No</v>
      </c>
      <c r="S2009" t="str">
        <f t="shared" si="414"/>
        <v>No</v>
      </c>
      <c r="T2009" t="str">
        <f t="shared" si="415"/>
        <v>No</v>
      </c>
      <c r="U2009" s="10" t="str" cm="1">
        <f t="array" ref="U2009">_xlfn.IFS(B2009&lt;18.5,"Underweight",B2009&lt;=24.9,"Normal weight",B2009&lt;=29.99,"Over weight",B2009&gt;=30,"Obesity")</f>
        <v>Over weight</v>
      </c>
      <c r="V2009" t="str" cm="1">
        <f t="array" ref="V2009">_xlfn.IFS(C2009&lt;5.7,"Normal",C2009&lt;=6.49,"Prediabetes",C2009&gt;=6.5,"Diabetes")</f>
        <v>Normal</v>
      </c>
      <c r="W2009" t="str">
        <f t="shared" si="416"/>
        <v>No</v>
      </c>
    </row>
    <row r="2010" spans="1:23" x14ac:dyDescent="0.25">
      <c r="A2010" t="s">
        <v>359</v>
      </c>
      <c r="B2010" s="11">
        <v>27.39</v>
      </c>
      <c r="C2010" s="11">
        <v>5.34</v>
      </c>
      <c r="D2010" t="s">
        <v>2380</v>
      </c>
      <c r="E2010" t="s">
        <v>2380</v>
      </c>
      <c r="F2010" t="s">
        <v>2380</v>
      </c>
      <c r="G2010" t="s">
        <v>2381</v>
      </c>
      <c r="H2010" t="s">
        <v>2380</v>
      </c>
      <c r="I2010" t="str">
        <f t="shared" si="404"/>
        <v>Id2009</v>
      </c>
      <c r="J2010" t="str">
        <f t="shared" si="405"/>
        <v>27.39</v>
      </c>
      <c r="K2010" t="str">
        <f t="shared" si="406"/>
        <v>5.34</v>
      </c>
      <c r="L2010" t="str">
        <f t="shared" si="407"/>
        <v>No</v>
      </c>
      <c r="M2010" t="str">
        <f t="shared" si="408"/>
        <v>No</v>
      </c>
      <c r="N2010" t="str">
        <f t="shared" si="409"/>
        <v>No</v>
      </c>
      <c r="O2010" t="str">
        <f t="shared" si="410"/>
        <v>No major surgery</v>
      </c>
      <c r="P2010" t="str">
        <f t="shared" si="411"/>
        <v>No</v>
      </c>
      <c r="Q2010" s="10" t="str">
        <f t="shared" si="412"/>
        <v>0</v>
      </c>
      <c r="R2010" t="str">
        <f t="shared" si="413"/>
        <v>No</v>
      </c>
      <c r="S2010" t="str">
        <f t="shared" si="414"/>
        <v>No</v>
      </c>
      <c r="T2010" t="str">
        <f t="shared" si="415"/>
        <v>No</v>
      </c>
      <c r="U2010" s="10" t="str" cm="1">
        <f t="array" ref="U2010">_xlfn.IFS(B2010&lt;18.5,"Underweight",B2010&lt;=24.9,"Normal weight",B2010&lt;=29.99,"Over weight",B2010&gt;=30,"Obesity")</f>
        <v>Over weight</v>
      </c>
      <c r="V2010" t="str" cm="1">
        <f t="array" ref="V2010">_xlfn.IFS(C2010&lt;5.7,"Normal",C2010&lt;=6.49,"Prediabetes",C2010&gt;=6.5,"Diabetes")</f>
        <v>Normal</v>
      </c>
      <c r="W2010" t="str">
        <f t="shared" si="416"/>
        <v>No</v>
      </c>
    </row>
    <row r="2011" spans="1:23" x14ac:dyDescent="0.25">
      <c r="A2011" t="s">
        <v>358</v>
      </c>
      <c r="B2011" s="11">
        <v>17.03</v>
      </c>
      <c r="C2011" s="11">
        <v>4.12</v>
      </c>
      <c r="D2011" t="s">
        <v>2380</v>
      </c>
      <c r="E2011" t="s">
        <v>2380</v>
      </c>
      <c r="F2011" t="s">
        <v>2380</v>
      </c>
      <c r="G2011">
        <v>1</v>
      </c>
      <c r="H2011" t="s">
        <v>2380</v>
      </c>
      <c r="I2011" t="str">
        <f t="shared" si="404"/>
        <v>Id2010</v>
      </c>
      <c r="J2011" t="str">
        <f t="shared" si="405"/>
        <v>17.03</v>
      </c>
      <c r="K2011" t="str">
        <f t="shared" si="406"/>
        <v>4.12</v>
      </c>
      <c r="L2011" t="str">
        <f t="shared" si="407"/>
        <v>No</v>
      </c>
      <c r="M2011" t="str">
        <f t="shared" si="408"/>
        <v>No</v>
      </c>
      <c r="N2011" t="str">
        <f t="shared" si="409"/>
        <v>No</v>
      </c>
      <c r="O2011" t="str">
        <f t="shared" si="410"/>
        <v>1</v>
      </c>
      <c r="P2011" t="str">
        <f t="shared" si="411"/>
        <v>No</v>
      </c>
      <c r="Q2011" s="10" t="str">
        <f t="shared" si="412"/>
        <v>1</v>
      </c>
      <c r="R2011" t="str">
        <f t="shared" si="413"/>
        <v>No</v>
      </c>
      <c r="S2011" t="str">
        <f t="shared" si="414"/>
        <v>No</v>
      </c>
      <c r="T2011" t="str">
        <f t="shared" si="415"/>
        <v>No</v>
      </c>
      <c r="U2011" s="10" t="str" cm="1">
        <f t="array" ref="U2011">_xlfn.IFS(B2011&lt;18.5,"Underweight",B2011&lt;=24.9,"Normal weight",B2011&lt;=29.99,"Over weight",B2011&gt;=30,"Obesity")</f>
        <v>Underweight</v>
      </c>
      <c r="V2011" t="str" cm="1">
        <f t="array" ref="V2011">_xlfn.IFS(C2011&lt;5.7,"Normal",C2011&lt;=6.49,"Prediabetes",C2011&gt;=6.5,"Diabetes")</f>
        <v>Normal</v>
      </c>
      <c r="W2011" t="str">
        <f t="shared" si="416"/>
        <v>No</v>
      </c>
    </row>
    <row r="2012" spans="1:23" x14ac:dyDescent="0.25">
      <c r="A2012" t="s">
        <v>357</v>
      </c>
      <c r="B2012" s="11">
        <v>23.75</v>
      </c>
      <c r="C2012" s="11">
        <v>5.49</v>
      </c>
      <c r="D2012" t="s">
        <v>2382</v>
      </c>
      <c r="E2012" t="s">
        <v>2380</v>
      </c>
      <c r="F2012" t="s">
        <v>2380</v>
      </c>
      <c r="G2012" t="s">
        <v>2381</v>
      </c>
      <c r="H2012" t="s">
        <v>2380</v>
      </c>
      <c r="I2012" t="str">
        <f t="shared" si="404"/>
        <v>Id2011</v>
      </c>
      <c r="J2012" t="str">
        <f t="shared" si="405"/>
        <v>23.75</v>
      </c>
      <c r="K2012" t="str">
        <f t="shared" si="406"/>
        <v>5.49</v>
      </c>
      <c r="L2012" t="str">
        <f t="shared" si="407"/>
        <v>yes</v>
      </c>
      <c r="M2012" t="str">
        <f t="shared" si="408"/>
        <v>No</v>
      </c>
      <c r="N2012" t="str">
        <f t="shared" si="409"/>
        <v>No</v>
      </c>
      <c r="O2012" t="str">
        <f t="shared" si="410"/>
        <v>No major surgery</v>
      </c>
      <c r="P2012" t="str">
        <f t="shared" si="411"/>
        <v>No</v>
      </c>
      <c r="Q2012" s="10" t="str">
        <f t="shared" si="412"/>
        <v>0</v>
      </c>
      <c r="R2012" t="str">
        <f t="shared" si="413"/>
        <v>Yes</v>
      </c>
      <c r="S2012" t="str">
        <f t="shared" si="414"/>
        <v>No</v>
      </c>
      <c r="T2012" t="str">
        <f t="shared" si="415"/>
        <v>No</v>
      </c>
      <c r="U2012" s="10" t="str" cm="1">
        <f t="array" ref="U2012">_xlfn.IFS(B2012&lt;18.5,"Underweight",B2012&lt;=24.9,"Normal weight",B2012&lt;=29.99,"Over weight",B2012&gt;=30,"Obesity")</f>
        <v>Normal weight</v>
      </c>
      <c r="V2012" t="str" cm="1">
        <f t="array" ref="V2012">_xlfn.IFS(C2012&lt;5.7,"Normal",C2012&lt;=6.49,"Prediabetes",C2012&gt;=6.5,"Diabetes")</f>
        <v>Normal</v>
      </c>
      <c r="W2012" t="str">
        <f t="shared" si="416"/>
        <v>No</v>
      </c>
    </row>
    <row r="2013" spans="1:23" x14ac:dyDescent="0.25">
      <c r="A2013" t="s">
        <v>355</v>
      </c>
      <c r="B2013" s="11">
        <v>26.03</v>
      </c>
      <c r="C2013" s="11">
        <v>5.1100000000000003</v>
      </c>
      <c r="D2013" t="s">
        <v>2382</v>
      </c>
      <c r="E2013" t="s">
        <v>2380</v>
      </c>
      <c r="F2013" t="s">
        <v>2380</v>
      </c>
      <c r="G2013">
        <v>1</v>
      </c>
      <c r="H2013" t="s">
        <v>2380</v>
      </c>
      <c r="I2013" t="str">
        <f t="shared" si="404"/>
        <v>Id2012</v>
      </c>
      <c r="J2013" t="str">
        <f t="shared" si="405"/>
        <v>26.03</v>
      </c>
      <c r="K2013" t="str">
        <f t="shared" si="406"/>
        <v>5.11</v>
      </c>
      <c r="L2013" t="str">
        <f t="shared" si="407"/>
        <v>yes</v>
      </c>
      <c r="M2013" t="str">
        <f t="shared" si="408"/>
        <v>No</v>
      </c>
      <c r="N2013" t="str">
        <f t="shared" si="409"/>
        <v>No</v>
      </c>
      <c r="O2013" t="str">
        <f t="shared" si="410"/>
        <v>1</v>
      </c>
      <c r="P2013" t="str">
        <f t="shared" si="411"/>
        <v>No</v>
      </c>
      <c r="Q2013" s="10" t="str">
        <f t="shared" si="412"/>
        <v>1</v>
      </c>
      <c r="R2013" t="str">
        <f t="shared" si="413"/>
        <v>Yes</v>
      </c>
      <c r="S2013" t="str">
        <f t="shared" si="414"/>
        <v>No</v>
      </c>
      <c r="T2013" t="str">
        <f t="shared" si="415"/>
        <v>No</v>
      </c>
      <c r="U2013" s="10" t="str" cm="1">
        <f t="array" ref="U2013">_xlfn.IFS(B2013&lt;18.5,"Underweight",B2013&lt;=24.9,"Normal weight",B2013&lt;=29.99,"Over weight",B2013&gt;=30,"Obesity")</f>
        <v>Over weight</v>
      </c>
      <c r="V2013" t="str" cm="1">
        <f t="array" ref="V2013">_xlfn.IFS(C2013&lt;5.7,"Normal",C2013&lt;=6.49,"Prediabetes",C2013&gt;=6.5,"Diabetes")</f>
        <v>Normal</v>
      </c>
      <c r="W2013" t="str">
        <f t="shared" si="416"/>
        <v>No</v>
      </c>
    </row>
    <row r="2014" spans="1:23" x14ac:dyDescent="0.25">
      <c r="A2014" t="s">
        <v>354</v>
      </c>
      <c r="B2014" s="11">
        <v>16.079999999999998</v>
      </c>
      <c r="C2014" s="11">
        <v>5.94</v>
      </c>
      <c r="D2014" t="s">
        <v>2380</v>
      </c>
      <c r="E2014" t="s">
        <v>2380</v>
      </c>
      <c r="F2014" t="s">
        <v>2380</v>
      </c>
      <c r="G2014" t="s">
        <v>2381</v>
      </c>
      <c r="H2014" t="s">
        <v>2380</v>
      </c>
      <c r="I2014" t="str">
        <f t="shared" si="404"/>
        <v>Id2013</v>
      </c>
      <c r="J2014" t="str">
        <f t="shared" si="405"/>
        <v>16.08</v>
      </c>
      <c r="K2014" t="str">
        <f t="shared" si="406"/>
        <v>5.94</v>
      </c>
      <c r="L2014" t="str">
        <f t="shared" si="407"/>
        <v>No</v>
      </c>
      <c r="M2014" t="str">
        <f t="shared" si="408"/>
        <v>No</v>
      </c>
      <c r="N2014" t="str">
        <f t="shared" si="409"/>
        <v>No</v>
      </c>
      <c r="O2014" t="str">
        <f t="shared" si="410"/>
        <v>No major surgery</v>
      </c>
      <c r="P2014" t="str">
        <f t="shared" si="411"/>
        <v>No</v>
      </c>
      <c r="Q2014" s="10" t="str">
        <f t="shared" si="412"/>
        <v>0</v>
      </c>
      <c r="R2014" t="str">
        <f t="shared" si="413"/>
        <v>No</v>
      </c>
      <c r="S2014" t="str">
        <f t="shared" si="414"/>
        <v>No</v>
      </c>
      <c r="T2014" t="str">
        <f t="shared" si="415"/>
        <v>No</v>
      </c>
      <c r="U2014" s="10" t="str" cm="1">
        <f t="array" ref="U2014">_xlfn.IFS(B2014&lt;18.5,"Underweight",B2014&lt;=24.9,"Normal weight",B2014&lt;=29.99,"Over weight",B2014&gt;=30,"Obesity")</f>
        <v>Underweight</v>
      </c>
      <c r="V2014" t="str" cm="1">
        <f t="array" ref="V2014">_xlfn.IFS(C2014&lt;5.7,"Normal",C2014&lt;=6.49,"Prediabetes",C2014&gt;=6.5,"Diabetes")</f>
        <v>Prediabetes</v>
      </c>
      <c r="W2014" t="str">
        <f t="shared" si="416"/>
        <v>No</v>
      </c>
    </row>
    <row r="2015" spans="1:23" x14ac:dyDescent="0.25">
      <c r="A2015" t="s">
        <v>353</v>
      </c>
      <c r="B2015" s="11">
        <v>30.875</v>
      </c>
      <c r="C2015" s="11">
        <v>5.54</v>
      </c>
      <c r="D2015" t="s">
        <v>2380</v>
      </c>
      <c r="E2015" t="s">
        <v>2380</v>
      </c>
      <c r="F2015" t="s">
        <v>2380</v>
      </c>
      <c r="G2015" t="s">
        <v>2381</v>
      </c>
      <c r="H2015" t="s">
        <v>2380</v>
      </c>
      <c r="I2015" t="str">
        <f t="shared" si="404"/>
        <v>Id2014</v>
      </c>
      <c r="J2015" t="str">
        <f t="shared" si="405"/>
        <v>30.875</v>
      </c>
      <c r="K2015" t="str">
        <f t="shared" si="406"/>
        <v>5.54</v>
      </c>
      <c r="L2015" t="str">
        <f t="shared" si="407"/>
        <v>No</v>
      </c>
      <c r="M2015" t="str">
        <f t="shared" si="408"/>
        <v>No</v>
      </c>
      <c r="N2015" t="str">
        <f t="shared" si="409"/>
        <v>No</v>
      </c>
      <c r="O2015" t="str">
        <f t="shared" si="410"/>
        <v>No major surgery</v>
      </c>
      <c r="P2015" t="str">
        <f t="shared" si="411"/>
        <v>No</v>
      </c>
      <c r="Q2015" s="10" t="str">
        <f t="shared" si="412"/>
        <v>0</v>
      </c>
      <c r="R2015" t="str">
        <f t="shared" si="413"/>
        <v>No</v>
      </c>
      <c r="S2015" t="str">
        <f t="shared" si="414"/>
        <v>No</v>
      </c>
      <c r="T2015" t="str">
        <f t="shared" si="415"/>
        <v>No</v>
      </c>
      <c r="U2015" s="10" t="str" cm="1">
        <f t="array" ref="U2015">_xlfn.IFS(B2015&lt;18.5,"Underweight",B2015&lt;=24.9,"Normal weight",B2015&lt;=29.99,"Over weight",B2015&gt;=30,"Obesity")</f>
        <v>Obesity</v>
      </c>
      <c r="V2015" t="str" cm="1">
        <f t="array" ref="V2015">_xlfn.IFS(C2015&lt;5.7,"Normal",C2015&lt;=6.49,"Prediabetes",C2015&gt;=6.5,"Diabetes")</f>
        <v>Normal</v>
      </c>
      <c r="W2015" t="str">
        <f t="shared" si="416"/>
        <v>No</v>
      </c>
    </row>
    <row r="2016" spans="1:23" x14ac:dyDescent="0.25">
      <c r="A2016" t="s">
        <v>352</v>
      </c>
      <c r="B2016" s="11">
        <v>31.79</v>
      </c>
      <c r="C2016" s="11">
        <v>7.09</v>
      </c>
      <c r="D2016" t="s">
        <v>2380</v>
      </c>
      <c r="E2016" t="s">
        <v>2380</v>
      </c>
      <c r="F2016" t="s">
        <v>2380</v>
      </c>
      <c r="G2016" t="s">
        <v>2381</v>
      </c>
      <c r="H2016" t="s">
        <v>2380</v>
      </c>
      <c r="I2016" t="str">
        <f t="shared" si="404"/>
        <v>Id2015</v>
      </c>
      <c r="J2016" t="str">
        <f t="shared" si="405"/>
        <v>31.79</v>
      </c>
      <c r="K2016" t="str">
        <f t="shared" si="406"/>
        <v>7.09</v>
      </c>
      <c r="L2016" t="str">
        <f t="shared" si="407"/>
        <v>No</v>
      </c>
      <c r="M2016" t="str">
        <f t="shared" si="408"/>
        <v>No</v>
      </c>
      <c r="N2016" t="str">
        <f t="shared" si="409"/>
        <v>No</v>
      </c>
      <c r="O2016" t="str">
        <f t="shared" si="410"/>
        <v>No major surgery</v>
      </c>
      <c r="P2016" t="str">
        <f t="shared" si="411"/>
        <v>No</v>
      </c>
      <c r="Q2016" s="10" t="str">
        <f t="shared" si="412"/>
        <v>0</v>
      </c>
      <c r="R2016" t="str">
        <f t="shared" si="413"/>
        <v>No</v>
      </c>
      <c r="S2016" t="str">
        <f t="shared" si="414"/>
        <v>No</v>
      </c>
      <c r="T2016" t="str">
        <f t="shared" si="415"/>
        <v>No</v>
      </c>
      <c r="U2016" s="10" t="str" cm="1">
        <f t="array" ref="U2016">_xlfn.IFS(B2016&lt;18.5,"Underweight",B2016&lt;=24.9,"Normal weight",B2016&lt;=29.99,"Over weight",B2016&gt;=30,"Obesity")</f>
        <v>Obesity</v>
      </c>
      <c r="V2016" t="str" cm="1">
        <f t="array" ref="V2016">_xlfn.IFS(C2016&lt;5.7,"Normal",C2016&lt;=6.49,"Prediabetes",C2016&gt;=6.5,"Diabetes")</f>
        <v>Diabetes</v>
      </c>
      <c r="W2016" t="str">
        <f t="shared" si="416"/>
        <v>No</v>
      </c>
    </row>
    <row r="2017" spans="1:23" x14ac:dyDescent="0.25">
      <c r="A2017" t="s">
        <v>351</v>
      </c>
      <c r="B2017" s="11">
        <v>28.48</v>
      </c>
      <c r="C2017" s="11">
        <v>6.22</v>
      </c>
      <c r="D2017" t="s">
        <v>2382</v>
      </c>
      <c r="E2017" t="s">
        <v>2380</v>
      </c>
      <c r="F2017" t="s">
        <v>2383</v>
      </c>
      <c r="G2017">
        <v>1</v>
      </c>
      <c r="H2017" t="s">
        <v>2380</v>
      </c>
      <c r="I2017" t="str">
        <f t="shared" si="404"/>
        <v>Id2016</v>
      </c>
      <c r="J2017" t="str">
        <f t="shared" si="405"/>
        <v>28.48</v>
      </c>
      <c r="K2017" t="str">
        <f t="shared" si="406"/>
        <v>6.22</v>
      </c>
      <c r="L2017" t="str">
        <f t="shared" si="407"/>
        <v>yes</v>
      </c>
      <c r="M2017" t="str">
        <f t="shared" si="408"/>
        <v>No</v>
      </c>
      <c r="N2017" t="str">
        <f t="shared" si="409"/>
        <v>Yes</v>
      </c>
      <c r="O2017" t="str">
        <f t="shared" si="410"/>
        <v>1</v>
      </c>
      <c r="P2017" t="str">
        <f t="shared" si="411"/>
        <v>No</v>
      </c>
      <c r="Q2017" s="10" t="str">
        <f t="shared" si="412"/>
        <v>1</v>
      </c>
      <c r="R2017" t="str">
        <f t="shared" si="413"/>
        <v>Yes</v>
      </c>
      <c r="S2017" t="str">
        <f t="shared" si="414"/>
        <v>No</v>
      </c>
      <c r="T2017" t="str">
        <f t="shared" si="415"/>
        <v>No</v>
      </c>
      <c r="U2017" s="10" t="str" cm="1">
        <f t="array" ref="U2017">_xlfn.IFS(B2017&lt;18.5,"Underweight",B2017&lt;=24.9,"Normal weight",B2017&lt;=29.99,"Over weight",B2017&gt;=30,"Obesity")</f>
        <v>Over weight</v>
      </c>
      <c r="V2017" t="str" cm="1">
        <f t="array" ref="V2017">_xlfn.IFS(C2017&lt;5.7,"Normal",C2017&lt;=6.49,"Prediabetes",C2017&gt;=6.5,"Diabetes")</f>
        <v>Prediabetes</v>
      </c>
      <c r="W2017" t="str">
        <f t="shared" si="416"/>
        <v>No</v>
      </c>
    </row>
    <row r="2018" spans="1:23" x14ac:dyDescent="0.25">
      <c r="A2018" t="s">
        <v>350</v>
      </c>
      <c r="B2018" s="11">
        <v>26.6</v>
      </c>
      <c r="C2018" s="11">
        <v>4.33</v>
      </c>
      <c r="D2018" t="s">
        <v>2380</v>
      </c>
      <c r="E2018" t="s">
        <v>2380</v>
      </c>
      <c r="F2018" t="s">
        <v>2380</v>
      </c>
      <c r="G2018">
        <v>1</v>
      </c>
      <c r="H2018" t="s">
        <v>2380</v>
      </c>
      <c r="I2018" t="str">
        <f t="shared" si="404"/>
        <v>Id2017</v>
      </c>
      <c r="J2018" t="str">
        <f t="shared" si="405"/>
        <v>26.6</v>
      </c>
      <c r="K2018" t="str">
        <f t="shared" si="406"/>
        <v>4.33</v>
      </c>
      <c r="L2018" t="str">
        <f t="shared" si="407"/>
        <v>No</v>
      </c>
      <c r="M2018" t="str">
        <f t="shared" si="408"/>
        <v>No</v>
      </c>
      <c r="N2018" t="str">
        <f t="shared" si="409"/>
        <v>No</v>
      </c>
      <c r="O2018" t="str">
        <f t="shared" si="410"/>
        <v>1</v>
      </c>
      <c r="P2018" t="str">
        <f t="shared" si="411"/>
        <v>No</v>
      </c>
      <c r="Q2018" s="10" t="str">
        <f t="shared" si="412"/>
        <v>1</v>
      </c>
      <c r="R2018" t="str">
        <f t="shared" si="413"/>
        <v>No</v>
      </c>
      <c r="S2018" t="str">
        <f t="shared" si="414"/>
        <v>No</v>
      </c>
      <c r="T2018" t="str">
        <f t="shared" si="415"/>
        <v>No</v>
      </c>
      <c r="U2018" s="10" t="str" cm="1">
        <f t="array" ref="U2018">_xlfn.IFS(B2018&lt;18.5,"Underweight",B2018&lt;=24.9,"Normal weight",B2018&lt;=29.99,"Over weight",B2018&gt;=30,"Obesity")</f>
        <v>Over weight</v>
      </c>
      <c r="V2018" t="str" cm="1">
        <f t="array" ref="V2018">_xlfn.IFS(C2018&lt;5.7,"Normal",C2018&lt;=6.49,"Prediabetes",C2018&gt;=6.5,"Diabetes")</f>
        <v>Normal</v>
      </c>
      <c r="W2018" t="str">
        <f t="shared" si="416"/>
        <v>No</v>
      </c>
    </row>
    <row r="2019" spans="1:23" x14ac:dyDescent="0.25">
      <c r="A2019" t="s">
        <v>349</v>
      </c>
      <c r="B2019" s="11">
        <v>25.27</v>
      </c>
      <c r="C2019" s="11">
        <v>5.83</v>
      </c>
      <c r="D2019" t="s">
        <v>2380</v>
      </c>
      <c r="E2019" t="s">
        <v>2380</v>
      </c>
      <c r="F2019" t="s">
        <v>2380</v>
      </c>
      <c r="G2019">
        <v>1</v>
      </c>
      <c r="H2019" t="s">
        <v>2380</v>
      </c>
      <c r="I2019" t="str">
        <f t="shared" si="404"/>
        <v>Id2018</v>
      </c>
      <c r="J2019" t="str">
        <f t="shared" si="405"/>
        <v>25.27</v>
      </c>
      <c r="K2019" t="str">
        <f t="shared" si="406"/>
        <v>5.83</v>
      </c>
      <c r="L2019" t="str">
        <f t="shared" si="407"/>
        <v>No</v>
      </c>
      <c r="M2019" t="str">
        <f t="shared" si="408"/>
        <v>No</v>
      </c>
      <c r="N2019" t="str">
        <f t="shared" si="409"/>
        <v>No</v>
      </c>
      <c r="O2019" t="str">
        <f t="shared" si="410"/>
        <v>1</v>
      </c>
      <c r="P2019" t="str">
        <f t="shared" si="411"/>
        <v>No</v>
      </c>
      <c r="Q2019" s="10" t="str">
        <f t="shared" si="412"/>
        <v>1</v>
      </c>
      <c r="R2019" t="str">
        <f t="shared" si="413"/>
        <v>No</v>
      </c>
      <c r="S2019" t="str">
        <f t="shared" si="414"/>
        <v>No</v>
      </c>
      <c r="T2019" t="str">
        <f t="shared" si="415"/>
        <v>No</v>
      </c>
      <c r="U2019" s="10" t="str" cm="1">
        <f t="array" ref="U2019">_xlfn.IFS(B2019&lt;18.5,"Underweight",B2019&lt;=24.9,"Normal weight",B2019&lt;=29.99,"Over weight",B2019&gt;=30,"Obesity")</f>
        <v>Over weight</v>
      </c>
      <c r="V2019" t="str" cm="1">
        <f t="array" ref="V2019">_xlfn.IFS(C2019&lt;5.7,"Normal",C2019&lt;=6.49,"Prediabetes",C2019&gt;=6.5,"Diabetes")</f>
        <v>Prediabetes</v>
      </c>
      <c r="W2019" t="str">
        <f t="shared" si="416"/>
        <v>No</v>
      </c>
    </row>
    <row r="2020" spans="1:23" x14ac:dyDescent="0.25">
      <c r="A2020" t="s">
        <v>348</v>
      </c>
      <c r="B2020" s="11">
        <v>34.484999999999999</v>
      </c>
      <c r="C2020" s="11">
        <v>4.7</v>
      </c>
      <c r="D2020" t="s">
        <v>2382</v>
      </c>
      <c r="E2020" t="s">
        <v>2380</v>
      </c>
      <c r="F2020" t="s">
        <v>2383</v>
      </c>
      <c r="G2020">
        <v>1</v>
      </c>
      <c r="H2020" t="s">
        <v>2380</v>
      </c>
      <c r="I2020" t="str">
        <f t="shared" si="404"/>
        <v>Id2019</v>
      </c>
      <c r="J2020" t="str">
        <f t="shared" si="405"/>
        <v>34.485</v>
      </c>
      <c r="K2020" t="str">
        <f t="shared" si="406"/>
        <v>4.7</v>
      </c>
      <c r="L2020" t="str">
        <f t="shared" si="407"/>
        <v>yes</v>
      </c>
      <c r="M2020" t="str">
        <f t="shared" si="408"/>
        <v>No</v>
      </c>
      <c r="N2020" t="str">
        <f t="shared" si="409"/>
        <v>Yes</v>
      </c>
      <c r="O2020" t="str">
        <f t="shared" si="410"/>
        <v>1</v>
      </c>
      <c r="P2020" t="str">
        <f t="shared" si="411"/>
        <v>No</v>
      </c>
      <c r="Q2020" s="10" t="str">
        <f t="shared" si="412"/>
        <v>1</v>
      </c>
      <c r="R2020" t="str">
        <f t="shared" si="413"/>
        <v>Yes</v>
      </c>
      <c r="S2020" t="str">
        <f t="shared" si="414"/>
        <v>No</v>
      </c>
      <c r="T2020" t="str">
        <f t="shared" si="415"/>
        <v>No</v>
      </c>
      <c r="U2020" s="10" t="str" cm="1">
        <f t="array" ref="U2020">_xlfn.IFS(B2020&lt;18.5,"Underweight",B2020&lt;=24.9,"Normal weight",B2020&lt;=29.99,"Over weight",B2020&gt;=30,"Obesity")</f>
        <v>Obesity</v>
      </c>
      <c r="V2020" t="str" cm="1">
        <f t="array" ref="V2020">_xlfn.IFS(C2020&lt;5.7,"Normal",C2020&lt;=6.49,"Prediabetes",C2020&gt;=6.5,"Diabetes")</f>
        <v>Normal</v>
      </c>
      <c r="W2020" t="str">
        <f t="shared" si="416"/>
        <v>No</v>
      </c>
    </row>
    <row r="2021" spans="1:23" x14ac:dyDescent="0.25">
      <c r="A2021" t="s">
        <v>347</v>
      </c>
      <c r="B2021" s="11">
        <v>15.57</v>
      </c>
      <c r="C2021" s="11">
        <v>4.07</v>
      </c>
      <c r="D2021" t="s">
        <v>2382</v>
      </c>
      <c r="E2021" t="s">
        <v>2380</v>
      </c>
      <c r="F2021" t="s">
        <v>2380</v>
      </c>
      <c r="G2021">
        <v>1</v>
      </c>
      <c r="H2021" t="s">
        <v>2380</v>
      </c>
      <c r="I2021" t="str">
        <f t="shared" si="404"/>
        <v>Id2020</v>
      </c>
      <c r="J2021" t="str">
        <f t="shared" si="405"/>
        <v>15.57</v>
      </c>
      <c r="K2021" t="str">
        <f t="shared" si="406"/>
        <v>4.07</v>
      </c>
      <c r="L2021" t="str">
        <f t="shared" si="407"/>
        <v>yes</v>
      </c>
      <c r="M2021" t="str">
        <f t="shared" si="408"/>
        <v>No</v>
      </c>
      <c r="N2021" t="str">
        <f t="shared" si="409"/>
        <v>No</v>
      </c>
      <c r="O2021" t="str">
        <f t="shared" si="410"/>
        <v>1</v>
      </c>
      <c r="P2021" t="str">
        <f t="shared" si="411"/>
        <v>No</v>
      </c>
      <c r="Q2021" s="10" t="str">
        <f t="shared" si="412"/>
        <v>1</v>
      </c>
      <c r="R2021" t="str">
        <f t="shared" si="413"/>
        <v>Yes</v>
      </c>
      <c r="S2021" t="str">
        <f t="shared" si="414"/>
        <v>No</v>
      </c>
      <c r="T2021" t="str">
        <f t="shared" si="415"/>
        <v>No</v>
      </c>
      <c r="U2021" s="10" t="str" cm="1">
        <f t="array" ref="U2021">_xlfn.IFS(B2021&lt;18.5,"Underweight",B2021&lt;=24.9,"Normal weight",B2021&lt;=29.99,"Over weight",B2021&gt;=30,"Obesity")</f>
        <v>Underweight</v>
      </c>
      <c r="V2021" t="str" cm="1">
        <f t="array" ref="V2021">_xlfn.IFS(C2021&lt;5.7,"Normal",C2021&lt;=6.49,"Prediabetes",C2021&gt;=6.5,"Diabetes")</f>
        <v>Normal</v>
      </c>
      <c r="W2021" t="str">
        <f t="shared" si="416"/>
        <v>No</v>
      </c>
    </row>
    <row r="2022" spans="1:23" x14ac:dyDescent="0.25">
      <c r="A2022" t="s">
        <v>346</v>
      </c>
      <c r="B2022" s="11">
        <v>30.36</v>
      </c>
      <c r="C2022" s="11">
        <v>9.39</v>
      </c>
      <c r="D2022" t="s">
        <v>2380</v>
      </c>
      <c r="E2022" t="s">
        <v>2380</v>
      </c>
      <c r="F2022" t="s">
        <v>2380</v>
      </c>
      <c r="G2022" t="s">
        <v>2381</v>
      </c>
      <c r="H2022" t="s">
        <v>2380</v>
      </c>
      <c r="I2022" t="str">
        <f t="shared" si="404"/>
        <v>Id2021</v>
      </c>
      <c r="J2022" t="str">
        <f t="shared" si="405"/>
        <v>30.36</v>
      </c>
      <c r="K2022" t="str">
        <f t="shared" si="406"/>
        <v>9.39</v>
      </c>
      <c r="L2022" t="str">
        <f t="shared" si="407"/>
        <v>No</v>
      </c>
      <c r="M2022" t="str">
        <f t="shared" si="408"/>
        <v>No</v>
      </c>
      <c r="N2022" t="str">
        <f t="shared" si="409"/>
        <v>No</v>
      </c>
      <c r="O2022" t="str">
        <f t="shared" si="410"/>
        <v>No major surgery</v>
      </c>
      <c r="P2022" t="str">
        <f t="shared" si="411"/>
        <v>No</v>
      </c>
      <c r="Q2022" s="10" t="str">
        <f t="shared" si="412"/>
        <v>0</v>
      </c>
      <c r="R2022" t="str">
        <f t="shared" si="413"/>
        <v>No</v>
      </c>
      <c r="S2022" t="str">
        <f t="shared" si="414"/>
        <v>No</v>
      </c>
      <c r="T2022" t="str">
        <f t="shared" si="415"/>
        <v>No</v>
      </c>
      <c r="U2022" s="10" t="str" cm="1">
        <f t="array" ref="U2022">_xlfn.IFS(B2022&lt;18.5,"Underweight",B2022&lt;=24.9,"Normal weight",B2022&lt;=29.99,"Over weight",B2022&gt;=30,"Obesity")</f>
        <v>Obesity</v>
      </c>
      <c r="V2022" t="str" cm="1">
        <f t="array" ref="V2022">_xlfn.IFS(C2022&lt;5.7,"Normal",C2022&lt;=6.49,"Prediabetes",C2022&gt;=6.5,"Diabetes")</f>
        <v>Diabetes</v>
      </c>
      <c r="W2022" t="str">
        <f t="shared" si="416"/>
        <v>No</v>
      </c>
    </row>
    <row r="2023" spans="1:23" x14ac:dyDescent="0.25">
      <c r="A2023" t="s">
        <v>345</v>
      </c>
      <c r="B2023" s="11">
        <v>19.37</v>
      </c>
      <c r="C2023" s="11">
        <v>4.18</v>
      </c>
      <c r="D2023" t="s">
        <v>2380</v>
      </c>
      <c r="E2023" t="s">
        <v>2380</v>
      </c>
      <c r="F2023" t="s">
        <v>2380</v>
      </c>
      <c r="G2023" t="s">
        <v>2381</v>
      </c>
      <c r="H2023" t="s">
        <v>2380</v>
      </c>
      <c r="I2023" t="str">
        <f t="shared" si="404"/>
        <v>Id2022</v>
      </c>
      <c r="J2023" t="str">
        <f t="shared" si="405"/>
        <v>19.37</v>
      </c>
      <c r="K2023" t="str">
        <f t="shared" si="406"/>
        <v>4.18</v>
      </c>
      <c r="L2023" t="str">
        <f t="shared" si="407"/>
        <v>No</v>
      </c>
      <c r="M2023" t="str">
        <f t="shared" si="408"/>
        <v>No</v>
      </c>
      <c r="N2023" t="str">
        <f t="shared" si="409"/>
        <v>No</v>
      </c>
      <c r="O2023" t="str">
        <f t="shared" si="410"/>
        <v>No major surgery</v>
      </c>
      <c r="P2023" t="str">
        <f t="shared" si="411"/>
        <v>No</v>
      </c>
      <c r="Q2023" s="10" t="str">
        <f t="shared" si="412"/>
        <v>0</v>
      </c>
      <c r="R2023" t="str">
        <f t="shared" si="413"/>
        <v>No</v>
      </c>
      <c r="S2023" t="str">
        <f t="shared" si="414"/>
        <v>No</v>
      </c>
      <c r="T2023" t="str">
        <f t="shared" si="415"/>
        <v>No</v>
      </c>
      <c r="U2023" s="10" t="str" cm="1">
        <f t="array" ref="U2023">_xlfn.IFS(B2023&lt;18.5,"Underweight",B2023&lt;=24.9,"Normal weight",B2023&lt;=29.99,"Over weight",B2023&gt;=30,"Obesity")</f>
        <v>Normal weight</v>
      </c>
      <c r="V2023" t="str" cm="1">
        <f t="array" ref="V2023">_xlfn.IFS(C2023&lt;5.7,"Normal",C2023&lt;=6.49,"Prediabetes",C2023&gt;=6.5,"Diabetes")</f>
        <v>Normal</v>
      </c>
      <c r="W2023" t="str">
        <f t="shared" si="416"/>
        <v>No</v>
      </c>
    </row>
    <row r="2024" spans="1:23" x14ac:dyDescent="0.25">
      <c r="A2024" t="s">
        <v>344</v>
      </c>
      <c r="B2024" s="11">
        <v>16.71</v>
      </c>
      <c r="C2024" s="11">
        <v>4.18</v>
      </c>
      <c r="D2024" t="s">
        <v>2380</v>
      </c>
      <c r="E2024" t="s">
        <v>2380</v>
      </c>
      <c r="F2024" t="s">
        <v>2380</v>
      </c>
      <c r="G2024">
        <v>1</v>
      </c>
      <c r="H2024" t="s">
        <v>2380</v>
      </c>
      <c r="I2024" t="str">
        <f t="shared" si="404"/>
        <v>Id2023</v>
      </c>
      <c r="J2024" t="str">
        <f t="shared" si="405"/>
        <v>16.71</v>
      </c>
      <c r="K2024" t="str">
        <f t="shared" si="406"/>
        <v>4.18</v>
      </c>
      <c r="L2024" t="str">
        <f t="shared" si="407"/>
        <v>No</v>
      </c>
      <c r="M2024" t="str">
        <f t="shared" si="408"/>
        <v>No</v>
      </c>
      <c r="N2024" t="str">
        <f t="shared" si="409"/>
        <v>No</v>
      </c>
      <c r="O2024" t="str">
        <f t="shared" si="410"/>
        <v>1</v>
      </c>
      <c r="P2024" t="str">
        <f t="shared" si="411"/>
        <v>No</v>
      </c>
      <c r="Q2024" s="10" t="str">
        <f t="shared" si="412"/>
        <v>1</v>
      </c>
      <c r="R2024" t="str">
        <f t="shared" si="413"/>
        <v>No</v>
      </c>
      <c r="S2024" t="str">
        <f t="shared" si="414"/>
        <v>No</v>
      </c>
      <c r="T2024" t="str">
        <f t="shared" si="415"/>
        <v>No</v>
      </c>
      <c r="U2024" s="10" t="str" cm="1">
        <f t="array" ref="U2024">_xlfn.IFS(B2024&lt;18.5,"Underweight",B2024&lt;=24.9,"Normal weight",B2024&lt;=29.99,"Over weight",B2024&gt;=30,"Obesity")</f>
        <v>Underweight</v>
      </c>
      <c r="V2024" t="str" cm="1">
        <f t="array" ref="V2024">_xlfn.IFS(C2024&lt;5.7,"Normal",C2024&lt;=6.49,"Prediabetes",C2024&gt;=6.5,"Diabetes")</f>
        <v>Normal</v>
      </c>
      <c r="W2024" t="str">
        <f t="shared" si="416"/>
        <v>No</v>
      </c>
    </row>
    <row r="2025" spans="1:23" x14ac:dyDescent="0.25">
      <c r="A2025" t="s">
        <v>343</v>
      </c>
      <c r="B2025" s="11">
        <v>24.1</v>
      </c>
      <c r="C2025" s="11">
        <v>4.4000000000000004</v>
      </c>
      <c r="D2025" t="s">
        <v>2382</v>
      </c>
      <c r="E2025" t="s">
        <v>2380</v>
      </c>
      <c r="F2025" t="s">
        <v>2380</v>
      </c>
      <c r="G2025">
        <v>1</v>
      </c>
      <c r="H2025" t="s">
        <v>2380</v>
      </c>
      <c r="I2025" t="str">
        <f t="shared" si="404"/>
        <v>Id2024</v>
      </c>
      <c r="J2025" t="str">
        <f t="shared" si="405"/>
        <v>24.1</v>
      </c>
      <c r="K2025" t="str">
        <f t="shared" si="406"/>
        <v>4.4</v>
      </c>
      <c r="L2025" t="str">
        <f t="shared" si="407"/>
        <v>yes</v>
      </c>
      <c r="M2025" t="str">
        <f t="shared" si="408"/>
        <v>No</v>
      </c>
      <c r="N2025" t="str">
        <f t="shared" si="409"/>
        <v>No</v>
      </c>
      <c r="O2025" t="str">
        <f t="shared" si="410"/>
        <v>1</v>
      </c>
      <c r="P2025" t="str">
        <f t="shared" si="411"/>
        <v>No</v>
      </c>
      <c r="Q2025" s="10" t="str">
        <f t="shared" si="412"/>
        <v>1</v>
      </c>
      <c r="R2025" t="str">
        <f t="shared" si="413"/>
        <v>Yes</v>
      </c>
      <c r="S2025" t="str">
        <f t="shared" si="414"/>
        <v>No</v>
      </c>
      <c r="T2025" t="str">
        <f t="shared" si="415"/>
        <v>No</v>
      </c>
      <c r="U2025" s="10" t="str" cm="1">
        <f t="array" ref="U2025">_xlfn.IFS(B2025&lt;18.5,"Underweight",B2025&lt;=24.9,"Normal weight",B2025&lt;=29.99,"Over weight",B2025&gt;=30,"Obesity")</f>
        <v>Normal weight</v>
      </c>
      <c r="V2025" t="str" cm="1">
        <f t="array" ref="V2025">_xlfn.IFS(C2025&lt;5.7,"Normal",C2025&lt;=6.49,"Prediabetes",C2025&gt;=6.5,"Diabetes")</f>
        <v>Normal</v>
      </c>
      <c r="W2025" t="str">
        <f t="shared" si="416"/>
        <v>No</v>
      </c>
    </row>
    <row r="2026" spans="1:23" x14ac:dyDescent="0.25">
      <c r="A2026" t="s">
        <v>342</v>
      </c>
      <c r="B2026" s="11">
        <v>29.77</v>
      </c>
      <c r="C2026" s="11">
        <v>9.9</v>
      </c>
      <c r="D2026" t="s">
        <v>2380</v>
      </c>
      <c r="E2026" t="s">
        <v>2380</v>
      </c>
      <c r="F2026" t="s">
        <v>2380</v>
      </c>
      <c r="G2026" t="s">
        <v>2381</v>
      </c>
      <c r="H2026" t="s">
        <v>2380</v>
      </c>
      <c r="I2026" t="str">
        <f t="shared" si="404"/>
        <v>Id2025</v>
      </c>
      <c r="J2026" t="str">
        <f t="shared" si="405"/>
        <v>29.77</v>
      </c>
      <c r="K2026" t="str">
        <f t="shared" si="406"/>
        <v>9.9</v>
      </c>
      <c r="L2026" t="str">
        <f t="shared" si="407"/>
        <v>No</v>
      </c>
      <c r="M2026" t="str">
        <f t="shared" si="408"/>
        <v>No</v>
      </c>
      <c r="N2026" t="str">
        <f t="shared" si="409"/>
        <v>No</v>
      </c>
      <c r="O2026" t="str">
        <f t="shared" si="410"/>
        <v>No major surgery</v>
      </c>
      <c r="P2026" t="str">
        <f t="shared" si="411"/>
        <v>No</v>
      </c>
      <c r="Q2026" s="10" t="str">
        <f t="shared" si="412"/>
        <v>0</v>
      </c>
      <c r="R2026" t="str">
        <f t="shared" si="413"/>
        <v>No</v>
      </c>
      <c r="S2026" t="str">
        <f t="shared" si="414"/>
        <v>No</v>
      </c>
      <c r="T2026" t="str">
        <f t="shared" si="415"/>
        <v>No</v>
      </c>
      <c r="U2026" s="10" t="str" cm="1">
        <f t="array" ref="U2026">_xlfn.IFS(B2026&lt;18.5,"Underweight",B2026&lt;=24.9,"Normal weight",B2026&lt;=29.99,"Over weight",B2026&gt;=30,"Obesity")</f>
        <v>Over weight</v>
      </c>
      <c r="V2026" t="str" cm="1">
        <f t="array" ref="V2026">_xlfn.IFS(C2026&lt;5.7,"Normal",C2026&lt;=6.49,"Prediabetes",C2026&gt;=6.5,"Diabetes")</f>
        <v>Diabetes</v>
      </c>
      <c r="W2026" t="str">
        <f t="shared" si="416"/>
        <v>No</v>
      </c>
    </row>
    <row r="2027" spans="1:23" x14ac:dyDescent="0.25">
      <c r="A2027" t="s">
        <v>341</v>
      </c>
      <c r="B2027" s="11">
        <v>46.53</v>
      </c>
      <c r="C2027" s="11">
        <v>4.84</v>
      </c>
      <c r="D2027" t="s">
        <v>2382</v>
      </c>
      <c r="E2027" t="s">
        <v>2380</v>
      </c>
      <c r="F2027" t="s">
        <v>2380</v>
      </c>
      <c r="G2027" t="s">
        <v>2381</v>
      </c>
      <c r="H2027" t="s">
        <v>2380</v>
      </c>
      <c r="I2027" t="str">
        <f t="shared" si="404"/>
        <v>Id2026</v>
      </c>
      <c r="J2027" t="str">
        <f t="shared" si="405"/>
        <v>46.53</v>
      </c>
      <c r="K2027" t="str">
        <f t="shared" si="406"/>
        <v>4.84</v>
      </c>
      <c r="L2027" t="str">
        <f t="shared" si="407"/>
        <v>yes</v>
      </c>
      <c r="M2027" t="str">
        <f t="shared" si="408"/>
        <v>No</v>
      </c>
      <c r="N2027" t="str">
        <f t="shared" si="409"/>
        <v>No</v>
      </c>
      <c r="O2027" t="str">
        <f t="shared" si="410"/>
        <v>No major surgery</v>
      </c>
      <c r="P2027" t="str">
        <f t="shared" si="411"/>
        <v>No</v>
      </c>
      <c r="Q2027" s="10" t="str">
        <f t="shared" si="412"/>
        <v>0</v>
      </c>
      <c r="R2027" t="str">
        <f t="shared" si="413"/>
        <v>Yes</v>
      </c>
      <c r="S2027" t="str">
        <f t="shared" si="414"/>
        <v>No</v>
      </c>
      <c r="T2027" t="str">
        <f t="shared" si="415"/>
        <v>No</v>
      </c>
      <c r="U2027" s="10" t="str" cm="1">
        <f t="array" ref="U2027">_xlfn.IFS(B2027&lt;18.5,"Underweight",B2027&lt;=24.9,"Normal weight",B2027&lt;=29.99,"Over weight",B2027&gt;=30,"Obesity")</f>
        <v>Obesity</v>
      </c>
      <c r="V2027" t="str" cm="1">
        <f t="array" ref="V2027">_xlfn.IFS(C2027&lt;5.7,"Normal",C2027&lt;=6.49,"Prediabetes",C2027&gt;=6.5,"Diabetes")</f>
        <v>Normal</v>
      </c>
      <c r="W2027" t="str">
        <f t="shared" si="416"/>
        <v>No</v>
      </c>
    </row>
    <row r="2028" spans="1:23" x14ac:dyDescent="0.25">
      <c r="A2028" t="s">
        <v>340</v>
      </c>
      <c r="B2028" s="11">
        <v>23.4</v>
      </c>
      <c r="C2028" s="11">
        <v>5.53</v>
      </c>
      <c r="D2028" t="s">
        <v>2380</v>
      </c>
      <c r="E2028" t="s">
        <v>2380</v>
      </c>
      <c r="F2028" t="s">
        <v>2383</v>
      </c>
      <c r="G2028">
        <v>1</v>
      </c>
      <c r="H2028" t="s">
        <v>2380</v>
      </c>
      <c r="I2028" t="str">
        <f t="shared" si="404"/>
        <v>Id2027</v>
      </c>
      <c r="J2028" t="str">
        <f t="shared" si="405"/>
        <v>23.4</v>
      </c>
      <c r="K2028" t="str">
        <f t="shared" si="406"/>
        <v>5.53</v>
      </c>
      <c r="L2028" t="str">
        <f t="shared" si="407"/>
        <v>No</v>
      </c>
      <c r="M2028" t="str">
        <f t="shared" si="408"/>
        <v>No</v>
      </c>
      <c r="N2028" t="str">
        <f t="shared" si="409"/>
        <v>Yes</v>
      </c>
      <c r="O2028" t="str">
        <f t="shared" si="410"/>
        <v>1</v>
      </c>
      <c r="P2028" t="str">
        <f t="shared" si="411"/>
        <v>No</v>
      </c>
      <c r="Q2028" s="10" t="str">
        <f t="shared" si="412"/>
        <v>1</v>
      </c>
      <c r="R2028" t="str">
        <f t="shared" si="413"/>
        <v>No</v>
      </c>
      <c r="S2028" t="str">
        <f t="shared" si="414"/>
        <v>No</v>
      </c>
      <c r="T2028" t="str">
        <f t="shared" si="415"/>
        <v>No</v>
      </c>
      <c r="U2028" s="10" t="str" cm="1">
        <f t="array" ref="U2028">_xlfn.IFS(B2028&lt;18.5,"Underweight",B2028&lt;=24.9,"Normal weight",B2028&lt;=29.99,"Over weight",B2028&gt;=30,"Obesity")</f>
        <v>Normal weight</v>
      </c>
      <c r="V2028" t="str" cm="1">
        <f t="array" ref="V2028">_xlfn.IFS(C2028&lt;5.7,"Normal",C2028&lt;=6.49,"Prediabetes",C2028&gt;=6.5,"Diabetes")</f>
        <v>Normal</v>
      </c>
      <c r="W2028" t="str">
        <f t="shared" si="416"/>
        <v>No</v>
      </c>
    </row>
    <row r="2029" spans="1:23" x14ac:dyDescent="0.25">
      <c r="A2029" t="s">
        <v>339</v>
      </c>
      <c r="B2029" s="11">
        <v>30</v>
      </c>
      <c r="C2029" s="11">
        <v>4.33</v>
      </c>
      <c r="D2029" t="s">
        <v>2382</v>
      </c>
      <c r="E2029" t="s">
        <v>2380</v>
      </c>
      <c r="F2029" t="s">
        <v>2380</v>
      </c>
      <c r="G2029" t="s">
        <v>2381</v>
      </c>
      <c r="H2029" t="s">
        <v>2380</v>
      </c>
      <c r="I2029" t="str">
        <f t="shared" si="404"/>
        <v>Id2028</v>
      </c>
      <c r="J2029" t="str">
        <f t="shared" si="405"/>
        <v>30</v>
      </c>
      <c r="K2029" t="str">
        <f t="shared" si="406"/>
        <v>4.33</v>
      </c>
      <c r="L2029" t="str">
        <f t="shared" si="407"/>
        <v>yes</v>
      </c>
      <c r="M2029" t="str">
        <f t="shared" si="408"/>
        <v>No</v>
      </c>
      <c r="N2029" t="str">
        <f t="shared" si="409"/>
        <v>No</v>
      </c>
      <c r="O2029" t="str">
        <f t="shared" si="410"/>
        <v>No major surgery</v>
      </c>
      <c r="P2029" t="str">
        <f t="shared" si="411"/>
        <v>No</v>
      </c>
      <c r="Q2029" s="10" t="str">
        <f t="shared" si="412"/>
        <v>0</v>
      </c>
      <c r="R2029" t="str">
        <f t="shared" si="413"/>
        <v>Yes</v>
      </c>
      <c r="S2029" t="str">
        <f t="shared" si="414"/>
        <v>No</v>
      </c>
      <c r="T2029" t="str">
        <f t="shared" si="415"/>
        <v>No</v>
      </c>
      <c r="U2029" s="10" t="str" cm="1">
        <f t="array" ref="U2029">_xlfn.IFS(B2029&lt;18.5,"Underweight",B2029&lt;=24.9,"Normal weight",B2029&lt;=29.99,"Over weight",B2029&gt;=30,"Obesity")</f>
        <v>Obesity</v>
      </c>
      <c r="V2029" t="str" cm="1">
        <f t="array" ref="V2029">_xlfn.IFS(C2029&lt;5.7,"Normal",C2029&lt;=6.49,"Prediabetes",C2029&gt;=6.5,"Diabetes")</f>
        <v>Normal</v>
      </c>
      <c r="W2029" t="str">
        <f t="shared" si="416"/>
        <v>No</v>
      </c>
    </row>
    <row r="2030" spans="1:23" x14ac:dyDescent="0.25">
      <c r="A2030" t="s">
        <v>338</v>
      </c>
      <c r="B2030" s="11">
        <v>29.15</v>
      </c>
      <c r="C2030" s="11">
        <v>4.91</v>
      </c>
      <c r="D2030" t="s">
        <v>2382</v>
      </c>
      <c r="E2030" t="s">
        <v>2380</v>
      </c>
      <c r="F2030" t="s">
        <v>2380</v>
      </c>
      <c r="G2030" t="s">
        <v>2381</v>
      </c>
      <c r="H2030" t="s">
        <v>2380</v>
      </c>
      <c r="I2030" t="str">
        <f t="shared" si="404"/>
        <v>Id2029</v>
      </c>
      <c r="J2030" t="str">
        <f t="shared" si="405"/>
        <v>29.15</v>
      </c>
      <c r="K2030" t="str">
        <f t="shared" si="406"/>
        <v>4.91</v>
      </c>
      <c r="L2030" t="str">
        <f t="shared" si="407"/>
        <v>yes</v>
      </c>
      <c r="M2030" t="str">
        <f t="shared" si="408"/>
        <v>No</v>
      </c>
      <c r="N2030" t="str">
        <f t="shared" si="409"/>
        <v>No</v>
      </c>
      <c r="O2030" t="str">
        <f t="shared" si="410"/>
        <v>No major surgery</v>
      </c>
      <c r="P2030" t="str">
        <f t="shared" si="411"/>
        <v>No</v>
      </c>
      <c r="Q2030" s="10" t="str">
        <f t="shared" si="412"/>
        <v>0</v>
      </c>
      <c r="R2030" t="str">
        <f t="shared" si="413"/>
        <v>Yes</v>
      </c>
      <c r="S2030" t="str">
        <f t="shared" si="414"/>
        <v>No</v>
      </c>
      <c r="T2030" t="str">
        <f t="shared" si="415"/>
        <v>No</v>
      </c>
      <c r="U2030" s="10" t="str" cm="1">
        <f t="array" ref="U2030">_xlfn.IFS(B2030&lt;18.5,"Underweight",B2030&lt;=24.9,"Normal weight",B2030&lt;=29.99,"Over weight",B2030&gt;=30,"Obesity")</f>
        <v>Over weight</v>
      </c>
      <c r="V2030" t="str" cm="1">
        <f t="array" ref="V2030">_xlfn.IFS(C2030&lt;5.7,"Normal",C2030&lt;=6.49,"Prediabetes",C2030&gt;=6.5,"Diabetes")</f>
        <v>Normal</v>
      </c>
      <c r="W2030" t="str">
        <f t="shared" si="416"/>
        <v>No</v>
      </c>
    </row>
    <row r="2031" spans="1:23" x14ac:dyDescent="0.25">
      <c r="A2031" t="s">
        <v>337</v>
      </c>
      <c r="B2031" s="11">
        <v>34.865000000000002</v>
      </c>
      <c r="C2031" s="11">
        <v>4.8</v>
      </c>
      <c r="D2031" t="s">
        <v>2380</v>
      </c>
      <c r="E2031" t="s">
        <v>2380</v>
      </c>
      <c r="F2031" t="s">
        <v>2380</v>
      </c>
      <c r="G2031" t="s">
        <v>2381</v>
      </c>
      <c r="H2031" t="s">
        <v>2380</v>
      </c>
      <c r="I2031" t="str">
        <f t="shared" si="404"/>
        <v>Id2030</v>
      </c>
      <c r="J2031" t="str">
        <f t="shared" si="405"/>
        <v>34.865</v>
      </c>
      <c r="K2031" t="str">
        <f t="shared" si="406"/>
        <v>4.8</v>
      </c>
      <c r="L2031" t="str">
        <f t="shared" si="407"/>
        <v>No</v>
      </c>
      <c r="M2031" t="str">
        <f t="shared" si="408"/>
        <v>No</v>
      </c>
      <c r="N2031" t="str">
        <f t="shared" si="409"/>
        <v>No</v>
      </c>
      <c r="O2031" t="str">
        <f t="shared" si="410"/>
        <v>No major surgery</v>
      </c>
      <c r="P2031" t="str">
        <f t="shared" si="411"/>
        <v>No</v>
      </c>
      <c r="Q2031" s="10" t="str">
        <f t="shared" si="412"/>
        <v>0</v>
      </c>
      <c r="R2031" t="str">
        <f t="shared" si="413"/>
        <v>No</v>
      </c>
      <c r="S2031" t="str">
        <f t="shared" si="414"/>
        <v>No</v>
      </c>
      <c r="T2031" t="str">
        <f t="shared" si="415"/>
        <v>No</v>
      </c>
      <c r="U2031" s="10" t="str" cm="1">
        <f t="array" ref="U2031">_xlfn.IFS(B2031&lt;18.5,"Underweight",B2031&lt;=24.9,"Normal weight",B2031&lt;=29.99,"Over weight",B2031&gt;=30,"Obesity")</f>
        <v>Obesity</v>
      </c>
      <c r="V2031" t="str" cm="1">
        <f t="array" ref="V2031">_xlfn.IFS(C2031&lt;5.7,"Normal",C2031&lt;=6.49,"Prediabetes",C2031&gt;=6.5,"Diabetes")</f>
        <v>Normal</v>
      </c>
      <c r="W2031" t="str">
        <f t="shared" si="416"/>
        <v>No</v>
      </c>
    </row>
    <row r="2032" spans="1:23" x14ac:dyDescent="0.25">
      <c r="A2032" t="s">
        <v>336</v>
      </c>
      <c r="B2032" s="11">
        <v>28.12</v>
      </c>
      <c r="C2032" s="11">
        <v>5.55</v>
      </c>
      <c r="D2032" t="s">
        <v>2382</v>
      </c>
      <c r="E2032" t="s">
        <v>2382</v>
      </c>
      <c r="F2032" t="s">
        <v>2380</v>
      </c>
      <c r="G2032">
        <v>2</v>
      </c>
      <c r="H2032" t="s">
        <v>2380</v>
      </c>
      <c r="I2032" t="str">
        <f t="shared" si="404"/>
        <v>Id2031</v>
      </c>
      <c r="J2032" t="str">
        <f t="shared" si="405"/>
        <v>28.12</v>
      </c>
      <c r="K2032" t="str">
        <f t="shared" si="406"/>
        <v>5.55</v>
      </c>
      <c r="L2032" t="str">
        <f t="shared" si="407"/>
        <v>yes</v>
      </c>
      <c r="M2032" t="str">
        <f t="shared" si="408"/>
        <v>yes</v>
      </c>
      <c r="N2032" t="str">
        <f t="shared" si="409"/>
        <v>No</v>
      </c>
      <c r="O2032" t="str">
        <f t="shared" si="410"/>
        <v>2</v>
      </c>
      <c r="P2032" t="str">
        <f t="shared" si="411"/>
        <v>No</v>
      </c>
      <c r="Q2032" s="10" t="str">
        <f t="shared" si="412"/>
        <v>2</v>
      </c>
      <c r="R2032" t="str">
        <f t="shared" si="413"/>
        <v>Yes</v>
      </c>
      <c r="S2032" t="str">
        <f t="shared" si="414"/>
        <v>No</v>
      </c>
      <c r="T2032" t="str">
        <f t="shared" si="415"/>
        <v>No</v>
      </c>
      <c r="U2032" s="10" t="str" cm="1">
        <f t="array" ref="U2032">_xlfn.IFS(B2032&lt;18.5,"Underweight",B2032&lt;=24.9,"Normal weight",B2032&lt;=29.99,"Over weight",B2032&gt;=30,"Obesity")</f>
        <v>Over weight</v>
      </c>
      <c r="V2032" t="str" cm="1">
        <f t="array" ref="V2032">_xlfn.IFS(C2032&lt;5.7,"Normal",C2032&lt;=6.49,"Prediabetes",C2032&gt;=6.5,"Diabetes")</f>
        <v>Normal</v>
      </c>
      <c r="W2032" t="str">
        <f t="shared" si="416"/>
        <v>Yes</v>
      </c>
    </row>
    <row r="2033" spans="1:23" x14ac:dyDescent="0.25">
      <c r="A2033" t="s">
        <v>335</v>
      </c>
      <c r="B2033" s="11">
        <v>29.45</v>
      </c>
      <c r="C2033" s="11">
        <v>5.24</v>
      </c>
      <c r="D2033" t="s">
        <v>2382</v>
      </c>
      <c r="E2033" t="s">
        <v>2380</v>
      </c>
      <c r="F2033" t="s">
        <v>2380</v>
      </c>
      <c r="G2033" t="s">
        <v>2381</v>
      </c>
      <c r="H2033" t="s">
        <v>2380</v>
      </c>
      <c r="I2033" t="str">
        <f t="shared" si="404"/>
        <v>Id2032</v>
      </c>
      <c r="J2033" t="str">
        <f t="shared" si="405"/>
        <v>29.45</v>
      </c>
      <c r="K2033" t="str">
        <f t="shared" si="406"/>
        <v>5.24</v>
      </c>
      <c r="L2033" t="str">
        <f t="shared" si="407"/>
        <v>yes</v>
      </c>
      <c r="M2033" t="str">
        <f t="shared" si="408"/>
        <v>No</v>
      </c>
      <c r="N2033" t="str">
        <f t="shared" si="409"/>
        <v>No</v>
      </c>
      <c r="O2033" t="str">
        <f t="shared" si="410"/>
        <v>No major surgery</v>
      </c>
      <c r="P2033" t="str">
        <f t="shared" si="411"/>
        <v>No</v>
      </c>
      <c r="Q2033" s="10" t="str">
        <f t="shared" si="412"/>
        <v>0</v>
      </c>
      <c r="R2033" t="str">
        <f t="shared" si="413"/>
        <v>Yes</v>
      </c>
      <c r="S2033" t="str">
        <f t="shared" si="414"/>
        <v>No</v>
      </c>
      <c r="T2033" t="str">
        <f t="shared" si="415"/>
        <v>No</v>
      </c>
      <c r="U2033" s="10" t="str" cm="1">
        <f t="array" ref="U2033">_xlfn.IFS(B2033&lt;18.5,"Underweight",B2033&lt;=24.9,"Normal weight",B2033&lt;=29.99,"Over weight",B2033&gt;=30,"Obesity")</f>
        <v>Over weight</v>
      </c>
      <c r="V2033" t="str" cm="1">
        <f t="array" ref="V2033">_xlfn.IFS(C2033&lt;5.7,"Normal",C2033&lt;=6.49,"Prediabetes",C2033&gt;=6.5,"Diabetes")</f>
        <v>Normal</v>
      </c>
      <c r="W2033" t="str">
        <f t="shared" si="416"/>
        <v>No</v>
      </c>
    </row>
    <row r="2034" spans="1:23" x14ac:dyDescent="0.25">
      <c r="A2034" t="s">
        <v>334</v>
      </c>
      <c r="B2034" s="11">
        <v>27.94</v>
      </c>
      <c r="C2034" s="11">
        <v>6.08</v>
      </c>
      <c r="D2034" t="s">
        <v>2380</v>
      </c>
      <c r="E2034" t="s">
        <v>2380</v>
      </c>
      <c r="F2034" t="s">
        <v>2383</v>
      </c>
      <c r="G2034">
        <v>1</v>
      </c>
      <c r="H2034" t="s">
        <v>2380</v>
      </c>
      <c r="I2034" t="str">
        <f t="shared" si="404"/>
        <v>Id2033</v>
      </c>
      <c r="J2034" t="str">
        <f t="shared" si="405"/>
        <v>27.94</v>
      </c>
      <c r="K2034" t="str">
        <f t="shared" si="406"/>
        <v>6.08</v>
      </c>
      <c r="L2034" t="str">
        <f t="shared" si="407"/>
        <v>No</v>
      </c>
      <c r="M2034" t="str">
        <f t="shared" si="408"/>
        <v>No</v>
      </c>
      <c r="N2034" t="str">
        <f t="shared" si="409"/>
        <v>Yes</v>
      </c>
      <c r="O2034" t="str">
        <f t="shared" si="410"/>
        <v>1</v>
      </c>
      <c r="P2034" t="str">
        <f t="shared" si="411"/>
        <v>No</v>
      </c>
      <c r="Q2034" s="10" t="str">
        <f t="shared" si="412"/>
        <v>1</v>
      </c>
      <c r="R2034" t="str">
        <f t="shared" si="413"/>
        <v>No</v>
      </c>
      <c r="S2034" t="str">
        <f t="shared" si="414"/>
        <v>No</v>
      </c>
      <c r="T2034" t="str">
        <f t="shared" si="415"/>
        <v>No</v>
      </c>
      <c r="U2034" s="10" t="str" cm="1">
        <f t="array" ref="U2034">_xlfn.IFS(B2034&lt;18.5,"Underweight",B2034&lt;=24.9,"Normal weight",B2034&lt;=29.99,"Over weight",B2034&gt;=30,"Obesity")</f>
        <v>Over weight</v>
      </c>
      <c r="V2034" t="str" cm="1">
        <f t="array" ref="V2034">_xlfn.IFS(C2034&lt;5.7,"Normal",C2034&lt;=6.49,"Prediabetes",C2034&gt;=6.5,"Diabetes")</f>
        <v>Prediabetes</v>
      </c>
      <c r="W2034" t="str">
        <f t="shared" si="416"/>
        <v>No</v>
      </c>
    </row>
    <row r="2035" spans="1:23" x14ac:dyDescent="0.25">
      <c r="A2035" t="s">
        <v>333</v>
      </c>
      <c r="B2035" s="11">
        <v>27.2</v>
      </c>
      <c r="C2035" s="11">
        <v>5.83</v>
      </c>
      <c r="D2035" t="s">
        <v>2380</v>
      </c>
      <c r="E2035" t="s">
        <v>2380</v>
      </c>
      <c r="F2035" t="s">
        <v>2383</v>
      </c>
      <c r="G2035">
        <v>1</v>
      </c>
      <c r="H2035" t="s">
        <v>2380</v>
      </c>
      <c r="I2035" t="str">
        <f t="shared" si="404"/>
        <v>Id2034</v>
      </c>
      <c r="J2035" t="str">
        <f t="shared" si="405"/>
        <v>27.2</v>
      </c>
      <c r="K2035" t="str">
        <f t="shared" si="406"/>
        <v>5.83</v>
      </c>
      <c r="L2035" t="str">
        <f t="shared" si="407"/>
        <v>No</v>
      </c>
      <c r="M2035" t="str">
        <f t="shared" si="408"/>
        <v>No</v>
      </c>
      <c r="N2035" t="str">
        <f t="shared" si="409"/>
        <v>Yes</v>
      </c>
      <c r="O2035" t="str">
        <f t="shared" si="410"/>
        <v>1</v>
      </c>
      <c r="P2035" t="str">
        <f t="shared" si="411"/>
        <v>No</v>
      </c>
      <c r="Q2035" s="10" t="str">
        <f t="shared" si="412"/>
        <v>1</v>
      </c>
      <c r="R2035" t="str">
        <f t="shared" si="413"/>
        <v>No</v>
      </c>
      <c r="S2035" t="str">
        <f t="shared" si="414"/>
        <v>No</v>
      </c>
      <c r="T2035" t="str">
        <f t="shared" si="415"/>
        <v>No</v>
      </c>
      <c r="U2035" s="10" t="str" cm="1">
        <f t="array" ref="U2035">_xlfn.IFS(B2035&lt;18.5,"Underweight",B2035&lt;=24.9,"Normal weight",B2035&lt;=29.99,"Over weight",B2035&gt;=30,"Obesity")</f>
        <v>Over weight</v>
      </c>
      <c r="V2035" t="str" cm="1">
        <f t="array" ref="V2035">_xlfn.IFS(C2035&lt;5.7,"Normal",C2035&lt;=6.49,"Prediabetes",C2035&gt;=6.5,"Diabetes")</f>
        <v>Prediabetes</v>
      </c>
      <c r="W2035" t="str">
        <f t="shared" si="416"/>
        <v>No</v>
      </c>
    </row>
    <row r="2036" spans="1:23" x14ac:dyDescent="0.25">
      <c r="A2036" t="s">
        <v>332</v>
      </c>
      <c r="B2036" s="11">
        <v>33.344999999999999</v>
      </c>
      <c r="C2036" s="11">
        <v>4.29</v>
      </c>
      <c r="D2036" t="s">
        <v>2380</v>
      </c>
      <c r="E2036" t="s">
        <v>2380</v>
      </c>
      <c r="F2036" t="s">
        <v>2380</v>
      </c>
      <c r="G2036">
        <v>1</v>
      </c>
      <c r="H2036" t="s">
        <v>2380</v>
      </c>
      <c r="I2036" t="str">
        <f t="shared" si="404"/>
        <v>Id2035</v>
      </c>
      <c r="J2036" t="str">
        <f t="shared" si="405"/>
        <v>33.345</v>
      </c>
      <c r="K2036" t="str">
        <f t="shared" si="406"/>
        <v>4.29</v>
      </c>
      <c r="L2036" t="str">
        <f t="shared" si="407"/>
        <v>No</v>
      </c>
      <c r="M2036" t="str">
        <f t="shared" si="408"/>
        <v>No</v>
      </c>
      <c r="N2036" t="str">
        <f t="shared" si="409"/>
        <v>No</v>
      </c>
      <c r="O2036" t="str">
        <f t="shared" si="410"/>
        <v>1</v>
      </c>
      <c r="P2036" t="str">
        <f t="shared" si="411"/>
        <v>No</v>
      </c>
      <c r="Q2036" s="10" t="str">
        <f t="shared" si="412"/>
        <v>1</v>
      </c>
      <c r="R2036" t="str">
        <f t="shared" si="413"/>
        <v>No</v>
      </c>
      <c r="S2036" t="str">
        <f t="shared" si="414"/>
        <v>No</v>
      </c>
      <c r="T2036" t="str">
        <f t="shared" si="415"/>
        <v>No</v>
      </c>
      <c r="U2036" s="10" t="str" cm="1">
        <f t="array" ref="U2036">_xlfn.IFS(B2036&lt;18.5,"Underweight",B2036&lt;=24.9,"Normal weight",B2036&lt;=29.99,"Over weight",B2036&gt;=30,"Obesity")</f>
        <v>Obesity</v>
      </c>
      <c r="V2036" t="str" cm="1">
        <f t="array" ref="V2036">_xlfn.IFS(C2036&lt;5.7,"Normal",C2036&lt;=6.49,"Prediabetes",C2036&gt;=6.5,"Diabetes")</f>
        <v>Normal</v>
      </c>
      <c r="W2036" t="str">
        <f t="shared" si="416"/>
        <v>No</v>
      </c>
    </row>
    <row r="2037" spans="1:23" x14ac:dyDescent="0.25">
      <c r="A2037" t="s">
        <v>331</v>
      </c>
      <c r="B2037" s="11">
        <v>29.925000000000001</v>
      </c>
      <c r="C2037" s="11">
        <v>5.3</v>
      </c>
      <c r="D2037" t="s">
        <v>2380</v>
      </c>
      <c r="E2037" t="s">
        <v>2380</v>
      </c>
      <c r="F2037" t="s">
        <v>2380</v>
      </c>
      <c r="G2037">
        <v>1</v>
      </c>
      <c r="H2037" t="s">
        <v>2380</v>
      </c>
      <c r="I2037" t="str">
        <f t="shared" si="404"/>
        <v>Id2036</v>
      </c>
      <c r="J2037" t="str">
        <f t="shared" si="405"/>
        <v>29.925</v>
      </c>
      <c r="K2037" t="str">
        <f t="shared" si="406"/>
        <v>5.3</v>
      </c>
      <c r="L2037" t="str">
        <f t="shared" si="407"/>
        <v>No</v>
      </c>
      <c r="M2037" t="str">
        <f t="shared" si="408"/>
        <v>No</v>
      </c>
      <c r="N2037" t="str">
        <f t="shared" si="409"/>
        <v>No</v>
      </c>
      <c r="O2037" t="str">
        <f t="shared" si="410"/>
        <v>1</v>
      </c>
      <c r="P2037" t="str">
        <f t="shared" si="411"/>
        <v>No</v>
      </c>
      <c r="Q2037" s="10" t="str">
        <f t="shared" si="412"/>
        <v>1</v>
      </c>
      <c r="R2037" t="str">
        <f t="shared" si="413"/>
        <v>No</v>
      </c>
      <c r="S2037" t="str">
        <f t="shared" si="414"/>
        <v>No</v>
      </c>
      <c r="T2037" t="str">
        <f t="shared" si="415"/>
        <v>No</v>
      </c>
      <c r="U2037" s="10" t="str" cm="1">
        <f t="array" ref="U2037">_xlfn.IFS(B2037&lt;18.5,"Underweight",B2037&lt;=24.9,"Normal weight",B2037&lt;=29.99,"Over weight",B2037&gt;=30,"Obesity")</f>
        <v>Over weight</v>
      </c>
      <c r="V2037" t="str" cm="1">
        <f t="array" ref="V2037">_xlfn.IFS(C2037&lt;5.7,"Normal",C2037&lt;=6.49,"Prediabetes",C2037&gt;=6.5,"Diabetes")</f>
        <v>Normal</v>
      </c>
      <c r="W2037" t="str">
        <f t="shared" si="416"/>
        <v>No</v>
      </c>
    </row>
    <row r="2038" spans="1:23" x14ac:dyDescent="0.25">
      <c r="A2038" t="s">
        <v>330</v>
      </c>
      <c r="B2038" s="11">
        <v>24.225000000000001</v>
      </c>
      <c r="C2038" s="11">
        <v>4.42</v>
      </c>
      <c r="D2038" t="s">
        <v>2380</v>
      </c>
      <c r="E2038" t="s">
        <v>2380</v>
      </c>
      <c r="F2038" t="s">
        <v>2380</v>
      </c>
      <c r="G2038">
        <v>1</v>
      </c>
      <c r="H2038" t="s">
        <v>2380</v>
      </c>
      <c r="I2038" t="str">
        <f t="shared" si="404"/>
        <v>Id2037</v>
      </c>
      <c r="J2038" t="str">
        <f t="shared" si="405"/>
        <v>24.225</v>
      </c>
      <c r="K2038" t="str">
        <f t="shared" si="406"/>
        <v>4.42</v>
      </c>
      <c r="L2038" t="str">
        <f t="shared" si="407"/>
        <v>No</v>
      </c>
      <c r="M2038" t="str">
        <f t="shared" si="408"/>
        <v>No</v>
      </c>
      <c r="N2038" t="str">
        <f t="shared" si="409"/>
        <v>No</v>
      </c>
      <c r="O2038" t="str">
        <f t="shared" si="410"/>
        <v>1</v>
      </c>
      <c r="P2038" t="str">
        <f t="shared" si="411"/>
        <v>No</v>
      </c>
      <c r="Q2038" s="10" t="str">
        <f t="shared" si="412"/>
        <v>1</v>
      </c>
      <c r="R2038" t="str">
        <f t="shared" si="413"/>
        <v>No</v>
      </c>
      <c r="S2038" t="str">
        <f t="shared" si="414"/>
        <v>No</v>
      </c>
      <c r="T2038" t="str">
        <f t="shared" si="415"/>
        <v>No</v>
      </c>
      <c r="U2038" s="10" t="str" cm="1">
        <f t="array" ref="U2038">_xlfn.IFS(B2038&lt;18.5,"Underweight",B2038&lt;=24.9,"Normal weight",B2038&lt;=29.99,"Over weight",B2038&gt;=30,"Obesity")</f>
        <v>Normal weight</v>
      </c>
      <c r="V2038" t="str" cm="1">
        <f t="array" ref="V2038">_xlfn.IFS(C2038&lt;5.7,"Normal",C2038&lt;=6.49,"Prediabetes",C2038&gt;=6.5,"Diabetes")</f>
        <v>Normal</v>
      </c>
      <c r="W2038" t="str">
        <f t="shared" si="416"/>
        <v>No</v>
      </c>
    </row>
    <row r="2039" spans="1:23" x14ac:dyDescent="0.25">
      <c r="A2039" t="s">
        <v>329</v>
      </c>
      <c r="B2039" s="11">
        <v>29.68</v>
      </c>
      <c r="C2039" s="11">
        <v>5.68</v>
      </c>
      <c r="D2039" t="s">
        <v>2380</v>
      </c>
      <c r="E2039" t="s">
        <v>2382</v>
      </c>
      <c r="F2039" t="s">
        <v>2380</v>
      </c>
      <c r="G2039">
        <v>1</v>
      </c>
      <c r="H2039" t="s">
        <v>2380</v>
      </c>
      <c r="I2039" t="str">
        <f t="shared" si="404"/>
        <v>Id2038</v>
      </c>
      <c r="J2039" t="str">
        <f t="shared" si="405"/>
        <v>29.68</v>
      </c>
      <c r="K2039" t="str">
        <f t="shared" si="406"/>
        <v>5.68</v>
      </c>
      <c r="L2039" t="str">
        <f t="shared" si="407"/>
        <v>No</v>
      </c>
      <c r="M2039" t="str">
        <f t="shared" si="408"/>
        <v>yes</v>
      </c>
      <c r="N2039" t="str">
        <f t="shared" si="409"/>
        <v>No</v>
      </c>
      <c r="O2039" t="str">
        <f t="shared" si="410"/>
        <v>1</v>
      </c>
      <c r="P2039" t="str">
        <f t="shared" si="411"/>
        <v>No</v>
      </c>
      <c r="Q2039" s="10" t="str">
        <f t="shared" si="412"/>
        <v>1</v>
      </c>
      <c r="R2039" t="str">
        <f t="shared" si="413"/>
        <v>No</v>
      </c>
      <c r="S2039" t="str">
        <f t="shared" si="414"/>
        <v>No</v>
      </c>
      <c r="T2039" t="str">
        <f t="shared" si="415"/>
        <v>No</v>
      </c>
      <c r="U2039" s="10" t="str" cm="1">
        <f t="array" ref="U2039">_xlfn.IFS(B2039&lt;18.5,"Underweight",B2039&lt;=24.9,"Normal weight",B2039&lt;=29.99,"Over weight",B2039&gt;=30,"Obesity")</f>
        <v>Over weight</v>
      </c>
      <c r="V2039" t="str" cm="1">
        <f t="array" ref="V2039">_xlfn.IFS(C2039&lt;5.7,"Normal",C2039&lt;=6.49,"Prediabetes",C2039&gt;=6.5,"Diabetes")</f>
        <v>Normal</v>
      </c>
      <c r="W2039" t="str">
        <f t="shared" si="416"/>
        <v>Yes</v>
      </c>
    </row>
    <row r="2040" spans="1:23" x14ac:dyDescent="0.25">
      <c r="A2040" t="s">
        <v>328</v>
      </c>
      <c r="B2040" s="11">
        <v>20.614999999999998</v>
      </c>
      <c r="C2040" s="11">
        <v>6.05</v>
      </c>
      <c r="D2040" t="s">
        <v>2380</v>
      </c>
      <c r="E2040" t="s">
        <v>2380</v>
      </c>
      <c r="F2040" t="s">
        <v>2383</v>
      </c>
      <c r="G2040">
        <v>1</v>
      </c>
      <c r="H2040" t="s">
        <v>2380</v>
      </c>
      <c r="I2040" t="str">
        <f t="shared" si="404"/>
        <v>Id2039</v>
      </c>
      <c r="J2040" t="str">
        <f t="shared" si="405"/>
        <v>20.615</v>
      </c>
      <c r="K2040" t="str">
        <f t="shared" si="406"/>
        <v>6.05</v>
      </c>
      <c r="L2040" t="str">
        <f t="shared" si="407"/>
        <v>No</v>
      </c>
      <c r="M2040" t="str">
        <f t="shared" si="408"/>
        <v>No</v>
      </c>
      <c r="N2040" t="str">
        <f t="shared" si="409"/>
        <v>Yes</v>
      </c>
      <c r="O2040" t="str">
        <f t="shared" si="410"/>
        <v>1</v>
      </c>
      <c r="P2040" t="str">
        <f t="shared" si="411"/>
        <v>No</v>
      </c>
      <c r="Q2040" s="10" t="str">
        <f t="shared" si="412"/>
        <v>1</v>
      </c>
      <c r="R2040" t="str">
        <f t="shared" si="413"/>
        <v>No</v>
      </c>
      <c r="S2040" t="str">
        <f t="shared" si="414"/>
        <v>No</v>
      </c>
      <c r="T2040" t="str">
        <f t="shared" si="415"/>
        <v>No</v>
      </c>
      <c r="U2040" s="10" t="str" cm="1">
        <f t="array" ref="U2040">_xlfn.IFS(B2040&lt;18.5,"Underweight",B2040&lt;=24.9,"Normal weight",B2040&lt;=29.99,"Over weight",B2040&gt;=30,"Obesity")</f>
        <v>Normal weight</v>
      </c>
      <c r="V2040" t="str" cm="1">
        <f t="array" ref="V2040">_xlfn.IFS(C2040&lt;5.7,"Normal",C2040&lt;=6.49,"Prediabetes",C2040&gt;=6.5,"Diabetes")</f>
        <v>Prediabetes</v>
      </c>
      <c r="W2040" t="str">
        <f t="shared" si="416"/>
        <v>No</v>
      </c>
    </row>
    <row r="2041" spans="1:23" x14ac:dyDescent="0.25">
      <c r="A2041" t="s">
        <v>327</v>
      </c>
      <c r="B2041" s="11">
        <v>32.119999999999997</v>
      </c>
      <c r="C2041" s="11">
        <v>5.33</v>
      </c>
      <c r="D2041" t="s">
        <v>2380</v>
      </c>
      <c r="E2041" t="s">
        <v>2382</v>
      </c>
      <c r="F2041" t="s">
        <v>2380</v>
      </c>
      <c r="G2041">
        <v>1</v>
      </c>
      <c r="H2041" t="s">
        <v>2380</v>
      </c>
      <c r="I2041" t="str">
        <f t="shared" si="404"/>
        <v>Id2040</v>
      </c>
      <c r="J2041" t="str">
        <f t="shared" si="405"/>
        <v>32.12</v>
      </c>
      <c r="K2041" t="str">
        <f t="shared" si="406"/>
        <v>5.33</v>
      </c>
      <c r="L2041" t="str">
        <f t="shared" si="407"/>
        <v>No</v>
      </c>
      <c r="M2041" t="str">
        <f t="shared" si="408"/>
        <v>yes</v>
      </c>
      <c r="N2041" t="str">
        <f t="shared" si="409"/>
        <v>No</v>
      </c>
      <c r="O2041" t="str">
        <f t="shared" si="410"/>
        <v>1</v>
      </c>
      <c r="P2041" t="str">
        <f t="shared" si="411"/>
        <v>No</v>
      </c>
      <c r="Q2041" s="10" t="str">
        <f t="shared" si="412"/>
        <v>1</v>
      </c>
      <c r="R2041" t="str">
        <f t="shared" si="413"/>
        <v>No</v>
      </c>
      <c r="S2041" t="str">
        <f t="shared" si="414"/>
        <v>No</v>
      </c>
      <c r="T2041" t="str">
        <f t="shared" si="415"/>
        <v>No</v>
      </c>
      <c r="U2041" s="10" t="str" cm="1">
        <f t="array" ref="U2041">_xlfn.IFS(B2041&lt;18.5,"Underweight",B2041&lt;=24.9,"Normal weight",B2041&lt;=29.99,"Over weight",B2041&gt;=30,"Obesity")</f>
        <v>Obesity</v>
      </c>
      <c r="V2041" t="str" cm="1">
        <f t="array" ref="V2041">_xlfn.IFS(C2041&lt;5.7,"Normal",C2041&lt;=6.49,"Prediabetes",C2041&gt;=6.5,"Diabetes")</f>
        <v>Normal</v>
      </c>
      <c r="W2041" t="str">
        <f t="shared" si="416"/>
        <v>Yes</v>
      </c>
    </row>
    <row r="2042" spans="1:23" x14ac:dyDescent="0.25">
      <c r="A2042" t="s">
        <v>326</v>
      </c>
      <c r="B2042" s="11">
        <v>27.36</v>
      </c>
      <c r="C2042" s="11">
        <v>6.22</v>
      </c>
      <c r="D2042" t="s">
        <v>2380</v>
      </c>
      <c r="E2042" t="s">
        <v>2380</v>
      </c>
      <c r="F2042" t="s">
        <v>2380</v>
      </c>
      <c r="G2042" t="s">
        <v>2381</v>
      </c>
      <c r="H2042" t="s">
        <v>2380</v>
      </c>
      <c r="I2042" t="str">
        <f t="shared" si="404"/>
        <v>Id2041</v>
      </c>
      <c r="J2042" t="str">
        <f t="shared" si="405"/>
        <v>27.36</v>
      </c>
      <c r="K2042" t="str">
        <f t="shared" si="406"/>
        <v>6.22</v>
      </c>
      <c r="L2042" t="str">
        <f t="shared" si="407"/>
        <v>No</v>
      </c>
      <c r="M2042" t="str">
        <f t="shared" si="408"/>
        <v>No</v>
      </c>
      <c r="N2042" t="str">
        <f t="shared" si="409"/>
        <v>No</v>
      </c>
      <c r="O2042" t="str">
        <f t="shared" si="410"/>
        <v>No major surgery</v>
      </c>
      <c r="P2042" t="str">
        <f t="shared" si="411"/>
        <v>No</v>
      </c>
      <c r="Q2042" s="10" t="str">
        <f t="shared" si="412"/>
        <v>0</v>
      </c>
      <c r="R2042" t="str">
        <f t="shared" si="413"/>
        <v>No</v>
      </c>
      <c r="S2042" t="str">
        <f t="shared" si="414"/>
        <v>No</v>
      </c>
      <c r="T2042" t="str">
        <f t="shared" si="415"/>
        <v>No</v>
      </c>
      <c r="U2042" s="10" t="str" cm="1">
        <f t="array" ref="U2042">_xlfn.IFS(B2042&lt;18.5,"Underweight",B2042&lt;=24.9,"Normal weight",B2042&lt;=29.99,"Over weight",B2042&gt;=30,"Obesity")</f>
        <v>Over weight</v>
      </c>
      <c r="V2042" t="str" cm="1">
        <f t="array" ref="V2042">_xlfn.IFS(C2042&lt;5.7,"Normal",C2042&lt;=6.49,"Prediabetes",C2042&gt;=6.5,"Diabetes")</f>
        <v>Prediabetes</v>
      </c>
      <c r="W2042" t="str">
        <f t="shared" si="416"/>
        <v>No</v>
      </c>
    </row>
    <row r="2043" spans="1:23" x14ac:dyDescent="0.25">
      <c r="A2043" t="s">
        <v>325</v>
      </c>
      <c r="B2043" s="11">
        <v>17.385000000000002</v>
      </c>
      <c r="C2043" s="11">
        <v>5.84</v>
      </c>
      <c r="D2043" t="s">
        <v>2380</v>
      </c>
      <c r="E2043" t="s">
        <v>2380</v>
      </c>
      <c r="F2043" t="s">
        <v>2380</v>
      </c>
      <c r="G2043" t="s">
        <v>2381</v>
      </c>
      <c r="H2043" t="s">
        <v>2380</v>
      </c>
      <c r="I2043" t="str">
        <f t="shared" si="404"/>
        <v>Id2042</v>
      </c>
      <c r="J2043" t="str">
        <f t="shared" si="405"/>
        <v>17.385</v>
      </c>
      <c r="K2043" t="str">
        <f t="shared" si="406"/>
        <v>5.84</v>
      </c>
      <c r="L2043" t="str">
        <f t="shared" si="407"/>
        <v>No</v>
      </c>
      <c r="M2043" t="str">
        <f t="shared" si="408"/>
        <v>No</v>
      </c>
      <c r="N2043" t="str">
        <f t="shared" si="409"/>
        <v>No</v>
      </c>
      <c r="O2043" t="str">
        <f t="shared" si="410"/>
        <v>No major surgery</v>
      </c>
      <c r="P2043" t="str">
        <f t="shared" si="411"/>
        <v>No</v>
      </c>
      <c r="Q2043" s="10" t="str">
        <f t="shared" si="412"/>
        <v>0</v>
      </c>
      <c r="R2043" t="str">
        <f t="shared" si="413"/>
        <v>No</v>
      </c>
      <c r="S2043" t="str">
        <f t="shared" si="414"/>
        <v>No</v>
      </c>
      <c r="T2043" t="str">
        <f t="shared" si="415"/>
        <v>No</v>
      </c>
      <c r="U2043" s="10" t="str" cm="1">
        <f t="array" ref="U2043">_xlfn.IFS(B2043&lt;18.5,"Underweight",B2043&lt;=24.9,"Normal weight",B2043&lt;=29.99,"Over weight",B2043&gt;=30,"Obesity")</f>
        <v>Underweight</v>
      </c>
      <c r="V2043" t="str" cm="1">
        <f t="array" ref="V2043">_xlfn.IFS(C2043&lt;5.7,"Normal",C2043&lt;=6.49,"Prediabetes",C2043&gt;=6.5,"Diabetes")</f>
        <v>Prediabetes</v>
      </c>
      <c r="W2043" t="str">
        <f t="shared" si="416"/>
        <v>No</v>
      </c>
    </row>
    <row r="2044" spans="1:23" x14ac:dyDescent="0.25">
      <c r="A2044" t="s">
        <v>324</v>
      </c>
      <c r="B2044" s="11">
        <v>30.13</v>
      </c>
      <c r="C2044" s="11">
        <v>5.71</v>
      </c>
      <c r="D2044" t="s">
        <v>2380</v>
      </c>
      <c r="E2044" t="s">
        <v>2382</v>
      </c>
      <c r="F2044" t="s">
        <v>2380</v>
      </c>
      <c r="G2044">
        <v>1</v>
      </c>
      <c r="H2044" t="s">
        <v>2380</v>
      </c>
      <c r="I2044" t="str">
        <f t="shared" si="404"/>
        <v>Id2043</v>
      </c>
      <c r="J2044" t="str">
        <f t="shared" si="405"/>
        <v>30.13</v>
      </c>
      <c r="K2044" t="str">
        <f t="shared" si="406"/>
        <v>5.71</v>
      </c>
      <c r="L2044" t="str">
        <f t="shared" si="407"/>
        <v>No</v>
      </c>
      <c r="M2044" t="str">
        <f t="shared" si="408"/>
        <v>yes</v>
      </c>
      <c r="N2044" t="str">
        <f t="shared" si="409"/>
        <v>No</v>
      </c>
      <c r="O2044" t="str">
        <f t="shared" si="410"/>
        <v>1</v>
      </c>
      <c r="P2044" t="str">
        <f t="shared" si="411"/>
        <v>No</v>
      </c>
      <c r="Q2044" s="10" t="str">
        <f t="shared" si="412"/>
        <v>1</v>
      </c>
      <c r="R2044" t="str">
        <f t="shared" si="413"/>
        <v>No</v>
      </c>
      <c r="S2044" t="str">
        <f t="shared" si="414"/>
        <v>No</v>
      </c>
      <c r="T2044" t="str">
        <f t="shared" si="415"/>
        <v>No</v>
      </c>
      <c r="U2044" s="10" t="str" cm="1">
        <f t="array" ref="U2044">_xlfn.IFS(B2044&lt;18.5,"Underweight",B2044&lt;=24.9,"Normal weight",B2044&lt;=29.99,"Over weight",B2044&gt;=30,"Obesity")</f>
        <v>Obesity</v>
      </c>
      <c r="V2044" t="str" cm="1">
        <f t="array" ref="V2044">_xlfn.IFS(C2044&lt;5.7,"Normal",C2044&lt;=6.49,"Prediabetes",C2044&gt;=6.5,"Diabetes")</f>
        <v>Prediabetes</v>
      </c>
      <c r="W2044" t="str">
        <f t="shared" si="416"/>
        <v>Yes</v>
      </c>
    </row>
    <row r="2045" spans="1:23" x14ac:dyDescent="0.25">
      <c r="A2045" t="s">
        <v>323</v>
      </c>
      <c r="B2045" s="11">
        <v>25.44</v>
      </c>
      <c r="C2045" s="11">
        <v>6.04</v>
      </c>
      <c r="D2045" t="s">
        <v>2382</v>
      </c>
      <c r="E2045" t="s">
        <v>2380</v>
      </c>
      <c r="F2045" t="s">
        <v>2383</v>
      </c>
      <c r="G2045">
        <v>1</v>
      </c>
      <c r="H2045" t="s">
        <v>2380</v>
      </c>
      <c r="I2045" t="str">
        <f t="shared" si="404"/>
        <v>Id2044</v>
      </c>
      <c r="J2045" t="str">
        <f t="shared" si="405"/>
        <v>25.44</v>
      </c>
      <c r="K2045" t="str">
        <f t="shared" si="406"/>
        <v>6.04</v>
      </c>
      <c r="L2045" t="str">
        <f t="shared" si="407"/>
        <v>yes</v>
      </c>
      <c r="M2045" t="str">
        <f t="shared" si="408"/>
        <v>No</v>
      </c>
      <c r="N2045" t="str">
        <f t="shared" si="409"/>
        <v>Yes</v>
      </c>
      <c r="O2045" t="str">
        <f t="shared" si="410"/>
        <v>1</v>
      </c>
      <c r="P2045" t="str">
        <f t="shared" si="411"/>
        <v>No</v>
      </c>
      <c r="Q2045" s="10" t="str">
        <f t="shared" si="412"/>
        <v>1</v>
      </c>
      <c r="R2045" t="str">
        <f t="shared" si="413"/>
        <v>Yes</v>
      </c>
      <c r="S2045" t="str">
        <f t="shared" si="414"/>
        <v>No</v>
      </c>
      <c r="T2045" t="str">
        <f t="shared" si="415"/>
        <v>No</v>
      </c>
      <c r="U2045" s="10" t="str" cm="1">
        <f t="array" ref="U2045">_xlfn.IFS(B2045&lt;18.5,"Underweight",B2045&lt;=24.9,"Normal weight",B2045&lt;=29.99,"Over weight",B2045&gt;=30,"Obesity")</f>
        <v>Over weight</v>
      </c>
      <c r="V2045" t="str" cm="1">
        <f t="array" ref="V2045">_xlfn.IFS(C2045&lt;5.7,"Normal",C2045&lt;=6.49,"Prediabetes",C2045&gt;=6.5,"Diabetes")</f>
        <v>Prediabetes</v>
      </c>
      <c r="W2045" t="str">
        <f t="shared" si="416"/>
        <v>No</v>
      </c>
    </row>
    <row r="2046" spans="1:23" x14ac:dyDescent="0.25">
      <c r="A2046" t="s">
        <v>322</v>
      </c>
      <c r="B2046" s="11">
        <v>39.805</v>
      </c>
      <c r="C2046" s="11">
        <v>4.38</v>
      </c>
      <c r="D2046" t="s">
        <v>2380</v>
      </c>
      <c r="E2046" t="s">
        <v>2382</v>
      </c>
      <c r="F2046" t="s">
        <v>2380</v>
      </c>
      <c r="G2046">
        <v>1</v>
      </c>
      <c r="H2046" t="s">
        <v>2380</v>
      </c>
      <c r="I2046" t="str">
        <f t="shared" si="404"/>
        <v>Id2045</v>
      </c>
      <c r="J2046" t="str">
        <f t="shared" si="405"/>
        <v>39.805</v>
      </c>
      <c r="K2046" t="str">
        <f t="shared" si="406"/>
        <v>4.38</v>
      </c>
      <c r="L2046" t="str">
        <f t="shared" si="407"/>
        <v>No</v>
      </c>
      <c r="M2046" t="str">
        <f t="shared" si="408"/>
        <v>yes</v>
      </c>
      <c r="N2046" t="str">
        <f t="shared" si="409"/>
        <v>No</v>
      </c>
      <c r="O2046" t="str">
        <f t="shared" si="410"/>
        <v>1</v>
      </c>
      <c r="P2046" t="str">
        <f t="shared" si="411"/>
        <v>No</v>
      </c>
      <c r="Q2046" s="10" t="str">
        <f t="shared" si="412"/>
        <v>1</v>
      </c>
      <c r="R2046" t="str">
        <f t="shared" si="413"/>
        <v>No</v>
      </c>
      <c r="S2046" t="str">
        <f t="shared" si="414"/>
        <v>No</v>
      </c>
      <c r="T2046" t="str">
        <f t="shared" si="415"/>
        <v>No</v>
      </c>
      <c r="U2046" s="10" t="str" cm="1">
        <f t="array" ref="U2046">_xlfn.IFS(B2046&lt;18.5,"Underweight",B2046&lt;=24.9,"Normal weight",B2046&lt;=29.99,"Over weight",B2046&gt;=30,"Obesity")</f>
        <v>Obesity</v>
      </c>
      <c r="V2046" t="str" cm="1">
        <f t="array" ref="V2046">_xlfn.IFS(C2046&lt;5.7,"Normal",C2046&lt;=6.49,"Prediabetes",C2046&gt;=6.5,"Diabetes")</f>
        <v>Normal</v>
      </c>
      <c r="W2046" t="str">
        <f t="shared" si="416"/>
        <v>Yes</v>
      </c>
    </row>
    <row r="2047" spans="1:23" x14ac:dyDescent="0.25">
      <c r="A2047" t="s">
        <v>321</v>
      </c>
      <c r="B2047" s="11">
        <v>30.4</v>
      </c>
      <c r="C2047" s="11">
        <v>5.56</v>
      </c>
      <c r="D2047" t="s">
        <v>2382</v>
      </c>
      <c r="E2047" t="s">
        <v>2382</v>
      </c>
      <c r="F2047" t="s">
        <v>2380</v>
      </c>
      <c r="G2047">
        <v>1</v>
      </c>
      <c r="H2047" t="s">
        <v>2380</v>
      </c>
      <c r="I2047" t="str">
        <f t="shared" si="404"/>
        <v>Id2046</v>
      </c>
      <c r="J2047" t="str">
        <f t="shared" si="405"/>
        <v>30.4</v>
      </c>
      <c r="K2047" t="str">
        <f t="shared" si="406"/>
        <v>5.56</v>
      </c>
      <c r="L2047" t="str">
        <f t="shared" si="407"/>
        <v>yes</v>
      </c>
      <c r="M2047" t="str">
        <f t="shared" si="408"/>
        <v>yes</v>
      </c>
      <c r="N2047" t="str">
        <f t="shared" si="409"/>
        <v>No</v>
      </c>
      <c r="O2047" t="str">
        <f t="shared" si="410"/>
        <v>1</v>
      </c>
      <c r="P2047" t="str">
        <f t="shared" si="411"/>
        <v>No</v>
      </c>
      <c r="Q2047" s="10" t="str">
        <f t="shared" si="412"/>
        <v>1</v>
      </c>
      <c r="R2047" t="str">
        <f t="shared" si="413"/>
        <v>Yes</v>
      </c>
      <c r="S2047" t="str">
        <f t="shared" si="414"/>
        <v>No</v>
      </c>
      <c r="T2047" t="str">
        <f t="shared" si="415"/>
        <v>No</v>
      </c>
      <c r="U2047" s="10" t="str" cm="1">
        <f t="array" ref="U2047">_xlfn.IFS(B2047&lt;18.5,"Underweight",B2047&lt;=24.9,"Normal weight",B2047&lt;=29.99,"Over weight",B2047&gt;=30,"Obesity")</f>
        <v>Obesity</v>
      </c>
      <c r="V2047" t="str" cm="1">
        <f t="array" ref="V2047">_xlfn.IFS(C2047&lt;5.7,"Normal",C2047&lt;=6.49,"Prediabetes",C2047&gt;=6.5,"Diabetes")</f>
        <v>Normal</v>
      </c>
      <c r="W2047" t="str">
        <f t="shared" si="416"/>
        <v>Yes</v>
      </c>
    </row>
    <row r="2048" spans="1:23" x14ac:dyDescent="0.25">
      <c r="A2048" t="s">
        <v>320</v>
      </c>
      <c r="B2048" s="11">
        <v>23.18</v>
      </c>
      <c r="C2048" s="11">
        <v>4.24</v>
      </c>
      <c r="D2048" t="s">
        <v>2380</v>
      </c>
      <c r="E2048" t="s">
        <v>2382</v>
      </c>
      <c r="F2048" t="s">
        <v>2380</v>
      </c>
      <c r="G2048">
        <v>1</v>
      </c>
      <c r="H2048" t="s">
        <v>2380</v>
      </c>
      <c r="I2048" t="str">
        <f t="shared" si="404"/>
        <v>Id2047</v>
      </c>
      <c r="J2048" t="str">
        <f t="shared" si="405"/>
        <v>23.18</v>
      </c>
      <c r="K2048" t="str">
        <f t="shared" si="406"/>
        <v>4.24</v>
      </c>
      <c r="L2048" t="str">
        <f t="shared" si="407"/>
        <v>No</v>
      </c>
      <c r="M2048" t="str">
        <f t="shared" si="408"/>
        <v>yes</v>
      </c>
      <c r="N2048" t="str">
        <f t="shared" si="409"/>
        <v>No</v>
      </c>
      <c r="O2048" t="str">
        <f t="shared" si="410"/>
        <v>1</v>
      </c>
      <c r="P2048" t="str">
        <f t="shared" si="411"/>
        <v>No</v>
      </c>
      <c r="Q2048" s="10" t="str">
        <f t="shared" si="412"/>
        <v>1</v>
      </c>
      <c r="R2048" t="str">
        <f t="shared" si="413"/>
        <v>No</v>
      </c>
      <c r="S2048" t="str">
        <f t="shared" si="414"/>
        <v>No</v>
      </c>
      <c r="T2048" t="str">
        <f t="shared" si="415"/>
        <v>No</v>
      </c>
      <c r="U2048" s="10" t="str" cm="1">
        <f t="array" ref="U2048">_xlfn.IFS(B2048&lt;18.5,"Underweight",B2048&lt;=24.9,"Normal weight",B2048&lt;=29.99,"Over weight",B2048&gt;=30,"Obesity")</f>
        <v>Normal weight</v>
      </c>
      <c r="V2048" t="str" cm="1">
        <f t="array" ref="V2048">_xlfn.IFS(C2048&lt;5.7,"Normal",C2048&lt;=6.49,"Prediabetes",C2048&gt;=6.5,"Diabetes")</f>
        <v>Normal</v>
      </c>
      <c r="W2048" t="str">
        <f t="shared" si="416"/>
        <v>Yes</v>
      </c>
    </row>
    <row r="2049" spans="1:23" x14ac:dyDescent="0.25">
      <c r="A2049" t="s">
        <v>319</v>
      </c>
      <c r="B2049" s="11">
        <v>39.615000000000002</v>
      </c>
      <c r="C2049" s="11">
        <v>6.32</v>
      </c>
      <c r="D2049" t="s">
        <v>2380</v>
      </c>
      <c r="E2049" t="s">
        <v>2380</v>
      </c>
      <c r="F2049" t="s">
        <v>2383</v>
      </c>
      <c r="G2049">
        <v>1</v>
      </c>
      <c r="H2049" t="s">
        <v>2380</v>
      </c>
      <c r="I2049" t="str">
        <f t="shared" si="404"/>
        <v>Id2048</v>
      </c>
      <c r="J2049" t="str">
        <f t="shared" si="405"/>
        <v>39.615</v>
      </c>
      <c r="K2049" t="str">
        <f t="shared" si="406"/>
        <v>6.32</v>
      </c>
      <c r="L2049" t="str">
        <f t="shared" si="407"/>
        <v>No</v>
      </c>
      <c r="M2049" t="str">
        <f t="shared" si="408"/>
        <v>No</v>
      </c>
      <c r="N2049" t="str">
        <f t="shared" si="409"/>
        <v>Yes</v>
      </c>
      <c r="O2049" t="str">
        <f t="shared" si="410"/>
        <v>1</v>
      </c>
      <c r="P2049" t="str">
        <f t="shared" si="411"/>
        <v>No</v>
      </c>
      <c r="Q2049" s="10" t="str">
        <f t="shared" si="412"/>
        <v>1</v>
      </c>
      <c r="R2049" t="str">
        <f t="shared" si="413"/>
        <v>No</v>
      </c>
      <c r="S2049" t="str">
        <f t="shared" si="414"/>
        <v>No</v>
      </c>
      <c r="T2049" t="str">
        <f t="shared" si="415"/>
        <v>No</v>
      </c>
      <c r="U2049" s="10" t="str" cm="1">
        <f t="array" ref="U2049">_xlfn.IFS(B2049&lt;18.5,"Underweight",B2049&lt;=24.9,"Normal weight",B2049&lt;=29.99,"Over weight",B2049&gt;=30,"Obesity")</f>
        <v>Obesity</v>
      </c>
      <c r="V2049" t="str" cm="1">
        <f t="array" ref="V2049">_xlfn.IFS(C2049&lt;5.7,"Normal",C2049&lt;=6.49,"Prediabetes",C2049&gt;=6.5,"Diabetes")</f>
        <v>Prediabetes</v>
      </c>
      <c r="W2049" t="str">
        <f t="shared" si="416"/>
        <v>No</v>
      </c>
    </row>
    <row r="2050" spans="1:23" x14ac:dyDescent="0.25">
      <c r="A2050" t="s">
        <v>318</v>
      </c>
      <c r="B2050" s="11">
        <v>30.59</v>
      </c>
      <c r="C2050" s="11">
        <v>6.3</v>
      </c>
      <c r="D2050" t="s">
        <v>2382</v>
      </c>
      <c r="E2050" t="s">
        <v>2380</v>
      </c>
      <c r="F2050" t="s">
        <v>2383</v>
      </c>
      <c r="G2050">
        <v>1</v>
      </c>
      <c r="H2050" t="s">
        <v>2380</v>
      </c>
      <c r="I2050" t="str">
        <f t="shared" si="404"/>
        <v>Id2049</v>
      </c>
      <c r="J2050" t="str">
        <f t="shared" si="405"/>
        <v>30.59</v>
      </c>
      <c r="K2050" t="str">
        <f t="shared" si="406"/>
        <v>6.3</v>
      </c>
      <c r="L2050" t="str">
        <f t="shared" si="407"/>
        <v>yes</v>
      </c>
      <c r="M2050" t="str">
        <f t="shared" si="408"/>
        <v>No</v>
      </c>
      <c r="N2050" t="str">
        <f t="shared" si="409"/>
        <v>Yes</v>
      </c>
      <c r="O2050" t="str">
        <f t="shared" si="410"/>
        <v>1</v>
      </c>
      <c r="P2050" t="str">
        <f t="shared" si="411"/>
        <v>No</v>
      </c>
      <c r="Q2050" s="10" t="str">
        <f t="shared" si="412"/>
        <v>1</v>
      </c>
      <c r="R2050" t="str">
        <f t="shared" si="413"/>
        <v>Yes</v>
      </c>
      <c r="S2050" t="str">
        <f t="shared" si="414"/>
        <v>No</v>
      </c>
      <c r="T2050" t="str">
        <f t="shared" si="415"/>
        <v>No</v>
      </c>
      <c r="U2050" s="10" t="str" cm="1">
        <f t="array" ref="U2050">_xlfn.IFS(B2050&lt;18.5,"Underweight",B2050&lt;=24.9,"Normal weight",B2050&lt;=29.99,"Over weight",B2050&gt;=30,"Obesity")</f>
        <v>Obesity</v>
      </c>
      <c r="V2050" t="str" cm="1">
        <f t="array" ref="V2050">_xlfn.IFS(C2050&lt;5.7,"Normal",C2050&lt;=6.49,"Prediabetes",C2050&gt;=6.5,"Diabetes")</f>
        <v>Prediabetes</v>
      </c>
      <c r="W2050" t="str">
        <f t="shared" si="416"/>
        <v>No</v>
      </c>
    </row>
    <row r="2051" spans="1:23" x14ac:dyDescent="0.25">
      <c r="A2051" t="s">
        <v>317</v>
      </c>
      <c r="B2051" s="11">
        <v>16.72</v>
      </c>
      <c r="C2051" s="11">
        <v>4.38</v>
      </c>
      <c r="D2051" t="s">
        <v>2382</v>
      </c>
      <c r="E2051" t="s">
        <v>2380</v>
      </c>
      <c r="F2051" t="s">
        <v>2380</v>
      </c>
      <c r="G2051">
        <v>1</v>
      </c>
      <c r="H2051" t="s">
        <v>2380</v>
      </c>
      <c r="I2051" t="str">
        <f t="shared" ref="I2051:I2114" si="417">CLEAN(A2051)</f>
        <v>Id2050</v>
      </c>
      <c r="J2051" t="str">
        <f t="shared" ref="J2051:J2114" si="418">CLEAN(B2051)</f>
        <v>16.72</v>
      </c>
      <c r="K2051" t="str">
        <f t="shared" ref="K2051:K2114" si="419">CLEAN(C2051)</f>
        <v>4.38</v>
      </c>
      <c r="L2051" t="str">
        <f t="shared" ref="L2051:L2114" si="420">CLEAN(D2051)</f>
        <v>yes</v>
      </c>
      <c r="M2051" t="str">
        <f t="shared" ref="M2051:M2114" si="421">CLEAN(E2051)</f>
        <v>No</v>
      </c>
      <c r="N2051" t="str">
        <f t="shared" ref="N2051:N2114" si="422">CLEAN(F2051)</f>
        <v>No</v>
      </c>
      <c r="O2051" t="str">
        <f t="shared" ref="O2051:O2114" si="423">CLEAN(G2051)</f>
        <v>1</v>
      </c>
      <c r="P2051" t="str">
        <f t="shared" ref="P2051:P2114" si="424">CLEAN(H2051)</f>
        <v>No</v>
      </c>
      <c r="Q2051" s="10" t="str">
        <f t="shared" ref="Q2051:Q2114" si="425">SUBSTITUTE(O2051,"No major surgery",0)</f>
        <v>1</v>
      </c>
      <c r="R2051" t="str">
        <f t="shared" ref="R2051:R2114" si="426">PROPER(L2051)</f>
        <v>Yes</v>
      </c>
      <c r="S2051" t="str">
        <f t="shared" ref="S2051:S2114" si="427">PROPER(P2051)</f>
        <v>No</v>
      </c>
      <c r="T2051" t="str">
        <f t="shared" ref="T2051:T2114" si="428">SUBSTITUTE(S2051,"?","No")</f>
        <v>No</v>
      </c>
      <c r="U2051" s="10" t="str" cm="1">
        <f t="array" ref="U2051">_xlfn.IFS(B2051&lt;18.5,"Underweight",B2051&lt;=24.9,"Normal weight",B2051&lt;=29.99,"Over weight",B2051&gt;=30,"Obesity")</f>
        <v>Underweight</v>
      </c>
      <c r="V2051" t="str" cm="1">
        <f t="array" ref="V2051">_xlfn.IFS(C2051&lt;5.7,"Normal",C2051&lt;=6.49,"Prediabetes",C2051&gt;=6.5,"Diabetes")</f>
        <v>Normal</v>
      </c>
      <c r="W2051" t="str">
        <f t="shared" ref="W2051:W2114" si="429">PROPER(E2051)</f>
        <v>No</v>
      </c>
    </row>
    <row r="2052" spans="1:23" x14ac:dyDescent="0.25">
      <c r="A2052" t="s">
        <v>316</v>
      </c>
      <c r="B2052" s="11">
        <v>26.22</v>
      </c>
      <c r="C2052" s="11">
        <v>4.6500000000000004</v>
      </c>
      <c r="D2052" t="s">
        <v>2382</v>
      </c>
      <c r="E2052" t="s">
        <v>2380</v>
      </c>
      <c r="F2052" t="s">
        <v>2383</v>
      </c>
      <c r="G2052">
        <v>1</v>
      </c>
      <c r="H2052" t="s">
        <v>2380</v>
      </c>
      <c r="I2052" t="str">
        <f t="shared" si="417"/>
        <v>Id2051</v>
      </c>
      <c r="J2052" t="str">
        <f t="shared" si="418"/>
        <v>26.22</v>
      </c>
      <c r="K2052" t="str">
        <f t="shared" si="419"/>
        <v>4.65</v>
      </c>
      <c r="L2052" t="str">
        <f t="shared" si="420"/>
        <v>yes</v>
      </c>
      <c r="M2052" t="str">
        <f t="shared" si="421"/>
        <v>No</v>
      </c>
      <c r="N2052" t="str">
        <f t="shared" si="422"/>
        <v>Yes</v>
      </c>
      <c r="O2052" t="str">
        <f t="shared" si="423"/>
        <v>1</v>
      </c>
      <c r="P2052" t="str">
        <f t="shared" si="424"/>
        <v>No</v>
      </c>
      <c r="Q2052" s="10" t="str">
        <f t="shared" si="425"/>
        <v>1</v>
      </c>
      <c r="R2052" t="str">
        <f t="shared" si="426"/>
        <v>Yes</v>
      </c>
      <c r="S2052" t="str">
        <f t="shared" si="427"/>
        <v>No</v>
      </c>
      <c r="T2052" t="str">
        <f t="shared" si="428"/>
        <v>No</v>
      </c>
      <c r="U2052" s="10" t="str" cm="1">
        <f t="array" ref="U2052">_xlfn.IFS(B2052&lt;18.5,"Underweight",B2052&lt;=24.9,"Normal weight",B2052&lt;=29.99,"Over weight",B2052&gt;=30,"Obesity")</f>
        <v>Over weight</v>
      </c>
      <c r="V2052" t="str" cm="1">
        <f t="array" ref="V2052">_xlfn.IFS(C2052&lt;5.7,"Normal",C2052&lt;=6.49,"Prediabetes",C2052&gt;=6.5,"Diabetes")</f>
        <v>Normal</v>
      </c>
      <c r="W2052" t="str">
        <f t="shared" si="429"/>
        <v>No</v>
      </c>
    </row>
    <row r="2053" spans="1:23" x14ac:dyDescent="0.25">
      <c r="A2053" t="s">
        <v>315</v>
      </c>
      <c r="B2053" s="11">
        <v>31.824999999999999</v>
      </c>
      <c r="C2053" s="11">
        <v>4.7</v>
      </c>
      <c r="D2053" t="s">
        <v>2380</v>
      </c>
      <c r="E2053" t="s">
        <v>2380</v>
      </c>
      <c r="F2053" t="s">
        <v>2383</v>
      </c>
      <c r="G2053">
        <v>1</v>
      </c>
      <c r="H2053" t="s">
        <v>2380</v>
      </c>
      <c r="I2053" t="str">
        <f t="shared" si="417"/>
        <v>Id2052</v>
      </c>
      <c r="J2053" t="str">
        <f t="shared" si="418"/>
        <v>31.825</v>
      </c>
      <c r="K2053" t="str">
        <f t="shared" si="419"/>
        <v>4.7</v>
      </c>
      <c r="L2053" t="str">
        <f t="shared" si="420"/>
        <v>No</v>
      </c>
      <c r="M2053" t="str">
        <f t="shared" si="421"/>
        <v>No</v>
      </c>
      <c r="N2053" t="str">
        <f t="shared" si="422"/>
        <v>Yes</v>
      </c>
      <c r="O2053" t="str">
        <f t="shared" si="423"/>
        <v>1</v>
      </c>
      <c r="P2053" t="str">
        <f t="shared" si="424"/>
        <v>No</v>
      </c>
      <c r="Q2053" s="10" t="str">
        <f t="shared" si="425"/>
        <v>1</v>
      </c>
      <c r="R2053" t="str">
        <f t="shared" si="426"/>
        <v>No</v>
      </c>
      <c r="S2053" t="str">
        <f t="shared" si="427"/>
        <v>No</v>
      </c>
      <c r="T2053" t="str">
        <f t="shared" si="428"/>
        <v>No</v>
      </c>
      <c r="U2053" s="10" t="str" cm="1">
        <f t="array" ref="U2053">_xlfn.IFS(B2053&lt;18.5,"Underweight",B2053&lt;=24.9,"Normal weight",B2053&lt;=29.99,"Over weight",B2053&gt;=30,"Obesity")</f>
        <v>Obesity</v>
      </c>
      <c r="V2053" t="str" cm="1">
        <f t="array" ref="V2053">_xlfn.IFS(C2053&lt;5.7,"Normal",C2053&lt;=6.49,"Prediabetes",C2053&gt;=6.5,"Diabetes")</f>
        <v>Normal</v>
      </c>
      <c r="W2053" t="str">
        <f t="shared" si="429"/>
        <v>No</v>
      </c>
    </row>
    <row r="2054" spans="1:23" x14ac:dyDescent="0.25">
      <c r="A2054" t="s">
        <v>314</v>
      </c>
      <c r="B2054" s="11">
        <v>25.745000000000001</v>
      </c>
      <c r="C2054" s="11">
        <v>4.34</v>
      </c>
      <c r="D2054" t="s">
        <v>2380</v>
      </c>
      <c r="E2054" t="s">
        <v>2380</v>
      </c>
      <c r="F2054" t="s">
        <v>2383</v>
      </c>
      <c r="G2054">
        <v>1</v>
      </c>
      <c r="H2054" t="s">
        <v>2380</v>
      </c>
      <c r="I2054" t="str">
        <f t="shared" si="417"/>
        <v>Id2053</v>
      </c>
      <c r="J2054" t="str">
        <f t="shared" si="418"/>
        <v>25.745</v>
      </c>
      <c r="K2054" t="str">
        <f t="shared" si="419"/>
        <v>4.34</v>
      </c>
      <c r="L2054" t="str">
        <f t="shared" si="420"/>
        <v>No</v>
      </c>
      <c r="M2054" t="str">
        <f t="shared" si="421"/>
        <v>No</v>
      </c>
      <c r="N2054" t="str">
        <f t="shared" si="422"/>
        <v>Yes</v>
      </c>
      <c r="O2054" t="str">
        <f t="shared" si="423"/>
        <v>1</v>
      </c>
      <c r="P2054" t="str">
        <f t="shared" si="424"/>
        <v>No</v>
      </c>
      <c r="Q2054" s="10" t="str">
        <f t="shared" si="425"/>
        <v>1</v>
      </c>
      <c r="R2054" t="str">
        <f t="shared" si="426"/>
        <v>No</v>
      </c>
      <c r="S2054" t="str">
        <f t="shared" si="427"/>
        <v>No</v>
      </c>
      <c r="T2054" t="str">
        <f t="shared" si="428"/>
        <v>No</v>
      </c>
      <c r="U2054" s="10" t="str" cm="1">
        <f t="array" ref="U2054">_xlfn.IFS(B2054&lt;18.5,"Underweight",B2054&lt;=24.9,"Normal weight",B2054&lt;=29.99,"Over weight",B2054&gt;=30,"Obesity")</f>
        <v>Over weight</v>
      </c>
      <c r="V2054" t="str" cm="1">
        <f t="array" ref="V2054">_xlfn.IFS(C2054&lt;5.7,"Normal",C2054&lt;=6.49,"Prediabetes",C2054&gt;=6.5,"Diabetes")</f>
        <v>Normal</v>
      </c>
      <c r="W2054" t="str">
        <f t="shared" si="429"/>
        <v>No</v>
      </c>
    </row>
    <row r="2055" spans="1:23" x14ac:dyDescent="0.25">
      <c r="A2055" t="s">
        <v>313</v>
      </c>
      <c r="B2055" s="11">
        <v>24.605</v>
      </c>
      <c r="C2055" s="11">
        <v>5.62</v>
      </c>
      <c r="D2055" t="s">
        <v>2380</v>
      </c>
      <c r="E2055" t="s">
        <v>2380</v>
      </c>
      <c r="F2055" t="s">
        <v>2383</v>
      </c>
      <c r="G2055">
        <v>1</v>
      </c>
      <c r="H2055" t="s">
        <v>2380</v>
      </c>
      <c r="I2055" t="str">
        <f t="shared" si="417"/>
        <v>Id2054</v>
      </c>
      <c r="J2055" t="str">
        <f t="shared" si="418"/>
        <v>24.605</v>
      </c>
      <c r="K2055" t="str">
        <f t="shared" si="419"/>
        <v>5.62</v>
      </c>
      <c r="L2055" t="str">
        <f t="shared" si="420"/>
        <v>No</v>
      </c>
      <c r="M2055" t="str">
        <f t="shared" si="421"/>
        <v>No</v>
      </c>
      <c r="N2055" t="str">
        <f t="shared" si="422"/>
        <v>Yes</v>
      </c>
      <c r="O2055" t="str">
        <f t="shared" si="423"/>
        <v>1</v>
      </c>
      <c r="P2055" t="str">
        <f t="shared" si="424"/>
        <v>No</v>
      </c>
      <c r="Q2055" s="10" t="str">
        <f t="shared" si="425"/>
        <v>1</v>
      </c>
      <c r="R2055" t="str">
        <f t="shared" si="426"/>
        <v>No</v>
      </c>
      <c r="S2055" t="str">
        <f t="shared" si="427"/>
        <v>No</v>
      </c>
      <c r="T2055" t="str">
        <f t="shared" si="428"/>
        <v>No</v>
      </c>
      <c r="U2055" s="10" t="str" cm="1">
        <f t="array" ref="U2055">_xlfn.IFS(B2055&lt;18.5,"Underweight",B2055&lt;=24.9,"Normal weight",B2055&lt;=29.99,"Over weight",B2055&gt;=30,"Obesity")</f>
        <v>Normal weight</v>
      </c>
      <c r="V2055" t="str" cm="1">
        <f t="array" ref="V2055">_xlfn.IFS(C2055&lt;5.7,"Normal",C2055&lt;=6.49,"Prediabetes",C2055&gt;=6.5,"Diabetes")</f>
        <v>Normal</v>
      </c>
      <c r="W2055" t="str">
        <f t="shared" si="429"/>
        <v>No</v>
      </c>
    </row>
    <row r="2056" spans="1:23" x14ac:dyDescent="0.25">
      <c r="A2056" t="s">
        <v>312</v>
      </c>
      <c r="B2056" s="11">
        <v>24.51</v>
      </c>
      <c r="C2056" s="11">
        <v>4.24</v>
      </c>
      <c r="D2056" t="s">
        <v>2380</v>
      </c>
      <c r="E2056" t="s">
        <v>2380</v>
      </c>
      <c r="F2056" t="s">
        <v>2383</v>
      </c>
      <c r="G2056">
        <v>1</v>
      </c>
      <c r="H2056" t="s">
        <v>2380</v>
      </c>
      <c r="I2056" t="str">
        <f t="shared" si="417"/>
        <v>Id2055</v>
      </c>
      <c r="J2056" t="str">
        <f t="shared" si="418"/>
        <v>24.51</v>
      </c>
      <c r="K2056" t="str">
        <f t="shared" si="419"/>
        <v>4.24</v>
      </c>
      <c r="L2056" t="str">
        <f t="shared" si="420"/>
        <v>No</v>
      </c>
      <c r="M2056" t="str">
        <f t="shared" si="421"/>
        <v>No</v>
      </c>
      <c r="N2056" t="str">
        <f t="shared" si="422"/>
        <v>Yes</v>
      </c>
      <c r="O2056" t="str">
        <f t="shared" si="423"/>
        <v>1</v>
      </c>
      <c r="P2056" t="str">
        <f t="shared" si="424"/>
        <v>No</v>
      </c>
      <c r="Q2056" s="10" t="str">
        <f t="shared" si="425"/>
        <v>1</v>
      </c>
      <c r="R2056" t="str">
        <f t="shared" si="426"/>
        <v>No</v>
      </c>
      <c r="S2056" t="str">
        <f t="shared" si="427"/>
        <v>No</v>
      </c>
      <c r="T2056" t="str">
        <f t="shared" si="428"/>
        <v>No</v>
      </c>
      <c r="U2056" s="10" t="str" cm="1">
        <f t="array" ref="U2056">_xlfn.IFS(B2056&lt;18.5,"Underweight",B2056&lt;=24.9,"Normal weight",B2056&lt;=29.99,"Over weight",B2056&gt;=30,"Obesity")</f>
        <v>Normal weight</v>
      </c>
      <c r="V2056" t="str" cm="1">
        <f t="array" ref="V2056">_xlfn.IFS(C2056&lt;5.7,"Normal",C2056&lt;=6.49,"Prediabetes",C2056&gt;=6.5,"Diabetes")</f>
        <v>Normal</v>
      </c>
      <c r="W2056" t="str">
        <f t="shared" si="429"/>
        <v>No</v>
      </c>
    </row>
    <row r="2057" spans="1:23" x14ac:dyDescent="0.25">
      <c r="A2057" t="s">
        <v>311</v>
      </c>
      <c r="B2057" s="11">
        <v>31.065000000000001</v>
      </c>
      <c r="C2057" s="11">
        <v>4.57</v>
      </c>
      <c r="D2057" t="s">
        <v>2382</v>
      </c>
      <c r="E2057" t="s">
        <v>2380</v>
      </c>
      <c r="F2057" t="s">
        <v>2380</v>
      </c>
      <c r="G2057" t="s">
        <v>2381</v>
      </c>
      <c r="H2057" t="s">
        <v>2380</v>
      </c>
      <c r="I2057" t="str">
        <f t="shared" si="417"/>
        <v>Id2056</v>
      </c>
      <c r="J2057" t="str">
        <f t="shared" si="418"/>
        <v>31.065</v>
      </c>
      <c r="K2057" t="str">
        <f t="shared" si="419"/>
        <v>4.57</v>
      </c>
      <c r="L2057" t="str">
        <f t="shared" si="420"/>
        <v>yes</v>
      </c>
      <c r="M2057" t="str">
        <f t="shared" si="421"/>
        <v>No</v>
      </c>
      <c r="N2057" t="str">
        <f t="shared" si="422"/>
        <v>No</v>
      </c>
      <c r="O2057" t="str">
        <f t="shared" si="423"/>
        <v>No major surgery</v>
      </c>
      <c r="P2057" t="str">
        <f t="shared" si="424"/>
        <v>No</v>
      </c>
      <c r="Q2057" s="10" t="str">
        <f t="shared" si="425"/>
        <v>0</v>
      </c>
      <c r="R2057" t="str">
        <f t="shared" si="426"/>
        <v>Yes</v>
      </c>
      <c r="S2057" t="str">
        <f t="shared" si="427"/>
        <v>No</v>
      </c>
      <c r="T2057" t="str">
        <f t="shared" si="428"/>
        <v>No</v>
      </c>
      <c r="U2057" s="10" t="str" cm="1">
        <f t="array" ref="U2057">_xlfn.IFS(B2057&lt;18.5,"Underweight",B2057&lt;=24.9,"Normal weight",B2057&lt;=29.99,"Over weight",B2057&gt;=30,"Obesity")</f>
        <v>Obesity</v>
      </c>
      <c r="V2057" t="str" cm="1">
        <f t="array" ref="V2057">_xlfn.IFS(C2057&lt;5.7,"Normal",C2057&lt;=6.49,"Prediabetes",C2057&gt;=6.5,"Diabetes")</f>
        <v>Normal</v>
      </c>
      <c r="W2057" t="str">
        <f t="shared" si="429"/>
        <v>No</v>
      </c>
    </row>
    <row r="2058" spans="1:23" x14ac:dyDescent="0.25">
      <c r="A2058" t="s">
        <v>310</v>
      </c>
      <c r="B2058" s="11">
        <v>28.12</v>
      </c>
      <c r="C2058" s="11">
        <v>5.05</v>
      </c>
      <c r="D2058" t="s">
        <v>2380</v>
      </c>
      <c r="E2058" t="s">
        <v>2380</v>
      </c>
      <c r="F2058" t="s">
        <v>2380</v>
      </c>
      <c r="G2058" t="s">
        <v>2381</v>
      </c>
      <c r="H2058" t="s">
        <v>2380</v>
      </c>
      <c r="I2058" t="str">
        <f t="shared" si="417"/>
        <v>Id2057</v>
      </c>
      <c r="J2058" t="str">
        <f t="shared" si="418"/>
        <v>28.12</v>
      </c>
      <c r="K2058" t="str">
        <f t="shared" si="419"/>
        <v>5.05</v>
      </c>
      <c r="L2058" t="str">
        <f t="shared" si="420"/>
        <v>No</v>
      </c>
      <c r="M2058" t="str">
        <f t="shared" si="421"/>
        <v>No</v>
      </c>
      <c r="N2058" t="str">
        <f t="shared" si="422"/>
        <v>No</v>
      </c>
      <c r="O2058" t="str">
        <f t="shared" si="423"/>
        <v>No major surgery</v>
      </c>
      <c r="P2058" t="str">
        <f t="shared" si="424"/>
        <v>No</v>
      </c>
      <c r="Q2058" s="10" t="str">
        <f t="shared" si="425"/>
        <v>0</v>
      </c>
      <c r="R2058" t="str">
        <f t="shared" si="426"/>
        <v>No</v>
      </c>
      <c r="S2058" t="str">
        <f t="shared" si="427"/>
        <v>No</v>
      </c>
      <c r="T2058" t="str">
        <f t="shared" si="428"/>
        <v>No</v>
      </c>
      <c r="U2058" s="10" t="str" cm="1">
        <f t="array" ref="U2058">_xlfn.IFS(B2058&lt;18.5,"Underweight",B2058&lt;=24.9,"Normal weight",B2058&lt;=29.99,"Over weight",B2058&gt;=30,"Obesity")</f>
        <v>Over weight</v>
      </c>
      <c r="V2058" t="str" cm="1">
        <f t="array" ref="V2058">_xlfn.IFS(C2058&lt;5.7,"Normal",C2058&lt;=6.49,"Prediabetes",C2058&gt;=6.5,"Diabetes")</f>
        <v>Normal</v>
      </c>
      <c r="W2058" t="str">
        <f t="shared" si="429"/>
        <v>No</v>
      </c>
    </row>
    <row r="2059" spans="1:23" x14ac:dyDescent="0.25">
      <c r="A2059" t="s">
        <v>309</v>
      </c>
      <c r="B2059" s="11">
        <v>38.06</v>
      </c>
      <c r="C2059" s="11">
        <v>6.16</v>
      </c>
      <c r="D2059" t="s">
        <v>2380</v>
      </c>
      <c r="E2059" t="s">
        <v>2380</v>
      </c>
      <c r="F2059" t="s">
        <v>2380</v>
      </c>
      <c r="G2059" t="s">
        <v>2381</v>
      </c>
      <c r="H2059" t="s">
        <v>2380</v>
      </c>
      <c r="I2059" t="str">
        <f t="shared" si="417"/>
        <v>Id2058</v>
      </c>
      <c r="J2059" t="str">
        <f t="shared" si="418"/>
        <v>38.06</v>
      </c>
      <c r="K2059" t="str">
        <f t="shared" si="419"/>
        <v>6.16</v>
      </c>
      <c r="L2059" t="str">
        <f t="shared" si="420"/>
        <v>No</v>
      </c>
      <c r="M2059" t="str">
        <f t="shared" si="421"/>
        <v>No</v>
      </c>
      <c r="N2059" t="str">
        <f t="shared" si="422"/>
        <v>No</v>
      </c>
      <c r="O2059" t="str">
        <f t="shared" si="423"/>
        <v>No major surgery</v>
      </c>
      <c r="P2059" t="str">
        <f t="shared" si="424"/>
        <v>No</v>
      </c>
      <c r="Q2059" s="10" t="str">
        <f t="shared" si="425"/>
        <v>0</v>
      </c>
      <c r="R2059" t="str">
        <f t="shared" si="426"/>
        <v>No</v>
      </c>
      <c r="S2059" t="str">
        <f t="shared" si="427"/>
        <v>No</v>
      </c>
      <c r="T2059" t="str">
        <f t="shared" si="428"/>
        <v>No</v>
      </c>
      <c r="U2059" s="10" t="str" cm="1">
        <f t="array" ref="U2059">_xlfn.IFS(B2059&lt;18.5,"Underweight",B2059&lt;=24.9,"Normal weight",B2059&lt;=29.99,"Over weight",B2059&gt;=30,"Obesity")</f>
        <v>Obesity</v>
      </c>
      <c r="V2059" t="str" cm="1">
        <f t="array" ref="V2059">_xlfn.IFS(C2059&lt;5.7,"Normal",C2059&lt;=6.49,"Prediabetes",C2059&gt;=6.5,"Diabetes")</f>
        <v>Prediabetes</v>
      </c>
      <c r="W2059" t="str">
        <f t="shared" si="429"/>
        <v>No</v>
      </c>
    </row>
    <row r="2060" spans="1:23" x14ac:dyDescent="0.25">
      <c r="A2060" t="s">
        <v>308</v>
      </c>
      <c r="B2060" s="11">
        <v>24.96</v>
      </c>
      <c r="C2060" s="11">
        <v>4.57</v>
      </c>
      <c r="D2060" t="s">
        <v>2380</v>
      </c>
      <c r="E2060" t="s">
        <v>2380</v>
      </c>
      <c r="F2060" t="s">
        <v>2380</v>
      </c>
      <c r="G2060" t="s">
        <v>2381</v>
      </c>
      <c r="H2060" t="s">
        <v>2380</v>
      </c>
      <c r="I2060" t="str">
        <f t="shared" si="417"/>
        <v>Id2059</v>
      </c>
      <c r="J2060" t="str">
        <f t="shared" si="418"/>
        <v>24.96</v>
      </c>
      <c r="K2060" t="str">
        <f t="shared" si="419"/>
        <v>4.57</v>
      </c>
      <c r="L2060" t="str">
        <f t="shared" si="420"/>
        <v>No</v>
      </c>
      <c r="M2060" t="str">
        <f t="shared" si="421"/>
        <v>No</v>
      </c>
      <c r="N2060" t="str">
        <f t="shared" si="422"/>
        <v>No</v>
      </c>
      <c r="O2060" t="str">
        <f t="shared" si="423"/>
        <v>No major surgery</v>
      </c>
      <c r="P2060" t="str">
        <f t="shared" si="424"/>
        <v>No</v>
      </c>
      <c r="Q2060" s="10" t="str">
        <f t="shared" si="425"/>
        <v>0</v>
      </c>
      <c r="R2060" t="str">
        <f t="shared" si="426"/>
        <v>No</v>
      </c>
      <c r="S2060" t="str">
        <f t="shared" si="427"/>
        <v>No</v>
      </c>
      <c r="T2060" t="str">
        <f t="shared" si="428"/>
        <v>No</v>
      </c>
      <c r="U2060" s="10" t="str" cm="1">
        <f t="array" ref="U2060">_xlfn.IFS(B2060&lt;18.5,"Underweight",B2060&lt;=24.9,"Normal weight",B2060&lt;=29.99,"Over weight",B2060&gt;=30,"Obesity")</f>
        <v>Over weight</v>
      </c>
      <c r="V2060" t="str" cm="1">
        <f t="array" ref="V2060">_xlfn.IFS(C2060&lt;5.7,"Normal",C2060&lt;=6.49,"Prediabetes",C2060&gt;=6.5,"Diabetes")</f>
        <v>Normal</v>
      </c>
      <c r="W2060" t="str">
        <f t="shared" si="429"/>
        <v>No</v>
      </c>
    </row>
    <row r="2061" spans="1:23" x14ac:dyDescent="0.25">
      <c r="A2061" t="s">
        <v>307</v>
      </c>
      <c r="B2061" s="11">
        <v>17.670000000000002</v>
      </c>
      <c r="C2061" s="11">
        <v>5.53</v>
      </c>
      <c r="D2061" t="s">
        <v>2382</v>
      </c>
      <c r="E2061" t="s">
        <v>2380</v>
      </c>
      <c r="F2061" t="s">
        <v>2380</v>
      </c>
      <c r="G2061" t="s">
        <v>2381</v>
      </c>
      <c r="H2061" t="s">
        <v>2380</v>
      </c>
      <c r="I2061" t="str">
        <f t="shared" si="417"/>
        <v>Id2060</v>
      </c>
      <c r="J2061" t="str">
        <f t="shared" si="418"/>
        <v>17.67</v>
      </c>
      <c r="K2061" t="str">
        <f t="shared" si="419"/>
        <v>5.53</v>
      </c>
      <c r="L2061" t="str">
        <f t="shared" si="420"/>
        <v>yes</v>
      </c>
      <c r="M2061" t="str">
        <f t="shared" si="421"/>
        <v>No</v>
      </c>
      <c r="N2061" t="str">
        <f t="shared" si="422"/>
        <v>No</v>
      </c>
      <c r="O2061" t="str">
        <f t="shared" si="423"/>
        <v>No major surgery</v>
      </c>
      <c r="P2061" t="str">
        <f t="shared" si="424"/>
        <v>No</v>
      </c>
      <c r="Q2061" s="10" t="str">
        <f t="shared" si="425"/>
        <v>0</v>
      </c>
      <c r="R2061" t="str">
        <f t="shared" si="426"/>
        <v>Yes</v>
      </c>
      <c r="S2061" t="str">
        <f t="shared" si="427"/>
        <v>No</v>
      </c>
      <c r="T2061" t="str">
        <f t="shared" si="428"/>
        <v>No</v>
      </c>
      <c r="U2061" s="10" t="str" cm="1">
        <f t="array" ref="U2061">_xlfn.IFS(B2061&lt;18.5,"Underweight",B2061&lt;=24.9,"Normal weight",B2061&lt;=29.99,"Over weight",B2061&gt;=30,"Obesity")</f>
        <v>Underweight</v>
      </c>
      <c r="V2061" t="str" cm="1">
        <f t="array" ref="V2061">_xlfn.IFS(C2061&lt;5.7,"Normal",C2061&lt;=6.49,"Prediabetes",C2061&gt;=6.5,"Diabetes")</f>
        <v>Normal</v>
      </c>
      <c r="W2061" t="str">
        <f t="shared" si="429"/>
        <v>No</v>
      </c>
    </row>
    <row r="2062" spans="1:23" x14ac:dyDescent="0.25">
      <c r="A2062" t="s">
        <v>306</v>
      </c>
      <c r="B2062" s="11">
        <v>31.35</v>
      </c>
      <c r="C2062" s="11">
        <v>5.84</v>
      </c>
      <c r="D2062" t="s">
        <v>2380</v>
      </c>
      <c r="E2062" t="s">
        <v>2382</v>
      </c>
      <c r="F2062" t="s">
        <v>2380</v>
      </c>
      <c r="G2062">
        <v>1</v>
      </c>
      <c r="H2062" t="s">
        <v>2380</v>
      </c>
      <c r="I2062" t="str">
        <f t="shared" si="417"/>
        <v>Id2061</v>
      </c>
      <c r="J2062" t="str">
        <f t="shared" si="418"/>
        <v>31.35</v>
      </c>
      <c r="K2062" t="str">
        <f t="shared" si="419"/>
        <v>5.84</v>
      </c>
      <c r="L2062" t="str">
        <f t="shared" si="420"/>
        <v>No</v>
      </c>
      <c r="M2062" t="str">
        <f t="shared" si="421"/>
        <v>yes</v>
      </c>
      <c r="N2062" t="str">
        <f t="shared" si="422"/>
        <v>No</v>
      </c>
      <c r="O2062" t="str">
        <f t="shared" si="423"/>
        <v>1</v>
      </c>
      <c r="P2062" t="str">
        <f t="shared" si="424"/>
        <v>No</v>
      </c>
      <c r="Q2062" s="10" t="str">
        <f t="shared" si="425"/>
        <v>1</v>
      </c>
      <c r="R2062" t="str">
        <f t="shared" si="426"/>
        <v>No</v>
      </c>
      <c r="S2062" t="str">
        <f t="shared" si="427"/>
        <v>No</v>
      </c>
      <c r="T2062" t="str">
        <f t="shared" si="428"/>
        <v>No</v>
      </c>
      <c r="U2062" s="10" t="str" cm="1">
        <f t="array" ref="U2062">_xlfn.IFS(B2062&lt;18.5,"Underweight",B2062&lt;=24.9,"Normal weight",B2062&lt;=29.99,"Over weight",B2062&gt;=30,"Obesity")</f>
        <v>Obesity</v>
      </c>
      <c r="V2062" t="str" cm="1">
        <f t="array" ref="V2062">_xlfn.IFS(C2062&lt;5.7,"Normal",C2062&lt;=6.49,"Prediabetes",C2062&gt;=6.5,"Diabetes")</f>
        <v>Prediabetes</v>
      </c>
      <c r="W2062" t="str">
        <f t="shared" si="429"/>
        <v>Yes</v>
      </c>
    </row>
    <row r="2063" spans="1:23" x14ac:dyDescent="0.25">
      <c r="A2063" t="s">
        <v>305</v>
      </c>
      <c r="B2063" s="11">
        <v>28.31</v>
      </c>
      <c r="C2063" s="11">
        <v>6.41</v>
      </c>
      <c r="D2063" t="s">
        <v>2380</v>
      </c>
      <c r="E2063" t="s">
        <v>2382</v>
      </c>
      <c r="F2063" t="s">
        <v>2380</v>
      </c>
      <c r="G2063">
        <v>1</v>
      </c>
      <c r="H2063" t="s">
        <v>2380</v>
      </c>
      <c r="I2063" t="str">
        <f t="shared" si="417"/>
        <v>Id2062</v>
      </c>
      <c r="J2063" t="str">
        <f t="shared" si="418"/>
        <v>28.31</v>
      </c>
      <c r="K2063" t="str">
        <f t="shared" si="419"/>
        <v>6.41</v>
      </c>
      <c r="L2063" t="str">
        <f t="shared" si="420"/>
        <v>No</v>
      </c>
      <c r="M2063" t="str">
        <f t="shared" si="421"/>
        <v>yes</v>
      </c>
      <c r="N2063" t="str">
        <f t="shared" si="422"/>
        <v>No</v>
      </c>
      <c r="O2063" t="str">
        <f t="shared" si="423"/>
        <v>1</v>
      </c>
      <c r="P2063" t="str">
        <f t="shared" si="424"/>
        <v>No</v>
      </c>
      <c r="Q2063" s="10" t="str">
        <f t="shared" si="425"/>
        <v>1</v>
      </c>
      <c r="R2063" t="str">
        <f t="shared" si="426"/>
        <v>No</v>
      </c>
      <c r="S2063" t="str">
        <f t="shared" si="427"/>
        <v>No</v>
      </c>
      <c r="T2063" t="str">
        <f t="shared" si="428"/>
        <v>No</v>
      </c>
      <c r="U2063" s="10" t="str" cm="1">
        <f t="array" ref="U2063">_xlfn.IFS(B2063&lt;18.5,"Underweight",B2063&lt;=24.9,"Normal weight",B2063&lt;=29.99,"Over weight",B2063&gt;=30,"Obesity")</f>
        <v>Over weight</v>
      </c>
      <c r="V2063" t="str" cm="1">
        <f t="array" ref="V2063">_xlfn.IFS(C2063&lt;5.7,"Normal",C2063&lt;=6.49,"Prediabetes",C2063&gt;=6.5,"Diabetes")</f>
        <v>Prediabetes</v>
      </c>
      <c r="W2063" t="str">
        <f t="shared" si="429"/>
        <v>Yes</v>
      </c>
    </row>
    <row r="2064" spans="1:23" x14ac:dyDescent="0.25">
      <c r="A2064" t="s">
        <v>304</v>
      </c>
      <c r="B2064" s="11">
        <v>30.3</v>
      </c>
      <c r="C2064" s="11">
        <v>4.7300000000000004</v>
      </c>
      <c r="D2064" t="s">
        <v>2382</v>
      </c>
      <c r="E2064" t="s">
        <v>2380</v>
      </c>
      <c r="F2064" t="s">
        <v>2383</v>
      </c>
      <c r="G2064">
        <v>1</v>
      </c>
      <c r="H2064" t="s">
        <v>2380</v>
      </c>
      <c r="I2064" t="str">
        <f t="shared" si="417"/>
        <v>Id2063</v>
      </c>
      <c r="J2064" t="str">
        <f t="shared" si="418"/>
        <v>30.3</v>
      </c>
      <c r="K2064" t="str">
        <f t="shared" si="419"/>
        <v>4.73</v>
      </c>
      <c r="L2064" t="str">
        <f t="shared" si="420"/>
        <v>yes</v>
      </c>
      <c r="M2064" t="str">
        <f t="shared" si="421"/>
        <v>No</v>
      </c>
      <c r="N2064" t="str">
        <f t="shared" si="422"/>
        <v>Yes</v>
      </c>
      <c r="O2064" t="str">
        <f t="shared" si="423"/>
        <v>1</v>
      </c>
      <c r="P2064" t="str">
        <f t="shared" si="424"/>
        <v>No</v>
      </c>
      <c r="Q2064" s="10" t="str">
        <f t="shared" si="425"/>
        <v>1</v>
      </c>
      <c r="R2064" t="str">
        <f t="shared" si="426"/>
        <v>Yes</v>
      </c>
      <c r="S2064" t="str">
        <f t="shared" si="427"/>
        <v>No</v>
      </c>
      <c r="T2064" t="str">
        <f t="shared" si="428"/>
        <v>No</v>
      </c>
      <c r="U2064" s="10" t="str" cm="1">
        <f t="array" ref="U2064">_xlfn.IFS(B2064&lt;18.5,"Underweight",B2064&lt;=24.9,"Normal weight",B2064&lt;=29.99,"Over weight",B2064&gt;=30,"Obesity")</f>
        <v>Obesity</v>
      </c>
      <c r="V2064" t="str" cm="1">
        <f t="array" ref="V2064">_xlfn.IFS(C2064&lt;5.7,"Normal",C2064&lt;=6.49,"Prediabetes",C2064&gt;=6.5,"Diabetes")</f>
        <v>Normal</v>
      </c>
      <c r="W2064" t="str">
        <f t="shared" si="429"/>
        <v>No</v>
      </c>
    </row>
    <row r="2065" spans="1:23" x14ac:dyDescent="0.25">
      <c r="A2065" t="s">
        <v>303</v>
      </c>
      <c r="B2065" s="11">
        <v>26.4</v>
      </c>
      <c r="C2065" s="11">
        <v>6.22</v>
      </c>
      <c r="D2065" t="s">
        <v>2382</v>
      </c>
      <c r="E2065" t="s">
        <v>2380</v>
      </c>
      <c r="F2065" t="s">
        <v>2380</v>
      </c>
      <c r="G2065" t="s">
        <v>2381</v>
      </c>
      <c r="H2065" t="s">
        <v>2380</v>
      </c>
      <c r="I2065" t="str">
        <f t="shared" si="417"/>
        <v>Id2064</v>
      </c>
      <c r="J2065" t="str">
        <f t="shared" si="418"/>
        <v>26.4</v>
      </c>
      <c r="K2065" t="str">
        <f t="shared" si="419"/>
        <v>6.22</v>
      </c>
      <c r="L2065" t="str">
        <f t="shared" si="420"/>
        <v>yes</v>
      </c>
      <c r="M2065" t="str">
        <f t="shared" si="421"/>
        <v>No</v>
      </c>
      <c r="N2065" t="str">
        <f t="shared" si="422"/>
        <v>No</v>
      </c>
      <c r="O2065" t="str">
        <f t="shared" si="423"/>
        <v>No major surgery</v>
      </c>
      <c r="P2065" t="str">
        <f t="shared" si="424"/>
        <v>No</v>
      </c>
      <c r="Q2065" s="10" t="str">
        <f t="shared" si="425"/>
        <v>0</v>
      </c>
      <c r="R2065" t="str">
        <f t="shared" si="426"/>
        <v>Yes</v>
      </c>
      <c r="S2065" t="str">
        <f t="shared" si="427"/>
        <v>No</v>
      </c>
      <c r="T2065" t="str">
        <f t="shared" si="428"/>
        <v>No</v>
      </c>
      <c r="U2065" s="10" t="str" cm="1">
        <f t="array" ref="U2065">_xlfn.IFS(B2065&lt;18.5,"Underweight",B2065&lt;=24.9,"Normal weight",B2065&lt;=29.99,"Over weight",B2065&gt;=30,"Obesity")</f>
        <v>Over weight</v>
      </c>
      <c r="V2065" t="str" cm="1">
        <f t="array" ref="V2065">_xlfn.IFS(C2065&lt;5.7,"Normal",C2065&lt;=6.49,"Prediabetes",C2065&gt;=6.5,"Diabetes")</f>
        <v>Prediabetes</v>
      </c>
      <c r="W2065" t="str">
        <f t="shared" si="429"/>
        <v>No</v>
      </c>
    </row>
    <row r="2066" spans="1:23" x14ac:dyDescent="0.25">
      <c r="A2066" t="s">
        <v>302</v>
      </c>
      <c r="B2066" s="11">
        <v>22.135000000000002</v>
      </c>
      <c r="C2066" s="11">
        <v>4.46</v>
      </c>
      <c r="D2066" t="s">
        <v>2382</v>
      </c>
      <c r="E2066" t="s">
        <v>2380</v>
      </c>
      <c r="F2066" t="s">
        <v>2380</v>
      </c>
      <c r="G2066" t="s">
        <v>2381</v>
      </c>
      <c r="H2066" t="s">
        <v>2380</v>
      </c>
      <c r="I2066" t="str">
        <f t="shared" si="417"/>
        <v>Id2065</v>
      </c>
      <c r="J2066" t="str">
        <f t="shared" si="418"/>
        <v>22.135</v>
      </c>
      <c r="K2066" t="str">
        <f t="shared" si="419"/>
        <v>4.46</v>
      </c>
      <c r="L2066" t="str">
        <f t="shared" si="420"/>
        <v>yes</v>
      </c>
      <c r="M2066" t="str">
        <f t="shared" si="421"/>
        <v>No</v>
      </c>
      <c r="N2066" t="str">
        <f t="shared" si="422"/>
        <v>No</v>
      </c>
      <c r="O2066" t="str">
        <f t="shared" si="423"/>
        <v>No major surgery</v>
      </c>
      <c r="P2066" t="str">
        <f t="shared" si="424"/>
        <v>No</v>
      </c>
      <c r="Q2066" s="10" t="str">
        <f t="shared" si="425"/>
        <v>0</v>
      </c>
      <c r="R2066" t="str">
        <f t="shared" si="426"/>
        <v>Yes</v>
      </c>
      <c r="S2066" t="str">
        <f t="shared" si="427"/>
        <v>No</v>
      </c>
      <c r="T2066" t="str">
        <f t="shared" si="428"/>
        <v>No</v>
      </c>
      <c r="U2066" s="10" t="str" cm="1">
        <f t="array" ref="U2066">_xlfn.IFS(B2066&lt;18.5,"Underweight",B2066&lt;=24.9,"Normal weight",B2066&lt;=29.99,"Over weight",B2066&gt;=30,"Obesity")</f>
        <v>Normal weight</v>
      </c>
      <c r="V2066" t="str" cm="1">
        <f t="array" ref="V2066">_xlfn.IFS(C2066&lt;5.7,"Normal",C2066&lt;=6.49,"Prediabetes",C2066&gt;=6.5,"Diabetes")</f>
        <v>Normal</v>
      </c>
      <c r="W2066" t="str">
        <f t="shared" si="429"/>
        <v>No</v>
      </c>
    </row>
    <row r="2067" spans="1:23" x14ac:dyDescent="0.25">
      <c r="A2067" t="s">
        <v>301</v>
      </c>
      <c r="B2067" s="11">
        <v>17.399999999999999</v>
      </c>
      <c r="C2067" s="11">
        <v>4.5</v>
      </c>
      <c r="D2067" t="s">
        <v>2382</v>
      </c>
      <c r="E2067" t="s">
        <v>2380</v>
      </c>
      <c r="F2067" t="s">
        <v>2380</v>
      </c>
      <c r="G2067" t="s">
        <v>2381</v>
      </c>
      <c r="H2067" t="s">
        <v>2380</v>
      </c>
      <c r="I2067" t="str">
        <f t="shared" si="417"/>
        <v>Id2066</v>
      </c>
      <c r="J2067" t="str">
        <f t="shared" si="418"/>
        <v>17.4</v>
      </c>
      <c r="K2067" t="str">
        <f t="shared" si="419"/>
        <v>4.5</v>
      </c>
      <c r="L2067" t="str">
        <f t="shared" si="420"/>
        <v>yes</v>
      </c>
      <c r="M2067" t="str">
        <f t="shared" si="421"/>
        <v>No</v>
      </c>
      <c r="N2067" t="str">
        <f t="shared" si="422"/>
        <v>No</v>
      </c>
      <c r="O2067" t="str">
        <f t="shared" si="423"/>
        <v>No major surgery</v>
      </c>
      <c r="P2067" t="str">
        <f t="shared" si="424"/>
        <v>No</v>
      </c>
      <c r="Q2067" s="10" t="str">
        <f t="shared" si="425"/>
        <v>0</v>
      </c>
      <c r="R2067" t="str">
        <f t="shared" si="426"/>
        <v>Yes</v>
      </c>
      <c r="S2067" t="str">
        <f t="shared" si="427"/>
        <v>No</v>
      </c>
      <c r="T2067" t="str">
        <f t="shared" si="428"/>
        <v>No</v>
      </c>
      <c r="U2067" s="10" t="str" cm="1">
        <f t="array" ref="U2067">_xlfn.IFS(B2067&lt;18.5,"Underweight",B2067&lt;=24.9,"Normal weight",B2067&lt;=29.99,"Over weight",B2067&gt;=30,"Obesity")</f>
        <v>Underweight</v>
      </c>
      <c r="V2067" t="str" cm="1">
        <f t="array" ref="V2067">_xlfn.IFS(C2067&lt;5.7,"Normal",C2067&lt;=6.49,"Prediabetes",C2067&gt;=6.5,"Diabetes")</f>
        <v>Normal</v>
      </c>
      <c r="W2067" t="str">
        <f t="shared" si="429"/>
        <v>No</v>
      </c>
    </row>
    <row r="2068" spans="1:23" x14ac:dyDescent="0.25">
      <c r="A2068" t="s">
        <v>299</v>
      </c>
      <c r="B2068" s="11">
        <v>28.06</v>
      </c>
      <c r="C2068" s="11">
        <v>8.93</v>
      </c>
      <c r="D2068" t="s">
        <v>2380</v>
      </c>
      <c r="E2068" t="s">
        <v>2380</v>
      </c>
      <c r="F2068" t="s">
        <v>2380</v>
      </c>
      <c r="G2068" t="s">
        <v>2381</v>
      </c>
      <c r="H2068" t="s">
        <v>2380</v>
      </c>
      <c r="I2068" t="str">
        <f t="shared" si="417"/>
        <v>Id2067</v>
      </c>
      <c r="J2068" t="str">
        <f t="shared" si="418"/>
        <v>28.06</v>
      </c>
      <c r="K2068" t="str">
        <f t="shared" si="419"/>
        <v>8.93</v>
      </c>
      <c r="L2068" t="str">
        <f t="shared" si="420"/>
        <v>No</v>
      </c>
      <c r="M2068" t="str">
        <f t="shared" si="421"/>
        <v>No</v>
      </c>
      <c r="N2068" t="str">
        <f t="shared" si="422"/>
        <v>No</v>
      </c>
      <c r="O2068" t="str">
        <f t="shared" si="423"/>
        <v>No major surgery</v>
      </c>
      <c r="P2068" t="str">
        <f t="shared" si="424"/>
        <v>No</v>
      </c>
      <c r="Q2068" s="10" t="str">
        <f t="shared" si="425"/>
        <v>0</v>
      </c>
      <c r="R2068" t="str">
        <f t="shared" si="426"/>
        <v>No</v>
      </c>
      <c r="S2068" t="str">
        <f t="shared" si="427"/>
        <v>No</v>
      </c>
      <c r="T2068" t="str">
        <f t="shared" si="428"/>
        <v>No</v>
      </c>
      <c r="U2068" s="10" t="str" cm="1">
        <f t="array" ref="U2068">_xlfn.IFS(B2068&lt;18.5,"Underweight",B2068&lt;=24.9,"Normal weight",B2068&lt;=29.99,"Over weight",B2068&gt;=30,"Obesity")</f>
        <v>Over weight</v>
      </c>
      <c r="V2068" t="str" cm="1">
        <f t="array" ref="V2068">_xlfn.IFS(C2068&lt;5.7,"Normal",C2068&lt;=6.49,"Prediabetes",C2068&gt;=6.5,"Diabetes")</f>
        <v>Diabetes</v>
      </c>
      <c r="W2068" t="str">
        <f t="shared" si="429"/>
        <v>No</v>
      </c>
    </row>
    <row r="2069" spans="1:23" x14ac:dyDescent="0.25">
      <c r="A2069" t="s">
        <v>298</v>
      </c>
      <c r="B2069" s="11">
        <v>31.13</v>
      </c>
      <c r="C2069" s="11">
        <v>11.02</v>
      </c>
      <c r="D2069" t="s">
        <v>2380</v>
      </c>
      <c r="E2069" t="s">
        <v>2380</v>
      </c>
      <c r="F2069" t="s">
        <v>2380</v>
      </c>
      <c r="G2069" t="s">
        <v>2381</v>
      </c>
      <c r="H2069" t="s">
        <v>2380</v>
      </c>
      <c r="I2069" t="str">
        <f t="shared" si="417"/>
        <v>Id2068</v>
      </c>
      <c r="J2069" t="str">
        <f t="shared" si="418"/>
        <v>31.13</v>
      </c>
      <c r="K2069" t="str">
        <f t="shared" si="419"/>
        <v>11.02</v>
      </c>
      <c r="L2069" t="str">
        <f t="shared" si="420"/>
        <v>No</v>
      </c>
      <c r="M2069" t="str">
        <f t="shared" si="421"/>
        <v>No</v>
      </c>
      <c r="N2069" t="str">
        <f t="shared" si="422"/>
        <v>No</v>
      </c>
      <c r="O2069" t="str">
        <f t="shared" si="423"/>
        <v>No major surgery</v>
      </c>
      <c r="P2069" t="str">
        <f t="shared" si="424"/>
        <v>No</v>
      </c>
      <c r="Q2069" s="10" t="str">
        <f t="shared" si="425"/>
        <v>0</v>
      </c>
      <c r="R2069" t="str">
        <f t="shared" si="426"/>
        <v>No</v>
      </c>
      <c r="S2069" t="str">
        <f t="shared" si="427"/>
        <v>No</v>
      </c>
      <c r="T2069" t="str">
        <f t="shared" si="428"/>
        <v>No</v>
      </c>
      <c r="U2069" s="10" t="str" cm="1">
        <f t="array" ref="U2069">_xlfn.IFS(B2069&lt;18.5,"Underweight",B2069&lt;=24.9,"Normal weight",B2069&lt;=29.99,"Over weight",B2069&gt;=30,"Obesity")</f>
        <v>Obesity</v>
      </c>
      <c r="V2069" t="str" cm="1">
        <f t="array" ref="V2069">_xlfn.IFS(C2069&lt;5.7,"Normal",C2069&lt;=6.49,"Prediabetes",C2069&gt;=6.5,"Diabetes")</f>
        <v>Diabetes</v>
      </c>
      <c r="W2069" t="str">
        <f t="shared" si="429"/>
        <v>No</v>
      </c>
    </row>
    <row r="2070" spans="1:23" x14ac:dyDescent="0.25">
      <c r="A2070" t="s">
        <v>297</v>
      </c>
      <c r="B2070" s="11">
        <v>18.46</v>
      </c>
      <c r="C2070" s="11">
        <v>5.25</v>
      </c>
      <c r="D2070" t="s">
        <v>2380</v>
      </c>
      <c r="E2070" t="s">
        <v>2380</v>
      </c>
      <c r="F2070" t="s">
        <v>2380</v>
      </c>
      <c r="G2070" t="s">
        <v>2381</v>
      </c>
      <c r="H2070" t="s">
        <v>2380</v>
      </c>
      <c r="I2070" t="str">
        <f t="shared" si="417"/>
        <v>Id2069</v>
      </c>
      <c r="J2070" t="str">
        <f t="shared" si="418"/>
        <v>18.46</v>
      </c>
      <c r="K2070" t="str">
        <f t="shared" si="419"/>
        <v>5.25</v>
      </c>
      <c r="L2070" t="str">
        <f t="shared" si="420"/>
        <v>No</v>
      </c>
      <c r="M2070" t="str">
        <f t="shared" si="421"/>
        <v>No</v>
      </c>
      <c r="N2070" t="str">
        <f t="shared" si="422"/>
        <v>No</v>
      </c>
      <c r="O2070" t="str">
        <f t="shared" si="423"/>
        <v>No major surgery</v>
      </c>
      <c r="P2070" t="str">
        <f t="shared" si="424"/>
        <v>No</v>
      </c>
      <c r="Q2070" s="10" t="str">
        <f t="shared" si="425"/>
        <v>0</v>
      </c>
      <c r="R2070" t="str">
        <f t="shared" si="426"/>
        <v>No</v>
      </c>
      <c r="S2070" t="str">
        <f t="shared" si="427"/>
        <v>No</v>
      </c>
      <c r="T2070" t="str">
        <f t="shared" si="428"/>
        <v>No</v>
      </c>
      <c r="U2070" s="10" t="str" cm="1">
        <f t="array" ref="U2070">_xlfn.IFS(B2070&lt;18.5,"Underweight",B2070&lt;=24.9,"Normal weight",B2070&lt;=29.99,"Over weight",B2070&gt;=30,"Obesity")</f>
        <v>Underweight</v>
      </c>
      <c r="V2070" t="str" cm="1">
        <f t="array" ref="V2070">_xlfn.IFS(C2070&lt;5.7,"Normal",C2070&lt;=6.49,"Prediabetes",C2070&gt;=6.5,"Diabetes")</f>
        <v>Normal</v>
      </c>
      <c r="W2070" t="str">
        <f t="shared" si="429"/>
        <v>No</v>
      </c>
    </row>
    <row r="2071" spans="1:23" x14ac:dyDescent="0.25">
      <c r="A2071" t="s">
        <v>296</v>
      </c>
      <c r="B2071" s="11">
        <v>17.3</v>
      </c>
      <c r="C2071" s="11">
        <v>4.75</v>
      </c>
      <c r="D2071" t="s">
        <v>2380</v>
      </c>
      <c r="E2071" t="s">
        <v>2380</v>
      </c>
      <c r="F2071" t="s">
        <v>2380</v>
      </c>
      <c r="G2071" t="s">
        <v>2381</v>
      </c>
      <c r="H2071" t="s">
        <v>2380</v>
      </c>
      <c r="I2071" t="str">
        <f t="shared" si="417"/>
        <v>Id2070</v>
      </c>
      <c r="J2071" t="str">
        <f t="shared" si="418"/>
        <v>17.3</v>
      </c>
      <c r="K2071" t="str">
        <f t="shared" si="419"/>
        <v>4.75</v>
      </c>
      <c r="L2071" t="str">
        <f t="shared" si="420"/>
        <v>No</v>
      </c>
      <c r="M2071" t="str">
        <f t="shared" si="421"/>
        <v>No</v>
      </c>
      <c r="N2071" t="str">
        <f t="shared" si="422"/>
        <v>No</v>
      </c>
      <c r="O2071" t="str">
        <f t="shared" si="423"/>
        <v>No major surgery</v>
      </c>
      <c r="P2071" t="str">
        <f t="shared" si="424"/>
        <v>No</v>
      </c>
      <c r="Q2071" s="10" t="str">
        <f t="shared" si="425"/>
        <v>0</v>
      </c>
      <c r="R2071" t="str">
        <f t="shared" si="426"/>
        <v>No</v>
      </c>
      <c r="S2071" t="str">
        <f t="shared" si="427"/>
        <v>No</v>
      </c>
      <c r="T2071" t="str">
        <f t="shared" si="428"/>
        <v>No</v>
      </c>
      <c r="U2071" s="10" t="str" cm="1">
        <f t="array" ref="U2071">_xlfn.IFS(B2071&lt;18.5,"Underweight",B2071&lt;=24.9,"Normal weight",B2071&lt;=29.99,"Over weight",B2071&gt;=30,"Obesity")</f>
        <v>Underweight</v>
      </c>
      <c r="V2071" t="str" cm="1">
        <f t="array" ref="V2071">_xlfn.IFS(C2071&lt;5.7,"Normal",C2071&lt;=6.49,"Prediabetes",C2071&gt;=6.5,"Diabetes")</f>
        <v>Normal</v>
      </c>
      <c r="W2071" t="str">
        <f t="shared" si="429"/>
        <v>No</v>
      </c>
    </row>
    <row r="2072" spans="1:23" x14ac:dyDescent="0.25">
      <c r="A2072" t="s">
        <v>295</v>
      </c>
      <c r="B2072" s="11">
        <v>35.625</v>
      </c>
      <c r="C2072" s="11">
        <v>4.68</v>
      </c>
      <c r="D2072" t="s">
        <v>2382</v>
      </c>
      <c r="E2072" t="s">
        <v>2380</v>
      </c>
      <c r="F2072" t="s">
        <v>2383</v>
      </c>
      <c r="G2072">
        <v>1</v>
      </c>
      <c r="H2072" t="s">
        <v>2380</v>
      </c>
      <c r="I2072" t="str">
        <f t="shared" si="417"/>
        <v>Id2071</v>
      </c>
      <c r="J2072" t="str">
        <f t="shared" si="418"/>
        <v>35.625</v>
      </c>
      <c r="K2072" t="str">
        <f t="shared" si="419"/>
        <v>4.68</v>
      </c>
      <c r="L2072" t="str">
        <f t="shared" si="420"/>
        <v>yes</v>
      </c>
      <c r="M2072" t="str">
        <f t="shared" si="421"/>
        <v>No</v>
      </c>
      <c r="N2072" t="str">
        <f t="shared" si="422"/>
        <v>Yes</v>
      </c>
      <c r="O2072" t="str">
        <f t="shared" si="423"/>
        <v>1</v>
      </c>
      <c r="P2072" t="str">
        <f t="shared" si="424"/>
        <v>No</v>
      </c>
      <c r="Q2072" s="10" t="str">
        <f t="shared" si="425"/>
        <v>1</v>
      </c>
      <c r="R2072" t="str">
        <f t="shared" si="426"/>
        <v>Yes</v>
      </c>
      <c r="S2072" t="str">
        <f t="shared" si="427"/>
        <v>No</v>
      </c>
      <c r="T2072" t="str">
        <f t="shared" si="428"/>
        <v>No</v>
      </c>
      <c r="U2072" s="10" t="str" cm="1">
        <f t="array" ref="U2072">_xlfn.IFS(B2072&lt;18.5,"Underweight",B2072&lt;=24.9,"Normal weight",B2072&lt;=29.99,"Over weight",B2072&gt;=30,"Obesity")</f>
        <v>Obesity</v>
      </c>
      <c r="V2072" t="str" cm="1">
        <f t="array" ref="V2072">_xlfn.IFS(C2072&lt;5.7,"Normal",C2072&lt;=6.49,"Prediabetes",C2072&gt;=6.5,"Diabetes")</f>
        <v>Normal</v>
      </c>
      <c r="W2072" t="str">
        <f t="shared" si="429"/>
        <v>No</v>
      </c>
    </row>
    <row r="2073" spans="1:23" x14ac:dyDescent="0.25">
      <c r="A2073" t="s">
        <v>294</v>
      </c>
      <c r="B2073" s="11">
        <v>20.234999999999999</v>
      </c>
      <c r="C2073" s="11">
        <v>6.17</v>
      </c>
      <c r="D2073" t="s">
        <v>2382</v>
      </c>
      <c r="E2073" t="s">
        <v>2382</v>
      </c>
      <c r="F2073" t="s">
        <v>2380</v>
      </c>
      <c r="G2073">
        <v>2</v>
      </c>
      <c r="H2073" t="s">
        <v>2380</v>
      </c>
      <c r="I2073" t="str">
        <f t="shared" si="417"/>
        <v>Id2072</v>
      </c>
      <c r="J2073" t="str">
        <f t="shared" si="418"/>
        <v>20.235</v>
      </c>
      <c r="K2073" t="str">
        <f t="shared" si="419"/>
        <v>6.17</v>
      </c>
      <c r="L2073" t="str">
        <f t="shared" si="420"/>
        <v>yes</v>
      </c>
      <c r="M2073" t="str">
        <f t="shared" si="421"/>
        <v>yes</v>
      </c>
      <c r="N2073" t="str">
        <f t="shared" si="422"/>
        <v>No</v>
      </c>
      <c r="O2073" t="str">
        <f t="shared" si="423"/>
        <v>2</v>
      </c>
      <c r="P2073" t="str">
        <f t="shared" si="424"/>
        <v>No</v>
      </c>
      <c r="Q2073" s="10" t="str">
        <f t="shared" si="425"/>
        <v>2</v>
      </c>
      <c r="R2073" t="str">
        <f t="shared" si="426"/>
        <v>Yes</v>
      </c>
      <c r="S2073" t="str">
        <f t="shared" si="427"/>
        <v>No</v>
      </c>
      <c r="T2073" t="str">
        <f t="shared" si="428"/>
        <v>No</v>
      </c>
      <c r="U2073" s="10" t="str" cm="1">
        <f t="array" ref="U2073">_xlfn.IFS(B2073&lt;18.5,"Underweight",B2073&lt;=24.9,"Normal weight",B2073&lt;=29.99,"Over weight",B2073&gt;=30,"Obesity")</f>
        <v>Normal weight</v>
      </c>
      <c r="V2073" t="str" cm="1">
        <f t="array" ref="V2073">_xlfn.IFS(C2073&lt;5.7,"Normal",C2073&lt;=6.49,"Prediabetes",C2073&gt;=6.5,"Diabetes")</f>
        <v>Prediabetes</v>
      </c>
      <c r="W2073" t="str">
        <f t="shared" si="429"/>
        <v>Yes</v>
      </c>
    </row>
    <row r="2074" spans="1:23" x14ac:dyDescent="0.25">
      <c r="A2074" t="s">
        <v>293</v>
      </c>
      <c r="B2074" s="11">
        <v>27.55</v>
      </c>
      <c r="C2074" s="11">
        <v>4.5599999999999996</v>
      </c>
      <c r="D2074" t="s">
        <v>2382</v>
      </c>
      <c r="E2074" t="s">
        <v>2380</v>
      </c>
      <c r="F2074" t="s">
        <v>2383</v>
      </c>
      <c r="G2074">
        <v>1</v>
      </c>
      <c r="H2074" t="s">
        <v>2380</v>
      </c>
      <c r="I2074" t="str">
        <f t="shared" si="417"/>
        <v>Id2073</v>
      </c>
      <c r="J2074" t="str">
        <f t="shared" si="418"/>
        <v>27.55</v>
      </c>
      <c r="K2074" t="str">
        <f t="shared" si="419"/>
        <v>4.56</v>
      </c>
      <c r="L2074" t="str">
        <f t="shared" si="420"/>
        <v>yes</v>
      </c>
      <c r="M2074" t="str">
        <f t="shared" si="421"/>
        <v>No</v>
      </c>
      <c r="N2074" t="str">
        <f t="shared" si="422"/>
        <v>Yes</v>
      </c>
      <c r="O2074" t="str">
        <f t="shared" si="423"/>
        <v>1</v>
      </c>
      <c r="P2074" t="str">
        <f t="shared" si="424"/>
        <v>No</v>
      </c>
      <c r="Q2074" s="10" t="str">
        <f t="shared" si="425"/>
        <v>1</v>
      </c>
      <c r="R2074" t="str">
        <f t="shared" si="426"/>
        <v>Yes</v>
      </c>
      <c r="S2074" t="str">
        <f t="shared" si="427"/>
        <v>No</v>
      </c>
      <c r="T2074" t="str">
        <f t="shared" si="428"/>
        <v>No</v>
      </c>
      <c r="U2074" s="10" t="str" cm="1">
        <f t="array" ref="U2074">_xlfn.IFS(B2074&lt;18.5,"Underweight",B2074&lt;=24.9,"Normal weight",B2074&lt;=29.99,"Over weight",B2074&gt;=30,"Obesity")</f>
        <v>Over weight</v>
      </c>
      <c r="V2074" t="str" cm="1">
        <f t="array" ref="V2074">_xlfn.IFS(C2074&lt;5.7,"Normal",C2074&lt;=6.49,"Prediabetes",C2074&gt;=6.5,"Diabetes")</f>
        <v>Normal</v>
      </c>
      <c r="W2074" t="str">
        <f t="shared" si="429"/>
        <v>No</v>
      </c>
    </row>
    <row r="2075" spans="1:23" x14ac:dyDescent="0.25">
      <c r="A2075" t="s">
        <v>292</v>
      </c>
      <c r="B2075" s="11">
        <v>17.97</v>
      </c>
      <c r="C2075" s="11">
        <v>6.3</v>
      </c>
      <c r="D2075" t="s">
        <v>2380</v>
      </c>
      <c r="E2075" t="s">
        <v>2380</v>
      </c>
      <c r="F2075" t="s">
        <v>2380</v>
      </c>
      <c r="G2075" t="s">
        <v>2381</v>
      </c>
      <c r="H2075" t="s">
        <v>2380</v>
      </c>
      <c r="I2075" t="str">
        <f t="shared" si="417"/>
        <v>Id2074</v>
      </c>
      <c r="J2075" t="str">
        <f t="shared" si="418"/>
        <v>17.97</v>
      </c>
      <c r="K2075" t="str">
        <f t="shared" si="419"/>
        <v>6.3</v>
      </c>
      <c r="L2075" t="str">
        <f t="shared" si="420"/>
        <v>No</v>
      </c>
      <c r="M2075" t="str">
        <f t="shared" si="421"/>
        <v>No</v>
      </c>
      <c r="N2075" t="str">
        <f t="shared" si="422"/>
        <v>No</v>
      </c>
      <c r="O2075" t="str">
        <f t="shared" si="423"/>
        <v>No major surgery</v>
      </c>
      <c r="P2075" t="str">
        <f t="shared" si="424"/>
        <v>No</v>
      </c>
      <c r="Q2075" s="10" t="str">
        <f t="shared" si="425"/>
        <v>0</v>
      </c>
      <c r="R2075" t="str">
        <f t="shared" si="426"/>
        <v>No</v>
      </c>
      <c r="S2075" t="str">
        <f t="shared" si="427"/>
        <v>No</v>
      </c>
      <c r="T2075" t="str">
        <f t="shared" si="428"/>
        <v>No</v>
      </c>
      <c r="U2075" s="10" t="str" cm="1">
        <f t="array" ref="U2075">_xlfn.IFS(B2075&lt;18.5,"Underweight",B2075&lt;=24.9,"Normal weight",B2075&lt;=29.99,"Over weight",B2075&gt;=30,"Obesity")</f>
        <v>Underweight</v>
      </c>
      <c r="V2075" t="str" cm="1">
        <f t="array" ref="V2075">_xlfn.IFS(C2075&lt;5.7,"Normal",C2075&lt;=6.49,"Prediabetes",C2075&gt;=6.5,"Diabetes")</f>
        <v>Prediabetes</v>
      </c>
      <c r="W2075" t="str">
        <f t="shared" si="429"/>
        <v>No</v>
      </c>
    </row>
    <row r="2076" spans="1:23" x14ac:dyDescent="0.25">
      <c r="A2076" t="s">
        <v>291</v>
      </c>
      <c r="B2076" s="11">
        <v>29.98</v>
      </c>
      <c r="C2076" s="11">
        <v>6.03</v>
      </c>
      <c r="D2076" t="s">
        <v>2380</v>
      </c>
      <c r="E2076" t="s">
        <v>2382</v>
      </c>
      <c r="F2076" t="s">
        <v>2380</v>
      </c>
      <c r="G2076">
        <v>1</v>
      </c>
      <c r="H2076" t="s">
        <v>2380</v>
      </c>
      <c r="I2076" t="str">
        <f t="shared" si="417"/>
        <v>Id2075</v>
      </c>
      <c r="J2076" t="str">
        <f t="shared" si="418"/>
        <v>29.98</v>
      </c>
      <c r="K2076" t="str">
        <f t="shared" si="419"/>
        <v>6.03</v>
      </c>
      <c r="L2076" t="str">
        <f t="shared" si="420"/>
        <v>No</v>
      </c>
      <c r="M2076" t="str">
        <f t="shared" si="421"/>
        <v>yes</v>
      </c>
      <c r="N2076" t="str">
        <f t="shared" si="422"/>
        <v>No</v>
      </c>
      <c r="O2076" t="str">
        <f t="shared" si="423"/>
        <v>1</v>
      </c>
      <c r="P2076" t="str">
        <f t="shared" si="424"/>
        <v>No</v>
      </c>
      <c r="Q2076" s="10" t="str">
        <f t="shared" si="425"/>
        <v>1</v>
      </c>
      <c r="R2076" t="str">
        <f t="shared" si="426"/>
        <v>No</v>
      </c>
      <c r="S2076" t="str">
        <f t="shared" si="427"/>
        <v>No</v>
      </c>
      <c r="T2076" t="str">
        <f t="shared" si="428"/>
        <v>No</v>
      </c>
      <c r="U2076" s="10" t="str" cm="1">
        <f t="array" ref="U2076">_xlfn.IFS(B2076&lt;18.5,"Underweight",B2076&lt;=24.9,"Normal weight",B2076&lt;=29.99,"Over weight",B2076&gt;=30,"Obesity")</f>
        <v>Over weight</v>
      </c>
      <c r="V2076" t="str" cm="1">
        <f t="array" ref="V2076">_xlfn.IFS(C2076&lt;5.7,"Normal",C2076&lt;=6.49,"Prediabetes",C2076&gt;=6.5,"Diabetes")</f>
        <v>Prediabetes</v>
      </c>
      <c r="W2076" t="str">
        <f t="shared" si="429"/>
        <v>Yes</v>
      </c>
    </row>
    <row r="2077" spans="1:23" x14ac:dyDescent="0.25">
      <c r="A2077" t="s">
        <v>290</v>
      </c>
      <c r="B2077" s="11">
        <v>33.659999999999997</v>
      </c>
      <c r="C2077" s="11">
        <v>4.2</v>
      </c>
      <c r="D2077" t="s">
        <v>2382</v>
      </c>
      <c r="E2077" t="s">
        <v>2380</v>
      </c>
      <c r="F2077" t="s">
        <v>2380</v>
      </c>
      <c r="G2077">
        <v>1</v>
      </c>
      <c r="H2077" t="s">
        <v>2380</v>
      </c>
      <c r="I2077" t="str">
        <f t="shared" si="417"/>
        <v>Id2076</v>
      </c>
      <c r="J2077" t="str">
        <f t="shared" si="418"/>
        <v>33.66</v>
      </c>
      <c r="K2077" t="str">
        <f t="shared" si="419"/>
        <v>4.2</v>
      </c>
      <c r="L2077" t="str">
        <f t="shared" si="420"/>
        <v>yes</v>
      </c>
      <c r="M2077" t="str">
        <f t="shared" si="421"/>
        <v>No</v>
      </c>
      <c r="N2077" t="str">
        <f t="shared" si="422"/>
        <v>No</v>
      </c>
      <c r="O2077" t="str">
        <f t="shared" si="423"/>
        <v>1</v>
      </c>
      <c r="P2077" t="str">
        <f t="shared" si="424"/>
        <v>No</v>
      </c>
      <c r="Q2077" s="10" t="str">
        <f t="shared" si="425"/>
        <v>1</v>
      </c>
      <c r="R2077" t="str">
        <f t="shared" si="426"/>
        <v>Yes</v>
      </c>
      <c r="S2077" t="str">
        <f t="shared" si="427"/>
        <v>No</v>
      </c>
      <c r="T2077" t="str">
        <f t="shared" si="428"/>
        <v>No</v>
      </c>
      <c r="U2077" s="10" t="str" cm="1">
        <f t="array" ref="U2077">_xlfn.IFS(B2077&lt;18.5,"Underweight",B2077&lt;=24.9,"Normal weight",B2077&lt;=29.99,"Over weight",B2077&gt;=30,"Obesity")</f>
        <v>Obesity</v>
      </c>
      <c r="V2077" t="str" cm="1">
        <f t="array" ref="V2077">_xlfn.IFS(C2077&lt;5.7,"Normal",C2077&lt;=6.49,"Prediabetes",C2077&gt;=6.5,"Diabetes")</f>
        <v>Normal</v>
      </c>
      <c r="W2077" t="str">
        <f t="shared" si="429"/>
        <v>No</v>
      </c>
    </row>
    <row r="2078" spans="1:23" x14ac:dyDescent="0.25">
      <c r="A2078" t="s">
        <v>289</v>
      </c>
      <c r="B2078" s="11">
        <v>32.67</v>
      </c>
      <c r="C2078" s="11">
        <v>5.61</v>
      </c>
      <c r="D2078" t="s">
        <v>2382</v>
      </c>
      <c r="E2078" t="s">
        <v>2380</v>
      </c>
      <c r="F2078" t="s">
        <v>2380</v>
      </c>
      <c r="G2078">
        <v>1</v>
      </c>
      <c r="H2078" t="s">
        <v>2380</v>
      </c>
      <c r="I2078" t="str">
        <f t="shared" si="417"/>
        <v>Id2077</v>
      </c>
      <c r="J2078" t="str">
        <f t="shared" si="418"/>
        <v>32.67</v>
      </c>
      <c r="K2078" t="str">
        <f t="shared" si="419"/>
        <v>5.61</v>
      </c>
      <c r="L2078" t="str">
        <f t="shared" si="420"/>
        <v>yes</v>
      </c>
      <c r="M2078" t="str">
        <f t="shared" si="421"/>
        <v>No</v>
      </c>
      <c r="N2078" t="str">
        <f t="shared" si="422"/>
        <v>No</v>
      </c>
      <c r="O2078" t="str">
        <f t="shared" si="423"/>
        <v>1</v>
      </c>
      <c r="P2078" t="str">
        <f t="shared" si="424"/>
        <v>No</v>
      </c>
      <c r="Q2078" s="10" t="str">
        <f t="shared" si="425"/>
        <v>1</v>
      </c>
      <c r="R2078" t="str">
        <f t="shared" si="426"/>
        <v>Yes</v>
      </c>
      <c r="S2078" t="str">
        <f t="shared" si="427"/>
        <v>No</v>
      </c>
      <c r="T2078" t="str">
        <f t="shared" si="428"/>
        <v>No</v>
      </c>
      <c r="U2078" s="10" t="str" cm="1">
        <f t="array" ref="U2078">_xlfn.IFS(B2078&lt;18.5,"Underweight",B2078&lt;=24.9,"Normal weight",B2078&lt;=29.99,"Over weight",B2078&gt;=30,"Obesity")</f>
        <v>Obesity</v>
      </c>
      <c r="V2078" t="str" cm="1">
        <f t="array" ref="V2078">_xlfn.IFS(C2078&lt;5.7,"Normal",C2078&lt;=6.49,"Prediabetes",C2078&gt;=6.5,"Diabetes")</f>
        <v>Normal</v>
      </c>
      <c r="W2078" t="str">
        <f t="shared" si="429"/>
        <v>No</v>
      </c>
    </row>
    <row r="2079" spans="1:23" x14ac:dyDescent="0.25">
      <c r="A2079" t="s">
        <v>288</v>
      </c>
      <c r="B2079" s="11">
        <v>30.5</v>
      </c>
      <c r="C2079" s="11">
        <v>5.88</v>
      </c>
      <c r="D2079" t="s">
        <v>2382</v>
      </c>
      <c r="E2079" t="s">
        <v>2380</v>
      </c>
      <c r="F2079" t="s">
        <v>2380</v>
      </c>
      <c r="G2079">
        <v>1</v>
      </c>
      <c r="H2079" t="s">
        <v>2380</v>
      </c>
      <c r="I2079" t="str">
        <f t="shared" si="417"/>
        <v>Id2078</v>
      </c>
      <c r="J2079" t="str">
        <f t="shared" si="418"/>
        <v>30.5</v>
      </c>
      <c r="K2079" t="str">
        <f t="shared" si="419"/>
        <v>5.88</v>
      </c>
      <c r="L2079" t="str">
        <f t="shared" si="420"/>
        <v>yes</v>
      </c>
      <c r="M2079" t="str">
        <f t="shared" si="421"/>
        <v>No</v>
      </c>
      <c r="N2079" t="str">
        <f t="shared" si="422"/>
        <v>No</v>
      </c>
      <c r="O2079" t="str">
        <f t="shared" si="423"/>
        <v>1</v>
      </c>
      <c r="P2079" t="str">
        <f t="shared" si="424"/>
        <v>No</v>
      </c>
      <c r="Q2079" s="10" t="str">
        <f t="shared" si="425"/>
        <v>1</v>
      </c>
      <c r="R2079" t="str">
        <f t="shared" si="426"/>
        <v>Yes</v>
      </c>
      <c r="S2079" t="str">
        <f t="shared" si="427"/>
        <v>No</v>
      </c>
      <c r="T2079" t="str">
        <f t="shared" si="428"/>
        <v>No</v>
      </c>
      <c r="U2079" s="10" t="str" cm="1">
        <f t="array" ref="U2079">_xlfn.IFS(B2079&lt;18.5,"Underweight",B2079&lt;=24.9,"Normal weight",B2079&lt;=29.99,"Over weight",B2079&gt;=30,"Obesity")</f>
        <v>Obesity</v>
      </c>
      <c r="V2079" t="str" cm="1">
        <f t="array" ref="V2079">_xlfn.IFS(C2079&lt;5.7,"Normal",C2079&lt;=6.49,"Prediabetes",C2079&gt;=6.5,"Diabetes")</f>
        <v>Prediabetes</v>
      </c>
      <c r="W2079" t="str">
        <f t="shared" si="429"/>
        <v>No</v>
      </c>
    </row>
    <row r="2080" spans="1:23" x14ac:dyDescent="0.25">
      <c r="A2080" t="s">
        <v>287</v>
      </c>
      <c r="B2080" s="11">
        <v>23.1</v>
      </c>
      <c r="C2080" s="11">
        <v>5.92</v>
      </c>
      <c r="D2080" t="s">
        <v>2382</v>
      </c>
      <c r="E2080" t="s">
        <v>2380</v>
      </c>
      <c r="F2080" t="s">
        <v>2380</v>
      </c>
      <c r="G2080">
        <v>1</v>
      </c>
      <c r="H2080" t="s">
        <v>2380</v>
      </c>
      <c r="I2080" t="str">
        <f t="shared" si="417"/>
        <v>Id2079</v>
      </c>
      <c r="J2080" t="str">
        <f t="shared" si="418"/>
        <v>23.1</v>
      </c>
      <c r="K2080" t="str">
        <f t="shared" si="419"/>
        <v>5.92</v>
      </c>
      <c r="L2080" t="str">
        <f t="shared" si="420"/>
        <v>yes</v>
      </c>
      <c r="M2080" t="str">
        <f t="shared" si="421"/>
        <v>No</v>
      </c>
      <c r="N2080" t="str">
        <f t="shared" si="422"/>
        <v>No</v>
      </c>
      <c r="O2080" t="str">
        <f t="shared" si="423"/>
        <v>1</v>
      </c>
      <c r="P2080" t="str">
        <f t="shared" si="424"/>
        <v>No</v>
      </c>
      <c r="Q2080" s="10" t="str">
        <f t="shared" si="425"/>
        <v>1</v>
      </c>
      <c r="R2080" t="str">
        <f t="shared" si="426"/>
        <v>Yes</v>
      </c>
      <c r="S2080" t="str">
        <f t="shared" si="427"/>
        <v>No</v>
      </c>
      <c r="T2080" t="str">
        <f t="shared" si="428"/>
        <v>No</v>
      </c>
      <c r="U2080" s="10" t="str" cm="1">
        <f t="array" ref="U2080">_xlfn.IFS(B2080&lt;18.5,"Underweight",B2080&lt;=24.9,"Normal weight",B2080&lt;=29.99,"Over weight",B2080&gt;=30,"Obesity")</f>
        <v>Normal weight</v>
      </c>
      <c r="V2080" t="str" cm="1">
        <f t="array" ref="V2080">_xlfn.IFS(C2080&lt;5.7,"Normal",C2080&lt;=6.49,"Prediabetes",C2080&gt;=6.5,"Diabetes")</f>
        <v>Prediabetes</v>
      </c>
      <c r="W2080" t="str">
        <f t="shared" si="429"/>
        <v>No</v>
      </c>
    </row>
    <row r="2081" spans="1:23" x14ac:dyDescent="0.25">
      <c r="A2081" t="s">
        <v>286</v>
      </c>
      <c r="B2081" s="11">
        <v>39.49</v>
      </c>
      <c r="C2081" s="11">
        <v>4.8099999999999996</v>
      </c>
      <c r="D2081" t="s">
        <v>2380</v>
      </c>
      <c r="E2081" t="s">
        <v>2380</v>
      </c>
      <c r="F2081" t="s">
        <v>2380</v>
      </c>
      <c r="G2081">
        <v>1</v>
      </c>
      <c r="H2081" t="s">
        <v>2380</v>
      </c>
      <c r="I2081" t="str">
        <f t="shared" si="417"/>
        <v>Id2080</v>
      </c>
      <c r="J2081" t="str">
        <f t="shared" si="418"/>
        <v>39.49</v>
      </c>
      <c r="K2081" t="str">
        <f t="shared" si="419"/>
        <v>4.81</v>
      </c>
      <c r="L2081" t="str">
        <f t="shared" si="420"/>
        <v>No</v>
      </c>
      <c r="M2081" t="str">
        <f t="shared" si="421"/>
        <v>No</v>
      </c>
      <c r="N2081" t="str">
        <f t="shared" si="422"/>
        <v>No</v>
      </c>
      <c r="O2081" t="str">
        <f t="shared" si="423"/>
        <v>1</v>
      </c>
      <c r="P2081" t="str">
        <f t="shared" si="424"/>
        <v>No</v>
      </c>
      <c r="Q2081" s="10" t="str">
        <f t="shared" si="425"/>
        <v>1</v>
      </c>
      <c r="R2081" t="str">
        <f t="shared" si="426"/>
        <v>No</v>
      </c>
      <c r="S2081" t="str">
        <f t="shared" si="427"/>
        <v>No</v>
      </c>
      <c r="T2081" t="str">
        <f t="shared" si="428"/>
        <v>No</v>
      </c>
      <c r="U2081" s="10" t="str" cm="1">
        <f t="array" ref="U2081">_xlfn.IFS(B2081&lt;18.5,"Underweight",B2081&lt;=24.9,"Normal weight",B2081&lt;=29.99,"Over weight",B2081&gt;=30,"Obesity")</f>
        <v>Obesity</v>
      </c>
      <c r="V2081" t="str" cm="1">
        <f t="array" ref="V2081">_xlfn.IFS(C2081&lt;5.7,"Normal",C2081&lt;=6.49,"Prediabetes",C2081&gt;=6.5,"Diabetes")</f>
        <v>Normal</v>
      </c>
      <c r="W2081" t="str">
        <f t="shared" si="429"/>
        <v>No</v>
      </c>
    </row>
    <row r="2082" spans="1:23" x14ac:dyDescent="0.25">
      <c r="A2082" t="s">
        <v>285</v>
      </c>
      <c r="B2082" s="11">
        <v>33.99</v>
      </c>
      <c r="C2082" s="11">
        <v>4.55</v>
      </c>
      <c r="D2082" t="s">
        <v>2380</v>
      </c>
      <c r="E2082" t="s">
        <v>2380</v>
      </c>
      <c r="F2082" t="s">
        <v>2380</v>
      </c>
      <c r="G2082">
        <v>1</v>
      </c>
      <c r="H2082" t="s">
        <v>2380</v>
      </c>
      <c r="I2082" t="str">
        <f t="shared" si="417"/>
        <v>Id2081</v>
      </c>
      <c r="J2082" t="str">
        <f t="shared" si="418"/>
        <v>33.99</v>
      </c>
      <c r="K2082" t="str">
        <f t="shared" si="419"/>
        <v>4.55</v>
      </c>
      <c r="L2082" t="str">
        <f t="shared" si="420"/>
        <v>No</v>
      </c>
      <c r="M2082" t="str">
        <f t="shared" si="421"/>
        <v>No</v>
      </c>
      <c r="N2082" t="str">
        <f t="shared" si="422"/>
        <v>No</v>
      </c>
      <c r="O2082" t="str">
        <f t="shared" si="423"/>
        <v>1</v>
      </c>
      <c r="P2082" t="str">
        <f t="shared" si="424"/>
        <v>No</v>
      </c>
      <c r="Q2082" s="10" t="str">
        <f t="shared" si="425"/>
        <v>1</v>
      </c>
      <c r="R2082" t="str">
        <f t="shared" si="426"/>
        <v>No</v>
      </c>
      <c r="S2082" t="str">
        <f t="shared" si="427"/>
        <v>No</v>
      </c>
      <c r="T2082" t="str">
        <f t="shared" si="428"/>
        <v>No</v>
      </c>
      <c r="U2082" s="10" t="str" cm="1">
        <f t="array" ref="U2082">_xlfn.IFS(B2082&lt;18.5,"Underweight",B2082&lt;=24.9,"Normal weight",B2082&lt;=29.99,"Over weight",B2082&gt;=30,"Obesity")</f>
        <v>Obesity</v>
      </c>
      <c r="V2082" t="str" cm="1">
        <f t="array" ref="V2082">_xlfn.IFS(C2082&lt;5.7,"Normal",C2082&lt;=6.49,"Prediabetes",C2082&gt;=6.5,"Diabetes")</f>
        <v>Normal</v>
      </c>
      <c r="W2082" t="str">
        <f t="shared" si="429"/>
        <v>No</v>
      </c>
    </row>
    <row r="2083" spans="1:23" x14ac:dyDescent="0.25">
      <c r="A2083" t="s">
        <v>284</v>
      </c>
      <c r="B2083" s="11">
        <v>27.72</v>
      </c>
      <c r="C2083" s="11">
        <v>6.43</v>
      </c>
      <c r="D2083" t="s">
        <v>2380</v>
      </c>
      <c r="E2083" t="s">
        <v>2380</v>
      </c>
      <c r="F2083" t="s">
        <v>2380</v>
      </c>
      <c r="G2083">
        <v>1</v>
      </c>
      <c r="H2083" t="s">
        <v>2380</v>
      </c>
      <c r="I2083" t="str">
        <f t="shared" si="417"/>
        <v>Id2082</v>
      </c>
      <c r="J2083" t="str">
        <f t="shared" si="418"/>
        <v>27.72</v>
      </c>
      <c r="K2083" t="str">
        <f t="shared" si="419"/>
        <v>6.43</v>
      </c>
      <c r="L2083" t="str">
        <f t="shared" si="420"/>
        <v>No</v>
      </c>
      <c r="M2083" t="str">
        <f t="shared" si="421"/>
        <v>No</v>
      </c>
      <c r="N2083" t="str">
        <f t="shared" si="422"/>
        <v>No</v>
      </c>
      <c r="O2083" t="str">
        <f t="shared" si="423"/>
        <v>1</v>
      </c>
      <c r="P2083" t="str">
        <f t="shared" si="424"/>
        <v>No</v>
      </c>
      <c r="Q2083" s="10" t="str">
        <f t="shared" si="425"/>
        <v>1</v>
      </c>
      <c r="R2083" t="str">
        <f t="shared" si="426"/>
        <v>No</v>
      </c>
      <c r="S2083" t="str">
        <f t="shared" si="427"/>
        <v>No</v>
      </c>
      <c r="T2083" t="str">
        <f t="shared" si="428"/>
        <v>No</v>
      </c>
      <c r="U2083" s="10" t="str" cm="1">
        <f t="array" ref="U2083">_xlfn.IFS(B2083&lt;18.5,"Underweight",B2083&lt;=24.9,"Normal weight",B2083&lt;=29.99,"Over weight",B2083&gt;=30,"Obesity")</f>
        <v>Over weight</v>
      </c>
      <c r="V2083" t="str" cm="1">
        <f t="array" ref="V2083">_xlfn.IFS(C2083&lt;5.7,"Normal",C2083&lt;=6.49,"Prediabetes",C2083&gt;=6.5,"Diabetes")</f>
        <v>Prediabetes</v>
      </c>
      <c r="W2083" t="str">
        <f t="shared" si="429"/>
        <v>No</v>
      </c>
    </row>
    <row r="2084" spans="1:23" x14ac:dyDescent="0.25">
      <c r="A2084" t="s">
        <v>283</v>
      </c>
      <c r="B2084" s="11">
        <v>30.59</v>
      </c>
      <c r="C2084" s="11">
        <v>11.62</v>
      </c>
      <c r="D2084" t="s">
        <v>2380</v>
      </c>
      <c r="E2084" t="s">
        <v>2380</v>
      </c>
      <c r="F2084" t="s">
        <v>2380</v>
      </c>
      <c r="G2084" t="s">
        <v>2381</v>
      </c>
      <c r="H2084" t="s">
        <v>2380</v>
      </c>
      <c r="I2084" t="str">
        <f t="shared" si="417"/>
        <v>Id2083</v>
      </c>
      <c r="J2084" t="str">
        <f t="shared" si="418"/>
        <v>30.59</v>
      </c>
      <c r="K2084" t="str">
        <f t="shared" si="419"/>
        <v>11.62</v>
      </c>
      <c r="L2084" t="str">
        <f t="shared" si="420"/>
        <v>No</v>
      </c>
      <c r="M2084" t="str">
        <f t="shared" si="421"/>
        <v>No</v>
      </c>
      <c r="N2084" t="str">
        <f t="shared" si="422"/>
        <v>No</v>
      </c>
      <c r="O2084" t="str">
        <f t="shared" si="423"/>
        <v>No major surgery</v>
      </c>
      <c r="P2084" t="str">
        <f t="shared" si="424"/>
        <v>No</v>
      </c>
      <c r="Q2084" s="10" t="str">
        <f t="shared" si="425"/>
        <v>0</v>
      </c>
      <c r="R2084" t="str">
        <f t="shared" si="426"/>
        <v>No</v>
      </c>
      <c r="S2084" t="str">
        <f t="shared" si="427"/>
        <v>No</v>
      </c>
      <c r="T2084" t="str">
        <f t="shared" si="428"/>
        <v>No</v>
      </c>
      <c r="U2084" s="10" t="str" cm="1">
        <f t="array" ref="U2084">_xlfn.IFS(B2084&lt;18.5,"Underweight",B2084&lt;=24.9,"Normal weight",B2084&lt;=29.99,"Over weight",B2084&gt;=30,"Obesity")</f>
        <v>Obesity</v>
      </c>
      <c r="V2084" t="str" cm="1">
        <f t="array" ref="V2084">_xlfn.IFS(C2084&lt;5.7,"Normal",C2084&lt;=6.49,"Prediabetes",C2084&gt;=6.5,"Diabetes")</f>
        <v>Diabetes</v>
      </c>
      <c r="W2084" t="str">
        <f t="shared" si="429"/>
        <v>No</v>
      </c>
    </row>
    <row r="2085" spans="1:23" x14ac:dyDescent="0.25">
      <c r="A2085" t="s">
        <v>282</v>
      </c>
      <c r="B2085" s="11">
        <v>22.6</v>
      </c>
      <c r="C2085" s="11">
        <v>6.04</v>
      </c>
      <c r="D2085" t="s">
        <v>2380</v>
      </c>
      <c r="E2085" t="s">
        <v>2380</v>
      </c>
      <c r="F2085" t="s">
        <v>2380</v>
      </c>
      <c r="G2085">
        <v>1</v>
      </c>
      <c r="H2085" t="s">
        <v>2380</v>
      </c>
      <c r="I2085" t="str">
        <f t="shared" si="417"/>
        <v>Id2084</v>
      </c>
      <c r="J2085" t="str">
        <f t="shared" si="418"/>
        <v>22.6</v>
      </c>
      <c r="K2085" t="str">
        <f t="shared" si="419"/>
        <v>6.04</v>
      </c>
      <c r="L2085" t="str">
        <f t="shared" si="420"/>
        <v>No</v>
      </c>
      <c r="M2085" t="str">
        <f t="shared" si="421"/>
        <v>No</v>
      </c>
      <c r="N2085" t="str">
        <f t="shared" si="422"/>
        <v>No</v>
      </c>
      <c r="O2085" t="str">
        <f t="shared" si="423"/>
        <v>1</v>
      </c>
      <c r="P2085" t="str">
        <f t="shared" si="424"/>
        <v>No</v>
      </c>
      <c r="Q2085" s="10" t="str">
        <f t="shared" si="425"/>
        <v>1</v>
      </c>
      <c r="R2085" t="str">
        <f t="shared" si="426"/>
        <v>No</v>
      </c>
      <c r="S2085" t="str">
        <f t="shared" si="427"/>
        <v>No</v>
      </c>
      <c r="T2085" t="str">
        <f t="shared" si="428"/>
        <v>No</v>
      </c>
      <c r="U2085" s="10" t="str" cm="1">
        <f t="array" ref="U2085">_xlfn.IFS(B2085&lt;18.5,"Underweight",B2085&lt;=24.9,"Normal weight",B2085&lt;=29.99,"Over weight",B2085&gt;=30,"Obesity")</f>
        <v>Normal weight</v>
      </c>
      <c r="V2085" t="str" cm="1">
        <f t="array" ref="V2085">_xlfn.IFS(C2085&lt;5.7,"Normal",C2085&lt;=6.49,"Prediabetes",C2085&gt;=6.5,"Diabetes")</f>
        <v>Prediabetes</v>
      </c>
      <c r="W2085" t="str">
        <f t="shared" si="429"/>
        <v>No</v>
      </c>
    </row>
    <row r="2086" spans="1:23" x14ac:dyDescent="0.25">
      <c r="A2086" t="s">
        <v>281</v>
      </c>
      <c r="B2086" s="11">
        <v>28.785</v>
      </c>
      <c r="C2086" s="11">
        <v>8.82</v>
      </c>
      <c r="D2086" t="s">
        <v>2380</v>
      </c>
      <c r="E2086" t="s">
        <v>2380</v>
      </c>
      <c r="F2086" t="s">
        <v>2380</v>
      </c>
      <c r="G2086" t="s">
        <v>2381</v>
      </c>
      <c r="H2086" t="s">
        <v>2380</v>
      </c>
      <c r="I2086" t="str">
        <f t="shared" si="417"/>
        <v>Id2085</v>
      </c>
      <c r="J2086" t="str">
        <f t="shared" si="418"/>
        <v>28.785</v>
      </c>
      <c r="K2086" t="str">
        <f t="shared" si="419"/>
        <v>8.82</v>
      </c>
      <c r="L2086" t="str">
        <f t="shared" si="420"/>
        <v>No</v>
      </c>
      <c r="M2086" t="str">
        <f t="shared" si="421"/>
        <v>No</v>
      </c>
      <c r="N2086" t="str">
        <f t="shared" si="422"/>
        <v>No</v>
      </c>
      <c r="O2086" t="str">
        <f t="shared" si="423"/>
        <v>No major surgery</v>
      </c>
      <c r="P2086" t="str">
        <f t="shared" si="424"/>
        <v>No</v>
      </c>
      <c r="Q2086" s="10" t="str">
        <f t="shared" si="425"/>
        <v>0</v>
      </c>
      <c r="R2086" t="str">
        <f t="shared" si="426"/>
        <v>No</v>
      </c>
      <c r="S2086" t="str">
        <f t="shared" si="427"/>
        <v>No</v>
      </c>
      <c r="T2086" t="str">
        <f t="shared" si="428"/>
        <v>No</v>
      </c>
      <c r="U2086" s="10" t="str" cm="1">
        <f t="array" ref="U2086">_xlfn.IFS(B2086&lt;18.5,"Underweight",B2086&lt;=24.9,"Normal weight",B2086&lt;=29.99,"Over weight",B2086&gt;=30,"Obesity")</f>
        <v>Over weight</v>
      </c>
      <c r="V2086" t="str" cm="1">
        <f t="array" ref="V2086">_xlfn.IFS(C2086&lt;5.7,"Normal",C2086&lt;=6.49,"Prediabetes",C2086&gt;=6.5,"Diabetes")</f>
        <v>Diabetes</v>
      </c>
      <c r="W2086" t="str">
        <f t="shared" si="429"/>
        <v>No</v>
      </c>
    </row>
    <row r="2087" spans="1:23" x14ac:dyDescent="0.25">
      <c r="A2087" t="s">
        <v>280</v>
      </c>
      <c r="B2087" s="11">
        <v>50.38</v>
      </c>
      <c r="C2087" s="11">
        <v>5.8</v>
      </c>
      <c r="D2087" t="s">
        <v>2380</v>
      </c>
      <c r="E2087" t="s">
        <v>2380</v>
      </c>
      <c r="F2087" t="s">
        <v>2380</v>
      </c>
      <c r="G2087" t="s">
        <v>2381</v>
      </c>
      <c r="H2087" t="s">
        <v>2380</v>
      </c>
      <c r="I2087" t="str">
        <f t="shared" si="417"/>
        <v>Id2086</v>
      </c>
      <c r="J2087" t="str">
        <f t="shared" si="418"/>
        <v>50.38</v>
      </c>
      <c r="K2087" t="str">
        <f t="shared" si="419"/>
        <v>5.8</v>
      </c>
      <c r="L2087" t="str">
        <f t="shared" si="420"/>
        <v>No</v>
      </c>
      <c r="M2087" t="str">
        <f t="shared" si="421"/>
        <v>No</v>
      </c>
      <c r="N2087" t="str">
        <f t="shared" si="422"/>
        <v>No</v>
      </c>
      <c r="O2087" t="str">
        <f t="shared" si="423"/>
        <v>No major surgery</v>
      </c>
      <c r="P2087" t="str">
        <f t="shared" si="424"/>
        <v>No</v>
      </c>
      <c r="Q2087" s="10" t="str">
        <f t="shared" si="425"/>
        <v>0</v>
      </c>
      <c r="R2087" t="str">
        <f t="shared" si="426"/>
        <v>No</v>
      </c>
      <c r="S2087" t="str">
        <f t="shared" si="427"/>
        <v>No</v>
      </c>
      <c r="T2087" t="str">
        <f t="shared" si="428"/>
        <v>No</v>
      </c>
      <c r="U2087" s="10" t="str" cm="1">
        <f t="array" ref="U2087">_xlfn.IFS(B2087&lt;18.5,"Underweight",B2087&lt;=24.9,"Normal weight",B2087&lt;=29.99,"Over weight",B2087&gt;=30,"Obesity")</f>
        <v>Obesity</v>
      </c>
      <c r="V2087" t="str" cm="1">
        <f t="array" ref="V2087">_xlfn.IFS(C2087&lt;5.7,"Normal",C2087&lt;=6.49,"Prediabetes",C2087&gt;=6.5,"Diabetes")</f>
        <v>Prediabetes</v>
      </c>
      <c r="W2087" t="str">
        <f t="shared" si="429"/>
        <v>No</v>
      </c>
    </row>
    <row r="2088" spans="1:23" x14ac:dyDescent="0.25">
      <c r="A2088" t="s">
        <v>279</v>
      </c>
      <c r="B2088" s="11">
        <v>35.200000000000003</v>
      </c>
      <c r="C2088" s="11">
        <v>4.28</v>
      </c>
      <c r="D2088" t="s">
        <v>2380</v>
      </c>
      <c r="E2088" t="s">
        <v>2380</v>
      </c>
      <c r="F2088" t="s">
        <v>2380</v>
      </c>
      <c r="G2088" t="s">
        <v>2381</v>
      </c>
      <c r="H2088" t="s">
        <v>2380</v>
      </c>
      <c r="I2088" t="str">
        <f t="shared" si="417"/>
        <v>Id2087</v>
      </c>
      <c r="J2088" t="str">
        <f t="shared" si="418"/>
        <v>35.2</v>
      </c>
      <c r="K2088" t="str">
        <f t="shared" si="419"/>
        <v>4.28</v>
      </c>
      <c r="L2088" t="str">
        <f t="shared" si="420"/>
        <v>No</v>
      </c>
      <c r="M2088" t="str">
        <f t="shared" si="421"/>
        <v>No</v>
      </c>
      <c r="N2088" t="str">
        <f t="shared" si="422"/>
        <v>No</v>
      </c>
      <c r="O2088" t="str">
        <f t="shared" si="423"/>
        <v>No major surgery</v>
      </c>
      <c r="P2088" t="str">
        <f t="shared" si="424"/>
        <v>No</v>
      </c>
      <c r="Q2088" s="10" t="str">
        <f t="shared" si="425"/>
        <v>0</v>
      </c>
      <c r="R2088" t="str">
        <f t="shared" si="426"/>
        <v>No</v>
      </c>
      <c r="S2088" t="str">
        <f t="shared" si="427"/>
        <v>No</v>
      </c>
      <c r="T2088" t="str">
        <f t="shared" si="428"/>
        <v>No</v>
      </c>
      <c r="U2088" s="10" t="str" cm="1">
        <f t="array" ref="U2088">_xlfn.IFS(B2088&lt;18.5,"Underweight",B2088&lt;=24.9,"Normal weight",B2088&lt;=29.99,"Over weight",B2088&gt;=30,"Obesity")</f>
        <v>Obesity</v>
      </c>
      <c r="V2088" t="str" cm="1">
        <f t="array" ref="V2088">_xlfn.IFS(C2088&lt;5.7,"Normal",C2088&lt;=6.49,"Prediabetes",C2088&gt;=6.5,"Diabetes")</f>
        <v>Normal</v>
      </c>
      <c r="W2088" t="str">
        <f t="shared" si="429"/>
        <v>No</v>
      </c>
    </row>
    <row r="2089" spans="1:23" x14ac:dyDescent="0.25">
      <c r="A2089" t="s">
        <v>278</v>
      </c>
      <c r="B2089" s="11">
        <v>35.72</v>
      </c>
      <c r="C2089" s="11">
        <v>5.5</v>
      </c>
      <c r="D2089" t="s">
        <v>2382</v>
      </c>
      <c r="E2089" t="s">
        <v>2380</v>
      </c>
      <c r="F2089" t="s">
        <v>2380</v>
      </c>
      <c r="G2089" t="s">
        <v>2381</v>
      </c>
      <c r="H2089" t="s">
        <v>2380</v>
      </c>
      <c r="I2089" t="str">
        <f t="shared" si="417"/>
        <v>Id2088</v>
      </c>
      <c r="J2089" t="str">
        <f t="shared" si="418"/>
        <v>35.72</v>
      </c>
      <c r="K2089" t="str">
        <f t="shared" si="419"/>
        <v>5.5</v>
      </c>
      <c r="L2089" t="str">
        <f t="shared" si="420"/>
        <v>yes</v>
      </c>
      <c r="M2089" t="str">
        <f t="shared" si="421"/>
        <v>No</v>
      </c>
      <c r="N2089" t="str">
        <f t="shared" si="422"/>
        <v>No</v>
      </c>
      <c r="O2089" t="str">
        <f t="shared" si="423"/>
        <v>No major surgery</v>
      </c>
      <c r="P2089" t="str">
        <f t="shared" si="424"/>
        <v>No</v>
      </c>
      <c r="Q2089" s="10" t="str">
        <f t="shared" si="425"/>
        <v>0</v>
      </c>
      <c r="R2089" t="str">
        <f t="shared" si="426"/>
        <v>Yes</v>
      </c>
      <c r="S2089" t="str">
        <f t="shared" si="427"/>
        <v>No</v>
      </c>
      <c r="T2089" t="str">
        <f t="shared" si="428"/>
        <v>No</v>
      </c>
      <c r="U2089" s="10" t="str" cm="1">
        <f t="array" ref="U2089">_xlfn.IFS(B2089&lt;18.5,"Underweight",B2089&lt;=24.9,"Normal weight",B2089&lt;=29.99,"Over weight",B2089&gt;=30,"Obesity")</f>
        <v>Obesity</v>
      </c>
      <c r="V2089" t="str" cm="1">
        <f t="array" ref="V2089">_xlfn.IFS(C2089&lt;5.7,"Normal",C2089&lt;=6.49,"Prediabetes",C2089&gt;=6.5,"Diabetes")</f>
        <v>Normal</v>
      </c>
      <c r="W2089" t="str">
        <f t="shared" si="429"/>
        <v>No</v>
      </c>
    </row>
    <row r="2090" spans="1:23" x14ac:dyDescent="0.25">
      <c r="A2090" t="s">
        <v>277</v>
      </c>
      <c r="B2090" s="11">
        <v>24.51</v>
      </c>
      <c r="C2090" s="11">
        <v>4.6900000000000004</v>
      </c>
      <c r="D2090" t="s">
        <v>2380</v>
      </c>
      <c r="E2090" t="s">
        <v>2380</v>
      </c>
      <c r="F2090" t="s">
        <v>2380</v>
      </c>
      <c r="G2090" t="s">
        <v>2381</v>
      </c>
      <c r="H2090" t="s">
        <v>2380</v>
      </c>
      <c r="I2090" t="str">
        <f t="shared" si="417"/>
        <v>Id2089</v>
      </c>
      <c r="J2090" t="str">
        <f t="shared" si="418"/>
        <v>24.51</v>
      </c>
      <c r="K2090" t="str">
        <f t="shared" si="419"/>
        <v>4.69</v>
      </c>
      <c r="L2090" t="str">
        <f t="shared" si="420"/>
        <v>No</v>
      </c>
      <c r="M2090" t="str">
        <f t="shared" si="421"/>
        <v>No</v>
      </c>
      <c r="N2090" t="str">
        <f t="shared" si="422"/>
        <v>No</v>
      </c>
      <c r="O2090" t="str">
        <f t="shared" si="423"/>
        <v>No major surgery</v>
      </c>
      <c r="P2090" t="str">
        <f t="shared" si="424"/>
        <v>No</v>
      </c>
      <c r="Q2090" s="10" t="str">
        <f t="shared" si="425"/>
        <v>0</v>
      </c>
      <c r="R2090" t="str">
        <f t="shared" si="426"/>
        <v>No</v>
      </c>
      <c r="S2090" t="str">
        <f t="shared" si="427"/>
        <v>No</v>
      </c>
      <c r="T2090" t="str">
        <f t="shared" si="428"/>
        <v>No</v>
      </c>
      <c r="U2090" s="10" t="str" cm="1">
        <f t="array" ref="U2090">_xlfn.IFS(B2090&lt;18.5,"Underweight",B2090&lt;=24.9,"Normal weight",B2090&lt;=29.99,"Over weight",B2090&gt;=30,"Obesity")</f>
        <v>Normal weight</v>
      </c>
      <c r="V2090" t="str" cm="1">
        <f t="array" ref="V2090">_xlfn.IFS(C2090&lt;5.7,"Normal",C2090&lt;=6.49,"Prediabetes",C2090&gt;=6.5,"Diabetes")</f>
        <v>Normal</v>
      </c>
      <c r="W2090" t="str">
        <f t="shared" si="429"/>
        <v>No</v>
      </c>
    </row>
    <row r="2091" spans="1:23" x14ac:dyDescent="0.25">
      <c r="A2091" t="s">
        <v>275</v>
      </c>
      <c r="B2091" s="11">
        <v>23.844999999999999</v>
      </c>
      <c r="C2091" s="11">
        <v>4.43</v>
      </c>
      <c r="D2091" t="s">
        <v>2380</v>
      </c>
      <c r="E2091" t="s">
        <v>2380</v>
      </c>
      <c r="F2091" t="s">
        <v>2380</v>
      </c>
      <c r="G2091" t="s">
        <v>2381</v>
      </c>
      <c r="H2091" t="s">
        <v>2380</v>
      </c>
      <c r="I2091" t="str">
        <f t="shared" si="417"/>
        <v>Id2090</v>
      </c>
      <c r="J2091" t="str">
        <f t="shared" si="418"/>
        <v>23.845</v>
      </c>
      <c r="K2091" t="str">
        <f t="shared" si="419"/>
        <v>4.43</v>
      </c>
      <c r="L2091" t="str">
        <f t="shared" si="420"/>
        <v>No</v>
      </c>
      <c r="M2091" t="str">
        <f t="shared" si="421"/>
        <v>No</v>
      </c>
      <c r="N2091" t="str">
        <f t="shared" si="422"/>
        <v>No</v>
      </c>
      <c r="O2091" t="str">
        <f t="shared" si="423"/>
        <v>No major surgery</v>
      </c>
      <c r="P2091" t="str">
        <f t="shared" si="424"/>
        <v>No</v>
      </c>
      <c r="Q2091" s="10" t="str">
        <f t="shared" si="425"/>
        <v>0</v>
      </c>
      <c r="R2091" t="str">
        <f t="shared" si="426"/>
        <v>No</v>
      </c>
      <c r="S2091" t="str">
        <f t="shared" si="427"/>
        <v>No</v>
      </c>
      <c r="T2091" t="str">
        <f t="shared" si="428"/>
        <v>No</v>
      </c>
      <c r="U2091" s="10" t="str" cm="1">
        <f t="array" ref="U2091">_xlfn.IFS(B2091&lt;18.5,"Underweight",B2091&lt;=24.9,"Normal weight",B2091&lt;=29.99,"Over weight",B2091&gt;=30,"Obesity")</f>
        <v>Normal weight</v>
      </c>
      <c r="V2091" t="str" cm="1">
        <f t="array" ref="V2091">_xlfn.IFS(C2091&lt;5.7,"Normal",C2091&lt;=6.49,"Prediabetes",C2091&gt;=6.5,"Diabetes")</f>
        <v>Normal</v>
      </c>
      <c r="W2091" t="str">
        <f t="shared" si="429"/>
        <v>No</v>
      </c>
    </row>
    <row r="2092" spans="1:23" x14ac:dyDescent="0.25">
      <c r="A2092" t="s">
        <v>274</v>
      </c>
      <c r="B2092" s="11">
        <v>15.68</v>
      </c>
      <c r="C2092" s="11">
        <v>6.16</v>
      </c>
      <c r="D2092" t="s">
        <v>2382</v>
      </c>
      <c r="E2092" t="s">
        <v>2380</v>
      </c>
      <c r="F2092" t="s">
        <v>2380</v>
      </c>
      <c r="G2092">
        <v>1</v>
      </c>
      <c r="H2092" t="s">
        <v>2380</v>
      </c>
      <c r="I2092" t="str">
        <f t="shared" si="417"/>
        <v>Id2091</v>
      </c>
      <c r="J2092" t="str">
        <f t="shared" si="418"/>
        <v>15.68</v>
      </c>
      <c r="K2092" t="str">
        <f t="shared" si="419"/>
        <v>6.16</v>
      </c>
      <c r="L2092" t="str">
        <f t="shared" si="420"/>
        <v>yes</v>
      </c>
      <c r="M2092" t="str">
        <f t="shared" si="421"/>
        <v>No</v>
      </c>
      <c r="N2092" t="str">
        <f t="shared" si="422"/>
        <v>No</v>
      </c>
      <c r="O2092" t="str">
        <f t="shared" si="423"/>
        <v>1</v>
      </c>
      <c r="P2092" t="str">
        <f t="shared" si="424"/>
        <v>No</v>
      </c>
      <c r="Q2092" s="10" t="str">
        <f t="shared" si="425"/>
        <v>1</v>
      </c>
      <c r="R2092" t="str">
        <f t="shared" si="426"/>
        <v>Yes</v>
      </c>
      <c r="S2092" t="str">
        <f t="shared" si="427"/>
        <v>No</v>
      </c>
      <c r="T2092" t="str">
        <f t="shared" si="428"/>
        <v>No</v>
      </c>
      <c r="U2092" s="10" t="str" cm="1">
        <f t="array" ref="U2092">_xlfn.IFS(B2092&lt;18.5,"Underweight",B2092&lt;=24.9,"Normal weight",B2092&lt;=29.99,"Over weight",B2092&gt;=30,"Obesity")</f>
        <v>Underweight</v>
      </c>
      <c r="V2092" t="str" cm="1">
        <f t="array" ref="V2092">_xlfn.IFS(C2092&lt;5.7,"Normal",C2092&lt;=6.49,"Prediabetes",C2092&gt;=6.5,"Diabetes")</f>
        <v>Prediabetes</v>
      </c>
      <c r="W2092" t="str">
        <f t="shared" si="429"/>
        <v>No</v>
      </c>
    </row>
    <row r="2093" spans="1:23" x14ac:dyDescent="0.25">
      <c r="A2093" t="s">
        <v>273</v>
      </c>
      <c r="B2093" s="11">
        <v>32.395000000000003</v>
      </c>
      <c r="C2093" s="11">
        <v>6.66</v>
      </c>
      <c r="D2093" t="s">
        <v>2380</v>
      </c>
      <c r="E2093" t="s">
        <v>2380</v>
      </c>
      <c r="F2093" t="s">
        <v>2380</v>
      </c>
      <c r="G2093" t="s">
        <v>2381</v>
      </c>
      <c r="H2093" t="s">
        <v>2380</v>
      </c>
      <c r="I2093" t="str">
        <f t="shared" si="417"/>
        <v>Id2092</v>
      </c>
      <c r="J2093" t="str">
        <f t="shared" si="418"/>
        <v>32.395</v>
      </c>
      <c r="K2093" t="str">
        <f t="shared" si="419"/>
        <v>6.66</v>
      </c>
      <c r="L2093" t="str">
        <f t="shared" si="420"/>
        <v>No</v>
      </c>
      <c r="M2093" t="str">
        <f t="shared" si="421"/>
        <v>No</v>
      </c>
      <c r="N2093" t="str">
        <f t="shared" si="422"/>
        <v>No</v>
      </c>
      <c r="O2093" t="str">
        <f t="shared" si="423"/>
        <v>No major surgery</v>
      </c>
      <c r="P2093" t="str">
        <f t="shared" si="424"/>
        <v>No</v>
      </c>
      <c r="Q2093" s="10" t="str">
        <f t="shared" si="425"/>
        <v>0</v>
      </c>
      <c r="R2093" t="str">
        <f t="shared" si="426"/>
        <v>No</v>
      </c>
      <c r="S2093" t="str">
        <f t="shared" si="427"/>
        <v>No</v>
      </c>
      <c r="T2093" t="str">
        <f t="shared" si="428"/>
        <v>No</v>
      </c>
      <c r="U2093" s="10" t="str" cm="1">
        <f t="array" ref="U2093">_xlfn.IFS(B2093&lt;18.5,"Underweight",B2093&lt;=24.9,"Normal weight",B2093&lt;=29.99,"Over weight",B2093&gt;=30,"Obesity")</f>
        <v>Obesity</v>
      </c>
      <c r="V2093" t="str" cm="1">
        <f t="array" ref="V2093">_xlfn.IFS(C2093&lt;5.7,"Normal",C2093&lt;=6.49,"Prediabetes",C2093&gt;=6.5,"Diabetes")</f>
        <v>Diabetes</v>
      </c>
      <c r="W2093" t="str">
        <f t="shared" si="429"/>
        <v>No</v>
      </c>
    </row>
    <row r="2094" spans="1:23" x14ac:dyDescent="0.25">
      <c r="A2094" t="s">
        <v>272</v>
      </c>
      <c r="B2094" s="11">
        <v>23.655000000000001</v>
      </c>
      <c r="C2094" s="11">
        <v>5.92</v>
      </c>
      <c r="D2094" t="s">
        <v>2380</v>
      </c>
      <c r="E2094" t="s">
        <v>2380</v>
      </c>
      <c r="F2094" t="s">
        <v>2380</v>
      </c>
      <c r="G2094">
        <v>1</v>
      </c>
      <c r="H2094" t="s">
        <v>2380</v>
      </c>
      <c r="I2094" t="str">
        <f t="shared" si="417"/>
        <v>Id2093</v>
      </c>
      <c r="J2094" t="str">
        <f t="shared" si="418"/>
        <v>23.655</v>
      </c>
      <c r="K2094" t="str">
        <f t="shared" si="419"/>
        <v>5.92</v>
      </c>
      <c r="L2094" t="str">
        <f t="shared" si="420"/>
        <v>No</v>
      </c>
      <c r="M2094" t="str">
        <f t="shared" si="421"/>
        <v>No</v>
      </c>
      <c r="N2094" t="str">
        <f t="shared" si="422"/>
        <v>No</v>
      </c>
      <c r="O2094" t="str">
        <f t="shared" si="423"/>
        <v>1</v>
      </c>
      <c r="P2094" t="str">
        <f t="shared" si="424"/>
        <v>No</v>
      </c>
      <c r="Q2094" s="10" t="str">
        <f t="shared" si="425"/>
        <v>1</v>
      </c>
      <c r="R2094" t="str">
        <f t="shared" si="426"/>
        <v>No</v>
      </c>
      <c r="S2094" t="str">
        <f t="shared" si="427"/>
        <v>No</v>
      </c>
      <c r="T2094" t="str">
        <f t="shared" si="428"/>
        <v>No</v>
      </c>
      <c r="U2094" s="10" t="str" cm="1">
        <f t="array" ref="U2094">_xlfn.IFS(B2094&lt;18.5,"Underweight",B2094&lt;=24.9,"Normal weight",B2094&lt;=29.99,"Over weight",B2094&gt;=30,"Obesity")</f>
        <v>Normal weight</v>
      </c>
      <c r="V2094" t="str" cm="1">
        <f t="array" ref="V2094">_xlfn.IFS(C2094&lt;5.7,"Normal",C2094&lt;=6.49,"Prediabetes",C2094&gt;=6.5,"Diabetes")</f>
        <v>Prediabetes</v>
      </c>
      <c r="W2094" t="str">
        <f t="shared" si="429"/>
        <v>No</v>
      </c>
    </row>
    <row r="2095" spans="1:23" x14ac:dyDescent="0.25">
      <c r="A2095" t="s">
        <v>271</v>
      </c>
      <c r="B2095" s="11">
        <v>28.4</v>
      </c>
      <c r="C2095" s="11">
        <v>5.97</v>
      </c>
      <c r="D2095" t="s">
        <v>2380</v>
      </c>
      <c r="E2095" t="s">
        <v>2380</v>
      </c>
      <c r="F2095" t="s">
        <v>2383</v>
      </c>
      <c r="G2095">
        <v>1</v>
      </c>
      <c r="H2095" t="s">
        <v>2380</v>
      </c>
      <c r="I2095" t="str">
        <f t="shared" si="417"/>
        <v>Id2094</v>
      </c>
      <c r="J2095" t="str">
        <f t="shared" si="418"/>
        <v>28.4</v>
      </c>
      <c r="K2095" t="str">
        <f t="shared" si="419"/>
        <v>5.97</v>
      </c>
      <c r="L2095" t="str">
        <f t="shared" si="420"/>
        <v>No</v>
      </c>
      <c r="M2095" t="str">
        <f t="shared" si="421"/>
        <v>No</v>
      </c>
      <c r="N2095" t="str">
        <f t="shared" si="422"/>
        <v>Yes</v>
      </c>
      <c r="O2095" t="str">
        <f t="shared" si="423"/>
        <v>1</v>
      </c>
      <c r="P2095" t="str">
        <f t="shared" si="424"/>
        <v>No</v>
      </c>
      <c r="Q2095" s="10" t="str">
        <f t="shared" si="425"/>
        <v>1</v>
      </c>
      <c r="R2095" t="str">
        <f t="shared" si="426"/>
        <v>No</v>
      </c>
      <c r="S2095" t="str">
        <f t="shared" si="427"/>
        <v>No</v>
      </c>
      <c r="T2095" t="str">
        <f t="shared" si="428"/>
        <v>No</v>
      </c>
      <c r="U2095" s="10" t="str" cm="1">
        <f t="array" ref="U2095">_xlfn.IFS(B2095&lt;18.5,"Underweight",B2095&lt;=24.9,"Normal weight",B2095&lt;=29.99,"Over weight",B2095&gt;=30,"Obesity")</f>
        <v>Over weight</v>
      </c>
      <c r="V2095" t="str" cm="1">
        <f t="array" ref="V2095">_xlfn.IFS(C2095&lt;5.7,"Normal",C2095&lt;=6.49,"Prediabetes",C2095&gt;=6.5,"Diabetes")</f>
        <v>Prediabetes</v>
      </c>
      <c r="W2095" t="str">
        <f t="shared" si="429"/>
        <v>No</v>
      </c>
    </row>
    <row r="2096" spans="1:23" x14ac:dyDescent="0.25">
      <c r="A2096" t="s">
        <v>270</v>
      </c>
      <c r="B2096" s="11">
        <v>35.42</v>
      </c>
      <c r="C2096" s="11">
        <v>4.6399999999999997</v>
      </c>
      <c r="D2096" t="s">
        <v>2382</v>
      </c>
      <c r="E2096" t="s">
        <v>2380</v>
      </c>
      <c r="F2096" t="s">
        <v>2380</v>
      </c>
      <c r="G2096" t="s">
        <v>2381</v>
      </c>
      <c r="H2096" t="s">
        <v>2380</v>
      </c>
      <c r="I2096" t="str">
        <f t="shared" si="417"/>
        <v>Id2095</v>
      </c>
      <c r="J2096" t="str">
        <f t="shared" si="418"/>
        <v>35.42</v>
      </c>
      <c r="K2096" t="str">
        <f t="shared" si="419"/>
        <v>4.64</v>
      </c>
      <c r="L2096" t="str">
        <f t="shared" si="420"/>
        <v>yes</v>
      </c>
      <c r="M2096" t="str">
        <f t="shared" si="421"/>
        <v>No</v>
      </c>
      <c r="N2096" t="str">
        <f t="shared" si="422"/>
        <v>No</v>
      </c>
      <c r="O2096" t="str">
        <f t="shared" si="423"/>
        <v>No major surgery</v>
      </c>
      <c r="P2096" t="str">
        <f t="shared" si="424"/>
        <v>No</v>
      </c>
      <c r="Q2096" s="10" t="str">
        <f t="shared" si="425"/>
        <v>0</v>
      </c>
      <c r="R2096" t="str">
        <f t="shared" si="426"/>
        <v>Yes</v>
      </c>
      <c r="S2096" t="str">
        <f t="shared" si="427"/>
        <v>No</v>
      </c>
      <c r="T2096" t="str">
        <f t="shared" si="428"/>
        <v>No</v>
      </c>
      <c r="U2096" s="10" t="str" cm="1">
        <f t="array" ref="U2096">_xlfn.IFS(B2096&lt;18.5,"Underweight",B2096&lt;=24.9,"Normal weight",B2096&lt;=29.99,"Over weight",B2096&gt;=30,"Obesity")</f>
        <v>Obesity</v>
      </c>
      <c r="V2096" t="str" cm="1">
        <f t="array" ref="V2096">_xlfn.IFS(C2096&lt;5.7,"Normal",C2096&lt;=6.49,"Prediabetes",C2096&gt;=6.5,"Diabetes")</f>
        <v>Normal</v>
      </c>
      <c r="W2096" t="str">
        <f t="shared" si="429"/>
        <v>No</v>
      </c>
    </row>
    <row r="2097" spans="1:23" x14ac:dyDescent="0.25">
      <c r="A2097" t="s">
        <v>269</v>
      </c>
      <c r="B2097" s="11">
        <v>26.18</v>
      </c>
      <c r="C2097" s="11">
        <v>6.12</v>
      </c>
      <c r="D2097" t="s">
        <v>2380</v>
      </c>
      <c r="E2097" t="s">
        <v>2382</v>
      </c>
      <c r="F2097" t="s">
        <v>2380</v>
      </c>
      <c r="G2097">
        <v>1</v>
      </c>
      <c r="H2097" t="s">
        <v>2380</v>
      </c>
      <c r="I2097" t="str">
        <f t="shared" si="417"/>
        <v>Id2096</v>
      </c>
      <c r="J2097" t="str">
        <f t="shared" si="418"/>
        <v>26.18</v>
      </c>
      <c r="K2097" t="str">
        <f t="shared" si="419"/>
        <v>6.12</v>
      </c>
      <c r="L2097" t="str">
        <f t="shared" si="420"/>
        <v>No</v>
      </c>
      <c r="M2097" t="str">
        <f t="shared" si="421"/>
        <v>yes</v>
      </c>
      <c r="N2097" t="str">
        <f t="shared" si="422"/>
        <v>No</v>
      </c>
      <c r="O2097" t="str">
        <f t="shared" si="423"/>
        <v>1</v>
      </c>
      <c r="P2097" t="str">
        <f t="shared" si="424"/>
        <v>No</v>
      </c>
      <c r="Q2097" s="10" t="str">
        <f t="shared" si="425"/>
        <v>1</v>
      </c>
      <c r="R2097" t="str">
        <f t="shared" si="426"/>
        <v>No</v>
      </c>
      <c r="S2097" t="str">
        <f t="shared" si="427"/>
        <v>No</v>
      </c>
      <c r="T2097" t="str">
        <f t="shared" si="428"/>
        <v>No</v>
      </c>
      <c r="U2097" s="10" t="str" cm="1">
        <f t="array" ref="U2097">_xlfn.IFS(B2097&lt;18.5,"Underweight",B2097&lt;=24.9,"Normal weight",B2097&lt;=29.99,"Over weight",B2097&gt;=30,"Obesity")</f>
        <v>Over weight</v>
      </c>
      <c r="V2097" t="str" cm="1">
        <f t="array" ref="V2097">_xlfn.IFS(C2097&lt;5.7,"Normal",C2097&lt;=6.49,"Prediabetes",C2097&gt;=6.5,"Diabetes")</f>
        <v>Prediabetes</v>
      </c>
      <c r="W2097" t="str">
        <f t="shared" si="429"/>
        <v>Yes</v>
      </c>
    </row>
    <row r="2098" spans="1:23" x14ac:dyDescent="0.25">
      <c r="A2098" t="s">
        <v>268</v>
      </c>
      <c r="B2098" s="11">
        <v>20.8</v>
      </c>
      <c r="C2098" s="11">
        <v>4.87</v>
      </c>
      <c r="D2098" t="s">
        <v>2382</v>
      </c>
      <c r="E2098" t="s">
        <v>2380</v>
      </c>
      <c r="F2098" t="s">
        <v>2380</v>
      </c>
      <c r="G2098" t="s">
        <v>2381</v>
      </c>
      <c r="H2098" t="s">
        <v>2380</v>
      </c>
      <c r="I2098" t="str">
        <f t="shared" si="417"/>
        <v>Id2097</v>
      </c>
      <c r="J2098" t="str">
        <f t="shared" si="418"/>
        <v>20.8</v>
      </c>
      <c r="K2098" t="str">
        <f t="shared" si="419"/>
        <v>4.87</v>
      </c>
      <c r="L2098" t="str">
        <f t="shared" si="420"/>
        <v>yes</v>
      </c>
      <c r="M2098" t="str">
        <f t="shared" si="421"/>
        <v>No</v>
      </c>
      <c r="N2098" t="str">
        <f t="shared" si="422"/>
        <v>No</v>
      </c>
      <c r="O2098" t="str">
        <f t="shared" si="423"/>
        <v>No major surgery</v>
      </c>
      <c r="P2098" t="str">
        <f t="shared" si="424"/>
        <v>No</v>
      </c>
      <c r="Q2098" s="10" t="str">
        <f t="shared" si="425"/>
        <v>0</v>
      </c>
      <c r="R2098" t="str">
        <f t="shared" si="426"/>
        <v>Yes</v>
      </c>
      <c r="S2098" t="str">
        <f t="shared" si="427"/>
        <v>No</v>
      </c>
      <c r="T2098" t="str">
        <f t="shared" si="428"/>
        <v>No</v>
      </c>
      <c r="U2098" s="10" t="str" cm="1">
        <f t="array" ref="U2098">_xlfn.IFS(B2098&lt;18.5,"Underweight",B2098&lt;=24.9,"Normal weight",B2098&lt;=29.99,"Over weight",B2098&gt;=30,"Obesity")</f>
        <v>Normal weight</v>
      </c>
      <c r="V2098" t="str" cm="1">
        <f t="array" ref="V2098">_xlfn.IFS(C2098&lt;5.7,"Normal",C2098&lt;=6.49,"Prediabetes",C2098&gt;=6.5,"Diabetes")</f>
        <v>Normal</v>
      </c>
      <c r="W2098" t="str">
        <f t="shared" si="429"/>
        <v>No</v>
      </c>
    </row>
    <row r="2099" spans="1:23" x14ac:dyDescent="0.25">
      <c r="A2099" t="s">
        <v>267</v>
      </c>
      <c r="B2099" s="11">
        <v>15.82</v>
      </c>
      <c r="C2099" s="11">
        <v>4.5999999999999996</v>
      </c>
      <c r="D2099" t="s">
        <v>2380</v>
      </c>
      <c r="E2099" t="s">
        <v>2380</v>
      </c>
      <c r="F2099" t="s">
        <v>2380</v>
      </c>
      <c r="G2099" t="s">
        <v>2381</v>
      </c>
      <c r="H2099" t="s">
        <v>2380</v>
      </c>
      <c r="I2099" t="str">
        <f t="shared" si="417"/>
        <v>Id2098</v>
      </c>
      <c r="J2099" t="str">
        <f t="shared" si="418"/>
        <v>15.82</v>
      </c>
      <c r="K2099" t="str">
        <f t="shared" si="419"/>
        <v>4.6</v>
      </c>
      <c r="L2099" t="str">
        <f t="shared" si="420"/>
        <v>No</v>
      </c>
      <c r="M2099" t="str">
        <f t="shared" si="421"/>
        <v>No</v>
      </c>
      <c r="N2099" t="str">
        <f t="shared" si="422"/>
        <v>No</v>
      </c>
      <c r="O2099" t="str">
        <f t="shared" si="423"/>
        <v>No major surgery</v>
      </c>
      <c r="P2099" t="str">
        <f t="shared" si="424"/>
        <v>No</v>
      </c>
      <c r="Q2099" s="10" t="str">
        <f t="shared" si="425"/>
        <v>0</v>
      </c>
      <c r="R2099" t="str">
        <f t="shared" si="426"/>
        <v>No</v>
      </c>
      <c r="S2099" t="str">
        <f t="shared" si="427"/>
        <v>No</v>
      </c>
      <c r="T2099" t="str">
        <f t="shared" si="428"/>
        <v>No</v>
      </c>
      <c r="U2099" s="10" t="str" cm="1">
        <f t="array" ref="U2099">_xlfn.IFS(B2099&lt;18.5,"Underweight",B2099&lt;=24.9,"Normal weight",B2099&lt;=29.99,"Over weight",B2099&gt;=30,"Obesity")</f>
        <v>Underweight</v>
      </c>
      <c r="V2099" t="str" cm="1">
        <f t="array" ref="V2099">_xlfn.IFS(C2099&lt;5.7,"Normal",C2099&lt;=6.49,"Prediabetes",C2099&gt;=6.5,"Diabetes")</f>
        <v>Normal</v>
      </c>
      <c r="W2099" t="str">
        <f t="shared" si="429"/>
        <v>No</v>
      </c>
    </row>
    <row r="2100" spans="1:23" x14ac:dyDescent="0.25">
      <c r="A2100" t="s">
        <v>266</v>
      </c>
      <c r="B2100" s="11">
        <v>17.670000000000002</v>
      </c>
      <c r="C2100" s="11">
        <v>4.78</v>
      </c>
      <c r="D2100" t="s">
        <v>2380</v>
      </c>
      <c r="E2100" t="s">
        <v>2380</v>
      </c>
      <c r="F2100" t="s">
        <v>2380</v>
      </c>
      <c r="G2100" t="s">
        <v>2381</v>
      </c>
      <c r="H2100" t="s">
        <v>2380</v>
      </c>
      <c r="I2100" t="str">
        <f t="shared" si="417"/>
        <v>Id2099</v>
      </c>
      <c r="J2100" t="str">
        <f t="shared" si="418"/>
        <v>17.67</v>
      </c>
      <c r="K2100" t="str">
        <f t="shared" si="419"/>
        <v>4.78</v>
      </c>
      <c r="L2100" t="str">
        <f t="shared" si="420"/>
        <v>No</v>
      </c>
      <c r="M2100" t="str">
        <f t="shared" si="421"/>
        <v>No</v>
      </c>
      <c r="N2100" t="str">
        <f t="shared" si="422"/>
        <v>No</v>
      </c>
      <c r="O2100" t="str">
        <f t="shared" si="423"/>
        <v>No major surgery</v>
      </c>
      <c r="P2100" t="str">
        <f t="shared" si="424"/>
        <v>No</v>
      </c>
      <c r="Q2100" s="10" t="str">
        <f t="shared" si="425"/>
        <v>0</v>
      </c>
      <c r="R2100" t="str">
        <f t="shared" si="426"/>
        <v>No</v>
      </c>
      <c r="S2100" t="str">
        <f t="shared" si="427"/>
        <v>No</v>
      </c>
      <c r="T2100" t="str">
        <f t="shared" si="428"/>
        <v>No</v>
      </c>
      <c r="U2100" s="10" t="str" cm="1">
        <f t="array" ref="U2100">_xlfn.IFS(B2100&lt;18.5,"Underweight",B2100&lt;=24.9,"Normal weight",B2100&lt;=29.99,"Over weight",B2100&gt;=30,"Obesity")</f>
        <v>Underweight</v>
      </c>
      <c r="V2100" t="str" cm="1">
        <f t="array" ref="V2100">_xlfn.IFS(C2100&lt;5.7,"Normal",C2100&lt;=6.49,"Prediabetes",C2100&gt;=6.5,"Diabetes")</f>
        <v>Normal</v>
      </c>
      <c r="W2100" t="str">
        <f t="shared" si="429"/>
        <v>No</v>
      </c>
    </row>
    <row r="2101" spans="1:23" x14ac:dyDescent="0.25">
      <c r="A2101" t="s">
        <v>265</v>
      </c>
      <c r="B2101" s="11">
        <v>31.92</v>
      </c>
      <c r="C2101" s="11">
        <v>11.05</v>
      </c>
      <c r="D2101" t="s">
        <v>2380</v>
      </c>
      <c r="E2101" t="s">
        <v>2380</v>
      </c>
      <c r="F2101" t="s">
        <v>2380</v>
      </c>
      <c r="G2101" t="s">
        <v>2381</v>
      </c>
      <c r="H2101" t="s">
        <v>2380</v>
      </c>
      <c r="I2101" t="str">
        <f t="shared" si="417"/>
        <v>Id2100</v>
      </c>
      <c r="J2101" t="str">
        <f t="shared" si="418"/>
        <v>31.92</v>
      </c>
      <c r="K2101" t="str">
        <f t="shared" si="419"/>
        <v>11.05</v>
      </c>
      <c r="L2101" t="str">
        <f t="shared" si="420"/>
        <v>No</v>
      </c>
      <c r="M2101" t="str">
        <f t="shared" si="421"/>
        <v>No</v>
      </c>
      <c r="N2101" t="str">
        <f t="shared" si="422"/>
        <v>No</v>
      </c>
      <c r="O2101" t="str">
        <f t="shared" si="423"/>
        <v>No major surgery</v>
      </c>
      <c r="P2101" t="str">
        <f t="shared" si="424"/>
        <v>No</v>
      </c>
      <c r="Q2101" s="10" t="str">
        <f t="shared" si="425"/>
        <v>0</v>
      </c>
      <c r="R2101" t="str">
        <f t="shared" si="426"/>
        <v>No</v>
      </c>
      <c r="S2101" t="str">
        <f t="shared" si="427"/>
        <v>No</v>
      </c>
      <c r="T2101" t="str">
        <f t="shared" si="428"/>
        <v>No</v>
      </c>
      <c r="U2101" s="10" t="str" cm="1">
        <f t="array" ref="U2101">_xlfn.IFS(B2101&lt;18.5,"Underweight",B2101&lt;=24.9,"Normal weight",B2101&lt;=29.99,"Over weight",B2101&gt;=30,"Obesity")</f>
        <v>Obesity</v>
      </c>
      <c r="V2101" t="str" cm="1">
        <f t="array" ref="V2101">_xlfn.IFS(C2101&lt;5.7,"Normal",C2101&lt;=6.49,"Prediabetes",C2101&gt;=6.5,"Diabetes")</f>
        <v>Diabetes</v>
      </c>
      <c r="W2101" t="str">
        <f t="shared" si="429"/>
        <v>No</v>
      </c>
    </row>
    <row r="2102" spans="1:23" x14ac:dyDescent="0.25">
      <c r="A2102" t="s">
        <v>264</v>
      </c>
      <c r="B2102" s="11">
        <v>28.975000000000001</v>
      </c>
      <c r="C2102" s="11">
        <v>7.62</v>
      </c>
      <c r="D2102" t="s">
        <v>2380</v>
      </c>
      <c r="E2102" t="s">
        <v>2380</v>
      </c>
      <c r="F2102" t="s">
        <v>2380</v>
      </c>
      <c r="G2102" t="s">
        <v>2381</v>
      </c>
      <c r="H2102" t="s">
        <v>2380</v>
      </c>
      <c r="I2102" t="str">
        <f t="shared" si="417"/>
        <v>Id2101</v>
      </c>
      <c r="J2102" t="str">
        <f t="shared" si="418"/>
        <v>28.975</v>
      </c>
      <c r="K2102" t="str">
        <f t="shared" si="419"/>
        <v>7.62</v>
      </c>
      <c r="L2102" t="str">
        <f t="shared" si="420"/>
        <v>No</v>
      </c>
      <c r="M2102" t="str">
        <f t="shared" si="421"/>
        <v>No</v>
      </c>
      <c r="N2102" t="str">
        <f t="shared" si="422"/>
        <v>No</v>
      </c>
      <c r="O2102" t="str">
        <f t="shared" si="423"/>
        <v>No major surgery</v>
      </c>
      <c r="P2102" t="str">
        <f t="shared" si="424"/>
        <v>No</v>
      </c>
      <c r="Q2102" s="10" t="str">
        <f t="shared" si="425"/>
        <v>0</v>
      </c>
      <c r="R2102" t="str">
        <f t="shared" si="426"/>
        <v>No</v>
      </c>
      <c r="S2102" t="str">
        <f t="shared" si="427"/>
        <v>No</v>
      </c>
      <c r="T2102" t="str">
        <f t="shared" si="428"/>
        <v>No</v>
      </c>
      <c r="U2102" s="10" t="str" cm="1">
        <f t="array" ref="U2102">_xlfn.IFS(B2102&lt;18.5,"Underweight",B2102&lt;=24.9,"Normal weight",B2102&lt;=29.99,"Over weight",B2102&gt;=30,"Obesity")</f>
        <v>Over weight</v>
      </c>
      <c r="V2102" t="str" cm="1">
        <f t="array" ref="V2102">_xlfn.IFS(C2102&lt;5.7,"Normal",C2102&lt;=6.49,"Prediabetes",C2102&gt;=6.5,"Diabetes")</f>
        <v>Diabetes</v>
      </c>
      <c r="W2102" t="str">
        <f t="shared" si="429"/>
        <v>No</v>
      </c>
    </row>
    <row r="2103" spans="1:23" x14ac:dyDescent="0.25">
      <c r="A2103" t="s">
        <v>263</v>
      </c>
      <c r="B2103" s="11">
        <v>31.73</v>
      </c>
      <c r="C2103" s="11">
        <v>4.78</v>
      </c>
      <c r="D2103" t="s">
        <v>2382</v>
      </c>
      <c r="E2103" t="s">
        <v>2382</v>
      </c>
      <c r="F2103" t="s">
        <v>2380</v>
      </c>
      <c r="G2103">
        <v>2</v>
      </c>
      <c r="H2103" t="s">
        <v>2380</v>
      </c>
      <c r="I2103" t="str">
        <f t="shared" si="417"/>
        <v>Id2102</v>
      </c>
      <c r="J2103" t="str">
        <f t="shared" si="418"/>
        <v>31.73</v>
      </c>
      <c r="K2103" t="str">
        <f t="shared" si="419"/>
        <v>4.78</v>
      </c>
      <c r="L2103" t="str">
        <f t="shared" si="420"/>
        <v>yes</v>
      </c>
      <c r="M2103" t="str">
        <f t="shared" si="421"/>
        <v>yes</v>
      </c>
      <c r="N2103" t="str">
        <f t="shared" si="422"/>
        <v>No</v>
      </c>
      <c r="O2103" t="str">
        <f t="shared" si="423"/>
        <v>2</v>
      </c>
      <c r="P2103" t="str">
        <f t="shared" si="424"/>
        <v>No</v>
      </c>
      <c r="Q2103" s="10" t="str">
        <f t="shared" si="425"/>
        <v>2</v>
      </c>
      <c r="R2103" t="str">
        <f t="shared" si="426"/>
        <v>Yes</v>
      </c>
      <c r="S2103" t="str">
        <f t="shared" si="427"/>
        <v>No</v>
      </c>
      <c r="T2103" t="str">
        <f t="shared" si="428"/>
        <v>No</v>
      </c>
      <c r="U2103" s="10" t="str" cm="1">
        <f t="array" ref="U2103">_xlfn.IFS(B2103&lt;18.5,"Underweight",B2103&lt;=24.9,"Normal weight",B2103&lt;=29.99,"Over weight",B2103&gt;=30,"Obesity")</f>
        <v>Obesity</v>
      </c>
      <c r="V2103" t="str" cm="1">
        <f t="array" ref="V2103">_xlfn.IFS(C2103&lt;5.7,"Normal",C2103&lt;=6.49,"Prediabetes",C2103&gt;=6.5,"Diabetes")</f>
        <v>Normal</v>
      </c>
      <c r="W2103" t="str">
        <f t="shared" si="429"/>
        <v>Yes</v>
      </c>
    </row>
    <row r="2104" spans="1:23" x14ac:dyDescent="0.25">
      <c r="A2104" t="s">
        <v>262</v>
      </c>
      <c r="B2104" s="11">
        <v>28.88</v>
      </c>
      <c r="C2104" s="11">
        <v>6.09</v>
      </c>
      <c r="D2104" t="s">
        <v>2382</v>
      </c>
      <c r="E2104" t="s">
        <v>2382</v>
      </c>
      <c r="F2104" t="s">
        <v>2380</v>
      </c>
      <c r="G2104">
        <v>2</v>
      </c>
      <c r="H2104" t="s">
        <v>2380</v>
      </c>
      <c r="I2104" t="str">
        <f t="shared" si="417"/>
        <v>Id2103</v>
      </c>
      <c r="J2104" t="str">
        <f t="shared" si="418"/>
        <v>28.88</v>
      </c>
      <c r="K2104" t="str">
        <f t="shared" si="419"/>
        <v>6.09</v>
      </c>
      <c r="L2104" t="str">
        <f t="shared" si="420"/>
        <v>yes</v>
      </c>
      <c r="M2104" t="str">
        <f t="shared" si="421"/>
        <v>yes</v>
      </c>
      <c r="N2104" t="str">
        <f t="shared" si="422"/>
        <v>No</v>
      </c>
      <c r="O2104" t="str">
        <f t="shared" si="423"/>
        <v>2</v>
      </c>
      <c r="P2104" t="str">
        <f t="shared" si="424"/>
        <v>No</v>
      </c>
      <c r="Q2104" s="10" t="str">
        <f t="shared" si="425"/>
        <v>2</v>
      </c>
      <c r="R2104" t="str">
        <f t="shared" si="426"/>
        <v>Yes</v>
      </c>
      <c r="S2104" t="str">
        <f t="shared" si="427"/>
        <v>No</v>
      </c>
      <c r="T2104" t="str">
        <f t="shared" si="428"/>
        <v>No</v>
      </c>
      <c r="U2104" s="10" t="str" cm="1">
        <f t="array" ref="U2104">_xlfn.IFS(B2104&lt;18.5,"Underweight",B2104&lt;=24.9,"Normal weight",B2104&lt;=29.99,"Over weight",B2104&gt;=30,"Obesity")</f>
        <v>Over weight</v>
      </c>
      <c r="V2104" t="str" cm="1">
        <f t="array" ref="V2104">_xlfn.IFS(C2104&lt;5.7,"Normal",C2104&lt;=6.49,"Prediabetes",C2104&gt;=6.5,"Diabetes")</f>
        <v>Prediabetes</v>
      </c>
      <c r="W2104" t="str">
        <f t="shared" si="429"/>
        <v>Yes</v>
      </c>
    </row>
    <row r="2105" spans="1:23" x14ac:dyDescent="0.25">
      <c r="A2105" t="s">
        <v>261</v>
      </c>
      <c r="B2105" s="11">
        <v>25.555</v>
      </c>
      <c r="C2105" s="11">
        <v>5.1100000000000003</v>
      </c>
      <c r="D2105" t="s">
        <v>2380</v>
      </c>
      <c r="E2105" t="s">
        <v>2380</v>
      </c>
      <c r="F2105" t="s">
        <v>2383</v>
      </c>
      <c r="G2105">
        <v>1</v>
      </c>
      <c r="H2105" t="s">
        <v>2380</v>
      </c>
      <c r="I2105" t="str">
        <f t="shared" si="417"/>
        <v>Id2104</v>
      </c>
      <c r="J2105" t="str">
        <f t="shared" si="418"/>
        <v>25.555</v>
      </c>
      <c r="K2105" t="str">
        <f t="shared" si="419"/>
        <v>5.11</v>
      </c>
      <c r="L2105" t="str">
        <f t="shared" si="420"/>
        <v>No</v>
      </c>
      <c r="M2105" t="str">
        <f t="shared" si="421"/>
        <v>No</v>
      </c>
      <c r="N2105" t="str">
        <f t="shared" si="422"/>
        <v>Yes</v>
      </c>
      <c r="O2105" t="str">
        <f t="shared" si="423"/>
        <v>1</v>
      </c>
      <c r="P2105" t="str">
        <f t="shared" si="424"/>
        <v>No</v>
      </c>
      <c r="Q2105" s="10" t="str">
        <f t="shared" si="425"/>
        <v>1</v>
      </c>
      <c r="R2105" t="str">
        <f t="shared" si="426"/>
        <v>No</v>
      </c>
      <c r="S2105" t="str">
        <f t="shared" si="427"/>
        <v>No</v>
      </c>
      <c r="T2105" t="str">
        <f t="shared" si="428"/>
        <v>No</v>
      </c>
      <c r="U2105" s="10" t="str" cm="1">
        <f t="array" ref="U2105">_xlfn.IFS(B2105&lt;18.5,"Underweight",B2105&lt;=24.9,"Normal weight",B2105&lt;=29.99,"Over weight",B2105&gt;=30,"Obesity")</f>
        <v>Over weight</v>
      </c>
      <c r="V2105" t="str" cm="1">
        <f t="array" ref="V2105">_xlfn.IFS(C2105&lt;5.7,"Normal",C2105&lt;=6.49,"Prediabetes",C2105&gt;=6.5,"Diabetes")</f>
        <v>Normal</v>
      </c>
      <c r="W2105" t="str">
        <f t="shared" si="429"/>
        <v>No</v>
      </c>
    </row>
    <row r="2106" spans="1:23" x14ac:dyDescent="0.25">
      <c r="A2106" t="s">
        <v>260</v>
      </c>
      <c r="B2106" s="11">
        <v>37.29</v>
      </c>
      <c r="C2106" s="11">
        <v>4.46</v>
      </c>
      <c r="D2106" t="s">
        <v>2380</v>
      </c>
      <c r="E2106" t="s">
        <v>2382</v>
      </c>
      <c r="F2106" t="s">
        <v>2380</v>
      </c>
      <c r="G2106">
        <v>1</v>
      </c>
      <c r="H2106" t="s">
        <v>2380</v>
      </c>
      <c r="I2106" t="str">
        <f t="shared" si="417"/>
        <v>Id2105</v>
      </c>
      <c r="J2106" t="str">
        <f t="shared" si="418"/>
        <v>37.29</v>
      </c>
      <c r="K2106" t="str">
        <f t="shared" si="419"/>
        <v>4.46</v>
      </c>
      <c r="L2106" t="str">
        <f t="shared" si="420"/>
        <v>No</v>
      </c>
      <c r="M2106" t="str">
        <f t="shared" si="421"/>
        <v>yes</v>
      </c>
      <c r="N2106" t="str">
        <f t="shared" si="422"/>
        <v>No</v>
      </c>
      <c r="O2106" t="str">
        <f t="shared" si="423"/>
        <v>1</v>
      </c>
      <c r="P2106" t="str">
        <f t="shared" si="424"/>
        <v>No</v>
      </c>
      <c r="Q2106" s="10" t="str">
        <f t="shared" si="425"/>
        <v>1</v>
      </c>
      <c r="R2106" t="str">
        <f t="shared" si="426"/>
        <v>No</v>
      </c>
      <c r="S2106" t="str">
        <f t="shared" si="427"/>
        <v>No</v>
      </c>
      <c r="T2106" t="str">
        <f t="shared" si="428"/>
        <v>No</v>
      </c>
      <c r="U2106" s="10" t="str" cm="1">
        <f t="array" ref="U2106">_xlfn.IFS(B2106&lt;18.5,"Underweight",B2106&lt;=24.9,"Normal weight",B2106&lt;=29.99,"Over weight",B2106&gt;=30,"Obesity")</f>
        <v>Obesity</v>
      </c>
      <c r="V2106" t="str" cm="1">
        <f t="array" ref="V2106">_xlfn.IFS(C2106&lt;5.7,"Normal",C2106&lt;=6.49,"Prediabetes",C2106&gt;=6.5,"Diabetes")</f>
        <v>Normal</v>
      </c>
      <c r="W2106" t="str">
        <f t="shared" si="429"/>
        <v>Yes</v>
      </c>
    </row>
    <row r="2107" spans="1:23" x14ac:dyDescent="0.25">
      <c r="A2107" t="s">
        <v>259</v>
      </c>
      <c r="B2107" s="11">
        <v>40.28</v>
      </c>
      <c r="C2107" s="11">
        <v>6.11</v>
      </c>
      <c r="D2107" t="s">
        <v>2380</v>
      </c>
      <c r="E2107" t="s">
        <v>2382</v>
      </c>
      <c r="F2107" t="s">
        <v>2380</v>
      </c>
      <c r="G2107">
        <v>1</v>
      </c>
      <c r="H2107" t="s">
        <v>2380</v>
      </c>
      <c r="I2107" t="str">
        <f t="shared" si="417"/>
        <v>Id2106</v>
      </c>
      <c r="J2107" t="str">
        <f t="shared" si="418"/>
        <v>40.28</v>
      </c>
      <c r="K2107" t="str">
        <f t="shared" si="419"/>
        <v>6.11</v>
      </c>
      <c r="L2107" t="str">
        <f t="shared" si="420"/>
        <v>No</v>
      </c>
      <c r="M2107" t="str">
        <f t="shared" si="421"/>
        <v>yes</v>
      </c>
      <c r="N2107" t="str">
        <f t="shared" si="422"/>
        <v>No</v>
      </c>
      <c r="O2107" t="str">
        <f t="shared" si="423"/>
        <v>1</v>
      </c>
      <c r="P2107" t="str">
        <f t="shared" si="424"/>
        <v>No</v>
      </c>
      <c r="Q2107" s="10" t="str">
        <f t="shared" si="425"/>
        <v>1</v>
      </c>
      <c r="R2107" t="str">
        <f t="shared" si="426"/>
        <v>No</v>
      </c>
      <c r="S2107" t="str">
        <f t="shared" si="427"/>
        <v>No</v>
      </c>
      <c r="T2107" t="str">
        <f t="shared" si="428"/>
        <v>No</v>
      </c>
      <c r="U2107" s="10" t="str" cm="1">
        <f t="array" ref="U2107">_xlfn.IFS(B2107&lt;18.5,"Underweight",B2107&lt;=24.9,"Normal weight",B2107&lt;=29.99,"Over weight",B2107&gt;=30,"Obesity")</f>
        <v>Obesity</v>
      </c>
      <c r="V2107" t="str" cm="1">
        <f t="array" ref="V2107">_xlfn.IFS(C2107&lt;5.7,"Normal",C2107&lt;=6.49,"Prediabetes",C2107&gt;=6.5,"Diabetes")</f>
        <v>Prediabetes</v>
      </c>
      <c r="W2107" t="str">
        <f t="shared" si="429"/>
        <v>Yes</v>
      </c>
    </row>
    <row r="2108" spans="1:23" x14ac:dyDescent="0.25">
      <c r="A2108" t="s">
        <v>258</v>
      </c>
      <c r="B2108" s="11">
        <v>40.185000000000002</v>
      </c>
      <c r="C2108" s="11">
        <v>4.66</v>
      </c>
      <c r="D2108" t="s">
        <v>2380</v>
      </c>
      <c r="E2108" t="s">
        <v>2382</v>
      </c>
      <c r="F2108" t="s">
        <v>2380</v>
      </c>
      <c r="G2108">
        <v>1</v>
      </c>
      <c r="H2108" t="s">
        <v>2380</v>
      </c>
      <c r="I2108" t="str">
        <f t="shared" si="417"/>
        <v>Id2107</v>
      </c>
      <c r="J2108" t="str">
        <f t="shared" si="418"/>
        <v>40.185</v>
      </c>
      <c r="K2108" t="str">
        <f t="shared" si="419"/>
        <v>4.66</v>
      </c>
      <c r="L2108" t="str">
        <f t="shared" si="420"/>
        <v>No</v>
      </c>
      <c r="M2108" t="str">
        <f t="shared" si="421"/>
        <v>yes</v>
      </c>
      <c r="N2108" t="str">
        <f t="shared" si="422"/>
        <v>No</v>
      </c>
      <c r="O2108" t="str">
        <f t="shared" si="423"/>
        <v>1</v>
      </c>
      <c r="P2108" t="str">
        <f t="shared" si="424"/>
        <v>No</v>
      </c>
      <c r="Q2108" s="10" t="str">
        <f t="shared" si="425"/>
        <v>1</v>
      </c>
      <c r="R2108" t="str">
        <f t="shared" si="426"/>
        <v>No</v>
      </c>
      <c r="S2108" t="str">
        <f t="shared" si="427"/>
        <v>No</v>
      </c>
      <c r="T2108" t="str">
        <f t="shared" si="428"/>
        <v>No</v>
      </c>
      <c r="U2108" s="10" t="str" cm="1">
        <f t="array" ref="U2108">_xlfn.IFS(B2108&lt;18.5,"Underweight",B2108&lt;=24.9,"Normal weight",B2108&lt;=29.99,"Over weight",B2108&gt;=30,"Obesity")</f>
        <v>Obesity</v>
      </c>
      <c r="V2108" t="str" cm="1">
        <f t="array" ref="V2108">_xlfn.IFS(C2108&lt;5.7,"Normal",C2108&lt;=6.49,"Prediabetes",C2108&gt;=6.5,"Diabetes")</f>
        <v>Normal</v>
      </c>
      <c r="W2108" t="str">
        <f t="shared" si="429"/>
        <v>Yes</v>
      </c>
    </row>
    <row r="2109" spans="1:23" x14ac:dyDescent="0.25">
      <c r="A2109" t="s">
        <v>257</v>
      </c>
      <c r="B2109" s="11">
        <v>23.57</v>
      </c>
      <c r="C2109" s="11">
        <v>6.14</v>
      </c>
      <c r="D2109" t="s">
        <v>2380</v>
      </c>
      <c r="E2109" t="s">
        <v>2380</v>
      </c>
      <c r="F2109" t="s">
        <v>2380</v>
      </c>
      <c r="G2109" t="s">
        <v>2381</v>
      </c>
      <c r="H2109" t="s">
        <v>2380</v>
      </c>
      <c r="I2109" t="str">
        <f t="shared" si="417"/>
        <v>Id2108</v>
      </c>
      <c r="J2109" t="str">
        <f t="shared" si="418"/>
        <v>23.57</v>
      </c>
      <c r="K2109" t="str">
        <f t="shared" si="419"/>
        <v>6.14</v>
      </c>
      <c r="L2109" t="str">
        <f t="shared" si="420"/>
        <v>No</v>
      </c>
      <c r="M2109" t="str">
        <f t="shared" si="421"/>
        <v>No</v>
      </c>
      <c r="N2109" t="str">
        <f t="shared" si="422"/>
        <v>No</v>
      </c>
      <c r="O2109" t="str">
        <f t="shared" si="423"/>
        <v>No major surgery</v>
      </c>
      <c r="P2109" t="str">
        <f t="shared" si="424"/>
        <v>No</v>
      </c>
      <c r="Q2109" s="10" t="str">
        <f t="shared" si="425"/>
        <v>0</v>
      </c>
      <c r="R2109" t="str">
        <f t="shared" si="426"/>
        <v>No</v>
      </c>
      <c r="S2109" t="str">
        <f t="shared" si="427"/>
        <v>No</v>
      </c>
      <c r="T2109" t="str">
        <f t="shared" si="428"/>
        <v>No</v>
      </c>
      <c r="U2109" s="10" t="str" cm="1">
        <f t="array" ref="U2109">_xlfn.IFS(B2109&lt;18.5,"Underweight",B2109&lt;=24.9,"Normal weight",B2109&lt;=29.99,"Over weight",B2109&gt;=30,"Obesity")</f>
        <v>Normal weight</v>
      </c>
      <c r="V2109" t="str" cm="1">
        <f t="array" ref="V2109">_xlfn.IFS(C2109&lt;5.7,"Normal",C2109&lt;=6.49,"Prediabetes",C2109&gt;=6.5,"Diabetes")</f>
        <v>Prediabetes</v>
      </c>
      <c r="W2109" t="str">
        <f t="shared" si="429"/>
        <v>No</v>
      </c>
    </row>
    <row r="2110" spans="1:23" x14ac:dyDescent="0.25">
      <c r="A2110" t="s">
        <v>256</v>
      </c>
      <c r="B2110" s="11">
        <v>35.625</v>
      </c>
      <c r="C2110" s="11">
        <v>6.21</v>
      </c>
      <c r="D2110" t="s">
        <v>2380</v>
      </c>
      <c r="E2110" t="s">
        <v>2382</v>
      </c>
      <c r="F2110" t="s">
        <v>2380</v>
      </c>
      <c r="G2110">
        <v>1</v>
      </c>
      <c r="H2110" t="s">
        <v>2380</v>
      </c>
      <c r="I2110" t="str">
        <f t="shared" si="417"/>
        <v>Id2109</v>
      </c>
      <c r="J2110" t="str">
        <f t="shared" si="418"/>
        <v>35.625</v>
      </c>
      <c r="K2110" t="str">
        <f t="shared" si="419"/>
        <v>6.21</v>
      </c>
      <c r="L2110" t="str">
        <f t="shared" si="420"/>
        <v>No</v>
      </c>
      <c r="M2110" t="str">
        <f t="shared" si="421"/>
        <v>yes</v>
      </c>
      <c r="N2110" t="str">
        <f t="shared" si="422"/>
        <v>No</v>
      </c>
      <c r="O2110" t="str">
        <f t="shared" si="423"/>
        <v>1</v>
      </c>
      <c r="P2110" t="str">
        <f t="shared" si="424"/>
        <v>No</v>
      </c>
      <c r="Q2110" s="10" t="str">
        <f t="shared" si="425"/>
        <v>1</v>
      </c>
      <c r="R2110" t="str">
        <f t="shared" si="426"/>
        <v>No</v>
      </c>
      <c r="S2110" t="str">
        <f t="shared" si="427"/>
        <v>No</v>
      </c>
      <c r="T2110" t="str">
        <f t="shared" si="428"/>
        <v>No</v>
      </c>
      <c r="U2110" s="10" t="str" cm="1">
        <f t="array" ref="U2110">_xlfn.IFS(B2110&lt;18.5,"Underweight",B2110&lt;=24.9,"Normal weight",B2110&lt;=29.99,"Over weight",B2110&gt;=30,"Obesity")</f>
        <v>Obesity</v>
      </c>
      <c r="V2110" t="str" cm="1">
        <f t="array" ref="V2110">_xlfn.IFS(C2110&lt;5.7,"Normal",C2110&lt;=6.49,"Prediabetes",C2110&gt;=6.5,"Diabetes")</f>
        <v>Prediabetes</v>
      </c>
      <c r="W2110" t="str">
        <f t="shared" si="429"/>
        <v>Yes</v>
      </c>
    </row>
    <row r="2111" spans="1:23" x14ac:dyDescent="0.25">
      <c r="A2111" t="s">
        <v>255</v>
      </c>
      <c r="B2111" s="11">
        <v>33.155000000000001</v>
      </c>
      <c r="C2111" s="11">
        <v>4.5999999999999996</v>
      </c>
      <c r="D2111" t="s">
        <v>2380</v>
      </c>
      <c r="E2111" t="s">
        <v>2382</v>
      </c>
      <c r="F2111" t="s">
        <v>2380</v>
      </c>
      <c r="G2111">
        <v>1</v>
      </c>
      <c r="H2111" t="s">
        <v>2380</v>
      </c>
      <c r="I2111" t="str">
        <f t="shared" si="417"/>
        <v>Id2110</v>
      </c>
      <c r="J2111" t="str">
        <f t="shared" si="418"/>
        <v>33.155</v>
      </c>
      <c r="K2111" t="str">
        <f t="shared" si="419"/>
        <v>4.6</v>
      </c>
      <c r="L2111" t="str">
        <f t="shared" si="420"/>
        <v>No</v>
      </c>
      <c r="M2111" t="str">
        <f t="shared" si="421"/>
        <v>yes</v>
      </c>
      <c r="N2111" t="str">
        <f t="shared" si="422"/>
        <v>No</v>
      </c>
      <c r="O2111" t="str">
        <f t="shared" si="423"/>
        <v>1</v>
      </c>
      <c r="P2111" t="str">
        <f t="shared" si="424"/>
        <v>No</v>
      </c>
      <c r="Q2111" s="10" t="str">
        <f t="shared" si="425"/>
        <v>1</v>
      </c>
      <c r="R2111" t="str">
        <f t="shared" si="426"/>
        <v>No</v>
      </c>
      <c r="S2111" t="str">
        <f t="shared" si="427"/>
        <v>No</v>
      </c>
      <c r="T2111" t="str">
        <f t="shared" si="428"/>
        <v>No</v>
      </c>
      <c r="U2111" s="10" t="str" cm="1">
        <f t="array" ref="U2111">_xlfn.IFS(B2111&lt;18.5,"Underweight",B2111&lt;=24.9,"Normal weight",B2111&lt;=29.99,"Over weight",B2111&gt;=30,"Obesity")</f>
        <v>Obesity</v>
      </c>
      <c r="V2111" t="str" cm="1">
        <f t="array" ref="V2111">_xlfn.IFS(C2111&lt;5.7,"Normal",C2111&lt;=6.49,"Prediabetes",C2111&gt;=6.5,"Diabetes")</f>
        <v>Normal</v>
      </c>
      <c r="W2111" t="str">
        <f t="shared" si="429"/>
        <v>Yes</v>
      </c>
    </row>
    <row r="2112" spans="1:23" x14ac:dyDescent="0.25">
      <c r="A2112" t="s">
        <v>254</v>
      </c>
      <c r="B2112" s="11">
        <v>31.92</v>
      </c>
      <c r="C2112" s="11">
        <v>5.04</v>
      </c>
      <c r="D2112" t="s">
        <v>2380</v>
      </c>
      <c r="E2112" t="s">
        <v>2382</v>
      </c>
      <c r="F2112" t="s">
        <v>2380</v>
      </c>
      <c r="G2112">
        <v>1</v>
      </c>
      <c r="H2112" t="s">
        <v>2380</v>
      </c>
      <c r="I2112" t="str">
        <f t="shared" si="417"/>
        <v>Id2111</v>
      </c>
      <c r="J2112" t="str">
        <f t="shared" si="418"/>
        <v>31.92</v>
      </c>
      <c r="K2112" t="str">
        <f t="shared" si="419"/>
        <v>5.04</v>
      </c>
      <c r="L2112" t="str">
        <f t="shared" si="420"/>
        <v>No</v>
      </c>
      <c r="M2112" t="str">
        <f t="shared" si="421"/>
        <v>yes</v>
      </c>
      <c r="N2112" t="str">
        <f t="shared" si="422"/>
        <v>No</v>
      </c>
      <c r="O2112" t="str">
        <f t="shared" si="423"/>
        <v>1</v>
      </c>
      <c r="P2112" t="str">
        <f t="shared" si="424"/>
        <v>No</v>
      </c>
      <c r="Q2112" s="10" t="str">
        <f t="shared" si="425"/>
        <v>1</v>
      </c>
      <c r="R2112" t="str">
        <f t="shared" si="426"/>
        <v>No</v>
      </c>
      <c r="S2112" t="str">
        <f t="shared" si="427"/>
        <v>No</v>
      </c>
      <c r="T2112" t="str">
        <f t="shared" si="428"/>
        <v>No</v>
      </c>
      <c r="U2112" s="10" t="str" cm="1">
        <f t="array" ref="U2112">_xlfn.IFS(B2112&lt;18.5,"Underweight",B2112&lt;=24.9,"Normal weight",B2112&lt;=29.99,"Over weight",B2112&gt;=30,"Obesity")</f>
        <v>Obesity</v>
      </c>
      <c r="V2112" t="str" cm="1">
        <f t="array" ref="V2112">_xlfn.IFS(C2112&lt;5.7,"Normal",C2112&lt;=6.49,"Prediabetes",C2112&gt;=6.5,"Diabetes")</f>
        <v>Normal</v>
      </c>
      <c r="W2112" t="str">
        <f t="shared" si="429"/>
        <v>Yes</v>
      </c>
    </row>
    <row r="2113" spans="1:23" x14ac:dyDescent="0.25">
      <c r="A2113" t="s">
        <v>253</v>
      </c>
      <c r="B2113" s="11">
        <v>30.305</v>
      </c>
      <c r="C2113" s="11">
        <v>5.08</v>
      </c>
      <c r="D2113" t="s">
        <v>2380</v>
      </c>
      <c r="E2113" t="s">
        <v>2382</v>
      </c>
      <c r="F2113" t="s">
        <v>2380</v>
      </c>
      <c r="G2113">
        <v>1</v>
      </c>
      <c r="H2113" t="s">
        <v>2380</v>
      </c>
      <c r="I2113" t="str">
        <f t="shared" si="417"/>
        <v>Id2112</v>
      </c>
      <c r="J2113" t="str">
        <f t="shared" si="418"/>
        <v>30.305</v>
      </c>
      <c r="K2113" t="str">
        <f t="shared" si="419"/>
        <v>5.08</v>
      </c>
      <c r="L2113" t="str">
        <f t="shared" si="420"/>
        <v>No</v>
      </c>
      <c r="M2113" t="str">
        <f t="shared" si="421"/>
        <v>yes</v>
      </c>
      <c r="N2113" t="str">
        <f t="shared" si="422"/>
        <v>No</v>
      </c>
      <c r="O2113" t="str">
        <f t="shared" si="423"/>
        <v>1</v>
      </c>
      <c r="P2113" t="str">
        <f t="shared" si="424"/>
        <v>No</v>
      </c>
      <c r="Q2113" s="10" t="str">
        <f t="shared" si="425"/>
        <v>1</v>
      </c>
      <c r="R2113" t="str">
        <f t="shared" si="426"/>
        <v>No</v>
      </c>
      <c r="S2113" t="str">
        <f t="shared" si="427"/>
        <v>No</v>
      </c>
      <c r="T2113" t="str">
        <f t="shared" si="428"/>
        <v>No</v>
      </c>
      <c r="U2113" s="10" t="str" cm="1">
        <f t="array" ref="U2113">_xlfn.IFS(B2113&lt;18.5,"Underweight",B2113&lt;=24.9,"Normal weight",B2113&lt;=29.99,"Over weight",B2113&gt;=30,"Obesity")</f>
        <v>Obesity</v>
      </c>
      <c r="V2113" t="str" cm="1">
        <f t="array" ref="V2113">_xlfn.IFS(C2113&lt;5.7,"Normal",C2113&lt;=6.49,"Prediabetes",C2113&gt;=6.5,"Diabetes")</f>
        <v>Normal</v>
      </c>
      <c r="W2113" t="str">
        <f t="shared" si="429"/>
        <v>Yes</v>
      </c>
    </row>
    <row r="2114" spans="1:23" x14ac:dyDescent="0.25">
      <c r="A2114" t="s">
        <v>252</v>
      </c>
      <c r="B2114" s="11">
        <v>30.114999999999998</v>
      </c>
      <c r="C2114" s="11">
        <v>4.38</v>
      </c>
      <c r="D2114" t="s">
        <v>2380</v>
      </c>
      <c r="E2114" t="s">
        <v>2382</v>
      </c>
      <c r="F2114" t="s">
        <v>2380</v>
      </c>
      <c r="G2114">
        <v>1</v>
      </c>
      <c r="H2114" t="s">
        <v>2380</v>
      </c>
      <c r="I2114" t="str">
        <f t="shared" si="417"/>
        <v>Id2113</v>
      </c>
      <c r="J2114" t="str">
        <f t="shared" si="418"/>
        <v>30.115</v>
      </c>
      <c r="K2114" t="str">
        <f t="shared" si="419"/>
        <v>4.38</v>
      </c>
      <c r="L2114" t="str">
        <f t="shared" si="420"/>
        <v>No</v>
      </c>
      <c r="M2114" t="str">
        <f t="shared" si="421"/>
        <v>yes</v>
      </c>
      <c r="N2114" t="str">
        <f t="shared" si="422"/>
        <v>No</v>
      </c>
      <c r="O2114" t="str">
        <f t="shared" si="423"/>
        <v>1</v>
      </c>
      <c r="P2114" t="str">
        <f t="shared" si="424"/>
        <v>No</v>
      </c>
      <c r="Q2114" s="10" t="str">
        <f t="shared" si="425"/>
        <v>1</v>
      </c>
      <c r="R2114" t="str">
        <f t="shared" si="426"/>
        <v>No</v>
      </c>
      <c r="S2114" t="str">
        <f t="shared" si="427"/>
        <v>No</v>
      </c>
      <c r="T2114" t="str">
        <f t="shared" si="428"/>
        <v>No</v>
      </c>
      <c r="U2114" s="10" t="str" cm="1">
        <f t="array" ref="U2114">_xlfn.IFS(B2114&lt;18.5,"Underweight",B2114&lt;=24.9,"Normal weight",B2114&lt;=29.99,"Over weight",B2114&gt;=30,"Obesity")</f>
        <v>Obesity</v>
      </c>
      <c r="V2114" t="str" cm="1">
        <f t="array" ref="V2114">_xlfn.IFS(C2114&lt;5.7,"Normal",C2114&lt;=6.49,"Prediabetes",C2114&gt;=6.5,"Diabetes")</f>
        <v>Normal</v>
      </c>
      <c r="W2114" t="str">
        <f t="shared" si="429"/>
        <v>Yes</v>
      </c>
    </row>
    <row r="2115" spans="1:23" x14ac:dyDescent="0.25">
      <c r="A2115" t="s">
        <v>251</v>
      </c>
      <c r="B2115" s="11">
        <v>24.09</v>
      </c>
      <c r="C2115" s="11">
        <v>4.79</v>
      </c>
      <c r="D2115" t="s">
        <v>2380</v>
      </c>
      <c r="E2115" t="s">
        <v>2382</v>
      </c>
      <c r="F2115" t="s">
        <v>2380</v>
      </c>
      <c r="G2115">
        <v>1</v>
      </c>
      <c r="H2115" t="s">
        <v>2380</v>
      </c>
      <c r="I2115" t="str">
        <f t="shared" ref="I2115:I2178" si="430">CLEAN(A2115)</f>
        <v>Id2114</v>
      </c>
      <c r="J2115" t="str">
        <f t="shared" ref="J2115:J2178" si="431">CLEAN(B2115)</f>
        <v>24.09</v>
      </c>
      <c r="K2115" t="str">
        <f t="shared" ref="K2115:K2178" si="432">CLEAN(C2115)</f>
        <v>4.79</v>
      </c>
      <c r="L2115" t="str">
        <f t="shared" ref="L2115:L2178" si="433">CLEAN(D2115)</f>
        <v>No</v>
      </c>
      <c r="M2115" t="str">
        <f t="shared" ref="M2115:M2178" si="434">CLEAN(E2115)</f>
        <v>yes</v>
      </c>
      <c r="N2115" t="str">
        <f t="shared" ref="N2115:N2178" si="435">CLEAN(F2115)</f>
        <v>No</v>
      </c>
      <c r="O2115" t="str">
        <f t="shared" ref="O2115:O2178" si="436">CLEAN(G2115)</f>
        <v>1</v>
      </c>
      <c r="P2115" t="str">
        <f t="shared" ref="P2115:P2178" si="437">CLEAN(H2115)</f>
        <v>No</v>
      </c>
      <c r="Q2115" s="10" t="str">
        <f t="shared" ref="Q2115:Q2178" si="438">SUBSTITUTE(O2115,"No major surgery",0)</f>
        <v>1</v>
      </c>
      <c r="R2115" t="str">
        <f t="shared" ref="R2115:R2178" si="439">PROPER(L2115)</f>
        <v>No</v>
      </c>
      <c r="S2115" t="str">
        <f t="shared" ref="S2115:S2178" si="440">PROPER(P2115)</f>
        <v>No</v>
      </c>
      <c r="T2115" t="str">
        <f t="shared" ref="T2115:T2178" si="441">SUBSTITUTE(S2115,"?","No")</f>
        <v>No</v>
      </c>
      <c r="U2115" s="10" t="str" cm="1">
        <f t="array" ref="U2115">_xlfn.IFS(B2115&lt;18.5,"Underweight",B2115&lt;=24.9,"Normal weight",B2115&lt;=29.99,"Over weight",B2115&gt;=30,"Obesity")</f>
        <v>Normal weight</v>
      </c>
      <c r="V2115" t="str" cm="1">
        <f t="array" ref="V2115">_xlfn.IFS(C2115&lt;5.7,"Normal",C2115&lt;=6.49,"Prediabetes",C2115&gt;=6.5,"Diabetes")</f>
        <v>Normal</v>
      </c>
      <c r="W2115" t="str">
        <f t="shared" ref="W2115:W2178" si="442">PROPER(E2115)</f>
        <v>Yes</v>
      </c>
    </row>
    <row r="2116" spans="1:23" x14ac:dyDescent="0.25">
      <c r="A2116" t="s">
        <v>250</v>
      </c>
      <c r="B2116" s="11">
        <v>28.215</v>
      </c>
      <c r="C2116" s="11">
        <v>4.21</v>
      </c>
      <c r="D2116" t="s">
        <v>2380</v>
      </c>
      <c r="E2116" t="s">
        <v>2382</v>
      </c>
      <c r="F2116" t="s">
        <v>2380</v>
      </c>
      <c r="G2116">
        <v>1</v>
      </c>
      <c r="H2116" t="s">
        <v>2380</v>
      </c>
      <c r="I2116" t="str">
        <f t="shared" si="430"/>
        <v>Id2115</v>
      </c>
      <c r="J2116" t="str">
        <f t="shared" si="431"/>
        <v>28.215</v>
      </c>
      <c r="K2116" t="str">
        <f t="shared" si="432"/>
        <v>4.21</v>
      </c>
      <c r="L2116" t="str">
        <f t="shared" si="433"/>
        <v>No</v>
      </c>
      <c r="M2116" t="str">
        <f t="shared" si="434"/>
        <v>yes</v>
      </c>
      <c r="N2116" t="str">
        <f t="shared" si="435"/>
        <v>No</v>
      </c>
      <c r="O2116" t="str">
        <f t="shared" si="436"/>
        <v>1</v>
      </c>
      <c r="P2116" t="str">
        <f t="shared" si="437"/>
        <v>No</v>
      </c>
      <c r="Q2116" s="10" t="str">
        <f t="shared" si="438"/>
        <v>1</v>
      </c>
      <c r="R2116" t="str">
        <f t="shared" si="439"/>
        <v>No</v>
      </c>
      <c r="S2116" t="str">
        <f t="shared" si="440"/>
        <v>No</v>
      </c>
      <c r="T2116" t="str">
        <f t="shared" si="441"/>
        <v>No</v>
      </c>
      <c r="U2116" s="10" t="str" cm="1">
        <f t="array" ref="U2116">_xlfn.IFS(B2116&lt;18.5,"Underweight",B2116&lt;=24.9,"Normal weight",B2116&lt;=29.99,"Over weight",B2116&gt;=30,"Obesity")</f>
        <v>Over weight</v>
      </c>
      <c r="V2116" t="str" cm="1">
        <f t="array" ref="V2116">_xlfn.IFS(C2116&lt;5.7,"Normal",C2116&lt;=6.49,"Prediabetes",C2116&gt;=6.5,"Diabetes")</f>
        <v>Normal</v>
      </c>
      <c r="W2116" t="str">
        <f t="shared" si="442"/>
        <v>Yes</v>
      </c>
    </row>
    <row r="2117" spans="1:23" x14ac:dyDescent="0.25">
      <c r="A2117" t="s">
        <v>248</v>
      </c>
      <c r="B2117" s="11">
        <v>26.315000000000001</v>
      </c>
      <c r="C2117" s="11">
        <v>5.47</v>
      </c>
      <c r="D2117" t="s">
        <v>2380</v>
      </c>
      <c r="E2117" t="s">
        <v>2382</v>
      </c>
      <c r="F2117" t="s">
        <v>2380</v>
      </c>
      <c r="G2117">
        <v>1</v>
      </c>
      <c r="H2117" t="s">
        <v>2380</v>
      </c>
      <c r="I2117" t="str">
        <f t="shared" si="430"/>
        <v>Id2116</v>
      </c>
      <c r="J2117" t="str">
        <f t="shared" si="431"/>
        <v>26.315</v>
      </c>
      <c r="K2117" t="str">
        <f t="shared" si="432"/>
        <v>5.47</v>
      </c>
      <c r="L2117" t="str">
        <f t="shared" si="433"/>
        <v>No</v>
      </c>
      <c r="M2117" t="str">
        <f t="shared" si="434"/>
        <v>yes</v>
      </c>
      <c r="N2117" t="str">
        <f t="shared" si="435"/>
        <v>No</v>
      </c>
      <c r="O2117" t="str">
        <f t="shared" si="436"/>
        <v>1</v>
      </c>
      <c r="P2117" t="str">
        <f t="shared" si="437"/>
        <v>No</v>
      </c>
      <c r="Q2117" s="10" t="str">
        <f t="shared" si="438"/>
        <v>1</v>
      </c>
      <c r="R2117" t="str">
        <f t="shared" si="439"/>
        <v>No</v>
      </c>
      <c r="S2117" t="str">
        <f t="shared" si="440"/>
        <v>No</v>
      </c>
      <c r="T2117" t="str">
        <f t="shared" si="441"/>
        <v>No</v>
      </c>
      <c r="U2117" s="10" t="str" cm="1">
        <f t="array" ref="U2117">_xlfn.IFS(B2117&lt;18.5,"Underweight",B2117&lt;=24.9,"Normal weight",B2117&lt;=29.99,"Over weight",B2117&gt;=30,"Obesity")</f>
        <v>Over weight</v>
      </c>
      <c r="V2117" t="str" cm="1">
        <f t="array" ref="V2117">_xlfn.IFS(C2117&lt;5.7,"Normal",C2117&lt;=6.49,"Prediabetes",C2117&gt;=6.5,"Diabetes")</f>
        <v>Normal</v>
      </c>
      <c r="W2117" t="str">
        <f t="shared" si="442"/>
        <v>Yes</v>
      </c>
    </row>
    <row r="2118" spans="1:23" x14ac:dyDescent="0.25">
      <c r="A2118" t="s">
        <v>246</v>
      </c>
      <c r="B2118" s="11">
        <v>25.08</v>
      </c>
      <c r="C2118" s="11">
        <v>5.09</v>
      </c>
      <c r="D2118" t="s">
        <v>2380</v>
      </c>
      <c r="E2118" t="s">
        <v>2382</v>
      </c>
      <c r="F2118" t="s">
        <v>2380</v>
      </c>
      <c r="G2118">
        <v>1</v>
      </c>
      <c r="H2118" t="s">
        <v>2380</v>
      </c>
      <c r="I2118" t="str">
        <f t="shared" si="430"/>
        <v>Id2117</v>
      </c>
      <c r="J2118" t="str">
        <f t="shared" si="431"/>
        <v>25.08</v>
      </c>
      <c r="K2118" t="str">
        <f t="shared" si="432"/>
        <v>5.09</v>
      </c>
      <c r="L2118" t="str">
        <f t="shared" si="433"/>
        <v>No</v>
      </c>
      <c r="M2118" t="str">
        <f t="shared" si="434"/>
        <v>yes</v>
      </c>
      <c r="N2118" t="str">
        <f t="shared" si="435"/>
        <v>No</v>
      </c>
      <c r="O2118" t="str">
        <f t="shared" si="436"/>
        <v>1</v>
      </c>
      <c r="P2118" t="str">
        <f t="shared" si="437"/>
        <v>No</v>
      </c>
      <c r="Q2118" s="10" t="str">
        <f t="shared" si="438"/>
        <v>1</v>
      </c>
      <c r="R2118" t="str">
        <f t="shared" si="439"/>
        <v>No</v>
      </c>
      <c r="S2118" t="str">
        <f t="shared" si="440"/>
        <v>No</v>
      </c>
      <c r="T2118" t="str">
        <f t="shared" si="441"/>
        <v>No</v>
      </c>
      <c r="U2118" s="10" t="str" cm="1">
        <f t="array" ref="U2118">_xlfn.IFS(B2118&lt;18.5,"Underweight",B2118&lt;=24.9,"Normal weight",B2118&lt;=29.99,"Over weight",B2118&gt;=30,"Obesity")</f>
        <v>Over weight</v>
      </c>
      <c r="V2118" t="str" cm="1">
        <f t="array" ref="V2118">_xlfn.IFS(C2118&lt;5.7,"Normal",C2118&lt;=6.49,"Prediabetes",C2118&gt;=6.5,"Diabetes")</f>
        <v>Normal</v>
      </c>
      <c r="W2118" t="str">
        <f t="shared" si="442"/>
        <v>Yes</v>
      </c>
    </row>
    <row r="2119" spans="1:23" x14ac:dyDescent="0.25">
      <c r="A2119" t="s">
        <v>245</v>
      </c>
      <c r="B2119" s="11">
        <v>15.41</v>
      </c>
      <c r="C2119" s="11">
        <v>5.08</v>
      </c>
      <c r="D2119" t="s">
        <v>2380</v>
      </c>
      <c r="E2119" t="s">
        <v>2380</v>
      </c>
      <c r="F2119" t="s">
        <v>2380</v>
      </c>
      <c r="G2119" t="s">
        <v>2381</v>
      </c>
      <c r="H2119" t="s">
        <v>2380</v>
      </c>
      <c r="I2119" t="str">
        <f t="shared" si="430"/>
        <v>Id2118</v>
      </c>
      <c r="J2119" t="str">
        <f t="shared" si="431"/>
        <v>15.41</v>
      </c>
      <c r="K2119" t="str">
        <f t="shared" si="432"/>
        <v>5.08</v>
      </c>
      <c r="L2119" t="str">
        <f t="shared" si="433"/>
        <v>No</v>
      </c>
      <c r="M2119" t="str">
        <f t="shared" si="434"/>
        <v>No</v>
      </c>
      <c r="N2119" t="str">
        <f t="shared" si="435"/>
        <v>No</v>
      </c>
      <c r="O2119" t="str">
        <f t="shared" si="436"/>
        <v>No major surgery</v>
      </c>
      <c r="P2119" t="str">
        <f t="shared" si="437"/>
        <v>No</v>
      </c>
      <c r="Q2119" s="10" t="str">
        <f t="shared" si="438"/>
        <v>0</v>
      </c>
      <c r="R2119" t="str">
        <f t="shared" si="439"/>
        <v>No</v>
      </c>
      <c r="S2119" t="str">
        <f t="shared" si="440"/>
        <v>No</v>
      </c>
      <c r="T2119" t="str">
        <f t="shared" si="441"/>
        <v>No</v>
      </c>
      <c r="U2119" s="10" t="str" cm="1">
        <f t="array" ref="U2119">_xlfn.IFS(B2119&lt;18.5,"Underweight",B2119&lt;=24.9,"Normal weight",B2119&lt;=29.99,"Over weight",B2119&gt;=30,"Obesity")</f>
        <v>Underweight</v>
      </c>
      <c r="V2119" t="str" cm="1">
        <f t="array" ref="V2119">_xlfn.IFS(C2119&lt;5.7,"Normal",C2119&lt;=6.49,"Prediabetes",C2119&gt;=6.5,"Diabetes")</f>
        <v>Normal</v>
      </c>
      <c r="W2119" t="str">
        <f t="shared" si="442"/>
        <v>No</v>
      </c>
    </row>
    <row r="2120" spans="1:23" x14ac:dyDescent="0.25">
      <c r="A2120" t="s">
        <v>244</v>
      </c>
      <c r="B2120" s="11">
        <v>23.83</v>
      </c>
      <c r="C2120" s="11">
        <v>5.68</v>
      </c>
      <c r="D2120" t="s">
        <v>2380</v>
      </c>
      <c r="E2120" t="s">
        <v>2380</v>
      </c>
      <c r="F2120" t="s">
        <v>2380</v>
      </c>
      <c r="G2120" t="s">
        <v>2381</v>
      </c>
      <c r="H2120" t="s">
        <v>2380</v>
      </c>
      <c r="I2120" t="str">
        <f t="shared" si="430"/>
        <v>Id2119</v>
      </c>
      <c r="J2120" t="str">
        <f t="shared" si="431"/>
        <v>23.83</v>
      </c>
      <c r="K2120" t="str">
        <f t="shared" si="432"/>
        <v>5.68</v>
      </c>
      <c r="L2120" t="str">
        <f t="shared" si="433"/>
        <v>No</v>
      </c>
      <c r="M2120" t="str">
        <f t="shared" si="434"/>
        <v>No</v>
      </c>
      <c r="N2120" t="str">
        <f t="shared" si="435"/>
        <v>No</v>
      </c>
      <c r="O2120" t="str">
        <f t="shared" si="436"/>
        <v>No major surgery</v>
      </c>
      <c r="P2120" t="str">
        <f t="shared" si="437"/>
        <v>No</v>
      </c>
      <c r="Q2120" s="10" t="str">
        <f t="shared" si="438"/>
        <v>0</v>
      </c>
      <c r="R2120" t="str">
        <f t="shared" si="439"/>
        <v>No</v>
      </c>
      <c r="S2120" t="str">
        <f t="shared" si="440"/>
        <v>No</v>
      </c>
      <c r="T2120" t="str">
        <f t="shared" si="441"/>
        <v>No</v>
      </c>
      <c r="U2120" s="10" t="str" cm="1">
        <f t="array" ref="U2120">_xlfn.IFS(B2120&lt;18.5,"Underweight",B2120&lt;=24.9,"Normal weight",B2120&lt;=29.99,"Over weight",B2120&gt;=30,"Obesity")</f>
        <v>Normal weight</v>
      </c>
      <c r="V2120" t="str" cm="1">
        <f t="array" ref="V2120">_xlfn.IFS(C2120&lt;5.7,"Normal",C2120&lt;=6.49,"Prediabetes",C2120&gt;=6.5,"Diabetes")</f>
        <v>Normal</v>
      </c>
      <c r="W2120" t="str">
        <f t="shared" si="442"/>
        <v>No</v>
      </c>
    </row>
    <row r="2121" spans="1:23" x14ac:dyDescent="0.25">
      <c r="A2121" t="s">
        <v>243</v>
      </c>
      <c r="B2121" s="11">
        <v>36</v>
      </c>
      <c r="C2121" s="11">
        <v>4.66</v>
      </c>
      <c r="D2121" t="s">
        <v>2380</v>
      </c>
      <c r="E2121" t="s">
        <v>2382</v>
      </c>
      <c r="F2121" t="s">
        <v>2380</v>
      </c>
      <c r="G2121">
        <v>1</v>
      </c>
      <c r="H2121" t="s">
        <v>2380</v>
      </c>
      <c r="I2121" t="str">
        <f t="shared" si="430"/>
        <v>Id2120</v>
      </c>
      <c r="J2121" t="str">
        <f t="shared" si="431"/>
        <v>36</v>
      </c>
      <c r="K2121" t="str">
        <f t="shared" si="432"/>
        <v>4.66</v>
      </c>
      <c r="L2121" t="str">
        <f t="shared" si="433"/>
        <v>No</v>
      </c>
      <c r="M2121" t="str">
        <f t="shared" si="434"/>
        <v>yes</v>
      </c>
      <c r="N2121" t="str">
        <f t="shared" si="435"/>
        <v>No</v>
      </c>
      <c r="O2121" t="str">
        <f t="shared" si="436"/>
        <v>1</v>
      </c>
      <c r="P2121" t="str">
        <f t="shared" si="437"/>
        <v>No</v>
      </c>
      <c r="Q2121" s="10" t="str">
        <f t="shared" si="438"/>
        <v>1</v>
      </c>
      <c r="R2121" t="str">
        <f t="shared" si="439"/>
        <v>No</v>
      </c>
      <c r="S2121" t="str">
        <f t="shared" si="440"/>
        <v>No</v>
      </c>
      <c r="T2121" t="str">
        <f t="shared" si="441"/>
        <v>No</v>
      </c>
      <c r="U2121" s="10" t="str" cm="1">
        <f t="array" ref="U2121">_xlfn.IFS(B2121&lt;18.5,"Underweight",B2121&lt;=24.9,"Normal weight",B2121&lt;=29.99,"Over weight",B2121&gt;=30,"Obesity")</f>
        <v>Obesity</v>
      </c>
      <c r="V2121" t="str" cm="1">
        <f t="array" ref="V2121">_xlfn.IFS(C2121&lt;5.7,"Normal",C2121&lt;=6.49,"Prediabetes",C2121&gt;=6.5,"Diabetes")</f>
        <v>Normal</v>
      </c>
      <c r="W2121" t="str">
        <f t="shared" si="442"/>
        <v>Yes</v>
      </c>
    </row>
    <row r="2122" spans="1:23" x14ac:dyDescent="0.25">
      <c r="A2122" t="s">
        <v>242</v>
      </c>
      <c r="B2122" s="11">
        <v>28.82</v>
      </c>
      <c r="C2122" s="11">
        <v>5.59</v>
      </c>
      <c r="D2122" t="s">
        <v>2380</v>
      </c>
      <c r="E2122" t="s">
        <v>2382</v>
      </c>
      <c r="F2122" t="s">
        <v>2380</v>
      </c>
      <c r="G2122">
        <v>1</v>
      </c>
      <c r="H2122" t="s">
        <v>2380</v>
      </c>
      <c r="I2122" t="str">
        <f t="shared" si="430"/>
        <v>Id2121</v>
      </c>
      <c r="J2122" t="str">
        <f t="shared" si="431"/>
        <v>28.82</v>
      </c>
      <c r="K2122" t="str">
        <f t="shared" si="432"/>
        <v>5.59</v>
      </c>
      <c r="L2122" t="str">
        <f t="shared" si="433"/>
        <v>No</v>
      </c>
      <c r="M2122" t="str">
        <f t="shared" si="434"/>
        <v>yes</v>
      </c>
      <c r="N2122" t="str">
        <f t="shared" si="435"/>
        <v>No</v>
      </c>
      <c r="O2122" t="str">
        <f t="shared" si="436"/>
        <v>1</v>
      </c>
      <c r="P2122" t="str">
        <f t="shared" si="437"/>
        <v>No</v>
      </c>
      <c r="Q2122" s="10" t="str">
        <f t="shared" si="438"/>
        <v>1</v>
      </c>
      <c r="R2122" t="str">
        <f t="shared" si="439"/>
        <v>No</v>
      </c>
      <c r="S2122" t="str">
        <f t="shared" si="440"/>
        <v>No</v>
      </c>
      <c r="T2122" t="str">
        <f t="shared" si="441"/>
        <v>No</v>
      </c>
      <c r="U2122" s="10" t="str" cm="1">
        <f t="array" ref="U2122">_xlfn.IFS(B2122&lt;18.5,"Underweight",B2122&lt;=24.9,"Normal weight",B2122&lt;=29.99,"Over weight",B2122&gt;=30,"Obesity")</f>
        <v>Over weight</v>
      </c>
      <c r="V2122" t="str" cm="1">
        <f t="array" ref="V2122">_xlfn.IFS(C2122&lt;5.7,"Normal",C2122&lt;=6.49,"Prediabetes",C2122&gt;=6.5,"Diabetes")</f>
        <v>Normal</v>
      </c>
      <c r="W2122" t="str">
        <f t="shared" si="442"/>
        <v>Yes</v>
      </c>
    </row>
    <row r="2123" spans="1:23" x14ac:dyDescent="0.25">
      <c r="A2123" t="s">
        <v>241</v>
      </c>
      <c r="B2123" s="11">
        <v>28.05</v>
      </c>
      <c r="C2123" s="11">
        <v>6.2</v>
      </c>
      <c r="D2123" t="s">
        <v>2380</v>
      </c>
      <c r="E2123" t="s">
        <v>2382</v>
      </c>
      <c r="F2123" t="s">
        <v>2380</v>
      </c>
      <c r="G2123">
        <v>1</v>
      </c>
      <c r="H2123" t="s">
        <v>2380</v>
      </c>
      <c r="I2123" t="str">
        <f t="shared" si="430"/>
        <v>Id2122</v>
      </c>
      <c r="J2123" t="str">
        <f t="shared" si="431"/>
        <v>28.05</v>
      </c>
      <c r="K2123" t="str">
        <f t="shared" si="432"/>
        <v>6.2</v>
      </c>
      <c r="L2123" t="str">
        <f t="shared" si="433"/>
        <v>No</v>
      </c>
      <c r="M2123" t="str">
        <f t="shared" si="434"/>
        <v>yes</v>
      </c>
      <c r="N2123" t="str">
        <f t="shared" si="435"/>
        <v>No</v>
      </c>
      <c r="O2123" t="str">
        <f t="shared" si="436"/>
        <v>1</v>
      </c>
      <c r="P2123" t="str">
        <f t="shared" si="437"/>
        <v>No</v>
      </c>
      <c r="Q2123" s="10" t="str">
        <f t="shared" si="438"/>
        <v>1</v>
      </c>
      <c r="R2123" t="str">
        <f t="shared" si="439"/>
        <v>No</v>
      </c>
      <c r="S2123" t="str">
        <f t="shared" si="440"/>
        <v>No</v>
      </c>
      <c r="T2123" t="str">
        <f t="shared" si="441"/>
        <v>No</v>
      </c>
      <c r="U2123" s="10" t="str" cm="1">
        <f t="array" ref="U2123">_xlfn.IFS(B2123&lt;18.5,"Underweight",B2123&lt;=24.9,"Normal weight",B2123&lt;=29.99,"Over weight",B2123&gt;=30,"Obesity")</f>
        <v>Over weight</v>
      </c>
      <c r="V2123" t="str" cm="1">
        <f t="array" ref="V2123">_xlfn.IFS(C2123&lt;5.7,"Normal",C2123&lt;=6.49,"Prediabetes",C2123&gt;=6.5,"Diabetes")</f>
        <v>Prediabetes</v>
      </c>
      <c r="W2123" t="str">
        <f t="shared" si="442"/>
        <v>Yes</v>
      </c>
    </row>
    <row r="2124" spans="1:23" x14ac:dyDescent="0.25">
      <c r="A2124" t="s">
        <v>240</v>
      </c>
      <c r="B2124" s="11">
        <v>27.1</v>
      </c>
      <c r="C2124" s="11">
        <v>4.45</v>
      </c>
      <c r="D2124" t="s">
        <v>2380</v>
      </c>
      <c r="E2124" t="s">
        <v>2382</v>
      </c>
      <c r="F2124" t="s">
        <v>2380</v>
      </c>
      <c r="G2124">
        <v>1</v>
      </c>
      <c r="H2124" t="s">
        <v>2380</v>
      </c>
      <c r="I2124" t="str">
        <f t="shared" si="430"/>
        <v>Id2123</v>
      </c>
      <c r="J2124" t="str">
        <f t="shared" si="431"/>
        <v>27.1</v>
      </c>
      <c r="K2124" t="str">
        <f t="shared" si="432"/>
        <v>4.45</v>
      </c>
      <c r="L2124" t="str">
        <f t="shared" si="433"/>
        <v>No</v>
      </c>
      <c r="M2124" t="str">
        <f t="shared" si="434"/>
        <v>yes</v>
      </c>
      <c r="N2124" t="str">
        <f t="shared" si="435"/>
        <v>No</v>
      </c>
      <c r="O2124" t="str">
        <f t="shared" si="436"/>
        <v>1</v>
      </c>
      <c r="P2124" t="str">
        <f t="shared" si="437"/>
        <v>No</v>
      </c>
      <c r="Q2124" s="10" t="str">
        <f t="shared" si="438"/>
        <v>1</v>
      </c>
      <c r="R2124" t="str">
        <f t="shared" si="439"/>
        <v>No</v>
      </c>
      <c r="S2124" t="str">
        <f t="shared" si="440"/>
        <v>No</v>
      </c>
      <c r="T2124" t="str">
        <f t="shared" si="441"/>
        <v>No</v>
      </c>
      <c r="U2124" s="10" t="str" cm="1">
        <f t="array" ref="U2124">_xlfn.IFS(B2124&lt;18.5,"Underweight",B2124&lt;=24.9,"Normal weight",B2124&lt;=29.99,"Over weight",B2124&gt;=30,"Obesity")</f>
        <v>Over weight</v>
      </c>
      <c r="V2124" t="str" cm="1">
        <f t="array" ref="V2124">_xlfn.IFS(C2124&lt;5.7,"Normal",C2124&lt;=6.49,"Prediabetes",C2124&gt;=6.5,"Diabetes")</f>
        <v>Normal</v>
      </c>
      <c r="W2124" t="str">
        <f t="shared" si="442"/>
        <v>Yes</v>
      </c>
    </row>
    <row r="2125" spans="1:23" x14ac:dyDescent="0.25">
      <c r="A2125" t="s">
        <v>239</v>
      </c>
      <c r="B2125" s="11">
        <v>24.3</v>
      </c>
      <c r="C2125" s="11">
        <v>6.1</v>
      </c>
      <c r="D2125" t="s">
        <v>2382</v>
      </c>
      <c r="E2125" t="s">
        <v>2382</v>
      </c>
      <c r="F2125" t="s">
        <v>2380</v>
      </c>
      <c r="G2125">
        <v>1</v>
      </c>
      <c r="H2125" t="s">
        <v>2380</v>
      </c>
      <c r="I2125" t="str">
        <f t="shared" si="430"/>
        <v>Id2124</v>
      </c>
      <c r="J2125" t="str">
        <f t="shared" si="431"/>
        <v>24.3</v>
      </c>
      <c r="K2125" t="str">
        <f t="shared" si="432"/>
        <v>6.1</v>
      </c>
      <c r="L2125" t="str">
        <f t="shared" si="433"/>
        <v>yes</v>
      </c>
      <c r="M2125" t="str">
        <f t="shared" si="434"/>
        <v>yes</v>
      </c>
      <c r="N2125" t="str">
        <f t="shared" si="435"/>
        <v>No</v>
      </c>
      <c r="O2125" t="str">
        <f t="shared" si="436"/>
        <v>1</v>
      </c>
      <c r="P2125" t="str">
        <f t="shared" si="437"/>
        <v>No</v>
      </c>
      <c r="Q2125" s="10" t="str">
        <f t="shared" si="438"/>
        <v>1</v>
      </c>
      <c r="R2125" t="str">
        <f t="shared" si="439"/>
        <v>Yes</v>
      </c>
      <c r="S2125" t="str">
        <f t="shared" si="440"/>
        <v>No</v>
      </c>
      <c r="T2125" t="str">
        <f t="shared" si="441"/>
        <v>No</v>
      </c>
      <c r="U2125" s="10" t="str" cm="1">
        <f t="array" ref="U2125">_xlfn.IFS(B2125&lt;18.5,"Underweight",B2125&lt;=24.9,"Normal weight",B2125&lt;=29.99,"Over weight",B2125&gt;=30,"Obesity")</f>
        <v>Normal weight</v>
      </c>
      <c r="V2125" t="str" cm="1">
        <f t="array" ref="V2125">_xlfn.IFS(C2125&lt;5.7,"Normal",C2125&lt;=6.49,"Prediabetes",C2125&gt;=6.5,"Diabetes")</f>
        <v>Prediabetes</v>
      </c>
      <c r="W2125" t="str">
        <f t="shared" si="442"/>
        <v>Yes</v>
      </c>
    </row>
    <row r="2126" spans="1:23" x14ac:dyDescent="0.25">
      <c r="A2126" t="s">
        <v>238</v>
      </c>
      <c r="B2126" s="11">
        <v>30.72</v>
      </c>
      <c r="C2126" s="11">
        <v>6.06</v>
      </c>
      <c r="D2126" t="s">
        <v>2380</v>
      </c>
      <c r="E2126" t="s">
        <v>2382</v>
      </c>
      <c r="F2126" t="s">
        <v>2380</v>
      </c>
      <c r="G2126">
        <v>1</v>
      </c>
      <c r="H2126" t="s">
        <v>2380</v>
      </c>
      <c r="I2126" t="str">
        <f t="shared" si="430"/>
        <v>Id2125</v>
      </c>
      <c r="J2126" t="str">
        <f t="shared" si="431"/>
        <v>30.72</v>
      </c>
      <c r="K2126" t="str">
        <f t="shared" si="432"/>
        <v>6.06</v>
      </c>
      <c r="L2126" t="str">
        <f t="shared" si="433"/>
        <v>No</v>
      </c>
      <c r="M2126" t="str">
        <f t="shared" si="434"/>
        <v>yes</v>
      </c>
      <c r="N2126" t="str">
        <f t="shared" si="435"/>
        <v>No</v>
      </c>
      <c r="O2126" t="str">
        <f t="shared" si="436"/>
        <v>1</v>
      </c>
      <c r="P2126" t="str">
        <f t="shared" si="437"/>
        <v>No</v>
      </c>
      <c r="Q2126" s="10" t="str">
        <f t="shared" si="438"/>
        <v>1</v>
      </c>
      <c r="R2126" t="str">
        <f t="shared" si="439"/>
        <v>No</v>
      </c>
      <c r="S2126" t="str">
        <f t="shared" si="440"/>
        <v>No</v>
      </c>
      <c r="T2126" t="str">
        <f t="shared" si="441"/>
        <v>No</v>
      </c>
      <c r="U2126" s="10" t="str" cm="1">
        <f t="array" ref="U2126">_xlfn.IFS(B2126&lt;18.5,"Underweight",B2126&lt;=24.9,"Normal weight",B2126&lt;=29.99,"Over weight",B2126&gt;=30,"Obesity")</f>
        <v>Obesity</v>
      </c>
      <c r="V2126" t="str" cm="1">
        <f t="array" ref="V2126">_xlfn.IFS(C2126&lt;5.7,"Normal",C2126&lt;=6.49,"Prediabetes",C2126&gt;=6.5,"Diabetes")</f>
        <v>Prediabetes</v>
      </c>
      <c r="W2126" t="str">
        <f t="shared" si="442"/>
        <v>Yes</v>
      </c>
    </row>
    <row r="2127" spans="1:23" x14ac:dyDescent="0.25">
      <c r="A2127" t="s">
        <v>237</v>
      </c>
      <c r="B2127" s="11">
        <v>37.43</v>
      </c>
      <c r="C2127" s="11">
        <v>4.5599999999999996</v>
      </c>
      <c r="D2127" t="s">
        <v>2380</v>
      </c>
      <c r="E2127" t="s">
        <v>2380</v>
      </c>
      <c r="F2127" t="s">
        <v>2383</v>
      </c>
      <c r="G2127">
        <v>1</v>
      </c>
      <c r="H2127" t="s">
        <v>2380</v>
      </c>
      <c r="I2127" t="str">
        <f t="shared" si="430"/>
        <v>Id2126</v>
      </c>
      <c r="J2127" t="str">
        <f t="shared" si="431"/>
        <v>37.43</v>
      </c>
      <c r="K2127" t="str">
        <f t="shared" si="432"/>
        <v>4.56</v>
      </c>
      <c r="L2127" t="str">
        <f t="shared" si="433"/>
        <v>No</v>
      </c>
      <c r="M2127" t="str">
        <f t="shared" si="434"/>
        <v>No</v>
      </c>
      <c r="N2127" t="str">
        <f t="shared" si="435"/>
        <v>Yes</v>
      </c>
      <c r="O2127" t="str">
        <f t="shared" si="436"/>
        <v>1</v>
      </c>
      <c r="P2127" t="str">
        <f t="shared" si="437"/>
        <v>No</v>
      </c>
      <c r="Q2127" s="10" t="str">
        <f t="shared" si="438"/>
        <v>1</v>
      </c>
      <c r="R2127" t="str">
        <f t="shared" si="439"/>
        <v>No</v>
      </c>
      <c r="S2127" t="str">
        <f t="shared" si="440"/>
        <v>No</v>
      </c>
      <c r="T2127" t="str">
        <f t="shared" si="441"/>
        <v>No</v>
      </c>
      <c r="U2127" s="10" t="str" cm="1">
        <f t="array" ref="U2127">_xlfn.IFS(B2127&lt;18.5,"Underweight",B2127&lt;=24.9,"Normal weight",B2127&lt;=29.99,"Over weight",B2127&gt;=30,"Obesity")</f>
        <v>Obesity</v>
      </c>
      <c r="V2127" t="str" cm="1">
        <f t="array" ref="V2127">_xlfn.IFS(C2127&lt;5.7,"Normal",C2127&lt;=6.49,"Prediabetes",C2127&gt;=6.5,"Diabetes")</f>
        <v>Normal</v>
      </c>
      <c r="W2127" t="str">
        <f t="shared" si="442"/>
        <v>No</v>
      </c>
    </row>
    <row r="2128" spans="1:23" x14ac:dyDescent="0.25">
      <c r="A2128" t="s">
        <v>236</v>
      </c>
      <c r="B2128" s="11">
        <v>25.74</v>
      </c>
      <c r="C2128" s="11">
        <v>6.41</v>
      </c>
      <c r="D2128" t="s">
        <v>2382</v>
      </c>
      <c r="E2128" t="s">
        <v>2380</v>
      </c>
      <c r="F2128" t="s">
        <v>2383</v>
      </c>
      <c r="G2128">
        <v>1</v>
      </c>
      <c r="H2128" t="s">
        <v>2380</v>
      </c>
      <c r="I2128" t="str">
        <f t="shared" si="430"/>
        <v>Id2127</v>
      </c>
      <c r="J2128" t="str">
        <f t="shared" si="431"/>
        <v>25.74</v>
      </c>
      <c r="K2128" t="str">
        <f t="shared" si="432"/>
        <v>6.41</v>
      </c>
      <c r="L2128" t="str">
        <f t="shared" si="433"/>
        <v>yes</v>
      </c>
      <c r="M2128" t="str">
        <f t="shared" si="434"/>
        <v>No</v>
      </c>
      <c r="N2128" t="str">
        <f t="shared" si="435"/>
        <v>Yes</v>
      </c>
      <c r="O2128" t="str">
        <f t="shared" si="436"/>
        <v>1</v>
      </c>
      <c r="P2128" t="str">
        <f t="shared" si="437"/>
        <v>No</v>
      </c>
      <c r="Q2128" s="10" t="str">
        <f t="shared" si="438"/>
        <v>1</v>
      </c>
      <c r="R2128" t="str">
        <f t="shared" si="439"/>
        <v>Yes</v>
      </c>
      <c r="S2128" t="str">
        <f t="shared" si="440"/>
        <v>No</v>
      </c>
      <c r="T2128" t="str">
        <f t="shared" si="441"/>
        <v>No</v>
      </c>
      <c r="U2128" s="10" t="str" cm="1">
        <f t="array" ref="U2128">_xlfn.IFS(B2128&lt;18.5,"Underweight",B2128&lt;=24.9,"Normal weight",B2128&lt;=29.99,"Over weight",B2128&gt;=30,"Obesity")</f>
        <v>Over weight</v>
      </c>
      <c r="V2128" t="str" cm="1">
        <f t="array" ref="V2128">_xlfn.IFS(C2128&lt;5.7,"Normal",C2128&lt;=6.49,"Prediabetes",C2128&gt;=6.5,"Diabetes")</f>
        <v>Prediabetes</v>
      </c>
      <c r="W2128" t="str">
        <f t="shared" si="442"/>
        <v>No</v>
      </c>
    </row>
    <row r="2129" spans="1:23" x14ac:dyDescent="0.25">
      <c r="A2129" t="s">
        <v>235</v>
      </c>
      <c r="B2129" s="11">
        <v>36.575000000000003</v>
      </c>
      <c r="C2129" s="11">
        <v>5.57</v>
      </c>
      <c r="D2129" t="s">
        <v>2380</v>
      </c>
      <c r="E2129" t="s">
        <v>2380</v>
      </c>
      <c r="F2129" t="s">
        <v>2383</v>
      </c>
      <c r="G2129">
        <v>1</v>
      </c>
      <c r="H2129" t="s">
        <v>2380</v>
      </c>
      <c r="I2129" t="str">
        <f t="shared" si="430"/>
        <v>Id2128</v>
      </c>
      <c r="J2129" t="str">
        <f t="shared" si="431"/>
        <v>36.575</v>
      </c>
      <c r="K2129" t="str">
        <f t="shared" si="432"/>
        <v>5.57</v>
      </c>
      <c r="L2129" t="str">
        <f t="shared" si="433"/>
        <v>No</v>
      </c>
      <c r="M2129" t="str">
        <f t="shared" si="434"/>
        <v>No</v>
      </c>
      <c r="N2129" t="str">
        <f t="shared" si="435"/>
        <v>Yes</v>
      </c>
      <c r="O2129" t="str">
        <f t="shared" si="436"/>
        <v>1</v>
      </c>
      <c r="P2129" t="str">
        <f t="shared" si="437"/>
        <v>No</v>
      </c>
      <c r="Q2129" s="10" t="str">
        <f t="shared" si="438"/>
        <v>1</v>
      </c>
      <c r="R2129" t="str">
        <f t="shared" si="439"/>
        <v>No</v>
      </c>
      <c r="S2129" t="str">
        <f t="shared" si="440"/>
        <v>No</v>
      </c>
      <c r="T2129" t="str">
        <f t="shared" si="441"/>
        <v>No</v>
      </c>
      <c r="U2129" s="10" t="str" cm="1">
        <f t="array" ref="U2129">_xlfn.IFS(B2129&lt;18.5,"Underweight",B2129&lt;=24.9,"Normal weight",B2129&lt;=29.99,"Over weight",B2129&gt;=30,"Obesity")</f>
        <v>Obesity</v>
      </c>
      <c r="V2129" t="str" cm="1">
        <f t="array" ref="V2129">_xlfn.IFS(C2129&lt;5.7,"Normal",C2129&lt;=6.49,"Prediabetes",C2129&gt;=6.5,"Diabetes")</f>
        <v>Normal</v>
      </c>
      <c r="W2129" t="str">
        <f t="shared" si="442"/>
        <v>No</v>
      </c>
    </row>
    <row r="2130" spans="1:23" x14ac:dyDescent="0.25">
      <c r="A2130" t="s">
        <v>234</v>
      </c>
      <c r="B2130" s="11">
        <v>35.15</v>
      </c>
      <c r="C2130" s="11">
        <v>5.47</v>
      </c>
      <c r="D2130" t="s">
        <v>2380</v>
      </c>
      <c r="E2130" t="s">
        <v>2380</v>
      </c>
      <c r="F2130" t="s">
        <v>2383</v>
      </c>
      <c r="G2130">
        <v>1</v>
      </c>
      <c r="H2130" t="s">
        <v>2380</v>
      </c>
      <c r="I2130" t="str">
        <f t="shared" si="430"/>
        <v>Id2129</v>
      </c>
      <c r="J2130" t="str">
        <f t="shared" si="431"/>
        <v>35.15</v>
      </c>
      <c r="K2130" t="str">
        <f t="shared" si="432"/>
        <v>5.47</v>
      </c>
      <c r="L2130" t="str">
        <f t="shared" si="433"/>
        <v>No</v>
      </c>
      <c r="M2130" t="str">
        <f t="shared" si="434"/>
        <v>No</v>
      </c>
      <c r="N2130" t="str">
        <f t="shared" si="435"/>
        <v>Yes</v>
      </c>
      <c r="O2130" t="str">
        <f t="shared" si="436"/>
        <v>1</v>
      </c>
      <c r="P2130" t="str">
        <f t="shared" si="437"/>
        <v>No</v>
      </c>
      <c r="Q2130" s="10" t="str">
        <f t="shared" si="438"/>
        <v>1</v>
      </c>
      <c r="R2130" t="str">
        <f t="shared" si="439"/>
        <v>No</v>
      </c>
      <c r="S2130" t="str">
        <f t="shared" si="440"/>
        <v>No</v>
      </c>
      <c r="T2130" t="str">
        <f t="shared" si="441"/>
        <v>No</v>
      </c>
      <c r="U2130" s="10" t="str" cm="1">
        <f t="array" ref="U2130">_xlfn.IFS(B2130&lt;18.5,"Underweight",B2130&lt;=24.9,"Normal weight",B2130&lt;=29.99,"Over weight",B2130&gt;=30,"Obesity")</f>
        <v>Obesity</v>
      </c>
      <c r="V2130" t="str" cm="1">
        <f t="array" ref="V2130">_xlfn.IFS(C2130&lt;5.7,"Normal",C2130&lt;=6.49,"Prediabetes",C2130&gt;=6.5,"Diabetes")</f>
        <v>Normal</v>
      </c>
      <c r="W2130" t="str">
        <f t="shared" si="442"/>
        <v>No</v>
      </c>
    </row>
    <row r="2131" spans="1:23" x14ac:dyDescent="0.25">
      <c r="A2131" t="s">
        <v>233</v>
      </c>
      <c r="B2131" s="11">
        <v>32.11</v>
      </c>
      <c r="C2131" s="11">
        <v>4.43</v>
      </c>
      <c r="D2131" t="s">
        <v>2380</v>
      </c>
      <c r="E2131" t="s">
        <v>2380</v>
      </c>
      <c r="F2131" t="s">
        <v>2383</v>
      </c>
      <c r="G2131">
        <v>1</v>
      </c>
      <c r="H2131" t="s">
        <v>2380</v>
      </c>
      <c r="I2131" t="str">
        <f t="shared" si="430"/>
        <v>Id2130</v>
      </c>
      <c r="J2131" t="str">
        <f t="shared" si="431"/>
        <v>32.11</v>
      </c>
      <c r="K2131" t="str">
        <f t="shared" si="432"/>
        <v>4.43</v>
      </c>
      <c r="L2131" t="str">
        <f t="shared" si="433"/>
        <v>No</v>
      </c>
      <c r="M2131" t="str">
        <f t="shared" si="434"/>
        <v>No</v>
      </c>
      <c r="N2131" t="str">
        <f t="shared" si="435"/>
        <v>Yes</v>
      </c>
      <c r="O2131" t="str">
        <f t="shared" si="436"/>
        <v>1</v>
      </c>
      <c r="P2131" t="str">
        <f t="shared" si="437"/>
        <v>No</v>
      </c>
      <c r="Q2131" s="10" t="str">
        <f t="shared" si="438"/>
        <v>1</v>
      </c>
      <c r="R2131" t="str">
        <f t="shared" si="439"/>
        <v>No</v>
      </c>
      <c r="S2131" t="str">
        <f t="shared" si="440"/>
        <v>No</v>
      </c>
      <c r="T2131" t="str">
        <f t="shared" si="441"/>
        <v>No</v>
      </c>
      <c r="U2131" s="10" t="str" cm="1">
        <f t="array" ref="U2131">_xlfn.IFS(B2131&lt;18.5,"Underweight",B2131&lt;=24.9,"Normal weight",B2131&lt;=29.99,"Over weight",B2131&gt;=30,"Obesity")</f>
        <v>Obesity</v>
      </c>
      <c r="V2131" t="str" cm="1">
        <f t="array" ref="V2131">_xlfn.IFS(C2131&lt;5.7,"Normal",C2131&lt;=6.49,"Prediabetes",C2131&gt;=6.5,"Diabetes")</f>
        <v>Normal</v>
      </c>
      <c r="W2131" t="str">
        <f t="shared" si="442"/>
        <v>No</v>
      </c>
    </row>
    <row r="2132" spans="1:23" x14ac:dyDescent="0.25">
      <c r="A2132" t="s">
        <v>232</v>
      </c>
      <c r="B2132" s="11">
        <v>30.495000000000001</v>
      </c>
      <c r="C2132" s="11">
        <v>4.95</v>
      </c>
      <c r="D2132" t="s">
        <v>2380</v>
      </c>
      <c r="E2132" t="s">
        <v>2380</v>
      </c>
      <c r="F2132" t="s">
        <v>2383</v>
      </c>
      <c r="G2132">
        <v>1</v>
      </c>
      <c r="H2132" t="s">
        <v>2380</v>
      </c>
      <c r="I2132" t="str">
        <f t="shared" si="430"/>
        <v>Id2131</v>
      </c>
      <c r="J2132" t="str">
        <f t="shared" si="431"/>
        <v>30.495</v>
      </c>
      <c r="K2132" t="str">
        <f t="shared" si="432"/>
        <v>4.95</v>
      </c>
      <c r="L2132" t="str">
        <f t="shared" si="433"/>
        <v>No</v>
      </c>
      <c r="M2132" t="str">
        <f t="shared" si="434"/>
        <v>No</v>
      </c>
      <c r="N2132" t="str">
        <f t="shared" si="435"/>
        <v>Yes</v>
      </c>
      <c r="O2132" t="str">
        <f t="shared" si="436"/>
        <v>1</v>
      </c>
      <c r="P2132" t="str">
        <f t="shared" si="437"/>
        <v>No</v>
      </c>
      <c r="Q2132" s="10" t="str">
        <f t="shared" si="438"/>
        <v>1</v>
      </c>
      <c r="R2132" t="str">
        <f t="shared" si="439"/>
        <v>No</v>
      </c>
      <c r="S2132" t="str">
        <f t="shared" si="440"/>
        <v>No</v>
      </c>
      <c r="T2132" t="str">
        <f t="shared" si="441"/>
        <v>No</v>
      </c>
      <c r="U2132" s="10" t="str" cm="1">
        <f t="array" ref="U2132">_xlfn.IFS(B2132&lt;18.5,"Underweight",B2132&lt;=24.9,"Normal weight",B2132&lt;=29.99,"Over weight",B2132&gt;=30,"Obesity")</f>
        <v>Obesity</v>
      </c>
      <c r="V2132" t="str" cm="1">
        <f t="array" ref="V2132">_xlfn.IFS(C2132&lt;5.7,"Normal",C2132&lt;=6.49,"Prediabetes",C2132&gt;=6.5,"Diabetes")</f>
        <v>Normal</v>
      </c>
      <c r="W2132" t="str">
        <f t="shared" si="442"/>
        <v>No</v>
      </c>
    </row>
    <row r="2133" spans="1:23" x14ac:dyDescent="0.25">
      <c r="A2133" t="s">
        <v>231</v>
      </c>
      <c r="B2133" s="11">
        <v>29.24</v>
      </c>
      <c r="C2133" s="11">
        <v>4.04</v>
      </c>
      <c r="D2133" t="s">
        <v>2380</v>
      </c>
      <c r="E2133" t="s">
        <v>2382</v>
      </c>
      <c r="F2133" t="s">
        <v>2380</v>
      </c>
      <c r="G2133">
        <v>1</v>
      </c>
      <c r="H2133" t="s">
        <v>2380</v>
      </c>
      <c r="I2133" t="str">
        <f t="shared" si="430"/>
        <v>Id2132</v>
      </c>
      <c r="J2133" t="str">
        <f t="shared" si="431"/>
        <v>29.24</v>
      </c>
      <c r="K2133" t="str">
        <f t="shared" si="432"/>
        <v>4.04</v>
      </c>
      <c r="L2133" t="str">
        <f t="shared" si="433"/>
        <v>No</v>
      </c>
      <c r="M2133" t="str">
        <f t="shared" si="434"/>
        <v>yes</v>
      </c>
      <c r="N2133" t="str">
        <f t="shared" si="435"/>
        <v>No</v>
      </c>
      <c r="O2133" t="str">
        <f t="shared" si="436"/>
        <v>1</v>
      </c>
      <c r="P2133" t="str">
        <f t="shared" si="437"/>
        <v>No</v>
      </c>
      <c r="Q2133" s="10" t="str">
        <f t="shared" si="438"/>
        <v>1</v>
      </c>
      <c r="R2133" t="str">
        <f t="shared" si="439"/>
        <v>No</v>
      </c>
      <c r="S2133" t="str">
        <f t="shared" si="440"/>
        <v>No</v>
      </c>
      <c r="T2133" t="str">
        <f t="shared" si="441"/>
        <v>No</v>
      </c>
      <c r="U2133" s="10" t="str" cm="1">
        <f t="array" ref="U2133">_xlfn.IFS(B2133&lt;18.5,"Underweight",B2133&lt;=24.9,"Normal weight",B2133&lt;=29.99,"Over weight",B2133&gt;=30,"Obesity")</f>
        <v>Over weight</v>
      </c>
      <c r="V2133" t="str" cm="1">
        <f t="array" ref="V2133">_xlfn.IFS(C2133&lt;5.7,"Normal",C2133&lt;=6.49,"Prediabetes",C2133&gt;=6.5,"Diabetes")</f>
        <v>Normal</v>
      </c>
      <c r="W2133" t="str">
        <f t="shared" si="442"/>
        <v>Yes</v>
      </c>
    </row>
    <row r="2134" spans="1:23" x14ac:dyDescent="0.25">
      <c r="A2134" t="s">
        <v>230</v>
      </c>
      <c r="B2134" s="11">
        <v>22.515000000000001</v>
      </c>
      <c r="C2134" s="11">
        <v>5.93</v>
      </c>
      <c r="D2134" t="s">
        <v>2380</v>
      </c>
      <c r="E2134" t="s">
        <v>2380</v>
      </c>
      <c r="F2134" t="s">
        <v>2383</v>
      </c>
      <c r="G2134">
        <v>1</v>
      </c>
      <c r="H2134" t="s">
        <v>2380</v>
      </c>
      <c r="I2134" t="str">
        <f t="shared" si="430"/>
        <v>Id2133</v>
      </c>
      <c r="J2134" t="str">
        <f t="shared" si="431"/>
        <v>22.515</v>
      </c>
      <c r="K2134" t="str">
        <f t="shared" si="432"/>
        <v>5.93</v>
      </c>
      <c r="L2134" t="str">
        <f t="shared" si="433"/>
        <v>No</v>
      </c>
      <c r="M2134" t="str">
        <f t="shared" si="434"/>
        <v>No</v>
      </c>
      <c r="N2134" t="str">
        <f t="shared" si="435"/>
        <v>Yes</v>
      </c>
      <c r="O2134" t="str">
        <f t="shared" si="436"/>
        <v>1</v>
      </c>
      <c r="P2134" t="str">
        <f t="shared" si="437"/>
        <v>No</v>
      </c>
      <c r="Q2134" s="10" t="str">
        <f t="shared" si="438"/>
        <v>1</v>
      </c>
      <c r="R2134" t="str">
        <f t="shared" si="439"/>
        <v>No</v>
      </c>
      <c r="S2134" t="str">
        <f t="shared" si="440"/>
        <v>No</v>
      </c>
      <c r="T2134" t="str">
        <f t="shared" si="441"/>
        <v>No</v>
      </c>
      <c r="U2134" s="10" t="str" cm="1">
        <f t="array" ref="U2134">_xlfn.IFS(B2134&lt;18.5,"Underweight",B2134&lt;=24.9,"Normal weight",B2134&lt;=29.99,"Over weight",B2134&gt;=30,"Obesity")</f>
        <v>Normal weight</v>
      </c>
      <c r="V2134" t="str" cm="1">
        <f t="array" ref="V2134">_xlfn.IFS(C2134&lt;5.7,"Normal",C2134&lt;=6.49,"Prediabetes",C2134&gt;=6.5,"Diabetes")</f>
        <v>Prediabetes</v>
      </c>
      <c r="W2134" t="str">
        <f t="shared" si="442"/>
        <v>No</v>
      </c>
    </row>
    <row r="2135" spans="1:23" x14ac:dyDescent="0.25">
      <c r="A2135" t="s">
        <v>229</v>
      </c>
      <c r="B2135" s="11">
        <v>15.65</v>
      </c>
      <c r="C2135" s="11">
        <v>4.2300000000000004</v>
      </c>
      <c r="D2135" t="s">
        <v>2380</v>
      </c>
      <c r="E2135" t="s">
        <v>2380</v>
      </c>
      <c r="F2135" t="s">
        <v>2380</v>
      </c>
      <c r="G2135" t="s">
        <v>2381</v>
      </c>
      <c r="H2135" t="s">
        <v>2380</v>
      </c>
      <c r="I2135" t="str">
        <f t="shared" si="430"/>
        <v>Id2134</v>
      </c>
      <c r="J2135" t="str">
        <f t="shared" si="431"/>
        <v>15.65</v>
      </c>
      <c r="K2135" t="str">
        <f t="shared" si="432"/>
        <v>4.23</v>
      </c>
      <c r="L2135" t="str">
        <f t="shared" si="433"/>
        <v>No</v>
      </c>
      <c r="M2135" t="str">
        <f t="shared" si="434"/>
        <v>No</v>
      </c>
      <c r="N2135" t="str">
        <f t="shared" si="435"/>
        <v>No</v>
      </c>
      <c r="O2135" t="str">
        <f t="shared" si="436"/>
        <v>No major surgery</v>
      </c>
      <c r="P2135" t="str">
        <f t="shared" si="437"/>
        <v>No</v>
      </c>
      <c r="Q2135" s="10" t="str">
        <f t="shared" si="438"/>
        <v>0</v>
      </c>
      <c r="R2135" t="str">
        <f t="shared" si="439"/>
        <v>No</v>
      </c>
      <c r="S2135" t="str">
        <f t="shared" si="440"/>
        <v>No</v>
      </c>
      <c r="T2135" t="str">
        <f t="shared" si="441"/>
        <v>No</v>
      </c>
      <c r="U2135" s="10" t="str" cm="1">
        <f t="array" ref="U2135">_xlfn.IFS(B2135&lt;18.5,"Underweight",B2135&lt;=24.9,"Normal weight",B2135&lt;=29.99,"Over weight",B2135&gt;=30,"Obesity")</f>
        <v>Underweight</v>
      </c>
      <c r="V2135" t="str" cm="1">
        <f t="array" ref="V2135">_xlfn.IFS(C2135&lt;5.7,"Normal",C2135&lt;=6.49,"Prediabetes",C2135&gt;=6.5,"Diabetes")</f>
        <v>Normal</v>
      </c>
      <c r="W2135" t="str">
        <f t="shared" si="442"/>
        <v>No</v>
      </c>
    </row>
    <row r="2136" spans="1:23" x14ac:dyDescent="0.25">
      <c r="A2136" t="s">
        <v>228</v>
      </c>
      <c r="B2136" s="11">
        <v>27.36</v>
      </c>
      <c r="C2136" s="11">
        <v>5.59</v>
      </c>
      <c r="D2136" t="s">
        <v>2382</v>
      </c>
      <c r="E2136" t="s">
        <v>2380</v>
      </c>
      <c r="F2136" t="s">
        <v>2380</v>
      </c>
      <c r="G2136" t="s">
        <v>2381</v>
      </c>
      <c r="H2136" t="s">
        <v>2380</v>
      </c>
      <c r="I2136" t="str">
        <f t="shared" si="430"/>
        <v>Id2135</v>
      </c>
      <c r="J2136" t="str">
        <f t="shared" si="431"/>
        <v>27.36</v>
      </c>
      <c r="K2136" t="str">
        <f t="shared" si="432"/>
        <v>5.59</v>
      </c>
      <c r="L2136" t="str">
        <f t="shared" si="433"/>
        <v>yes</v>
      </c>
      <c r="M2136" t="str">
        <f t="shared" si="434"/>
        <v>No</v>
      </c>
      <c r="N2136" t="str">
        <f t="shared" si="435"/>
        <v>No</v>
      </c>
      <c r="O2136" t="str">
        <f t="shared" si="436"/>
        <v>No major surgery</v>
      </c>
      <c r="P2136" t="str">
        <f t="shared" si="437"/>
        <v>No</v>
      </c>
      <c r="Q2136" s="10" t="str">
        <f t="shared" si="438"/>
        <v>0</v>
      </c>
      <c r="R2136" t="str">
        <f t="shared" si="439"/>
        <v>Yes</v>
      </c>
      <c r="S2136" t="str">
        <f t="shared" si="440"/>
        <v>No</v>
      </c>
      <c r="T2136" t="str">
        <f t="shared" si="441"/>
        <v>No</v>
      </c>
      <c r="U2136" s="10" t="str" cm="1">
        <f t="array" ref="U2136">_xlfn.IFS(B2136&lt;18.5,"Underweight",B2136&lt;=24.9,"Normal weight",B2136&lt;=29.99,"Over weight",B2136&gt;=30,"Obesity")</f>
        <v>Over weight</v>
      </c>
      <c r="V2136" t="str" cm="1">
        <f t="array" ref="V2136">_xlfn.IFS(C2136&lt;5.7,"Normal",C2136&lt;=6.49,"Prediabetes",C2136&gt;=6.5,"Diabetes")</f>
        <v>Normal</v>
      </c>
      <c r="W2136" t="str">
        <f t="shared" si="442"/>
        <v>No</v>
      </c>
    </row>
    <row r="2137" spans="1:23" x14ac:dyDescent="0.25">
      <c r="A2137" t="s">
        <v>227</v>
      </c>
      <c r="B2137" s="11">
        <v>22.3</v>
      </c>
      <c r="C2137" s="11">
        <v>4.8899999999999997</v>
      </c>
      <c r="D2137" t="s">
        <v>2382</v>
      </c>
      <c r="E2137" t="s">
        <v>2380</v>
      </c>
      <c r="F2137" t="s">
        <v>2380</v>
      </c>
      <c r="G2137" t="s">
        <v>2381</v>
      </c>
      <c r="H2137" t="s">
        <v>2380</v>
      </c>
      <c r="I2137" t="str">
        <f t="shared" si="430"/>
        <v>Id2136</v>
      </c>
      <c r="J2137" t="str">
        <f t="shared" si="431"/>
        <v>22.3</v>
      </c>
      <c r="K2137" t="str">
        <f t="shared" si="432"/>
        <v>4.89</v>
      </c>
      <c r="L2137" t="str">
        <f t="shared" si="433"/>
        <v>yes</v>
      </c>
      <c r="M2137" t="str">
        <f t="shared" si="434"/>
        <v>No</v>
      </c>
      <c r="N2137" t="str">
        <f t="shared" si="435"/>
        <v>No</v>
      </c>
      <c r="O2137" t="str">
        <f t="shared" si="436"/>
        <v>No major surgery</v>
      </c>
      <c r="P2137" t="str">
        <f t="shared" si="437"/>
        <v>No</v>
      </c>
      <c r="Q2137" s="10" t="str">
        <f t="shared" si="438"/>
        <v>0</v>
      </c>
      <c r="R2137" t="str">
        <f t="shared" si="439"/>
        <v>Yes</v>
      </c>
      <c r="S2137" t="str">
        <f t="shared" si="440"/>
        <v>No</v>
      </c>
      <c r="T2137" t="str">
        <f t="shared" si="441"/>
        <v>No</v>
      </c>
      <c r="U2137" s="10" t="str" cm="1">
        <f t="array" ref="U2137">_xlfn.IFS(B2137&lt;18.5,"Underweight",B2137&lt;=24.9,"Normal weight",B2137&lt;=29.99,"Over weight",B2137&gt;=30,"Obesity")</f>
        <v>Normal weight</v>
      </c>
      <c r="V2137" t="str" cm="1">
        <f t="array" ref="V2137">_xlfn.IFS(C2137&lt;5.7,"Normal",C2137&lt;=6.49,"Prediabetes",C2137&gt;=6.5,"Diabetes")</f>
        <v>Normal</v>
      </c>
      <c r="W2137" t="str">
        <f t="shared" si="442"/>
        <v>No</v>
      </c>
    </row>
    <row r="2138" spans="1:23" x14ac:dyDescent="0.25">
      <c r="A2138" t="s">
        <v>226</v>
      </c>
      <c r="B2138" s="11">
        <v>26.03</v>
      </c>
      <c r="C2138" s="11">
        <v>5.81</v>
      </c>
      <c r="D2138" t="s">
        <v>2382</v>
      </c>
      <c r="E2138" t="s">
        <v>2380</v>
      </c>
      <c r="F2138" t="s">
        <v>2380</v>
      </c>
      <c r="G2138" t="s">
        <v>2381</v>
      </c>
      <c r="H2138" t="s">
        <v>2380</v>
      </c>
      <c r="I2138" t="str">
        <f t="shared" si="430"/>
        <v>Id2137</v>
      </c>
      <c r="J2138" t="str">
        <f t="shared" si="431"/>
        <v>26.03</v>
      </c>
      <c r="K2138" t="str">
        <f t="shared" si="432"/>
        <v>5.81</v>
      </c>
      <c r="L2138" t="str">
        <f t="shared" si="433"/>
        <v>yes</v>
      </c>
      <c r="M2138" t="str">
        <f t="shared" si="434"/>
        <v>No</v>
      </c>
      <c r="N2138" t="str">
        <f t="shared" si="435"/>
        <v>No</v>
      </c>
      <c r="O2138" t="str">
        <f t="shared" si="436"/>
        <v>No major surgery</v>
      </c>
      <c r="P2138" t="str">
        <f t="shared" si="437"/>
        <v>No</v>
      </c>
      <c r="Q2138" s="10" t="str">
        <f t="shared" si="438"/>
        <v>0</v>
      </c>
      <c r="R2138" t="str">
        <f t="shared" si="439"/>
        <v>Yes</v>
      </c>
      <c r="S2138" t="str">
        <f t="shared" si="440"/>
        <v>No</v>
      </c>
      <c r="T2138" t="str">
        <f t="shared" si="441"/>
        <v>No</v>
      </c>
      <c r="U2138" s="10" t="str" cm="1">
        <f t="array" ref="U2138">_xlfn.IFS(B2138&lt;18.5,"Underweight",B2138&lt;=24.9,"Normal weight",B2138&lt;=29.99,"Over weight",B2138&gt;=30,"Obesity")</f>
        <v>Over weight</v>
      </c>
      <c r="V2138" t="str" cm="1">
        <f t="array" ref="V2138">_xlfn.IFS(C2138&lt;5.7,"Normal",C2138&lt;=6.49,"Prediabetes",C2138&gt;=6.5,"Diabetes")</f>
        <v>Prediabetes</v>
      </c>
      <c r="W2138" t="str">
        <f t="shared" si="442"/>
        <v>No</v>
      </c>
    </row>
    <row r="2139" spans="1:23" x14ac:dyDescent="0.25">
      <c r="A2139" t="s">
        <v>225</v>
      </c>
      <c r="B2139" s="11">
        <v>27.74</v>
      </c>
      <c r="C2139" s="11">
        <v>4.29</v>
      </c>
      <c r="D2139" t="s">
        <v>2380</v>
      </c>
      <c r="E2139" t="s">
        <v>2382</v>
      </c>
      <c r="F2139" t="s">
        <v>2380</v>
      </c>
      <c r="G2139">
        <v>1</v>
      </c>
      <c r="H2139" t="s">
        <v>2380</v>
      </c>
      <c r="I2139" t="str">
        <f t="shared" si="430"/>
        <v>Id2138</v>
      </c>
      <c r="J2139" t="str">
        <f t="shared" si="431"/>
        <v>27.74</v>
      </c>
      <c r="K2139" t="str">
        <f t="shared" si="432"/>
        <v>4.29</v>
      </c>
      <c r="L2139" t="str">
        <f t="shared" si="433"/>
        <v>No</v>
      </c>
      <c r="M2139" t="str">
        <f t="shared" si="434"/>
        <v>yes</v>
      </c>
      <c r="N2139" t="str">
        <f t="shared" si="435"/>
        <v>No</v>
      </c>
      <c r="O2139" t="str">
        <f t="shared" si="436"/>
        <v>1</v>
      </c>
      <c r="P2139" t="str">
        <f t="shared" si="437"/>
        <v>No</v>
      </c>
      <c r="Q2139" s="10" t="str">
        <f t="shared" si="438"/>
        <v>1</v>
      </c>
      <c r="R2139" t="str">
        <f t="shared" si="439"/>
        <v>No</v>
      </c>
      <c r="S2139" t="str">
        <f t="shared" si="440"/>
        <v>No</v>
      </c>
      <c r="T2139" t="str">
        <f t="shared" si="441"/>
        <v>No</v>
      </c>
      <c r="U2139" s="10" t="str" cm="1">
        <f t="array" ref="U2139">_xlfn.IFS(B2139&lt;18.5,"Underweight",B2139&lt;=24.9,"Normal weight",B2139&lt;=29.99,"Over weight",B2139&gt;=30,"Obesity")</f>
        <v>Over weight</v>
      </c>
      <c r="V2139" t="str" cm="1">
        <f t="array" ref="V2139">_xlfn.IFS(C2139&lt;5.7,"Normal",C2139&lt;=6.49,"Prediabetes",C2139&gt;=6.5,"Diabetes")</f>
        <v>Normal</v>
      </c>
      <c r="W2139" t="str">
        <f t="shared" si="442"/>
        <v>Yes</v>
      </c>
    </row>
    <row r="2140" spans="1:23" x14ac:dyDescent="0.25">
      <c r="A2140" t="s">
        <v>224</v>
      </c>
      <c r="B2140" s="11">
        <v>32.11</v>
      </c>
      <c r="C2140" s="11">
        <v>4.03</v>
      </c>
      <c r="D2140" t="s">
        <v>2382</v>
      </c>
      <c r="E2140" t="s">
        <v>2382</v>
      </c>
      <c r="F2140" t="s">
        <v>2380</v>
      </c>
      <c r="G2140">
        <v>2</v>
      </c>
      <c r="H2140" t="s">
        <v>2380</v>
      </c>
      <c r="I2140" t="str">
        <f t="shared" si="430"/>
        <v>Id2139</v>
      </c>
      <c r="J2140" t="str">
        <f t="shared" si="431"/>
        <v>32.11</v>
      </c>
      <c r="K2140" t="str">
        <f t="shared" si="432"/>
        <v>4.03</v>
      </c>
      <c r="L2140" t="str">
        <f t="shared" si="433"/>
        <v>yes</v>
      </c>
      <c r="M2140" t="str">
        <f t="shared" si="434"/>
        <v>yes</v>
      </c>
      <c r="N2140" t="str">
        <f t="shared" si="435"/>
        <v>No</v>
      </c>
      <c r="O2140" t="str">
        <f t="shared" si="436"/>
        <v>2</v>
      </c>
      <c r="P2140" t="str">
        <f t="shared" si="437"/>
        <v>No</v>
      </c>
      <c r="Q2140" s="10" t="str">
        <f t="shared" si="438"/>
        <v>2</v>
      </c>
      <c r="R2140" t="str">
        <f t="shared" si="439"/>
        <v>Yes</v>
      </c>
      <c r="S2140" t="str">
        <f t="shared" si="440"/>
        <v>No</v>
      </c>
      <c r="T2140" t="str">
        <f t="shared" si="441"/>
        <v>No</v>
      </c>
      <c r="U2140" s="10" t="str" cm="1">
        <f t="array" ref="U2140">_xlfn.IFS(B2140&lt;18.5,"Underweight",B2140&lt;=24.9,"Normal weight",B2140&lt;=29.99,"Over weight",B2140&gt;=30,"Obesity")</f>
        <v>Obesity</v>
      </c>
      <c r="V2140" t="str" cm="1">
        <f t="array" ref="V2140">_xlfn.IFS(C2140&lt;5.7,"Normal",C2140&lt;=6.49,"Prediabetes",C2140&gt;=6.5,"Diabetes")</f>
        <v>Normal</v>
      </c>
      <c r="W2140" t="str">
        <f t="shared" si="442"/>
        <v>Yes</v>
      </c>
    </row>
    <row r="2141" spans="1:23" x14ac:dyDescent="0.25">
      <c r="A2141" t="s">
        <v>223</v>
      </c>
      <c r="B2141" s="11">
        <v>25.175000000000001</v>
      </c>
      <c r="C2141" s="11">
        <v>6.29</v>
      </c>
      <c r="D2141" t="s">
        <v>2382</v>
      </c>
      <c r="E2141" t="s">
        <v>2382</v>
      </c>
      <c r="F2141" t="s">
        <v>2380</v>
      </c>
      <c r="G2141">
        <v>2</v>
      </c>
      <c r="H2141" t="s">
        <v>2380</v>
      </c>
      <c r="I2141" t="str">
        <f t="shared" si="430"/>
        <v>Id2140</v>
      </c>
      <c r="J2141" t="str">
        <f t="shared" si="431"/>
        <v>25.175</v>
      </c>
      <c r="K2141" t="str">
        <f t="shared" si="432"/>
        <v>6.29</v>
      </c>
      <c r="L2141" t="str">
        <f t="shared" si="433"/>
        <v>yes</v>
      </c>
      <c r="M2141" t="str">
        <f t="shared" si="434"/>
        <v>yes</v>
      </c>
      <c r="N2141" t="str">
        <f t="shared" si="435"/>
        <v>No</v>
      </c>
      <c r="O2141" t="str">
        <f t="shared" si="436"/>
        <v>2</v>
      </c>
      <c r="P2141" t="str">
        <f t="shared" si="437"/>
        <v>No</v>
      </c>
      <c r="Q2141" s="10" t="str">
        <f t="shared" si="438"/>
        <v>2</v>
      </c>
      <c r="R2141" t="str">
        <f t="shared" si="439"/>
        <v>Yes</v>
      </c>
      <c r="S2141" t="str">
        <f t="shared" si="440"/>
        <v>No</v>
      </c>
      <c r="T2141" t="str">
        <f t="shared" si="441"/>
        <v>No</v>
      </c>
      <c r="U2141" s="10" t="str" cm="1">
        <f t="array" ref="U2141">_xlfn.IFS(B2141&lt;18.5,"Underweight",B2141&lt;=24.9,"Normal weight",B2141&lt;=29.99,"Over weight",B2141&gt;=30,"Obesity")</f>
        <v>Over weight</v>
      </c>
      <c r="V2141" t="str" cm="1">
        <f t="array" ref="V2141">_xlfn.IFS(C2141&lt;5.7,"Normal",C2141&lt;=6.49,"Prediabetes",C2141&gt;=6.5,"Diabetes")</f>
        <v>Prediabetes</v>
      </c>
      <c r="W2141" t="str">
        <f t="shared" si="442"/>
        <v>Yes</v>
      </c>
    </row>
    <row r="2142" spans="1:23" x14ac:dyDescent="0.25">
      <c r="A2142" t="s">
        <v>222</v>
      </c>
      <c r="B2142" s="11">
        <v>39.49</v>
      </c>
      <c r="C2142" s="11">
        <v>4.4800000000000004</v>
      </c>
      <c r="D2142" t="s">
        <v>2382</v>
      </c>
      <c r="E2142" t="s">
        <v>2380</v>
      </c>
      <c r="F2142" t="s">
        <v>2380</v>
      </c>
      <c r="G2142" t="s">
        <v>2381</v>
      </c>
      <c r="H2142" t="s">
        <v>2380</v>
      </c>
      <c r="I2142" t="str">
        <f t="shared" si="430"/>
        <v>Id2141</v>
      </c>
      <c r="J2142" t="str">
        <f t="shared" si="431"/>
        <v>39.49</v>
      </c>
      <c r="K2142" t="str">
        <f t="shared" si="432"/>
        <v>4.48</v>
      </c>
      <c r="L2142" t="str">
        <f t="shared" si="433"/>
        <v>yes</v>
      </c>
      <c r="M2142" t="str">
        <f t="shared" si="434"/>
        <v>No</v>
      </c>
      <c r="N2142" t="str">
        <f t="shared" si="435"/>
        <v>No</v>
      </c>
      <c r="O2142" t="str">
        <f t="shared" si="436"/>
        <v>No major surgery</v>
      </c>
      <c r="P2142" t="str">
        <f t="shared" si="437"/>
        <v>No</v>
      </c>
      <c r="Q2142" s="10" t="str">
        <f t="shared" si="438"/>
        <v>0</v>
      </c>
      <c r="R2142" t="str">
        <f t="shared" si="439"/>
        <v>Yes</v>
      </c>
      <c r="S2142" t="str">
        <f t="shared" si="440"/>
        <v>No</v>
      </c>
      <c r="T2142" t="str">
        <f t="shared" si="441"/>
        <v>No</v>
      </c>
      <c r="U2142" s="10" t="str" cm="1">
        <f t="array" ref="U2142">_xlfn.IFS(B2142&lt;18.5,"Underweight",B2142&lt;=24.9,"Normal weight",B2142&lt;=29.99,"Over weight",B2142&gt;=30,"Obesity")</f>
        <v>Obesity</v>
      </c>
      <c r="V2142" t="str" cm="1">
        <f t="array" ref="V2142">_xlfn.IFS(C2142&lt;5.7,"Normal",C2142&lt;=6.49,"Prediabetes",C2142&gt;=6.5,"Diabetes")</f>
        <v>Normal</v>
      </c>
      <c r="W2142" t="str">
        <f t="shared" si="442"/>
        <v>No</v>
      </c>
    </row>
    <row r="2143" spans="1:23" x14ac:dyDescent="0.25">
      <c r="A2143" t="s">
        <v>221</v>
      </c>
      <c r="B2143" s="11">
        <v>34.869999999999997</v>
      </c>
      <c r="C2143" s="11">
        <v>5.51</v>
      </c>
      <c r="D2143" t="s">
        <v>2382</v>
      </c>
      <c r="E2143" t="s">
        <v>2380</v>
      </c>
      <c r="F2143" t="s">
        <v>2380</v>
      </c>
      <c r="G2143" t="s">
        <v>2381</v>
      </c>
      <c r="H2143" t="s">
        <v>2380</v>
      </c>
      <c r="I2143" t="str">
        <f t="shared" si="430"/>
        <v>Id2142</v>
      </c>
      <c r="J2143" t="str">
        <f t="shared" si="431"/>
        <v>34.87</v>
      </c>
      <c r="K2143" t="str">
        <f t="shared" si="432"/>
        <v>5.51</v>
      </c>
      <c r="L2143" t="str">
        <f t="shared" si="433"/>
        <v>yes</v>
      </c>
      <c r="M2143" t="str">
        <f t="shared" si="434"/>
        <v>No</v>
      </c>
      <c r="N2143" t="str">
        <f t="shared" si="435"/>
        <v>No</v>
      </c>
      <c r="O2143" t="str">
        <f t="shared" si="436"/>
        <v>No major surgery</v>
      </c>
      <c r="P2143" t="str">
        <f t="shared" si="437"/>
        <v>No</v>
      </c>
      <c r="Q2143" s="10" t="str">
        <f t="shared" si="438"/>
        <v>0</v>
      </c>
      <c r="R2143" t="str">
        <f t="shared" si="439"/>
        <v>Yes</v>
      </c>
      <c r="S2143" t="str">
        <f t="shared" si="440"/>
        <v>No</v>
      </c>
      <c r="T2143" t="str">
        <f t="shared" si="441"/>
        <v>No</v>
      </c>
      <c r="U2143" s="10" t="str" cm="1">
        <f t="array" ref="U2143">_xlfn.IFS(B2143&lt;18.5,"Underweight",B2143&lt;=24.9,"Normal weight",B2143&lt;=29.99,"Over weight",B2143&gt;=30,"Obesity")</f>
        <v>Obesity</v>
      </c>
      <c r="V2143" t="str" cm="1">
        <f t="array" ref="V2143">_xlfn.IFS(C2143&lt;5.7,"Normal",C2143&lt;=6.49,"Prediabetes",C2143&gt;=6.5,"Diabetes")</f>
        <v>Normal</v>
      </c>
      <c r="W2143" t="str">
        <f t="shared" si="442"/>
        <v>No</v>
      </c>
    </row>
    <row r="2144" spans="1:23" x14ac:dyDescent="0.25">
      <c r="A2144" t="s">
        <v>220</v>
      </c>
      <c r="B2144" s="11">
        <v>34.6</v>
      </c>
      <c r="C2144" s="11">
        <v>4.5</v>
      </c>
      <c r="D2144" t="s">
        <v>2382</v>
      </c>
      <c r="E2144" t="s">
        <v>2380</v>
      </c>
      <c r="F2144" t="s">
        <v>2380</v>
      </c>
      <c r="G2144" t="s">
        <v>2381</v>
      </c>
      <c r="H2144" t="s">
        <v>2380</v>
      </c>
      <c r="I2144" t="str">
        <f t="shared" si="430"/>
        <v>Id2143</v>
      </c>
      <c r="J2144" t="str">
        <f t="shared" si="431"/>
        <v>34.6</v>
      </c>
      <c r="K2144" t="str">
        <f t="shared" si="432"/>
        <v>4.5</v>
      </c>
      <c r="L2144" t="str">
        <f t="shared" si="433"/>
        <v>yes</v>
      </c>
      <c r="M2144" t="str">
        <f t="shared" si="434"/>
        <v>No</v>
      </c>
      <c r="N2144" t="str">
        <f t="shared" si="435"/>
        <v>No</v>
      </c>
      <c r="O2144" t="str">
        <f t="shared" si="436"/>
        <v>No major surgery</v>
      </c>
      <c r="P2144" t="str">
        <f t="shared" si="437"/>
        <v>No</v>
      </c>
      <c r="Q2144" s="10" t="str">
        <f t="shared" si="438"/>
        <v>0</v>
      </c>
      <c r="R2144" t="str">
        <f t="shared" si="439"/>
        <v>Yes</v>
      </c>
      <c r="S2144" t="str">
        <f t="shared" si="440"/>
        <v>No</v>
      </c>
      <c r="T2144" t="str">
        <f t="shared" si="441"/>
        <v>No</v>
      </c>
      <c r="U2144" s="10" t="str" cm="1">
        <f t="array" ref="U2144">_xlfn.IFS(B2144&lt;18.5,"Underweight",B2144&lt;=24.9,"Normal weight",B2144&lt;=29.99,"Over weight",B2144&gt;=30,"Obesity")</f>
        <v>Obesity</v>
      </c>
      <c r="V2144" t="str" cm="1">
        <f t="array" ref="V2144">_xlfn.IFS(C2144&lt;5.7,"Normal",C2144&lt;=6.49,"Prediabetes",C2144&gt;=6.5,"Diabetes")</f>
        <v>Normal</v>
      </c>
      <c r="W2144" t="str">
        <f t="shared" si="442"/>
        <v>No</v>
      </c>
    </row>
    <row r="2145" spans="1:23" x14ac:dyDescent="0.25">
      <c r="A2145" t="s">
        <v>219</v>
      </c>
      <c r="B2145" s="11">
        <v>25.8</v>
      </c>
      <c r="C2145" s="11">
        <v>6.29</v>
      </c>
      <c r="D2145" t="s">
        <v>2382</v>
      </c>
      <c r="E2145" t="s">
        <v>2380</v>
      </c>
      <c r="F2145" t="s">
        <v>2380</v>
      </c>
      <c r="G2145" t="s">
        <v>2381</v>
      </c>
      <c r="H2145" t="s">
        <v>2380</v>
      </c>
      <c r="I2145" t="str">
        <f t="shared" si="430"/>
        <v>Id2144</v>
      </c>
      <c r="J2145" t="str">
        <f t="shared" si="431"/>
        <v>25.8</v>
      </c>
      <c r="K2145" t="str">
        <f t="shared" si="432"/>
        <v>6.29</v>
      </c>
      <c r="L2145" t="str">
        <f t="shared" si="433"/>
        <v>yes</v>
      </c>
      <c r="M2145" t="str">
        <f t="shared" si="434"/>
        <v>No</v>
      </c>
      <c r="N2145" t="str">
        <f t="shared" si="435"/>
        <v>No</v>
      </c>
      <c r="O2145" t="str">
        <f t="shared" si="436"/>
        <v>No major surgery</v>
      </c>
      <c r="P2145" t="str">
        <f t="shared" si="437"/>
        <v>No</v>
      </c>
      <c r="Q2145" s="10" t="str">
        <f t="shared" si="438"/>
        <v>0</v>
      </c>
      <c r="R2145" t="str">
        <f t="shared" si="439"/>
        <v>Yes</v>
      </c>
      <c r="S2145" t="str">
        <f t="shared" si="440"/>
        <v>No</v>
      </c>
      <c r="T2145" t="str">
        <f t="shared" si="441"/>
        <v>No</v>
      </c>
      <c r="U2145" s="10" t="str" cm="1">
        <f t="array" ref="U2145">_xlfn.IFS(B2145&lt;18.5,"Underweight",B2145&lt;=24.9,"Normal weight",B2145&lt;=29.99,"Over weight",B2145&gt;=30,"Obesity")</f>
        <v>Over weight</v>
      </c>
      <c r="V2145" t="str" cm="1">
        <f t="array" ref="V2145">_xlfn.IFS(C2145&lt;5.7,"Normal",C2145&lt;=6.49,"Prediabetes",C2145&gt;=6.5,"Diabetes")</f>
        <v>Prediabetes</v>
      </c>
      <c r="W2145" t="str">
        <f t="shared" si="442"/>
        <v>No</v>
      </c>
    </row>
    <row r="2146" spans="1:23" x14ac:dyDescent="0.25">
      <c r="A2146" t="s">
        <v>218</v>
      </c>
      <c r="B2146" s="11">
        <v>35.86</v>
      </c>
      <c r="C2146" s="11">
        <v>4.33</v>
      </c>
      <c r="D2146" t="s">
        <v>2380</v>
      </c>
      <c r="E2146" t="s">
        <v>2380</v>
      </c>
      <c r="F2146" t="s">
        <v>2380</v>
      </c>
      <c r="G2146">
        <v>1</v>
      </c>
      <c r="H2146" t="s">
        <v>2380</v>
      </c>
      <c r="I2146" t="str">
        <f t="shared" si="430"/>
        <v>Id2145</v>
      </c>
      <c r="J2146" t="str">
        <f t="shared" si="431"/>
        <v>35.86</v>
      </c>
      <c r="K2146" t="str">
        <f t="shared" si="432"/>
        <v>4.33</v>
      </c>
      <c r="L2146" t="str">
        <f t="shared" si="433"/>
        <v>No</v>
      </c>
      <c r="M2146" t="str">
        <f t="shared" si="434"/>
        <v>No</v>
      </c>
      <c r="N2146" t="str">
        <f t="shared" si="435"/>
        <v>No</v>
      </c>
      <c r="O2146" t="str">
        <f t="shared" si="436"/>
        <v>1</v>
      </c>
      <c r="P2146" t="str">
        <f t="shared" si="437"/>
        <v>No</v>
      </c>
      <c r="Q2146" s="10" t="str">
        <f t="shared" si="438"/>
        <v>1</v>
      </c>
      <c r="R2146" t="str">
        <f t="shared" si="439"/>
        <v>No</v>
      </c>
      <c r="S2146" t="str">
        <f t="shared" si="440"/>
        <v>No</v>
      </c>
      <c r="T2146" t="str">
        <f t="shared" si="441"/>
        <v>No</v>
      </c>
      <c r="U2146" s="10" t="str" cm="1">
        <f t="array" ref="U2146">_xlfn.IFS(B2146&lt;18.5,"Underweight",B2146&lt;=24.9,"Normal weight",B2146&lt;=29.99,"Over weight",B2146&gt;=30,"Obesity")</f>
        <v>Obesity</v>
      </c>
      <c r="V2146" t="str" cm="1">
        <f t="array" ref="V2146">_xlfn.IFS(C2146&lt;5.7,"Normal",C2146&lt;=6.49,"Prediabetes",C2146&gt;=6.5,"Diabetes")</f>
        <v>Normal</v>
      </c>
      <c r="W2146" t="str">
        <f t="shared" si="442"/>
        <v>No</v>
      </c>
    </row>
    <row r="2147" spans="1:23" x14ac:dyDescent="0.25">
      <c r="A2147" t="s">
        <v>217</v>
      </c>
      <c r="B2147" s="11">
        <v>40.47</v>
      </c>
      <c r="C2147" s="11">
        <v>11.15</v>
      </c>
      <c r="D2147" t="s">
        <v>2380</v>
      </c>
      <c r="E2147" t="s">
        <v>2380</v>
      </c>
      <c r="F2147" t="s">
        <v>2380</v>
      </c>
      <c r="G2147" t="s">
        <v>2381</v>
      </c>
      <c r="H2147" t="s">
        <v>2380</v>
      </c>
      <c r="I2147" t="str">
        <f t="shared" si="430"/>
        <v>Id2146</v>
      </c>
      <c r="J2147" t="str">
        <f t="shared" si="431"/>
        <v>40.47</v>
      </c>
      <c r="K2147" t="str">
        <f t="shared" si="432"/>
        <v>11.15</v>
      </c>
      <c r="L2147" t="str">
        <f t="shared" si="433"/>
        <v>No</v>
      </c>
      <c r="M2147" t="str">
        <f t="shared" si="434"/>
        <v>No</v>
      </c>
      <c r="N2147" t="str">
        <f t="shared" si="435"/>
        <v>No</v>
      </c>
      <c r="O2147" t="str">
        <f t="shared" si="436"/>
        <v>No major surgery</v>
      </c>
      <c r="P2147" t="str">
        <f t="shared" si="437"/>
        <v>No</v>
      </c>
      <c r="Q2147" s="10" t="str">
        <f t="shared" si="438"/>
        <v>0</v>
      </c>
      <c r="R2147" t="str">
        <f t="shared" si="439"/>
        <v>No</v>
      </c>
      <c r="S2147" t="str">
        <f t="shared" si="440"/>
        <v>No</v>
      </c>
      <c r="T2147" t="str">
        <f t="shared" si="441"/>
        <v>No</v>
      </c>
      <c r="U2147" s="10" t="str" cm="1">
        <f t="array" ref="U2147">_xlfn.IFS(B2147&lt;18.5,"Underweight",B2147&lt;=24.9,"Normal weight",B2147&lt;=29.99,"Over weight",B2147&gt;=30,"Obesity")</f>
        <v>Obesity</v>
      </c>
      <c r="V2147" t="str" cm="1">
        <f t="array" ref="V2147">_xlfn.IFS(C2147&lt;5.7,"Normal",C2147&lt;=6.49,"Prediabetes",C2147&gt;=6.5,"Diabetes")</f>
        <v>Diabetes</v>
      </c>
      <c r="W2147" t="str">
        <f t="shared" si="442"/>
        <v>No</v>
      </c>
    </row>
    <row r="2148" spans="1:23" x14ac:dyDescent="0.25">
      <c r="A2148" t="s">
        <v>216</v>
      </c>
      <c r="B2148" s="11">
        <v>32.01</v>
      </c>
      <c r="C2148" s="11">
        <v>6.45</v>
      </c>
      <c r="D2148" t="s">
        <v>2380</v>
      </c>
      <c r="E2148" t="s">
        <v>2380</v>
      </c>
      <c r="F2148" t="s">
        <v>2380</v>
      </c>
      <c r="G2148">
        <v>1</v>
      </c>
      <c r="H2148" t="s">
        <v>2380</v>
      </c>
      <c r="I2148" t="str">
        <f t="shared" si="430"/>
        <v>Id2147</v>
      </c>
      <c r="J2148" t="str">
        <f t="shared" si="431"/>
        <v>32.01</v>
      </c>
      <c r="K2148" t="str">
        <f t="shared" si="432"/>
        <v>6.45</v>
      </c>
      <c r="L2148" t="str">
        <f t="shared" si="433"/>
        <v>No</v>
      </c>
      <c r="M2148" t="str">
        <f t="shared" si="434"/>
        <v>No</v>
      </c>
      <c r="N2148" t="str">
        <f t="shared" si="435"/>
        <v>No</v>
      </c>
      <c r="O2148" t="str">
        <f t="shared" si="436"/>
        <v>1</v>
      </c>
      <c r="P2148" t="str">
        <f t="shared" si="437"/>
        <v>No</v>
      </c>
      <c r="Q2148" s="10" t="str">
        <f t="shared" si="438"/>
        <v>1</v>
      </c>
      <c r="R2148" t="str">
        <f t="shared" si="439"/>
        <v>No</v>
      </c>
      <c r="S2148" t="str">
        <f t="shared" si="440"/>
        <v>No</v>
      </c>
      <c r="T2148" t="str">
        <f t="shared" si="441"/>
        <v>No</v>
      </c>
      <c r="U2148" s="10" t="str" cm="1">
        <f t="array" ref="U2148">_xlfn.IFS(B2148&lt;18.5,"Underweight",B2148&lt;=24.9,"Normal weight",B2148&lt;=29.99,"Over weight",B2148&gt;=30,"Obesity")</f>
        <v>Obesity</v>
      </c>
      <c r="V2148" t="str" cm="1">
        <f t="array" ref="V2148">_xlfn.IFS(C2148&lt;5.7,"Normal",C2148&lt;=6.49,"Prediabetes",C2148&gt;=6.5,"Diabetes")</f>
        <v>Prediabetes</v>
      </c>
      <c r="W2148" t="str">
        <f t="shared" si="442"/>
        <v>No</v>
      </c>
    </row>
    <row r="2149" spans="1:23" x14ac:dyDescent="0.25">
      <c r="A2149" t="s">
        <v>215</v>
      </c>
      <c r="B2149" s="11">
        <v>33</v>
      </c>
      <c r="C2149" s="11">
        <v>9.27</v>
      </c>
      <c r="D2149" t="s">
        <v>2380</v>
      </c>
      <c r="E2149" t="s">
        <v>2380</v>
      </c>
      <c r="F2149" t="s">
        <v>2380</v>
      </c>
      <c r="G2149" t="s">
        <v>2381</v>
      </c>
      <c r="H2149" t="s">
        <v>2380</v>
      </c>
      <c r="I2149" t="str">
        <f t="shared" si="430"/>
        <v>Id2148</v>
      </c>
      <c r="J2149" t="str">
        <f t="shared" si="431"/>
        <v>33</v>
      </c>
      <c r="K2149" t="str">
        <f t="shared" si="432"/>
        <v>9.27</v>
      </c>
      <c r="L2149" t="str">
        <f t="shared" si="433"/>
        <v>No</v>
      </c>
      <c r="M2149" t="str">
        <f t="shared" si="434"/>
        <v>No</v>
      </c>
      <c r="N2149" t="str">
        <f t="shared" si="435"/>
        <v>No</v>
      </c>
      <c r="O2149" t="str">
        <f t="shared" si="436"/>
        <v>No major surgery</v>
      </c>
      <c r="P2149" t="str">
        <f t="shared" si="437"/>
        <v>No</v>
      </c>
      <c r="Q2149" s="10" t="str">
        <f t="shared" si="438"/>
        <v>0</v>
      </c>
      <c r="R2149" t="str">
        <f t="shared" si="439"/>
        <v>No</v>
      </c>
      <c r="S2149" t="str">
        <f t="shared" si="440"/>
        <v>No</v>
      </c>
      <c r="T2149" t="str">
        <f t="shared" si="441"/>
        <v>No</v>
      </c>
      <c r="U2149" s="10" t="str" cm="1">
        <f t="array" ref="U2149">_xlfn.IFS(B2149&lt;18.5,"Underweight",B2149&lt;=24.9,"Normal weight",B2149&lt;=29.99,"Over weight",B2149&gt;=30,"Obesity")</f>
        <v>Obesity</v>
      </c>
      <c r="V2149" t="str" cm="1">
        <f t="array" ref="V2149">_xlfn.IFS(C2149&lt;5.7,"Normal",C2149&lt;=6.49,"Prediabetes",C2149&gt;=6.5,"Diabetes")</f>
        <v>Diabetes</v>
      </c>
      <c r="W2149" t="str">
        <f t="shared" si="442"/>
        <v>No</v>
      </c>
    </row>
    <row r="2150" spans="1:23" x14ac:dyDescent="0.25">
      <c r="A2150" t="s">
        <v>214</v>
      </c>
      <c r="B2150" s="11">
        <v>29.3</v>
      </c>
      <c r="C2150" s="11">
        <v>6.15</v>
      </c>
      <c r="D2150" t="s">
        <v>2380</v>
      </c>
      <c r="E2150" t="s">
        <v>2380</v>
      </c>
      <c r="F2150" t="s">
        <v>2380</v>
      </c>
      <c r="G2150">
        <v>1</v>
      </c>
      <c r="H2150" t="s">
        <v>2380</v>
      </c>
      <c r="I2150" t="str">
        <f t="shared" si="430"/>
        <v>Id2149</v>
      </c>
      <c r="J2150" t="str">
        <f t="shared" si="431"/>
        <v>29.3</v>
      </c>
      <c r="K2150" t="str">
        <f t="shared" si="432"/>
        <v>6.15</v>
      </c>
      <c r="L2150" t="str">
        <f t="shared" si="433"/>
        <v>No</v>
      </c>
      <c r="M2150" t="str">
        <f t="shared" si="434"/>
        <v>No</v>
      </c>
      <c r="N2150" t="str">
        <f t="shared" si="435"/>
        <v>No</v>
      </c>
      <c r="O2150" t="str">
        <f t="shared" si="436"/>
        <v>1</v>
      </c>
      <c r="P2150" t="str">
        <f t="shared" si="437"/>
        <v>No</v>
      </c>
      <c r="Q2150" s="10" t="str">
        <f t="shared" si="438"/>
        <v>1</v>
      </c>
      <c r="R2150" t="str">
        <f t="shared" si="439"/>
        <v>No</v>
      </c>
      <c r="S2150" t="str">
        <f t="shared" si="440"/>
        <v>No</v>
      </c>
      <c r="T2150" t="str">
        <f t="shared" si="441"/>
        <v>No</v>
      </c>
      <c r="U2150" s="10" t="str" cm="1">
        <f t="array" ref="U2150">_xlfn.IFS(B2150&lt;18.5,"Underweight",B2150&lt;=24.9,"Normal weight",B2150&lt;=29.99,"Over weight",B2150&gt;=30,"Obesity")</f>
        <v>Over weight</v>
      </c>
      <c r="V2150" t="str" cm="1">
        <f t="array" ref="V2150">_xlfn.IFS(C2150&lt;5.7,"Normal",C2150&lt;=6.49,"Prediabetes",C2150&gt;=6.5,"Diabetes")</f>
        <v>Prediabetes</v>
      </c>
      <c r="W2150" t="str">
        <f t="shared" si="442"/>
        <v>No</v>
      </c>
    </row>
    <row r="2151" spans="1:23" x14ac:dyDescent="0.25">
      <c r="A2151" t="s">
        <v>213</v>
      </c>
      <c r="B2151" s="11">
        <v>25.8</v>
      </c>
      <c r="C2151" s="11">
        <v>4.13</v>
      </c>
      <c r="D2151" t="s">
        <v>2380</v>
      </c>
      <c r="E2151" t="s">
        <v>2380</v>
      </c>
      <c r="F2151" t="s">
        <v>2380</v>
      </c>
      <c r="G2151">
        <v>1</v>
      </c>
      <c r="H2151" t="s">
        <v>2380</v>
      </c>
      <c r="I2151" t="str">
        <f t="shared" si="430"/>
        <v>Id2150</v>
      </c>
      <c r="J2151" t="str">
        <f t="shared" si="431"/>
        <v>25.8</v>
      </c>
      <c r="K2151" t="str">
        <f t="shared" si="432"/>
        <v>4.13</v>
      </c>
      <c r="L2151" t="str">
        <f t="shared" si="433"/>
        <v>No</v>
      </c>
      <c r="M2151" t="str">
        <f t="shared" si="434"/>
        <v>No</v>
      </c>
      <c r="N2151" t="str">
        <f t="shared" si="435"/>
        <v>No</v>
      </c>
      <c r="O2151" t="str">
        <f t="shared" si="436"/>
        <v>1</v>
      </c>
      <c r="P2151" t="str">
        <f t="shared" si="437"/>
        <v>No</v>
      </c>
      <c r="Q2151" s="10" t="str">
        <f t="shared" si="438"/>
        <v>1</v>
      </c>
      <c r="R2151" t="str">
        <f t="shared" si="439"/>
        <v>No</v>
      </c>
      <c r="S2151" t="str">
        <f t="shared" si="440"/>
        <v>No</v>
      </c>
      <c r="T2151" t="str">
        <f t="shared" si="441"/>
        <v>No</v>
      </c>
      <c r="U2151" s="10" t="str" cm="1">
        <f t="array" ref="U2151">_xlfn.IFS(B2151&lt;18.5,"Underweight",B2151&lt;=24.9,"Normal weight",B2151&lt;=29.99,"Over weight",B2151&gt;=30,"Obesity")</f>
        <v>Over weight</v>
      </c>
      <c r="V2151" t="str" cm="1">
        <f t="array" ref="V2151">_xlfn.IFS(C2151&lt;5.7,"Normal",C2151&lt;=6.49,"Prediabetes",C2151&gt;=6.5,"Diabetes")</f>
        <v>Normal</v>
      </c>
      <c r="W2151" t="str">
        <f t="shared" si="442"/>
        <v>No</v>
      </c>
    </row>
    <row r="2152" spans="1:23" x14ac:dyDescent="0.25">
      <c r="A2152" t="s">
        <v>212</v>
      </c>
      <c r="B2152" s="11">
        <v>23.4</v>
      </c>
      <c r="C2152" s="11">
        <v>4.24</v>
      </c>
      <c r="D2152" t="s">
        <v>2380</v>
      </c>
      <c r="E2152" t="s">
        <v>2380</v>
      </c>
      <c r="F2152" t="s">
        <v>2380</v>
      </c>
      <c r="G2152">
        <v>1</v>
      </c>
      <c r="H2152" t="s">
        <v>2380</v>
      </c>
      <c r="I2152" t="str">
        <f t="shared" si="430"/>
        <v>Id2151</v>
      </c>
      <c r="J2152" t="str">
        <f t="shared" si="431"/>
        <v>23.4</v>
      </c>
      <c r="K2152" t="str">
        <f t="shared" si="432"/>
        <v>4.24</v>
      </c>
      <c r="L2152" t="str">
        <f t="shared" si="433"/>
        <v>No</v>
      </c>
      <c r="M2152" t="str">
        <f t="shared" si="434"/>
        <v>No</v>
      </c>
      <c r="N2152" t="str">
        <f t="shared" si="435"/>
        <v>No</v>
      </c>
      <c r="O2152" t="str">
        <f t="shared" si="436"/>
        <v>1</v>
      </c>
      <c r="P2152" t="str">
        <f t="shared" si="437"/>
        <v>No</v>
      </c>
      <c r="Q2152" s="10" t="str">
        <f t="shared" si="438"/>
        <v>1</v>
      </c>
      <c r="R2152" t="str">
        <f t="shared" si="439"/>
        <v>No</v>
      </c>
      <c r="S2152" t="str">
        <f t="shared" si="440"/>
        <v>No</v>
      </c>
      <c r="T2152" t="str">
        <f t="shared" si="441"/>
        <v>No</v>
      </c>
      <c r="U2152" s="10" t="str" cm="1">
        <f t="array" ref="U2152">_xlfn.IFS(B2152&lt;18.5,"Underweight",B2152&lt;=24.9,"Normal weight",B2152&lt;=29.99,"Over weight",B2152&gt;=30,"Obesity")</f>
        <v>Normal weight</v>
      </c>
      <c r="V2152" t="str" cm="1">
        <f t="array" ref="V2152">_xlfn.IFS(C2152&lt;5.7,"Normal",C2152&lt;=6.49,"Prediabetes",C2152&gt;=6.5,"Diabetes")</f>
        <v>Normal</v>
      </c>
      <c r="W2152" t="str">
        <f t="shared" si="442"/>
        <v>No</v>
      </c>
    </row>
    <row r="2153" spans="1:23" x14ac:dyDescent="0.25">
      <c r="A2153" t="s">
        <v>211</v>
      </c>
      <c r="B2153" s="11">
        <v>27.93</v>
      </c>
      <c r="C2153" s="11">
        <v>9.8800000000000008</v>
      </c>
      <c r="D2153" t="s">
        <v>2380</v>
      </c>
      <c r="E2153" t="s">
        <v>2380</v>
      </c>
      <c r="F2153" t="s">
        <v>2380</v>
      </c>
      <c r="G2153" t="s">
        <v>2381</v>
      </c>
      <c r="H2153" t="s">
        <v>2380</v>
      </c>
      <c r="I2153" t="str">
        <f t="shared" si="430"/>
        <v>Id2152</v>
      </c>
      <c r="J2153" t="str">
        <f t="shared" si="431"/>
        <v>27.93</v>
      </c>
      <c r="K2153" t="str">
        <f t="shared" si="432"/>
        <v>9.88</v>
      </c>
      <c r="L2153" t="str">
        <f t="shared" si="433"/>
        <v>No</v>
      </c>
      <c r="M2153" t="str">
        <f t="shared" si="434"/>
        <v>No</v>
      </c>
      <c r="N2153" t="str">
        <f t="shared" si="435"/>
        <v>No</v>
      </c>
      <c r="O2153" t="str">
        <f t="shared" si="436"/>
        <v>No major surgery</v>
      </c>
      <c r="P2153" t="str">
        <f t="shared" si="437"/>
        <v>No</v>
      </c>
      <c r="Q2153" s="10" t="str">
        <f t="shared" si="438"/>
        <v>0</v>
      </c>
      <c r="R2153" t="str">
        <f t="shared" si="439"/>
        <v>No</v>
      </c>
      <c r="S2153" t="str">
        <f t="shared" si="440"/>
        <v>No</v>
      </c>
      <c r="T2153" t="str">
        <f t="shared" si="441"/>
        <v>No</v>
      </c>
      <c r="U2153" s="10" t="str" cm="1">
        <f t="array" ref="U2153">_xlfn.IFS(B2153&lt;18.5,"Underweight",B2153&lt;=24.9,"Normal weight",B2153&lt;=29.99,"Over weight",B2153&gt;=30,"Obesity")</f>
        <v>Over weight</v>
      </c>
      <c r="V2153" t="str" cm="1">
        <f t="array" ref="V2153">_xlfn.IFS(C2153&lt;5.7,"Normal",C2153&lt;=6.49,"Prediabetes",C2153&gt;=6.5,"Diabetes")</f>
        <v>Diabetes</v>
      </c>
      <c r="W2153" t="str">
        <f t="shared" si="442"/>
        <v>No</v>
      </c>
    </row>
    <row r="2154" spans="1:23" x14ac:dyDescent="0.25">
      <c r="A2154" t="s">
        <v>210</v>
      </c>
      <c r="B2154" s="11">
        <v>22</v>
      </c>
      <c r="C2154" s="11">
        <v>9.5</v>
      </c>
      <c r="D2154" t="s">
        <v>2380</v>
      </c>
      <c r="E2154" t="s">
        <v>2380</v>
      </c>
      <c r="F2154" t="s">
        <v>2380</v>
      </c>
      <c r="G2154" t="s">
        <v>2381</v>
      </c>
      <c r="H2154" t="s">
        <v>2380</v>
      </c>
      <c r="I2154" t="str">
        <f t="shared" si="430"/>
        <v>Id2153</v>
      </c>
      <c r="J2154" t="str">
        <f t="shared" si="431"/>
        <v>22</v>
      </c>
      <c r="K2154" t="str">
        <f t="shared" si="432"/>
        <v>9.5</v>
      </c>
      <c r="L2154" t="str">
        <f t="shared" si="433"/>
        <v>No</v>
      </c>
      <c r="M2154" t="str">
        <f t="shared" si="434"/>
        <v>No</v>
      </c>
      <c r="N2154" t="str">
        <f t="shared" si="435"/>
        <v>No</v>
      </c>
      <c r="O2154" t="str">
        <f t="shared" si="436"/>
        <v>No major surgery</v>
      </c>
      <c r="P2154" t="str">
        <f t="shared" si="437"/>
        <v>No</v>
      </c>
      <c r="Q2154" s="10" t="str">
        <f t="shared" si="438"/>
        <v>0</v>
      </c>
      <c r="R2154" t="str">
        <f t="shared" si="439"/>
        <v>No</v>
      </c>
      <c r="S2154" t="str">
        <f t="shared" si="440"/>
        <v>No</v>
      </c>
      <c r="T2154" t="str">
        <f t="shared" si="441"/>
        <v>No</v>
      </c>
      <c r="U2154" s="10" t="str" cm="1">
        <f t="array" ref="U2154">_xlfn.IFS(B2154&lt;18.5,"Underweight",B2154&lt;=24.9,"Normal weight",B2154&lt;=29.99,"Over weight",B2154&gt;=30,"Obesity")</f>
        <v>Normal weight</v>
      </c>
      <c r="V2154" t="str" cm="1">
        <f t="array" ref="V2154">_xlfn.IFS(C2154&lt;5.7,"Normal",C2154&lt;=6.49,"Prediabetes",C2154&gt;=6.5,"Diabetes")</f>
        <v>Diabetes</v>
      </c>
      <c r="W2154" t="str">
        <f t="shared" si="442"/>
        <v>No</v>
      </c>
    </row>
    <row r="2155" spans="1:23" x14ac:dyDescent="0.25">
      <c r="A2155" t="s">
        <v>209</v>
      </c>
      <c r="B2155" s="11">
        <v>36.86</v>
      </c>
      <c r="C2155" s="11">
        <v>4.97</v>
      </c>
      <c r="D2155" t="s">
        <v>2382</v>
      </c>
      <c r="E2155" t="s">
        <v>2380</v>
      </c>
      <c r="F2155" t="s">
        <v>2380</v>
      </c>
      <c r="G2155" t="s">
        <v>2381</v>
      </c>
      <c r="H2155" t="s">
        <v>2380</v>
      </c>
      <c r="I2155" t="str">
        <f t="shared" si="430"/>
        <v>Id2154</v>
      </c>
      <c r="J2155" t="str">
        <f t="shared" si="431"/>
        <v>36.86</v>
      </c>
      <c r="K2155" t="str">
        <f t="shared" si="432"/>
        <v>4.97</v>
      </c>
      <c r="L2155" t="str">
        <f t="shared" si="433"/>
        <v>yes</v>
      </c>
      <c r="M2155" t="str">
        <f t="shared" si="434"/>
        <v>No</v>
      </c>
      <c r="N2155" t="str">
        <f t="shared" si="435"/>
        <v>No</v>
      </c>
      <c r="O2155" t="str">
        <f t="shared" si="436"/>
        <v>No major surgery</v>
      </c>
      <c r="P2155" t="str">
        <f t="shared" si="437"/>
        <v>No</v>
      </c>
      <c r="Q2155" s="10" t="str">
        <f t="shared" si="438"/>
        <v>0</v>
      </c>
      <c r="R2155" t="str">
        <f t="shared" si="439"/>
        <v>Yes</v>
      </c>
      <c r="S2155" t="str">
        <f t="shared" si="440"/>
        <v>No</v>
      </c>
      <c r="T2155" t="str">
        <f t="shared" si="441"/>
        <v>No</v>
      </c>
      <c r="U2155" s="10" t="str" cm="1">
        <f t="array" ref="U2155">_xlfn.IFS(B2155&lt;18.5,"Underweight",B2155&lt;=24.9,"Normal weight",B2155&lt;=29.99,"Over weight",B2155&gt;=30,"Obesity")</f>
        <v>Obesity</v>
      </c>
      <c r="V2155" t="str" cm="1">
        <f t="array" ref="V2155">_xlfn.IFS(C2155&lt;5.7,"Normal",C2155&lt;=6.49,"Prediabetes",C2155&gt;=6.5,"Diabetes")</f>
        <v>Normal</v>
      </c>
      <c r="W2155" t="str">
        <f t="shared" si="442"/>
        <v>No</v>
      </c>
    </row>
    <row r="2156" spans="1:23" x14ac:dyDescent="0.25">
      <c r="A2156" t="s">
        <v>208</v>
      </c>
      <c r="B2156" s="11">
        <v>31.254999999999999</v>
      </c>
      <c r="C2156" s="11">
        <v>5.49</v>
      </c>
      <c r="D2156" t="s">
        <v>2382</v>
      </c>
      <c r="E2156" t="s">
        <v>2380</v>
      </c>
      <c r="F2156" t="s">
        <v>2380</v>
      </c>
      <c r="G2156" t="s">
        <v>2381</v>
      </c>
      <c r="H2156" t="s">
        <v>2380</v>
      </c>
      <c r="I2156" t="str">
        <f t="shared" si="430"/>
        <v>Id2155</v>
      </c>
      <c r="J2156" t="str">
        <f t="shared" si="431"/>
        <v>31.255</v>
      </c>
      <c r="K2156" t="str">
        <f t="shared" si="432"/>
        <v>5.49</v>
      </c>
      <c r="L2156" t="str">
        <f t="shared" si="433"/>
        <v>yes</v>
      </c>
      <c r="M2156" t="str">
        <f t="shared" si="434"/>
        <v>No</v>
      </c>
      <c r="N2156" t="str">
        <f t="shared" si="435"/>
        <v>No</v>
      </c>
      <c r="O2156" t="str">
        <f t="shared" si="436"/>
        <v>No major surgery</v>
      </c>
      <c r="P2156" t="str">
        <f t="shared" si="437"/>
        <v>No</v>
      </c>
      <c r="Q2156" s="10" t="str">
        <f t="shared" si="438"/>
        <v>0</v>
      </c>
      <c r="R2156" t="str">
        <f t="shared" si="439"/>
        <v>Yes</v>
      </c>
      <c r="S2156" t="str">
        <f t="shared" si="440"/>
        <v>No</v>
      </c>
      <c r="T2156" t="str">
        <f t="shared" si="441"/>
        <v>No</v>
      </c>
      <c r="U2156" s="10" t="str" cm="1">
        <f t="array" ref="U2156">_xlfn.IFS(B2156&lt;18.5,"Underweight",B2156&lt;=24.9,"Normal weight",B2156&lt;=29.99,"Over weight",B2156&gt;=30,"Obesity")</f>
        <v>Obesity</v>
      </c>
      <c r="V2156" t="str" cm="1">
        <f t="array" ref="V2156">_xlfn.IFS(C2156&lt;5.7,"Normal",C2156&lt;=6.49,"Prediabetes",C2156&gt;=6.5,"Diabetes")</f>
        <v>Normal</v>
      </c>
      <c r="W2156" t="str">
        <f t="shared" si="442"/>
        <v>No</v>
      </c>
    </row>
    <row r="2157" spans="1:23" x14ac:dyDescent="0.25">
      <c r="A2157" t="s">
        <v>207</v>
      </c>
      <c r="B2157" s="11">
        <v>23.06</v>
      </c>
      <c r="C2157" s="11">
        <v>4.47</v>
      </c>
      <c r="D2157" t="s">
        <v>2380</v>
      </c>
      <c r="E2157" t="s">
        <v>2380</v>
      </c>
      <c r="F2157" t="s">
        <v>2380</v>
      </c>
      <c r="G2157" t="s">
        <v>2381</v>
      </c>
      <c r="H2157" t="s">
        <v>2380</v>
      </c>
      <c r="I2157" t="str">
        <f t="shared" si="430"/>
        <v>Id2156</v>
      </c>
      <c r="J2157" t="str">
        <f t="shared" si="431"/>
        <v>23.06</v>
      </c>
      <c r="K2157" t="str">
        <f t="shared" si="432"/>
        <v>4.47</v>
      </c>
      <c r="L2157" t="str">
        <f t="shared" si="433"/>
        <v>No</v>
      </c>
      <c r="M2157" t="str">
        <f t="shared" si="434"/>
        <v>No</v>
      </c>
      <c r="N2157" t="str">
        <f t="shared" si="435"/>
        <v>No</v>
      </c>
      <c r="O2157" t="str">
        <f t="shared" si="436"/>
        <v>No major surgery</v>
      </c>
      <c r="P2157" t="str">
        <f t="shared" si="437"/>
        <v>No</v>
      </c>
      <c r="Q2157" s="10" t="str">
        <f t="shared" si="438"/>
        <v>0</v>
      </c>
      <c r="R2157" t="str">
        <f t="shared" si="439"/>
        <v>No</v>
      </c>
      <c r="S2157" t="str">
        <f t="shared" si="440"/>
        <v>No</v>
      </c>
      <c r="T2157" t="str">
        <f t="shared" si="441"/>
        <v>No</v>
      </c>
      <c r="U2157" s="10" t="str" cm="1">
        <f t="array" ref="U2157">_xlfn.IFS(B2157&lt;18.5,"Underweight",B2157&lt;=24.9,"Normal weight",B2157&lt;=29.99,"Over weight",B2157&gt;=30,"Obesity")</f>
        <v>Normal weight</v>
      </c>
      <c r="V2157" t="str" cm="1">
        <f t="array" ref="V2157">_xlfn.IFS(C2157&lt;5.7,"Normal",C2157&lt;=6.49,"Prediabetes",C2157&gt;=6.5,"Diabetes")</f>
        <v>Normal</v>
      </c>
      <c r="W2157" t="str">
        <f t="shared" si="442"/>
        <v>No</v>
      </c>
    </row>
    <row r="2158" spans="1:23" x14ac:dyDescent="0.25">
      <c r="A2158" t="s">
        <v>206</v>
      </c>
      <c r="B2158" s="11">
        <v>28.975000000000001</v>
      </c>
      <c r="C2158" s="11">
        <v>4.34</v>
      </c>
      <c r="D2158" t="s">
        <v>2382</v>
      </c>
      <c r="E2158" t="s">
        <v>2380</v>
      </c>
      <c r="F2158" t="s">
        <v>2380</v>
      </c>
      <c r="G2158" t="s">
        <v>2381</v>
      </c>
      <c r="H2158" t="s">
        <v>2380</v>
      </c>
      <c r="I2158" t="str">
        <f t="shared" si="430"/>
        <v>Id2157</v>
      </c>
      <c r="J2158" t="str">
        <f t="shared" si="431"/>
        <v>28.975</v>
      </c>
      <c r="K2158" t="str">
        <f t="shared" si="432"/>
        <v>4.34</v>
      </c>
      <c r="L2158" t="str">
        <f t="shared" si="433"/>
        <v>yes</v>
      </c>
      <c r="M2158" t="str">
        <f t="shared" si="434"/>
        <v>No</v>
      </c>
      <c r="N2158" t="str">
        <f t="shared" si="435"/>
        <v>No</v>
      </c>
      <c r="O2158" t="str">
        <f t="shared" si="436"/>
        <v>No major surgery</v>
      </c>
      <c r="P2158" t="str">
        <f t="shared" si="437"/>
        <v>No</v>
      </c>
      <c r="Q2158" s="10" t="str">
        <f t="shared" si="438"/>
        <v>0</v>
      </c>
      <c r="R2158" t="str">
        <f t="shared" si="439"/>
        <v>Yes</v>
      </c>
      <c r="S2158" t="str">
        <f t="shared" si="440"/>
        <v>No</v>
      </c>
      <c r="T2158" t="str">
        <f t="shared" si="441"/>
        <v>No</v>
      </c>
      <c r="U2158" s="10" t="str" cm="1">
        <f t="array" ref="U2158">_xlfn.IFS(B2158&lt;18.5,"Underweight",B2158&lt;=24.9,"Normal weight",B2158&lt;=29.99,"Over weight",B2158&gt;=30,"Obesity")</f>
        <v>Over weight</v>
      </c>
      <c r="V2158" t="str" cm="1">
        <f t="array" ref="V2158">_xlfn.IFS(C2158&lt;5.7,"Normal",C2158&lt;=6.49,"Prediabetes",C2158&gt;=6.5,"Diabetes")</f>
        <v>Normal</v>
      </c>
      <c r="W2158" t="str">
        <f t="shared" si="442"/>
        <v>No</v>
      </c>
    </row>
    <row r="2159" spans="1:23" x14ac:dyDescent="0.25">
      <c r="A2159" t="s">
        <v>205</v>
      </c>
      <c r="B2159" s="11">
        <v>33.299999999999997</v>
      </c>
      <c r="C2159" s="11">
        <v>9.49</v>
      </c>
      <c r="D2159" t="s">
        <v>2380</v>
      </c>
      <c r="E2159" t="s">
        <v>2380</v>
      </c>
      <c r="F2159" t="s">
        <v>2380</v>
      </c>
      <c r="G2159" t="s">
        <v>2381</v>
      </c>
      <c r="H2159" t="s">
        <v>2380</v>
      </c>
      <c r="I2159" t="str">
        <f t="shared" si="430"/>
        <v>Id2158</v>
      </c>
      <c r="J2159" t="str">
        <f t="shared" si="431"/>
        <v>33.3</v>
      </c>
      <c r="K2159" t="str">
        <f t="shared" si="432"/>
        <v>9.49</v>
      </c>
      <c r="L2159" t="str">
        <f t="shared" si="433"/>
        <v>No</v>
      </c>
      <c r="M2159" t="str">
        <f t="shared" si="434"/>
        <v>No</v>
      </c>
      <c r="N2159" t="str">
        <f t="shared" si="435"/>
        <v>No</v>
      </c>
      <c r="O2159" t="str">
        <f t="shared" si="436"/>
        <v>No major surgery</v>
      </c>
      <c r="P2159" t="str">
        <f t="shared" si="437"/>
        <v>No</v>
      </c>
      <c r="Q2159" s="10" t="str">
        <f t="shared" si="438"/>
        <v>0</v>
      </c>
      <c r="R2159" t="str">
        <f t="shared" si="439"/>
        <v>No</v>
      </c>
      <c r="S2159" t="str">
        <f t="shared" si="440"/>
        <v>No</v>
      </c>
      <c r="T2159" t="str">
        <f t="shared" si="441"/>
        <v>No</v>
      </c>
      <c r="U2159" s="10" t="str" cm="1">
        <f t="array" ref="U2159">_xlfn.IFS(B2159&lt;18.5,"Underweight",B2159&lt;=24.9,"Normal weight",B2159&lt;=29.99,"Over weight",B2159&gt;=30,"Obesity")</f>
        <v>Obesity</v>
      </c>
      <c r="V2159" t="str" cm="1">
        <f t="array" ref="V2159">_xlfn.IFS(C2159&lt;5.7,"Normal",C2159&lt;=6.49,"Prediabetes",C2159&gt;=6.5,"Diabetes")</f>
        <v>Diabetes</v>
      </c>
      <c r="W2159" t="str">
        <f t="shared" si="442"/>
        <v>No</v>
      </c>
    </row>
    <row r="2160" spans="1:23" x14ac:dyDescent="0.25">
      <c r="A2160" t="s">
        <v>204</v>
      </c>
      <c r="B2160" s="11">
        <v>33</v>
      </c>
      <c r="C2160" s="11">
        <v>10.16</v>
      </c>
      <c r="D2160" t="s">
        <v>2380</v>
      </c>
      <c r="E2160" t="s">
        <v>2380</v>
      </c>
      <c r="F2160" t="s">
        <v>2380</v>
      </c>
      <c r="G2160" t="s">
        <v>2381</v>
      </c>
      <c r="H2160" t="s">
        <v>2380</v>
      </c>
      <c r="I2160" t="str">
        <f t="shared" si="430"/>
        <v>Id2159</v>
      </c>
      <c r="J2160" t="str">
        <f t="shared" si="431"/>
        <v>33</v>
      </c>
      <c r="K2160" t="str">
        <f t="shared" si="432"/>
        <v>10.16</v>
      </c>
      <c r="L2160" t="str">
        <f t="shared" si="433"/>
        <v>No</v>
      </c>
      <c r="M2160" t="str">
        <f t="shared" si="434"/>
        <v>No</v>
      </c>
      <c r="N2160" t="str">
        <f t="shared" si="435"/>
        <v>No</v>
      </c>
      <c r="O2160" t="str">
        <f t="shared" si="436"/>
        <v>No major surgery</v>
      </c>
      <c r="P2160" t="str">
        <f t="shared" si="437"/>
        <v>No</v>
      </c>
      <c r="Q2160" s="10" t="str">
        <f t="shared" si="438"/>
        <v>0</v>
      </c>
      <c r="R2160" t="str">
        <f t="shared" si="439"/>
        <v>No</v>
      </c>
      <c r="S2160" t="str">
        <f t="shared" si="440"/>
        <v>No</v>
      </c>
      <c r="T2160" t="str">
        <f t="shared" si="441"/>
        <v>No</v>
      </c>
      <c r="U2160" s="10" t="str" cm="1">
        <f t="array" ref="U2160">_xlfn.IFS(B2160&lt;18.5,"Underweight",B2160&lt;=24.9,"Normal weight",B2160&lt;=29.99,"Over weight",B2160&gt;=30,"Obesity")</f>
        <v>Obesity</v>
      </c>
      <c r="V2160" t="str" cm="1">
        <f t="array" ref="V2160">_xlfn.IFS(C2160&lt;5.7,"Normal",C2160&lt;=6.49,"Prediabetes",C2160&gt;=6.5,"Diabetes")</f>
        <v>Diabetes</v>
      </c>
      <c r="W2160" t="str">
        <f t="shared" si="442"/>
        <v>No</v>
      </c>
    </row>
    <row r="2161" spans="1:23" x14ac:dyDescent="0.25">
      <c r="A2161" t="s">
        <v>203</v>
      </c>
      <c r="B2161" s="11">
        <v>31.46</v>
      </c>
      <c r="C2161" s="11">
        <v>11.19</v>
      </c>
      <c r="D2161" t="s">
        <v>2380</v>
      </c>
      <c r="E2161" t="s">
        <v>2380</v>
      </c>
      <c r="F2161" t="s">
        <v>2380</v>
      </c>
      <c r="G2161" t="s">
        <v>2381</v>
      </c>
      <c r="H2161" t="s">
        <v>2380</v>
      </c>
      <c r="I2161" t="str">
        <f t="shared" si="430"/>
        <v>Id2160</v>
      </c>
      <c r="J2161" t="str">
        <f t="shared" si="431"/>
        <v>31.46</v>
      </c>
      <c r="K2161" t="str">
        <f t="shared" si="432"/>
        <v>11.19</v>
      </c>
      <c r="L2161" t="str">
        <f t="shared" si="433"/>
        <v>No</v>
      </c>
      <c r="M2161" t="str">
        <f t="shared" si="434"/>
        <v>No</v>
      </c>
      <c r="N2161" t="str">
        <f t="shared" si="435"/>
        <v>No</v>
      </c>
      <c r="O2161" t="str">
        <f t="shared" si="436"/>
        <v>No major surgery</v>
      </c>
      <c r="P2161" t="str">
        <f t="shared" si="437"/>
        <v>No</v>
      </c>
      <c r="Q2161" s="10" t="str">
        <f t="shared" si="438"/>
        <v>0</v>
      </c>
      <c r="R2161" t="str">
        <f t="shared" si="439"/>
        <v>No</v>
      </c>
      <c r="S2161" t="str">
        <f t="shared" si="440"/>
        <v>No</v>
      </c>
      <c r="T2161" t="str">
        <f t="shared" si="441"/>
        <v>No</v>
      </c>
      <c r="U2161" s="10" t="str" cm="1">
        <f t="array" ref="U2161">_xlfn.IFS(B2161&lt;18.5,"Underweight",B2161&lt;=24.9,"Normal weight",B2161&lt;=29.99,"Over weight",B2161&gt;=30,"Obesity")</f>
        <v>Obesity</v>
      </c>
      <c r="V2161" t="str" cm="1">
        <f t="array" ref="V2161">_xlfn.IFS(C2161&lt;5.7,"Normal",C2161&lt;=6.49,"Prediabetes",C2161&gt;=6.5,"Diabetes")</f>
        <v>Diabetes</v>
      </c>
      <c r="W2161" t="str">
        <f t="shared" si="442"/>
        <v>No</v>
      </c>
    </row>
    <row r="2162" spans="1:23" x14ac:dyDescent="0.25">
      <c r="A2162" t="s">
        <v>202</v>
      </c>
      <c r="B2162" s="11">
        <v>29.6</v>
      </c>
      <c r="C2162" s="11">
        <v>11.03</v>
      </c>
      <c r="D2162" t="s">
        <v>2380</v>
      </c>
      <c r="E2162" t="s">
        <v>2380</v>
      </c>
      <c r="F2162" t="s">
        <v>2380</v>
      </c>
      <c r="G2162" t="s">
        <v>2381</v>
      </c>
      <c r="H2162" t="s">
        <v>2380</v>
      </c>
      <c r="I2162" t="str">
        <f t="shared" si="430"/>
        <v>Id2161</v>
      </c>
      <c r="J2162" t="str">
        <f t="shared" si="431"/>
        <v>29.6</v>
      </c>
      <c r="K2162" t="str">
        <f t="shared" si="432"/>
        <v>11.03</v>
      </c>
      <c r="L2162" t="str">
        <f t="shared" si="433"/>
        <v>No</v>
      </c>
      <c r="M2162" t="str">
        <f t="shared" si="434"/>
        <v>No</v>
      </c>
      <c r="N2162" t="str">
        <f t="shared" si="435"/>
        <v>No</v>
      </c>
      <c r="O2162" t="str">
        <f t="shared" si="436"/>
        <v>No major surgery</v>
      </c>
      <c r="P2162" t="str">
        <f t="shared" si="437"/>
        <v>No</v>
      </c>
      <c r="Q2162" s="10" t="str">
        <f t="shared" si="438"/>
        <v>0</v>
      </c>
      <c r="R2162" t="str">
        <f t="shared" si="439"/>
        <v>No</v>
      </c>
      <c r="S2162" t="str">
        <f t="shared" si="440"/>
        <v>No</v>
      </c>
      <c r="T2162" t="str">
        <f t="shared" si="441"/>
        <v>No</v>
      </c>
      <c r="U2162" s="10" t="str" cm="1">
        <f t="array" ref="U2162">_xlfn.IFS(B2162&lt;18.5,"Underweight",B2162&lt;=24.9,"Normal weight",B2162&lt;=29.99,"Over weight",B2162&gt;=30,"Obesity")</f>
        <v>Over weight</v>
      </c>
      <c r="V2162" t="str" cm="1">
        <f t="array" ref="V2162">_xlfn.IFS(C2162&lt;5.7,"Normal",C2162&lt;=6.49,"Prediabetes",C2162&gt;=6.5,"Diabetes")</f>
        <v>Diabetes</v>
      </c>
      <c r="W2162" t="str">
        <f t="shared" si="442"/>
        <v>No</v>
      </c>
    </row>
    <row r="2163" spans="1:23" x14ac:dyDescent="0.25">
      <c r="A2163" t="s">
        <v>201</v>
      </c>
      <c r="B2163" s="11">
        <v>22.05</v>
      </c>
      <c r="C2163" s="11">
        <v>4.43</v>
      </c>
      <c r="D2163" t="s">
        <v>2382</v>
      </c>
      <c r="E2163" t="s">
        <v>2380</v>
      </c>
      <c r="F2163" t="s">
        <v>2380</v>
      </c>
      <c r="G2163" t="s">
        <v>2381</v>
      </c>
      <c r="H2163" t="s">
        <v>2380</v>
      </c>
      <c r="I2163" t="str">
        <f t="shared" si="430"/>
        <v>Id2162</v>
      </c>
      <c r="J2163" t="str">
        <f t="shared" si="431"/>
        <v>22.05</v>
      </c>
      <c r="K2163" t="str">
        <f t="shared" si="432"/>
        <v>4.43</v>
      </c>
      <c r="L2163" t="str">
        <f t="shared" si="433"/>
        <v>yes</v>
      </c>
      <c r="M2163" t="str">
        <f t="shared" si="434"/>
        <v>No</v>
      </c>
      <c r="N2163" t="str">
        <f t="shared" si="435"/>
        <v>No</v>
      </c>
      <c r="O2163" t="str">
        <f t="shared" si="436"/>
        <v>No major surgery</v>
      </c>
      <c r="P2163" t="str">
        <f t="shared" si="437"/>
        <v>No</v>
      </c>
      <c r="Q2163" s="10" t="str">
        <f t="shared" si="438"/>
        <v>0</v>
      </c>
      <c r="R2163" t="str">
        <f t="shared" si="439"/>
        <v>Yes</v>
      </c>
      <c r="S2163" t="str">
        <f t="shared" si="440"/>
        <v>No</v>
      </c>
      <c r="T2163" t="str">
        <f t="shared" si="441"/>
        <v>No</v>
      </c>
      <c r="U2163" s="10" t="str" cm="1">
        <f t="array" ref="U2163">_xlfn.IFS(B2163&lt;18.5,"Underweight",B2163&lt;=24.9,"Normal weight",B2163&lt;=29.99,"Over weight",B2163&gt;=30,"Obesity")</f>
        <v>Normal weight</v>
      </c>
      <c r="V2163" t="str" cm="1">
        <f t="array" ref="V2163">_xlfn.IFS(C2163&lt;5.7,"Normal",C2163&lt;=6.49,"Prediabetes",C2163&gt;=6.5,"Diabetes")</f>
        <v>Normal</v>
      </c>
      <c r="W2163" t="str">
        <f t="shared" si="442"/>
        <v>No</v>
      </c>
    </row>
    <row r="2164" spans="1:23" x14ac:dyDescent="0.25">
      <c r="A2164" t="s">
        <v>199</v>
      </c>
      <c r="B2164" s="11">
        <v>27.06</v>
      </c>
      <c r="C2164" s="11">
        <v>6.14</v>
      </c>
      <c r="D2164" t="s">
        <v>2380</v>
      </c>
      <c r="E2164" t="s">
        <v>2382</v>
      </c>
      <c r="F2164" t="s">
        <v>2380</v>
      </c>
      <c r="G2164">
        <v>1</v>
      </c>
      <c r="H2164" t="s">
        <v>2380</v>
      </c>
      <c r="I2164" t="str">
        <f t="shared" si="430"/>
        <v>Id2163</v>
      </c>
      <c r="J2164" t="str">
        <f t="shared" si="431"/>
        <v>27.06</v>
      </c>
      <c r="K2164" t="str">
        <f t="shared" si="432"/>
        <v>6.14</v>
      </c>
      <c r="L2164" t="str">
        <f t="shared" si="433"/>
        <v>No</v>
      </c>
      <c r="M2164" t="str">
        <f t="shared" si="434"/>
        <v>yes</v>
      </c>
      <c r="N2164" t="str">
        <f t="shared" si="435"/>
        <v>No</v>
      </c>
      <c r="O2164" t="str">
        <f t="shared" si="436"/>
        <v>1</v>
      </c>
      <c r="P2164" t="str">
        <f t="shared" si="437"/>
        <v>No</v>
      </c>
      <c r="Q2164" s="10" t="str">
        <f t="shared" si="438"/>
        <v>1</v>
      </c>
      <c r="R2164" t="str">
        <f t="shared" si="439"/>
        <v>No</v>
      </c>
      <c r="S2164" t="str">
        <f t="shared" si="440"/>
        <v>No</v>
      </c>
      <c r="T2164" t="str">
        <f t="shared" si="441"/>
        <v>No</v>
      </c>
      <c r="U2164" s="10" t="str" cm="1">
        <f t="array" ref="U2164">_xlfn.IFS(B2164&lt;18.5,"Underweight",B2164&lt;=24.9,"Normal weight",B2164&lt;=29.99,"Over weight",B2164&gt;=30,"Obesity")</f>
        <v>Over weight</v>
      </c>
      <c r="V2164" t="str" cm="1">
        <f t="array" ref="V2164">_xlfn.IFS(C2164&lt;5.7,"Normal",C2164&lt;=6.49,"Prediabetes",C2164&gt;=6.5,"Diabetes")</f>
        <v>Prediabetes</v>
      </c>
      <c r="W2164" t="str">
        <f t="shared" si="442"/>
        <v>Yes</v>
      </c>
    </row>
    <row r="2165" spans="1:23" x14ac:dyDescent="0.25">
      <c r="A2165" t="s">
        <v>198</v>
      </c>
      <c r="B2165" s="11">
        <v>20.49</v>
      </c>
      <c r="C2165" s="11">
        <v>4.87</v>
      </c>
      <c r="D2165" t="s">
        <v>2380</v>
      </c>
      <c r="E2165" t="s">
        <v>2380</v>
      </c>
      <c r="F2165" t="s">
        <v>2380</v>
      </c>
      <c r="G2165" t="s">
        <v>2381</v>
      </c>
      <c r="H2165" t="s">
        <v>2380</v>
      </c>
      <c r="I2165" t="str">
        <f t="shared" si="430"/>
        <v>Id2164</v>
      </c>
      <c r="J2165" t="str">
        <f t="shared" si="431"/>
        <v>20.49</v>
      </c>
      <c r="K2165" t="str">
        <f t="shared" si="432"/>
        <v>4.87</v>
      </c>
      <c r="L2165" t="str">
        <f t="shared" si="433"/>
        <v>No</v>
      </c>
      <c r="M2165" t="str">
        <f t="shared" si="434"/>
        <v>No</v>
      </c>
      <c r="N2165" t="str">
        <f t="shared" si="435"/>
        <v>No</v>
      </c>
      <c r="O2165" t="str">
        <f t="shared" si="436"/>
        <v>No major surgery</v>
      </c>
      <c r="P2165" t="str">
        <f t="shared" si="437"/>
        <v>No</v>
      </c>
      <c r="Q2165" s="10" t="str">
        <f t="shared" si="438"/>
        <v>0</v>
      </c>
      <c r="R2165" t="str">
        <f t="shared" si="439"/>
        <v>No</v>
      </c>
      <c r="S2165" t="str">
        <f t="shared" si="440"/>
        <v>No</v>
      </c>
      <c r="T2165" t="str">
        <f t="shared" si="441"/>
        <v>No</v>
      </c>
      <c r="U2165" s="10" t="str" cm="1">
        <f t="array" ref="U2165">_xlfn.IFS(B2165&lt;18.5,"Underweight",B2165&lt;=24.9,"Normal weight",B2165&lt;=29.99,"Over weight",B2165&gt;=30,"Obesity")</f>
        <v>Normal weight</v>
      </c>
      <c r="V2165" t="str" cm="1">
        <f t="array" ref="V2165">_xlfn.IFS(C2165&lt;5.7,"Normal",C2165&lt;=6.49,"Prediabetes",C2165&gt;=6.5,"Diabetes")</f>
        <v>Normal</v>
      </c>
      <c r="W2165" t="str">
        <f t="shared" si="442"/>
        <v>No</v>
      </c>
    </row>
    <row r="2166" spans="1:23" x14ac:dyDescent="0.25">
      <c r="A2166" t="s">
        <v>197</v>
      </c>
      <c r="B2166" s="11">
        <v>28.4</v>
      </c>
      <c r="C2166" s="11">
        <v>4.3</v>
      </c>
      <c r="D2166" t="s">
        <v>2380</v>
      </c>
      <c r="E2166" t="s">
        <v>2380</v>
      </c>
      <c r="F2166" t="s">
        <v>2383</v>
      </c>
      <c r="G2166">
        <v>1</v>
      </c>
      <c r="H2166" t="s">
        <v>2380</v>
      </c>
      <c r="I2166" t="str">
        <f t="shared" si="430"/>
        <v>Id2165</v>
      </c>
      <c r="J2166" t="str">
        <f t="shared" si="431"/>
        <v>28.4</v>
      </c>
      <c r="K2166" t="str">
        <f t="shared" si="432"/>
        <v>4.3</v>
      </c>
      <c r="L2166" t="str">
        <f t="shared" si="433"/>
        <v>No</v>
      </c>
      <c r="M2166" t="str">
        <f t="shared" si="434"/>
        <v>No</v>
      </c>
      <c r="N2166" t="str">
        <f t="shared" si="435"/>
        <v>Yes</v>
      </c>
      <c r="O2166" t="str">
        <f t="shared" si="436"/>
        <v>1</v>
      </c>
      <c r="P2166" t="str">
        <f t="shared" si="437"/>
        <v>No</v>
      </c>
      <c r="Q2166" s="10" t="str">
        <f t="shared" si="438"/>
        <v>1</v>
      </c>
      <c r="R2166" t="str">
        <f t="shared" si="439"/>
        <v>No</v>
      </c>
      <c r="S2166" t="str">
        <f t="shared" si="440"/>
        <v>No</v>
      </c>
      <c r="T2166" t="str">
        <f t="shared" si="441"/>
        <v>No</v>
      </c>
      <c r="U2166" s="10" t="str" cm="1">
        <f t="array" ref="U2166">_xlfn.IFS(B2166&lt;18.5,"Underweight",B2166&lt;=24.9,"Normal weight",B2166&lt;=29.99,"Over weight",B2166&gt;=30,"Obesity")</f>
        <v>Over weight</v>
      </c>
      <c r="V2166" t="str" cm="1">
        <f t="array" ref="V2166">_xlfn.IFS(C2166&lt;5.7,"Normal",C2166&lt;=6.49,"Prediabetes",C2166&gt;=6.5,"Diabetes")</f>
        <v>Normal</v>
      </c>
      <c r="W2166" t="str">
        <f t="shared" si="442"/>
        <v>No</v>
      </c>
    </row>
    <row r="2167" spans="1:23" x14ac:dyDescent="0.25">
      <c r="A2167" t="s">
        <v>196</v>
      </c>
      <c r="B2167" s="11">
        <v>41.91</v>
      </c>
      <c r="C2167" s="11">
        <v>6.19</v>
      </c>
      <c r="D2167" t="s">
        <v>2380</v>
      </c>
      <c r="E2167" t="s">
        <v>2380</v>
      </c>
      <c r="F2167" t="s">
        <v>2380</v>
      </c>
      <c r="G2167" t="s">
        <v>2381</v>
      </c>
      <c r="H2167" t="s">
        <v>2380</v>
      </c>
      <c r="I2167" t="str">
        <f t="shared" si="430"/>
        <v>Id2166</v>
      </c>
      <c r="J2167" t="str">
        <f t="shared" si="431"/>
        <v>41.91</v>
      </c>
      <c r="K2167" t="str">
        <f t="shared" si="432"/>
        <v>6.19</v>
      </c>
      <c r="L2167" t="str">
        <f t="shared" si="433"/>
        <v>No</v>
      </c>
      <c r="M2167" t="str">
        <f t="shared" si="434"/>
        <v>No</v>
      </c>
      <c r="N2167" t="str">
        <f t="shared" si="435"/>
        <v>No</v>
      </c>
      <c r="O2167" t="str">
        <f t="shared" si="436"/>
        <v>No major surgery</v>
      </c>
      <c r="P2167" t="str">
        <f t="shared" si="437"/>
        <v>No</v>
      </c>
      <c r="Q2167" s="10" t="str">
        <f t="shared" si="438"/>
        <v>0</v>
      </c>
      <c r="R2167" t="str">
        <f t="shared" si="439"/>
        <v>No</v>
      </c>
      <c r="S2167" t="str">
        <f t="shared" si="440"/>
        <v>No</v>
      </c>
      <c r="T2167" t="str">
        <f t="shared" si="441"/>
        <v>No</v>
      </c>
      <c r="U2167" s="10" t="str" cm="1">
        <f t="array" ref="U2167">_xlfn.IFS(B2167&lt;18.5,"Underweight",B2167&lt;=24.9,"Normal weight",B2167&lt;=29.99,"Over weight",B2167&gt;=30,"Obesity")</f>
        <v>Obesity</v>
      </c>
      <c r="V2167" t="str" cm="1">
        <f t="array" ref="V2167">_xlfn.IFS(C2167&lt;5.7,"Normal",C2167&lt;=6.49,"Prediabetes",C2167&gt;=6.5,"Diabetes")</f>
        <v>Prediabetes</v>
      </c>
      <c r="W2167" t="str">
        <f t="shared" si="442"/>
        <v>No</v>
      </c>
    </row>
    <row r="2168" spans="1:23" x14ac:dyDescent="0.25">
      <c r="A2168" t="s">
        <v>195</v>
      </c>
      <c r="B2168" s="11">
        <v>24.6</v>
      </c>
      <c r="C2168" s="11">
        <v>6.19</v>
      </c>
      <c r="D2168" t="s">
        <v>2380</v>
      </c>
      <c r="E2168" t="s">
        <v>2380</v>
      </c>
      <c r="F2168" t="s">
        <v>2383</v>
      </c>
      <c r="G2168">
        <v>1</v>
      </c>
      <c r="H2168" t="s">
        <v>2380</v>
      </c>
      <c r="I2168" t="str">
        <f t="shared" si="430"/>
        <v>Id2167</v>
      </c>
      <c r="J2168" t="str">
        <f t="shared" si="431"/>
        <v>24.6</v>
      </c>
      <c r="K2168" t="str">
        <f t="shared" si="432"/>
        <v>6.19</v>
      </c>
      <c r="L2168" t="str">
        <f t="shared" si="433"/>
        <v>No</v>
      </c>
      <c r="M2168" t="str">
        <f t="shared" si="434"/>
        <v>No</v>
      </c>
      <c r="N2168" t="str">
        <f t="shared" si="435"/>
        <v>Yes</v>
      </c>
      <c r="O2168" t="str">
        <f t="shared" si="436"/>
        <v>1</v>
      </c>
      <c r="P2168" t="str">
        <f t="shared" si="437"/>
        <v>No</v>
      </c>
      <c r="Q2168" s="10" t="str">
        <f t="shared" si="438"/>
        <v>1</v>
      </c>
      <c r="R2168" t="str">
        <f t="shared" si="439"/>
        <v>No</v>
      </c>
      <c r="S2168" t="str">
        <f t="shared" si="440"/>
        <v>No</v>
      </c>
      <c r="T2168" t="str">
        <f t="shared" si="441"/>
        <v>No</v>
      </c>
      <c r="U2168" s="10" t="str" cm="1">
        <f t="array" ref="U2168">_xlfn.IFS(B2168&lt;18.5,"Underweight",B2168&lt;=24.9,"Normal weight",B2168&lt;=29.99,"Over weight",B2168&gt;=30,"Obesity")</f>
        <v>Normal weight</v>
      </c>
      <c r="V2168" t="str" cm="1">
        <f t="array" ref="V2168">_xlfn.IFS(C2168&lt;5.7,"Normal",C2168&lt;=6.49,"Prediabetes",C2168&gt;=6.5,"Diabetes")</f>
        <v>Prediabetes</v>
      </c>
      <c r="W2168" t="str">
        <f t="shared" si="442"/>
        <v>No</v>
      </c>
    </row>
    <row r="2169" spans="1:23" x14ac:dyDescent="0.25">
      <c r="A2169" t="s">
        <v>194</v>
      </c>
      <c r="B2169" s="11">
        <v>20.9</v>
      </c>
      <c r="C2169" s="11">
        <v>5.12</v>
      </c>
      <c r="D2169" t="s">
        <v>2380</v>
      </c>
      <c r="E2169" t="s">
        <v>2380</v>
      </c>
      <c r="F2169" t="s">
        <v>2383</v>
      </c>
      <c r="G2169">
        <v>1</v>
      </c>
      <c r="H2169" t="s">
        <v>2380</v>
      </c>
      <c r="I2169" t="str">
        <f t="shared" si="430"/>
        <v>Id2168</v>
      </c>
      <c r="J2169" t="str">
        <f t="shared" si="431"/>
        <v>20.9</v>
      </c>
      <c r="K2169" t="str">
        <f t="shared" si="432"/>
        <v>5.12</v>
      </c>
      <c r="L2169" t="str">
        <f t="shared" si="433"/>
        <v>No</v>
      </c>
      <c r="M2169" t="str">
        <f t="shared" si="434"/>
        <v>No</v>
      </c>
      <c r="N2169" t="str">
        <f t="shared" si="435"/>
        <v>Yes</v>
      </c>
      <c r="O2169" t="str">
        <f t="shared" si="436"/>
        <v>1</v>
      </c>
      <c r="P2169" t="str">
        <f t="shared" si="437"/>
        <v>No</v>
      </c>
      <c r="Q2169" s="10" t="str">
        <f t="shared" si="438"/>
        <v>1</v>
      </c>
      <c r="R2169" t="str">
        <f t="shared" si="439"/>
        <v>No</v>
      </c>
      <c r="S2169" t="str">
        <f t="shared" si="440"/>
        <v>No</v>
      </c>
      <c r="T2169" t="str">
        <f t="shared" si="441"/>
        <v>No</v>
      </c>
      <c r="U2169" s="10" t="str" cm="1">
        <f t="array" ref="U2169">_xlfn.IFS(B2169&lt;18.5,"Underweight",B2169&lt;=24.9,"Normal weight",B2169&lt;=29.99,"Over weight",B2169&gt;=30,"Obesity")</f>
        <v>Normal weight</v>
      </c>
      <c r="V2169" t="str" cm="1">
        <f t="array" ref="V2169">_xlfn.IFS(C2169&lt;5.7,"Normal",C2169&lt;=6.49,"Prediabetes",C2169&gt;=6.5,"Diabetes")</f>
        <v>Normal</v>
      </c>
      <c r="W2169" t="str">
        <f t="shared" si="442"/>
        <v>No</v>
      </c>
    </row>
    <row r="2170" spans="1:23" x14ac:dyDescent="0.25">
      <c r="A2170" t="s">
        <v>193</v>
      </c>
      <c r="B2170" s="11">
        <v>34.4</v>
      </c>
      <c r="C2170" s="11">
        <v>4.04</v>
      </c>
      <c r="D2170" t="s">
        <v>2380</v>
      </c>
      <c r="E2170" t="s">
        <v>2380</v>
      </c>
      <c r="F2170" t="s">
        <v>2380</v>
      </c>
      <c r="G2170" t="s">
        <v>2381</v>
      </c>
      <c r="H2170" t="s">
        <v>2380</v>
      </c>
      <c r="I2170" t="str">
        <f t="shared" si="430"/>
        <v>Id2169</v>
      </c>
      <c r="J2170" t="str">
        <f t="shared" si="431"/>
        <v>34.4</v>
      </c>
      <c r="K2170" t="str">
        <f t="shared" si="432"/>
        <v>4.04</v>
      </c>
      <c r="L2170" t="str">
        <f t="shared" si="433"/>
        <v>No</v>
      </c>
      <c r="M2170" t="str">
        <f t="shared" si="434"/>
        <v>No</v>
      </c>
      <c r="N2170" t="str">
        <f t="shared" si="435"/>
        <v>No</v>
      </c>
      <c r="O2170" t="str">
        <f t="shared" si="436"/>
        <v>No major surgery</v>
      </c>
      <c r="P2170" t="str">
        <f t="shared" si="437"/>
        <v>No</v>
      </c>
      <c r="Q2170" s="10" t="str">
        <f t="shared" si="438"/>
        <v>0</v>
      </c>
      <c r="R2170" t="str">
        <f t="shared" si="439"/>
        <v>No</v>
      </c>
      <c r="S2170" t="str">
        <f t="shared" si="440"/>
        <v>No</v>
      </c>
      <c r="T2170" t="str">
        <f t="shared" si="441"/>
        <v>No</v>
      </c>
      <c r="U2170" s="10" t="str" cm="1">
        <f t="array" ref="U2170">_xlfn.IFS(B2170&lt;18.5,"Underweight",B2170&lt;=24.9,"Normal weight",B2170&lt;=29.99,"Over weight",B2170&gt;=30,"Obesity")</f>
        <v>Obesity</v>
      </c>
      <c r="V2170" t="str" cm="1">
        <f t="array" ref="V2170">_xlfn.IFS(C2170&lt;5.7,"Normal",C2170&lt;=6.49,"Prediabetes",C2170&gt;=6.5,"Diabetes")</f>
        <v>Normal</v>
      </c>
      <c r="W2170" t="str">
        <f t="shared" si="442"/>
        <v>No</v>
      </c>
    </row>
    <row r="2171" spans="1:23" x14ac:dyDescent="0.25">
      <c r="A2171" t="s">
        <v>192</v>
      </c>
      <c r="B2171" s="11">
        <v>32.56</v>
      </c>
      <c r="C2171" s="11">
        <v>5.36</v>
      </c>
      <c r="D2171" t="s">
        <v>2380</v>
      </c>
      <c r="E2171" t="s">
        <v>2380</v>
      </c>
      <c r="F2171" t="s">
        <v>2380</v>
      </c>
      <c r="G2171" t="s">
        <v>2381</v>
      </c>
      <c r="H2171" t="s">
        <v>2380</v>
      </c>
      <c r="I2171" t="str">
        <f t="shared" si="430"/>
        <v>Id2170</v>
      </c>
      <c r="J2171" t="str">
        <f t="shared" si="431"/>
        <v>32.56</v>
      </c>
      <c r="K2171" t="str">
        <f t="shared" si="432"/>
        <v>5.36</v>
      </c>
      <c r="L2171" t="str">
        <f t="shared" si="433"/>
        <v>No</v>
      </c>
      <c r="M2171" t="str">
        <f t="shared" si="434"/>
        <v>No</v>
      </c>
      <c r="N2171" t="str">
        <f t="shared" si="435"/>
        <v>No</v>
      </c>
      <c r="O2171" t="str">
        <f t="shared" si="436"/>
        <v>No major surgery</v>
      </c>
      <c r="P2171" t="str">
        <f t="shared" si="437"/>
        <v>No</v>
      </c>
      <c r="Q2171" s="10" t="str">
        <f t="shared" si="438"/>
        <v>0</v>
      </c>
      <c r="R2171" t="str">
        <f t="shared" si="439"/>
        <v>No</v>
      </c>
      <c r="S2171" t="str">
        <f t="shared" si="440"/>
        <v>No</v>
      </c>
      <c r="T2171" t="str">
        <f t="shared" si="441"/>
        <v>No</v>
      </c>
      <c r="U2171" s="10" t="str" cm="1">
        <f t="array" ref="U2171">_xlfn.IFS(B2171&lt;18.5,"Underweight",B2171&lt;=24.9,"Normal weight",B2171&lt;=29.99,"Over weight",B2171&gt;=30,"Obesity")</f>
        <v>Obesity</v>
      </c>
      <c r="V2171" t="str" cm="1">
        <f t="array" ref="V2171">_xlfn.IFS(C2171&lt;5.7,"Normal",C2171&lt;=6.49,"Prediabetes",C2171&gt;=6.5,"Diabetes")</f>
        <v>Normal</v>
      </c>
      <c r="W2171" t="str">
        <f t="shared" si="442"/>
        <v>No</v>
      </c>
    </row>
    <row r="2172" spans="1:23" x14ac:dyDescent="0.25">
      <c r="A2172" t="s">
        <v>191</v>
      </c>
      <c r="B2172" s="11">
        <v>27.98</v>
      </c>
      <c r="C2172" s="11">
        <v>4.38</v>
      </c>
      <c r="D2172" t="s">
        <v>2380</v>
      </c>
      <c r="E2172" t="s">
        <v>2382</v>
      </c>
      <c r="F2172" t="s">
        <v>2380</v>
      </c>
      <c r="G2172">
        <v>1</v>
      </c>
      <c r="H2172" t="s">
        <v>2380</v>
      </c>
      <c r="I2172" t="str">
        <f t="shared" si="430"/>
        <v>Id2171</v>
      </c>
      <c r="J2172" t="str">
        <f t="shared" si="431"/>
        <v>27.98</v>
      </c>
      <c r="K2172" t="str">
        <f t="shared" si="432"/>
        <v>4.38</v>
      </c>
      <c r="L2172" t="str">
        <f t="shared" si="433"/>
        <v>No</v>
      </c>
      <c r="M2172" t="str">
        <f t="shared" si="434"/>
        <v>yes</v>
      </c>
      <c r="N2172" t="str">
        <f t="shared" si="435"/>
        <v>No</v>
      </c>
      <c r="O2172" t="str">
        <f t="shared" si="436"/>
        <v>1</v>
      </c>
      <c r="P2172" t="str">
        <f t="shared" si="437"/>
        <v>No</v>
      </c>
      <c r="Q2172" s="10" t="str">
        <f t="shared" si="438"/>
        <v>1</v>
      </c>
      <c r="R2172" t="str">
        <f t="shared" si="439"/>
        <v>No</v>
      </c>
      <c r="S2172" t="str">
        <f t="shared" si="440"/>
        <v>No</v>
      </c>
      <c r="T2172" t="str">
        <f t="shared" si="441"/>
        <v>No</v>
      </c>
      <c r="U2172" s="10" t="str" cm="1">
        <f t="array" ref="U2172">_xlfn.IFS(B2172&lt;18.5,"Underweight",B2172&lt;=24.9,"Normal weight",B2172&lt;=29.99,"Over weight",B2172&gt;=30,"Obesity")</f>
        <v>Over weight</v>
      </c>
      <c r="V2172" t="str" cm="1">
        <f t="array" ref="V2172">_xlfn.IFS(C2172&lt;5.7,"Normal",C2172&lt;=6.49,"Prediabetes",C2172&gt;=6.5,"Diabetes")</f>
        <v>Normal</v>
      </c>
      <c r="W2172" t="str">
        <f t="shared" si="442"/>
        <v>Yes</v>
      </c>
    </row>
    <row r="2173" spans="1:23" x14ac:dyDescent="0.25">
      <c r="A2173" t="s">
        <v>190</v>
      </c>
      <c r="B2173" s="11">
        <v>26.51</v>
      </c>
      <c r="C2173" s="11">
        <v>4.58</v>
      </c>
      <c r="D2173" t="s">
        <v>2380</v>
      </c>
      <c r="E2173" t="s">
        <v>2380</v>
      </c>
      <c r="F2173" t="s">
        <v>2380</v>
      </c>
      <c r="G2173" t="s">
        <v>2381</v>
      </c>
      <c r="H2173" t="s">
        <v>2380</v>
      </c>
      <c r="I2173" t="str">
        <f t="shared" si="430"/>
        <v>Id2172</v>
      </c>
      <c r="J2173" t="str">
        <f t="shared" si="431"/>
        <v>26.51</v>
      </c>
      <c r="K2173" t="str">
        <f t="shared" si="432"/>
        <v>4.58</v>
      </c>
      <c r="L2173" t="str">
        <f t="shared" si="433"/>
        <v>No</v>
      </c>
      <c r="M2173" t="str">
        <f t="shared" si="434"/>
        <v>No</v>
      </c>
      <c r="N2173" t="str">
        <f t="shared" si="435"/>
        <v>No</v>
      </c>
      <c r="O2173" t="str">
        <f t="shared" si="436"/>
        <v>No major surgery</v>
      </c>
      <c r="P2173" t="str">
        <f t="shared" si="437"/>
        <v>No</v>
      </c>
      <c r="Q2173" s="10" t="str">
        <f t="shared" si="438"/>
        <v>0</v>
      </c>
      <c r="R2173" t="str">
        <f t="shared" si="439"/>
        <v>No</v>
      </c>
      <c r="S2173" t="str">
        <f t="shared" si="440"/>
        <v>No</v>
      </c>
      <c r="T2173" t="str">
        <f t="shared" si="441"/>
        <v>No</v>
      </c>
      <c r="U2173" s="10" t="str" cm="1">
        <f t="array" ref="U2173">_xlfn.IFS(B2173&lt;18.5,"Underweight",B2173&lt;=24.9,"Normal weight",B2173&lt;=29.99,"Over weight",B2173&gt;=30,"Obesity")</f>
        <v>Over weight</v>
      </c>
      <c r="V2173" t="str" cm="1">
        <f t="array" ref="V2173">_xlfn.IFS(C2173&lt;5.7,"Normal",C2173&lt;=6.49,"Prediabetes",C2173&gt;=6.5,"Diabetes")</f>
        <v>Normal</v>
      </c>
      <c r="W2173" t="str">
        <f t="shared" si="442"/>
        <v>No</v>
      </c>
    </row>
    <row r="2174" spans="1:23" x14ac:dyDescent="0.25">
      <c r="A2174" t="s">
        <v>189</v>
      </c>
      <c r="B2174" s="11">
        <v>29.734999999999999</v>
      </c>
      <c r="C2174" s="11">
        <v>11.92</v>
      </c>
      <c r="D2174" t="s">
        <v>2380</v>
      </c>
      <c r="E2174" t="s">
        <v>2380</v>
      </c>
      <c r="F2174" t="s">
        <v>2380</v>
      </c>
      <c r="G2174" t="s">
        <v>2381</v>
      </c>
      <c r="H2174" t="s">
        <v>2380</v>
      </c>
      <c r="I2174" t="str">
        <f t="shared" si="430"/>
        <v>Id2173</v>
      </c>
      <c r="J2174" t="str">
        <f t="shared" si="431"/>
        <v>29.735</v>
      </c>
      <c r="K2174" t="str">
        <f t="shared" si="432"/>
        <v>11.92</v>
      </c>
      <c r="L2174" t="str">
        <f t="shared" si="433"/>
        <v>No</v>
      </c>
      <c r="M2174" t="str">
        <f t="shared" si="434"/>
        <v>No</v>
      </c>
      <c r="N2174" t="str">
        <f t="shared" si="435"/>
        <v>No</v>
      </c>
      <c r="O2174" t="str">
        <f t="shared" si="436"/>
        <v>No major surgery</v>
      </c>
      <c r="P2174" t="str">
        <f t="shared" si="437"/>
        <v>No</v>
      </c>
      <c r="Q2174" s="10" t="str">
        <f t="shared" si="438"/>
        <v>0</v>
      </c>
      <c r="R2174" t="str">
        <f t="shared" si="439"/>
        <v>No</v>
      </c>
      <c r="S2174" t="str">
        <f t="shared" si="440"/>
        <v>No</v>
      </c>
      <c r="T2174" t="str">
        <f t="shared" si="441"/>
        <v>No</v>
      </c>
      <c r="U2174" s="10" t="str" cm="1">
        <f t="array" ref="U2174">_xlfn.IFS(B2174&lt;18.5,"Underweight",B2174&lt;=24.9,"Normal weight",B2174&lt;=29.99,"Over weight",B2174&gt;=30,"Obesity")</f>
        <v>Over weight</v>
      </c>
      <c r="V2174" t="str" cm="1">
        <f t="array" ref="V2174">_xlfn.IFS(C2174&lt;5.7,"Normal",C2174&lt;=6.49,"Prediabetes",C2174&gt;=6.5,"Diabetes")</f>
        <v>Diabetes</v>
      </c>
      <c r="W2174" t="str">
        <f t="shared" si="442"/>
        <v>No</v>
      </c>
    </row>
    <row r="2175" spans="1:23" x14ac:dyDescent="0.25">
      <c r="A2175" t="s">
        <v>188</v>
      </c>
      <c r="B2175" s="11">
        <v>40.5</v>
      </c>
      <c r="C2175" s="11">
        <v>5.4</v>
      </c>
      <c r="D2175" t="s">
        <v>2380</v>
      </c>
      <c r="E2175" t="s">
        <v>2380</v>
      </c>
      <c r="F2175" t="s">
        <v>2383</v>
      </c>
      <c r="G2175">
        <v>1</v>
      </c>
      <c r="H2175" t="s">
        <v>2380</v>
      </c>
      <c r="I2175" t="str">
        <f t="shared" si="430"/>
        <v>Id2174</v>
      </c>
      <c r="J2175" t="str">
        <f t="shared" si="431"/>
        <v>40.5</v>
      </c>
      <c r="K2175" t="str">
        <f t="shared" si="432"/>
        <v>5.4</v>
      </c>
      <c r="L2175" t="str">
        <f t="shared" si="433"/>
        <v>No</v>
      </c>
      <c r="M2175" t="str">
        <f t="shared" si="434"/>
        <v>No</v>
      </c>
      <c r="N2175" t="str">
        <f t="shared" si="435"/>
        <v>Yes</v>
      </c>
      <c r="O2175" t="str">
        <f t="shared" si="436"/>
        <v>1</v>
      </c>
      <c r="P2175" t="str">
        <f t="shared" si="437"/>
        <v>No</v>
      </c>
      <c r="Q2175" s="10" t="str">
        <f t="shared" si="438"/>
        <v>1</v>
      </c>
      <c r="R2175" t="str">
        <f t="shared" si="439"/>
        <v>No</v>
      </c>
      <c r="S2175" t="str">
        <f t="shared" si="440"/>
        <v>No</v>
      </c>
      <c r="T2175" t="str">
        <f t="shared" si="441"/>
        <v>No</v>
      </c>
      <c r="U2175" s="10" t="str" cm="1">
        <f t="array" ref="U2175">_xlfn.IFS(B2175&lt;18.5,"Underweight",B2175&lt;=24.9,"Normal weight",B2175&lt;=29.99,"Over weight",B2175&gt;=30,"Obesity")</f>
        <v>Obesity</v>
      </c>
      <c r="V2175" t="str" cm="1">
        <f t="array" ref="V2175">_xlfn.IFS(C2175&lt;5.7,"Normal",C2175&lt;=6.49,"Prediabetes",C2175&gt;=6.5,"Diabetes")</f>
        <v>Normal</v>
      </c>
      <c r="W2175" t="str">
        <f t="shared" si="442"/>
        <v>No</v>
      </c>
    </row>
    <row r="2176" spans="1:23" x14ac:dyDescent="0.25">
      <c r="A2176" t="s">
        <v>187</v>
      </c>
      <c r="B2176" s="11">
        <v>25.64</v>
      </c>
      <c r="C2176" s="11">
        <v>4.76</v>
      </c>
      <c r="D2176" t="s">
        <v>2380</v>
      </c>
      <c r="E2176" t="s">
        <v>2380</v>
      </c>
      <c r="F2176" t="s">
        <v>2380</v>
      </c>
      <c r="G2176">
        <v>1</v>
      </c>
      <c r="H2176" t="s">
        <v>2380</v>
      </c>
      <c r="I2176" t="str">
        <f t="shared" si="430"/>
        <v>Id2175</v>
      </c>
      <c r="J2176" t="str">
        <f t="shared" si="431"/>
        <v>25.64</v>
      </c>
      <c r="K2176" t="str">
        <f t="shared" si="432"/>
        <v>4.76</v>
      </c>
      <c r="L2176" t="str">
        <f t="shared" si="433"/>
        <v>No</v>
      </c>
      <c r="M2176" t="str">
        <f t="shared" si="434"/>
        <v>No</v>
      </c>
      <c r="N2176" t="str">
        <f t="shared" si="435"/>
        <v>No</v>
      </c>
      <c r="O2176" t="str">
        <f t="shared" si="436"/>
        <v>1</v>
      </c>
      <c r="P2176" t="str">
        <f t="shared" si="437"/>
        <v>No</v>
      </c>
      <c r="Q2176" s="10" t="str">
        <f t="shared" si="438"/>
        <v>1</v>
      </c>
      <c r="R2176" t="str">
        <f t="shared" si="439"/>
        <v>No</v>
      </c>
      <c r="S2176" t="str">
        <f t="shared" si="440"/>
        <v>No</v>
      </c>
      <c r="T2176" t="str">
        <f t="shared" si="441"/>
        <v>No</v>
      </c>
      <c r="U2176" s="10" t="str" cm="1">
        <f t="array" ref="U2176">_xlfn.IFS(B2176&lt;18.5,"Underweight",B2176&lt;=24.9,"Normal weight",B2176&lt;=29.99,"Over weight",B2176&gt;=30,"Obesity")</f>
        <v>Over weight</v>
      </c>
      <c r="V2176" t="str" cm="1">
        <f t="array" ref="V2176">_xlfn.IFS(C2176&lt;5.7,"Normal",C2176&lt;=6.49,"Prediabetes",C2176&gt;=6.5,"Diabetes")</f>
        <v>Normal</v>
      </c>
      <c r="W2176" t="str">
        <f t="shared" si="442"/>
        <v>No</v>
      </c>
    </row>
    <row r="2177" spans="1:23" x14ac:dyDescent="0.25">
      <c r="A2177" t="s">
        <v>186</v>
      </c>
      <c r="B2177" s="11">
        <v>32.9</v>
      </c>
      <c r="C2177" s="11">
        <v>4.78</v>
      </c>
      <c r="D2177" t="s">
        <v>2380</v>
      </c>
      <c r="E2177" t="s">
        <v>2380</v>
      </c>
      <c r="F2177" t="s">
        <v>2383</v>
      </c>
      <c r="G2177">
        <v>1</v>
      </c>
      <c r="H2177" t="s">
        <v>2380</v>
      </c>
      <c r="I2177" t="str">
        <f t="shared" si="430"/>
        <v>Id2176</v>
      </c>
      <c r="J2177" t="str">
        <f t="shared" si="431"/>
        <v>32.9</v>
      </c>
      <c r="K2177" t="str">
        <f t="shared" si="432"/>
        <v>4.78</v>
      </c>
      <c r="L2177" t="str">
        <f t="shared" si="433"/>
        <v>No</v>
      </c>
      <c r="M2177" t="str">
        <f t="shared" si="434"/>
        <v>No</v>
      </c>
      <c r="N2177" t="str">
        <f t="shared" si="435"/>
        <v>Yes</v>
      </c>
      <c r="O2177" t="str">
        <f t="shared" si="436"/>
        <v>1</v>
      </c>
      <c r="P2177" t="str">
        <f t="shared" si="437"/>
        <v>No</v>
      </c>
      <c r="Q2177" s="10" t="str">
        <f t="shared" si="438"/>
        <v>1</v>
      </c>
      <c r="R2177" t="str">
        <f t="shared" si="439"/>
        <v>No</v>
      </c>
      <c r="S2177" t="str">
        <f t="shared" si="440"/>
        <v>No</v>
      </c>
      <c r="T2177" t="str">
        <f t="shared" si="441"/>
        <v>No</v>
      </c>
      <c r="U2177" s="10" t="str" cm="1">
        <f t="array" ref="U2177">_xlfn.IFS(B2177&lt;18.5,"Underweight",B2177&lt;=24.9,"Normal weight",B2177&lt;=29.99,"Over weight",B2177&gt;=30,"Obesity")</f>
        <v>Obesity</v>
      </c>
      <c r="V2177" t="str" cm="1">
        <f t="array" ref="V2177">_xlfn.IFS(C2177&lt;5.7,"Normal",C2177&lt;=6.49,"Prediabetes",C2177&gt;=6.5,"Diabetes")</f>
        <v>Normal</v>
      </c>
      <c r="W2177" t="str">
        <f t="shared" si="442"/>
        <v>No</v>
      </c>
    </row>
    <row r="2178" spans="1:23" x14ac:dyDescent="0.25">
      <c r="A2178" t="s">
        <v>185</v>
      </c>
      <c r="B2178" s="11">
        <v>29.8</v>
      </c>
      <c r="C2178" s="11">
        <v>4.26</v>
      </c>
      <c r="D2178" t="s">
        <v>2380</v>
      </c>
      <c r="E2178" t="s">
        <v>2380</v>
      </c>
      <c r="F2178" t="s">
        <v>2383</v>
      </c>
      <c r="G2178">
        <v>1</v>
      </c>
      <c r="H2178" t="s">
        <v>2380</v>
      </c>
      <c r="I2178" t="str">
        <f t="shared" si="430"/>
        <v>Id2177</v>
      </c>
      <c r="J2178" t="str">
        <f t="shared" si="431"/>
        <v>29.8</v>
      </c>
      <c r="K2178" t="str">
        <f t="shared" si="432"/>
        <v>4.26</v>
      </c>
      <c r="L2178" t="str">
        <f t="shared" si="433"/>
        <v>No</v>
      </c>
      <c r="M2178" t="str">
        <f t="shared" si="434"/>
        <v>No</v>
      </c>
      <c r="N2178" t="str">
        <f t="shared" si="435"/>
        <v>Yes</v>
      </c>
      <c r="O2178" t="str">
        <f t="shared" si="436"/>
        <v>1</v>
      </c>
      <c r="P2178" t="str">
        <f t="shared" si="437"/>
        <v>No</v>
      </c>
      <c r="Q2178" s="10" t="str">
        <f t="shared" si="438"/>
        <v>1</v>
      </c>
      <c r="R2178" t="str">
        <f t="shared" si="439"/>
        <v>No</v>
      </c>
      <c r="S2178" t="str">
        <f t="shared" si="440"/>
        <v>No</v>
      </c>
      <c r="T2178" t="str">
        <f t="shared" si="441"/>
        <v>No</v>
      </c>
      <c r="U2178" s="10" t="str" cm="1">
        <f t="array" ref="U2178">_xlfn.IFS(B2178&lt;18.5,"Underweight",B2178&lt;=24.9,"Normal weight",B2178&lt;=29.99,"Over weight",B2178&gt;=30,"Obesity")</f>
        <v>Over weight</v>
      </c>
      <c r="V2178" t="str" cm="1">
        <f t="array" ref="V2178">_xlfn.IFS(C2178&lt;5.7,"Normal",C2178&lt;=6.49,"Prediabetes",C2178&gt;=6.5,"Diabetes")</f>
        <v>Normal</v>
      </c>
      <c r="W2178" t="str">
        <f t="shared" si="442"/>
        <v>No</v>
      </c>
    </row>
    <row r="2179" spans="1:23" x14ac:dyDescent="0.25">
      <c r="A2179" t="s">
        <v>184</v>
      </c>
      <c r="B2179" s="11">
        <v>28.9</v>
      </c>
      <c r="C2179" s="11">
        <v>5.85</v>
      </c>
      <c r="D2179" t="s">
        <v>2380</v>
      </c>
      <c r="E2179" t="s">
        <v>2380</v>
      </c>
      <c r="F2179" t="s">
        <v>2383</v>
      </c>
      <c r="G2179">
        <v>1</v>
      </c>
      <c r="H2179" t="s">
        <v>2380</v>
      </c>
      <c r="I2179" t="str">
        <f t="shared" ref="I2179:I2242" si="443">CLEAN(A2179)</f>
        <v>Id2178</v>
      </c>
      <c r="J2179" t="str">
        <f t="shared" ref="J2179:J2242" si="444">CLEAN(B2179)</f>
        <v>28.9</v>
      </c>
      <c r="K2179" t="str">
        <f t="shared" ref="K2179:K2242" si="445">CLEAN(C2179)</f>
        <v>5.85</v>
      </c>
      <c r="L2179" t="str">
        <f t="shared" ref="L2179:L2242" si="446">CLEAN(D2179)</f>
        <v>No</v>
      </c>
      <c r="M2179" t="str">
        <f t="shared" ref="M2179:M2242" si="447">CLEAN(E2179)</f>
        <v>No</v>
      </c>
      <c r="N2179" t="str">
        <f t="shared" ref="N2179:N2242" si="448">CLEAN(F2179)</f>
        <v>Yes</v>
      </c>
      <c r="O2179" t="str">
        <f t="shared" ref="O2179:O2242" si="449">CLEAN(G2179)</f>
        <v>1</v>
      </c>
      <c r="P2179" t="str">
        <f t="shared" ref="P2179:P2242" si="450">CLEAN(H2179)</f>
        <v>No</v>
      </c>
      <c r="Q2179" s="10" t="str">
        <f t="shared" ref="Q2179:Q2242" si="451">SUBSTITUTE(O2179,"No major surgery",0)</f>
        <v>1</v>
      </c>
      <c r="R2179" t="str">
        <f t="shared" ref="R2179:R2242" si="452">PROPER(L2179)</f>
        <v>No</v>
      </c>
      <c r="S2179" t="str">
        <f t="shared" ref="S2179:S2242" si="453">PROPER(P2179)</f>
        <v>No</v>
      </c>
      <c r="T2179" t="str">
        <f t="shared" ref="T2179:T2242" si="454">SUBSTITUTE(S2179,"?","No")</f>
        <v>No</v>
      </c>
      <c r="U2179" s="10" t="str" cm="1">
        <f t="array" ref="U2179">_xlfn.IFS(B2179&lt;18.5,"Underweight",B2179&lt;=24.9,"Normal weight",B2179&lt;=29.99,"Over weight",B2179&gt;=30,"Obesity")</f>
        <v>Over weight</v>
      </c>
      <c r="V2179" t="str" cm="1">
        <f t="array" ref="V2179">_xlfn.IFS(C2179&lt;5.7,"Normal",C2179&lt;=6.49,"Prediabetes",C2179&gt;=6.5,"Diabetes")</f>
        <v>Prediabetes</v>
      </c>
      <c r="W2179" t="str">
        <f t="shared" ref="W2179:W2242" si="455">PROPER(E2179)</f>
        <v>No</v>
      </c>
    </row>
    <row r="2180" spans="1:23" x14ac:dyDescent="0.25">
      <c r="A2180" t="s">
        <v>183</v>
      </c>
      <c r="B2180" s="11">
        <v>24.7</v>
      </c>
      <c r="C2180" s="11">
        <v>5.32</v>
      </c>
      <c r="D2180" t="s">
        <v>2380</v>
      </c>
      <c r="E2180" t="s">
        <v>2380</v>
      </c>
      <c r="F2180" t="s">
        <v>2383</v>
      </c>
      <c r="G2180">
        <v>1</v>
      </c>
      <c r="H2180" t="s">
        <v>2380</v>
      </c>
      <c r="I2180" t="str">
        <f t="shared" si="443"/>
        <v>Id2179</v>
      </c>
      <c r="J2180" t="str">
        <f t="shared" si="444"/>
        <v>24.7</v>
      </c>
      <c r="K2180" t="str">
        <f t="shared" si="445"/>
        <v>5.32</v>
      </c>
      <c r="L2180" t="str">
        <f t="shared" si="446"/>
        <v>No</v>
      </c>
      <c r="M2180" t="str">
        <f t="shared" si="447"/>
        <v>No</v>
      </c>
      <c r="N2180" t="str">
        <f t="shared" si="448"/>
        <v>Yes</v>
      </c>
      <c r="O2180" t="str">
        <f t="shared" si="449"/>
        <v>1</v>
      </c>
      <c r="P2180" t="str">
        <f t="shared" si="450"/>
        <v>No</v>
      </c>
      <c r="Q2180" s="10" t="str">
        <f t="shared" si="451"/>
        <v>1</v>
      </c>
      <c r="R2180" t="str">
        <f t="shared" si="452"/>
        <v>No</v>
      </c>
      <c r="S2180" t="str">
        <f t="shared" si="453"/>
        <v>No</v>
      </c>
      <c r="T2180" t="str">
        <f t="shared" si="454"/>
        <v>No</v>
      </c>
      <c r="U2180" s="10" t="str" cm="1">
        <f t="array" ref="U2180">_xlfn.IFS(B2180&lt;18.5,"Underweight",B2180&lt;=24.9,"Normal weight",B2180&lt;=29.99,"Over weight",B2180&gt;=30,"Obesity")</f>
        <v>Normal weight</v>
      </c>
      <c r="V2180" t="str" cm="1">
        <f t="array" ref="V2180">_xlfn.IFS(C2180&lt;5.7,"Normal",C2180&lt;=6.49,"Prediabetes",C2180&gt;=6.5,"Diabetes")</f>
        <v>Normal</v>
      </c>
      <c r="W2180" t="str">
        <f t="shared" si="455"/>
        <v>No</v>
      </c>
    </row>
    <row r="2181" spans="1:23" x14ac:dyDescent="0.25">
      <c r="A2181" t="s">
        <v>182</v>
      </c>
      <c r="B2181" s="11">
        <v>20.6</v>
      </c>
      <c r="C2181" s="11">
        <v>5.14</v>
      </c>
      <c r="D2181" t="s">
        <v>2380</v>
      </c>
      <c r="E2181" t="s">
        <v>2380</v>
      </c>
      <c r="F2181" t="s">
        <v>2383</v>
      </c>
      <c r="G2181">
        <v>1</v>
      </c>
      <c r="H2181" t="s">
        <v>2380</v>
      </c>
      <c r="I2181" t="str">
        <f t="shared" si="443"/>
        <v>Id2180</v>
      </c>
      <c r="J2181" t="str">
        <f t="shared" si="444"/>
        <v>20.6</v>
      </c>
      <c r="K2181" t="str">
        <f t="shared" si="445"/>
        <v>5.14</v>
      </c>
      <c r="L2181" t="str">
        <f t="shared" si="446"/>
        <v>No</v>
      </c>
      <c r="M2181" t="str">
        <f t="shared" si="447"/>
        <v>No</v>
      </c>
      <c r="N2181" t="str">
        <f t="shared" si="448"/>
        <v>Yes</v>
      </c>
      <c r="O2181" t="str">
        <f t="shared" si="449"/>
        <v>1</v>
      </c>
      <c r="P2181" t="str">
        <f t="shared" si="450"/>
        <v>No</v>
      </c>
      <c r="Q2181" s="10" t="str">
        <f t="shared" si="451"/>
        <v>1</v>
      </c>
      <c r="R2181" t="str">
        <f t="shared" si="452"/>
        <v>No</v>
      </c>
      <c r="S2181" t="str">
        <f t="shared" si="453"/>
        <v>No</v>
      </c>
      <c r="T2181" t="str">
        <f t="shared" si="454"/>
        <v>No</v>
      </c>
      <c r="U2181" s="10" t="str" cm="1">
        <f t="array" ref="U2181">_xlfn.IFS(B2181&lt;18.5,"Underweight",B2181&lt;=24.9,"Normal weight",B2181&lt;=29.99,"Over weight",B2181&gt;=30,"Obesity")</f>
        <v>Normal weight</v>
      </c>
      <c r="V2181" t="str" cm="1">
        <f t="array" ref="V2181">_xlfn.IFS(C2181&lt;5.7,"Normal",C2181&lt;=6.49,"Prediabetes",C2181&gt;=6.5,"Diabetes")</f>
        <v>Normal</v>
      </c>
      <c r="W2181" t="str">
        <f t="shared" si="455"/>
        <v>No</v>
      </c>
    </row>
    <row r="2182" spans="1:23" x14ac:dyDescent="0.25">
      <c r="A2182" t="s">
        <v>181</v>
      </c>
      <c r="B2182" s="11">
        <v>18.600000000000001</v>
      </c>
      <c r="C2182" s="11">
        <v>5</v>
      </c>
      <c r="D2182" t="s">
        <v>2380</v>
      </c>
      <c r="E2182" t="s">
        <v>2380</v>
      </c>
      <c r="F2182" t="s">
        <v>2383</v>
      </c>
      <c r="G2182">
        <v>1</v>
      </c>
      <c r="H2182" t="s">
        <v>2380</v>
      </c>
      <c r="I2182" t="str">
        <f t="shared" si="443"/>
        <v>Id2181</v>
      </c>
      <c r="J2182" t="str">
        <f t="shared" si="444"/>
        <v>18.6</v>
      </c>
      <c r="K2182" t="str">
        <f t="shared" si="445"/>
        <v>5</v>
      </c>
      <c r="L2182" t="str">
        <f t="shared" si="446"/>
        <v>No</v>
      </c>
      <c r="M2182" t="str">
        <f t="shared" si="447"/>
        <v>No</v>
      </c>
      <c r="N2182" t="str">
        <f t="shared" si="448"/>
        <v>Yes</v>
      </c>
      <c r="O2182" t="str">
        <f t="shared" si="449"/>
        <v>1</v>
      </c>
      <c r="P2182" t="str">
        <f t="shared" si="450"/>
        <v>No</v>
      </c>
      <c r="Q2182" s="10" t="str">
        <f t="shared" si="451"/>
        <v>1</v>
      </c>
      <c r="R2182" t="str">
        <f t="shared" si="452"/>
        <v>No</v>
      </c>
      <c r="S2182" t="str">
        <f t="shared" si="453"/>
        <v>No</v>
      </c>
      <c r="T2182" t="str">
        <f t="shared" si="454"/>
        <v>No</v>
      </c>
      <c r="U2182" s="10" t="str" cm="1">
        <f t="array" ref="U2182">_xlfn.IFS(B2182&lt;18.5,"Underweight",B2182&lt;=24.9,"Normal weight",B2182&lt;=29.99,"Over weight",B2182&gt;=30,"Obesity")</f>
        <v>Normal weight</v>
      </c>
      <c r="V2182" t="str" cm="1">
        <f t="array" ref="V2182">_xlfn.IFS(C2182&lt;5.7,"Normal",C2182&lt;=6.49,"Prediabetes",C2182&gt;=6.5,"Diabetes")</f>
        <v>Normal</v>
      </c>
      <c r="W2182" t="str">
        <f t="shared" si="455"/>
        <v>No</v>
      </c>
    </row>
    <row r="2183" spans="1:23" x14ac:dyDescent="0.25">
      <c r="A2183" t="s">
        <v>180</v>
      </c>
      <c r="B2183" s="11">
        <v>17.8</v>
      </c>
      <c r="C2183" s="11">
        <v>4.55</v>
      </c>
      <c r="D2183" t="s">
        <v>2380</v>
      </c>
      <c r="E2183" t="s">
        <v>2380</v>
      </c>
      <c r="F2183" t="s">
        <v>2383</v>
      </c>
      <c r="G2183">
        <v>1</v>
      </c>
      <c r="H2183" t="s">
        <v>2380</v>
      </c>
      <c r="I2183" t="str">
        <f t="shared" si="443"/>
        <v>Id2182</v>
      </c>
      <c r="J2183" t="str">
        <f t="shared" si="444"/>
        <v>17.8</v>
      </c>
      <c r="K2183" t="str">
        <f t="shared" si="445"/>
        <v>4.55</v>
      </c>
      <c r="L2183" t="str">
        <f t="shared" si="446"/>
        <v>No</v>
      </c>
      <c r="M2183" t="str">
        <f t="shared" si="447"/>
        <v>No</v>
      </c>
      <c r="N2183" t="str">
        <f t="shared" si="448"/>
        <v>Yes</v>
      </c>
      <c r="O2183" t="str">
        <f t="shared" si="449"/>
        <v>1</v>
      </c>
      <c r="P2183" t="str">
        <f t="shared" si="450"/>
        <v>No</v>
      </c>
      <c r="Q2183" s="10" t="str">
        <f t="shared" si="451"/>
        <v>1</v>
      </c>
      <c r="R2183" t="str">
        <f t="shared" si="452"/>
        <v>No</v>
      </c>
      <c r="S2183" t="str">
        <f t="shared" si="453"/>
        <v>No</v>
      </c>
      <c r="T2183" t="str">
        <f t="shared" si="454"/>
        <v>No</v>
      </c>
      <c r="U2183" s="10" t="str" cm="1">
        <f t="array" ref="U2183">_xlfn.IFS(B2183&lt;18.5,"Underweight",B2183&lt;=24.9,"Normal weight",B2183&lt;=29.99,"Over weight",B2183&gt;=30,"Obesity")</f>
        <v>Underweight</v>
      </c>
      <c r="V2183" t="str" cm="1">
        <f t="array" ref="V2183">_xlfn.IFS(C2183&lt;5.7,"Normal",C2183&lt;=6.49,"Prediabetes",C2183&gt;=6.5,"Diabetes")</f>
        <v>Normal</v>
      </c>
      <c r="W2183" t="str">
        <f t="shared" si="455"/>
        <v>No</v>
      </c>
    </row>
    <row r="2184" spans="1:23" x14ac:dyDescent="0.25">
      <c r="A2184" t="s">
        <v>179</v>
      </c>
      <c r="B2184" s="11">
        <v>35.200000000000003</v>
      </c>
      <c r="C2184" s="11">
        <v>5.97</v>
      </c>
      <c r="D2184" t="s">
        <v>2380</v>
      </c>
      <c r="E2184" t="s">
        <v>2382</v>
      </c>
      <c r="F2184" t="s">
        <v>2380</v>
      </c>
      <c r="G2184">
        <v>1</v>
      </c>
      <c r="H2184" t="s">
        <v>2380</v>
      </c>
      <c r="I2184" t="str">
        <f t="shared" si="443"/>
        <v>Id2183</v>
      </c>
      <c r="J2184" t="str">
        <f t="shared" si="444"/>
        <v>35.2</v>
      </c>
      <c r="K2184" t="str">
        <f t="shared" si="445"/>
        <v>5.97</v>
      </c>
      <c r="L2184" t="str">
        <f t="shared" si="446"/>
        <v>No</v>
      </c>
      <c r="M2184" t="str">
        <f t="shared" si="447"/>
        <v>yes</v>
      </c>
      <c r="N2184" t="str">
        <f t="shared" si="448"/>
        <v>No</v>
      </c>
      <c r="O2184" t="str">
        <f t="shared" si="449"/>
        <v>1</v>
      </c>
      <c r="P2184" t="str">
        <f t="shared" si="450"/>
        <v>No</v>
      </c>
      <c r="Q2184" s="10" t="str">
        <f t="shared" si="451"/>
        <v>1</v>
      </c>
      <c r="R2184" t="str">
        <f t="shared" si="452"/>
        <v>No</v>
      </c>
      <c r="S2184" t="str">
        <f t="shared" si="453"/>
        <v>No</v>
      </c>
      <c r="T2184" t="str">
        <f t="shared" si="454"/>
        <v>No</v>
      </c>
      <c r="U2184" s="10" t="str" cm="1">
        <f t="array" ref="U2184">_xlfn.IFS(B2184&lt;18.5,"Underweight",B2184&lt;=24.9,"Normal weight",B2184&lt;=29.99,"Over weight",B2184&gt;=30,"Obesity")</f>
        <v>Obesity</v>
      </c>
      <c r="V2184" t="str" cm="1">
        <f t="array" ref="V2184">_xlfn.IFS(C2184&lt;5.7,"Normal",C2184&lt;=6.49,"Prediabetes",C2184&gt;=6.5,"Diabetes")</f>
        <v>Prediabetes</v>
      </c>
      <c r="W2184" t="str">
        <f t="shared" si="455"/>
        <v>Yes</v>
      </c>
    </row>
    <row r="2185" spans="1:23" x14ac:dyDescent="0.25">
      <c r="A2185" t="s">
        <v>178</v>
      </c>
      <c r="B2185" s="11">
        <v>33.770000000000003</v>
      </c>
      <c r="C2185" s="11">
        <v>4.0199999999999996</v>
      </c>
      <c r="D2185" t="s">
        <v>2380</v>
      </c>
      <c r="E2185" t="s">
        <v>2382</v>
      </c>
      <c r="F2185" t="s">
        <v>2380</v>
      </c>
      <c r="G2185">
        <v>1</v>
      </c>
      <c r="H2185" t="s">
        <v>2380</v>
      </c>
      <c r="I2185" t="str">
        <f t="shared" si="443"/>
        <v>Id2184</v>
      </c>
      <c r="J2185" t="str">
        <f t="shared" si="444"/>
        <v>33.77</v>
      </c>
      <c r="K2185" t="str">
        <f t="shared" si="445"/>
        <v>4.02</v>
      </c>
      <c r="L2185" t="str">
        <f t="shared" si="446"/>
        <v>No</v>
      </c>
      <c r="M2185" t="str">
        <f t="shared" si="447"/>
        <v>yes</v>
      </c>
      <c r="N2185" t="str">
        <f t="shared" si="448"/>
        <v>No</v>
      </c>
      <c r="O2185" t="str">
        <f t="shared" si="449"/>
        <v>1</v>
      </c>
      <c r="P2185" t="str">
        <f t="shared" si="450"/>
        <v>No</v>
      </c>
      <c r="Q2185" s="10" t="str">
        <f t="shared" si="451"/>
        <v>1</v>
      </c>
      <c r="R2185" t="str">
        <f t="shared" si="452"/>
        <v>No</v>
      </c>
      <c r="S2185" t="str">
        <f t="shared" si="453"/>
        <v>No</v>
      </c>
      <c r="T2185" t="str">
        <f t="shared" si="454"/>
        <v>No</v>
      </c>
      <c r="U2185" s="10" t="str" cm="1">
        <f t="array" ref="U2185">_xlfn.IFS(B2185&lt;18.5,"Underweight",B2185&lt;=24.9,"Normal weight",B2185&lt;=29.99,"Over weight",B2185&gt;=30,"Obesity")</f>
        <v>Obesity</v>
      </c>
      <c r="V2185" t="str" cm="1">
        <f t="array" ref="V2185">_xlfn.IFS(C2185&lt;5.7,"Normal",C2185&lt;=6.49,"Prediabetes",C2185&gt;=6.5,"Diabetes")</f>
        <v>Normal</v>
      </c>
      <c r="W2185" t="str">
        <f t="shared" si="455"/>
        <v>Yes</v>
      </c>
    </row>
    <row r="2186" spans="1:23" x14ac:dyDescent="0.25">
      <c r="A2186" t="s">
        <v>177</v>
      </c>
      <c r="B2186" s="11">
        <v>30.03</v>
      </c>
      <c r="C2186" s="11">
        <v>4.04</v>
      </c>
      <c r="D2186" t="s">
        <v>2380</v>
      </c>
      <c r="E2186" t="s">
        <v>2382</v>
      </c>
      <c r="F2186" t="s">
        <v>2380</v>
      </c>
      <c r="G2186">
        <v>1</v>
      </c>
      <c r="H2186" t="s">
        <v>2380</v>
      </c>
      <c r="I2186" t="str">
        <f t="shared" si="443"/>
        <v>Id2185</v>
      </c>
      <c r="J2186" t="str">
        <f t="shared" si="444"/>
        <v>30.03</v>
      </c>
      <c r="K2186" t="str">
        <f t="shared" si="445"/>
        <v>4.04</v>
      </c>
      <c r="L2186" t="str">
        <f t="shared" si="446"/>
        <v>No</v>
      </c>
      <c r="M2186" t="str">
        <f t="shared" si="447"/>
        <v>yes</v>
      </c>
      <c r="N2186" t="str">
        <f t="shared" si="448"/>
        <v>No</v>
      </c>
      <c r="O2186" t="str">
        <f t="shared" si="449"/>
        <v>1</v>
      </c>
      <c r="P2186" t="str">
        <f t="shared" si="450"/>
        <v>No</v>
      </c>
      <c r="Q2186" s="10" t="str">
        <f t="shared" si="451"/>
        <v>1</v>
      </c>
      <c r="R2186" t="str">
        <f t="shared" si="452"/>
        <v>No</v>
      </c>
      <c r="S2186" t="str">
        <f t="shared" si="453"/>
        <v>No</v>
      </c>
      <c r="T2186" t="str">
        <f t="shared" si="454"/>
        <v>No</v>
      </c>
      <c r="U2186" s="10" t="str" cm="1">
        <f t="array" ref="U2186">_xlfn.IFS(B2186&lt;18.5,"Underweight",B2186&lt;=24.9,"Normal weight",B2186&lt;=29.99,"Over weight",B2186&gt;=30,"Obesity")</f>
        <v>Obesity</v>
      </c>
      <c r="V2186" t="str" cm="1">
        <f t="array" ref="V2186">_xlfn.IFS(C2186&lt;5.7,"Normal",C2186&lt;=6.49,"Prediabetes",C2186&gt;=6.5,"Diabetes")</f>
        <v>Normal</v>
      </c>
      <c r="W2186" t="str">
        <f t="shared" si="455"/>
        <v>Yes</v>
      </c>
    </row>
    <row r="2187" spans="1:23" x14ac:dyDescent="0.25">
      <c r="A2187" t="s">
        <v>176</v>
      </c>
      <c r="B2187" s="11">
        <v>29.37</v>
      </c>
      <c r="C2187" s="11">
        <v>5.54</v>
      </c>
      <c r="D2187" t="s">
        <v>2380</v>
      </c>
      <c r="E2187" t="s">
        <v>2382</v>
      </c>
      <c r="F2187" t="s">
        <v>2380</v>
      </c>
      <c r="G2187">
        <v>1</v>
      </c>
      <c r="H2187" t="s">
        <v>2380</v>
      </c>
      <c r="I2187" t="str">
        <f t="shared" si="443"/>
        <v>Id2186</v>
      </c>
      <c r="J2187" t="str">
        <f t="shared" si="444"/>
        <v>29.37</v>
      </c>
      <c r="K2187" t="str">
        <f t="shared" si="445"/>
        <v>5.54</v>
      </c>
      <c r="L2187" t="str">
        <f t="shared" si="446"/>
        <v>No</v>
      </c>
      <c r="M2187" t="str">
        <f t="shared" si="447"/>
        <v>yes</v>
      </c>
      <c r="N2187" t="str">
        <f t="shared" si="448"/>
        <v>No</v>
      </c>
      <c r="O2187" t="str">
        <f t="shared" si="449"/>
        <v>1</v>
      </c>
      <c r="P2187" t="str">
        <f t="shared" si="450"/>
        <v>No</v>
      </c>
      <c r="Q2187" s="10" t="str">
        <f t="shared" si="451"/>
        <v>1</v>
      </c>
      <c r="R2187" t="str">
        <f t="shared" si="452"/>
        <v>No</v>
      </c>
      <c r="S2187" t="str">
        <f t="shared" si="453"/>
        <v>No</v>
      </c>
      <c r="T2187" t="str">
        <f t="shared" si="454"/>
        <v>No</v>
      </c>
      <c r="U2187" s="10" t="str" cm="1">
        <f t="array" ref="U2187">_xlfn.IFS(B2187&lt;18.5,"Underweight",B2187&lt;=24.9,"Normal weight",B2187&lt;=29.99,"Over weight",B2187&gt;=30,"Obesity")</f>
        <v>Over weight</v>
      </c>
      <c r="V2187" t="str" cm="1">
        <f t="array" ref="V2187">_xlfn.IFS(C2187&lt;5.7,"Normal",C2187&lt;=6.49,"Prediabetes",C2187&gt;=6.5,"Diabetes")</f>
        <v>Normal</v>
      </c>
      <c r="W2187" t="str">
        <f t="shared" si="455"/>
        <v>Yes</v>
      </c>
    </row>
    <row r="2188" spans="1:23" x14ac:dyDescent="0.25">
      <c r="A2188" t="s">
        <v>175</v>
      </c>
      <c r="B2188" s="11">
        <v>28.5</v>
      </c>
      <c r="C2188" s="11">
        <v>4.03</v>
      </c>
      <c r="D2188" t="s">
        <v>2380</v>
      </c>
      <c r="E2188" t="s">
        <v>2382</v>
      </c>
      <c r="F2188" t="s">
        <v>2380</v>
      </c>
      <c r="G2188">
        <v>1</v>
      </c>
      <c r="H2188" t="s">
        <v>2380</v>
      </c>
      <c r="I2188" t="str">
        <f t="shared" si="443"/>
        <v>Id2187</v>
      </c>
      <c r="J2188" t="str">
        <f t="shared" si="444"/>
        <v>28.5</v>
      </c>
      <c r="K2188" t="str">
        <f t="shared" si="445"/>
        <v>4.03</v>
      </c>
      <c r="L2188" t="str">
        <f t="shared" si="446"/>
        <v>No</v>
      </c>
      <c r="M2188" t="str">
        <f t="shared" si="447"/>
        <v>yes</v>
      </c>
      <c r="N2188" t="str">
        <f t="shared" si="448"/>
        <v>No</v>
      </c>
      <c r="O2188" t="str">
        <f t="shared" si="449"/>
        <v>1</v>
      </c>
      <c r="P2188" t="str">
        <f t="shared" si="450"/>
        <v>No</v>
      </c>
      <c r="Q2188" s="10" t="str">
        <f t="shared" si="451"/>
        <v>1</v>
      </c>
      <c r="R2188" t="str">
        <f t="shared" si="452"/>
        <v>No</v>
      </c>
      <c r="S2188" t="str">
        <f t="shared" si="453"/>
        <v>No</v>
      </c>
      <c r="T2188" t="str">
        <f t="shared" si="454"/>
        <v>No</v>
      </c>
      <c r="U2188" s="10" t="str" cm="1">
        <f t="array" ref="U2188">_xlfn.IFS(B2188&lt;18.5,"Underweight",B2188&lt;=24.9,"Normal weight",B2188&lt;=29.99,"Over weight",B2188&gt;=30,"Obesity")</f>
        <v>Over weight</v>
      </c>
      <c r="V2188" t="str" cm="1">
        <f t="array" ref="V2188">_xlfn.IFS(C2188&lt;5.7,"Normal",C2188&lt;=6.49,"Prediabetes",C2188&gt;=6.5,"Diabetes")</f>
        <v>Normal</v>
      </c>
      <c r="W2188" t="str">
        <f t="shared" si="455"/>
        <v>Yes</v>
      </c>
    </row>
    <row r="2189" spans="1:23" x14ac:dyDescent="0.25">
      <c r="A2189" t="s">
        <v>174</v>
      </c>
      <c r="B2189" s="11">
        <v>23.32</v>
      </c>
      <c r="C2189" s="11">
        <v>5.62</v>
      </c>
      <c r="D2189" t="s">
        <v>2380</v>
      </c>
      <c r="E2189" t="s">
        <v>2382</v>
      </c>
      <c r="F2189" t="s">
        <v>2380</v>
      </c>
      <c r="G2189">
        <v>1</v>
      </c>
      <c r="H2189" t="s">
        <v>2380</v>
      </c>
      <c r="I2189" t="str">
        <f t="shared" si="443"/>
        <v>Id2188</v>
      </c>
      <c r="J2189" t="str">
        <f t="shared" si="444"/>
        <v>23.32</v>
      </c>
      <c r="K2189" t="str">
        <f t="shared" si="445"/>
        <v>5.62</v>
      </c>
      <c r="L2189" t="str">
        <f t="shared" si="446"/>
        <v>No</v>
      </c>
      <c r="M2189" t="str">
        <f t="shared" si="447"/>
        <v>yes</v>
      </c>
      <c r="N2189" t="str">
        <f t="shared" si="448"/>
        <v>No</v>
      </c>
      <c r="O2189" t="str">
        <f t="shared" si="449"/>
        <v>1</v>
      </c>
      <c r="P2189" t="str">
        <f t="shared" si="450"/>
        <v>No</v>
      </c>
      <c r="Q2189" s="10" t="str">
        <f t="shared" si="451"/>
        <v>1</v>
      </c>
      <c r="R2189" t="str">
        <f t="shared" si="452"/>
        <v>No</v>
      </c>
      <c r="S2189" t="str">
        <f t="shared" si="453"/>
        <v>No</v>
      </c>
      <c r="T2189" t="str">
        <f t="shared" si="454"/>
        <v>No</v>
      </c>
      <c r="U2189" s="10" t="str" cm="1">
        <f t="array" ref="U2189">_xlfn.IFS(B2189&lt;18.5,"Underweight",B2189&lt;=24.9,"Normal weight",B2189&lt;=29.99,"Over weight",B2189&gt;=30,"Obesity")</f>
        <v>Normal weight</v>
      </c>
      <c r="V2189" t="str" cm="1">
        <f t="array" ref="V2189">_xlfn.IFS(C2189&lt;5.7,"Normal",C2189&lt;=6.49,"Prediabetes",C2189&gt;=6.5,"Diabetes")</f>
        <v>Normal</v>
      </c>
      <c r="W2189" t="str">
        <f t="shared" si="455"/>
        <v>Yes</v>
      </c>
    </row>
    <row r="2190" spans="1:23" x14ac:dyDescent="0.25">
      <c r="A2190" t="s">
        <v>173</v>
      </c>
      <c r="B2190" s="11">
        <v>26.125</v>
      </c>
      <c r="C2190" s="11">
        <v>5.27</v>
      </c>
      <c r="D2190" t="s">
        <v>2380</v>
      </c>
      <c r="E2190" t="s">
        <v>2382</v>
      </c>
      <c r="F2190" t="s">
        <v>2380</v>
      </c>
      <c r="G2190">
        <v>1</v>
      </c>
      <c r="H2190" t="s">
        <v>2380</v>
      </c>
      <c r="I2190" t="str">
        <f t="shared" si="443"/>
        <v>Id2189</v>
      </c>
      <c r="J2190" t="str">
        <f t="shared" si="444"/>
        <v>26.125</v>
      </c>
      <c r="K2190" t="str">
        <f t="shared" si="445"/>
        <v>5.27</v>
      </c>
      <c r="L2190" t="str">
        <f t="shared" si="446"/>
        <v>No</v>
      </c>
      <c r="M2190" t="str">
        <f t="shared" si="447"/>
        <v>yes</v>
      </c>
      <c r="N2190" t="str">
        <f t="shared" si="448"/>
        <v>No</v>
      </c>
      <c r="O2190" t="str">
        <f t="shared" si="449"/>
        <v>1</v>
      </c>
      <c r="P2190" t="str">
        <f t="shared" si="450"/>
        <v>No</v>
      </c>
      <c r="Q2190" s="10" t="str">
        <f t="shared" si="451"/>
        <v>1</v>
      </c>
      <c r="R2190" t="str">
        <f t="shared" si="452"/>
        <v>No</v>
      </c>
      <c r="S2190" t="str">
        <f t="shared" si="453"/>
        <v>No</v>
      </c>
      <c r="T2190" t="str">
        <f t="shared" si="454"/>
        <v>No</v>
      </c>
      <c r="U2190" s="10" t="str" cm="1">
        <f t="array" ref="U2190">_xlfn.IFS(B2190&lt;18.5,"Underweight",B2190&lt;=24.9,"Normal weight",B2190&lt;=29.99,"Over weight",B2190&gt;=30,"Obesity")</f>
        <v>Over weight</v>
      </c>
      <c r="V2190" t="str" cm="1">
        <f t="array" ref="V2190">_xlfn.IFS(C2190&lt;5.7,"Normal",C2190&lt;=6.49,"Prediabetes",C2190&gt;=6.5,"Diabetes")</f>
        <v>Normal</v>
      </c>
      <c r="W2190" t="str">
        <f t="shared" si="455"/>
        <v>Yes</v>
      </c>
    </row>
    <row r="2191" spans="1:23" x14ac:dyDescent="0.25">
      <c r="A2191" t="s">
        <v>172</v>
      </c>
      <c r="B2191" s="11">
        <v>25.46</v>
      </c>
      <c r="C2191" s="11">
        <v>5.18</v>
      </c>
      <c r="D2191" t="s">
        <v>2380</v>
      </c>
      <c r="E2191" t="s">
        <v>2382</v>
      </c>
      <c r="F2191" t="s">
        <v>2380</v>
      </c>
      <c r="G2191">
        <v>1</v>
      </c>
      <c r="H2191" t="s">
        <v>2380</v>
      </c>
      <c r="I2191" t="str">
        <f t="shared" si="443"/>
        <v>Id2190</v>
      </c>
      <c r="J2191" t="str">
        <f t="shared" si="444"/>
        <v>25.46</v>
      </c>
      <c r="K2191" t="str">
        <f t="shared" si="445"/>
        <v>5.18</v>
      </c>
      <c r="L2191" t="str">
        <f t="shared" si="446"/>
        <v>No</v>
      </c>
      <c r="M2191" t="str">
        <f t="shared" si="447"/>
        <v>yes</v>
      </c>
      <c r="N2191" t="str">
        <f t="shared" si="448"/>
        <v>No</v>
      </c>
      <c r="O2191" t="str">
        <f t="shared" si="449"/>
        <v>1</v>
      </c>
      <c r="P2191" t="str">
        <f t="shared" si="450"/>
        <v>No</v>
      </c>
      <c r="Q2191" s="10" t="str">
        <f t="shared" si="451"/>
        <v>1</v>
      </c>
      <c r="R2191" t="str">
        <f t="shared" si="452"/>
        <v>No</v>
      </c>
      <c r="S2191" t="str">
        <f t="shared" si="453"/>
        <v>No</v>
      </c>
      <c r="T2191" t="str">
        <f t="shared" si="454"/>
        <v>No</v>
      </c>
      <c r="U2191" s="10" t="str" cm="1">
        <f t="array" ref="U2191">_xlfn.IFS(B2191&lt;18.5,"Underweight",B2191&lt;=24.9,"Normal weight",B2191&lt;=29.99,"Over weight",B2191&gt;=30,"Obesity")</f>
        <v>Over weight</v>
      </c>
      <c r="V2191" t="str" cm="1">
        <f t="array" ref="V2191">_xlfn.IFS(C2191&lt;5.7,"Normal",C2191&lt;=6.49,"Prediabetes",C2191&gt;=6.5,"Diabetes")</f>
        <v>Normal</v>
      </c>
      <c r="W2191" t="str">
        <f t="shared" si="455"/>
        <v>Yes</v>
      </c>
    </row>
    <row r="2192" spans="1:23" x14ac:dyDescent="0.25">
      <c r="A2192" t="s">
        <v>171</v>
      </c>
      <c r="B2192" s="11">
        <v>23.75</v>
      </c>
      <c r="C2192" s="11">
        <v>5.27</v>
      </c>
      <c r="D2192" t="s">
        <v>2380</v>
      </c>
      <c r="E2192" t="s">
        <v>2382</v>
      </c>
      <c r="F2192" t="s">
        <v>2380</v>
      </c>
      <c r="G2192">
        <v>1</v>
      </c>
      <c r="H2192" t="s">
        <v>2380</v>
      </c>
      <c r="I2192" t="str">
        <f t="shared" si="443"/>
        <v>Id2191</v>
      </c>
      <c r="J2192" t="str">
        <f t="shared" si="444"/>
        <v>23.75</v>
      </c>
      <c r="K2192" t="str">
        <f t="shared" si="445"/>
        <v>5.27</v>
      </c>
      <c r="L2192" t="str">
        <f t="shared" si="446"/>
        <v>No</v>
      </c>
      <c r="M2192" t="str">
        <f t="shared" si="447"/>
        <v>yes</v>
      </c>
      <c r="N2192" t="str">
        <f t="shared" si="448"/>
        <v>No</v>
      </c>
      <c r="O2192" t="str">
        <f t="shared" si="449"/>
        <v>1</v>
      </c>
      <c r="P2192" t="str">
        <f t="shared" si="450"/>
        <v>No</v>
      </c>
      <c r="Q2192" s="10" t="str">
        <f t="shared" si="451"/>
        <v>1</v>
      </c>
      <c r="R2192" t="str">
        <f t="shared" si="452"/>
        <v>No</v>
      </c>
      <c r="S2192" t="str">
        <f t="shared" si="453"/>
        <v>No</v>
      </c>
      <c r="T2192" t="str">
        <f t="shared" si="454"/>
        <v>No</v>
      </c>
      <c r="U2192" s="10" t="str" cm="1">
        <f t="array" ref="U2192">_xlfn.IFS(B2192&lt;18.5,"Underweight",B2192&lt;=24.9,"Normal weight",B2192&lt;=29.99,"Over weight",B2192&gt;=30,"Obesity")</f>
        <v>Normal weight</v>
      </c>
      <c r="V2192" t="str" cm="1">
        <f t="array" ref="V2192">_xlfn.IFS(C2192&lt;5.7,"Normal",C2192&lt;=6.49,"Prediabetes",C2192&gt;=6.5,"Diabetes")</f>
        <v>Normal</v>
      </c>
      <c r="W2192" t="str">
        <f t="shared" si="455"/>
        <v>Yes</v>
      </c>
    </row>
    <row r="2193" spans="1:23" x14ac:dyDescent="0.25">
      <c r="A2193" t="s">
        <v>169</v>
      </c>
      <c r="B2193" s="11">
        <v>23.085000000000001</v>
      </c>
      <c r="C2193" s="11">
        <v>5.62</v>
      </c>
      <c r="D2193" t="s">
        <v>2380</v>
      </c>
      <c r="E2193" t="s">
        <v>2382</v>
      </c>
      <c r="F2193" t="s">
        <v>2380</v>
      </c>
      <c r="G2193">
        <v>1</v>
      </c>
      <c r="H2193" t="s">
        <v>2380</v>
      </c>
      <c r="I2193" t="str">
        <f t="shared" si="443"/>
        <v>Id2192</v>
      </c>
      <c r="J2193" t="str">
        <f t="shared" si="444"/>
        <v>23.085</v>
      </c>
      <c r="K2193" t="str">
        <f t="shared" si="445"/>
        <v>5.62</v>
      </c>
      <c r="L2193" t="str">
        <f t="shared" si="446"/>
        <v>No</v>
      </c>
      <c r="M2193" t="str">
        <f t="shared" si="447"/>
        <v>yes</v>
      </c>
      <c r="N2193" t="str">
        <f t="shared" si="448"/>
        <v>No</v>
      </c>
      <c r="O2193" t="str">
        <f t="shared" si="449"/>
        <v>1</v>
      </c>
      <c r="P2193" t="str">
        <f t="shared" si="450"/>
        <v>No</v>
      </c>
      <c r="Q2193" s="10" t="str">
        <f t="shared" si="451"/>
        <v>1</v>
      </c>
      <c r="R2193" t="str">
        <f t="shared" si="452"/>
        <v>No</v>
      </c>
      <c r="S2193" t="str">
        <f t="shared" si="453"/>
        <v>No</v>
      </c>
      <c r="T2193" t="str">
        <f t="shared" si="454"/>
        <v>No</v>
      </c>
      <c r="U2193" s="10" t="str" cm="1">
        <f t="array" ref="U2193">_xlfn.IFS(B2193&lt;18.5,"Underweight",B2193&lt;=24.9,"Normal weight",B2193&lt;=29.99,"Over weight",B2193&gt;=30,"Obesity")</f>
        <v>Normal weight</v>
      </c>
      <c r="V2193" t="str" cm="1">
        <f t="array" ref="V2193">_xlfn.IFS(C2193&lt;5.7,"Normal",C2193&lt;=6.49,"Prediabetes",C2193&gt;=6.5,"Diabetes")</f>
        <v>Normal</v>
      </c>
      <c r="W2193" t="str">
        <f t="shared" si="455"/>
        <v>Yes</v>
      </c>
    </row>
    <row r="2194" spans="1:23" x14ac:dyDescent="0.25">
      <c r="A2194" t="s">
        <v>167</v>
      </c>
      <c r="B2194" s="11">
        <v>22.99</v>
      </c>
      <c r="C2194" s="11">
        <v>5.0599999999999996</v>
      </c>
      <c r="D2194" t="s">
        <v>2380</v>
      </c>
      <c r="E2194" t="s">
        <v>2382</v>
      </c>
      <c r="F2194" t="s">
        <v>2380</v>
      </c>
      <c r="G2194">
        <v>1</v>
      </c>
      <c r="H2194" t="s">
        <v>2380</v>
      </c>
      <c r="I2194" t="str">
        <f t="shared" si="443"/>
        <v>Id2193</v>
      </c>
      <c r="J2194" t="str">
        <f t="shared" si="444"/>
        <v>22.99</v>
      </c>
      <c r="K2194" t="str">
        <f t="shared" si="445"/>
        <v>5.06</v>
      </c>
      <c r="L2194" t="str">
        <f t="shared" si="446"/>
        <v>No</v>
      </c>
      <c r="M2194" t="str">
        <f t="shared" si="447"/>
        <v>yes</v>
      </c>
      <c r="N2194" t="str">
        <f t="shared" si="448"/>
        <v>No</v>
      </c>
      <c r="O2194" t="str">
        <f t="shared" si="449"/>
        <v>1</v>
      </c>
      <c r="P2194" t="str">
        <f t="shared" si="450"/>
        <v>No</v>
      </c>
      <c r="Q2194" s="10" t="str">
        <f t="shared" si="451"/>
        <v>1</v>
      </c>
      <c r="R2194" t="str">
        <f t="shared" si="452"/>
        <v>No</v>
      </c>
      <c r="S2194" t="str">
        <f t="shared" si="453"/>
        <v>No</v>
      </c>
      <c r="T2194" t="str">
        <f t="shared" si="454"/>
        <v>No</v>
      </c>
      <c r="U2194" s="10" t="str" cm="1">
        <f t="array" ref="U2194">_xlfn.IFS(B2194&lt;18.5,"Underweight",B2194&lt;=24.9,"Normal weight",B2194&lt;=29.99,"Over weight",B2194&gt;=30,"Obesity")</f>
        <v>Normal weight</v>
      </c>
      <c r="V2194" t="str" cm="1">
        <f t="array" ref="V2194">_xlfn.IFS(C2194&lt;5.7,"Normal",C2194&lt;=6.49,"Prediabetes",C2194&gt;=6.5,"Diabetes")</f>
        <v>Normal</v>
      </c>
      <c r="W2194" t="str">
        <f t="shared" si="455"/>
        <v>Yes</v>
      </c>
    </row>
    <row r="2195" spans="1:23" x14ac:dyDescent="0.25">
      <c r="A2195" t="s">
        <v>165</v>
      </c>
      <c r="B2195" s="11">
        <v>21.47</v>
      </c>
      <c r="C2195" s="11">
        <v>4.6900000000000004</v>
      </c>
      <c r="D2195" t="s">
        <v>2380</v>
      </c>
      <c r="E2195" t="s">
        <v>2382</v>
      </c>
      <c r="F2195" t="s">
        <v>2380</v>
      </c>
      <c r="G2195">
        <v>1</v>
      </c>
      <c r="H2195" t="s">
        <v>2380</v>
      </c>
      <c r="I2195" t="str">
        <f t="shared" si="443"/>
        <v>Id2194</v>
      </c>
      <c r="J2195" t="str">
        <f t="shared" si="444"/>
        <v>21.47</v>
      </c>
      <c r="K2195" t="str">
        <f t="shared" si="445"/>
        <v>4.69</v>
      </c>
      <c r="L2195" t="str">
        <f t="shared" si="446"/>
        <v>No</v>
      </c>
      <c r="M2195" t="str">
        <f t="shared" si="447"/>
        <v>yes</v>
      </c>
      <c r="N2195" t="str">
        <f t="shared" si="448"/>
        <v>No</v>
      </c>
      <c r="O2195" t="str">
        <f t="shared" si="449"/>
        <v>1</v>
      </c>
      <c r="P2195" t="str">
        <f t="shared" si="450"/>
        <v>No</v>
      </c>
      <c r="Q2195" s="10" t="str">
        <f t="shared" si="451"/>
        <v>1</v>
      </c>
      <c r="R2195" t="str">
        <f t="shared" si="452"/>
        <v>No</v>
      </c>
      <c r="S2195" t="str">
        <f t="shared" si="453"/>
        <v>No</v>
      </c>
      <c r="T2195" t="str">
        <f t="shared" si="454"/>
        <v>No</v>
      </c>
      <c r="U2195" s="10" t="str" cm="1">
        <f t="array" ref="U2195">_xlfn.IFS(B2195&lt;18.5,"Underweight",B2195&lt;=24.9,"Normal weight",B2195&lt;=29.99,"Over weight",B2195&gt;=30,"Obesity")</f>
        <v>Normal weight</v>
      </c>
      <c r="V2195" t="str" cm="1">
        <f t="array" ref="V2195">_xlfn.IFS(C2195&lt;5.7,"Normal",C2195&lt;=6.49,"Prediabetes",C2195&gt;=6.5,"Diabetes")</f>
        <v>Normal</v>
      </c>
      <c r="W2195" t="str">
        <f t="shared" si="455"/>
        <v>Yes</v>
      </c>
    </row>
    <row r="2196" spans="1:23" x14ac:dyDescent="0.25">
      <c r="A2196" t="s">
        <v>163</v>
      </c>
      <c r="B2196" s="11">
        <v>15.96</v>
      </c>
      <c r="C2196" s="11">
        <v>5.44</v>
      </c>
      <c r="D2196" t="s">
        <v>2380</v>
      </c>
      <c r="E2196" t="s">
        <v>2382</v>
      </c>
      <c r="F2196" t="s">
        <v>2380</v>
      </c>
      <c r="G2196">
        <v>1</v>
      </c>
      <c r="H2196" t="s">
        <v>2380</v>
      </c>
      <c r="I2196" t="str">
        <f t="shared" si="443"/>
        <v>Id2195</v>
      </c>
      <c r="J2196" t="str">
        <f t="shared" si="444"/>
        <v>15.96</v>
      </c>
      <c r="K2196" t="str">
        <f t="shared" si="445"/>
        <v>5.44</v>
      </c>
      <c r="L2196" t="str">
        <f t="shared" si="446"/>
        <v>No</v>
      </c>
      <c r="M2196" t="str">
        <f t="shared" si="447"/>
        <v>yes</v>
      </c>
      <c r="N2196" t="str">
        <f t="shared" si="448"/>
        <v>No</v>
      </c>
      <c r="O2196" t="str">
        <f t="shared" si="449"/>
        <v>1</v>
      </c>
      <c r="P2196" t="str">
        <f t="shared" si="450"/>
        <v>No</v>
      </c>
      <c r="Q2196" s="10" t="str">
        <f t="shared" si="451"/>
        <v>1</v>
      </c>
      <c r="R2196" t="str">
        <f t="shared" si="452"/>
        <v>No</v>
      </c>
      <c r="S2196" t="str">
        <f t="shared" si="453"/>
        <v>No</v>
      </c>
      <c r="T2196" t="str">
        <f t="shared" si="454"/>
        <v>No</v>
      </c>
      <c r="U2196" s="10" t="str" cm="1">
        <f t="array" ref="U2196">_xlfn.IFS(B2196&lt;18.5,"Underweight",B2196&lt;=24.9,"Normal weight",B2196&lt;=29.99,"Over weight",B2196&gt;=30,"Obesity")</f>
        <v>Underweight</v>
      </c>
      <c r="V2196" t="str" cm="1">
        <f t="array" ref="V2196">_xlfn.IFS(C2196&lt;5.7,"Normal",C2196&lt;=6.49,"Prediabetes",C2196&gt;=6.5,"Diabetes")</f>
        <v>Normal</v>
      </c>
      <c r="W2196" t="str">
        <f t="shared" si="455"/>
        <v>Yes</v>
      </c>
    </row>
    <row r="2197" spans="1:23" x14ac:dyDescent="0.25">
      <c r="A2197" t="s">
        <v>162</v>
      </c>
      <c r="B2197" s="11">
        <v>39.5</v>
      </c>
      <c r="C2197" s="11">
        <v>5.05</v>
      </c>
      <c r="D2197" t="s">
        <v>2380</v>
      </c>
      <c r="E2197" t="s">
        <v>2382</v>
      </c>
      <c r="F2197" t="s">
        <v>2380</v>
      </c>
      <c r="G2197">
        <v>1</v>
      </c>
      <c r="H2197" t="s">
        <v>2380</v>
      </c>
      <c r="I2197" t="str">
        <f t="shared" si="443"/>
        <v>Id2196</v>
      </c>
      <c r="J2197" t="str">
        <f t="shared" si="444"/>
        <v>39.5</v>
      </c>
      <c r="K2197" t="str">
        <f t="shared" si="445"/>
        <v>5.05</v>
      </c>
      <c r="L2197" t="str">
        <f t="shared" si="446"/>
        <v>No</v>
      </c>
      <c r="M2197" t="str">
        <f t="shared" si="447"/>
        <v>yes</v>
      </c>
      <c r="N2197" t="str">
        <f t="shared" si="448"/>
        <v>No</v>
      </c>
      <c r="O2197" t="str">
        <f t="shared" si="449"/>
        <v>1</v>
      </c>
      <c r="P2197" t="str">
        <f t="shared" si="450"/>
        <v>No</v>
      </c>
      <c r="Q2197" s="10" t="str">
        <f t="shared" si="451"/>
        <v>1</v>
      </c>
      <c r="R2197" t="str">
        <f t="shared" si="452"/>
        <v>No</v>
      </c>
      <c r="S2197" t="str">
        <f t="shared" si="453"/>
        <v>No</v>
      </c>
      <c r="T2197" t="str">
        <f t="shared" si="454"/>
        <v>No</v>
      </c>
      <c r="U2197" s="10" t="str" cm="1">
        <f t="array" ref="U2197">_xlfn.IFS(B2197&lt;18.5,"Underweight",B2197&lt;=24.9,"Normal weight",B2197&lt;=29.99,"Over weight",B2197&gt;=30,"Obesity")</f>
        <v>Obesity</v>
      </c>
      <c r="V2197" t="str" cm="1">
        <f t="array" ref="V2197">_xlfn.IFS(C2197&lt;5.7,"Normal",C2197&lt;=6.49,"Prediabetes",C2197&gt;=6.5,"Diabetes")</f>
        <v>Normal</v>
      </c>
      <c r="W2197" t="str">
        <f t="shared" si="455"/>
        <v>Yes</v>
      </c>
    </row>
    <row r="2198" spans="1:23" x14ac:dyDescent="0.25">
      <c r="A2198" t="s">
        <v>161</v>
      </c>
      <c r="B2198" s="11">
        <v>33.770000000000003</v>
      </c>
      <c r="C2198" s="11">
        <v>6</v>
      </c>
      <c r="D2198" t="s">
        <v>2380</v>
      </c>
      <c r="E2198" t="s">
        <v>2382</v>
      </c>
      <c r="F2198" t="s">
        <v>2380</v>
      </c>
      <c r="G2198">
        <v>1</v>
      </c>
      <c r="H2198" t="s">
        <v>2380</v>
      </c>
      <c r="I2198" t="str">
        <f t="shared" si="443"/>
        <v>Id2197</v>
      </c>
      <c r="J2198" t="str">
        <f t="shared" si="444"/>
        <v>33.77</v>
      </c>
      <c r="K2198" t="str">
        <f t="shared" si="445"/>
        <v>6</v>
      </c>
      <c r="L2198" t="str">
        <f t="shared" si="446"/>
        <v>No</v>
      </c>
      <c r="M2198" t="str">
        <f t="shared" si="447"/>
        <v>yes</v>
      </c>
      <c r="N2198" t="str">
        <f t="shared" si="448"/>
        <v>No</v>
      </c>
      <c r="O2198" t="str">
        <f t="shared" si="449"/>
        <v>1</v>
      </c>
      <c r="P2198" t="str">
        <f t="shared" si="450"/>
        <v>No</v>
      </c>
      <c r="Q2198" s="10" t="str">
        <f t="shared" si="451"/>
        <v>1</v>
      </c>
      <c r="R2198" t="str">
        <f t="shared" si="452"/>
        <v>No</v>
      </c>
      <c r="S2198" t="str">
        <f t="shared" si="453"/>
        <v>No</v>
      </c>
      <c r="T2198" t="str">
        <f t="shared" si="454"/>
        <v>No</v>
      </c>
      <c r="U2198" s="10" t="str" cm="1">
        <f t="array" ref="U2198">_xlfn.IFS(B2198&lt;18.5,"Underweight",B2198&lt;=24.9,"Normal weight",B2198&lt;=29.99,"Over weight",B2198&gt;=30,"Obesity")</f>
        <v>Obesity</v>
      </c>
      <c r="V2198" t="str" cm="1">
        <f t="array" ref="V2198">_xlfn.IFS(C2198&lt;5.7,"Normal",C2198&lt;=6.49,"Prediabetes",C2198&gt;=6.5,"Diabetes")</f>
        <v>Prediabetes</v>
      </c>
      <c r="W2198" t="str">
        <f t="shared" si="455"/>
        <v>Yes</v>
      </c>
    </row>
    <row r="2199" spans="1:23" x14ac:dyDescent="0.25">
      <c r="A2199" t="s">
        <v>160</v>
      </c>
      <c r="B2199" s="11">
        <v>26.84</v>
      </c>
      <c r="C2199" s="11">
        <v>5.99</v>
      </c>
      <c r="D2199" t="s">
        <v>2382</v>
      </c>
      <c r="E2199" t="s">
        <v>2382</v>
      </c>
      <c r="F2199" t="s">
        <v>2380</v>
      </c>
      <c r="G2199">
        <v>1</v>
      </c>
      <c r="H2199" t="s">
        <v>2380</v>
      </c>
      <c r="I2199" t="str">
        <f t="shared" si="443"/>
        <v>Id2198</v>
      </c>
      <c r="J2199" t="str">
        <f t="shared" si="444"/>
        <v>26.84</v>
      </c>
      <c r="K2199" t="str">
        <f t="shared" si="445"/>
        <v>5.99</v>
      </c>
      <c r="L2199" t="str">
        <f t="shared" si="446"/>
        <v>yes</v>
      </c>
      <c r="M2199" t="str">
        <f t="shared" si="447"/>
        <v>yes</v>
      </c>
      <c r="N2199" t="str">
        <f t="shared" si="448"/>
        <v>No</v>
      </c>
      <c r="O2199" t="str">
        <f t="shared" si="449"/>
        <v>1</v>
      </c>
      <c r="P2199" t="str">
        <f t="shared" si="450"/>
        <v>No</v>
      </c>
      <c r="Q2199" s="10" t="str">
        <f t="shared" si="451"/>
        <v>1</v>
      </c>
      <c r="R2199" t="str">
        <f t="shared" si="452"/>
        <v>Yes</v>
      </c>
      <c r="S2199" t="str">
        <f t="shared" si="453"/>
        <v>No</v>
      </c>
      <c r="T2199" t="str">
        <f t="shared" si="454"/>
        <v>No</v>
      </c>
      <c r="U2199" s="10" t="str" cm="1">
        <f t="array" ref="U2199">_xlfn.IFS(B2199&lt;18.5,"Underweight",B2199&lt;=24.9,"Normal weight",B2199&lt;=29.99,"Over weight",B2199&gt;=30,"Obesity")</f>
        <v>Over weight</v>
      </c>
      <c r="V2199" t="str" cm="1">
        <f t="array" ref="V2199">_xlfn.IFS(C2199&lt;5.7,"Normal",C2199&lt;=6.49,"Prediabetes",C2199&gt;=6.5,"Diabetes")</f>
        <v>Prediabetes</v>
      </c>
      <c r="W2199" t="str">
        <f t="shared" si="455"/>
        <v>Yes</v>
      </c>
    </row>
    <row r="2200" spans="1:23" x14ac:dyDescent="0.25">
      <c r="A2200" t="s">
        <v>159</v>
      </c>
      <c r="B2200" s="11">
        <v>35.53</v>
      </c>
      <c r="C2200" s="11">
        <v>4.3600000000000003</v>
      </c>
      <c r="D2200" t="s">
        <v>2380</v>
      </c>
      <c r="E2200" t="s">
        <v>2380</v>
      </c>
      <c r="F2200" t="s">
        <v>2383</v>
      </c>
      <c r="G2200">
        <v>1</v>
      </c>
      <c r="H2200" t="s">
        <v>2380</v>
      </c>
      <c r="I2200" t="str">
        <f t="shared" si="443"/>
        <v>Id2199</v>
      </c>
      <c r="J2200" t="str">
        <f t="shared" si="444"/>
        <v>35.53</v>
      </c>
      <c r="K2200" t="str">
        <f t="shared" si="445"/>
        <v>4.36</v>
      </c>
      <c r="L2200" t="str">
        <f t="shared" si="446"/>
        <v>No</v>
      </c>
      <c r="M2200" t="str">
        <f t="shared" si="447"/>
        <v>No</v>
      </c>
      <c r="N2200" t="str">
        <f t="shared" si="448"/>
        <v>Yes</v>
      </c>
      <c r="O2200" t="str">
        <f t="shared" si="449"/>
        <v>1</v>
      </c>
      <c r="P2200" t="str">
        <f t="shared" si="450"/>
        <v>No</v>
      </c>
      <c r="Q2200" s="10" t="str">
        <f t="shared" si="451"/>
        <v>1</v>
      </c>
      <c r="R2200" t="str">
        <f t="shared" si="452"/>
        <v>No</v>
      </c>
      <c r="S2200" t="str">
        <f t="shared" si="453"/>
        <v>No</v>
      </c>
      <c r="T2200" t="str">
        <f t="shared" si="454"/>
        <v>No</v>
      </c>
      <c r="U2200" s="10" t="str" cm="1">
        <f t="array" ref="U2200">_xlfn.IFS(B2200&lt;18.5,"Underweight",B2200&lt;=24.9,"Normal weight",B2200&lt;=29.99,"Over weight",B2200&gt;=30,"Obesity")</f>
        <v>Obesity</v>
      </c>
      <c r="V2200" t="str" cm="1">
        <f t="array" ref="V2200">_xlfn.IFS(C2200&lt;5.7,"Normal",C2200&lt;=6.49,"Prediabetes",C2200&gt;=6.5,"Diabetes")</f>
        <v>Normal</v>
      </c>
      <c r="W2200" t="str">
        <f t="shared" si="455"/>
        <v>No</v>
      </c>
    </row>
    <row r="2201" spans="1:23" x14ac:dyDescent="0.25">
      <c r="A2201" t="s">
        <v>158</v>
      </c>
      <c r="B2201" s="11">
        <v>30.59</v>
      </c>
      <c r="C2201" s="11">
        <v>4.41</v>
      </c>
      <c r="D2201" t="s">
        <v>2380</v>
      </c>
      <c r="E2201" t="s">
        <v>2380</v>
      </c>
      <c r="F2201" t="s">
        <v>2383</v>
      </c>
      <c r="G2201">
        <v>1</v>
      </c>
      <c r="H2201" t="s">
        <v>2380</v>
      </c>
      <c r="I2201" t="str">
        <f t="shared" si="443"/>
        <v>Id2200</v>
      </c>
      <c r="J2201" t="str">
        <f t="shared" si="444"/>
        <v>30.59</v>
      </c>
      <c r="K2201" t="str">
        <f t="shared" si="445"/>
        <v>4.41</v>
      </c>
      <c r="L2201" t="str">
        <f t="shared" si="446"/>
        <v>No</v>
      </c>
      <c r="M2201" t="str">
        <f t="shared" si="447"/>
        <v>No</v>
      </c>
      <c r="N2201" t="str">
        <f t="shared" si="448"/>
        <v>Yes</v>
      </c>
      <c r="O2201" t="str">
        <f t="shared" si="449"/>
        <v>1</v>
      </c>
      <c r="P2201" t="str">
        <f t="shared" si="450"/>
        <v>No</v>
      </c>
      <c r="Q2201" s="10" t="str">
        <f t="shared" si="451"/>
        <v>1</v>
      </c>
      <c r="R2201" t="str">
        <f t="shared" si="452"/>
        <v>No</v>
      </c>
      <c r="S2201" t="str">
        <f t="shared" si="453"/>
        <v>No</v>
      </c>
      <c r="T2201" t="str">
        <f t="shared" si="454"/>
        <v>No</v>
      </c>
      <c r="U2201" s="10" t="str" cm="1">
        <f t="array" ref="U2201">_xlfn.IFS(B2201&lt;18.5,"Underweight",B2201&lt;=24.9,"Normal weight",B2201&lt;=29.99,"Over weight",B2201&gt;=30,"Obesity")</f>
        <v>Obesity</v>
      </c>
      <c r="V2201" t="str" cm="1">
        <f t="array" ref="V2201">_xlfn.IFS(C2201&lt;5.7,"Normal",C2201&lt;=6.49,"Prediabetes",C2201&gt;=6.5,"Diabetes")</f>
        <v>Normal</v>
      </c>
      <c r="W2201" t="str">
        <f t="shared" si="455"/>
        <v>No</v>
      </c>
    </row>
    <row r="2202" spans="1:23" x14ac:dyDescent="0.25">
      <c r="A2202" t="s">
        <v>157</v>
      </c>
      <c r="B2202" s="11">
        <v>30.59</v>
      </c>
      <c r="C2202" s="11">
        <v>4.17</v>
      </c>
      <c r="D2202" t="s">
        <v>2380</v>
      </c>
      <c r="E2202" t="s">
        <v>2380</v>
      </c>
      <c r="F2202" t="s">
        <v>2383</v>
      </c>
      <c r="G2202">
        <v>1</v>
      </c>
      <c r="H2202" t="s">
        <v>2380</v>
      </c>
      <c r="I2202" t="str">
        <f t="shared" si="443"/>
        <v>Id2201</v>
      </c>
      <c r="J2202" t="str">
        <f t="shared" si="444"/>
        <v>30.59</v>
      </c>
      <c r="K2202" t="str">
        <f t="shared" si="445"/>
        <v>4.17</v>
      </c>
      <c r="L2202" t="str">
        <f t="shared" si="446"/>
        <v>No</v>
      </c>
      <c r="M2202" t="str">
        <f t="shared" si="447"/>
        <v>No</v>
      </c>
      <c r="N2202" t="str">
        <f t="shared" si="448"/>
        <v>Yes</v>
      </c>
      <c r="O2202" t="str">
        <f t="shared" si="449"/>
        <v>1</v>
      </c>
      <c r="P2202" t="str">
        <f t="shared" si="450"/>
        <v>No</v>
      </c>
      <c r="Q2202" s="10" t="str">
        <f t="shared" si="451"/>
        <v>1</v>
      </c>
      <c r="R2202" t="str">
        <f t="shared" si="452"/>
        <v>No</v>
      </c>
      <c r="S2202" t="str">
        <f t="shared" si="453"/>
        <v>No</v>
      </c>
      <c r="T2202" t="str">
        <f t="shared" si="454"/>
        <v>No</v>
      </c>
      <c r="U2202" s="10" t="str" cm="1">
        <f t="array" ref="U2202">_xlfn.IFS(B2202&lt;18.5,"Underweight",B2202&lt;=24.9,"Normal weight",B2202&lt;=29.99,"Over weight",B2202&gt;=30,"Obesity")</f>
        <v>Obesity</v>
      </c>
      <c r="V2202" t="str" cm="1">
        <f t="array" ref="V2202">_xlfn.IFS(C2202&lt;5.7,"Normal",C2202&lt;=6.49,"Prediabetes",C2202&gt;=6.5,"Diabetes")</f>
        <v>Normal</v>
      </c>
      <c r="W2202" t="str">
        <f t="shared" si="455"/>
        <v>No</v>
      </c>
    </row>
    <row r="2203" spans="1:23" x14ac:dyDescent="0.25">
      <c r="A2203" t="s">
        <v>156</v>
      </c>
      <c r="B2203" s="11">
        <v>27.835000000000001</v>
      </c>
      <c r="C2203" s="11">
        <v>4.4400000000000004</v>
      </c>
      <c r="D2203" t="s">
        <v>2380</v>
      </c>
      <c r="E2203" t="s">
        <v>2380</v>
      </c>
      <c r="F2203" t="s">
        <v>2383</v>
      </c>
      <c r="G2203">
        <v>1</v>
      </c>
      <c r="H2203" t="s">
        <v>2380</v>
      </c>
      <c r="I2203" t="str">
        <f t="shared" si="443"/>
        <v>Id2202</v>
      </c>
      <c r="J2203" t="str">
        <f t="shared" si="444"/>
        <v>27.835</v>
      </c>
      <c r="K2203" t="str">
        <f t="shared" si="445"/>
        <v>4.44</v>
      </c>
      <c r="L2203" t="str">
        <f t="shared" si="446"/>
        <v>No</v>
      </c>
      <c r="M2203" t="str">
        <f t="shared" si="447"/>
        <v>No</v>
      </c>
      <c r="N2203" t="str">
        <f t="shared" si="448"/>
        <v>Yes</v>
      </c>
      <c r="O2203" t="str">
        <f t="shared" si="449"/>
        <v>1</v>
      </c>
      <c r="P2203" t="str">
        <f t="shared" si="450"/>
        <v>No</v>
      </c>
      <c r="Q2203" s="10" t="str">
        <f t="shared" si="451"/>
        <v>1</v>
      </c>
      <c r="R2203" t="str">
        <f t="shared" si="452"/>
        <v>No</v>
      </c>
      <c r="S2203" t="str">
        <f t="shared" si="453"/>
        <v>No</v>
      </c>
      <c r="T2203" t="str">
        <f t="shared" si="454"/>
        <v>No</v>
      </c>
      <c r="U2203" s="10" t="str" cm="1">
        <f t="array" ref="U2203">_xlfn.IFS(B2203&lt;18.5,"Underweight",B2203&lt;=24.9,"Normal weight",B2203&lt;=29.99,"Over weight",B2203&gt;=30,"Obesity")</f>
        <v>Over weight</v>
      </c>
      <c r="V2203" t="str" cm="1">
        <f t="array" ref="V2203">_xlfn.IFS(C2203&lt;5.7,"Normal",C2203&lt;=6.49,"Prediabetes",C2203&gt;=6.5,"Diabetes")</f>
        <v>Normal</v>
      </c>
      <c r="W2203" t="str">
        <f t="shared" si="455"/>
        <v>No</v>
      </c>
    </row>
    <row r="2204" spans="1:23" x14ac:dyDescent="0.25">
      <c r="A2204" t="s">
        <v>155</v>
      </c>
      <c r="B2204" s="11">
        <v>40.26</v>
      </c>
      <c r="C2204" s="11">
        <v>5.52</v>
      </c>
      <c r="D2204" t="s">
        <v>2380</v>
      </c>
      <c r="E2204" t="s">
        <v>2382</v>
      </c>
      <c r="F2204" t="s">
        <v>2380</v>
      </c>
      <c r="G2204">
        <v>1</v>
      </c>
      <c r="H2204" t="s">
        <v>2380</v>
      </c>
      <c r="I2204" t="str">
        <f t="shared" si="443"/>
        <v>Id2203</v>
      </c>
      <c r="J2204" t="str">
        <f t="shared" si="444"/>
        <v>40.26</v>
      </c>
      <c r="K2204" t="str">
        <f t="shared" si="445"/>
        <v>5.52</v>
      </c>
      <c r="L2204" t="str">
        <f t="shared" si="446"/>
        <v>No</v>
      </c>
      <c r="M2204" t="str">
        <f t="shared" si="447"/>
        <v>yes</v>
      </c>
      <c r="N2204" t="str">
        <f t="shared" si="448"/>
        <v>No</v>
      </c>
      <c r="O2204" t="str">
        <f t="shared" si="449"/>
        <v>1</v>
      </c>
      <c r="P2204" t="str">
        <f t="shared" si="450"/>
        <v>No</v>
      </c>
      <c r="Q2204" s="10" t="str">
        <f t="shared" si="451"/>
        <v>1</v>
      </c>
      <c r="R2204" t="str">
        <f t="shared" si="452"/>
        <v>No</v>
      </c>
      <c r="S2204" t="str">
        <f t="shared" si="453"/>
        <v>No</v>
      </c>
      <c r="T2204" t="str">
        <f t="shared" si="454"/>
        <v>No</v>
      </c>
      <c r="U2204" s="10" t="str" cm="1">
        <f t="array" ref="U2204">_xlfn.IFS(B2204&lt;18.5,"Underweight",B2204&lt;=24.9,"Normal weight",B2204&lt;=29.99,"Over weight",B2204&gt;=30,"Obesity")</f>
        <v>Obesity</v>
      </c>
      <c r="V2204" t="str" cm="1">
        <f t="array" ref="V2204">_xlfn.IFS(C2204&lt;5.7,"Normal",C2204&lt;=6.49,"Prediabetes",C2204&gt;=6.5,"Diabetes")</f>
        <v>Normal</v>
      </c>
      <c r="W2204" t="str">
        <f t="shared" si="455"/>
        <v>Yes</v>
      </c>
    </row>
    <row r="2205" spans="1:23" x14ac:dyDescent="0.25">
      <c r="A2205" t="s">
        <v>154</v>
      </c>
      <c r="B2205" s="11">
        <v>39.82</v>
      </c>
      <c r="C2205" s="11">
        <v>6.01</v>
      </c>
      <c r="D2205" t="s">
        <v>2380</v>
      </c>
      <c r="E2205" t="s">
        <v>2382</v>
      </c>
      <c r="F2205" t="s">
        <v>2380</v>
      </c>
      <c r="G2205">
        <v>1</v>
      </c>
      <c r="H2205" t="s">
        <v>2380</v>
      </c>
      <c r="I2205" t="str">
        <f t="shared" si="443"/>
        <v>Id2204</v>
      </c>
      <c r="J2205" t="str">
        <f t="shared" si="444"/>
        <v>39.82</v>
      </c>
      <c r="K2205" t="str">
        <f t="shared" si="445"/>
        <v>6.01</v>
      </c>
      <c r="L2205" t="str">
        <f t="shared" si="446"/>
        <v>No</v>
      </c>
      <c r="M2205" t="str">
        <f t="shared" si="447"/>
        <v>yes</v>
      </c>
      <c r="N2205" t="str">
        <f t="shared" si="448"/>
        <v>No</v>
      </c>
      <c r="O2205" t="str">
        <f t="shared" si="449"/>
        <v>1</v>
      </c>
      <c r="P2205" t="str">
        <f t="shared" si="450"/>
        <v>No</v>
      </c>
      <c r="Q2205" s="10" t="str">
        <f t="shared" si="451"/>
        <v>1</v>
      </c>
      <c r="R2205" t="str">
        <f t="shared" si="452"/>
        <v>No</v>
      </c>
      <c r="S2205" t="str">
        <f t="shared" si="453"/>
        <v>No</v>
      </c>
      <c r="T2205" t="str">
        <f t="shared" si="454"/>
        <v>No</v>
      </c>
      <c r="U2205" s="10" t="str" cm="1">
        <f t="array" ref="U2205">_xlfn.IFS(B2205&lt;18.5,"Underweight",B2205&lt;=24.9,"Normal weight",B2205&lt;=29.99,"Over weight",B2205&gt;=30,"Obesity")</f>
        <v>Obesity</v>
      </c>
      <c r="V2205" t="str" cm="1">
        <f t="array" ref="V2205">_xlfn.IFS(C2205&lt;5.7,"Normal",C2205&lt;=6.49,"Prediabetes",C2205&gt;=6.5,"Diabetes")</f>
        <v>Prediabetes</v>
      </c>
      <c r="W2205" t="str">
        <f t="shared" si="455"/>
        <v>Yes</v>
      </c>
    </row>
    <row r="2206" spans="1:23" x14ac:dyDescent="0.25">
      <c r="A2206" t="s">
        <v>153</v>
      </c>
      <c r="B2206" s="11">
        <v>39.159999999999997</v>
      </c>
      <c r="C2206" s="11">
        <v>5.81</v>
      </c>
      <c r="D2206" t="s">
        <v>2380</v>
      </c>
      <c r="E2206" t="s">
        <v>2382</v>
      </c>
      <c r="F2206" t="s">
        <v>2380</v>
      </c>
      <c r="G2206">
        <v>1</v>
      </c>
      <c r="H2206" t="s">
        <v>2380</v>
      </c>
      <c r="I2206" t="str">
        <f t="shared" si="443"/>
        <v>Id2205</v>
      </c>
      <c r="J2206" t="str">
        <f t="shared" si="444"/>
        <v>39.16</v>
      </c>
      <c r="K2206" t="str">
        <f t="shared" si="445"/>
        <v>5.81</v>
      </c>
      <c r="L2206" t="str">
        <f t="shared" si="446"/>
        <v>No</v>
      </c>
      <c r="M2206" t="str">
        <f t="shared" si="447"/>
        <v>yes</v>
      </c>
      <c r="N2206" t="str">
        <f t="shared" si="448"/>
        <v>No</v>
      </c>
      <c r="O2206" t="str">
        <f t="shared" si="449"/>
        <v>1</v>
      </c>
      <c r="P2206" t="str">
        <f t="shared" si="450"/>
        <v>No</v>
      </c>
      <c r="Q2206" s="10" t="str">
        <f t="shared" si="451"/>
        <v>1</v>
      </c>
      <c r="R2206" t="str">
        <f t="shared" si="452"/>
        <v>No</v>
      </c>
      <c r="S2206" t="str">
        <f t="shared" si="453"/>
        <v>No</v>
      </c>
      <c r="T2206" t="str">
        <f t="shared" si="454"/>
        <v>No</v>
      </c>
      <c r="U2206" s="10" t="str" cm="1">
        <f t="array" ref="U2206">_xlfn.IFS(B2206&lt;18.5,"Underweight",B2206&lt;=24.9,"Normal weight",B2206&lt;=29.99,"Over weight",B2206&gt;=30,"Obesity")</f>
        <v>Obesity</v>
      </c>
      <c r="V2206" t="str" cm="1">
        <f t="array" ref="V2206">_xlfn.IFS(C2206&lt;5.7,"Normal",C2206&lt;=6.49,"Prediabetes",C2206&gt;=6.5,"Diabetes")</f>
        <v>Prediabetes</v>
      </c>
      <c r="W2206" t="str">
        <f t="shared" si="455"/>
        <v>Yes</v>
      </c>
    </row>
    <row r="2207" spans="1:23" x14ac:dyDescent="0.25">
      <c r="A2207" t="s">
        <v>152</v>
      </c>
      <c r="B2207" s="11">
        <v>25.555</v>
      </c>
      <c r="C2207" s="11">
        <v>4.37</v>
      </c>
      <c r="D2207" t="s">
        <v>2380</v>
      </c>
      <c r="E2207" t="s">
        <v>2380</v>
      </c>
      <c r="F2207" t="s">
        <v>2383</v>
      </c>
      <c r="G2207">
        <v>1</v>
      </c>
      <c r="H2207" t="s">
        <v>2380</v>
      </c>
      <c r="I2207" t="str">
        <f t="shared" si="443"/>
        <v>Id2206</v>
      </c>
      <c r="J2207" t="str">
        <f t="shared" si="444"/>
        <v>25.555</v>
      </c>
      <c r="K2207" t="str">
        <f t="shared" si="445"/>
        <v>4.37</v>
      </c>
      <c r="L2207" t="str">
        <f t="shared" si="446"/>
        <v>No</v>
      </c>
      <c r="M2207" t="str">
        <f t="shared" si="447"/>
        <v>No</v>
      </c>
      <c r="N2207" t="str">
        <f t="shared" si="448"/>
        <v>Yes</v>
      </c>
      <c r="O2207" t="str">
        <f t="shared" si="449"/>
        <v>1</v>
      </c>
      <c r="P2207" t="str">
        <f t="shared" si="450"/>
        <v>No</v>
      </c>
      <c r="Q2207" s="10" t="str">
        <f t="shared" si="451"/>
        <v>1</v>
      </c>
      <c r="R2207" t="str">
        <f t="shared" si="452"/>
        <v>No</v>
      </c>
      <c r="S2207" t="str">
        <f t="shared" si="453"/>
        <v>No</v>
      </c>
      <c r="T2207" t="str">
        <f t="shared" si="454"/>
        <v>No</v>
      </c>
      <c r="U2207" s="10" t="str" cm="1">
        <f t="array" ref="U2207">_xlfn.IFS(B2207&lt;18.5,"Underweight",B2207&lt;=24.9,"Normal weight",B2207&lt;=29.99,"Over weight",B2207&gt;=30,"Obesity")</f>
        <v>Over weight</v>
      </c>
      <c r="V2207" t="str" cm="1">
        <f t="array" ref="V2207">_xlfn.IFS(C2207&lt;5.7,"Normal",C2207&lt;=6.49,"Prediabetes",C2207&gt;=6.5,"Diabetes")</f>
        <v>Normal</v>
      </c>
      <c r="W2207" t="str">
        <f t="shared" si="455"/>
        <v>No</v>
      </c>
    </row>
    <row r="2208" spans="1:23" x14ac:dyDescent="0.25">
      <c r="A2208" t="s">
        <v>151</v>
      </c>
      <c r="B2208" s="11">
        <v>25.175000000000001</v>
      </c>
      <c r="C2208" s="11">
        <v>5.74</v>
      </c>
      <c r="D2208" t="s">
        <v>2380</v>
      </c>
      <c r="E2208" t="s">
        <v>2380</v>
      </c>
      <c r="F2208" t="s">
        <v>2383</v>
      </c>
      <c r="G2208">
        <v>1</v>
      </c>
      <c r="H2208" t="s">
        <v>2380</v>
      </c>
      <c r="I2208" t="str">
        <f t="shared" si="443"/>
        <v>Id2207</v>
      </c>
      <c r="J2208" t="str">
        <f t="shared" si="444"/>
        <v>25.175</v>
      </c>
      <c r="K2208" t="str">
        <f t="shared" si="445"/>
        <v>5.74</v>
      </c>
      <c r="L2208" t="str">
        <f t="shared" si="446"/>
        <v>No</v>
      </c>
      <c r="M2208" t="str">
        <f t="shared" si="447"/>
        <v>No</v>
      </c>
      <c r="N2208" t="str">
        <f t="shared" si="448"/>
        <v>Yes</v>
      </c>
      <c r="O2208" t="str">
        <f t="shared" si="449"/>
        <v>1</v>
      </c>
      <c r="P2208" t="str">
        <f t="shared" si="450"/>
        <v>No</v>
      </c>
      <c r="Q2208" s="10" t="str">
        <f t="shared" si="451"/>
        <v>1</v>
      </c>
      <c r="R2208" t="str">
        <f t="shared" si="452"/>
        <v>No</v>
      </c>
      <c r="S2208" t="str">
        <f t="shared" si="453"/>
        <v>No</v>
      </c>
      <c r="T2208" t="str">
        <f t="shared" si="454"/>
        <v>No</v>
      </c>
      <c r="U2208" s="10" t="str" cm="1">
        <f t="array" ref="U2208">_xlfn.IFS(B2208&lt;18.5,"Underweight",B2208&lt;=24.9,"Normal weight",B2208&lt;=29.99,"Over weight",B2208&gt;=30,"Obesity")</f>
        <v>Over weight</v>
      </c>
      <c r="V2208" t="str" cm="1">
        <f t="array" ref="V2208">_xlfn.IFS(C2208&lt;5.7,"Normal",C2208&lt;=6.49,"Prediabetes",C2208&gt;=6.5,"Diabetes")</f>
        <v>Prediabetes</v>
      </c>
      <c r="W2208" t="str">
        <f t="shared" si="455"/>
        <v>No</v>
      </c>
    </row>
    <row r="2209" spans="1:23" x14ac:dyDescent="0.25">
      <c r="A2209" t="s">
        <v>150</v>
      </c>
      <c r="B2209" s="11">
        <v>38.28</v>
      </c>
      <c r="C2209" s="11">
        <v>5.39</v>
      </c>
      <c r="D2209" t="s">
        <v>2380</v>
      </c>
      <c r="E2209" t="s">
        <v>2382</v>
      </c>
      <c r="F2209" t="s">
        <v>2380</v>
      </c>
      <c r="G2209">
        <v>1</v>
      </c>
      <c r="H2209" t="s">
        <v>2380</v>
      </c>
      <c r="I2209" t="str">
        <f t="shared" si="443"/>
        <v>Id2208</v>
      </c>
      <c r="J2209" t="str">
        <f t="shared" si="444"/>
        <v>38.28</v>
      </c>
      <c r="K2209" t="str">
        <f t="shared" si="445"/>
        <v>5.39</v>
      </c>
      <c r="L2209" t="str">
        <f t="shared" si="446"/>
        <v>No</v>
      </c>
      <c r="M2209" t="str">
        <f t="shared" si="447"/>
        <v>yes</v>
      </c>
      <c r="N2209" t="str">
        <f t="shared" si="448"/>
        <v>No</v>
      </c>
      <c r="O2209" t="str">
        <f t="shared" si="449"/>
        <v>1</v>
      </c>
      <c r="P2209" t="str">
        <f t="shared" si="450"/>
        <v>No</v>
      </c>
      <c r="Q2209" s="10" t="str">
        <f t="shared" si="451"/>
        <v>1</v>
      </c>
      <c r="R2209" t="str">
        <f t="shared" si="452"/>
        <v>No</v>
      </c>
      <c r="S2209" t="str">
        <f t="shared" si="453"/>
        <v>No</v>
      </c>
      <c r="T2209" t="str">
        <f t="shared" si="454"/>
        <v>No</v>
      </c>
      <c r="U2209" s="10" t="str" cm="1">
        <f t="array" ref="U2209">_xlfn.IFS(B2209&lt;18.5,"Underweight",B2209&lt;=24.9,"Normal weight",B2209&lt;=29.99,"Over weight",B2209&gt;=30,"Obesity")</f>
        <v>Obesity</v>
      </c>
      <c r="V2209" t="str" cm="1">
        <f t="array" ref="V2209">_xlfn.IFS(C2209&lt;5.7,"Normal",C2209&lt;=6.49,"Prediabetes",C2209&gt;=6.5,"Diabetes")</f>
        <v>Normal</v>
      </c>
      <c r="W2209" t="str">
        <f t="shared" si="455"/>
        <v>Yes</v>
      </c>
    </row>
    <row r="2210" spans="1:23" x14ac:dyDescent="0.25">
      <c r="A2210" t="s">
        <v>149</v>
      </c>
      <c r="B2210" s="11">
        <v>38.17</v>
      </c>
      <c r="C2210" s="11">
        <v>4.07</v>
      </c>
      <c r="D2210" t="s">
        <v>2380</v>
      </c>
      <c r="E2210" t="s">
        <v>2382</v>
      </c>
      <c r="F2210" t="s">
        <v>2380</v>
      </c>
      <c r="G2210">
        <v>1</v>
      </c>
      <c r="H2210" t="s">
        <v>2380</v>
      </c>
      <c r="I2210" t="str">
        <f t="shared" si="443"/>
        <v>Id2209</v>
      </c>
      <c r="J2210" t="str">
        <f t="shared" si="444"/>
        <v>38.17</v>
      </c>
      <c r="K2210" t="str">
        <f t="shared" si="445"/>
        <v>4.07</v>
      </c>
      <c r="L2210" t="str">
        <f t="shared" si="446"/>
        <v>No</v>
      </c>
      <c r="M2210" t="str">
        <f t="shared" si="447"/>
        <v>yes</v>
      </c>
      <c r="N2210" t="str">
        <f t="shared" si="448"/>
        <v>No</v>
      </c>
      <c r="O2210" t="str">
        <f t="shared" si="449"/>
        <v>1</v>
      </c>
      <c r="P2210" t="str">
        <f t="shared" si="450"/>
        <v>No</v>
      </c>
      <c r="Q2210" s="10" t="str">
        <f t="shared" si="451"/>
        <v>1</v>
      </c>
      <c r="R2210" t="str">
        <f t="shared" si="452"/>
        <v>No</v>
      </c>
      <c r="S2210" t="str">
        <f t="shared" si="453"/>
        <v>No</v>
      </c>
      <c r="T2210" t="str">
        <f t="shared" si="454"/>
        <v>No</v>
      </c>
      <c r="U2210" s="10" t="str" cm="1">
        <f t="array" ref="U2210">_xlfn.IFS(B2210&lt;18.5,"Underweight",B2210&lt;=24.9,"Normal weight",B2210&lt;=29.99,"Over weight",B2210&gt;=30,"Obesity")</f>
        <v>Obesity</v>
      </c>
      <c r="V2210" t="str" cm="1">
        <f t="array" ref="V2210">_xlfn.IFS(C2210&lt;5.7,"Normal",C2210&lt;=6.49,"Prediabetes",C2210&gt;=6.5,"Diabetes")</f>
        <v>Normal</v>
      </c>
      <c r="W2210" t="str">
        <f t="shared" si="455"/>
        <v>Yes</v>
      </c>
    </row>
    <row r="2211" spans="1:23" x14ac:dyDescent="0.25">
      <c r="A2211" t="s">
        <v>148</v>
      </c>
      <c r="B2211" s="11">
        <v>36.85</v>
      </c>
      <c r="C2211" s="11">
        <v>5.49</v>
      </c>
      <c r="D2211" t="s">
        <v>2380</v>
      </c>
      <c r="E2211" t="s">
        <v>2382</v>
      </c>
      <c r="F2211" t="s">
        <v>2380</v>
      </c>
      <c r="G2211">
        <v>1</v>
      </c>
      <c r="H2211" t="s">
        <v>2380</v>
      </c>
      <c r="I2211" t="str">
        <f t="shared" si="443"/>
        <v>Id2210</v>
      </c>
      <c r="J2211" t="str">
        <f t="shared" si="444"/>
        <v>36.85</v>
      </c>
      <c r="K2211" t="str">
        <f t="shared" si="445"/>
        <v>5.49</v>
      </c>
      <c r="L2211" t="str">
        <f t="shared" si="446"/>
        <v>No</v>
      </c>
      <c r="M2211" t="str">
        <f t="shared" si="447"/>
        <v>yes</v>
      </c>
      <c r="N2211" t="str">
        <f t="shared" si="448"/>
        <v>No</v>
      </c>
      <c r="O2211" t="str">
        <f t="shared" si="449"/>
        <v>1</v>
      </c>
      <c r="P2211" t="str">
        <f t="shared" si="450"/>
        <v>No</v>
      </c>
      <c r="Q2211" s="10" t="str">
        <f t="shared" si="451"/>
        <v>1</v>
      </c>
      <c r="R2211" t="str">
        <f t="shared" si="452"/>
        <v>No</v>
      </c>
      <c r="S2211" t="str">
        <f t="shared" si="453"/>
        <v>No</v>
      </c>
      <c r="T2211" t="str">
        <f t="shared" si="454"/>
        <v>No</v>
      </c>
      <c r="U2211" s="10" t="str" cm="1">
        <f t="array" ref="U2211">_xlfn.IFS(B2211&lt;18.5,"Underweight",B2211&lt;=24.9,"Normal weight",B2211&lt;=29.99,"Over weight",B2211&gt;=30,"Obesity")</f>
        <v>Obesity</v>
      </c>
      <c r="V2211" t="str" cm="1">
        <f t="array" ref="V2211">_xlfn.IFS(C2211&lt;5.7,"Normal",C2211&lt;=6.49,"Prediabetes",C2211&gt;=6.5,"Diabetes")</f>
        <v>Normal</v>
      </c>
      <c r="W2211" t="str">
        <f t="shared" si="455"/>
        <v>Yes</v>
      </c>
    </row>
    <row r="2212" spans="1:23" x14ac:dyDescent="0.25">
      <c r="A2212" t="s">
        <v>147</v>
      </c>
      <c r="B2212" s="11">
        <v>22.61</v>
      </c>
      <c r="C2212" s="11">
        <v>5.68</v>
      </c>
      <c r="D2212" t="s">
        <v>2380</v>
      </c>
      <c r="E2212" t="s">
        <v>2380</v>
      </c>
      <c r="F2212" t="s">
        <v>2383</v>
      </c>
      <c r="G2212">
        <v>1</v>
      </c>
      <c r="H2212" t="s">
        <v>2380</v>
      </c>
      <c r="I2212" t="str">
        <f t="shared" si="443"/>
        <v>Id2211</v>
      </c>
      <c r="J2212" t="str">
        <f t="shared" si="444"/>
        <v>22.61</v>
      </c>
      <c r="K2212" t="str">
        <f t="shared" si="445"/>
        <v>5.68</v>
      </c>
      <c r="L2212" t="str">
        <f t="shared" si="446"/>
        <v>No</v>
      </c>
      <c r="M2212" t="str">
        <f t="shared" si="447"/>
        <v>No</v>
      </c>
      <c r="N2212" t="str">
        <f t="shared" si="448"/>
        <v>Yes</v>
      </c>
      <c r="O2212" t="str">
        <f t="shared" si="449"/>
        <v>1</v>
      </c>
      <c r="P2212" t="str">
        <f t="shared" si="450"/>
        <v>No</v>
      </c>
      <c r="Q2212" s="10" t="str">
        <f t="shared" si="451"/>
        <v>1</v>
      </c>
      <c r="R2212" t="str">
        <f t="shared" si="452"/>
        <v>No</v>
      </c>
      <c r="S2212" t="str">
        <f t="shared" si="453"/>
        <v>No</v>
      </c>
      <c r="T2212" t="str">
        <f t="shared" si="454"/>
        <v>No</v>
      </c>
      <c r="U2212" s="10" t="str" cm="1">
        <f t="array" ref="U2212">_xlfn.IFS(B2212&lt;18.5,"Underweight",B2212&lt;=24.9,"Normal weight",B2212&lt;=29.99,"Over weight",B2212&gt;=30,"Obesity")</f>
        <v>Normal weight</v>
      </c>
      <c r="V2212" t="str" cm="1">
        <f t="array" ref="V2212">_xlfn.IFS(C2212&lt;5.7,"Normal",C2212&lt;=6.49,"Prediabetes",C2212&gt;=6.5,"Diabetes")</f>
        <v>Normal</v>
      </c>
      <c r="W2212" t="str">
        <f t="shared" si="455"/>
        <v>No</v>
      </c>
    </row>
    <row r="2213" spans="1:23" x14ac:dyDescent="0.25">
      <c r="A2213" t="s">
        <v>146</v>
      </c>
      <c r="B2213" s="11">
        <v>21.754999999999999</v>
      </c>
      <c r="C2213" s="11">
        <v>6.09</v>
      </c>
      <c r="D2213" t="s">
        <v>2380</v>
      </c>
      <c r="E2213" t="s">
        <v>2380</v>
      </c>
      <c r="F2213" t="s">
        <v>2383</v>
      </c>
      <c r="G2213">
        <v>1</v>
      </c>
      <c r="H2213" t="s">
        <v>2380</v>
      </c>
      <c r="I2213" t="str">
        <f t="shared" si="443"/>
        <v>Id2212</v>
      </c>
      <c r="J2213" t="str">
        <f t="shared" si="444"/>
        <v>21.755</v>
      </c>
      <c r="K2213" t="str">
        <f t="shared" si="445"/>
        <v>6.09</v>
      </c>
      <c r="L2213" t="str">
        <f t="shared" si="446"/>
        <v>No</v>
      </c>
      <c r="M2213" t="str">
        <f t="shared" si="447"/>
        <v>No</v>
      </c>
      <c r="N2213" t="str">
        <f t="shared" si="448"/>
        <v>Yes</v>
      </c>
      <c r="O2213" t="str">
        <f t="shared" si="449"/>
        <v>1</v>
      </c>
      <c r="P2213" t="str">
        <f t="shared" si="450"/>
        <v>No</v>
      </c>
      <c r="Q2213" s="10" t="str">
        <f t="shared" si="451"/>
        <v>1</v>
      </c>
      <c r="R2213" t="str">
        <f t="shared" si="452"/>
        <v>No</v>
      </c>
      <c r="S2213" t="str">
        <f t="shared" si="453"/>
        <v>No</v>
      </c>
      <c r="T2213" t="str">
        <f t="shared" si="454"/>
        <v>No</v>
      </c>
      <c r="U2213" s="10" t="str" cm="1">
        <f t="array" ref="U2213">_xlfn.IFS(B2213&lt;18.5,"Underweight",B2213&lt;=24.9,"Normal weight",B2213&lt;=29.99,"Over weight",B2213&gt;=30,"Obesity")</f>
        <v>Normal weight</v>
      </c>
      <c r="V2213" t="str" cm="1">
        <f t="array" ref="V2213">_xlfn.IFS(C2213&lt;5.7,"Normal",C2213&lt;=6.49,"Prediabetes",C2213&gt;=6.5,"Diabetes")</f>
        <v>Prediabetes</v>
      </c>
      <c r="W2213" t="str">
        <f t="shared" si="455"/>
        <v>No</v>
      </c>
    </row>
    <row r="2214" spans="1:23" x14ac:dyDescent="0.25">
      <c r="A2214" t="s">
        <v>145</v>
      </c>
      <c r="B2214" s="11">
        <v>20.425000000000001</v>
      </c>
      <c r="C2214" s="11">
        <v>5.53</v>
      </c>
      <c r="D2214" t="s">
        <v>2380</v>
      </c>
      <c r="E2214" t="s">
        <v>2380</v>
      </c>
      <c r="F2214" t="s">
        <v>2383</v>
      </c>
      <c r="G2214">
        <v>1</v>
      </c>
      <c r="H2214" t="s">
        <v>2380</v>
      </c>
      <c r="I2214" t="str">
        <f t="shared" si="443"/>
        <v>Id2213</v>
      </c>
      <c r="J2214" t="str">
        <f t="shared" si="444"/>
        <v>20.425</v>
      </c>
      <c r="K2214" t="str">
        <f t="shared" si="445"/>
        <v>5.53</v>
      </c>
      <c r="L2214" t="str">
        <f t="shared" si="446"/>
        <v>No</v>
      </c>
      <c r="M2214" t="str">
        <f t="shared" si="447"/>
        <v>No</v>
      </c>
      <c r="N2214" t="str">
        <f t="shared" si="448"/>
        <v>Yes</v>
      </c>
      <c r="O2214" t="str">
        <f t="shared" si="449"/>
        <v>1</v>
      </c>
      <c r="P2214" t="str">
        <f t="shared" si="450"/>
        <v>No</v>
      </c>
      <c r="Q2214" s="10" t="str">
        <f t="shared" si="451"/>
        <v>1</v>
      </c>
      <c r="R2214" t="str">
        <f t="shared" si="452"/>
        <v>No</v>
      </c>
      <c r="S2214" t="str">
        <f t="shared" si="453"/>
        <v>No</v>
      </c>
      <c r="T2214" t="str">
        <f t="shared" si="454"/>
        <v>No</v>
      </c>
      <c r="U2214" s="10" t="str" cm="1">
        <f t="array" ref="U2214">_xlfn.IFS(B2214&lt;18.5,"Underweight",B2214&lt;=24.9,"Normal weight",B2214&lt;=29.99,"Over weight",B2214&gt;=30,"Obesity")</f>
        <v>Normal weight</v>
      </c>
      <c r="V2214" t="str" cm="1">
        <f t="array" ref="V2214">_xlfn.IFS(C2214&lt;5.7,"Normal",C2214&lt;=6.49,"Prediabetes",C2214&gt;=6.5,"Diabetes")</f>
        <v>Normal</v>
      </c>
      <c r="W2214" t="str">
        <f t="shared" si="455"/>
        <v>No</v>
      </c>
    </row>
    <row r="2215" spans="1:23" x14ac:dyDescent="0.25">
      <c r="A2215" t="s">
        <v>144</v>
      </c>
      <c r="B2215" s="11">
        <v>31.35</v>
      </c>
      <c r="C2215" s="11">
        <v>4.28</v>
      </c>
      <c r="D2215" t="s">
        <v>2380</v>
      </c>
      <c r="E2215" t="s">
        <v>2382</v>
      </c>
      <c r="F2215" t="s">
        <v>2380</v>
      </c>
      <c r="G2215">
        <v>1</v>
      </c>
      <c r="H2215" t="s">
        <v>2380</v>
      </c>
      <c r="I2215" t="str">
        <f t="shared" si="443"/>
        <v>Id2214</v>
      </c>
      <c r="J2215" t="str">
        <f t="shared" si="444"/>
        <v>31.35</v>
      </c>
      <c r="K2215" t="str">
        <f t="shared" si="445"/>
        <v>4.28</v>
      </c>
      <c r="L2215" t="str">
        <f t="shared" si="446"/>
        <v>No</v>
      </c>
      <c r="M2215" t="str">
        <f t="shared" si="447"/>
        <v>yes</v>
      </c>
      <c r="N2215" t="str">
        <f t="shared" si="448"/>
        <v>No</v>
      </c>
      <c r="O2215" t="str">
        <f t="shared" si="449"/>
        <v>1</v>
      </c>
      <c r="P2215" t="str">
        <f t="shared" si="450"/>
        <v>No</v>
      </c>
      <c r="Q2215" s="10" t="str">
        <f t="shared" si="451"/>
        <v>1</v>
      </c>
      <c r="R2215" t="str">
        <f t="shared" si="452"/>
        <v>No</v>
      </c>
      <c r="S2215" t="str">
        <f t="shared" si="453"/>
        <v>No</v>
      </c>
      <c r="T2215" t="str">
        <f t="shared" si="454"/>
        <v>No</v>
      </c>
      <c r="U2215" s="10" t="str" cm="1">
        <f t="array" ref="U2215">_xlfn.IFS(B2215&lt;18.5,"Underweight",B2215&lt;=24.9,"Normal weight",B2215&lt;=29.99,"Over weight",B2215&gt;=30,"Obesity")</f>
        <v>Obesity</v>
      </c>
      <c r="V2215" t="str" cm="1">
        <f t="array" ref="V2215">_xlfn.IFS(C2215&lt;5.7,"Normal",C2215&lt;=6.49,"Prediabetes",C2215&gt;=6.5,"Diabetes")</f>
        <v>Normal</v>
      </c>
      <c r="W2215" t="str">
        <f t="shared" si="455"/>
        <v>Yes</v>
      </c>
    </row>
    <row r="2216" spans="1:23" x14ac:dyDescent="0.25">
      <c r="A2216" t="s">
        <v>143</v>
      </c>
      <c r="B2216" s="11">
        <v>31.13</v>
      </c>
      <c r="C2216" s="11">
        <v>6.01</v>
      </c>
      <c r="D2216" t="s">
        <v>2380</v>
      </c>
      <c r="E2216" t="s">
        <v>2382</v>
      </c>
      <c r="F2216" t="s">
        <v>2380</v>
      </c>
      <c r="G2216">
        <v>1</v>
      </c>
      <c r="H2216" t="s">
        <v>2380</v>
      </c>
      <c r="I2216" t="str">
        <f t="shared" si="443"/>
        <v>Id2215</v>
      </c>
      <c r="J2216" t="str">
        <f t="shared" si="444"/>
        <v>31.13</v>
      </c>
      <c r="K2216" t="str">
        <f t="shared" si="445"/>
        <v>6.01</v>
      </c>
      <c r="L2216" t="str">
        <f t="shared" si="446"/>
        <v>No</v>
      </c>
      <c r="M2216" t="str">
        <f t="shared" si="447"/>
        <v>yes</v>
      </c>
      <c r="N2216" t="str">
        <f t="shared" si="448"/>
        <v>No</v>
      </c>
      <c r="O2216" t="str">
        <f t="shared" si="449"/>
        <v>1</v>
      </c>
      <c r="P2216" t="str">
        <f t="shared" si="450"/>
        <v>No</v>
      </c>
      <c r="Q2216" s="10" t="str">
        <f t="shared" si="451"/>
        <v>1</v>
      </c>
      <c r="R2216" t="str">
        <f t="shared" si="452"/>
        <v>No</v>
      </c>
      <c r="S2216" t="str">
        <f t="shared" si="453"/>
        <v>No</v>
      </c>
      <c r="T2216" t="str">
        <f t="shared" si="454"/>
        <v>No</v>
      </c>
      <c r="U2216" s="10" t="str" cm="1">
        <f t="array" ref="U2216">_xlfn.IFS(B2216&lt;18.5,"Underweight",B2216&lt;=24.9,"Normal weight",B2216&lt;=29.99,"Over weight",B2216&gt;=30,"Obesity")</f>
        <v>Obesity</v>
      </c>
      <c r="V2216" t="str" cm="1">
        <f t="array" ref="V2216">_xlfn.IFS(C2216&lt;5.7,"Normal",C2216&lt;=6.49,"Prediabetes",C2216&gt;=6.5,"Diabetes")</f>
        <v>Prediabetes</v>
      </c>
      <c r="W2216" t="str">
        <f t="shared" si="455"/>
        <v>Yes</v>
      </c>
    </row>
    <row r="2217" spans="1:23" x14ac:dyDescent="0.25">
      <c r="A2217" t="s">
        <v>142</v>
      </c>
      <c r="B2217" s="11">
        <v>17.48</v>
      </c>
      <c r="C2217" s="11">
        <v>4.59</v>
      </c>
      <c r="D2217" t="s">
        <v>2380</v>
      </c>
      <c r="E2217" t="s">
        <v>2380</v>
      </c>
      <c r="F2217" t="s">
        <v>2383</v>
      </c>
      <c r="G2217">
        <v>1</v>
      </c>
      <c r="H2217" t="s">
        <v>2380</v>
      </c>
      <c r="I2217" t="str">
        <f t="shared" si="443"/>
        <v>Id2216</v>
      </c>
      <c r="J2217" t="str">
        <f t="shared" si="444"/>
        <v>17.48</v>
      </c>
      <c r="K2217" t="str">
        <f t="shared" si="445"/>
        <v>4.59</v>
      </c>
      <c r="L2217" t="str">
        <f t="shared" si="446"/>
        <v>No</v>
      </c>
      <c r="M2217" t="str">
        <f t="shared" si="447"/>
        <v>No</v>
      </c>
      <c r="N2217" t="str">
        <f t="shared" si="448"/>
        <v>Yes</v>
      </c>
      <c r="O2217" t="str">
        <f t="shared" si="449"/>
        <v>1</v>
      </c>
      <c r="P2217" t="str">
        <f t="shared" si="450"/>
        <v>No</v>
      </c>
      <c r="Q2217" s="10" t="str">
        <f t="shared" si="451"/>
        <v>1</v>
      </c>
      <c r="R2217" t="str">
        <f t="shared" si="452"/>
        <v>No</v>
      </c>
      <c r="S2217" t="str">
        <f t="shared" si="453"/>
        <v>No</v>
      </c>
      <c r="T2217" t="str">
        <f t="shared" si="454"/>
        <v>No</v>
      </c>
      <c r="U2217" s="10" t="str" cm="1">
        <f t="array" ref="U2217">_xlfn.IFS(B2217&lt;18.5,"Underweight",B2217&lt;=24.9,"Normal weight",B2217&lt;=29.99,"Over weight",B2217&gt;=30,"Obesity")</f>
        <v>Underweight</v>
      </c>
      <c r="V2217" t="str" cm="1">
        <f t="array" ref="V2217">_xlfn.IFS(C2217&lt;5.7,"Normal",C2217&lt;=6.49,"Prediabetes",C2217&gt;=6.5,"Diabetes")</f>
        <v>Normal</v>
      </c>
      <c r="W2217" t="str">
        <f t="shared" si="455"/>
        <v>No</v>
      </c>
    </row>
    <row r="2218" spans="1:23" x14ac:dyDescent="0.25">
      <c r="A2218" t="s">
        <v>141</v>
      </c>
      <c r="B2218" s="11">
        <v>22.57</v>
      </c>
      <c r="C2218" s="11">
        <v>5.8</v>
      </c>
      <c r="D2218" t="s">
        <v>2382</v>
      </c>
      <c r="E2218" t="s">
        <v>2380</v>
      </c>
      <c r="F2218" t="s">
        <v>2380</v>
      </c>
      <c r="G2218">
        <v>1</v>
      </c>
      <c r="H2218" t="s">
        <v>2380</v>
      </c>
      <c r="I2218" t="str">
        <f t="shared" si="443"/>
        <v>Id2217</v>
      </c>
      <c r="J2218" t="str">
        <f t="shared" si="444"/>
        <v>22.57</v>
      </c>
      <c r="K2218" t="str">
        <f t="shared" si="445"/>
        <v>5.8</v>
      </c>
      <c r="L2218" t="str">
        <f t="shared" si="446"/>
        <v>yes</v>
      </c>
      <c r="M2218" t="str">
        <f t="shared" si="447"/>
        <v>No</v>
      </c>
      <c r="N2218" t="str">
        <f t="shared" si="448"/>
        <v>No</v>
      </c>
      <c r="O2218" t="str">
        <f t="shared" si="449"/>
        <v>1</v>
      </c>
      <c r="P2218" t="str">
        <f t="shared" si="450"/>
        <v>No</v>
      </c>
      <c r="Q2218" s="10" t="str">
        <f t="shared" si="451"/>
        <v>1</v>
      </c>
      <c r="R2218" t="str">
        <f t="shared" si="452"/>
        <v>Yes</v>
      </c>
      <c r="S2218" t="str">
        <f t="shared" si="453"/>
        <v>No</v>
      </c>
      <c r="T2218" t="str">
        <f t="shared" si="454"/>
        <v>No</v>
      </c>
      <c r="U2218" s="10" t="str" cm="1">
        <f t="array" ref="U2218">_xlfn.IFS(B2218&lt;18.5,"Underweight",B2218&lt;=24.9,"Normal weight",B2218&lt;=29.99,"Over weight",B2218&gt;=30,"Obesity")</f>
        <v>Normal weight</v>
      </c>
      <c r="V2218" t="str" cm="1">
        <f t="array" ref="V2218">_xlfn.IFS(C2218&lt;5.7,"Normal",C2218&lt;=6.49,"Prediabetes",C2218&gt;=6.5,"Diabetes")</f>
        <v>Prediabetes</v>
      </c>
      <c r="W2218" t="str">
        <f t="shared" si="455"/>
        <v>No</v>
      </c>
    </row>
    <row r="2219" spans="1:23" x14ac:dyDescent="0.25">
      <c r="A2219" t="s">
        <v>140</v>
      </c>
      <c r="B2219" s="11">
        <v>26.73</v>
      </c>
      <c r="C2219" s="11">
        <v>5.08</v>
      </c>
      <c r="D2219" t="s">
        <v>2380</v>
      </c>
      <c r="E2219" t="s">
        <v>2382</v>
      </c>
      <c r="F2219" t="s">
        <v>2380</v>
      </c>
      <c r="G2219">
        <v>1</v>
      </c>
      <c r="H2219" t="s">
        <v>2380</v>
      </c>
      <c r="I2219" t="str">
        <f t="shared" si="443"/>
        <v>Id2218</v>
      </c>
      <c r="J2219" t="str">
        <f t="shared" si="444"/>
        <v>26.73</v>
      </c>
      <c r="K2219" t="str">
        <f t="shared" si="445"/>
        <v>5.08</v>
      </c>
      <c r="L2219" t="str">
        <f t="shared" si="446"/>
        <v>No</v>
      </c>
      <c r="M2219" t="str">
        <f t="shared" si="447"/>
        <v>yes</v>
      </c>
      <c r="N2219" t="str">
        <f t="shared" si="448"/>
        <v>No</v>
      </c>
      <c r="O2219" t="str">
        <f t="shared" si="449"/>
        <v>1</v>
      </c>
      <c r="P2219" t="str">
        <f t="shared" si="450"/>
        <v>No</v>
      </c>
      <c r="Q2219" s="10" t="str">
        <f t="shared" si="451"/>
        <v>1</v>
      </c>
      <c r="R2219" t="str">
        <f t="shared" si="452"/>
        <v>No</v>
      </c>
      <c r="S2219" t="str">
        <f t="shared" si="453"/>
        <v>No</v>
      </c>
      <c r="T2219" t="str">
        <f t="shared" si="454"/>
        <v>No</v>
      </c>
      <c r="U2219" s="10" t="str" cm="1">
        <f t="array" ref="U2219">_xlfn.IFS(B2219&lt;18.5,"Underweight",B2219&lt;=24.9,"Normal weight",B2219&lt;=29.99,"Over weight",B2219&gt;=30,"Obesity")</f>
        <v>Over weight</v>
      </c>
      <c r="V2219" t="str" cm="1">
        <f t="array" ref="V2219">_xlfn.IFS(C2219&lt;5.7,"Normal",C2219&lt;=6.49,"Prediabetes",C2219&gt;=6.5,"Diabetes")</f>
        <v>Normal</v>
      </c>
      <c r="W2219" t="str">
        <f t="shared" si="455"/>
        <v>Yes</v>
      </c>
    </row>
    <row r="2220" spans="1:23" x14ac:dyDescent="0.25">
      <c r="A2220" t="s">
        <v>139</v>
      </c>
      <c r="B2220" s="11">
        <v>20.79</v>
      </c>
      <c r="C2220" s="11">
        <v>5.84</v>
      </c>
      <c r="D2220" t="s">
        <v>2380</v>
      </c>
      <c r="E2220" t="s">
        <v>2382</v>
      </c>
      <c r="F2220" t="s">
        <v>2380</v>
      </c>
      <c r="G2220">
        <v>1</v>
      </c>
      <c r="H2220" t="s">
        <v>2380</v>
      </c>
      <c r="I2220" t="str">
        <f t="shared" si="443"/>
        <v>Id2219</v>
      </c>
      <c r="J2220" t="str">
        <f t="shared" si="444"/>
        <v>20.79</v>
      </c>
      <c r="K2220" t="str">
        <f t="shared" si="445"/>
        <v>5.84</v>
      </c>
      <c r="L2220" t="str">
        <f t="shared" si="446"/>
        <v>No</v>
      </c>
      <c r="M2220" t="str">
        <f t="shared" si="447"/>
        <v>yes</v>
      </c>
      <c r="N2220" t="str">
        <f t="shared" si="448"/>
        <v>No</v>
      </c>
      <c r="O2220" t="str">
        <f t="shared" si="449"/>
        <v>1</v>
      </c>
      <c r="P2220" t="str">
        <f t="shared" si="450"/>
        <v>No</v>
      </c>
      <c r="Q2220" s="10" t="str">
        <f t="shared" si="451"/>
        <v>1</v>
      </c>
      <c r="R2220" t="str">
        <f t="shared" si="452"/>
        <v>No</v>
      </c>
      <c r="S2220" t="str">
        <f t="shared" si="453"/>
        <v>No</v>
      </c>
      <c r="T2220" t="str">
        <f t="shared" si="454"/>
        <v>No</v>
      </c>
      <c r="U2220" s="10" t="str" cm="1">
        <f t="array" ref="U2220">_xlfn.IFS(B2220&lt;18.5,"Underweight",B2220&lt;=24.9,"Normal weight",B2220&lt;=29.99,"Over weight",B2220&gt;=30,"Obesity")</f>
        <v>Normal weight</v>
      </c>
      <c r="V2220" t="str" cm="1">
        <f t="array" ref="V2220">_xlfn.IFS(C2220&lt;5.7,"Normal",C2220&lt;=6.49,"Prediabetes",C2220&gt;=6.5,"Diabetes")</f>
        <v>Prediabetes</v>
      </c>
      <c r="W2220" t="str">
        <f t="shared" si="455"/>
        <v>Yes</v>
      </c>
    </row>
    <row r="2221" spans="1:23" x14ac:dyDescent="0.25">
      <c r="A2221" t="s">
        <v>138</v>
      </c>
      <c r="B2221" s="11">
        <v>20.149999999999999</v>
      </c>
      <c r="C2221" s="11">
        <v>4.1500000000000004</v>
      </c>
      <c r="D2221" t="s">
        <v>2380</v>
      </c>
      <c r="E2221" t="s">
        <v>2380</v>
      </c>
      <c r="F2221" t="s">
        <v>2380</v>
      </c>
      <c r="G2221">
        <v>1</v>
      </c>
      <c r="H2221" t="s">
        <v>2380</v>
      </c>
      <c r="I2221" t="str">
        <f t="shared" si="443"/>
        <v>Id2220</v>
      </c>
      <c r="J2221" t="str">
        <f t="shared" si="444"/>
        <v>20.15</v>
      </c>
      <c r="K2221" t="str">
        <f t="shared" si="445"/>
        <v>4.15</v>
      </c>
      <c r="L2221" t="str">
        <f t="shared" si="446"/>
        <v>No</v>
      </c>
      <c r="M2221" t="str">
        <f t="shared" si="447"/>
        <v>No</v>
      </c>
      <c r="N2221" t="str">
        <f t="shared" si="448"/>
        <v>No</v>
      </c>
      <c r="O2221" t="str">
        <f t="shared" si="449"/>
        <v>1</v>
      </c>
      <c r="P2221" t="str">
        <f t="shared" si="450"/>
        <v>No</v>
      </c>
      <c r="Q2221" s="10" t="str">
        <f t="shared" si="451"/>
        <v>1</v>
      </c>
      <c r="R2221" t="str">
        <f t="shared" si="452"/>
        <v>No</v>
      </c>
      <c r="S2221" t="str">
        <f t="shared" si="453"/>
        <v>No</v>
      </c>
      <c r="T2221" t="str">
        <f t="shared" si="454"/>
        <v>No</v>
      </c>
      <c r="U2221" s="10" t="str" cm="1">
        <f t="array" ref="U2221">_xlfn.IFS(B2221&lt;18.5,"Underweight",B2221&lt;=24.9,"Normal weight",B2221&lt;=29.99,"Over weight",B2221&gt;=30,"Obesity")</f>
        <v>Normal weight</v>
      </c>
      <c r="V2221" t="str" cm="1">
        <f t="array" ref="V2221">_xlfn.IFS(C2221&lt;5.7,"Normal",C2221&lt;=6.49,"Prediabetes",C2221&gt;=6.5,"Diabetes")</f>
        <v>Normal</v>
      </c>
      <c r="W2221" t="str">
        <f t="shared" si="455"/>
        <v>No</v>
      </c>
    </row>
    <row r="2222" spans="1:23" x14ac:dyDescent="0.25">
      <c r="A2222" t="s">
        <v>137</v>
      </c>
      <c r="B2222" s="11">
        <v>36.85</v>
      </c>
      <c r="C2222" s="11">
        <v>4.3600000000000003</v>
      </c>
      <c r="D2222" t="s">
        <v>2382</v>
      </c>
      <c r="E2222" t="s">
        <v>2380</v>
      </c>
      <c r="F2222" t="s">
        <v>2380</v>
      </c>
      <c r="G2222" t="s">
        <v>2381</v>
      </c>
      <c r="H2222" t="s">
        <v>2380</v>
      </c>
      <c r="I2222" t="str">
        <f t="shared" si="443"/>
        <v>Id2221</v>
      </c>
      <c r="J2222" t="str">
        <f t="shared" si="444"/>
        <v>36.85</v>
      </c>
      <c r="K2222" t="str">
        <f t="shared" si="445"/>
        <v>4.36</v>
      </c>
      <c r="L2222" t="str">
        <f t="shared" si="446"/>
        <v>yes</v>
      </c>
      <c r="M2222" t="str">
        <f t="shared" si="447"/>
        <v>No</v>
      </c>
      <c r="N2222" t="str">
        <f t="shared" si="448"/>
        <v>No</v>
      </c>
      <c r="O2222" t="str">
        <f t="shared" si="449"/>
        <v>No major surgery</v>
      </c>
      <c r="P2222" t="str">
        <f t="shared" si="450"/>
        <v>No</v>
      </c>
      <c r="Q2222" s="10" t="str">
        <f t="shared" si="451"/>
        <v>0</v>
      </c>
      <c r="R2222" t="str">
        <f t="shared" si="452"/>
        <v>Yes</v>
      </c>
      <c r="S2222" t="str">
        <f t="shared" si="453"/>
        <v>No</v>
      </c>
      <c r="T2222" t="str">
        <f t="shared" si="454"/>
        <v>No</v>
      </c>
      <c r="U2222" s="10" t="str" cm="1">
        <f t="array" ref="U2222">_xlfn.IFS(B2222&lt;18.5,"Underweight",B2222&lt;=24.9,"Normal weight",B2222&lt;=29.99,"Over weight",B2222&gt;=30,"Obesity")</f>
        <v>Obesity</v>
      </c>
      <c r="V2222" t="str" cm="1">
        <f t="array" ref="V2222">_xlfn.IFS(C2222&lt;5.7,"Normal",C2222&lt;=6.49,"Prediabetes",C2222&gt;=6.5,"Diabetes")</f>
        <v>Normal</v>
      </c>
      <c r="W2222" t="str">
        <f t="shared" si="455"/>
        <v>No</v>
      </c>
    </row>
    <row r="2223" spans="1:23" x14ac:dyDescent="0.25">
      <c r="A2223" t="s">
        <v>136</v>
      </c>
      <c r="B2223" s="11">
        <v>35.53</v>
      </c>
      <c r="C2223" s="11">
        <v>4.55</v>
      </c>
      <c r="D2223" t="s">
        <v>2382</v>
      </c>
      <c r="E2223" t="s">
        <v>2380</v>
      </c>
      <c r="F2223" t="s">
        <v>2380</v>
      </c>
      <c r="G2223" t="s">
        <v>2381</v>
      </c>
      <c r="H2223" t="s">
        <v>2380</v>
      </c>
      <c r="I2223" t="str">
        <f t="shared" si="443"/>
        <v>Id2222</v>
      </c>
      <c r="J2223" t="str">
        <f t="shared" si="444"/>
        <v>35.53</v>
      </c>
      <c r="K2223" t="str">
        <f t="shared" si="445"/>
        <v>4.55</v>
      </c>
      <c r="L2223" t="str">
        <f t="shared" si="446"/>
        <v>yes</v>
      </c>
      <c r="M2223" t="str">
        <f t="shared" si="447"/>
        <v>No</v>
      </c>
      <c r="N2223" t="str">
        <f t="shared" si="448"/>
        <v>No</v>
      </c>
      <c r="O2223" t="str">
        <f t="shared" si="449"/>
        <v>No major surgery</v>
      </c>
      <c r="P2223" t="str">
        <f t="shared" si="450"/>
        <v>No</v>
      </c>
      <c r="Q2223" s="10" t="str">
        <f t="shared" si="451"/>
        <v>0</v>
      </c>
      <c r="R2223" t="str">
        <f t="shared" si="452"/>
        <v>Yes</v>
      </c>
      <c r="S2223" t="str">
        <f t="shared" si="453"/>
        <v>No</v>
      </c>
      <c r="T2223" t="str">
        <f t="shared" si="454"/>
        <v>No</v>
      </c>
      <c r="U2223" s="10" t="str" cm="1">
        <f t="array" ref="U2223">_xlfn.IFS(B2223&lt;18.5,"Underweight",B2223&lt;=24.9,"Normal weight",B2223&lt;=29.99,"Over weight",B2223&gt;=30,"Obesity")</f>
        <v>Obesity</v>
      </c>
      <c r="V2223" t="str" cm="1">
        <f t="array" ref="V2223">_xlfn.IFS(C2223&lt;5.7,"Normal",C2223&lt;=6.49,"Prediabetes",C2223&gt;=6.5,"Diabetes")</f>
        <v>Normal</v>
      </c>
      <c r="W2223" t="str">
        <f t="shared" si="455"/>
        <v>No</v>
      </c>
    </row>
    <row r="2224" spans="1:23" x14ac:dyDescent="0.25">
      <c r="A2224" t="s">
        <v>135</v>
      </c>
      <c r="B2224" s="11">
        <v>31.1</v>
      </c>
      <c r="C2224" s="11">
        <v>4.37</v>
      </c>
      <c r="D2224" t="s">
        <v>2382</v>
      </c>
      <c r="E2224" t="s">
        <v>2380</v>
      </c>
      <c r="F2224" t="s">
        <v>2380</v>
      </c>
      <c r="G2224" t="s">
        <v>2381</v>
      </c>
      <c r="H2224" t="s">
        <v>2380</v>
      </c>
      <c r="I2224" t="str">
        <f t="shared" si="443"/>
        <v>Id2223</v>
      </c>
      <c r="J2224" t="str">
        <f t="shared" si="444"/>
        <v>31.1</v>
      </c>
      <c r="K2224" t="str">
        <f t="shared" si="445"/>
        <v>4.37</v>
      </c>
      <c r="L2224" t="str">
        <f t="shared" si="446"/>
        <v>yes</v>
      </c>
      <c r="M2224" t="str">
        <f t="shared" si="447"/>
        <v>No</v>
      </c>
      <c r="N2224" t="str">
        <f t="shared" si="448"/>
        <v>No</v>
      </c>
      <c r="O2224" t="str">
        <f t="shared" si="449"/>
        <v>No major surgery</v>
      </c>
      <c r="P2224" t="str">
        <f t="shared" si="450"/>
        <v>No</v>
      </c>
      <c r="Q2224" s="10" t="str">
        <f t="shared" si="451"/>
        <v>0</v>
      </c>
      <c r="R2224" t="str">
        <f t="shared" si="452"/>
        <v>Yes</v>
      </c>
      <c r="S2224" t="str">
        <f t="shared" si="453"/>
        <v>No</v>
      </c>
      <c r="T2224" t="str">
        <f t="shared" si="454"/>
        <v>No</v>
      </c>
      <c r="U2224" s="10" t="str" cm="1">
        <f t="array" ref="U2224">_xlfn.IFS(B2224&lt;18.5,"Underweight",B2224&lt;=24.9,"Normal weight",B2224&lt;=29.99,"Over weight",B2224&gt;=30,"Obesity")</f>
        <v>Obesity</v>
      </c>
      <c r="V2224" t="str" cm="1">
        <f t="array" ref="V2224">_xlfn.IFS(C2224&lt;5.7,"Normal",C2224&lt;=6.49,"Prediabetes",C2224&gt;=6.5,"Diabetes")</f>
        <v>Normal</v>
      </c>
      <c r="W2224" t="str">
        <f t="shared" si="455"/>
        <v>No</v>
      </c>
    </row>
    <row r="2225" spans="1:23" x14ac:dyDescent="0.25">
      <c r="A2225" t="s">
        <v>134</v>
      </c>
      <c r="B2225" s="11">
        <v>23.21</v>
      </c>
      <c r="C2225" s="11">
        <v>5.24</v>
      </c>
      <c r="D2225" t="s">
        <v>2382</v>
      </c>
      <c r="E2225" t="s">
        <v>2380</v>
      </c>
      <c r="F2225" t="s">
        <v>2380</v>
      </c>
      <c r="G2225" t="s">
        <v>2381</v>
      </c>
      <c r="H2225" t="s">
        <v>2380</v>
      </c>
      <c r="I2225" t="str">
        <f t="shared" si="443"/>
        <v>Id2224</v>
      </c>
      <c r="J2225" t="str">
        <f t="shared" si="444"/>
        <v>23.21</v>
      </c>
      <c r="K2225" t="str">
        <f t="shared" si="445"/>
        <v>5.24</v>
      </c>
      <c r="L2225" t="str">
        <f t="shared" si="446"/>
        <v>yes</v>
      </c>
      <c r="M2225" t="str">
        <f t="shared" si="447"/>
        <v>No</v>
      </c>
      <c r="N2225" t="str">
        <f t="shared" si="448"/>
        <v>No</v>
      </c>
      <c r="O2225" t="str">
        <f t="shared" si="449"/>
        <v>No major surgery</v>
      </c>
      <c r="P2225" t="str">
        <f t="shared" si="450"/>
        <v>No</v>
      </c>
      <c r="Q2225" s="10" t="str">
        <f t="shared" si="451"/>
        <v>0</v>
      </c>
      <c r="R2225" t="str">
        <f t="shared" si="452"/>
        <v>Yes</v>
      </c>
      <c r="S2225" t="str">
        <f t="shared" si="453"/>
        <v>No</v>
      </c>
      <c r="T2225" t="str">
        <f t="shared" si="454"/>
        <v>No</v>
      </c>
      <c r="U2225" s="10" t="str" cm="1">
        <f t="array" ref="U2225">_xlfn.IFS(B2225&lt;18.5,"Underweight",B2225&lt;=24.9,"Normal weight",B2225&lt;=29.99,"Over weight",B2225&gt;=30,"Obesity")</f>
        <v>Normal weight</v>
      </c>
      <c r="V2225" t="str" cm="1">
        <f t="array" ref="V2225">_xlfn.IFS(C2225&lt;5.7,"Normal",C2225&lt;=6.49,"Prediabetes",C2225&gt;=6.5,"Diabetes")</f>
        <v>Normal</v>
      </c>
      <c r="W2225" t="str">
        <f t="shared" si="455"/>
        <v>No</v>
      </c>
    </row>
    <row r="2226" spans="1:23" x14ac:dyDescent="0.25">
      <c r="A2226" t="s">
        <v>133</v>
      </c>
      <c r="B2226" s="11">
        <v>18.36</v>
      </c>
      <c r="C2226" s="11">
        <v>5.96</v>
      </c>
      <c r="D2226" t="s">
        <v>2380</v>
      </c>
      <c r="E2226" t="s">
        <v>2380</v>
      </c>
      <c r="F2226" t="s">
        <v>2380</v>
      </c>
      <c r="G2226">
        <v>1</v>
      </c>
      <c r="H2226" t="s">
        <v>2380</v>
      </c>
      <c r="I2226" t="str">
        <f t="shared" si="443"/>
        <v>Id2225</v>
      </c>
      <c r="J2226" t="str">
        <f t="shared" si="444"/>
        <v>18.36</v>
      </c>
      <c r="K2226" t="str">
        <f t="shared" si="445"/>
        <v>5.96</v>
      </c>
      <c r="L2226" t="str">
        <f t="shared" si="446"/>
        <v>No</v>
      </c>
      <c r="M2226" t="str">
        <f t="shared" si="447"/>
        <v>No</v>
      </c>
      <c r="N2226" t="str">
        <f t="shared" si="448"/>
        <v>No</v>
      </c>
      <c r="O2226" t="str">
        <f t="shared" si="449"/>
        <v>1</v>
      </c>
      <c r="P2226" t="str">
        <f t="shared" si="450"/>
        <v>No</v>
      </c>
      <c r="Q2226" s="10" t="str">
        <f t="shared" si="451"/>
        <v>1</v>
      </c>
      <c r="R2226" t="str">
        <f t="shared" si="452"/>
        <v>No</v>
      </c>
      <c r="S2226" t="str">
        <f t="shared" si="453"/>
        <v>No</v>
      </c>
      <c r="T2226" t="str">
        <f t="shared" si="454"/>
        <v>No</v>
      </c>
      <c r="U2226" s="10" t="str" cm="1">
        <f t="array" ref="U2226">_xlfn.IFS(B2226&lt;18.5,"Underweight",B2226&lt;=24.9,"Normal weight",B2226&lt;=29.99,"Over weight",B2226&gt;=30,"Obesity")</f>
        <v>Underweight</v>
      </c>
      <c r="V2226" t="str" cm="1">
        <f t="array" ref="V2226">_xlfn.IFS(C2226&lt;5.7,"Normal",C2226&lt;=6.49,"Prediabetes",C2226&gt;=6.5,"Diabetes")</f>
        <v>Prediabetes</v>
      </c>
      <c r="W2226" t="str">
        <f t="shared" si="455"/>
        <v>No</v>
      </c>
    </row>
    <row r="2227" spans="1:23" x14ac:dyDescent="0.25">
      <c r="A2227" t="s">
        <v>132</v>
      </c>
      <c r="B2227" s="11">
        <v>15.92</v>
      </c>
      <c r="C2227" s="11">
        <v>4.76</v>
      </c>
      <c r="D2227" t="s">
        <v>2382</v>
      </c>
      <c r="E2227" t="s">
        <v>2380</v>
      </c>
      <c r="F2227" t="s">
        <v>2380</v>
      </c>
      <c r="G2227">
        <v>1</v>
      </c>
      <c r="H2227" t="s">
        <v>2380</v>
      </c>
      <c r="I2227" t="str">
        <f t="shared" si="443"/>
        <v>Id2226</v>
      </c>
      <c r="J2227" t="str">
        <f t="shared" si="444"/>
        <v>15.92</v>
      </c>
      <c r="K2227" t="str">
        <f t="shared" si="445"/>
        <v>4.76</v>
      </c>
      <c r="L2227" t="str">
        <f t="shared" si="446"/>
        <v>yes</v>
      </c>
      <c r="M2227" t="str">
        <f t="shared" si="447"/>
        <v>No</v>
      </c>
      <c r="N2227" t="str">
        <f t="shared" si="448"/>
        <v>No</v>
      </c>
      <c r="O2227" t="str">
        <f t="shared" si="449"/>
        <v>1</v>
      </c>
      <c r="P2227" t="str">
        <f t="shared" si="450"/>
        <v>No</v>
      </c>
      <c r="Q2227" s="10" t="str">
        <f t="shared" si="451"/>
        <v>1</v>
      </c>
      <c r="R2227" t="str">
        <f t="shared" si="452"/>
        <v>Yes</v>
      </c>
      <c r="S2227" t="str">
        <f t="shared" si="453"/>
        <v>No</v>
      </c>
      <c r="T2227" t="str">
        <f t="shared" si="454"/>
        <v>No</v>
      </c>
      <c r="U2227" s="10" t="str" cm="1">
        <f t="array" ref="U2227">_xlfn.IFS(B2227&lt;18.5,"Underweight",B2227&lt;=24.9,"Normal weight",B2227&lt;=29.99,"Over weight",B2227&gt;=30,"Obesity")</f>
        <v>Underweight</v>
      </c>
      <c r="V2227" t="str" cm="1">
        <f t="array" ref="V2227">_xlfn.IFS(C2227&lt;5.7,"Normal",C2227&lt;=6.49,"Prediabetes",C2227&gt;=6.5,"Diabetes")</f>
        <v>Normal</v>
      </c>
      <c r="W2227" t="str">
        <f t="shared" si="455"/>
        <v>No</v>
      </c>
    </row>
    <row r="2228" spans="1:23" x14ac:dyDescent="0.25">
      <c r="A2228" t="s">
        <v>131</v>
      </c>
      <c r="B2228" s="11">
        <v>15.17</v>
      </c>
      <c r="C2228" s="11">
        <v>4.3</v>
      </c>
      <c r="D2228" t="s">
        <v>2382</v>
      </c>
      <c r="E2228" t="s">
        <v>2380</v>
      </c>
      <c r="F2228" t="s">
        <v>2383</v>
      </c>
      <c r="G2228">
        <v>1</v>
      </c>
      <c r="H2228" t="s">
        <v>2380</v>
      </c>
      <c r="I2228" t="str">
        <f t="shared" si="443"/>
        <v>Id2227</v>
      </c>
      <c r="J2228" t="str">
        <f t="shared" si="444"/>
        <v>15.17</v>
      </c>
      <c r="K2228" t="str">
        <f t="shared" si="445"/>
        <v>4.3</v>
      </c>
      <c r="L2228" t="str">
        <f t="shared" si="446"/>
        <v>yes</v>
      </c>
      <c r="M2228" t="str">
        <f t="shared" si="447"/>
        <v>No</v>
      </c>
      <c r="N2228" t="str">
        <f t="shared" si="448"/>
        <v>Yes</v>
      </c>
      <c r="O2228" t="str">
        <f t="shared" si="449"/>
        <v>1</v>
      </c>
      <c r="P2228" t="str">
        <f t="shared" si="450"/>
        <v>No</v>
      </c>
      <c r="Q2228" s="10" t="str">
        <f t="shared" si="451"/>
        <v>1</v>
      </c>
      <c r="R2228" t="str">
        <f t="shared" si="452"/>
        <v>Yes</v>
      </c>
      <c r="S2228" t="str">
        <f t="shared" si="453"/>
        <v>No</v>
      </c>
      <c r="T2228" t="str">
        <f t="shared" si="454"/>
        <v>No</v>
      </c>
      <c r="U2228" s="10" t="str" cm="1">
        <f t="array" ref="U2228">_xlfn.IFS(B2228&lt;18.5,"Underweight",B2228&lt;=24.9,"Normal weight",B2228&lt;=29.99,"Over weight",B2228&gt;=30,"Obesity")</f>
        <v>Underweight</v>
      </c>
      <c r="V2228" t="str" cm="1">
        <f t="array" ref="V2228">_xlfn.IFS(C2228&lt;5.7,"Normal",C2228&lt;=6.49,"Prediabetes",C2228&gt;=6.5,"Diabetes")</f>
        <v>Normal</v>
      </c>
      <c r="W2228" t="str">
        <f t="shared" si="455"/>
        <v>No</v>
      </c>
    </row>
    <row r="2229" spans="1:23" x14ac:dyDescent="0.25">
      <c r="A2229" t="s">
        <v>130</v>
      </c>
      <c r="B2229" s="11">
        <v>16.63</v>
      </c>
      <c r="C2229" s="11">
        <v>4.5</v>
      </c>
      <c r="D2229" t="s">
        <v>2380</v>
      </c>
      <c r="E2229" t="s">
        <v>2380</v>
      </c>
      <c r="F2229" t="s">
        <v>2380</v>
      </c>
      <c r="G2229">
        <v>1</v>
      </c>
      <c r="H2229" t="s">
        <v>2380</v>
      </c>
      <c r="I2229" t="str">
        <f t="shared" si="443"/>
        <v>Id2228</v>
      </c>
      <c r="J2229" t="str">
        <f t="shared" si="444"/>
        <v>16.63</v>
      </c>
      <c r="K2229" t="str">
        <f t="shared" si="445"/>
        <v>4.5</v>
      </c>
      <c r="L2229" t="str">
        <f t="shared" si="446"/>
        <v>No</v>
      </c>
      <c r="M2229" t="str">
        <f t="shared" si="447"/>
        <v>No</v>
      </c>
      <c r="N2229" t="str">
        <f t="shared" si="448"/>
        <v>No</v>
      </c>
      <c r="O2229" t="str">
        <f t="shared" si="449"/>
        <v>1</v>
      </c>
      <c r="P2229" t="str">
        <f t="shared" si="450"/>
        <v>No</v>
      </c>
      <c r="Q2229" s="10" t="str">
        <f t="shared" si="451"/>
        <v>1</v>
      </c>
      <c r="R2229" t="str">
        <f t="shared" si="452"/>
        <v>No</v>
      </c>
      <c r="S2229" t="str">
        <f t="shared" si="453"/>
        <v>No</v>
      </c>
      <c r="T2229" t="str">
        <f t="shared" si="454"/>
        <v>No</v>
      </c>
      <c r="U2229" s="10" t="str" cm="1">
        <f t="array" ref="U2229">_xlfn.IFS(B2229&lt;18.5,"Underweight",B2229&lt;=24.9,"Normal weight",B2229&lt;=29.99,"Over weight",B2229&gt;=30,"Obesity")</f>
        <v>Underweight</v>
      </c>
      <c r="V2229" t="str" cm="1">
        <f t="array" ref="V2229">_xlfn.IFS(C2229&lt;5.7,"Normal",C2229&lt;=6.49,"Prediabetes",C2229&gt;=6.5,"Diabetes")</f>
        <v>Normal</v>
      </c>
      <c r="W2229" t="str">
        <f t="shared" si="455"/>
        <v>No</v>
      </c>
    </row>
    <row r="2230" spans="1:23" x14ac:dyDescent="0.25">
      <c r="A2230" t="s">
        <v>129</v>
      </c>
      <c r="B2230" s="11">
        <v>19.39</v>
      </c>
      <c r="C2230" s="11">
        <v>5.59</v>
      </c>
      <c r="D2230" t="s">
        <v>2380</v>
      </c>
      <c r="E2230" t="s">
        <v>2380</v>
      </c>
      <c r="F2230" t="s">
        <v>2383</v>
      </c>
      <c r="G2230">
        <v>1</v>
      </c>
      <c r="H2230" t="s">
        <v>2380</v>
      </c>
      <c r="I2230" t="str">
        <f t="shared" si="443"/>
        <v>Id2229</v>
      </c>
      <c r="J2230" t="str">
        <f t="shared" si="444"/>
        <v>19.39</v>
      </c>
      <c r="K2230" t="str">
        <f t="shared" si="445"/>
        <v>5.59</v>
      </c>
      <c r="L2230" t="str">
        <f t="shared" si="446"/>
        <v>No</v>
      </c>
      <c r="M2230" t="str">
        <f t="shared" si="447"/>
        <v>No</v>
      </c>
      <c r="N2230" t="str">
        <f t="shared" si="448"/>
        <v>Yes</v>
      </c>
      <c r="O2230" t="str">
        <f t="shared" si="449"/>
        <v>1</v>
      </c>
      <c r="P2230" t="str">
        <f t="shared" si="450"/>
        <v>No</v>
      </c>
      <c r="Q2230" s="10" t="str">
        <f t="shared" si="451"/>
        <v>1</v>
      </c>
      <c r="R2230" t="str">
        <f t="shared" si="452"/>
        <v>No</v>
      </c>
      <c r="S2230" t="str">
        <f t="shared" si="453"/>
        <v>No</v>
      </c>
      <c r="T2230" t="str">
        <f t="shared" si="454"/>
        <v>No</v>
      </c>
      <c r="U2230" s="10" t="str" cm="1">
        <f t="array" ref="U2230">_xlfn.IFS(B2230&lt;18.5,"Underweight",B2230&lt;=24.9,"Normal weight",B2230&lt;=29.99,"Over weight",B2230&gt;=30,"Obesity")</f>
        <v>Normal weight</v>
      </c>
      <c r="V2230" t="str" cm="1">
        <f t="array" ref="V2230">_xlfn.IFS(C2230&lt;5.7,"Normal",C2230&lt;=6.49,"Prediabetes",C2230&gt;=6.5,"Diabetes")</f>
        <v>Normal</v>
      </c>
      <c r="W2230" t="str">
        <f t="shared" si="455"/>
        <v>No</v>
      </c>
    </row>
    <row r="2231" spans="1:23" x14ac:dyDescent="0.25">
      <c r="A2231" t="s">
        <v>128</v>
      </c>
      <c r="B2231" s="11">
        <v>17.34</v>
      </c>
      <c r="C2231" s="11">
        <v>6.29</v>
      </c>
      <c r="D2231" t="s">
        <v>2382</v>
      </c>
      <c r="E2231" t="s">
        <v>2380</v>
      </c>
      <c r="F2231" t="s">
        <v>2383</v>
      </c>
      <c r="G2231">
        <v>1</v>
      </c>
      <c r="H2231" t="s">
        <v>2380</v>
      </c>
      <c r="I2231" t="str">
        <f t="shared" si="443"/>
        <v>Id2230</v>
      </c>
      <c r="J2231" t="str">
        <f t="shared" si="444"/>
        <v>17.34</v>
      </c>
      <c r="K2231" t="str">
        <f t="shared" si="445"/>
        <v>6.29</v>
      </c>
      <c r="L2231" t="str">
        <f t="shared" si="446"/>
        <v>yes</v>
      </c>
      <c r="M2231" t="str">
        <f t="shared" si="447"/>
        <v>No</v>
      </c>
      <c r="N2231" t="str">
        <f t="shared" si="448"/>
        <v>Yes</v>
      </c>
      <c r="O2231" t="str">
        <f t="shared" si="449"/>
        <v>1</v>
      </c>
      <c r="P2231" t="str">
        <f t="shared" si="450"/>
        <v>No</v>
      </c>
      <c r="Q2231" s="10" t="str">
        <f t="shared" si="451"/>
        <v>1</v>
      </c>
      <c r="R2231" t="str">
        <f t="shared" si="452"/>
        <v>Yes</v>
      </c>
      <c r="S2231" t="str">
        <f t="shared" si="453"/>
        <v>No</v>
      </c>
      <c r="T2231" t="str">
        <f t="shared" si="454"/>
        <v>No</v>
      </c>
      <c r="U2231" s="10" t="str" cm="1">
        <f t="array" ref="U2231">_xlfn.IFS(B2231&lt;18.5,"Underweight",B2231&lt;=24.9,"Normal weight",B2231&lt;=29.99,"Over weight",B2231&gt;=30,"Obesity")</f>
        <v>Underweight</v>
      </c>
      <c r="V2231" t="str" cm="1">
        <f t="array" ref="V2231">_xlfn.IFS(C2231&lt;5.7,"Normal",C2231&lt;=6.49,"Prediabetes",C2231&gt;=6.5,"Diabetes")</f>
        <v>Prediabetes</v>
      </c>
      <c r="W2231" t="str">
        <f t="shared" si="455"/>
        <v>No</v>
      </c>
    </row>
    <row r="2232" spans="1:23" x14ac:dyDescent="0.25">
      <c r="A2232" t="s">
        <v>127</v>
      </c>
      <c r="B2232" s="11">
        <v>17.940000000000001</v>
      </c>
      <c r="C2232" s="11">
        <v>4.1900000000000004</v>
      </c>
      <c r="D2232" t="s">
        <v>2380</v>
      </c>
      <c r="E2232" t="s">
        <v>2382</v>
      </c>
      <c r="F2232" t="s">
        <v>2380</v>
      </c>
      <c r="G2232">
        <v>1</v>
      </c>
      <c r="H2232" t="s">
        <v>2380</v>
      </c>
      <c r="I2232" t="str">
        <f t="shared" si="443"/>
        <v>Id2231</v>
      </c>
      <c r="J2232" t="str">
        <f t="shared" si="444"/>
        <v>17.94</v>
      </c>
      <c r="K2232" t="str">
        <f t="shared" si="445"/>
        <v>4.19</v>
      </c>
      <c r="L2232" t="str">
        <f t="shared" si="446"/>
        <v>No</v>
      </c>
      <c r="M2232" t="str">
        <f t="shared" si="447"/>
        <v>yes</v>
      </c>
      <c r="N2232" t="str">
        <f t="shared" si="448"/>
        <v>No</v>
      </c>
      <c r="O2232" t="str">
        <f t="shared" si="449"/>
        <v>1</v>
      </c>
      <c r="P2232" t="str">
        <f t="shared" si="450"/>
        <v>No</v>
      </c>
      <c r="Q2232" s="10" t="str">
        <f t="shared" si="451"/>
        <v>1</v>
      </c>
      <c r="R2232" t="str">
        <f t="shared" si="452"/>
        <v>No</v>
      </c>
      <c r="S2232" t="str">
        <f t="shared" si="453"/>
        <v>No</v>
      </c>
      <c r="T2232" t="str">
        <f t="shared" si="454"/>
        <v>No</v>
      </c>
      <c r="U2232" s="10" t="str" cm="1">
        <f t="array" ref="U2232">_xlfn.IFS(B2232&lt;18.5,"Underweight",B2232&lt;=24.9,"Normal weight",B2232&lt;=29.99,"Over weight",B2232&gt;=30,"Obesity")</f>
        <v>Underweight</v>
      </c>
      <c r="V2232" t="str" cm="1">
        <f t="array" ref="V2232">_xlfn.IFS(C2232&lt;5.7,"Normal",C2232&lt;=6.49,"Prediabetes",C2232&gt;=6.5,"Diabetes")</f>
        <v>Normal</v>
      </c>
      <c r="W2232" t="str">
        <f t="shared" si="455"/>
        <v>Yes</v>
      </c>
    </row>
    <row r="2233" spans="1:23" x14ac:dyDescent="0.25">
      <c r="A2233" t="s">
        <v>126</v>
      </c>
      <c r="B2233" s="11">
        <v>16.670000000000002</v>
      </c>
      <c r="C2233" s="11">
        <v>4.7</v>
      </c>
      <c r="D2233" t="s">
        <v>2382</v>
      </c>
      <c r="E2233" t="s">
        <v>2380</v>
      </c>
      <c r="F2233" t="s">
        <v>2383</v>
      </c>
      <c r="G2233">
        <v>1</v>
      </c>
      <c r="H2233" t="s">
        <v>2380</v>
      </c>
      <c r="I2233" t="str">
        <f t="shared" si="443"/>
        <v>Id2232</v>
      </c>
      <c r="J2233" t="str">
        <f t="shared" si="444"/>
        <v>16.67</v>
      </c>
      <c r="K2233" t="str">
        <f t="shared" si="445"/>
        <v>4.7</v>
      </c>
      <c r="L2233" t="str">
        <f t="shared" si="446"/>
        <v>yes</v>
      </c>
      <c r="M2233" t="str">
        <f t="shared" si="447"/>
        <v>No</v>
      </c>
      <c r="N2233" t="str">
        <f t="shared" si="448"/>
        <v>Yes</v>
      </c>
      <c r="O2233" t="str">
        <f t="shared" si="449"/>
        <v>1</v>
      </c>
      <c r="P2233" t="str">
        <f t="shared" si="450"/>
        <v>No</v>
      </c>
      <c r="Q2233" s="10" t="str">
        <f t="shared" si="451"/>
        <v>1</v>
      </c>
      <c r="R2233" t="str">
        <f t="shared" si="452"/>
        <v>Yes</v>
      </c>
      <c r="S2233" t="str">
        <f t="shared" si="453"/>
        <v>No</v>
      </c>
      <c r="T2233" t="str">
        <f t="shared" si="454"/>
        <v>No</v>
      </c>
      <c r="U2233" s="10" t="str" cm="1">
        <f t="array" ref="U2233">_xlfn.IFS(B2233&lt;18.5,"Underweight",B2233&lt;=24.9,"Normal weight",B2233&lt;=29.99,"Over weight",B2233&gt;=30,"Obesity")</f>
        <v>Underweight</v>
      </c>
      <c r="V2233" t="str" cm="1">
        <f t="array" ref="V2233">_xlfn.IFS(C2233&lt;5.7,"Normal",C2233&lt;=6.49,"Prediabetes",C2233&gt;=6.5,"Diabetes")</f>
        <v>Normal</v>
      </c>
      <c r="W2233" t="str">
        <f t="shared" si="455"/>
        <v>No</v>
      </c>
    </row>
    <row r="2234" spans="1:23" x14ac:dyDescent="0.25">
      <c r="A2234" t="s">
        <v>125</v>
      </c>
      <c r="B2234" s="11">
        <v>20.58</v>
      </c>
      <c r="C2234" s="11">
        <v>5.64</v>
      </c>
      <c r="D2234" t="s">
        <v>2382</v>
      </c>
      <c r="E2234" t="s">
        <v>2380</v>
      </c>
      <c r="F2234" t="s">
        <v>2380</v>
      </c>
      <c r="G2234" t="s">
        <v>2381</v>
      </c>
      <c r="H2234" t="s">
        <v>2380</v>
      </c>
      <c r="I2234" t="str">
        <f t="shared" si="443"/>
        <v>Id2233</v>
      </c>
      <c r="J2234" t="str">
        <f t="shared" si="444"/>
        <v>20.58</v>
      </c>
      <c r="K2234" t="str">
        <f t="shared" si="445"/>
        <v>5.64</v>
      </c>
      <c r="L2234" t="str">
        <f t="shared" si="446"/>
        <v>yes</v>
      </c>
      <c r="M2234" t="str">
        <f t="shared" si="447"/>
        <v>No</v>
      </c>
      <c r="N2234" t="str">
        <f t="shared" si="448"/>
        <v>No</v>
      </c>
      <c r="O2234" t="str">
        <f t="shared" si="449"/>
        <v>No major surgery</v>
      </c>
      <c r="P2234" t="str">
        <f t="shared" si="450"/>
        <v>No</v>
      </c>
      <c r="Q2234" s="10" t="str">
        <f t="shared" si="451"/>
        <v>0</v>
      </c>
      <c r="R2234" t="str">
        <f t="shared" si="452"/>
        <v>Yes</v>
      </c>
      <c r="S2234" t="str">
        <f t="shared" si="453"/>
        <v>No</v>
      </c>
      <c r="T2234" t="str">
        <f t="shared" si="454"/>
        <v>No</v>
      </c>
      <c r="U2234" s="10" t="str" cm="1">
        <f t="array" ref="U2234">_xlfn.IFS(B2234&lt;18.5,"Underweight",B2234&lt;=24.9,"Normal weight",B2234&lt;=29.99,"Over weight",B2234&gt;=30,"Obesity")</f>
        <v>Normal weight</v>
      </c>
      <c r="V2234" t="str" cm="1">
        <f t="array" ref="V2234">_xlfn.IFS(C2234&lt;5.7,"Normal",C2234&lt;=6.49,"Prediabetes",C2234&gt;=6.5,"Diabetes")</f>
        <v>Normal</v>
      </c>
      <c r="W2234" t="str">
        <f t="shared" si="455"/>
        <v>No</v>
      </c>
    </row>
    <row r="2235" spans="1:23" x14ac:dyDescent="0.25">
      <c r="A2235" t="s">
        <v>124</v>
      </c>
      <c r="B2235" s="11">
        <v>16.5</v>
      </c>
      <c r="C2235" s="11">
        <v>4.1100000000000003</v>
      </c>
      <c r="D2235" t="s">
        <v>2382</v>
      </c>
      <c r="E2235" t="s">
        <v>2380</v>
      </c>
      <c r="F2235" t="s">
        <v>2380</v>
      </c>
      <c r="G2235" t="s">
        <v>2381</v>
      </c>
      <c r="H2235" t="s">
        <v>2380</v>
      </c>
      <c r="I2235" t="str">
        <f t="shared" si="443"/>
        <v>Id2234</v>
      </c>
      <c r="J2235" t="str">
        <f t="shared" si="444"/>
        <v>16.5</v>
      </c>
      <c r="K2235" t="str">
        <f t="shared" si="445"/>
        <v>4.11</v>
      </c>
      <c r="L2235" t="str">
        <f t="shared" si="446"/>
        <v>yes</v>
      </c>
      <c r="M2235" t="str">
        <f t="shared" si="447"/>
        <v>No</v>
      </c>
      <c r="N2235" t="str">
        <f t="shared" si="448"/>
        <v>No</v>
      </c>
      <c r="O2235" t="str">
        <f t="shared" si="449"/>
        <v>No major surgery</v>
      </c>
      <c r="P2235" t="str">
        <f t="shared" si="450"/>
        <v>No</v>
      </c>
      <c r="Q2235" s="10" t="str">
        <f t="shared" si="451"/>
        <v>0</v>
      </c>
      <c r="R2235" t="str">
        <f t="shared" si="452"/>
        <v>Yes</v>
      </c>
      <c r="S2235" t="str">
        <f t="shared" si="453"/>
        <v>No</v>
      </c>
      <c r="T2235" t="str">
        <f t="shared" si="454"/>
        <v>No</v>
      </c>
      <c r="U2235" s="10" t="str" cm="1">
        <f t="array" ref="U2235">_xlfn.IFS(B2235&lt;18.5,"Underweight",B2235&lt;=24.9,"Normal weight",B2235&lt;=29.99,"Over weight",B2235&gt;=30,"Obesity")</f>
        <v>Underweight</v>
      </c>
      <c r="V2235" t="str" cm="1">
        <f t="array" ref="V2235">_xlfn.IFS(C2235&lt;5.7,"Normal",C2235&lt;=6.49,"Prediabetes",C2235&gt;=6.5,"Diabetes")</f>
        <v>Normal</v>
      </c>
      <c r="W2235" t="str">
        <f t="shared" si="455"/>
        <v>No</v>
      </c>
    </row>
    <row r="2236" spans="1:23" x14ac:dyDescent="0.25">
      <c r="A2236" t="s">
        <v>123</v>
      </c>
      <c r="B2236" s="11">
        <v>15.41</v>
      </c>
      <c r="C2236" s="11">
        <v>5.43</v>
      </c>
      <c r="D2236" t="s">
        <v>2382</v>
      </c>
      <c r="E2236" t="s">
        <v>2380</v>
      </c>
      <c r="F2236" t="s">
        <v>2383</v>
      </c>
      <c r="G2236">
        <v>1</v>
      </c>
      <c r="H2236" t="s">
        <v>2380</v>
      </c>
      <c r="I2236" t="str">
        <f t="shared" si="443"/>
        <v>Id2235</v>
      </c>
      <c r="J2236" t="str">
        <f t="shared" si="444"/>
        <v>15.41</v>
      </c>
      <c r="K2236" t="str">
        <f t="shared" si="445"/>
        <v>5.43</v>
      </c>
      <c r="L2236" t="str">
        <f t="shared" si="446"/>
        <v>yes</v>
      </c>
      <c r="M2236" t="str">
        <f t="shared" si="447"/>
        <v>No</v>
      </c>
      <c r="N2236" t="str">
        <f t="shared" si="448"/>
        <v>Yes</v>
      </c>
      <c r="O2236" t="str">
        <f t="shared" si="449"/>
        <v>1</v>
      </c>
      <c r="P2236" t="str">
        <f t="shared" si="450"/>
        <v>No</v>
      </c>
      <c r="Q2236" s="10" t="str">
        <f t="shared" si="451"/>
        <v>1</v>
      </c>
      <c r="R2236" t="str">
        <f t="shared" si="452"/>
        <v>Yes</v>
      </c>
      <c r="S2236" t="str">
        <f t="shared" si="453"/>
        <v>No</v>
      </c>
      <c r="T2236" t="str">
        <f t="shared" si="454"/>
        <v>No</v>
      </c>
      <c r="U2236" s="10" t="str" cm="1">
        <f t="array" ref="U2236">_xlfn.IFS(B2236&lt;18.5,"Underweight",B2236&lt;=24.9,"Normal weight",B2236&lt;=29.99,"Over weight",B2236&gt;=30,"Obesity")</f>
        <v>Underweight</v>
      </c>
      <c r="V2236" t="str" cm="1">
        <f t="array" ref="V2236">_xlfn.IFS(C2236&lt;5.7,"Normal",C2236&lt;=6.49,"Prediabetes",C2236&gt;=6.5,"Diabetes")</f>
        <v>Normal</v>
      </c>
      <c r="W2236" t="str">
        <f t="shared" si="455"/>
        <v>No</v>
      </c>
    </row>
    <row r="2237" spans="1:23" x14ac:dyDescent="0.25">
      <c r="A2237" t="s">
        <v>122</v>
      </c>
      <c r="B2237" s="11">
        <v>24.59</v>
      </c>
      <c r="C2237" s="11">
        <v>4.38</v>
      </c>
      <c r="D2237" t="s">
        <v>2380</v>
      </c>
      <c r="E2237" t="s">
        <v>2380</v>
      </c>
      <c r="F2237" t="s">
        <v>2380</v>
      </c>
      <c r="G2237">
        <v>1</v>
      </c>
      <c r="H2237" t="s">
        <v>2380</v>
      </c>
      <c r="I2237" t="str">
        <f t="shared" si="443"/>
        <v>Id2236</v>
      </c>
      <c r="J2237" t="str">
        <f t="shared" si="444"/>
        <v>24.59</v>
      </c>
      <c r="K2237" t="str">
        <f t="shared" si="445"/>
        <v>4.38</v>
      </c>
      <c r="L2237" t="str">
        <f t="shared" si="446"/>
        <v>No</v>
      </c>
      <c r="M2237" t="str">
        <f t="shared" si="447"/>
        <v>No</v>
      </c>
      <c r="N2237" t="str">
        <f t="shared" si="448"/>
        <v>No</v>
      </c>
      <c r="O2237" t="str">
        <f t="shared" si="449"/>
        <v>1</v>
      </c>
      <c r="P2237" t="str">
        <f t="shared" si="450"/>
        <v>No</v>
      </c>
      <c r="Q2237" s="10" t="str">
        <f t="shared" si="451"/>
        <v>1</v>
      </c>
      <c r="R2237" t="str">
        <f t="shared" si="452"/>
        <v>No</v>
      </c>
      <c r="S2237" t="str">
        <f t="shared" si="453"/>
        <v>No</v>
      </c>
      <c r="T2237" t="str">
        <f t="shared" si="454"/>
        <v>No</v>
      </c>
      <c r="U2237" s="10" t="str" cm="1">
        <f t="array" ref="U2237">_xlfn.IFS(B2237&lt;18.5,"Underweight",B2237&lt;=24.9,"Normal weight",B2237&lt;=29.99,"Over weight",B2237&gt;=30,"Obesity")</f>
        <v>Normal weight</v>
      </c>
      <c r="V2237" t="str" cm="1">
        <f t="array" ref="V2237">_xlfn.IFS(C2237&lt;5.7,"Normal",C2237&lt;=6.49,"Prediabetes",C2237&gt;=6.5,"Diabetes")</f>
        <v>Normal</v>
      </c>
      <c r="W2237" t="str">
        <f t="shared" si="455"/>
        <v>No</v>
      </c>
    </row>
    <row r="2238" spans="1:23" x14ac:dyDescent="0.25">
      <c r="A2238" t="s">
        <v>121</v>
      </c>
      <c r="B2238" s="11">
        <v>33.33</v>
      </c>
      <c r="C2238" s="11">
        <v>9.7899999999999991</v>
      </c>
      <c r="D2238" t="s">
        <v>2380</v>
      </c>
      <c r="E2238" t="s">
        <v>2380</v>
      </c>
      <c r="F2238" t="s">
        <v>2380</v>
      </c>
      <c r="G2238" t="s">
        <v>2381</v>
      </c>
      <c r="H2238" t="s">
        <v>2380</v>
      </c>
      <c r="I2238" t="str">
        <f t="shared" si="443"/>
        <v>Id2237</v>
      </c>
      <c r="J2238" t="str">
        <f t="shared" si="444"/>
        <v>33.33</v>
      </c>
      <c r="K2238" t="str">
        <f t="shared" si="445"/>
        <v>9.79</v>
      </c>
      <c r="L2238" t="str">
        <f t="shared" si="446"/>
        <v>No</v>
      </c>
      <c r="M2238" t="str">
        <f t="shared" si="447"/>
        <v>No</v>
      </c>
      <c r="N2238" t="str">
        <f t="shared" si="448"/>
        <v>No</v>
      </c>
      <c r="O2238" t="str">
        <f t="shared" si="449"/>
        <v>No major surgery</v>
      </c>
      <c r="P2238" t="str">
        <f t="shared" si="450"/>
        <v>No</v>
      </c>
      <c r="Q2238" s="10" t="str">
        <f t="shared" si="451"/>
        <v>0</v>
      </c>
      <c r="R2238" t="str">
        <f t="shared" si="452"/>
        <v>No</v>
      </c>
      <c r="S2238" t="str">
        <f t="shared" si="453"/>
        <v>No</v>
      </c>
      <c r="T2238" t="str">
        <f t="shared" si="454"/>
        <v>No</v>
      </c>
      <c r="U2238" s="10" t="str" cm="1">
        <f t="array" ref="U2238">_xlfn.IFS(B2238&lt;18.5,"Underweight",B2238&lt;=24.9,"Normal weight",B2238&lt;=29.99,"Over weight",B2238&gt;=30,"Obesity")</f>
        <v>Obesity</v>
      </c>
      <c r="V2238" t="str" cm="1">
        <f t="array" ref="V2238">_xlfn.IFS(C2238&lt;5.7,"Normal",C2238&lt;=6.49,"Prediabetes",C2238&gt;=6.5,"Diabetes")</f>
        <v>Diabetes</v>
      </c>
      <c r="W2238" t="str">
        <f t="shared" si="455"/>
        <v>No</v>
      </c>
    </row>
    <row r="2239" spans="1:23" x14ac:dyDescent="0.25">
      <c r="A2239" t="s">
        <v>120</v>
      </c>
      <c r="B2239" s="11">
        <v>18.5</v>
      </c>
      <c r="C2239" s="11">
        <v>11.84</v>
      </c>
      <c r="D2239" t="s">
        <v>2380</v>
      </c>
      <c r="E2239" t="s">
        <v>2380</v>
      </c>
      <c r="F2239" t="s">
        <v>2380</v>
      </c>
      <c r="G2239" t="s">
        <v>2381</v>
      </c>
      <c r="H2239" t="s">
        <v>2380</v>
      </c>
      <c r="I2239" t="str">
        <f t="shared" si="443"/>
        <v>Id2238</v>
      </c>
      <c r="J2239" t="str">
        <f t="shared" si="444"/>
        <v>18.5</v>
      </c>
      <c r="K2239" t="str">
        <f t="shared" si="445"/>
        <v>11.84</v>
      </c>
      <c r="L2239" t="str">
        <f t="shared" si="446"/>
        <v>No</v>
      </c>
      <c r="M2239" t="str">
        <f t="shared" si="447"/>
        <v>No</v>
      </c>
      <c r="N2239" t="str">
        <f t="shared" si="448"/>
        <v>No</v>
      </c>
      <c r="O2239" t="str">
        <f t="shared" si="449"/>
        <v>No major surgery</v>
      </c>
      <c r="P2239" t="str">
        <f t="shared" si="450"/>
        <v>No</v>
      </c>
      <c r="Q2239" s="10" t="str">
        <f t="shared" si="451"/>
        <v>0</v>
      </c>
      <c r="R2239" t="str">
        <f t="shared" si="452"/>
        <v>No</v>
      </c>
      <c r="S2239" t="str">
        <f t="shared" si="453"/>
        <v>No</v>
      </c>
      <c r="T2239" t="str">
        <f t="shared" si="454"/>
        <v>No</v>
      </c>
      <c r="U2239" s="10" t="str" cm="1">
        <f t="array" ref="U2239">_xlfn.IFS(B2239&lt;18.5,"Underweight",B2239&lt;=24.9,"Normal weight",B2239&lt;=29.99,"Over weight",B2239&gt;=30,"Obesity")</f>
        <v>Normal weight</v>
      </c>
      <c r="V2239" t="str" cm="1">
        <f t="array" ref="V2239">_xlfn.IFS(C2239&lt;5.7,"Normal",C2239&lt;=6.49,"Prediabetes",C2239&gt;=6.5,"Diabetes")</f>
        <v>Diabetes</v>
      </c>
      <c r="W2239" t="str">
        <f t="shared" si="455"/>
        <v>No</v>
      </c>
    </row>
    <row r="2240" spans="1:23" x14ac:dyDescent="0.25">
      <c r="A2240" t="s">
        <v>119</v>
      </c>
      <c r="B2240" s="11">
        <v>18.579999999999998</v>
      </c>
      <c r="C2240" s="11">
        <v>6.22</v>
      </c>
      <c r="D2240" t="s">
        <v>2380</v>
      </c>
      <c r="E2240" t="s">
        <v>2380</v>
      </c>
      <c r="F2240" t="s">
        <v>2380</v>
      </c>
      <c r="G2240" t="s">
        <v>2381</v>
      </c>
      <c r="H2240" t="s">
        <v>2380</v>
      </c>
      <c r="I2240" t="str">
        <f t="shared" si="443"/>
        <v>Id2239</v>
      </c>
      <c r="J2240" t="str">
        <f t="shared" si="444"/>
        <v>18.58</v>
      </c>
      <c r="K2240" t="str">
        <f t="shared" si="445"/>
        <v>6.22</v>
      </c>
      <c r="L2240" t="str">
        <f t="shared" si="446"/>
        <v>No</v>
      </c>
      <c r="M2240" t="str">
        <f t="shared" si="447"/>
        <v>No</v>
      </c>
      <c r="N2240" t="str">
        <f t="shared" si="448"/>
        <v>No</v>
      </c>
      <c r="O2240" t="str">
        <f t="shared" si="449"/>
        <v>No major surgery</v>
      </c>
      <c r="P2240" t="str">
        <f t="shared" si="450"/>
        <v>No</v>
      </c>
      <c r="Q2240" s="10" t="str">
        <f t="shared" si="451"/>
        <v>0</v>
      </c>
      <c r="R2240" t="str">
        <f t="shared" si="452"/>
        <v>No</v>
      </c>
      <c r="S2240" t="str">
        <f t="shared" si="453"/>
        <v>No</v>
      </c>
      <c r="T2240" t="str">
        <f t="shared" si="454"/>
        <v>No</v>
      </c>
      <c r="U2240" s="10" t="str" cm="1">
        <f t="array" ref="U2240">_xlfn.IFS(B2240&lt;18.5,"Underweight",B2240&lt;=24.9,"Normal weight",B2240&lt;=29.99,"Over weight",B2240&gt;=30,"Obesity")</f>
        <v>Normal weight</v>
      </c>
      <c r="V2240" t="str" cm="1">
        <f t="array" ref="V2240">_xlfn.IFS(C2240&lt;5.7,"Normal",C2240&lt;=6.49,"Prediabetes",C2240&gt;=6.5,"Diabetes")</f>
        <v>Prediabetes</v>
      </c>
      <c r="W2240" t="str">
        <f t="shared" si="455"/>
        <v>No</v>
      </c>
    </row>
    <row r="2241" spans="1:23" x14ac:dyDescent="0.25">
      <c r="A2241" t="s">
        <v>118</v>
      </c>
      <c r="B2241" s="11">
        <v>16.64</v>
      </c>
      <c r="C2241" s="11">
        <v>10.01</v>
      </c>
      <c r="D2241" t="s">
        <v>2380</v>
      </c>
      <c r="E2241" t="s">
        <v>2380</v>
      </c>
      <c r="F2241" t="s">
        <v>2380</v>
      </c>
      <c r="G2241" t="s">
        <v>2381</v>
      </c>
      <c r="H2241" t="s">
        <v>2380</v>
      </c>
      <c r="I2241" t="str">
        <f t="shared" si="443"/>
        <v>Id2240</v>
      </c>
      <c r="J2241" t="str">
        <f t="shared" si="444"/>
        <v>16.64</v>
      </c>
      <c r="K2241" t="str">
        <f t="shared" si="445"/>
        <v>10.01</v>
      </c>
      <c r="L2241" t="str">
        <f t="shared" si="446"/>
        <v>No</v>
      </c>
      <c r="M2241" t="str">
        <f t="shared" si="447"/>
        <v>No</v>
      </c>
      <c r="N2241" t="str">
        <f t="shared" si="448"/>
        <v>No</v>
      </c>
      <c r="O2241" t="str">
        <f t="shared" si="449"/>
        <v>No major surgery</v>
      </c>
      <c r="P2241" t="str">
        <f t="shared" si="450"/>
        <v>No</v>
      </c>
      <c r="Q2241" s="10" t="str">
        <f t="shared" si="451"/>
        <v>0</v>
      </c>
      <c r="R2241" t="str">
        <f t="shared" si="452"/>
        <v>No</v>
      </c>
      <c r="S2241" t="str">
        <f t="shared" si="453"/>
        <v>No</v>
      </c>
      <c r="T2241" t="str">
        <f t="shared" si="454"/>
        <v>No</v>
      </c>
      <c r="U2241" s="10" t="str" cm="1">
        <f t="array" ref="U2241">_xlfn.IFS(B2241&lt;18.5,"Underweight",B2241&lt;=24.9,"Normal weight",B2241&lt;=29.99,"Over weight",B2241&gt;=30,"Obesity")</f>
        <v>Underweight</v>
      </c>
      <c r="V2241" t="str" cm="1">
        <f t="array" ref="V2241">_xlfn.IFS(C2241&lt;5.7,"Normal",C2241&lt;=6.49,"Prediabetes",C2241&gt;=6.5,"Diabetes")</f>
        <v>Diabetes</v>
      </c>
      <c r="W2241" t="str">
        <f t="shared" si="455"/>
        <v>No</v>
      </c>
    </row>
    <row r="2242" spans="1:23" x14ac:dyDescent="0.25">
      <c r="A2242" t="s">
        <v>117</v>
      </c>
      <c r="B2242" s="11">
        <v>19.329999999999998</v>
      </c>
      <c r="C2242" s="11">
        <v>4.32</v>
      </c>
      <c r="D2242" t="s">
        <v>2380</v>
      </c>
      <c r="E2242" t="s">
        <v>2380</v>
      </c>
      <c r="F2242" t="s">
        <v>2380</v>
      </c>
      <c r="G2242">
        <v>1</v>
      </c>
      <c r="H2242" t="s">
        <v>2380</v>
      </c>
      <c r="I2242" t="str">
        <f t="shared" si="443"/>
        <v>Id2241</v>
      </c>
      <c r="J2242" t="str">
        <f t="shared" si="444"/>
        <v>19.33</v>
      </c>
      <c r="K2242" t="str">
        <f t="shared" si="445"/>
        <v>4.32</v>
      </c>
      <c r="L2242" t="str">
        <f t="shared" si="446"/>
        <v>No</v>
      </c>
      <c r="M2242" t="str">
        <f t="shared" si="447"/>
        <v>No</v>
      </c>
      <c r="N2242" t="str">
        <f t="shared" si="448"/>
        <v>No</v>
      </c>
      <c r="O2242" t="str">
        <f t="shared" si="449"/>
        <v>1</v>
      </c>
      <c r="P2242" t="str">
        <f t="shared" si="450"/>
        <v>No</v>
      </c>
      <c r="Q2242" s="10" t="str">
        <f t="shared" si="451"/>
        <v>1</v>
      </c>
      <c r="R2242" t="str">
        <f t="shared" si="452"/>
        <v>No</v>
      </c>
      <c r="S2242" t="str">
        <f t="shared" si="453"/>
        <v>No</v>
      </c>
      <c r="T2242" t="str">
        <f t="shared" si="454"/>
        <v>No</v>
      </c>
      <c r="U2242" s="10" t="str" cm="1">
        <f t="array" ref="U2242">_xlfn.IFS(B2242&lt;18.5,"Underweight",B2242&lt;=24.9,"Normal weight",B2242&lt;=29.99,"Over weight",B2242&gt;=30,"Obesity")</f>
        <v>Normal weight</v>
      </c>
      <c r="V2242" t="str" cm="1">
        <f t="array" ref="V2242">_xlfn.IFS(C2242&lt;5.7,"Normal",C2242&lt;=6.49,"Prediabetes",C2242&gt;=6.5,"Diabetes")</f>
        <v>Normal</v>
      </c>
      <c r="W2242" t="str">
        <f t="shared" si="455"/>
        <v>No</v>
      </c>
    </row>
    <row r="2243" spans="1:23" x14ac:dyDescent="0.25">
      <c r="A2243" t="s">
        <v>116</v>
      </c>
      <c r="B2243" s="11">
        <v>21.26</v>
      </c>
      <c r="C2243" s="11">
        <v>5.65</v>
      </c>
      <c r="D2243" t="s">
        <v>2382</v>
      </c>
      <c r="E2243" t="s">
        <v>2380</v>
      </c>
      <c r="F2243" t="s">
        <v>2383</v>
      </c>
      <c r="G2243">
        <v>1</v>
      </c>
      <c r="H2243" t="s">
        <v>2380</v>
      </c>
      <c r="I2243" t="str">
        <f t="shared" ref="I2243:I2306" si="456">CLEAN(A2243)</f>
        <v>Id2242</v>
      </c>
      <c r="J2243" t="str">
        <f t="shared" ref="J2243:J2306" si="457">CLEAN(B2243)</f>
        <v>21.26</v>
      </c>
      <c r="K2243" t="str">
        <f t="shared" ref="K2243:K2306" si="458">CLEAN(C2243)</f>
        <v>5.65</v>
      </c>
      <c r="L2243" t="str">
        <f t="shared" ref="L2243:L2306" si="459">CLEAN(D2243)</f>
        <v>yes</v>
      </c>
      <c r="M2243" t="str">
        <f t="shared" ref="M2243:M2306" si="460">CLEAN(E2243)</f>
        <v>No</v>
      </c>
      <c r="N2243" t="str">
        <f t="shared" ref="N2243:N2306" si="461">CLEAN(F2243)</f>
        <v>Yes</v>
      </c>
      <c r="O2243" t="str">
        <f t="shared" ref="O2243:O2306" si="462">CLEAN(G2243)</f>
        <v>1</v>
      </c>
      <c r="P2243" t="str">
        <f t="shared" ref="P2243:P2306" si="463">CLEAN(H2243)</f>
        <v>No</v>
      </c>
      <c r="Q2243" s="10" t="str">
        <f t="shared" ref="Q2243:Q2306" si="464">SUBSTITUTE(O2243,"No major surgery",0)</f>
        <v>1</v>
      </c>
      <c r="R2243" t="str">
        <f t="shared" ref="R2243:R2306" si="465">PROPER(L2243)</f>
        <v>Yes</v>
      </c>
      <c r="S2243" t="str">
        <f t="shared" ref="S2243:S2306" si="466">PROPER(P2243)</f>
        <v>No</v>
      </c>
      <c r="T2243" t="str">
        <f t="shared" ref="T2243:T2306" si="467">SUBSTITUTE(S2243,"?","No")</f>
        <v>No</v>
      </c>
      <c r="U2243" s="10" t="str" cm="1">
        <f t="array" ref="U2243">_xlfn.IFS(B2243&lt;18.5,"Underweight",B2243&lt;=24.9,"Normal weight",B2243&lt;=29.99,"Over weight",B2243&gt;=30,"Obesity")</f>
        <v>Normal weight</v>
      </c>
      <c r="V2243" t="str" cm="1">
        <f t="array" ref="V2243">_xlfn.IFS(C2243&lt;5.7,"Normal",C2243&lt;=6.49,"Prediabetes",C2243&gt;=6.5,"Diabetes")</f>
        <v>Normal</v>
      </c>
      <c r="W2243" t="str">
        <f t="shared" ref="W2243:W2306" si="468">PROPER(E2243)</f>
        <v>No</v>
      </c>
    </row>
    <row r="2244" spans="1:23" x14ac:dyDescent="0.25">
      <c r="A2244" t="s">
        <v>115</v>
      </c>
      <c r="B2244" s="11">
        <v>15.6</v>
      </c>
      <c r="C2244" s="11">
        <v>4.12</v>
      </c>
      <c r="D2244" t="s">
        <v>2382</v>
      </c>
      <c r="E2244" t="s">
        <v>2380</v>
      </c>
      <c r="F2244" t="s">
        <v>2380</v>
      </c>
      <c r="G2244">
        <v>1</v>
      </c>
      <c r="H2244" t="s">
        <v>2380</v>
      </c>
      <c r="I2244" t="str">
        <f t="shared" si="456"/>
        <v>Id2243</v>
      </c>
      <c r="J2244" t="str">
        <f t="shared" si="457"/>
        <v>15.6</v>
      </c>
      <c r="K2244" t="str">
        <f t="shared" si="458"/>
        <v>4.12</v>
      </c>
      <c r="L2244" t="str">
        <f t="shared" si="459"/>
        <v>yes</v>
      </c>
      <c r="M2244" t="str">
        <f t="shared" si="460"/>
        <v>No</v>
      </c>
      <c r="N2244" t="str">
        <f t="shared" si="461"/>
        <v>No</v>
      </c>
      <c r="O2244" t="str">
        <f t="shared" si="462"/>
        <v>1</v>
      </c>
      <c r="P2244" t="str">
        <f t="shared" si="463"/>
        <v>No</v>
      </c>
      <c r="Q2244" s="10" t="str">
        <f t="shared" si="464"/>
        <v>1</v>
      </c>
      <c r="R2244" t="str">
        <f t="shared" si="465"/>
        <v>Yes</v>
      </c>
      <c r="S2244" t="str">
        <f t="shared" si="466"/>
        <v>No</v>
      </c>
      <c r="T2244" t="str">
        <f t="shared" si="467"/>
        <v>No</v>
      </c>
      <c r="U2244" s="10" t="str" cm="1">
        <f t="array" ref="U2244">_xlfn.IFS(B2244&lt;18.5,"Underweight",B2244&lt;=24.9,"Normal weight",B2244&lt;=29.99,"Over weight",B2244&gt;=30,"Obesity")</f>
        <v>Underweight</v>
      </c>
      <c r="V2244" t="str" cm="1">
        <f t="array" ref="V2244">_xlfn.IFS(C2244&lt;5.7,"Normal",C2244&lt;=6.49,"Prediabetes",C2244&gt;=6.5,"Diabetes")</f>
        <v>Normal</v>
      </c>
      <c r="W2244" t="str">
        <f t="shared" si="468"/>
        <v>No</v>
      </c>
    </row>
    <row r="2245" spans="1:23" x14ac:dyDescent="0.25">
      <c r="A2245" t="s">
        <v>114</v>
      </c>
      <c r="B2245" s="11">
        <v>24.39</v>
      </c>
      <c r="C2245" s="11">
        <v>6.24</v>
      </c>
      <c r="D2245" t="s">
        <v>2380</v>
      </c>
      <c r="E2245" t="s">
        <v>2380</v>
      </c>
      <c r="F2245" t="s">
        <v>2380</v>
      </c>
      <c r="G2245">
        <v>1</v>
      </c>
      <c r="H2245" t="s">
        <v>2380</v>
      </c>
      <c r="I2245" t="str">
        <f t="shared" si="456"/>
        <v>Id2244</v>
      </c>
      <c r="J2245" t="str">
        <f t="shared" si="457"/>
        <v>24.39</v>
      </c>
      <c r="K2245" t="str">
        <f t="shared" si="458"/>
        <v>6.24</v>
      </c>
      <c r="L2245" t="str">
        <f t="shared" si="459"/>
        <v>No</v>
      </c>
      <c r="M2245" t="str">
        <f t="shared" si="460"/>
        <v>No</v>
      </c>
      <c r="N2245" t="str">
        <f t="shared" si="461"/>
        <v>No</v>
      </c>
      <c r="O2245" t="str">
        <f t="shared" si="462"/>
        <v>1</v>
      </c>
      <c r="P2245" t="str">
        <f t="shared" si="463"/>
        <v>No</v>
      </c>
      <c r="Q2245" s="10" t="str">
        <f t="shared" si="464"/>
        <v>1</v>
      </c>
      <c r="R2245" t="str">
        <f t="shared" si="465"/>
        <v>No</v>
      </c>
      <c r="S2245" t="str">
        <f t="shared" si="466"/>
        <v>No</v>
      </c>
      <c r="T2245" t="str">
        <f t="shared" si="467"/>
        <v>No</v>
      </c>
      <c r="U2245" s="10" t="str" cm="1">
        <f t="array" ref="U2245">_xlfn.IFS(B2245&lt;18.5,"Underweight",B2245&lt;=24.9,"Normal weight",B2245&lt;=29.99,"Over weight",B2245&gt;=30,"Obesity")</f>
        <v>Normal weight</v>
      </c>
      <c r="V2245" t="str" cm="1">
        <f t="array" ref="V2245">_xlfn.IFS(C2245&lt;5.7,"Normal",C2245&lt;=6.49,"Prediabetes",C2245&gt;=6.5,"Diabetes")</f>
        <v>Prediabetes</v>
      </c>
      <c r="W2245" t="str">
        <f t="shared" si="468"/>
        <v>No</v>
      </c>
    </row>
    <row r="2246" spans="1:23" x14ac:dyDescent="0.25">
      <c r="A2246" t="s">
        <v>113</v>
      </c>
      <c r="B2246" s="11">
        <v>24.75</v>
      </c>
      <c r="C2246" s="11">
        <v>4.83</v>
      </c>
      <c r="D2246" t="s">
        <v>2380</v>
      </c>
      <c r="E2246" t="s">
        <v>2380</v>
      </c>
      <c r="F2246" t="s">
        <v>2380</v>
      </c>
      <c r="G2246" t="s">
        <v>2381</v>
      </c>
      <c r="H2246" t="s">
        <v>2380</v>
      </c>
      <c r="I2246" t="str">
        <f t="shared" si="456"/>
        <v>Id2245</v>
      </c>
      <c r="J2246" t="str">
        <f t="shared" si="457"/>
        <v>24.75</v>
      </c>
      <c r="K2246" t="str">
        <f t="shared" si="458"/>
        <v>4.83</v>
      </c>
      <c r="L2246" t="str">
        <f t="shared" si="459"/>
        <v>No</v>
      </c>
      <c r="M2246" t="str">
        <f t="shared" si="460"/>
        <v>No</v>
      </c>
      <c r="N2246" t="str">
        <f t="shared" si="461"/>
        <v>No</v>
      </c>
      <c r="O2246" t="str">
        <f t="shared" si="462"/>
        <v>No major surgery</v>
      </c>
      <c r="P2246" t="str">
        <f t="shared" si="463"/>
        <v>No</v>
      </c>
      <c r="Q2246" s="10" t="str">
        <f t="shared" si="464"/>
        <v>0</v>
      </c>
      <c r="R2246" t="str">
        <f t="shared" si="465"/>
        <v>No</v>
      </c>
      <c r="S2246" t="str">
        <f t="shared" si="466"/>
        <v>No</v>
      </c>
      <c r="T2246" t="str">
        <f t="shared" si="467"/>
        <v>No</v>
      </c>
      <c r="U2246" s="10" t="str" cm="1">
        <f t="array" ref="U2246">_xlfn.IFS(B2246&lt;18.5,"Underweight",B2246&lt;=24.9,"Normal weight",B2246&lt;=29.99,"Over weight",B2246&gt;=30,"Obesity")</f>
        <v>Normal weight</v>
      </c>
      <c r="V2246" t="str" cm="1">
        <f t="array" ref="V2246">_xlfn.IFS(C2246&lt;5.7,"Normal",C2246&lt;=6.49,"Prediabetes",C2246&gt;=6.5,"Diabetes")</f>
        <v>Normal</v>
      </c>
      <c r="W2246" t="str">
        <f t="shared" si="468"/>
        <v>No</v>
      </c>
    </row>
    <row r="2247" spans="1:23" x14ac:dyDescent="0.25">
      <c r="A2247" t="s">
        <v>112</v>
      </c>
      <c r="B2247" s="11">
        <v>20.88</v>
      </c>
      <c r="C2247" s="11">
        <v>7.4</v>
      </c>
      <c r="D2247" t="s">
        <v>2380</v>
      </c>
      <c r="E2247" t="s">
        <v>2380</v>
      </c>
      <c r="F2247" t="s">
        <v>2380</v>
      </c>
      <c r="G2247" t="s">
        <v>2381</v>
      </c>
      <c r="H2247" t="s">
        <v>2380</v>
      </c>
      <c r="I2247" t="str">
        <f t="shared" si="456"/>
        <v>Id2246</v>
      </c>
      <c r="J2247" t="str">
        <f t="shared" si="457"/>
        <v>20.88</v>
      </c>
      <c r="K2247" t="str">
        <f t="shared" si="458"/>
        <v>7.4</v>
      </c>
      <c r="L2247" t="str">
        <f t="shared" si="459"/>
        <v>No</v>
      </c>
      <c r="M2247" t="str">
        <f t="shared" si="460"/>
        <v>No</v>
      </c>
      <c r="N2247" t="str">
        <f t="shared" si="461"/>
        <v>No</v>
      </c>
      <c r="O2247" t="str">
        <f t="shared" si="462"/>
        <v>No major surgery</v>
      </c>
      <c r="P2247" t="str">
        <f t="shared" si="463"/>
        <v>No</v>
      </c>
      <c r="Q2247" s="10" t="str">
        <f t="shared" si="464"/>
        <v>0</v>
      </c>
      <c r="R2247" t="str">
        <f t="shared" si="465"/>
        <v>No</v>
      </c>
      <c r="S2247" t="str">
        <f t="shared" si="466"/>
        <v>No</v>
      </c>
      <c r="T2247" t="str">
        <f t="shared" si="467"/>
        <v>No</v>
      </c>
      <c r="U2247" s="10" t="str" cm="1">
        <f t="array" ref="U2247">_xlfn.IFS(B2247&lt;18.5,"Underweight",B2247&lt;=24.9,"Normal weight",B2247&lt;=29.99,"Over weight",B2247&gt;=30,"Obesity")</f>
        <v>Normal weight</v>
      </c>
      <c r="V2247" t="str" cm="1">
        <f t="array" ref="V2247">_xlfn.IFS(C2247&lt;5.7,"Normal",C2247&lt;=6.49,"Prediabetes",C2247&gt;=6.5,"Diabetes")</f>
        <v>Diabetes</v>
      </c>
      <c r="W2247" t="str">
        <f t="shared" si="468"/>
        <v>No</v>
      </c>
    </row>
    <row r="2248" spans="1:23" x14ac:dyDescent="0.25">
      <c r="A2248" t="s">
        <v>111</v>
      </c>
      <c r="B2248" s="11">
        <v>20.43</v>
      </c>
      <c r="C2248" s="11">
        <v>4.54</v>
      </c>
      <c r="D2248" t="s">
        <v>2380</v>
      </c>
      <c r="E2248" t="s">
        <v>2380</v>
      </c>
      <c r="F2248" t="s">
        <v>2380</v>
      </c>
      <c r="G2248" t="s">
        <v>2381</v>
      </c>
      <c r="H2248" t="s">
        <v>2380</v>
      </c>
      <c r="I2248" t="str">
        <f t="shared" si="456"/>
        <v>Id2247</v>
      </c>
      <c r="J2248" t="str">
        <f t="shared" si="457"/>
        <v>20.43</v>
      </c>
      <c r="K2248" t="str">
        <f t="shared" si="458"/>
        <v>4.54</v>
      </c>
      <c r="L2248" t="str">
        <f t="shared" si="459"/>
        <v>No</v>
      </c>
      <c r="M2248" t="str">
        <f t="shared" si="460"/>
        <v>No</v>
      </c>
      <c r="N2248" t="str">
        <f t="shared" si="461"/>
        <v>No</v>
      </c>
      <c r="O2248" t="str">
        <f t="shared" si="462"/>
        <v>No major surgery</v>
      </c>
      <c r="P2248" t="str">
        <f t="shared" si="463"/>
        <v>No</v>
      </c>
      <c r="Q2248" s="10" t="str">
        <f t="shared" si="464"/>
        <v>0</v>
      </c>
      <c r="R2248" t="str">
        <f t="shared" si="465"/>
        <v>No</v>
      </c>
      <c r="S2248" t="str">
        <f t="shared" si="466"/>
        <v>No</v>
      </c>
      <c r="T2248" t="str">
        <f t="shared" si="467"/>
        <v>No</v>
      </c>
      <c r="U2248" s="10" t="str" cm="1">
        <f t="array" ref="U2248">_xlfn.IFS(B2248&lt;18.5,"Underweight",B2248&lt;=24.9,"Normal weight",B2248&lt;=29.99,"Over weight",B2248&gt;=30,"Obesity")</f>
        <v>Normal weight</v>
      </c>
      <c r="V2248" t="str" cm="1">
        <f t="array" ref="V2248">_xlfn.IFS(C2248&lt;5.7,"Normal",C2248&lt;=6.49,"Prediabetes",C2248&gt;=6.5,"Diabetes")</f>
        <v>Normal</v>
      </c>
      <c r="W2248" t="str">
        <f t="shared" si="468"/>
        <v>No</v>
      </c>
    </row>
    <row r="2249" spans="1:23" x14ac:dyDescent="0.25">
      <c r="A2249" t="s">
        <v>110</v>
      </c>
      <c r="B2249" s="11">
        <v>15.18</v>
      </c>
      <c r="C2249" s="11">
        <v>11.11</v>
      </c>
      <c r="D2249" t="s">
        <v>2380</v>
      </c>
      <c r="E2249" t="s">
        <v>2380</v>
      </c>
      <c r="F2249" t="s">
        <v>2380</v>
      </c>
      <c r="G2249" t="s">
        <v>2381</v>
      </c>
      <c r="H2249" t="s">
        <v>2380</v>
      </c>
      <c r="I2249" t="str">
        <f t="shared" si="456"/>
        <v>Id2248</v>
      </c>
      <c r="J2249" t="str">
        <f t="shared" si="457"/>
        <v>15.18</v>
      </c>
      <c r="K2249" t="str">
        <f t="shared" si="458"/>
        <v>11.11</v>
      </c>
      <c r="L2249" t="str">
        <f t="shared" si="459"/>
        <v>No</v>
      </c>
      <c r="M2249" t="str">
        <f t="shared" si="460"/>
        <v>No</v>
      </c>
      <c r="N2249" t="str">
        <f t="shared" si="461"/>
        <v>No</v>
      </c>
      <c r="O2249" t="str">
        <f t="shared" si="462"/>
        <v>No major surgery</v>
      </c>
      <c r="P2249" t="str">
        <f t="shared" si="463"/>
        <v>No</v>
      </c>
      <c r="Q2249" s="10" t="str">
        <f t="shared" si="464"/>
        <v>0</v>
      </c>
      <c r="R2249" t="str">
        <f t="shared" si="465"/>
        <v>No</v>
      </c>
      <c r="S2249" t="str">
        <f t="shared" si="466"/>
        <v>No</v>
      </c>
      <c r="T2249" t="str">
        <f t="shared" si="467"/>
        <v>No</v>
      </c>
      <c r="U2249" s="10" t="str" cm="1">
        <f t="array" ref="U2249">_xlfn.IFS(B2249&lt;18.5,"Underweight",B2249&lt;=24.9,"Normal weight",B2249&lt;=29.99,"Over weight",B2249&gt;=30,"Obesity")</f>
        <v>Underweight</v>
      </c>
      <c r="V2249" t="str" cm="1">
        <f t="array" ref="V2249">_xlfn.IFS(C2249&lt;5.7,"Normal",C2249&lt;=6.49,"Prediabetes",C2249&gt;=6.5,"Diabetes")</f>
        <v>Diabetes</v>
      </c>
      <c r="W2249" t="str">
        <f t="shared" si="468"/>
        <v>No</v>
      </c>
    </row>
    <row r="2250" spans="1:23" x14ac:dyDescent="0.25">
      <c r="A2250" t="s">
        <v>109</v>
      </c>
      <c r="B2250" s="11">
        <v>15.12</v>
      </c>
      <c r="C2250" s="11">
        <v>4.03</v>
      </c>
      <c r="D2250" t="s">
        <v>2382</v>
      </c>
      <c r="E2250" t="s">
        <v>2380</v>
      </c>
      <c r="F2250" t="s">
        <v>2380</v>
      </c>
      <c r="G2250" t="s">
        <v>2381</v>
      </c>
      <c r="H2250" t="s">
        <v>2380</v>
      </c>
      <c r="I2250" t="str">
        <f t="shared" si="456"/>
        <v>Id2249</v>
      </c>
      <c r="J2250" t="str">
        <f t="shared" si="457"/>
        <v>15.12</v>
      </c>
      <c r="K2250" t="str">
        <f t="shared" si="458"/>
        <v>4.03</v>
      </c>
      <c r="L2250" t="str">
        <f t="shared" si="459"/>
        <v>yes</v>
      </c>
      <c r="M2250" t="str">
        <f t="shared" si="460"/>
        <v>No</v>
      </c>
      <c r="N2250" t="str">
        <f t="shared" si="461"/>
        <v>No</v>
      </c>
      <c r="O2250" t="str">
        <f t="shared" si="462"/>
        <v>No major surgery</v>
      </c>
      <c r="P2250" t="str">
        <f t="shared" si="463"/>
        <v>No</v>
      </c>
      <c r="Q2250" s="10" t="str">
        <f t="shared" si="464"/>
        <v>0</v>
      </c>
      <c r="R2250" t="str">
        <f t="shared" si="465"/>
        <v>Yes</v>
      </c>
      <c r="S2250" t="str">
        <f t="shared" si="466"/>
        <v>No</v>
      </c>
      <c r="T2250" t="str">
        <f t="shared" si="467"/>
        <v>No</v>
      </c>
      <c r="U2250" s="10" t="str" cm="1">
        <f t="array" ref="U2250">_xlfn.IFS(B2250&lt;18.5,"Underweight",B2250&lt;=24.9,"Normal weight",B2250&lt;=29.99,"Over weight",B2250&gt;=30,"Obesity")</f>
        <v>Underweight</v>
      </c>
      <c r="V2250" t="str" cm="1">
        <f t="array" ref="V2250">_xlfn.IFS(C2250&lt;5.7,"Normal",C2250&lt;=6.49,"Prediabetes",C2250&gt;=6.5,"Diabetes")</f>
        <v>Normal</v>
      </c>
      <c r="W2250" t="str">
        <f t="shared" si="468"/>
        <v>No</v>
      </c>
    </row>
    <row r="2251" spans="1:23" x14ac:dyDescent="0.25">
      <c r="A2251" t="s">
        <v>108</v>
      </c>
      <c r="B2251" s="11">
        <v>23.88</v>
      </c>
      <c r="C2251" s="11">
        <v>4.51</v>
      </c>
      <c r="D2251" t="s">
        <v>2380</v>
      </c>
      <c r="E2251" t="s">
        <v>2380</v>
      </c>
      <c r="F2251" t="s">
        <v>2380</v>
      </c>
      <c r="G2251">
        <v>1</v>
      </c>
      <c r="H2251" t="s">
        <v>2380</v>
      </c>
      <c r="I2251" t="str">
        <f t="shared" si="456"/>
        <v>Id2250</v>
      </c>
      <c r="J2251" t="str">
        <f t="shared" si="457"/>
        <v>23.88</v>
      </c>
      <c r="K2251" t="str">
        <f t="shared" si="458"/>
        <v>4.51</v>
      </c>
      <c r="L2251" t="str">
        <f t="shared" si="459"/>
        <v>No</v>
      </c>
      <c r="M2251" t="str">
        <f t="shared" si="460"/>
        <v>No</v>
      </c>
      <c r="N2251" t="str">
        <f t="shared" si="461"/>
        <v>No</v>
      </c>
      <c r="O2251" t="str">
        <f t="shared" si="462"/>
        <v>1</v>
      </c>
      <c r="P2251" t="str">
        <f t="shared" si="463"/>
        <v>No</v>
      </c>
      <c r="Q2251" s="10" t="str">
        <f t="shared" si="464"/>
        <v>1</v>
      </c>
      <c r="R2251" t="str">
        <f t="shared" si="465"/>
        <v>No</v>
      </c>
      <c r="S2251" t="str">
        <f t="shared" si="466"/>
        <v>No</v>
      </c>
      <c r="T2251" t="str">
        <f t="shared" si="467"/>
        <v>No</v>
      </c>
      <c r="U2251" s="10" t="str" cm="1">
        <f t="array" ref="U2251">_xlfn.IFS(B2251&lt;18.5,"Underweight",B2251&lt;=24.9,"Normal weight",B2251&lt;=29.99,"Over weight",B2251&gt;=30,"Obesity")</f>
        <v>Normal weight</v>
      </c>
      <c r="V2251" t="str" cm="1">
        <f t="array" ref="V2251">_xlfn.IFS(C2251&lt;5.7,"Normal",C2251&lt;=6.49,"Prediabetes",C2251&gt;=6.5,"Diabetes")</f>
        <v>Normal</v>
      </c>
      <c r="W2251" t="str">
        <f t="shared" si="468"/>
        <v>No</v>
      </c>
    </row>
    <row r="2252" spans="1:23" x14ac:dyDescent="0.25">
      <c r="A2252" t="s">
        <v>107</v>
      </c>
      <c r="B2252" s="11">
        <v>16.13</v>
      </c>
      <c r="C2252" s="11">
        <v>5.56</v>
      </c>
      <c r="D2252" t="s">
        <v>2380</v>
      </c>
      <c r="E2252" t="s">
        <v>2382</v>
      </c>
      <c r="F2252" t="s">
        <v>2380</v>
      </c>
      <c r="G2252">
        <v>1</v>
      </c>
      <c r="H2252" t="s">
        <v>2380</v>
      </c>
      <c r="I2252" t="str">
        <f t="shared" si="456"/>
        <v>Id2251</v>
      </c>
      <c r="J2252" t="str">
        <f t="shared" si="457"/>
        <v>16.13</v>
      </c>
      <c r="K2252" t="str">
        <f t="shared" si="458"/>
        <v>5.56</v>
      </c>
      <c r="L2252" t="str">
        <f t="shared" si="459"/>
        <v>No</v>
      </c>
      <c r="M2252" t="str">
        <f t="shared" si="460"/>
        <v>yes</v>
      </c>
      <c r="N2252" t="str">
        <f t="shared" si="461"/>
        <v>No</v>
      </c>
      <c r="O2252" t="str">
        <f t="shared" si="462"/>
        <v>1</v>
      </c>
      <c r="P2252" t="str">
        <f t="shared" si="463"/>
        <v>No</v>
      </c>
      <c r="Q2252" s="10" t="str">
        <f t="shared" si="464"/>
        <v>1</v>
      </c>
      <c r="R2252" t="str">
        <f t="shared" si="465"/>
        <v>No</v>
      </c>
      <c r="S2252" t="str">
        <f t="shared" si="466"/>
        <v>No</v>
      </c>
      <c r="T2252" t="str">
        <f t="shared" si="467"/>
        <v>No</v>
      </c>
      <c r="U2252" s="10" t="str" cm="1">
        <f t="array" ref="U2252">_xlfn.IFS(B2252&lt;18.5,"Underweight",B2252&lt;=24.9,"Normal weight",B2252&lt;=29.99,"Over weight",B2252&gt;=30,"Obesity")</f>
        <v>Underweight</v>
      </c>
      <c r="V2252" t="str" cm="1">
        <f t="array" ref="V2252">_xlfn.IFS(C2252&lt;5.7,"Normal",C2252&lt;=6.49,"Prediabetes",C2252&gt;=6.5,"Diabetes")</f>
        <v>Normal</v>
      </c>
      <c r="W2252" t="str">
        <f t="shared" si="468"/>
        <v>Yes</v>
      </c>
    </row>
    <row r="2253" spans="1:23" x14ac:dyDescent="0.25">
      <c r="A2253" t="s">
        <v>106</v>
      </c>
      <c r="B2253" s="11">
        <v>24.09</v>
      </c>
      <c r="C2253" s="11">
        <v>4.0999999999999996</v>
      </c>
      <c r="D2253" t="s">
        <v>2380</v>
      </c>
      <c r="E2253" t="s">
        <v>2382</v>
      </c>
      <c r="F2253" t="s">
        <v>2380</v>
      </c>
      <c r="G2253">
        <v>1</v>
      </c>
      <c r="H2253" t="s">
        <v>2380</v>
      </c>
      <c r="I2253" t="str">
        <f t="shared" si="456"/>
        <v>Id2252</v>
      </c>
      <c r="J2253" t="str">
        <f t="shared" si="457"/>
        <v>24.09</v>
      </c>
      <c r="K2253" t="str">
        <f t="shared" si="458"/>
        <v>4.1</v>
      </c>
      <c r="L2253" t="str">
        <f t="shared" si="459"/>
        <v>No</v>
      </c>
      <c r="M2253" t="str">
        <f t="shared" si="460"/>
        <v>yes</v>
      </c>
      <c r="N2253" t="str">
        <f t="shared" si="461"/>
        <v>No</v>
      </c>
      <c r="O2253" t="str">
        <f t="shared" si="462"/>
        <v>1</v>
      </c>
      <c r="P2253" t="str">
        <f t="shared" si="463"/>
        <v>No</v>
      </c>
      <c r="Q2253" s="10" t="str">
        <f t="shared" si="464"/>
        <v>1</v>
      </c>
      <c r="R2253" t="str">
        <f t="shared" si="465"/>
        <v>No</v>
      </c>
      <c r="S2253" t="str">
        <f t="shared" si="466"/>
        <v>No</v>
      </c>
      <c r="T2253" t="str">
        <f t="shared" si="467"/>
        <v>No</v>
      </c>
      <c r="U2253" s="10" t="str" cm="1">
        <f t="array" ref="U2253">_xlfn.IFS(B2253&lt;18.5,"Underweight",B2253&lt;=24.9,"Normal weight",B2253&lt;=29.99,"Over weight",B2253&gt;=30,"Obesity")</f>
        <v>Normal weight</v>
      </c>
      <c r="V2253" t="str" cm="1">
        <f t="array" ref="V2253">_xlfn.IFS(C2253&lt;5.7,"Normal",C2253&lt;=6.49,"Prediabetes",C2253&gt;=6.5,"Diabetes")</f>
        <v>Normal</v>
      </c>
      <c r="W2253" t="str">
        <f t="shared" si="468"/>
        <v>Yes</v>
      </c>
    </row>
    <row r="2254" spans="1:23" x14ac:dyDescent="0.25">
      <c r="A2254" t="s">
        <v>105</v>
      </c>
      <c r="B2254" s="11">
        <v>19.43</v>
      </c>
      <c r="C2254" s="11">
        <v>5.85</v>
      </c>
      <c r="D2254" t="s">
        <v>2380</v>
      </c>
      <c r="E2254" t="s">
        <v>2382</v>
      </c>
      <c r="F2254" t="s">
        <v>2380</v>
      </c>
      <c r="G2254">
        <v>1</v>
      </c>
      <c r="H2254" t="s">
        <v>2380</v>
      </c>
      <c r="I2254" t="str">
        <f t="shared" si="456"/>
        <v>Id2253</v>
      </c>
      <c r="J2254" t="str">
        <f t="shared" si="457"/>
        <v>19.43</v>
      </c>
      <c r="K2254" t="str">
        <f t="shared" si="458"/>
        <v>5.85</v>
      </c>
      <c r="L2254" t="str">
        <f t="shared" si="459"/>
        <v>No</v>
      </c>
      <c r="M2254" t="str">
        <f t="shared" si="460"/>
        <v>yes</v>
      </c>
      <c r="N2254" t="str">
        <f t="shared" si="461"/>
        <v>No</v>
      </c>
      <c r="O2254" t="str">
        <f t="shared" si="462"/>
        <v>1</v>
      </c>
      <c r="P2254" t="str">
        <f t="shared" si="463"/>
        <v>No</v>
      </c>
      <c r="Q2254" s="10" t="str">
        <f t="shared" si="464"/>
        <v>1</v>
      </c>
      <c r="R2254" t="str">
        <f t="shared" si="465"/>
        <v>No</v>
      </c>
      <c r="S2254" t="str">
        <f t="shared" si="466"/>
        <v>No</v>
      </c>
      <c r="T2254" t="str">
        <f t="shared" si="467"/>
        <v>No</v>
      </c>
      <c r="U2254" s="10" t="str" cm="1">
        <f t="array" ref="U2254">_xlfn.IFS(B2254&lt;18.5,"Underweight",B2254&lt;=24.9,"Normal weight",B2254&lt;=29.99,"Over weight",B2254&gt;=30,"Obesity")</f>
        <v>Normal weight</v>
      </c>
      <c r="V2254" t="str" cm="1">
        <f t="array" ref="V2254">_xlfn.IFS(C2254&lt;5.7,"Normal",C2254&lt;=6.49,"Prediabetes",C2254&gt;=6.5,"Diabetes")</f>
        <v>Prediabetes</v>
      </c>
      <c r="W2254" t="str">
        <f t="shared" si="468"/>
        <v>Yes</v>
      </c>
    </row>
    <row r="2255" spans="1:23" x14ac:dyDescent="0.25">
      <c r="A2255" t="s">
        <v>104</v>
      </c>
      <c r="B2255" s="11">
        <v>15.22</v>
      </c>
      <c r="C2255" s="11">
        <v>4.92</v>
      </c>
      <c r="D2255" t="s">
        <v>2382</v>
      </c>
      <c r="E2255" t="s">
        <v>2380</v>
      </c>
      <c r="F2255" t="s">
        <v>2383</v>
      </c>
      <c r="G2255">
        <v>1</v>
      </c>
      <c r="H2255" t="s">
        <v>2380</v>
      </c>
      <c r="I2255" t="str">
        <f t="shared" si="456"/>
        <v>Id2254</v>
      </c>
      <c r="J2255" t="str">
        <f t="shared" si="457"/>
        <v>15.22</v>
      </c>
      <c r="K2255" t="str">
        <f t="shared" si="458"/>
        <v>4.92</v>
      </c>
      <c r="L2255" t="str">
        <f t="shared" si="459"/>
        <v>yes</v>
      </c>
      <c r="M2255" t="str">
        <f t="shared" si="460"/>
        <v>No</v>
      </c>
      <c r="N2255" t="str">
        <f t="shared" si="461"/>
        <v>Yes</v>
      </c>
      <c r="O2255" t="str">
        <f t="shared" si="462"/>
        <v>1</v>
      </c>
      <c r="P2255" t="str">
        <f t="shared" si="463"/>
        <v>No</v>
      </c>
      <c r="Q2255" s="10" t="str">
        <f t="shared" si="464"/>
        <v>1</v>
      </c>
      <c r="R2255" t="str">
        <f t="shared" si="465"/>
        <v>Yes</v>
      </c>
      <c r="S2255" t="str">
        <f t="shared" si="466"/>
        <v>No</v>
      </c>
      <c r="T2255" t="str">
        <f t="shared" si="467"/>
        <v>No</v>
      </c>
      <c r="U2255" s="10" t="str" cm="1">
        <f t="array" ref="U2255">_xlfn.IFS(B2255&lt;18.5,"Underweight",B2255&lt;=24.9,"Normal weight",B2255&lt;=29.99,"Over weight",B2255&gt;=30,"Obesity")</f>
        <v>Underweight</v>
      </c>
      <c r="V2255" t="str" cm="1">
        <f t="array" ref="V2255">_xlfn.IFS(C2255&lt;5.7,"Normal",C2255&lt;=6.49,"Prediabetes",C2255&gt;=6.5,"Diabetes")</f>
        <v>Normal</v>
      </c>
      <c r="W2255" t="str">
        <f t="shared" si="468"/>
        <v>No</v>
      </c>
    </row>
    <row r="2256" spans="1:23" x14ac:dyDescent="0.25">
      <c r="A2256" t="s">
        <v>103</v>
      </c>
      <c r="B2256" s="11">
        <v>20.72</v>
      </c>
      <c r="C2256" s="11">
        <v>9.4600000000000009</v>
      </c>
      <c r="D2256" t="s">
        <v>2380</v>
      </c>
      <c r="E2256" t="s">
        <v>2380</v>
      </c>
      <c r="F2256" t="s">
        <v>2380</v>
      </c>
      <c r="G2256" t="s">
        <v>2381</v>
      </c>
      <c r="H2256" t="s">
        <v>2380</v>
      </c>
      <c r="I2256" t="str">
        <f t="shared" si="456"/>
        <v>Id2255</v>
      </c>
      <c r="J2256" t="str">
        <f t="shared" si="457"/>
        <v>20.72</v>
      </c>
      <c r="K2256" t="str">
        <f t="shared" si="458"/>
        <v>9.46</v>
      </c>
      <c r="L2256" t="str">
        <f t="shared" si="459"/>
        <v>No</v>
      </c>
      <c r="M2256" t="str">
        <f t="shared" si="460"/>
        <v>No</v>
      </c>
      <c r="N2256" t="str">
        <f t="shared" si="461"/>
        <v>No</v>
      </c>
      <c r="O2256" t="str">
        <f t="shared" si="462"/>
        <v>No major surgery</v>
      </c>
      <c r="P2256" t="str">
        <f t="shared" si="463"/>
        <v>No</v>
      </c>
      <c r="Q2256" s="10" t="str">
        <f t="shared" si="464"/>
        <v>0</v>
      </c>
      <c r="R2256" t="str">
        <f t="shared" si="465"/>
        <v>No</v>
      </c>
      <c r="S2256" t="str">
        <f t="shared" si="466"/>
        <v>No</v>
      </c>
      <c r="T2256" t="str">
        <f t="shared" si="467"/>
        <v>No</v>
      </c>
      <c r="U2256" s="10" t="str" cm="1">
        <f t="array" ref="U2256">_xlfn.IFS(B2256&lt;18.5,"Underweight",B2256&lt;=24.9,"Normal weight",B2256&lt;=29.99,"Over weight",B2256&gt;=30,"Obesity")</f>
        <v>Normal weight</v>
      </c>
      <c r="V2256" t="str" cm="1">
        <f t="array" ref="V2256">_xlfn.IFS(C2256&lt;5.7,"Normal",C2256&lt;=6.49,"Prediabetes",C2256&gt;=6.5,"Diabetes")</f>
        <v>Diabetes</v>
      </c>
      <c r="W2256" t="str">
        <f t="shared" si="468"/>
        <v>No</v>
      </c>
    </row>
    <row r="2257" spans="1:23" x14ac:dyDescent="0.25">
      <c r="A2257" t="s">
        <v>102</v>
      </c>
      <c r="B2257" s="11">
        <v>35.4</v>
      </c>
      <c r="C2257" s="11">
        <v>5.94</v>
      </c>
      <c r="D2257" t="s">
        <v>2380</v>
      </c>
      <c r="E2257" t="s">
        <v>2380</v>
      </c>
      <c r="F2257" t="s">
        <v>2383</v>
      </c>
      <c r="G2257">
        <v>1</v>
      </c>
      <c r="H2257" t="s">
        <v>2380</v>
      </c>
      <c r="I2257" t="str">
        <f t="shared" si="456"/>
        <v>Id2256</v>
      </c>
      <c r="J2257" t="str">
        <f t="shared" si="457"/>
        <v>35.4</v>
      </c>
      <c r="K2257" t="str">
        <f t="shared" si="458"/>
        <v>5.94</v>
      </c>
      <c r="L2257" t="str">
        <f t="shared" si="459"/>
        <v>No</v>
      </c>
      <c r="M2257" t="str">
        <f t="shared" si="460"/>
        <v>No</v>
      </c>
      <c r="N2257" t="str">
        <f t="shared" si="461"/>
        <v>Yes</v>
      </c>
      <c r="O2257" t="str">
        <f t="shared" si="462"/>
        <v>1</v>
      </c>
      <c r="P2257" t="str">
        <f t="shared" si="463"/>
        <v>No</v>
      </c>
      <c r="Q2257" s="10" t="str">
        <f t="shared" si="464"/>
        <v>1</v>
      </c>
      <c r="R2257" t="str">
        <f t="shared" si="465"/>
        <v>No</v>
      </c>
      <c r="S2257" t="str">
        <f t="shared" si="466"/>
        <v>No</v>
      </c>
      <c r="T2257" t="str">
        <f t="shared" si="467"/>
        <v>No</v>
      </c>
      <c r="U2257" s="10" t="str" cm="1">
        <f t="array" ref="U2257">_xlfn.IFS(B2257&lt;18.5,"Underweight",B2257&lt;=24.9,"Normal weight",B2257&lt;=29.99,"Over weight",B2257&gt;=30,"Obesity")</f>
        <v>Obesity</v>
      </c>
      <c r="V2257" t="str" cm="1">
        <f t="array" ref="V2257">_xlfn.IFS(C2257&lt;5.7,"Normal",C2257&lt;=6.49,"Prediabetes",C2257&gt;=6.5,"Diabetes")</f>
        <v>Prediabetes</v>
      </c>
      <c r="W2257" t="str">
        <f t="shared" si="468"/>
        <v>No</v>
      </c>
    </row>
    <row r="2258" spans="1:23" x14ac:dyDescent="0.25">
      <c r="A2258" t="s">
        <v>101</v>
      </c>
      <c r="B2258" s="11">
        <v>34.4</v>
      </c>
      <c r="C2258" s="11">
        <v>5.7</v>
      </c>
      <c r="D2258" t="s">
        <v>2380</v>
      </c>
      <c r="E2258" t="s">
        <v>2380</v>
      </c>
      <c r="F2258" t="s">
        <v>2383</v>
      </c>
      <c r="G2258">
        <v>1</v>
      </c>
      <c r="H2258" t="s">
        <v>2380</v>
      </c>
      <c r="I2258" t="str">
        <f t="shared" si="456"/>
        <v>Id2257</v>
      </c>
      <c r="J2258" t="str">
        <f t="shared" si="457"/>
        <v>34.4</v>
      </c>
      <c r="K2258" t="str">
        <f t="shared" si="458"/>
        <v>5.7</v>
      </c>
      <c r="L2258" t="str">
        <f t="shared" si="459"/>
        <v>No</v>
      </c>
      <c r="M2258" t="str">
        <f t="shared" si="460"/>
        <v>No</v>
      </c>
      <c r="N2258" t="str">
        <f t="shared" si="461"/>
        <v>Yes</v>
      </c>
      <c r="O2258" t="str">
        <f t="shared" si="462"/>
        <v>1</v>
      </c>
      <c r="P2258" t="str">
        <f t="shared" si="463"/>
        <v>No</v>
      </c>
      <c r="Q2258" s="10" t="str">
        <f t="shared" si="464"/>
        <v>1</v>
      </c>
      <c r="R2258" t="str">
        <f t="shared" si="465"/>
        <v>No</v>
      </c>
      <c r="S2258" t="str">
        <f t="shared" si="466"/>
        <v>No</v>
      </c>
      <c r="T2258" t="str">
        <f t="shared" si="467"/>
        <v>No</v>
      </c>
      <c r="U2258" s="10" t="str" cm="1">
        <f t="array" ref="U2258">_xlfn.IFS(B2258&lt;18.5,"Underweight",B2258&lt;=24.9,"Normal weight",B2258&lt;=29.99,"Over weight",B2258&gt;=30,"Obesity")</f>
        <v>Obesity</v>
      </c>
      <c r="V2258" t="str" cm="1">
        <f t="array" ref="V2258">_xlfn.IFS(C2258&lt;5.7,"Normal",C2258&lt;=6.49,"Prediabetes",C2258&gt;=6.5,"Diabetes")</f>
        <v>Prediabetes</v>
      </c>
      <c r="W2258" t="str">
        <f t="shared" si="468"/>
        <v>No</v>
      </c>
    </row>
    <row r="2259" spans="1:23" x14ac:dyDescent="0.25">
      <c r="A2259" t="s">
        <v>100</v>
      </c>
      <c r="B2259" s="11">
        <v>34.1</v>
      </c>
      <c r="C2259" s="11">
        <v>4.13</v>
      </c>
      <c r="D2259" t="s">
        <v>2380</v>
      </c>
      <c r="E2259" t="s">
        <v>2380</v>
      </c>
      <c r="F2259" t="s">
        <v>2383</v>
      </c>
      <c r="G2259">
        <v>1</v>
      </c>
      <c r="H2259" t="s">
        <v>2380</v>
      </c>
      <c r="I2259" t="str">
        <f t="shared" si="456"/>
        <v>Id2258</v>
      </c>
      <c r="J2259" t="str">
        <f t="shared" si="457"/>
        <v>34.1</v>
      </c>
      <c r="K2259" t="str">
        <f t="shared" si="458"/>
        <v>4.13</v>
      </c>
      <c r="L2259" t="str">
        <f t="shared" si="459"/>
        <v>No</v>
      </c>
      <c r="M2259" t="str">
        <f t="shared" si="460"/>
        <v>No</v>
      </c>
      <c r="N2259" t="str">
        <f t="shared" si="461"/>
        <v>Yes</v>
      </c>
      <c r="O2259" t="str">
        <f t="shared" si="462"/>
        <v>1</v>
      </c>
      <c r="P2259" t="str">
        <f t="shared" si="463"/>
        <v>No</v>
      </c>
      <c r="Q2259" s="10" t="str">
        <f t="shared" si="464"/>
        <v>1</v>
      </c>
      <c r="R2259" t="str">
        <f t="shared" si="465"/>
        <v>No</v>
      </c>
      <c r="S2259" t="str">
        <f t="shared" si="466"/>
        <v>No</v>
      </c>
      <c r="T2259" t="str">
        <f t="shared" si="467"/>
        <v>No</v>
      </c>
      <c r="U2259" s="10" t="str" cm="1">
        <f t="array" ref="U2259">_xlfn.IFS(B2259&lt;18.5,"Underweight",B2259&lt;=24.9,"Normal weight",B2259&lt;=29.99,"Over weight",B2259&gt;=30,"Obesity")</f>
        <v>Obesity</v>
      </c>
      <c r="V2259" t="str" cm="1">
        <f t="array" ref="V2259">_xlfn.IFS(C2259&lt;5.7,"Normal",C2259&lt;=6.49,"Prediabetes",C2259&gt;=6.5,"Diabetes")</f>
        <v>Normal</v>
      </c>
      <c r="W2259" t="str">
        <f t="shared" si="468"/>
        <v>No</v>
      </c>
    </row>
    <row r="2260" spans="1:23" x14ac:dyDescent="0.25">
      <c r="A2260" t="s">
        <v>99</v>
      </c>
      <c r="B2260" s="11">
        <v>30.4</v>
      </c>
      <c r="C2260" s="11">
        <v>4.7699999999999996</v>
      </c>
      <c r="D2260" t="s">
        <v>2380</v>
      </c>
      <c r="E2260" t="s">
        <v>2380</v>
      </c>
      <c r="F2260" t="s">
        <v>2383</v>
      </c>
      <c r="G2260">
        <v>1</v>
      </c>
      <c r="H2260" t="s">
        <v>2380</v>
      </c>
      <c r="I2260" t="str">
        <f t="shared" si="456"/>
        <v>Id2259</v>
      </c>
      <c r="J2260" t="str">
        <f t="shared" si="457"/>
        <v>30.4</v>
      </c>
      <c r="K2260" t="str">
        <f t="shared" si="458"/>
        <v>4.77</v>
      </c>
      <c r="L2260" t="str">
        <f t="shared" si="459"/>
        <v>No</v>
      </c>
      <c r="M2260" t="str">
        <f t="shared" si="460"/>
        <v>No</v>
      </c>
      <c r="N2260" t="str">
        <f t="shared" si="461"/>
        <v>Yes</v>
      </c>
      <c r="O2260" t="str">
        <f t="shared" si="462"/>
        <v>1</v>
      </c>
      <c r="P2260" t="str">
        <f t="shared" si="463"/>
        <v>No</v>
      </c>
      <c r="Q2260" s="10" t="str">
        <f t="shared" si="464"/>
        <v>1</v>
      </c>
      <c r="R2260" t="str">
        <f t="shared" si="465"/>
        <v>No</v>
      </c>
      <c r="S2260" t="str">
        <f t="shared" si="466"/>
        <v>No</v>
      </c>
      <c r="T2260" t="str">
        <f t="shared" si="467"/>
        <v>No</v>
      </c>
      <c r="U2260" s="10" t="str" cm="1">
        <f t="array" ref="U2260">_xlfn.IFS(B2260&lt;18.5,"Underweight",B2260&lt;=24.9,"Normal weight",B2260&lt;=29.99,"Over weight",B2260&gt;=30,"Obesity")</f>
        <v>Obesity</v>
      </c>
      <c r="V2260" t="str" cm="1">
        <f t="array" ref="V2260">_xlfn.IFS(C2260&lt;5.7,"Normal",C2260&lt;=6.49,"Prediabetes",C2260&gt;=6.5,"Diabetes")</f>
        <v>Normal</v>
      </c>
      <c r="W2260" t="str">
        <f t="shared" si="468"/>
        <v>No</v>
      </c>
    </row>
    <row r="2261" spans="1:23" x14ac:dyDescent="0.25">
      <c r="A2261" t="s">
        <v>98</v>
      </c>
      <c r="B2261" s="11">
        <v>28.7</v>
      </c>
      <c r="C2261" s="11">
        <v>4.99</v>
      </c>
      <c r="D2261" t="s">
        <v>2380</v>
      </c>
      <c r="E2261" t="s">
        <v>2380</v>
      </c>
      <c r="F2261" t="s">
        <v>2383</v>
      </c>
      <c r="G2261">
        <v>1</v>
      </c>
      <c r="H2261" t="s">
        <v>2380</v>
      </c>
      <c r="I2261" t="str">
        <f t="shared" si="456"/>
        <v>Id2260</v>
      </c>
      <c r="J2261" t="str">
        <f t="shared" si="457"/>
        <v>28.7</v>
      </c>
      <c r="K2261" t="str">
        <f t="shared" si="458"/>
        <v>4.99</v>
      </c>
      <c r="L2261" t="str">
        <f t="shared" si="459"/>
        <v>No</v>
      </c>
      <c r="M2261" t="str">
        <f t="shared" si="460"/>
        <v>No</v>
      </c>
      <c r="N2261" t="str">
        <f t="shared" si="461"/>
        <v>Yes</v>
      </c>
      <c r="O2261" t="str">
        <f t="shared" si="462"/>
        <v>1</v>
      </c>
      <c r="P2261" t="str">
        <f t="shared" si="463"/>
        <v>No</v>
      </c>
      <c r="Q2261" s="10" t="str">
        <f t="shared" si="464"/>
        <v>1</v>
      </c>
      <c r="R2261" t="str">
        <f t="shared" si="465"/>
        <v>No</v>
      </c>
      <c r="S2261" t="str">
        <f t="shared" si="466"/>
        <v>No</v>
      </c>
      <c r="T2261" t="str">
        <f t="shared" si="467"/>
        <v>No</v>
      </c>
      <c r="U2261" s="10" t="str" cm="1">
        <f t="array" ref="U2261">_xlfn.IFS(B2261&lt;18.5,"Underweight",B2261&lt;=24.9,"Normal weight",B2261&lt;=29.99,"Over weight",B2261&gt;=30,"Obesity")</f>
        <v>Over weight</v>
      </c>
      <c r="V2261" t="str" cm="1">
        <f t="array" ref="V2261">_xlfn.IFS(C2261&lt;5.7,"Normal",C2261&lt;=6.49,"Prediabetes",C2261&gt;=6.5,"Diabetes")</f>
        <v>Normal</v>
      </c>
      <c r="W2261" t="str">
        <f t="shared" si="468"/>
        <v>No</v>
      </c>
    </row>
    <row r="2262" spans="1:23" x14ac:dyDescent="0.25">
      <c r="A2262" t="s">
        <v>97</v>
      </c>
      <c r="B2262" s="11">
        <v>17.440000000000001</v>
      </c>
      <c r="C2262" s="11">
        <v>4.42</v>
      </c>
      <c r="D2262" t="s">
        <v>2382</v>
      </c>
      <c r="E2262" t="s">
        <v>2380</v>
      </c>
      <c r="F2262" t="s">
        <v>2383</v>
      </c>
      <c r="G2262">
        <v>1</v>
      </c>
      <c r="H2262" t="s">
        <v>2380</v>
      </c>
      <c r="I2262" t="str">
        <f t="shared" si="456"/>
        <v>Id2261</v>
      </c>
      <c r="J2262" t="str">
        <f t="shared" si="457"/>
        <v>17.44</v>
      </c>
      <c r="K2262" t="str">
        <f t="shared" si="458"/>
        <v>4.42</v>
      </c>
      <c r="L2262" t="str">
        <f t="shared" si="459"/>
        <v>yes</v>
      </c>
      <c r="M2262" t="str">
        <f t="shared" si="460"/>
        <v>No</v>
      </c>
      <c r="N2262" t="str">
        <f t="shared" si="461"/>
        <v>Yes</v>
      </c>
      <c r="O2262" t="str">
        <f t="shared" si="462"/>
        <v>1</v>
      </c>
      <c r="P2262" t="str">
        <f t="shared" si="463"/>
        <v>No</v>
      </c>
      <c r="Q2262" s="10" t="str">
        <f t="shared" si="464"/>
        <v>1</v>
      </c>
      <c r="R2262" t="str">
        <f t="shared" si="465"/>
        <v>Yes</v>
      </c>
      <c r="S2262" t="str">
        <f t="shared" si="466"/>
        <v>No</v>
      </c>
      <c r="T2262" t="str">
        <f t="shared" si="467"/>
        <v>No</v>
      </c>
      <c r="U2262" s="10" t="str" cm="1">
        <f t="array" ref="U2262">_xlfn.IFS(B2262&lt;18.5,"Underweight",B2262&lt;=24.9,"Normal weight",B2262&lt;=29.99,"Over weight",B2262&gt;=30,"Obesity")</f>
        <v>Underweight</v>
      </c>
      <c r="V2262" t="str" cm="1">
        <f t="array" ref="V2262">_xlfn.IFS(C2262&lt;5.7,"Normal",C2262&lt;=6.49,"Prediabetes",C2262&gt;=6.5,"Diabetes")</f>
        <v>Normal</v>
      </c>
      <c r="W2262" t="str">
        <f t="shared" si="468"/>
        <v>No</v>
      </c>
    </row>
    <row r="2263" spans="1:23" x14ac:dyDescent="0.25">
      <c r="A2263" t="s">
        <v>96</v>
      </c>
      <c r="B2263" s="11">
        <v>27.6</v>
      </c>
      <c r="C2263" s="11">
        <v>4.01</v>
      </c>
      <c r="D2263" t="s">
        <v>2380</v>
      </c>
      <c r="E2263" t="s">
        <v>2380</v>
      </c>
      <c r="F2263" t="s">
        <v>2383</v>
      </c>
      <c r="G2263">
        <v>1</v>
      </c>
      <c r="H2263" t="s">
        <v>2380</v>
      </c>
      <c r="I2263" t="str">
        <f t="shared" si="456"/>
        <v>Id2262</v>
      </c>
      <c r="J2263" t="str">
        <f t="shared" si="457"/>
        <v>27.6</v>
      </c>
      <c r="K2263" t="str">
        <f t="shared" si="458"/>
        <v>4.01</v>
      </c>
      <c r="L2263" t="str">
        <f t="shared" si="459"/>
        <v>No</v>
      </c>
      <c r="M2263" t="str">
        <f t="shared" si="460"/>
        <v>No</v>
      </c>
      <c r="N2263" t="str">
        <f t="shared" si="461"/>
        <v>Yes</v>
      </c>
      <c r="O2263" t="str">
        <f t="shared" si="462"/>
        <v>1</v>
      </c>
      <c r="P2263" t="str">
        <f t="shared" si="463"/>
        <v>No</v>
      </c>
      <c r="Q2263" s="10" t="str">
        <f t="shared" si="464"/>
        <v>1</v>
      </c>
      <c r="R2263" t="str">
        <f t="shared" si="465"/>
        <v>No</v>
      </c>
      <c r="S2263" t="str">
        <f t="shared" si="466"/>
        <v>No</v>
      </c>
      <c r="T2263" t="str">
        <f t="shared" si="467"/>
        <v>No</v>
      </c>
      <c r="U2263" s="10" t="str" cm="1">
        <f t="array" ref="U2263">_xlfn.IFS(B2263&lt;18.5,"Underweight",B2263&lt;=24.9,"Normal weight",B2263&lt;=29.99,"Over weight",B2263&gt;=30,"Obesity")</f>
        <v>Over weight</v>
      </c>
      <c r="V2263" t="str" cm="1">
        <f t="array" ref="V2263">_xlfn.IFS(C2263&lt;5.7,"Normal",C2263&lt;=6.49,"Prediabetes",C2263&gt;=6.5,"Diabetes")</f>
        <v>Normal</v>
      </c>
      <c r="W2263" t="str">
        <f t="shared" si="468"/>
        <v>No</v>
      </c>
    </row>
    <row r="2264" spans="1:23" x14ac:dyDescent="0.25">
      <c r="A2264" t="s">
        <v>95</v>
      </c>
      <c r="B2264" s="11">
        <v>20.7</v>
      </c>
      <c r="C2264" s="11">
        <v>4.49</v>
      </c>
      <c r="D2264" t="s">
        <v>2380</v>
      </c>
      <c r="E2264" t="s">
        <v>2380</v>
      </c>
      <c r="F2264" t="s">
        <v>2383</v>
      </c>
      <c r="G2264">
        <v>1</v>
      </c>
      <c r="H2264" t="s">
        <v>2380</v>
      </c>
      <c r="I2264" t="str">
        <f t="shared" si="456"/>
        <v>Id2263</v>
      </c>
      <c r="J2264" t="str">
        <f t="shared" si="457"/>
        <v>20.7</v>
      </c>
      <c r="K2264" t="str">
        <f t="shared" si="458"/>
        <v>4.49</v>
      </c>
      <c r="L2264" t="str">
        <f t="shared" si="459"/>
        <v>No</v>
      </c>
      <c r="M2264" t="str">
        <f t="shared" si="460"/>
        <v>No</v>
      </c>
      <c r="N2264" t="str">
        <f t="shared" si="461"/>
        <v>Yes</v>
      </c>
      <c r="O2264" t="str">
        <f t="shared" si="462"/>
        <v>1</v>
      </c>
      <c r="P2264" t="str">
        <f t="shared" si="463"/>
        <v>No</v>
      </c>
      <c r="Q2264" s="10" t="str">
        <f t="shared" si="464"/>
        <v>1</v>
      </c>
      <c r="R2264" t="str">
        <f t="shared" si="465"/>
        <v>No</v>
      </c>
      <c r="S2264" t="str">
        <f t="shared" si="466"/>
        <v>No</v>
      </c>
      <c r="T2264" t="str">
        <f t="shared" si="467"/>
        <v>No</v>
      </c>
      <c r="U2264" s="10" t="str" cm="1">
        <f t="array" ref="U2264">_xlfn.IFS(B2264&lt;18.5,"Underweight",B2264&lt;=24.9,"Normal weight",B2264&lt;=29.99,"Over weight",B2264&gt;=30,"Obesity")</f>
        <v>Normal weight</v>
      </c>
      <c r="V2264" t="str" cm="1">
        <f t="array" ref="V2264">_xlfn.IFS(C2264&lt;5.7,"Normal",C2264&lt;=6.49,"Prediabetes",C2264&gt;=6.5,"Diabetes")</f>
        <v>Normal</v>
      </c>
      <c r="W2264" t="str">
        <f t="shared" si="468"/>
        <v>No</v>
      </c>
    </row>
    <row r="2265" spans="1:23" x14ac:dyDescent="0.25">
      <c r="A2265" t="s">
        <v>94</v>
      </c>
      <c r="B2265" s="11">
        <v>20.3</v>
      </c>
      <c r="C2265" s="11">
        <v>6.37</v>
      </c>
      <c r="D2265" t="s">
        <v>2380</v>
      </c>
      <c r="E2265" t="s">
        <v>2380</v>
      </c>
      <c r="F2265" t="s">
        <v>2383</v>
      </c>
      <c r="G2265">
        <v>1</v>
      </c>
      <c r="H2265" t="s">
        <v>2380</v>
      </c>
      <c r="I2265" t="str">
        <f t="shared" si="456"/>
        <v>Id2264</v>
      </c>
      <c r="J2265" t="str">
        <f t="shared" si="457"/>
        <v>20.3</v>
      </c>
      <c r="K2265" t="str">
        <f t="shared" si="458"/>
        <v>6.37</v>
      </c>
      <c r="L2265" t="str">
        <f t="shared" si="459"/>
        <v>No</v>
      </c>
      <c r="M2265" t="str">
        <f t="shared" si="460"/>
        <v>No</v>
      </c>
      <c r="N2265" t="str">
        <f t="shared" si="461"/>
        <v>Yes</v>
      </c>
      <c r="O2265" t="str">
        <f t="shared" si="462"/>
        <v>1</v>
      </c>
      <c r="P2265" t="str">
        <f t="shared" si="463"/>
        <v>No</v>
      </c>
      <c r="Q2265" s="10" t="str">
        <f t="shared" si="464"/>
        <v>1</v>
      </c>
      <c r="R2265" t="str">
        <f t="shared" si="465"/>
        <v>No</v>
      </c>
      <c r="S2265" t="str">
        <f t="shared" si="466"/>
        <v>No</v>
      </c>
      <c r="T2265" t="str">
        <f t="shared" si="467"/>
        <v>No</v>
      </c>
      <c r="U2265" s="10" t="str" cm="1">
        <f t="array" ref="U2265">_xlfn.IFS(B2265&lt;18.5,"Underweight",B2265&lt;=24.9,"Normal weight",B2265&lt;=29.99,"Over weight",B2265&gt;=30,"Obesity")</f>
        <v>Normal weight</v>
      </c>
      <c r="V2265" t="str" cm="1">
        <f t="array" ref="V2265">_xlfn.IFS(C2265&lt;5.7,"Normal",C2265&lt;=6.49,"Prediabetes",C2265&gt;=6.5,"Diabetes")</f>
        <v>Prediabetes</v>
      </c>
      <c r="W2265" t="str">
        <f t="shared" si="468"/>
        <v>No</v>
      </c>
    </row>
    <row r="2266" spans="1:23" x14ac:dyDescent="0.25">
      <c r="A2266" t="s">
        <v>93</v>
      </c>
      <c r="B2266" s="11">
        <v>19.8</v>
      </c>
      <c r="C2266" s="11">
        <v>5.12</v>
      </c>
      <c r="D2266" t="s">
        <v>2380</v>
      </c>
      <c r="E2266" t="s">
        <v>2380</v>
      </c>
      <c r="F2266" t="s">
        <v>2383</v>
      </c>
      <c r="G2266">
        <v>1</v>
      </c>
      <c r="H2266" t="s">
        <v>2380</v>
      </c>
      <c r="I2266" t="str">
        <f t="shared" si="456"/>
        <v>Id2265</v>
      </c>
      <c r="J2266" t="str">
        <f t="shared" si="457"/>
        <v>19.8</v>
      </c>
      <c r="K2266" t="str">
        <f t="shared" si="458"/>
        <v>5.12</v>
      </c>
      <c r="L2266" t="str">
        <f t="shared" si="459"/>
        <v>No</v>
      </c>
      <c r="M2266" t="str">
        <f t="shared" si="460"/>
        <v>No</v>
      </c>
      <c r="N2266" t="str">
        <f t="shared" si="461"/>
        <v>Yes</v>
      </c>
      <c r="O2266" t="str">
        <f t="shared" si="462"/>
        <v>1</v>
      </c>
      <c r="P2266" t="str">
        <f t="shared" si="463"/>
        <v>No</v>
      </c>
      <c r="Q2266" s="10" t="str">
        <f t="shared" si="464"/>
        <v>1</v>
      </c>
      <c r="R2266" t="str">
        <f t="shared" si="465"/>
        <v>No</v>
      </c>
      <c r="S2266" t="str">
        <f t="shared" si="466"/>
        <v>No</v>
      </c>
      <c r="T2266" t="str">
        <f t="shared" si="467"/>
        <v>No</v>
      </c>
      <c r="U2266" s="10" t="str" cm="1">
        <f t="array" ref="U2266">_xlfn.IFS(B2266&lt;18.5,"Underweight",B2266&lt;=24.9,"Normal weight",B2266&lt;=29.99,"Over weight",B2266&gt;=30,"Obesity")</f>
        <v>Normal weight</v>
      </c>
      <c r="V2266" t="str" cm="1">
        <f t="array" ref="V2266">_xlfn.IFS(C2266&lt;5.7,"Normal",C2266&lt;=6.49,"Prediabetes",C2266&gt;=6.5,"Diabetes")</f>
        <v>Normal</v>
      </c>
      <c r="W2266" t="str">
        <f t="shared" si="468"/>
        <v>No</v>
      </c>
    </row>
    <row r="2267" spans="1:23" x14ac:dyDescent="0.25">
      <c r="A2267" t="s">
        <v>92</v>
      </c>
      <c r="B2267" s="11">
        <v>21.87</v>
      </c>
      <c r="C2267" s="11">
        <v>8.59</v>
      </c>
      <c r="D2267" t="s">
        <v>2380</v>
      </c>
      <c r="E2267" t="s">
        <v>2380</v>
      </c>
      <c r="F2267" t="s">
        <v>2380</v>
      </c>
      <c r="G2267" t="s">
        <v>2381</v>
      </c>
      <c r="H2267" t="s">
        <v>2380</v>
      </c>
      <c r="I2267" t="str">
        <f t="shared" si="456"/>
        <v>Id2266</v>
      </c>
      <c r="J2267" t="str">
        <f t="shared" si="457"/>
        <v>21.87</v>
      </c>
      <c r="K2267" t="str">
        <f t="shared" si="458"/>
        <v>8.59</v>
      </c>
      <c r="L2267" t="str">
        <f t="shared" si="459"/>
        <v>No</v>
      </c>
      <c r="M2267" t="str">
        <f t="shared" si="460"/>
        <v>No</v>
      </c>
      <c r="N2267" t="str">
        <f t="shared" si="461"/>
        <v>No</v>
      </c>
      <c r="O2267" t="str">
        <f t="shared" si="462"/>
        <v>No major surgery</v>
      </c>
      <c r="P2267" t="str">
        <f t="shared" si="463"/>
        <v>No</v>
      </c>
      <c r="Q2267" s="10" t="str">
        <f t="shared" si="464"/>
        <v>0</v>
      </c>
      <c r="R2267" t="str">
        <f t="shared" si="465"/>
        <v>No</v>
      </c>
      <c r="S2267" t="str">
        <f t="shared" si="466"/>
        <v>No</v>
      </c>
      <c r="T2267" t="str">
        <f t="shared" si="467"/>
        <v>No</v>
      </c>
      <c r="U2267" s="10" t="str" cm="1">
        <f t="array" ref="U2267">_xlfn.IFS(B2267&lt;18.5,"Underweight",B2267&lt;=24.9,"Normal weight",B2267&lt;=29.99,"Over weight",B2267&gt;=30,"Obesity")</f>
        <v>Normal weight</v>
      </c>
      <c r="V2267" t="str" cm="1">
        <f t="array" ref="V2267">_xlfn.IFS(C2267&lt;5.7,"Normal",C2267&lt;=6.49,"Prediabetes",C2267&gt;=6.5,"Diabetes")</f>
        <v>Diabetes</v>
      </c>
      <c r="W2267" t="str">
        <f t="shared" si="468"/>
        <v>No</v>
      </c>
    </row>
    <row r="2268" spans="1:23" x14ac:dyDescent="0.25">
      <c r="A2268" t="s">
        <v>91</v>
      </c>
      <c r="B2268" s="11">
        <v>16.600000000000001</v>
      </c>
      <c r="C2268" s="11">
        <v>5.87</v>
      </c>
      <c r="D2268" t="s">
        <v>2380</v>
      </c>
      <c r="E2268" t="s">
        <v>2380</v>
      </c>
      <c r="F2268" t="s">
        <v>2380</v>
      </c>
      <c r="G2268">
        <v>1</v>
      </c>
      <c r="H2268" t="s">
        <v>2380</v>
      </c>
      <c r="I2268" t="str">
        <f t="shared" si="456"/>
        <v>Id2267</v>
      </c>
      <c r="J2268" t="str">
        <f t="shared" si="457"/>
        <v>16.6</v>
      </c>
      <c r="K2268" t="str">
        <f t="shared" si="458"/>
        <v>5.87</v>
      </c>
      <c r="L2268" t="str">
        <f t="shared" si="459"/>
        <v>No</v>
      </c>
      <c r="M2268" t="str">
        <f t="shared" si="460"/>
        <v>No</v>
      </c>
      <c r="N2268" t="str">
        <f t="shared" si="461"/>
        <v>No</v>
      </c>
      <c r="O2268" t="str">
        <f t="shared" si="462"/>
        <v>1</v>
      </c>
      <c r="P2268" t="str">
        <f t="shared" si="463"/>
        <v>No</v>
      </c>
      <c r="Q2268" s="10" t="str">
        <f t="shared" si="464"/>
        <v>1</v>
      </c>
      <c r="R2268" t="str">
        <f t="shared" si="465"/>
        <v>No</v>
      </c>
      <c r="S2268" t="str">
        <f t="shared" si="466"/>
        <v>No</v>
      </c>
      <c r="T2268" t="str">
        <f t="shared" si="467"/>
        <v>No</v>
      </c>
      <c r="U2268" s="10" t="str" cm="1">
        <f t="array" ref="U2268">_xlfn.IFS(B2268&lt;18.5,"Underweight",B2268&lt;=24.9,"Normal weight",B2268&lt;=29.99,"Over weight",B2268&gt;=30,"Obesity")</f>
        <v>Underweight</v>
      </c>
      <c r="V2268" t="str" cm="1">
        <f t="array" ref="V2268">_xlfn.IFS(C2268&lt;5.7,"Normal",C2268&lt;=6.49,"Prediabetes",C2268&gt;=6.5,"Diabetes")</f>
        <v>Prediabetes</v>
      </c>
      <c r="W2268" t="str">
        <f t="shared" si="468"/>
        <v>No</v>
      </c>
    </row>
    <row r="2269" spans="1:23" x14ac:dyDescent="0.25">
      <c r="A2269" t="s">
        <v>90</v>
      </c>
      <c r="B2269" s="11">
        <v>21.98</v>
      </c>
      <c r="C2269" s="11">
        <v>7.03</v>
      </c>
      <c r="D2269" t="s">
        <v>2380</v>
      </c>
      <c r="E2269" t="s">
        <v>2380</v>
      </c>
      <c r="F2269" t="s">
        <v>2380</v>
      </c>
      <c r="G2269" t="s">
        <v>2381</v>
      </c>
      <c r="H2269" t="s">
        <v>2380</v>
      </c>
      <c r="I2269" t="str">
        <f t="shared" si="456"/>
        <v>Id2268</v>
      </c>
      <c r="J2269" t="str">
        <f t="shared" si="457"/>
        <v>21.98</v>
      </c>
      <c r="K2269" t="str">
        <f t="shared" si="458"/>
        <v>7.03</v>
      </c>
      <c r="L2269" t="str">
        <f t="shared" si="459"/>
        <v>No</v>
      </c>
      <c r="M2269" t="str">
        <f t="shared" si="460"/>
        <v>No</v>
      </c>
      <c r="N2269" t="str">
        <f t="shared" si="461"/>
        <v>No</v>
      </c>
      <c r="O2269" t="str">
        <f t="shared" si="462"/>
        <v>No major surgery</v>
      </c>
      <c r="P2269" t="str">
        <f t="shared" si="463"/>
        <v>No</v>
      </c>
      <c r="Q2269" s="10" t="str">
        <f t="shared" si="464"/>
        <v>0</v>
      </c>
      <c r="R2269" t="str">
        <f t="shared" si="465"/>
        <v>No</v>
      </c>
      <c r="S2269" t="str">
        <f t="shared" si="466"/>
        <v>No</v>
      </c>
      <c r="T2269" t="str">
        <f t="shared" si="467"/>
        <v>No</v>
      </c>
      <c r="U2269" s="10" t="str" cm="1">
        <f t="array" ref="U2269">_xlfn.IFS(B2269&lt;18.5,"Underweight",B2269&lt;=24.9,"Normal weight",B2269&lt;=29.99,"Over weight",B2269&gt;=30,"Obesity")</f>
        <v>Normal weight</v>
      </c>
      <c r="V2269" t="str" cm="1">
        <f t="array" ref="V2269">_xlfn.IFS(C2269&lt;5.7,"Normal",C2269&lt;=6.49,"Prediabetes",C2269&gt;=6.5,"Diabetes")</f>
        <v>Diabetes</v>
      </c>
      <c r="W2269" t="str">
        <f t="shared" si="468"/>
        <v>No</v>
      </c>
    </row>
    <row r="2270" spans="1:23" x14ac:dyDescent="0.25">
      <c r="A2270" t="s">
        <v>89</v>
      </c>
      <c r="B2270" s="11">
        <v>19.7</v>
      </c>
      <c r="C2270" s="11">
        <v>5.51</v>
      </c>
      <c r="D2270" t="s">
        <v>2380</v>
      </c>
      <c r="E2270" t="s">
        <v>2380</v>
      </c>
      <c r="F2270" t="s">
        <v>2380</v>
      </c>
      <c r="G2270">
        <v>1</v>
      </c>
      <c r="H2270" t="s">
        <v>2380</v>
      </c>
      <c r="I2270" t="str">
        <f t="shared" si="456"/>
        <v>Id2269</v>
      </c>
      <c r="J2270" t="str">
        <f t="shared" si="457"/>
        <v>19.7</v>
      </c>
      <c r="K2270" t="str">
        <f t="shared" si="458"/>
        <v>5.51</v>
      </c>
      <c r="L2270" t="str">
        <f t="shared" si="459"/>
        <v>No</v>
      </c>
      <c r="M2270" t="str">
        <f t="shared" si="460"/>
        <v>No</v>
      </c>
      <c r="N2270" t="str">
        <f t="shared" si="461"/>
        <v>No</v>
      </c>
      <c r="O2270" t="str">
        <f t="shared" si="462"/>
        <v>1</v>
      </c>
      <c r="P2270" t="str">
        <f t="shared" si="463"/>
        <v>No</v>
      </c>
      <c r="Q2270" s="10" t="str">
        <f t="shared" si="464"/>
        <v>1</v>
      </c>
      <c r="R2270" t="str">
        <f t="shared" si="465"/>
        <v>No</v>
      </c>
      <c r="S2270" t="str">
        <f t="shared" si="466"/>
        <v>No</v>
      </c>
      <c r="T2270" t="str">
        <f t="shared" si="467"/>
        <v>No</v>
      </c>
      <c r="U2270" s="10" t="str" cm="1">
        <f t="array" ref="U2270">_xlfn.IFS(B2270&lt;18.5,"Underweight",B2270&lt;=24.9,"Normal weight",B2270&lt;=29.99,"Over weight",B2270&gt;=30,"Obesity")</f>
        <v>Normal weight</v>
      </c>
      <c r="V2270" t="str" cm="1">
        <f t="array" ref="V2270">_xlfn.IFS(C2270&lt;5.7,"Normal",C2270&lt;=6.49,"Prediabetes",C2270&gt;=6.5,"Diabetes")</f>
        <v>Normal</v>
      </c>
      <c r="W2270" t="str">
        <f t="shared" si="468"/>
        <v>No</v>
      </c>
    </row>
    <row r="2271" spans="1:23" x14ac:dyDescent="0.25">
      <c r="A2271" t="s">
        <v>88</v>
      </c>
      <c r="B2271" s="11">
        <v>19.21</v>
      </c>
      <c r="C2271" s="11">
        <v>4.76</v>
      </c>
      <c r="D2271" t="s">
        <v>2380</v>
      </c>
      <c r="E2271" t="s">
        <v>2382</v>
      </c>
      <c r="F2271" t="s">
        <v>2380</v>
      </c>
      <c r="G2271">
        <v>1</v>
      </c>
      <c r="H2271" t="s">
        <v>2380</v>
      </c>
      <c r="I2271" t="str">
        <f t="shared" si="456"/>
        <v>Id2270</v>
      </c>
      <c r="J2271" t="str">
        <f t="shared" si="457"/>
        <v>19.21</v>
      </c>
      <c r="K2271" t="str">
        <f t="shared" si="458"/>
        <v>4.76</v>
      </c>
      <c r="L2271" t="str">
        <f t="shared" si="459"/>
        <v>No</v>
      </c>
      <c r="M2271" t="str">
        <f t="shared" si="460"/>
        <v>yes</v>
      </c>
      <c r="N2271" t="str">
        <f t="shared" si="461"/>
        <v>No</v>
      </c>
      <c r="O2271" t="str">
        <f t="shared" si="462"/>
        <v>1</v>
      </c>
      <c r="P2271" t="str">
        <f t="shared" si="463"/>
        <v>No</v>
      </c>
      <c r="Q2271" s="10" t="str">
        <f t="shared" si="464"/>
        <v>1</v>
      </c>
      <c r="R2271" t="str">
        <f t="shared" si="465"/>
        <v>No</v>
      </c>
      <c r="S2271" t="str">
        <f t="shared" si="466"/>
        <v>No</v>
      </c>
      <c r="T2271" t="str">
        <f t="shared" si="467"/>
        <v>No</v>
      </c>
      <c r="U2271" s="10" t="str" cm="1">
        <f t="array" ref="U2271">_xlfn.IFS(B2271&lt;18.5,"Underweight",B2271&lt;=24.9,"Normal weight",B2271&lt;=29.99,"Over weight",B2271&gt;=30,"Obesity")</f>
        <v>Normal weight</v>
      </c>
      <c r="V2271" t="str" cm="1">
        <f t="array" ref="V2271">_xlfn.IFS(C2271&lt;5.7,"Normal",C2271&lt;=6.49,"Prediabetes",C2271&gt;=6.5,"Diabetes")</f>
        <v>Normal</v>
      </c>
      <c r="W2271" t="str">
        <f t="shared" si="468"/>
        <v>Yes</v>
      </c>
    </row>
    <row r="2272" spans="1:23" x14ac:dyDescent="0.25">
      <c r="A2272" t="s">
        <v>87</v>
      </c>
      <c r="B2272" s="11">
        <v>19.3</v>
      </c>
      <c r="C2272" s="11">
        <v>4.7</v>
      </c>
      <c r="D2272" t="s">
        <v>2380</v>
      </c>
      <c r="E2272" t="s">
        <v>2382</v>
      </c>
      <c r="F2272" t="s">
        <v>2380</v>
      </c>
      <c r="G2272">
        <v>1</v>
      </c>
      <c r="H2272" t="s">
        <v>2380</v>
      </c>
      <c r="I2272" t="str">
        <f t="shared" si="456"/>
        <v>Id2271</v>
      </c>
      <c r="J2272" t="str">
        <f t="shared" si="457"/>
        <v>19.3</v>
      </c>
      <c r="K2272" t="str">
        <f t="shared" si="458"/>
        <v>4.7</v>
      </c>
      <c r="L2272" t="str">
        <f t="shared" si="459"/>
        <v>No</v>
      </c>
      <c r="M2272" t="str">
        <f t="shared" si="460"/>
        <v>yes</v>
      </c>
      <c r="N2272" t="str">
        <f t="shared" si="461"/>
        <v>No</v>
      </c>
      <c r="O2272" t="str">
        <f t="shared" si="462"/>
        <v>1</v>
      </c>
      <c r="P2272" t="str">
        <f t="shared" si="463"/>
        <v>No</v>
      </c>
      <c r="Q2272" s="10" t="str">
        <f t="shared" si="464"/>
        <v>1</v>
      </c>
      <c r="R2272" t="str">
        <f t="shared" si="465"/>
        <v>No</v>
      </c>
      <c r="S2272" t="str">
        <f t="shared" si="466"/>
        <v>No</v>
      </c>
      <c r="T2272" t="str">
        <f t="shared" si="467"/>
        <v>No</v>
      </c>
      <c r="U2272" s="10" t="str" cm="1">
        <f t="array" ref="U2272">_xlfn.IFS(B2272&lt;18.5,"Underweight",B2272&lt;=24.9,"Normal weight",B2272&lt;=29.99,"Over weight",B2272&gt;=30,"Obesity")</f>
        <v>Normal weight</v>
      </c>
      <c r="V2272" t="str" cm="1">
        <f t="array" ref="V2272">_xlfn.IFS(C2272&lt;5.7,"Normal",C2272&lt;=6.49,"Prediabetes",C2272&gt;=6.5,"Diabetes")</f>
        <v>Normal</v>
      </c>
      <c r="W2272" t="str">
        <f t="shared" si="468"/>
        <v>Yes</v>
      </c>
    </row>
    <row r="2273" spans="1:23" x14ac:dyDescent="0.25">
      <c r="A2273" t="s">
        <v>86</v>
      </c>
      <c r="B2273" s="11">
        <v>16.22</v>
      </c>
      <c r="C2273" s="11">
        <v>6.21</v>
      </c>
      <c r="D2273" t="s">
        <v>2382</v>
      </c>
      <c r="E2273" t="s">
        <v>2380</v>
      </c>
      <c r="F2273" t="s">
        <v>2380</v>
      </c>
      <c r="G2273" t="s">
        <v>2381</v>
      </c>
      <c r="H2273" t="s">
        <v>2380</v>
      </c>
      <c r="I2273" t="str">
        <f t="shared" si="456"/>
        <v>Id2272</v>
      </c>
      <c r="J2273" t="str">
        <f t="shared" si="457"/>
        <v>16.22</v>
      </c>
      <c r="K2273" t="str">
        <f t="shared" si="458"/>
        <v>6.21</v>
      </c>
      <c r="L2273" t="str">
        <f t="shared" si="459"/>
        <v>yes</v>
      </c>
      <c r="M2273" t="str">
        <f t="shared" si="460"/>
        <v>No</v>
      </c>
      <c r="N2273" t="str">
        <f t="shared" si="461"/>
        <v>No</v>
      </c>
      <c r="O2273" t="str">
        <f t="shared" si="462"/>
        <v>No major surgery</v>
      </c>
      <c r="P2273" t="str">
        <f t="shared" si="463"/>
        <v>No</v>
      </c>
      <c r="Q2273" s="10" t="str">
        <f t="shared" si="464"/>
        <v>0</v>
      </c>
      <c r="R2273" t="str">
        <f t="shared" si="465"/>
        <v>Yes</v>
      </c>
      <c r="S2273" t="str">
        <f t="shared" si="466"/>
        <v>No</v>
      </c>
      <c r="T2273" t="str">
        <f t="shared" si="467"/>
        <v>No</v>
      </c>
      <c r="U2273" s="10" t="str" cm="1">
        <f t="array" ref="U2273">_xlfn.IFS(B2273&lt;18.5,"Underweight",B2273&lt;=24.9,"Normal weight",B2273&lt;=29.99,"Over weight",B2273&gt;=30,"Obesity")</f>
        <v>Underweight</v>
      </c>
      <c r="V2273" t="str" cm="1">
        <f t="array" ref="V2273">_xlfn.IFS(C2273&lt;5.7,"Normal",C2273&lt;=6.49,"Prediabetes",C2273&gt;=6.5,"Diabetes")</f>
        <v>Prediabetes</v>
      </c>
      <c r="W2273" t="str">
        <f t="shared" si="468"/>
        <v>No</v>
      </c>
    </row>
    <row r="2274" spans="1:23" x14ac:dyDescent="0.25">
      <c r="A2274" t="s">
        <v>85</v>
      </c>
      <c r="B2274" s="11">
        <v>17.12</v>
      </c>
      <c r="C2274" s="11">
        <v>4.5199999999999996</v>
      </c>
      <c r="D2274" t="s">
        <v>2380</v>
      </c>
      <c r="E2274" t="s">
        <v>2382</v>
      </c>
      <c r="F2274" t="s">
        <v>2380</v>
      </c>
      <c r="G2274">
        <v>1</v>
      </c>
      <c r="H2274" t="s">
        <v>2380</v>
      </c>
      <c r="I2274" t="str">
        <f t="shared" si="456"/>
        <v>Id2273</v>
      </c>
      <c r="J2274" t="str">
        <f t="shared" si="457"/>
        <v>17.12</v>
      </c>
      <c r="K2274" t="str">
        <f t="shared" si="458"/>
        <v>4.52</v>
      </c>
      <c r="L2274" t="str">
        <f t="shared" si="459"/>
        <v>No</v>
      </c>
      <c r="M2274" t="str">
        <f t="shared" si="460"/>
        <v>yes</v>
      </c>
      <c r="N2274" t="str">
        <f t="shared" si="461"/>
        <v>No</v>
      </c>
      <c r="O2274" t="str">
        <f t="shared" si="462"/>
        <v>1</v>
      </c>
      <c r="P2274" t="str">
        <f t="shared" si="463"/>
        <v>No</v>
      </c>
      <c r="Q2274" s="10" t="str">
        <f t="shared" si="464"/>
        <v>1</v>
      </c>
      <c r="R2274" t="str">
        <f t="shared" si="465"/>
        <v>No</v>
      </c>
      <c r="S2274" t="str">
        <f t="shared" si="466"/>
        <v>No</v>
      </c>
      <c r="T2274" t="str">
        <f t="shared" si="467"/>
        <v>No</v>
      </c>
      <c r="U2274" s="10" t="str" cm="1">
        <f t="array" ref="U2274">_xlfn.IFS(B2274&lt;18.5,"Underweight",B2274&lt;=24.9,"Normal weight",B2274&lt;=29.99,"Over weight",B2274&gt;=30,"Obesity")</f>
        <v>Underweight</v>
      </c>
      <c r="V2274" t="str" cm="1">
        <f t="array" ref="V2274">_xlfn.IFS(C2274&lt;5.7,"Normal",C2274&lt;=6.49,"Prediabetes",C2274&gt;=6.5,"Diabetes")</f>
        <v>Normal</v>
      </c>
      <c r="W2274" t="str">
        <f t="shared" si="468"/>
        <v>Yes</v>
      </c>
    </row>
    <row r="2275" spans="1:23" x14ac:dyDescent="0.25">
      <c r="A2275" t="s">
        <v>84</v>
      </c>
      <c r="B2275" s="11">
        <v>19.07</v>
      </c>
      <c r="C2275" s="11">
        <v>5.45</v>
      </c>
      <c r="D2275" t="s">
        <v>2380</v>
      </c>
      <c r="E2275" t="s">
        <v>2380</v>
      </c>
      <c r="F2275" t="s">
        <v>2380</v>
      </c>
      <c r="G2275">
        <v>1</v>
      </c>
      <c r="H2275" t="s">
        <v>2380</v>
      </c>
      <c r="I2275" t="str">
        <f t="shared" si="456"/>
        <v>Id2274</v>
      </c>
      <c r="J2275" t="str">
        <f t="shared" si="457"/>
        <v>19.07</v>
      </c>
      <c r="K2275" t="str">
        <f t="shared" si="458"/>
        <v>5.45</v>
      </c>
      <c r="L2275" t="str">
        <f t="shared" si="459"/>
        <v>No</v>
      </c>
      <c r="M2275" t="str">
        <f t="shared" si="460"/>
        <v>No</v>
      </c>
      <c r="N2275" t="str">
        <f t="shared" si="461"/>
        <v>No</v>
      </c>
      <c r="O2275" t="str">
        <f t="shared" si="462"/>
        <v>1</v>
      </c>
      <c r="P2275" t="str">
        <f t="shared" si="463"/>
        <v>No</v>
      </c>
      <c r="Q2275" s="10" t="str">
        <f t="shared" si="464"/>
        <v>1</v>
      </c>
      <c r="R2275" t="str">
        <f t="shared" si="465"/>
        <v>No</v>
      </c>
      <c r="S2275" t="str">
        <f t="shared" si="466"/>
        <v>No</v>
      </c>
      <c r="T2275" t="str">
        <f t="shared" si="467"/>
        <v>No</v>
      </c>
      <c r="U2275" s="10" t="str" cm="1">
        <f t="array" ref="U2275">_xlfn.IFS(B2275&lt;18.5,"Underweight",B2275&lt;=24.9,"Normal weight",B2275&lt;=29.99,"Over weight",B2275&gt;=30,"Obesity")</f>
        <v>Normal weight</v>
      </c>
      <c r="V2275" t="str" cm="1">
        <f t="array" ref="V2275">_xlfn.IFS(C2275&lt;5.7,"Normal",C2275&lt;=6.49,"Prediabetes",C2275&gt;=6.5,"Diabetes")</f>
        <v>Normal</v>
      </c>
      <c r="W2275" t="str">
        <f t="shared" si="468"/>
        <v>No</v>
      </c>
    </row>
    <row r="2276" spans="1:23" x14ac:dyDescent="0.25">
      <c r="A2276" t="s">
        <v>83</v>
      </c>
      <c r="B2276" s="11">
        <v>15.56</v>
      </c>
      <c r="C2276" s="11">
        <v>4.42</v>
      </c>
      <c r="D2276" t="s">
        <v>2380</v>
      </c>
      <c r="E2276" t="s">
        <v>2380</v>
      </c>
      <c r="F2276" t="s">
        <v>2380</v>
      </c>
      <c r="G2276" t="s">
        <v>2381</v>
      </c>
      <c r="H2276" t="s">
        <v>2380</v>
      </c>
      <c r="I2276" t="str">
        <f t="shared" si="456"/>
        <v>Id2275</v>
      </c>
      <c r="J2276" t="str">
        <f t="shared" si="457"/>
        <v>15.56</v>
      </c>
      <c r="K2276" t="str">
        <f t="shared" si="458"/>
        <v>4.42</v>
      </c>
      <c r="L2276" t="str">
        <f t="shared" si="459"/>
        <v>No</v>
      </c>
      <c r="M2276" t="str">
        <f t="shared" si="460"/>
        <v>No</v>
      </c>
      <c r="N2276" t="str">
        <f t="shared" si="461"/>
        <v>No</v>
      </c>
      <c r="O2276" t="str">
        <f t="shared" si="462"/>
        <v>No major surgery</v>
      </c>
      <c r="P2276" t="str">
        <f t="shared" si="463"/>
        <v>No</v>
      </c>
      <c r="Q2276" s="10" t="str">
        <f t="shared" si="464"/>
        <v>0</v>
      </c>
      <c r="R2276" t="str">
        <f t="shared" si="465"/>
        <v>No</v>
      </c>
      <c r="S2276" t="str">
        <f t="shared" si="466"/>
        <v>No</v>
      </c>
      <c r="T2276" t="str">
        <f t="shared" si="467"/>
        <v>No</v>
      </c>
      <c r="U2276" s="10" t="str" cm="1">
        <f t="array" ref="U2276">_xlfn.IFS(B2276&lt;18.5,"Underweight",B2276&lt;=24.9,"Normal weight",B2276&lt;=29.99,"Over weight",B2276&gt;=30,"Obesity")</f>
        <v>Underweight</v>
      </c>
      <c r="V2276" t="str" cm="1">
        <f t="array" ref="V2276">_xlfn.IFS(C2276&lt;5.7,"Normal",C2276&lt;=6.49,"Prediabetes",C2276&gt;=6.5,"Diabetes")</f>
        <v>Normal</v>
      </c>
      <c r="W2276" t="str">
        <f t="shared" si="468"/>
        <v>No</v>
      </c>
    </row>
    <row r="2277" spans="1:23" x14ac:dyDescent="0.25">
      <c r="A2277" t="s">
        <v>82</v>
      </c>
      <c r="B2277" s="11">
        <v>22.76</v>
      </c>
      <c r="C2277" s="11">
        <v>9.44</v>
      </c>
      <c r="D2277" t="s">
        <v>2380</v>
      </c>
      <c r="E2277" t="s">
        <v>2380</v>
      </c>
      <c r="F2277" t="s">
        <v>2380</v>
      </c>
      <c r="G2277" t="s">
        <v>2381</v>
      </c>
      <c r="H2277" t="s">
        <v>2380</v>
      </c>
      <c r="I2277" t="str">
        <f t="shared" si="456"/>
        <v>Id2276</v>
      </c>
      <c r="J2277" t="str">
        <f t="shared" si="457"/>
        <v>22.76</v>
      </c>
      <c r="K2277" t="str">
        <f t="shared" si="458"/>
        <v>9.44</v>
      </c>
      <c r="L2277" t="str">
        <f t="shared" si="459"/>
        <v>No</v>
      </c>
      <c r="M2277" t="str">
        <f t="shared" si="460"/>
        <v>No</v>
      </c>
      <c r="N2277" t="str">
        <f t="shared" si="461"/>
        <v>No</v>
      </c>
      <c r="O2277" t="str">
        <f t="shared" si="462"/>
        <v>No major surgery</v>
      </c>
      <c r="P2277" t="str">
        <f t="shared" si="463"/>
        <v>No</v>
      </c>
      <c r="Q2277" s="10" t="str">
        <f t="shared" si="464"/>
        <v>0</v>
      </c>
      <c r="R2277" t="str">
        <f t="shared" si="465"/>
        <v>No</v>
      </c>
      <c r="S2277" t="str">
        <f t="shared" si="466"/>
        <v>No</v>
      </c>
      <c r="T2277" t="str">
        <f t="shared" si="467"/>
        <v>No</v>
      </c>
      <c r="U2277" s="10" t="str" cm="1">
        <f t="array" ref="U2277">_xlfn.IFS(B2277&lt;18.5,"Underweight",B2277&lt;=24.9,"Normal weight",B2277&lt;=29.99,"Over weight",B2277&gt;=30,"Obesity")</f>
        <v>Normal weight</v>
      </c>
      <c r="V2277" t="str" cm="1">
        <f t="array" ref="V2277">_xlfn.IFS(C2277&lt;5.7,"Normal",C2277&lt;=6.49,"Prediabetes",C2277&gt;=6.5,"Diabetes")</f>
        <v>Diabetes</v>
      </c>
      <c r="W2277" t="str">
        <f t="shared" si="468"/>
        <v>No</v>
      </c>
    </row>
    <row r="2278" spans="1:23" x14ac:dyDescent="0.25">
      <c r="A2278" t="s">
        <v>81</v>
      </c>
      <c r="B2278" s="11">
        <v>22.79</v>
      </c>
      <c r="C2278" s="11">
        <v>6.15</v>
      </c>
      <c r="D2278" t="s">
        <v>2382</v>
      </c>
      <c r="E2278" t="s">
        <v>2380</v>
      </c>
      <c r="F2278" t="s">
        <v>2383</v>
      </c>
      <c r="G2278">
        <v>1</v>
      </c>
      <c r="H2278" t="s">
        <v>2380</v>
      </c>
      <c r="I2278" t="str">
        <f t="shared" si="456"/>
        <v>Id2277</v>
      </c>
      <c r="J2278" t="str">
        <f t="shared" si="457"/>
        <v>22.79</v>
      </c>
      <c r="K2278" t="str">
        <f t="shared" si="458"/>
        <v>6.15</v>
      </c>
      <c r="L2278" t="str">
        <f t="shared" si="459"/>
        <v>yes</v>
      </c>
      <c r="M2278" t="str">
        <f t="shared" si="460"/>
        <v>No</v>
      </c>
      <c r="N2278" t="str">
        <f t="shared" si="461"/>
        <v>Yes</v>
      </c>
      <c r="O2278" t="str">
        <f t="shared" si="462"/>
        <v>1</v>
      </c>
      <c r="P2278" t="str">
        <f t="shared" si="463"/>
        <v>No</v>
      </c>
      <c r="Q2278" s="10" t="str">
        <f t="shared" si="464"/>
        <v>1</v>
      </c>
      <c r="R2278" t="str">
        <f t="shared" si="465"/>
        <v>Yes</v>
      </c>
      <c r="S2278" t="str">
        <f t="shared" si="466"/>
        <v>No</v>
      </c>
      <c r="T2278" t="str">
        <f t="shared" si="467"/>
        <v>No</v>
      </c>
      <c r="U2278" s="10" t="str" cm="1">
        <f t="array" ref="U2278">_xlfn.IFS(B2278&lt;18.5,"Underweight",B2278&lt;=24.9,"Normal weight",B2278&lt;=29.99,"Over weight",B2278&gt;=30,"Obesity")</f>
        <v>Normal weight</v>
      </c>
      <c r="V2278" t="str" cm="1">
        <f t="array" ref="V2278">_xlfn.IFS(C2278&lt;5.7,"Normal",C2278&lt;=6.49,"Prediabetes",C2278&gt;=6.5,"Diabetes")</f>
        <v>Prediabetes</v>
      </c>
      <c r="W2278" t="str">
        <f t="shared" si="468"/>
        <v>No</v>
      </c>
    </row>
    <row r="2279" spans="1:23" x14ac:dyDescent="0.25">
      <c r="A2279" t="s">
        <v>80</v>
      </c>
      <c r="B2279" s="11">
        <v>17.41</v>
      </c>
      <c r="C2279" s="11">
        <v>5.13</v>
      </c>
      <c r="D2279" t="s">
        <v>2382</v>
      </c>
      <c r="E2279" t="s">
        <v>2380</v>
      </c>
      <c r="F2279" t="s">
        <v>2380</v>
      </c>
      <c r="G2279" t="s">
        <v>2381</v>
      </c>
      <c r="H2279" t="s">
        <v>2380</v>
      </c>
      <c r="I2279" t="str">
        <f t="shared" si="456"/>
        <v>Id2278</v>
      </c>
      <c r="J2279" t="str">
        <f t="shared" si="457"/>
        <v>17.41</v>
      </c>
      <c r="K2279" t="str">
        <f t="shared" si="458"/>
        <v>5.13</v>
      </c>
      <c r="L2279" t="str">
        <f t="shared" si="459"/>
        <v>yes</v>
      </c>
      <c r="M2279" t="str">
        <f t="shared" si="460"/>
        <v>No</v>
      </c>
      <c r="N2279" t="str">
        <f t="shared" si="461"/>
        <v>No</v>
      </c>
      <c r="O2279" t="str">
        <f t="shared" si="462"/>
        <v>No major surgery</v>
      </c>
      <c r="P2279" t="str">
        <f t="shared" si="463"/>
        <v>No</v>
      </c>
      <c r="Q2279" s="10" t="str">
        <f t="shared" si="464"/>
        <v>0</v>
      </c>
      <c r="R2279" t="str">
        <f t="shared" si="465"/>
        <v>Yes</v>
      </c>
      <c r="S2279" t="str">
        <f t="shared" si="466"/>
        <v>No</v>
      </c>
      <c r="T2279" t="str">
        <f t="shared" si="467"/>
        <v>No</v>
      </c>
      <c r="U2279" s="10" t="str" cm="1">
        <f t="array" ref="U2279">_xlfn.IFS(B2279&lt;18.5,"Underweight",B2279&lt;=24.9,"Normal weight",B2279&lt;=29.99,"Over weight",B2279&gt;=30,"Obesity")</f>
        <v>Underweight</v>
      </c>
      <c r="V2279" t="str" cm="1">
        <f t="array" ref="V2279">_xlfn.IFS(C2279&lt;5.7,"Normal",C2279&lt;=6.49,"Prediabetes",C2279&gt;=6.5,"Diabetes")</f>
        <v>Normal</v>
      </c>
      <c r="W2279" t="str">
        <f t="shared" si="468"/>
        <v>No</v>
      </c>
    </row>
    <row r="2280" spans="1:23" x14ac:dyDescent="0.25">
      <c r="A2280" t="s">
        <v>79</v>
      </c>
      <c r="B2280" s="11">
        <v>19.32</v>
      </c>
      <c r="C2280" s="11">
        <v>4.96</v>
      </c>
      <c r="D2280" t="s">
        <v>2382</v>
      </c>
      <c r="E2280" t="s">
        <v>2380</v>
      </c>
      <c r="F2280" t="s">
        <v>2380</v>
      </c>
      <c r="G2280" t="s">
        <v>2381</v>
      </c>
      <c r="H2280" t="s">
        <v>2380</v>
      </c>
      <c r="I2280" t="str">
        <f t="shared" si="456"/>
        <v>Id2279</v>
      </c>
      <c r="J2280" t="str">
        <f t="shared" si="457"/>
        <v>19.32</v>
      </c>
      <c r="K2280" t="str">
        <f t="shared" si="458"/>
        <v>4.96</v>
      </c>
      <c r="L2280" t="str">
        <f t="shared" si="459"/>
        <v>yes</v>
      </c>
      <c r="M2280" t="str">
        <f t="shared" si="460"/>
        <v>No</v>
      </c>
      <c r="N2280" t="str">
        <f t="shared" si="461"/>
        <v>No</v>
      </c>
      <c r="O2280" t="str">
        <f t="shared" si="462"/>
        <v>No major surgery</v>
      </c>
      <c r="P2280" t="str">
        <f t="shared" si="463"/>
        <v>No</v>
      </c>
      <c r="Q2280" s="10" t="str">
        <f t="shared" si="464"/>
        <v>0</v>
      </c>
      <c r="R2280" t="str">
        <f t="shared" si="465"/>
        <v>Yes</v>
      </c>
      <c r="S2280" t="str">
        <f t="shared" si="466"/>
        <v>No</v>
      </c>
      <c r="T2280" t="str">
        <f t="shared" si="467"/>
        <v>No</v>
      </c>
      <c r="U2280" s="10" t="str" cm="1">
        <f t="array" ref="U2280">_xlfn.IFS(B2280&lt;18.5,"Underweight",B2280&lt;=24.9,"Normal weight",B2280&lt;=29.99,"Over weight",B2280&gt;=30,"Obesity")</f>
        <v>Normal weight</v>
      </c>
      <c r="V2280" t="str" cm="1">
        <f t="array" ref="V2280">_xlfn.IFS(C2280&lt;5.7,"Normal",C2280&lt;=6.49,"Prediabetes",C2280&gt;=6.5,"Diabetes")</f>
        <v>Normal</v>
      </c>
      <c r="W2280" t="str">
        <f t="shared" si="468"/>
        <v>No</v>
      </c>
    </row>
    <row r="2281" spans="1:23" x14ac:dyDescent="0.25">
      <c r="A2281" t="s">
        <v>78</v>
      </c>
      <c r="B2281" s="11">
        <v>18.25</v>
      </c>
      <c r="C2281" s="11">
        <v>10.95</v>
      </c>
      <c r="D2281" t="s">
        <v>2380</v>
      </c>
      <c r="E2281" t="s">
        <v>2380</v>
      </c>
      <c r="F2281" t="s">
        <v>2380</v>
      </c>
      <c r="G2281" t="s">
        <v>2381</v>
      </c>
      <c r="H2281" t="s">
        <v>2380</v>
      </c>
      <c r="I2281" t="str">
        <f t="shared" si="456"/>
        <v>Id2280</v>
      </c>
      <c r="J2281" t="str">
        <f t="shared" si="457"/>
        <v>18.25</v>
      </c>
      <c r="K2281" t="str">
        <f t="shared" si="458"/>
        <v>10.95</v>
      </c>
      <c r="L2281" t="str">
        <f t="shared" si="459"/>
        <v>No</v>
      </c>
      <c r="M2281" t="str">
        <f t="shared" si="460"/>
        <v>No</v>
      </c>
      <c r="N2281" t="str">
        <f t="shared" si="461"/>
        <v>No</v>
      </c>
      <c r="O2281" t="str">
        <f t="shared" si="462"/>
        <v>No major surgery</v>
      </c>
      <c r="P2281" t="str">
        <f t="shared" si="463"/>
        <v>No</v>
      </c>
      <c r="Q2281" s="10" t="str">
        <f t="shared" si="464"/>
        <v>0</v>
      </c>
      <c r="R2281" t="str">
        <f t="shared" si="465"/>
        <v>No</v>
      </c>
      <c r="S2281" t="str">
        <f t="shared" si="466"/>
        <v>No</v>
      </c>
      <c r="T2281" t="str">
        <f t="shared" si="467"/>
        <v>No</v>
      </c>
      <c r="U2281" s="10" t="str" cm="1">
        <f t="array" ref="U2281">_xlfn.IFS(B2281&lt;18.5,"Underweight",B2281&lt;=24.9,"Normal weight",B2281&lt;=29.99,"Over weight",B2281&gt;=30,"Obesity")</f>
        <v>Underweight</v>
      </c>
      <c r="V2281" t="str" cm="1">
        <f t="array" ref="V2281">_xlfn.IFS(C2281&lt;5.7,"Normal",C2281&lt;=6.49,"Prediabetes",C2281&gt;=6.5,"Diabetes")</f>
        <v>Diabetes</v>
      </c>
      <c r="W2281" t="str">
        <f t="shared" si="468"/>
        <v>No</v>
      </c>
    </row>
    <row r="2282" spans="1:23" x14ac:dyDescent="0.25">
      <c r="A2282" t="s">
        <v>77</v>
      </c>
      <c r="B2282" s="11">
        <v>53.13</v>
      </c>
      <c r="C2282" s="11">
        <v>4.4400000000000004</v>
      </c>
      <c r="D2282" t="s">
        <v>2380</v>
      </c>
      <c r="E2282" t="s">
        <v>2382</v>
      </c>
      <c r="F2282" t="s">
        <v>2380</v>
      </c>
      <c r="G2282">
        <v>1</v>
      </c>
      <c r="H2282" t="s">
        <v>2380</v>
      </c>
      <c r="I2282" t="str">
        <f t="shared" si="456"/>
        <v>Id2281</v>
      </c>
      <c r="J2282" t="str">
        <f t="shared" si="457"/>
        <v>53.13</v>
      </c>
      <c r="K2282" t="str">
        <f t="shared" si="458"/>
        <v>4.44</v>
      </c>
      <c r="L2282" t="str">
        <f t="shared" si="459"/>
        <v>No</v>
      </c>
      <c r="M2282" t="str">
        <f t="shared" si="460"/>
        <v>yes</v>
      </c>
      <c r="N2282" t="str">
        <f t="shared" si="461"/>
        <v>No</v>
      </c>
      <c r="O2282" t="str">
        <f t="shared" si="462"/>
        <v>1</v>
      </c>
      <c r="P2282" t="str">
        <f t="shared" si="463"/>
        <v>No</v>
      </c>
      <c r="Q2282" s="10" t="str">
        <f t="shared" si="464"/>
        <v>1</v>
      </c>
      <c r="R2282" t="str">
        <f t="shared" si="465"/>
        <v>No</v>
      </c>
      <c r="S2282" t="str">
        <f t="shared" si="466"/>
        <v>No</v>
      </c>
      <c r="T2282" t="str">
        <f t="shared" si="467"/>
        <v>No</v>
      </c>
      <c r="U2282" s="10" t="str" cm="1">
        <f t="array" ref="U2282">_xlfn.IFS(B2282&lt;18.5,"Underweight",B2282&lt;=24.9,"Normal weight",B2282&lt;=29.99,"Over weight",B2282&gt;=30,"Obesity")</f>
        <v>Obesity</v>
      </c>
      <c r="V2282" t="str" cm="1">
        <f t="array" ref="V2282">_xlfn.IFS(C2282&lt;5.7,"Normal",C2282&lt;=6.49,"Prediabetes",C2282&gt;=6.5,"Diabetes")</f>
        <v>Normal</v>
      </c>
      <c r="W2282" t="str">
        <f t="shared" si="468"/>
        <v>Yes</v>
      </c>
    </row>
    <row r="2283" spans="1:23" x14ac:dyDescent="0.25">
      <c r="A2283" t="s">
        <v>76</v>
      </c>
      <c r="B2283" s="11">
        <v>20.46</v>
      </c>
      <c r="C2283" s="11">
        <v>4.0199999999999996</v>
      </c>
      <c r="D2283" t="s">
        <v>2380</v>
      </c>
      <c r="E2283" t="s">
        <v>2380</v>
      </c>
      <c r="F2283" t="s">
        <v>2380</v>
      </c>
      <c r="G2283" t="s">
        <v>2381</v>
      </c>
      <c r="H2283" t="s">
        <v>2380</v>
      </c>
      <c r="I2283" t="str">
        <f t="shared" si="456"/>
        <v>Id2282</v>
      </c>
      <c r="J2283" t="str">
        <f t="shared" si="457"/>
        <v>20.46</v>
      </c>
      <c r="K2283" t="str">
        <f t="shared" si="458"/>
        <v>4.02</v>
      </c>
      <c r="L2283" t="str">
        <f t="shared" si="459"/>
        <v>No</v>
      </c>
      <c r="M2283" t="str">
        <f t="shared" si="460"/>
        <v>No</v>
      </c>
      <c r="N2283" t="str">
        <f t="shared" si="461"/>
        <v>No</v>
      </c>
      <c r="O2283" t="str">
        <f t="shared" si="462"/>
        <v>No major surgery</v>
      </c>
      <c r="P2283" t="str">
        <f t="shared" si="463"/>
        <v>No</v>
      </c>
      <c r="Q2283" s="10" t="str">
        <f t="shared" si="464"/>
        <v>0</v>
      </c>
      <c r="R2283" t="str">
        <f t="shared" si="465"/>
        <v>No</v>
      </c>
      <c r="S2283" t="str">
        <f t="shared" si="466"/>
        <v>No</v>
      </c>
      <c r="T2283" t="str">
        <f t="shared" si="467"/>
        <v>No</v>
      </c>
      <c r="U2283" s="10" t="str" cm="1">
        <f t="array" ref="U2283">_xlfn.IFS(B2283&lt;18.5,"Underweight",B2283&lt;=24.9,"Normal weight",B2283&lt;=29.99,"Over weight",B2283&gt;=30,"Obesity")</f>
        <v>Normal weight</v>
      </c>
      <c r="V2283" t="str" cm="1">
        <f t="array" ref="V2283">_xlfn.IFS(C2283&lt;5.7,"Normal",C2283&lt;=6.49,"Prediabetes",C2283&gt;=6.5,"Diabetes")</f>
        <v>Normal</v>
      </c>
      <c r="W2283" t="str">
        <f t="shared" si="468"/>
        <v>No</v>
      </c>
    </row>
    <row r="2284" spans="1:23" x14ac:dyDescent="0.25">
      <c r="A2284" t="s">
        <v>75</v>
      </c>
      <c r="B2284" s="11">
        <v>43.01</v>
      </c>
      <c r="C2284" s="11">
        <v>5.44</v>
      </c>
      <c r="D2284" t="s">
        <v>2380</v>
      </c>
      <c r="E2284" t="s">
        <v>2382</v>
      </c>
      <c r="F2284" t="s">
        <v>2380</v>
      </c>
      <c r="G2284">
        <v>1</v>
      </c>
      <c r="H2284" t="s">
        <v>2380</v>
      </c>
      <c r="I2284" t="str">
        <f t="shared" si="456"/>
        <v>Id2283</v>
      </c>
      <c r="J2284" t="str">
        <f t="shared" si="457"/>
        <v>43.01</v>
      </c>
      <c r="K2284" t="str">
        <f t="shared" si="458"/>
        <v>5.44</v>
      </c>
      <c r="L2284" t="str">
        <f t="shared" si="459"/>
        <v>No</v>
      </c>
      <c r="M2284" t="str">
        <f t="shared" si="460"/>
        <v>yes</v>
      </c>
      <c r="N2284" t="str">
        <f t="shared" si="461"/>
        <v>No</v>
      </c>
      <c r="O2284" t="str">
        <f t="shared" si="462"/>
        <v>1</v>
      </c>
      <c r="P2284" t="str">
        <f t="shared" si="463"/>
        <v>No</v>
      </c>
      <c r="Q2284" s="10" t="str">
        <f t="shared" si="464"/>
        <v>1</v>
      </c>
      <c r="R2284" t="str">
        <f t="shared" si="465"/>
        <v>No</v>
      </c>
      <c r="S2284" t="str">
        <f t="shared" si="466"/>
        <v>No</v>
      </c>
      <c r="T2284" t="str">
        <f t="shared" si="467"/>
        <v>No</v>
      </c>
      <c r="U2284" s="10" t="str" cm="1">
        <f t="array" ref="U2284">_xlfn.IFS(B2284&lt;18.5,"Underweight",B2284&lt;=24.9,"Normal weight",B2284&lt;=29.99,"Over weight",B2284&gt;=30,"Obesity")</f>
        <v>Obesity</v>
      </c>
      <c r="V2284" t="str" cm="1">
        <f t="array" ref="V2284">_xlfn.IFS(C2284&lt;5.7,"Normal",C2284&lt;=6.49,"Prediabetes",C2284&gt;=6.5,"Diabetes")</f>
        <v>Normal</v>
      </c>
      <c r="W2284" t="str">
        <f t="shared" si="468"/>
        <v>Yes</v>
      </c>
    </row>
    <row r="2285" spans="1:23" x14ac:dyDescent="0.25">
      <c r="A2285" t="s">
        <v>74</v>
      </c>
      <c r="B2285" s="11">
        <v>15.01</v>
      </c>
      <c r="C2285" s="11">
        <v>4.1500000000000004</v>
      </c>
      <c r="D2285" t="s">
        <v>2380</v>
      </c>
      <c r="E2285" t="s">
        <v>2380</v>
      </c>
      <c r="F2285" t="s">
        <v>2383</v>
      </c>
      <c r="G2285">
        <v>1</v>
      </c>
      <c r="H2285" t="s">
        <v>2380</v>
      </c>
      <c r="I2285" t="str">
        <f t="shared" si="456"/>
        <v>Id2284</v>
      </c>
      <c r="J2285" t="str">
        <f t="shared" si="457"/>
        <v>15.01</v>
      </c>
      <c r="K2285" t="str">
        <f t="shared" si="458"/>
        <v>4.15</v>
      </c>
      <c r="L2285" t="str">
        <f t="shared" si="459"/>
        <v>No</v>
      </c>
      <c r="M2285" t="str">
        <f t="shared" si="460"/>
        <v>No</v>
      </c>
      <c r="N2285" t="str">
        <f t="shared" si="461"/>
        <v>Yes</v>
      </c>
      <c r="O2285" t="str">
        <f t="shared" si="462"/>
        <v>1</v>
      </c>
      <c r="P2285" t="str">
        <f t="shared" si="463"/>
        <v>No</v>
      </c>
      <c r="Q2285" s="10" t="str">
        <f t="shared" si="464"/>
        <v>1</v>
      </c>
      <c r="R2285" t="str">
        <f t="shared" si="465"/>
        <v>No</v>
      </c>
      <c r="S2285" t="str">
        <f t="shared" si="466"/>
        <v>No</v>
      </c>
      <c r="T2285" t="str">
        <f t="shared" si="467"/>
        <v>No</v>
      </c>
      <c r="U2285" s="10" t="str" cm="1">
        <f t="array" ref="U2285">_xlfn.IFS(B2285&lt;18.5,"Underweight",B2285&lt;=24.9,"Normal weight",B2285&lt;=29.99,"Over weight",B2285&gt;=30,"Obesity")</f>
        <v>Underweight</v>
      </c>
      <c r="V2285" t="str" cm="1">
        <f t="array" ref="V2285">_xlfn.IFS(C2285&lt;5.7,"Normal",C2285&lt;=6.49,"Prediabetes",C2285&gt;=6.5,"Diabetes")</f>
        <v>Normal</v>
      </c>
      <c r="W2285" t="str">
        <f t="shared" si="468"/>
        <v>No</v>
      </c>
    </row>
    <row r="2286" spans="1:23" x14ac:dyDescent="0.25">
      <c r="A2286" t="s">
        <v>73</v>
      </c>
      <c r="B2286" s="11">
        <v>41.14</v>
      </c>
      <c r="C2286" s="11">
        <v>6.02</v>
      </c>
      <c r="D2286" t="s">
        <v>2380</v>
      </c>
      <c r="E2286" t="s">
        <v>2382</v>
      </c>
      <c r="F2286" t="s">
        <v>2380</v>
      </c>
      <c r="G2286">
        <v>1</v>
      </c>
      <c r="H2286" t="s">
        <v>2380</v>
      </c>
      <c r="I2286" t="str">
        <f t="shared" si="456"/>
        <v>Id2285</v>
      </c>
      <c r="J2286" t="str">
        <f t="shared" si="457"/>
        <v>41.14</v>
      </c>
      <c r="K2286" t="str">
        <f t="shared" si="458"/>
        <v>6.02</v>
      </c>
      <c r="L2286" t="str">
        <f t="shared" si="459"/>
        <v>No</v>
      </c>
      <c r="M2286" t="str">
        <f t="shared" si="460"/>
        <v>yes</v>
      </c>
      <c r="N2286" t="str">
        <f t="shared" si="461"/>
        <v>No</v>
      </c>
      <c r="O2286" t="str">
        <f t="shared" si="462"/>
        <v>1</v>
      </c>
      <c r="P2286" t="str">
        <f t="shared" si="463"/>
        <v>No</v>
      </c>
      <c r="Q2286" s="10" t="str">
        <f t="shared" si="464"/>
        <v>1</v>
      </c>
      <c r="R2286" t="str">
        <f t="shared" si="465"/>
        <v>No</v>
      </c>
      <c r="S2286" t="str">
        <f t="shared" si="466"/>
        <v>No</v>
      </c>
      <c r="T2286" t="str">
        <f t="shared" si="467"/>
        <v>No</v>
      </c>
      <c r="U2286" s="10" t="str" cm="1">
        <f t="array" ref="U2286">_xlfn.IFS(B2286&lt;18.5,"Underweight",B2286&lt;=24.9,"Normal weight",B2286&lt;=29.99,"Over weight",B2286&gt;=30,"Obesity")</f>
        <v>Obesity</v>
      </c>
      <c r="V2286" t="str" cm="1">
        <f t="array" ref="V2286">_xlfn.IFS(C2286&lt;5.7,"Normal",C2286&lt;=6.49,"Prediabetes",C2286&gt;=6.5,"Diabetes")</f>
        <v>Prediabetes</v>
      </c>
      <c r="W2286" t="str">
        <f t="shared" si="468"/>
        <v>Yes</v>
      </c>
    </row>
    <row r="2287" spans="1:23" x14ac:dyDescent="0.25">
      <c r="A2287" t="s">
        <v>72</v>
      </c>
      <c r="B2287" s="11">
        <v>16.55</v>
      </c>
      <c r="C2287" s="11">
        <v>7.73</v>
      </c>
      <c r="D2287" t="s">
        <v>2380</v>
      </c>
      <c r="E2287" t="s">
        <v>2380</v>
      </c>
      <c r="F2287" t="s">
        <v>2380</v>
      </c>
      <c r="G2287" t="s">
        <v>2381</v>
      </c>
      <c r="H2287" t="s">
        <v>2380</v>
      </c>
      <c r="I2287" t="str">
        <f t="shared" si="456"/>
        <v>Id2286</v>
      </c>
      <c r="J2287" t="str">
        <f t="shared" si="457"/>
        <v>16.55</v>
      </c>
      <c r="K2287" t="str">
        <f t="shared" si="458"/>
        <v>7.73</v>
      </c>
      <c r="L2287" t="str">
        <f t="shared" si="459"/>
        <v>No</v>
      </c>
      <c r="M2287" t="str">
        <f t="shared" si="460"/>
        <v>No</v>
      </c>
      <c r="N2287" t="str">
        <f t="shared" si="461"/>
        <v>No</v>
      </c>
      <c r="O2287" t="str">
        <f t="shared" si="462"/>
        <v>No major surgery</v>
      </c>
      <c r="P2287" t="str">
        <f t="shared" si="463"/>
        <v>No</v>
      </c>
      <c r="Q2287" s="10" t="str">
        <f t="shared" si="464"/>
        <v>0</v>
      </c>
      <c r="R2287" t="str">
        <f t="shared" si="465"/>
        <v>No</v>
      </c>
      <c r="S2287" t="str">
        <f t="shared" si="466"/>
        <v>No</v>
      </c>
      <c r="T2287" t="str">
        <f t="shared" si="467"/>
        <v>No</v>
      </c>
      <c r="U2287" s="10" t="str" cm="1">
        <f t="array" ref="U2287">_xlfn.IFS(B2287&lt;18.5,"Underweight",B2287&lt;=24.9,"Normal weight",B2287&lt;=29.99,"Over weight",B2287&gt;=30,"Obesity")</f>
        <v>Underweight</v>
      </c>
      <c r="V2287" t="str" cm="1">
        <f t="array" ref="V2287">_xlfn.IFS(C2287&lt;5.7,"Normal",C2287&lt;=6.49,"Prediabetes",C2287&gt;=6.5,"Diabetes")</f>
        <v>Diabetes</v>
      </c>
      <c r="W2287" t="str">
        <f t="shared" si="468"/>
        <v>No</v>
      </c>
    </row>
    <row r="2288" spans="1:23" x14ac:dyDescent="0.25">
      <c r="A2288" t="s">
        <v>71</v>
      </c>
      <c r="B2288" s="11">
        <v>37.29</v>
      </c>
      <c r="C2288" s="11">
        <v>5.03</v>
      </c>
      <c r="D2288" t="s">
        <v>2380</v>
      </c>
      <c r="E2288" t="s">
        <v>2382</v>
      </c>
      <c r="F2288" t="s">
        <v>2380</v>
      </c>
      <c r="G2288">
        <v>1</v>
      </c>
      <c r="H2288" t="s">
        <v>2380</v>
      </c>
      <c r="I2288" t="str">
        <f t="shared" si="456"/>
        <v>Id2287</v>
      </c>
      <c r="J2288" t="str">
        <f t="shared" si="457"/>
        <v>37.29</v>
      </c>
      <c r="K2288" t="str">
        <f t="shared" si="458"/>
        <v>5.03</v>
      </c>
      <c r="L2288" t="str">
        <f t="shared" si="459"/>
        <v>No</v>
      </c>
      <c r="M2288" t="str">
        <f t="shared" si="460"/>
        <v>yes</v>
      </c>
      <c r="N2288" t="str">
        <f t="shared" si="461"/>
        <v>No</v>
      </c>
      <c r="O2288" t="str">
        <f t="shared" si="462"/>
        <v>1</v>
      </c>
      <c r="P2288" t="str">
        <f t="shared" si="463"/>
        <v>No</v>
      </c>
      <c r="Q2288" s="10" t="str">
        <f t="shared" si="464"/>
        <v>1</v>
      </c>
      <c r="R2288" t="str">
        <f t="shared" si="465"/>
        <v>No</v>
      </c>
      <c r="S2288" t="str">
        <f t="shared" si="466"/>
        <v>No</v>
      </c>
      <c r="T2288" t="str">
        <f t="shared" si="467"/>
        <v>No</v>
      </c>
      <c r="U2288" s="10" t="str" cm="1">
        <f t="array" ref="U2288">_xlfn.IFS(B2288&lt;18.5,"Underweight",B2288&lt;=24.9,"Normal weight",B2288&lt;=29.99,"Over weight",B2288&gt;=30,"Obesity")</f>
        <v>Obesity</v>
      </c>
      <c r="V2288" t="str" cm="1">
        <f t="array" ref="V2288">_xlfn.IFS(C2288&lt;5.7,"Normal",C2288&lt;=6.49,"Prediabetes",C2288&gt;=6.5,"Diabetes")</f>
        <v>Normal</v>
      </c>
      <c r="W2288" t="str">
        <f t="shared" si="468"/>
        <v>Yes</v>
      </c>
    </row>
    <row r="2289" spans="1:23" x14ac:dyDescent="0.25">
      <c r="A2289" t="s">
        <v>70</v>
      </c>
      <c r="B2289" s="11">
        <v>16.739999999999998</v>
      </c>
      <c r="C2289" s="11">
        <v>4.08</v>
      </c>
      <c r="D2289" t="s">
        <v>2382</v>
      </c>
      <c r="E2289" t="s">
        <v>2380</v>
      </c>
      <c r="F2289" t="s">
        <v>2380</v>
      </c>
      <c r="G2289" t="s">
        <v>2381</v>
      </c>
      <c r="H2289" t="s">
        <v>2380</v>
      </c>
      <c r="I2289" t="str">
        <f t="shared" si="456"/>
        <v>Id2288</v>
      </c>
      <c r="J2289" t="str">
        <f t="shared" si="457"/>
        <v>16.74</v>
      </c>
      <c r="K2289" t="str">
        <f t="shared" si="458"/>
        <v>4.08</v>
      </c>
      <c r="L2289" t="str">
        <f t="shared" si="459"/>
        <v>yes</v>
      </c>
      <c r="M2289" t="str">
        <f t="shared" si="460"/>
        <v>No</v>
      </c>
      <c r="N2289" t="str">
        <f t="shared" si="461"/>
        <v>No</v>
      </c>
      <c r="O2289" t="str">
        <f t="shared" si="462"/>
        <v>No major surgery</v>
      </c>
      <c r="P2289" t="str">
        <f t="shared" si="463"/>
        <v>No</v>
      </c>
      <c r="Q2289" s="10" t="str">
        <f t="shared" si="464"/>
        <v>0</v>
      </c>
      <c r="R2289" t="str">
        <f t="shared" si="465"/>
        <v>Yes</v>
      </c>
      <c r="S2289" t="str">
        <f t="shared" si="466"/>
        <v>No</v>
      </c>
      <c r="T2289" t="str">
        <f t="shared" si="467"/>
        <v>No</v>
      </c>
      <c r="U2289" s="10" t="str" cm="1">
        <f t="array" ref="U2289">_xlfn.IFS(B2289&lt;18.5,"Underweight",B2289&lt;=24.9,"Normal weight",B2289&lt;=29.99,"Over weight",B2289&gt;=30,"Obesity")</f>
        <v>Underweight</v>
      </c>
      <c r="V2289" t="str" cm="1">
        <f t="array" ref="V2289">_xlfn.IFS(C2289&lt;5.7,"Normal",C2289&lt;=6.49,"Prediabetes",C2289&gt;=6.5,"Diabetes")</f>
        <v>Normal</v>
      </c>
      <c r="W2289" t="str">
        <f t="shared" si="468"/>
        <v>No</v>
      </c>
    </row>
    <row r="2290" spans="1:23" x14ac:dyDescent="0.25">
      <c r="A2290" t="s">
        <v>69</v>
      </c>
      <c r="B2290" s="11">
        <v>34.43</v>
      </c>
      <c r="C2290" s="11">
        <v>4.2699999999999996</v>
      </c>
      <c r="D2290" t="s">
        <v>2380</v>
      </c>
      <c r="E2290" t="s">
        <v>2382</v>
      </c>
      <c r="F2290" t="s">
        <v>2380</v>
      </c>
      <c r="G2290">
        <v>1</v>
      </c>
      <c r="H2290" t="s">
        <v>2380</v>
      </c>
      <c r="I2290" t="str">
        <f t="shared" si="456"/>
        <v>Id2289</v>
      </c>
      <c r="J2290" t="str">
        <f t="shared" si="457"/>
        <v>34.43</v>
      </c>
      <c r="K2290" t="str">
        <f t="shared" si="458"/>
        <v>4.27</v>
      </c>
      <c r="L2290" t="str">
        <f t="shared" si="459"/>
        <v>No</v>
      </c>
      <c r="M2290" t="str">
        <f t="shared" si="460"/>
        <v>yes</v>
      </c>
      <c r="N2290" t="str">
        <f t="shared" si="461"/>
        <v>No</v>
      </c>
      <c r="O2290" t="str">
        <f t="shared" si="462"/>
        <v>1</v>
      </c>
      <c r="P2290" t="str">
        <f t="shared" si="463"/>
        <v>No</v>
      </c>
      <c r="Q2290" s="10" t="str">
        <f t="shared" si="464"/>
        <v>1</v>
      </c>
      <c r="R2290" t="str">
        <f t="shared" si="465"/>
        <v>No</v>
      </c>
      <c r="S2290" t="str">
        <f t="shared" si="466"/>
        <v>No</v>
      </c>
      <c r="T2290" t="str">
        <f t="shared" si="467"/>
        <v>No</v>
      </c>
      <c r="U2290" s="10" t="str" cm="1">
        <f t="array" ref="U2290">_xlfn.IFS(B2290&lt;18.5,"Underweight",B2290&lt;=24.9,"Normal weight",B2290&lt;=29.99,"Over weight",B2290&gt;=30,"Obesity")</f>
        <v>Obesity</v>
      </c>
      <c r="V2290" t="str" cm="1">
        <f t="array" ref="V2290">_xlfn.IFS(C2290&lt;5.7,"Normal",C2290&lt;=6.49,"Prediabetes",C2290&gt;=6.5,"Diabetes")</f>
        <v>Normal</v>
      </c>
      <c r="W2290" t="str">
        <f t="shared" si="468"/>
        <v>Yes</v>
      </c>
    </row>
    <row r="2291" spans="1:23" x14ac:dyDescent="0.25">
      <c r="A2291" t="s">
        <v>68</v>
      </c>
      <c r="B2291" s="11">
        <v>34.1</v>
      </c>
      <c r="C2291" s="11">
        <v>4.07</v>
      </c>
      <c r="D2291" t="s">
        <v>2380</v>
      </c>
      <c r="E2291" t="s">
        <v>2382</v>
      </c>
      <c r="F2291" t="s">
        <v>2380</v>
      </c>
      <c r="G2291">
        <v>1</v>
      </c>
      <c r="H2291" t="s">
        <v>2380</v>
      </c>
      <c r="I2291" t="str">
        <f t="shared" si="456"/>
        <v>Id2290</v>
      </c>
      <c r="J2291" t="str">
        <f t="shared" si="457"/>
        <v>34.1</v>
      </c>
      <c r="K2291" t="str">
        <f t="shared" si="458"/>
        <v>4.07</v>
      </c>
      <c r="L2291" t="str">
        <f t="shared" si="459"/>
        <v>No</v>
      </c>
      <c r="M2291" t="str">
        <f t="shared" si="460"/>
        <v>yes</v>
      </c>
      <c r="N2291" t="str">
        <f t="shared" si="461"/>
        <v>No</v>
      </c>
      <c r="O2291" t="str">
        <f t="shared" si="462"/>
        <v>1</v>
      </c>
      <c r="P2291" t="str">
        <f t="shared" si="463"/>
        <v>No</v>
      </c>
      <c r="Q2291" s="10" t="str">
        <f t="shared" si="464"/>
        <v>1</v>
      </c>
      <c r="R2291" t="str">
        <f t="shared" si="465"/>
        <v>No</v>
      </c>
      <c r="S2291" t="str">
        <f t="shared" si="466"/>
        <v>No</v>
      </c>
      <c r="T2291" t="str">
        <f t="shared" si="467"/>
        <v>No</v>
      </c>
      <c r="U2291" s="10" t="str" cm="1">
        <f t="array" ref="U2291">_xlfn.IFS(B2291&lt;18.5,"Underweight",B2291&lt;=24.9,"Normal weight",B2291&lt;=29.99,"Over weight",B2291&gt;=30,"Obesity")</f>
        <v>Obesity</v>
      </c>
      <c r="V2291" t="str" cm="1">
        <f t="array" ref="V2291">_xlfn.IFS(C2291&lt;5.7,"Normal",C2291&lt;=6.49,"Prediabetes",C2291&gt;=6.5,"Diabetes")</f>
        <v>Normal</v>
      </c>
      <c r="W2291" t="str">
        <f t="shared" si="468"/>
        <v>Yes</v>
      </c>
    </row>
    <row r="2292" spans="1:23" x14ac:dyDescent="0.25">
      <c r="A2292" t="s">
        <v>67</v>
      </c>
      <c r="B2292" s="11">
        <v>19.3</v>
      </c>
      <c r="C2292" s="11">
        <v>10.36</v>
      </c>
      <c r="D2292" t="s">
        <v>2380</v>
      </c>
      <c r="E2292" t="s">
        <v>2380</v>
      </c>
      <c r="F2292" t="s">
        <v>2380</v>
      </c>
      <c r="G2292" t="s">
        <v>2381</v>
      </c>
      <c r="H2292" t="s">
        <v>2380</v>
      </c>
      <c r="I2292" t="str">
        <f t="shared" si="456"/>
        <v>Id2291</v>
      </c>
      <c r="J2292" t="str">
        <f t="shared" si="457"/>
        <v>19.3</v>
      </c>
      <c r="K2292" t="str">
        <f t="shared" si="458"/>
        <v>10.36</v>
      </c>
      <c r="L2292" t="str">
        <f t="shared" si="459"/>
        <v>No</v>
      </c>
      <c r="M2292" t="str">
        <f t="shared" si="460"/>
        <v>No</v>
      </c>
      <c r="N2292" t="str">
        <f t="shared" si="461"/>
        <v>No</v>
      </c>
      <c r="O2292" t="str">
        <f t="shared" si="462"/>
        <v>No major surgery</v>
      </c>
      <c r="P2292" t="str">
        <f t="shared" si="463"/>
        <v>No</v>
      </c>
      <c r="Q2292" s="10" t="str">
        <f t="shared" si="464"/>
        <v>0</v>
      </c>
      <c r="R2292" t="str">
        <f t="shared" si="465"/>
        <v>No</v>
      </c>
      <c r="S2292" t="str">
        <f t="shared" si="466"/>
        <v>No</v>
      </c>
      <c r="T2292" t="str">
        <f t="shared" si="467"/>
        <v>No</v>
      </c>
      <c r="U2292" s="10" t="str" cm="1">
        <f t="array" ref="U2292">_xlfn.IFS(B2292&lt;18.5,"Underweight",B2292&lt;=24.9,"Normal weight",B2292&lt;=29.99,"Over weight",B2292&gt;=30,"Obesity")</f>
        <v>Normal weight</v>
      </c>
      <c r="V2292" t="str" cm="1">
        <f t="array" ref="V2292">_xlfn.IFS(C2292&lt;5.7,"Normal",C2292&lt;=6.49,"Prediabetes",C2292&gt;=6.5,"Diabetes")</f>
        <v>Diabetes</v>
      </c>
      <c r="W2292" t="str">
        <f t="shared" si="468"/>
        <v>No</v>
      </c>
    </row>
    <row r="2293" spans="1:23" x14ac:dyDescent="0.25">
      <c r="A2293" t="s">
        <v>66</v>
      </c>
      <c r="B2293" s="11">
        <v>33.659999999999997</v>
      </c>
      <c r="C2293" s="11">
        <v>5.71</v>
      </c>
      <c r="D2293" t="s">
        <v>2380</v>
      </c>
      <c r="E2293" t="s">
        <v>2382</v>
      </c>
      <c r="F2293" t="s">
        <v>2380</v>
      </c>
      <c r="G2293">
        <v>1</v>
      </c>
      <c r="H2293" t="s">
        <v>2380</v>
      </c>
      <c r="I2293" t="str">
        <f t="shared" si="456"/>
        <v>Id2292</v>
      </c>
      <c r="J2293" t="str">
        <f t="shared" si="457"/>
        <v>33.66</v>
      </c>
      <c r="K2293" t="str">
        <f t="shared" si="458"/>
        <v>5.71</v>
      </c>
      <c r="L2293" t="str">
        <f t="shared" si="459"/>
        <v>No</v>
      </c>
      <c r="M2293" t="str">
        <f t="shared" si="460"/>
        <v>yes</v>
      </c>
      <c r="N2293" t="str">
        <f t="shared" si="461"/>
        <v>No</v>
      </c>
      <c r="O2293" t="str">
        <f t="shared" si="462"/>
        <v>1</v>
      </c>
      <c r="P2293" t="str">
        <f t="shared" si="463"/>
        <v>No</v>
      </c>
      <c r="Q2293" s="10" t="str">
        <f t="shared" si="464"/>
        <v>1</v>
      </c>
      <c r="R2293" t="str">
        <f t="shared" si="465"/>
        <v>No</v>
      </c>
      <c r="S2293" t="str">
        <f t="shared" si="466"/>
        <v>No</v>
      </c>
      <c r="T2293" t="str">
        <f t="shared" si="467"/>
        <v>No</v>
      </c>
      <c r="U2293" s="10" t="str" cm="1">
        <f t="array" ref="U2293">_xlfn.IFS(B2293&lt;18.5,"Underweight",B2293&lt;=24.9,"Normal weight",B2293&lt;=29.99,"Over weight",B2293&gt;=30,"Obesity")</f>
        <v>Obesity</v>
      </c>
      <c r="V2293" t="str" cm="1">
        <f t="array" ref="V2293">_xlfn.IFS(C2293&lt;5.7,"Normal",C2293&lt;=6.49,"Prediabetes",C2293&gt;=6.5,"Diabetes")</f>
        <v>Prediabetes</v>
      </c>
      <c r="W2293" t="str">
        <f t="shared" si="468"/>
        <v>Yes</v>
      </c>
    </row>
    <row r="2294" spans="1:23" x14ac:dyDescent="0.25">
      <c r="A2294" t="s">
        <v>65</v>
      </c>
      <c r="B2294" s="11">
        <v>33.33</v>
      </c>
      <c r="C2294" s="11">
        <v>6.08</v>
      </c>
      <c r="D2294" t="s">
        <v>2380</v>
      </c>
      <c r="E2294" t="s">
        <v>2382</v>
      </c>
      <c r="F2294" t="s">
        <v>2380</v>
      </c>
      <c r="G2294">
        <v>1</v>
      </c>
      <c r="H2294" t="s">
        <v>2380</v>
      </c>
      <c r="I2294" t="str">
        <f t="shared" si="456"/>
        <v>Id2293</v>
      </c>
      <c r="J2294" t="str">
        <f t="shared" si="457"/>
        <v>33.33</v>
      </c>
      <c r="K2294" t="str">
        <f t="shared" si="458"/>
        <v>6.08</v>
      </c>
      <c r="L2294" t="str">
        <f t="shared" si="459"/>
        <v>No</v>
      </c>
      <c r="M2294" t="str">
        <f t="shared" si="460"/>
        <v>yes</v>
      </c>
      <c r="N2294" t="str">
        <f t="shared" si="461"/>
        <v>No</v>
      </c>
      <c r="O2294" t="str">
        <f t="shared" si="462"/>
        <v>1</v>
      </c>
      <c r="P2294" t="str">
        <f t="shared" si="463"/>
        <v>No</v>
      </c>
      <c r="Q2294" s="10" t="str">
        <f t="shared" si="464"/>
        <v>1</v>
      </c>
      <c r="R2294" t="str">
        <f t="shared" si="465"/>
        <v>No</v>
      </c>
      <c r="S2294" t="str">
        <f t="shared" si="466"/>
        <v>No</v>
      </c>
      <c r="T2294" t="str">
        <f t="shared" si="467"/>
        <v>No</v>
      </c>
      <c r="U2294" s="10" t="str" cm="1">
        <f t="array" ref="U2294">_xlfn.IFS(B2294&lt;18.5,"Underweight",B2294&lt;=24.9,"Normal weight",B2294&lt;=29.99,"Over weight",B2294&gt;=30,"Obesity")</f>
        <v>Obesity</v>
      </c>
      <c r="V2294" t="str" cm="1">
        <f t="array" ref="V2294">_xlfn.IFS(C2294&lt;5.7,"Normal",C2294&lt;=6.49,"Prediabetes",C2294&gt;=6.5,"Diabetes")</f>
        <v>Prediabetes</v>
      </c>
      <c r="W2294" t="str">
        <f t="shared" si="468"/>
        <v>Yes</v>
      </c>
    </row>
    <row r="2295" spans="1:23" x14ac:dyDescent="0.25">
      <c r="A2295" t="s">
        <v>64</v>
      </c>
      <c r="B2295" s="11">
        <v>21.84</v>
      </c>
      <c r="C2295" s="11">
        <v>5.71</v>
      </c>
      <c r="D2295" t="s">
        <v>2380</v>
      </c>
      <c r="E2295" t="s">
        <v>2382</v>
      </c>
      <c r="F2295" t="s">
        <v>2380</v>
      </c>
      <c r="G2295">
        <v>1</v>
      </c>
      <c r="H2295" t="s">
        <v>2380</v>
      </c>
      <c r="I2295" t="str">
        <f t="shared" si="456"/>
        <v>Id2294</v>
      </c>
      <c r="J2295" t="str">
        <f t="shared" si="457"/>
        <v>21.84</v>
      </c>
      <c r="K2295" t="str">
        <f t="shared" si="458"/>
        <v>5.71</v>
      </c>
      <c r="L2295" t="str">
        <f t="shared" si="459"/>
        <v>No</v>
      </c>
      <c r="M2295" t="str">
        <f t="shared" si="460"/>
        <v>yes</v>
      </c>
      <c r="N2295" t="str">
        <f t="shared" si="461"/>
        <v>No</v>
      </c>
      <c r="O2295" t="str">
        <f t="shared" si="462"/>
        <v>1</v>
      </c>
      <c r="P2295" t="str">
        <f t="shared" si="463"/>
        <v>No</v>
      </c>
      <c r="Q2295" s="10" t="str">
        <f t="shared" si="464"/>
        <v>1</v>
      </c>
      <c r="R2295" t="str">
        <f t="shared" si="465"/>
        <v>No</v>
      </c>
      <c r="S2295" t="str">
        <f t="shared" si="466"/>
        <v>No</v>
      </c>
      <c r="T2295" t="str">
        <f t="shared" si="467"/>
        <v>No</v>
      </c>
      <c r="U2295" s="10" t="str" cm="1">
        <f t="array" ref="U2295">_xlfn.IFS(B2295&lt;18.5,"Underweight",B2295&lt;=24.9,"Normal weight",B2295&lt;=29.99,"Over weight",B2295&gt;=30,"Obesity")</f>
        <v>Normal weight</v>
      </c>
      <c r="V2295" t="str" cm="1">
        <f t="array" ref="V2295">_xlfn.IFS(C2295&lt;5.7,"Normal",C2295&lt;=6.49,"Prediabetes",C2295&gt;=6.5,"Diabetes")</f>
        <v>Prediabetes</v>
      </c>
      <c r="W2295" t="str">
        <f t="shared" si="468"/>
        <v>Yes</v>
      </c>
    </row>
    <row r="2296" spans="1:23" x14ac:dyDescent="0.25">
      <c r="A2296" t="s">
        <v>63</v>
      </c>
      <c r="B2296" s="11">
        <v>16.87</v>
      </c>
      <c r="C2296" s="11">
        <v>9.1300000000000008</v>
      </c>
      <c r="D2296" t="s">
        <v>2380</v>
      </c>
      <c r="E2296" t="s">
        <v>2380</v>
      </c>
      <c r="F2296" t="s">
        <v>2380</v>
      </c>
      <c r="G2296" t="s">
        <v>2381</v>
      </c>
      <c r="H2296" t="s">
        <v>2380</v>
      </c>
      <c r="I2296" t="str">
        <f t="shared" si="456"/>
        <v>Id2295</v>
      </c>
      <c r="J2296" t="str">
        <f t="shared" si="457"/>
        <v>16.87</v>
      </c>
      <c r="K2296" t="str">
        <f t="shared" si="458"/>
        <v>9.13</v>
      </c>
      <c r="L2296" t="str">
        <f t="shared" si="459"/>
        <v>No</v>
      </c>
      <c r="M2296" t="str">
        <f t="shared" si="460"/>
        <v>No</v>
      </c>
      <c r="N2296" t="str">
        <f t="shared" si="461"/>
        <v>No</v>
      </c>
      <c r="O2296" t="str">
        <f t="shared" si="462"/>
        <v>No major surgery</v>
      </c>
      <c r="P2296" t="str">
        <f t="shared" si="463"/>
        <v>No</v>
      </c>
      <c r="Q2296" s="10" t="str">
        <f t="shared" si="464"/>
        <v>0</v>
      </c>
      <c r="R2296" t="str">
        <f t="shared" si="465"/>
        <v>No</v>
      </c>
      <c r="S2296" t="str">
        <f t="shared" si="466"/>
        <v>No</v>
      </c>
      <c r="T2296" t="str">
        <f t="shared" si="467"/>
        <v>No</v>
      </c>
      <c r="U2296" s="10" t="str" cm="1">
        <f t="array" ref="U2296">_xlfn.IFS(B2296&lt;18.5,"Underweight",B2296&lt;=24.9,"Normal weight",B2296&lt;=29.99,"Over weight",B2296&gt;=30,"Obesity")</f>
        <v>Underweight</v>
      </c>
      <c r="V2296" t="str" cm="1">
        <f t="array" ref="V2296">_xlfn.IFS(C2296&lt;5.7,"Normal",C2296&lt;=6.49,"Prediabetes",C2296&gt;=6.5,"Diabetes")</f>
        <v>Diabetes</v>
      </c>
      <c r="W2296" t="str">
        <f t="shared" si="468"/>
        <v>No</v>
      </c>
    </row>
    <row r="2297" spans="1:23" x14ac:dyDescent="0.25">
      <c r="A2297" t="s">
        <v>62</v>
      </c>
      <c r="B2297" s="11">
        <v>30.14</v>
      </c>
      <c r="C2297" s="11">
        <v>5.49</v>
      </c>
      <c r="D2297" t="s">
        <v>2380</v>
      </c>
      <c r="E2297" t="s">
        <v>2382</v>
      </c>
      <c r="F2297" t="s">
        <v>2380</v>
      </c>
      <c r="G2297">
        <v>1</v>
      </c>
      <c r="H2297" t="s">
        <v>2380</v>
      </c>
      <c r="I2297" t="str">
        <f t="shared" si="456"/>
        <v>Id2296</v>
      </c>
      <c r="J2297" t="str">
        <f t="shared" si="457"/>
        <v>30.14</v>
      </c>
      <c r="K2297" t="str">
        <f t="shared" si="458"/>
        <v>5.49</v>
      </c>
      <c r="L2297" t="str">
        <f t="shared" si="459"/>
        <v>No</v>
      </c>
      <c r="M2297" t="str">
        <f t="shared" si="460"/>
        <v>yes</v>
      </c>
      <c r="N2297" t="str">
        <f t="shared" si="461"/>
        <v>No</v>
      </c>
      <c r="O2297" t="str">
        <f t="shared" si="462"/>
        <v>1</v>
      </c>
      <c r="P2297" t="str">
        <f t="shared" si="463"/>
        <v>No</v>
      </c>
      <c r="Q2297" s="10" t="str">
        <f t="shared" si="464"/>
        <v>1</v>
      </c>
      <c r="R2297" t="str">
        <f t="shared" si="465"/>
        <v>No</v>
      </c>
      <c r="S2297" t="str">
        <f t="shared" si="466"/>
        <v>No</v>
      </c>
      <c r="T2297" t="str">
        <f t="shared" si="467"/>
        <v>No</v>
      </c>
      <c r="U2297" s="10" t="str" cm="1">
        <f t="array" ref="U2297">_xlfn.IFS(B2297&lt;18.5,"Underweight",B2297&lt;=24.9,"Normal weight",B2297&lt;=29.99,"Over weight",B2297&gt;=30,"Obesity")</f>
        <v>Obesity</v>
      </c>
      <c r="V2297" t="str" cm="1">
        <f t="array" ref="V2297">_xlfn.IFS(C2297&lt;5.7,"Normal",C2297&lt;=6.49,"Prediabetes",C2297&gt;=6.5,"Diabetes")</f>
        <v>Normal</v>
      </c>
      <c r="W2297" t="str">
        <f t="shared" si="468"/>
        <v>Yes</v>
      </c>
    </row>
    <row r="2298" spans="1:23" x14ac:dyDescent="0.25">
      <c r="A2298" t="s">
        <v>61</v>
      </c>
      <c r="B2298" s="11">
        <v>23.21</v>
      </c>
      <c r="C2298" s="11">
        <v>4.37</v>
      </c>
      <c r="D2298" t="s">
        <v>2380</v>
      </c>
      <c r="E2298" t="s">
        <v>2382</v>
      </c>
      <c r="F2298" t="s">
        <v>2380</v>
      </c>
      <c r="G2298">
        <v>1</v>
      </c>
      <c r="H2298" t="s">
        <v>2380</v>
      </c>
      <c r="I2298" t="str">
        <f t="shared" si="456"/>
        <v>Id2297</v>
      </c>
      <c r="J2298" t="str">
        <f t="shared" si="457"/>
        <v>23.21</v>
      </c>
      <c r="K2298" t="str">
        <f t="shared" si="458"/>
        <v>4.37</v>
      </c>
      <c r="L2298" t="str">
        <f t="shared" si="459"/>
        <v>No</v>
      </c>
      <c r="M2298" t="str">
        <f t="shared" si="460"/>
        <v>yes</v>
      </c>
      <c r="N2298" t="str">
        <f t="shared" si="461"/>
        <v>No</v>
      </c>
      <c r="O2298" t="str">
        <f t="shared" si="462"/>
        <v>1</v>
      </c>
      <c r="P2298" t="str">
        <f t="shared" si="463"/>
        <v>No</v>
      </c>
      <c r="Q2298" s="10" t="str">
        <f t="shared" si="464"/>
        <v>1</v>
      </c>
      <c r="R2298" t="str">
        <f t="shared" si="465"/>
        <v>No</v>
      </c>
      <c r="S2298" t="str">
        <f t="shared" si="466"/>
        <v>No</v>
      </c>
      <c r="T2298" t="str">
        <f t="shared" si="467"/>
        <v>No</v>
      </c>
      <c r="U2298" s="10" t="str" cm="1">
        <f t="array" ref="U2298">_xlfn.IFS(B2298&lt;18.5,"Underweight",B2298&lt;=24.9,"Normal weight",B2298&lt;=29.99,"Over weight",B2298&gt;=30,"Obesity")</f>
        <v>Normal weight</v>
      </c>
      <c r="V2298" t="str" cm="1">
        <f t="array" ref="V2298">_xlfn.IFS(C2298&lt;5.7,"Normal",C2298&lt;=6.49,"Prediabetes",C2298&gt;=6.5,"Diabetes")</f>
        <v>Normal</v>
      </c>
      <c r="W2298" t="str">
        <f t="shared" si="468"/>
        <v>Yes</v>
      </c>
    </row>
    <row r="2299" spans="1:23" x14ac:dyDescent="0.25">
      <c r="A2299" t="s">
        <v>60</v>
      </c>
      <c r="B2299" s="11">
        <v>17.170000000000002</v>
      </c>
      <c r="C2299" s="11">
        <v>8.4600000000000009</v>
      </c>
      <c r="D2299" t="s">
        <v>2380</v>
      </c>
      <c r="E2299" t="s">
        <v>2380</v>
      </c>
      <c r="F2299" t="s">
        <v>2380</v>
      </c>
      <c r="G2299" t="s">
        <v>2381</v>
      </c>
      <c r="H2299" t="s">
        <v>2380</v>
      </c>
      <c r="I2299" t="str">
        <f t="shared" si="456"/>
        <v>Id2298</v>
      </c>
      <c r="J2299" t="str">
        <f t="shared" si="457"/>
        <v>17.17</v>
      </c>
      <c r="K2299" t="str">
        <f t="shared" si="458"/>
        <v>8.46</v>
      </c>
      <c r="L2299" t="str">
        <f t="shared" si="459"/>
        <v>No</v>
      </c>
      <c r="M2299" t="str">
        <f t="shared" si="460"/>
        <v>No</v>
      </c>
      <c r="N2299" t="str">
        <f t="shared" si="461"/>
        <v>No</v>
      </c>
      <c r="O2299" t="str">
        <f t="shared" si="462"/>
        <v>No major surgery</v>
      </c>
      <c r="P2299" t="str">
        <f t="shared" si="463"/>
        <v>No</v>
      </c>
      <c r="Q2299" s="10" t="str">
        <f t="shared" si="464"/>
        <v>0</v>
      </c>
      <c r="R2299" t="str">
        <f t="shared" si="465"/>
        <v>No</v>
      </c>
      <c r="S2299" t="str">
        <f t="shared" si="466"/>
        <v>No</v>
      </c>
      <c r="T2299" t="str">
        <f t="shared" si="467"/>
        <v>No</v>
      </c>
      <c r="U2299" s="10" t="str" cm="1">
        <f t="array" ref="U2299">_xlfn.IFS(B2299&lt;18.5,"Underweight",B2299&lt;=24.9,"Normal weight",B2299&lt;=29.99,"Over weight",B2299&gt;=30,"Obesity")</f>
        <v>Underweight</v>
      </c>
      <c r="V2299" t="str" cm="1">
        <f t="array" ref="V2299">_xlfn.IFS(C2299&lt;5.7,"Normal",C2299&lt;=6.49,"Prediabetes",C2299&gt;=6.5,"Diabetes")</f>
        <v>Diabetes</v>
      </c>
      <c r="W2299" t="str">
        <f t="shared" si="468"/>
        <v>No</v>
      </c>
    </row>
    <row r="2300" spans="1:23" x14ac:dyDescent="0.25">
      <c r="A2300" t="s">
        <v>59</v>
      </c>
      <c r="B2300" s="11">
        <v>15.61</v>
      </c>
      <c r="C2300" s="11">
        <v>5.28</v>
      </c>
      <c r="D2300" t="s">
        <v>2380</v>
      </c>
      <c r="E2300" t="s">
        <v>2380</v>
      </c>
      <c r="F2300" t="s">
        <v>2380</v>
      </c>
      <c r="G2300">
        <v>1</v>
      </c>
      <c r="H2300" t="s">
        <v>2380</v>
      </c>
      <c r="I2300" t="str">
        <f t="shared" si="456"/>
        <v>Id2299</v>
      </c>
      <c r="J2300" t="str">
        <f t="shared" si="457"/>
        <v>15.61</v>
      </c>
      <c r="K2300" t="str">
        <f t="shared" si="458"/>
        <v>5.28</v>
      </c>
      <c r="L2300" t="str">
        <f t="shared" si="459"/>
        <v>No</v>
      </c>
      <c r="M2300" t="str">
        <f t="shared" si="460"/>
        <v>No</v>
      </c>
      <c r="N2300" t="str">
        <f t="shared" si="461"/>
        <v>No</v>
      </c>
      <c r="O2300" t="str">
        <f t="shared" si="462"/>
        <v>1</v>
      </c>
      <c r="P2300" t="str">
        <f t="shared" si="463"/>
        <v>No</v>
      </c>
      <c r="Q2300" s="10" t="str">
        <f t="shared" si="464"/>
        <v>1</v>
      </c>
      <c r="R2300" t="str">
        <f t="shared" si="465"/>
        <v>No</v>
      </c>
      <c r="S2300" t="str">
        <f t="shared" si="466"/>
        <v>No</v>
      </c>
      <c r="T2300" t="str">
        <f t="shared" si="467"/>
        <v>No</v>
      </c>
      <c r="U2300" s="10" t="str" cm="1">
        <f t="array" ref="U2300">_xlfn.IFS(B2300&lt;18.5,"Underweight",B2300&lt;=24.9,"Normal weight",B2300&lt;=29.99,"Over weight",B2300&gt;=30,"Obesity")</f>
        <v>Underweight</v>
      </c>
      <c r="V2300" t="str" cm="1">
        <f t="array" ref="V2300">_xlfn.IFS(C2300&lt;5.7,"Normal",C2300&lt;=6.49,"Prediabetes",C2300&gt;=6.5,"Diabetes")</f>
        <v>Normal</v>
      </c>
      <c r="W2300" t="str">
        <f t="shared" si="468"/>
        <v>No</v>
      </c>
    </row>
    <row r="2301" spans="1:23" x14ac:dyDescent="0.25">
      <c r="A2301" t="s">
        <v>58</v>
      </c>
      <c r="B2301" s="11">
        <v>17.98</v>
      </c>
      <c r="C2301" s="11">
        <v>5.33</v>
      </c>
      <c r="D2301" t="s">
        <v>2382</v>
      </c>
      <c r="E2301" t="s">
        <v>2380</v>
      </c>
      <c r="F2301" t="s">
        <v>2383</v>
      </c>
      <c r="G2301">
        <v>1</v>
      </c>
      <c r="H2301" t="s">
        <v>2380</v>
      </c>
      <c r="I2301" t="str">
        <f t="shared" si="456"/>
        <v>Id2300</v>
      </c>
      <c r="J2301" t="str">
        <f t="shared" si="457"/>
        <v>17.98</v>
      </c>
      <c r="K2301" t="str">
        <f t="shared" si="458"/>
        <v>5.33</v>
      </c>
      <c r="L2301" t="str">
        <f t="shared" si="459"/>
        <v>yes</v>
      </c>
      <c r="M2301" t="str">
        <f t="shared" si="460"/>
        <v>No</v>
      </c>
      <c r="N2301" t="str">
        <f t="shared" si="461"/>
        <v>Yes</v>
      </c>
      <c r="O2301" t="str">
        <f t="shared" si="462"/>
        <v>1</v>
      </c>
      <c r="P2301" t="str">
        <f t="shared" si="463"/>
        <v>No</v>
      </c>
      <c r="Q2301" s="10" t="str">
        <f t="shared" si="464"/>
        <v>1</v>
      </c>
      <c r="R2301" t="str">
        <f t="shared" si="465"/>
        <v>Yes</v>
      </c>
      <c r="S2301" t="str">
        <f t="shared" si="466"/>
        <v>No</v>
      </c>
      <c r="T2301" t="str">
        <f t="shared" si="467"/>
        <v>No</v>
      </c>
      <c r="U2301" s="10" t="str" cm="1">
        <f t="array" ref="U2301">_xlfn.IFS(B2301&lt;18.5,"Underweight",B2301&lt;=24.9,"Normal weight",B2301&lt;=29.99,"Over weight",B2301&gt;=30,"Obesity")</f>
        <v>Underweight</v>
      </c>
      <c r="V2301" t="str" cm="1">
        <f t="array" ref="V2301">_xlfn.IFS(C2301&lt;5.7,"Normal",C2301&lt;=6.49,"Prediabetes",C2301&gt;=6.5,"Diabetes")</f>
        <v>Normal</v>
      </c>
      <c r="W2301" t="str">
        <f t="shared" si="468"/>
        <v>No</v>
      </c>
    </row>
    <row r="2302" spans="1:23" x14ac:dyDescent="0.25">
      <c r="A2302" t="s">
        <v>57</v>
      </c>
      <c r="B2302" s="11">
        <v>21.64</v>
      </c>
      <c r="C2302" s="11">
        <v>5.5</v>
      </c>
      <c r="D2302" t="s">
        <v>2380</v>
      </c>
      <c r="E2302" t="s">
        <v>2382</v>
      </c>
      <c r="F2302" t="s">
        <v>2380</v>
      </c>
      <c r="G2302">
        <v>1</v>
      </c>
      <c r="H2302" t="s">
        <v>2380</v>
      </c>
      <c r="I2302" t="str">
        <f t="shared" si="456"/>
        <v>Id2301</v>
      </c>
      <c r="J2302" t="str">
        <f t="shared" si="457"/>
        <v>21.64</v>
      </c>
      <c r="K2302" t="str">
        <f t="shared" si="458"/>
        <v>5.5</v>
      </c>
      <c r="L2302" t="str">
        <f t="shared" si="459"/>
        <v>No</v>
      </c>
      <c r="M2302" t="str">
        <f t="shared" si="460"/>
        <v>yes</v>
      </c>
      <c r="N2302" t="str">
        <f t="shared" si="461"/>
        <v>No</v>
      </c>
      <c r="O2302" t="str">
        <f t="shared" si="462"/>
        <v>1</v>
      </c>
      <c r="P2302" t="str">
        <f t="shared" si="463"/>
        <v>No</v>
      </c>
      <c r="Q2302" s="10" t="str">
        <f t="shared" si="464"/>
        <v>1</v>
      </c>
      <c r="R2302" t="str">
        <f t="shared" si="465"/>
        <v>No</v>
      </c>
      <c r="S2302" t="str">
        <f t="shared" si="466"/>
        <v>No</v>
      </c>
      <c r="T2302" t="str">
        <f t="shared" si="467"/>
        <v>No</v>
      </c>
      <c r="U2302" s="10" t="str" cm="1">
        <f t="array" ref="U2302">_xlfn.IFS(B2302&lt;18.5,"Underweight",B2302&lt;=24.9,"Normal weight",B2302&lt;=29.99,"Over weight",B2302&gt;=30,"Obesity")</f>
        <v>Normal weight</v>
      </c>
      <c r="V2302" t="str" cm="1">
        <f t="array" ref="V2302">_xlfn.IFS(C2302&lt;5.7,"Normal",C2302&lt;=6.49,"Prediabetes",C2302&gt;=6.5,"Diabetes")</f>
        <v>Normal</v>
      </c>
      <c r="W2302" t="str">
        <f t="shared" si="468"/>
        <v>Yes</v>
      </c>
    </row>
    <row r="2303" spans="1:23" x14ac:dyDescent="0.25">
      <c r="A2303" t="s">
        <v>56</v>
      </c>
      <c r="B2303" s="11">
        <v>16.399999999999999</v>
      </c>
      <c r="C2303" s="11">
        <v>5.4</v>
      </c>
      <c r="D2303" t="s">
        <v>2380</v>
      </c>
      <c r="E2303" t="s">
        <v>2380</v>
      </c>
      <c r="F2303" t="s">
        <v>2383</v>
      </c>
      <c r="G2303">
        <v>1</v>
      </c>
      <c r="H2303" t="s">
        <v>2380</v>
      </c>
      <c r="I2303" t="str">
        <f t="shared" si="456"/>
        <v>Id2302</v>
      </c>
      <c r="J2303" t="str">
        <f t="shared" si="457"/>
        <v>16.4</v>
      </c>
      <c r="K2303" t="str">
        <f t="shared" si="458"/>
        <v>5.4</v>
      </c>
      <c r="L2303" t="str">
        <f t="shared" si="459"/>
        <v>No</v>
      </c>
      <c r="M2303" t="str">
        <f t="shared" si="460"/>
        <v>No</v>
      </c>
      <c r="N2303" t="str">
        <f t="shared" si="461"/>
        <v>Yes</v>
      </c>
      <c r="O2303" t="str">
        <f t="shared" si="462"/>
        <v>1</v>
      </c>
      <c r="P2303" t="str">
        <f t="shared" si="463"/>
        <v>No</v>
      </c>
      <c r="Q2303" s="10" t="str">
        <f t="shared" si="464"/>
        <v>1</v>
      </c>
      <c r="R2303" t="str">
        <f t="shared" si="465"/>
        <v>No</v>
      </c>
      <c r="S2303" t="str">
        <f t="shared" si="466"/>
        <v>No</v>
      </c>
      <c r="T2303" t="str">
        <f t="shared" si="467"/>
        <v>No</v>
      </c>
      <c r="U2303" s="10" t="str" cm="1">
        <f t="array" ref="U2303">_xlfn.IFS(B2303&lt;18.5,"Underweight",B2303&lt;=24.9,"Normal weight",B2303&lt;=29.99,"Over weight",B2303&gt;=30,"Obesity")</f>
        <v>Underweight</v>
      </c>
      <c r="V2303" t="str" cm="1">
        <f t="array" ref="V2303">_xlfn.IFS(C2303&lt;5.7,"Normal",C2303&lt;=6.49,"Prediabetes",C2303&gt;=6.5,"Diabetes")</f>
        <v>Normal</v>
      </c>
      <c r="W2303" t="str">
        <f t="shared" si="468"/>
        <v>No</v>
      </c>
    </row>
    <row r="2304" spans="1:23" x14ac:dyDescent="0.25">
      <c r="A2304" t="s">
        <v>55</v>
      </c>
      <c r="B2304" s="11">
        <v>15.77</v>
      </c>
      <c r="C2304" s="11">
        <v>6.05</v>
      </c>
      <c r="D2304" t="s">
        <v>2382</v>
      </c>
      <c r="E2304" t="s">
        <v>2380</v>
      </c>
      <c r="F2304" t="s">
        <v>2380</v>
      </c>
      <c r="G2304">
        <v>1</v>
      </c>
      <c r="H2304" t="s">
        <v>2380</v>
      </c>
      <c r="I2304" t="str">
        <f t="shared" si="456"/>
        <v>Id2303</v>
      </c>
      <c r="J2304" t="str">
        <f t="shared" si="457"/>
        <v>15.77</v>
      </c>
      <c r="K2304" t="str">
        <f t="shared" si="458"/>
        <v>6.05</v>
      </c>
      <c r="L2304" t="str">
        <f t="shared" si="459"/>
        <v>yes</v>
      </c>
      <c r="M2304" t="str">
        <f t="shared" si="460"/>
        <v>No</v>
      </c>
      <c r="N2304" t="str">
        <f t="shared" si="461"/>
        <v>No</v>
      </c>
      <c r="O2304" t="str">
        <f t="shared" si="462"/>
        <v>1</v>
      </c>
      <c r="P2304" t="str">
        <f t="shared" si="463"/>
        <v>No</v>
      </c>
      <c r="Q2304" s="10" t="str">
        <f t="shared" si="464"/>
        <v>1</v>
      </c>
      <c r="R2304" t="str">
        <f t="shared" si="465"/>
        <v>Yes</v>
      </c>
      <c r="S2304" t="str">
        <f t="shared" si="466"/>
        <v>No</v>
      </c>
      <c r="T2304" t="str">
        <f t="shared" si="467"/>
        <v>No</v>
      </c>
      <c r="U2304" s="10" t="str" cm="1">
        <f t="array" ref="U2304">_xlfn.IFS(B2304&lt;18.5,"Underweight",B2304&lt;=24.9,"Normal weight",B2304&lt;=29.99,"Over weight",B2304&gt;=30,"Obesity")</f>
        <v>Underweight</v>
      </c>
      <c r="V2304" t="str" cm="1">
        <f t="array" ref="V2304">_xlfn.IFS(C2304&lt;5.7,"Normal",C2304&lt;=6.49,"Prediabetes",C2304&gt;=6.5,"Diabetes")</f>
        <v>Prediabetes</v>
      </c>
      <c r="W2304" t="str">
        <f t="shared" si="468"/>
        <v>No</v>
      </c>
    </row>
    <row r="2305" spans="1:23" x14ac:dyDescent="0.25">
      <c r="A2305" t="s">
        <v>54</v>
      </c>
      <c r="B2305" s="11">
        <v>18.27</v>
      </c>
      <c r="C2305" s="11">
        <v>11.46</v>
      </c>
      <c r="D2305" t="s">
        <v>2380</v>
      </c>
      <c r="E2305" t="s">
        <v>2380</v>
      </c>
      <c r="F2305" t="s">
        <v>2380</v>
      </c>
      <c r="G2305" t="s">
        <v>2381</v>
      </c>
      <c r="H2305" t="s">
        <v>2380</v>
      </c>
      <c r="I2305" t="str">
        <f t="shared" si="456"/>
        <v>Id2304</v>
      </c>
      <c r="J2305" t="str">
        <f t="shared" si="457"/>
        <v>18.27</v>
      </c>
      <c r="K2305" t="str">
        <f t="shared" si="458"/>
        <v>11.46</v>
      </c>
      <c r="L2305" t="str">
        <f t="shared" si="459"/>
        <v>No</v>
      </c>
      <c r="M2305" t="str">
        <f t="shared" si="460"/>
        <v>No</v>
      </c>
      <c r="N2305" t="str">
        <f t="shared" si="461"/>
        <v>No</v>
      </c>
      <c r="O2305" t="str">
        <f t="shared" si="462"/>
        <v>No major surgery</v>
      </c>
      <c r="P2305" t="str">
        <f t="shared" si="463"/>
        <v>No</v>
      </c>
      <c r="Q2305" s="10" t="str">
        <f t="shared" si="464"/>
        <v>0</v>
      </c>
      <c r="R2305" t="str">
        <f t="shared" si="465"/>
        <v>No</v>
      </c>
      <c r="S2305" t="str">
        <f t="shared" si="466"/>
        <v>No</v>
      </c>
      <c r="T2305" t="str">
        <f t="shared" si="467"/>
        <v>No</v>
      </c>
      <c r="U2305" s="10" t="str" cm="1">
        <f t="array" ref="U2305">_xlfn.IFS(B2305&lt;18.5,"Underweight",B2305&lt;=24.9,"Normal weight",B2305&lt;=29.99,"Over weight",B2305&gt;=30,"Obesity")</f>
        <v>Underweight</v>
      </c>
      <c r="V2305" t="str" cm="1">
        <f t="array" ref="V2305">_xlfn.IFS(C2305&lt;5.7,"Normal",C2305&lt;=6.49,"Prediabetes",C2305&gt;=6.5,"Diabetes")</f>
        <v>Diabetes</v>
      </c>
      <c r="W2305" t="str">
        <f t="shared" si="468"/>
        <v>No</v>
      </c>
    </row>
    <row r="2306" spans="1:23" x14ac:dyDescent="0.25">
      <c r="A2306" t="s">
        <v>53</v>
      </c>
      <c r="B2306" s="11">
        <v>16.489999999999998</v>
      </c>
      <c r="C2306" s="11">
        <v>8.48</v>
      </c>
      <c r="D2306" t="s">
        <v>2380</v>
      </c>
      <c r="E2306" t="s">
        <v>2380</v>
      </c>
      <c r="F2306" t="s">
        <v>2380</v>
      </c>
      <c r="G2306" t="s">
        <v>2381</v>
      </c>
      <c r="H2306" t="s">
        <v>2380</v>
      </c>
      <c r="I2306" t="str">
        <f t="shared" si="456"/>
        <v>Id2305</v>
      </c>
      <c r="J2306" t="str">
        <f t="shared" si="457"/>
        <v>16.49</v>
      </c>
      <c r="K2306" t="str">
        <f t="shared" si="458"/>
        <v>8.48</v>
      </c>
      <c r="L2306" t="str">
        <f t="shared" si="459"/>
        <v>No</v>
      </c>
      <c r="M2306" t="str">
        <f t="shared" si="460"/>
        <v>No</v>
      </c>
      <c r="N2306" t="str">
        <f t="shared" si="461"/>
        <v>No</v>
      </c>
      <c r="O2306" t="str">
        <f t="shared" si="462"/>
        <v>No major surgery</v>
      </c>
      <c r="P2306" t="str">
        <f t="shared" si="463"/>
        <v>No</v>
      </c>
      <c r="Q2306" s="10" t="str">
        <f t="shared" si="464"/>
        <v>0</v>
      </c>
      <c r="R2306" t="str">
        <f t="shared" si="465"/>
        <v>No</v>
      </c>
      <c r="S2306" t="str">
        <f t="shared" si="466"/>
        <v>No</v>
      </c>
      <c r="T2306" t="str">
        <f t="shared" si="467"/>
        <v>No</v>
      </c>
      <c r="U2306" s="10" t="str" cm="1">
        <f t="array" ref="U2306">_xlfn.IFS(B2306&lt;18.5,"Underweight",B2306&lt;=24.9,"Normal weight",B2306&lt;=29.99,"Over weight",B2306&gt;=30,"Obesity")</f>
        <v>Underweight</v>
      </c>
      <c r="V2306" t="str" cm="1">
        <f t="array" ref="V2306">_xlfn.IFS(C2306&lt;5.7,"Normal",C2306&lt;=6.49,"Prediabetes",C2306&gt;=6.5,"Diabetes")</f>
        <v>Diabetes</v>
      </c>
      <c r="W2306" t="str">
        <f t="shared" si="468"/>
        <v>No</v>
      </c>
    </row>
    <row r="2307" spans="1:23" x14ac:dyDescent="0.25">
      <c r="A2307" t="s">
        <v>52</v>
      </c>
      <c r="B2307" s="11">
        <v>16.14</v>
      </c>
      <c r="C2307" s="11">
        <v>4.8600000000000003</v>
      </c>
      <c r="D2307" t="s">
        <v>2380</v>
      </c>
      <c r="E2307" t="s">
        <v>2380</v>
      </c>
      <c r="F2307" t="s">
        <v>2380</v>
      </c>
      <c r="G2307" t="s">
        <v>2381</v>
      </c>
      <c r="H2307" t="s">
        <v>2380</v>
      </c>
      <c r="I2307" t="str">
        <f t="shared" ref="I2307:I2336" si="469">CLEAN(A2307)</f>
        <v>Id2306</v>
      </c>
      <c r="J2307" t="str">
        <f t="shared" ref="J2307:J2336" si="470">CLEAN(B2307)</f>
        <v>16.14</v>
      </c>
      <c r="K2307" t="str">
        <f t="shared" ref="K2307:K2336" si="471">CLEAN(C2307)</f>
        <v>4.86</v>
      </c>
      <c r="L2307" t="str">
        <f t="shared" ref="L2307:L2336" si="472">CLEAN(D2307)</f>
        <v>No</v>
      </c>
      <c r="M2307" t="str">
        <f t="shared" ref="M2307:M2336" si="473">CLEAN(E2307)</f>
        <v>No</v>
      </c>
      <c r="N2307" t="str">
        <f t="shared" ref="N2307:N2336" si="474">CLEAN(F2307)</f>
        <v>No</v>
      </c>
      <c r="O2307" t="str">
        <f t="shared" ref="O2307:O2336" si="475">CLEAN(G2307)</f>
        <v>No major surgery</v>
      </c>
      <c r="P2307" t="str">
        <f t="shared" ref="P2307:P2336" si="476">CLEAN(H2307)</f>
        <v>No</v>
      </c>
      <c r="Q2307" s="10" t="str">
        <f t="shared" ref="Q2307:Q2336" si="477">SUBSTITUTE(O2307,"No major surgery",0)</f>
        <v>0</v>
      </c>
      <c r="R2307" t="str">
        <f t="shared" ref="R2307:R2336" si="478">PROPER(L2307)</f>
        <v>No</v>
      </c>
      <c r="S2307" t="str">
        <f t="shared" ref="S2307:S2336" si="479">PROPER(P2307)</f>
        <v>No</v>
      </c>
      <c r="T2307" t="str">
        <f t="shared" ref="T2307:T2336" si="480">SUBSTITUTE(S2307,"?","No")</f>
        <v>No</v>
      </c>
      <c r="U2307" s="10" t="str" cm="1">
        <f t="array" ref="U2307">_xlfn.IFS(B2307&lt;18.5,"Underweight",B2307&lt;=24.9,"Normal weight",B2307&lt;=29.99,"Over weight",B2307&gt;=30,"Obesity")</f>
        <v>Underweight</v>
      </c>
      <c r="V2307" t="str" cm="1">
        <f t="array" ref="V2307">_xlfn.IFS(C2307&lt;5.7,"Normal",C2307&lt;=6.49,"Prediabetes",C2307&gt;=6.5,"Diabetes")</f>
        <v>Normal</v>
      </c>
      <c r="W2307" t="str">
        <f t="shared" ref="W2307:W2336" si="481">PROPER(E2307)</f>
        <v>No</v>
      </c>
    </row>
    <row r="2308" spans="1:23" x14ac:dyDescent="0.25">
      <c r="A2308" t="s">
        <v>51</v>
      </c>
      <c r="B2308" s="11">
        <v>20.85</v>
      </c>
      <c r="C2308" s="11">
        <v>4.45</v>
      </c>
      <c r="D2308" t="s">
        <v>2382</v>
      </c>
      <c r="E2308" t="s">
        <v>2380</v>
      </c>
      <c r="F2308" t="s">
        <v>2380</v>
      </c>
      <c r="G2308">
        <v>1</v>
      </c>
      <c r="H2308" t="s">
        <v>2380</v>
      </c>
      <c r="I2308" t="str">
        <f t="shared" si="469"/>
        <v>Id2307</v>
      </c>
      <c r="J2308" t="str">
        <f t="shared" si="470"/>
        <v>20.85</v>
      </c>
      <c r="K2308" t="str">
        <f t="shared" si="471"/>
        <v>4.45</v>
      </c>
      <c r="L2308" t="str">
        <f t="shared" si="472"/>
        <v>yes</v>
      </c>
      <c r="M2308" t="str">
        <f t="shared" si="473"/>
        <v>No</v>
      </c>
      <c r="N2308" t="str">
        <f t="shared" si="474"/>
        <v>No</v>
      </c>
      <c r="O2308" t="str">
        <f t="shared" si="475"/>
        <v>1</v>
      </c>
      <c r="P2308" t="str">
        <f t="shared" si="476"/>
        <v>No</v>
      </c>
      <c r="Q2308" s="10" t="str">
        <f t="shared" si="477"/>
        <v>1</v>
      </c>
      <c r="R2308" t="str">
        <f t="shared" si="478"/>
        <v>Yes</v>
      </c>
      <c r="S2308" t="str">
        <f t="shared" si="479"/>
        <v>No</v>
      </c>
      <c r="T2308" t="str">
        <f t="shared" si="480"/>
        <v>No</v>
      </c>
      <c r="U2308" s="10" t="str" cm="1">
        <f t="array" ref="U2308">_xlfn.IFS(B2308&lt;18.5,"Underweight",B2308&lt;=24.9,"Normal weight",B2308&lt;=29.99,"Over weight",B2308&gt;=30,"Obesity")</f>
        <v>Normal weight</v>
      </c>
      <c r="V2308" t="str" cm="1">
        <f t="array" ref="V2308">_xlfn.IFS(C2308&lt;5.7,"Normal",C2308&lt;=6.49,"Prediabetes",C2308&gt;=6.5,"Diabetes")</f>
        <v>Normal</v>
      </c>
      <c r="W2308" t="str">
        <f t="shared" si="481"/>
        <v>No</v>
      </c>
    </row>
    <row r="2309" spans="1:23" x14ac:dyDescent="0.25">
      <c r="A2309" t="s">
        <v>50</v>
      </c>
      <c r="B2309" s="11">
        <v>15.88</v>
      </c>
      <c r="C2309" s="11">
        <v>4.3600000000000003</v>
      </c>
      <c r="D2309" t="s">
        <v>2380</v>
      </c>
      <c r="E2309" t="s">
        <v>2380</v>
      </c>
      <c r="F2309" t="s">
        <v>2380</v>
      </c>
      <c r="G2309" t="s">
        <v>2381</v>
      </c>
      <c r="H2309" t="s">
        <v>2380</v>
      </c>
      <c r="I2309" t="str">
        <f t="shared" si="469"/>
        <v>Id2308</v>
      </c>
      <c r="J2309" t="str">
        <f t="shared" si="470"/>
        <v>15.88</v>
      </c>
      <c r="K2309" t="str">
        <f t="shared" si="471"/>
        <v>4.36</v>
      </c>
      <c r="L2309" t="str">
        <f t="shared" si="472"/>
        <v>No</v>
      </c>
      <c r="M2309" t="str">
        <f t="shared" si="473"/>
        <v>No</v>
      </c>
      <c r="N2309" t="str">
        <f t="shared" si="474"/>
        <v>No</v>
      </c>
      <c r="O2309" t="str">
        <f t="shared" si="475"/>
        <v>No major surgery</v>
      </c>
      <c r="P2309" t="str">
        <f t="shared" si="476"/>
        <v>No</v>
      </c>
      <c r="Q2309" s="10" t="str">
        <f t="shared" si="477"/>
        <v>0</v>
      </c>
      <c r="R2309" t="str">
        <f t="shared" si="478"/>
        <v>No</v>
      </c>
      <c r="S2309" t="str">
        <f t="shared" si="479"/>
        <v>No</v>
      </c>
      <c r="T2309" t="str">
        <f t="shared" si="480"/>
        <v>No</v>
      </c>
      <c r="U2309" s="10" t="str" cm="1">
        <f t="array" ref="U2309">_xlfn.IFS(B2309&lt;18.5,"Underweight",B2309&lt;=24.9,"Normal weight",B2309&lt;=29.99,"Over weight",B2309&gt;=30,"Obesity")</f>
        <v>Underweight</v>
      </c>
      <c r="V2309" t="str" cm="1">
        <f t="array" ref="V2309">_xlfn.IFS(C2309&lt;5.7,"Normal",C2309&lt;=6.49,"Prediabetes",C2309&gt;=6.5,"Diabetes")</f>
        <v>Normal</v>
      </c>
      <c r="W2309" t="str">
        <f t="shared" si="481"/>
        <v>No</v>
      </c>
    </row>
    <row r="2310" spans="1:23" x14ac:dyDescent="0.25">
      <c r="A2310" t="s">
        <v>49</v>
      </c>
      <c r="B2310" s="11">
        <v>20.66</v>
      </c>
      <c r="C2310" s="11">
        <v>5.8</v>
      </c>
      <c r="D2310" t="s">
        <v>2380</v>
      </c>
      <c r="E2310" t="s">
        <v>2382</v>
      </c>
      <c r="F2310" t="s">
        <v>2380</v>
      </c>
      <c r="G2310">
        <v>1</v>
      </c>
      <c r="H2310" t="s">
        <v>2380</v>
      </c>
      <c r="I2310" t="str">
        <f t="shared" si="469"/>
        <v>Id2309</v>
      </c>
      <c r="J2310" t="str">
        <f t="shared" si="470"/>
        <v>20.66</v>
      </c>
      <c r="K2310" t="str">
        <f t="shared" si="471"/>
        <v>5.8</v>
      </c>
      <c r="L2310" t="str">
        <f t="shared" si="472"/>
        <v>No</v>
      </c>
      <c r="M2310" t="str">
        <f t="shared" si="473"/>
        <v>yes</v>
      </c>
      <c r="N2310" t="str">
        <f t="shared" si="474"/>
        <v>No</v>
      </c>
      <c r="O2310" t="str">
        <f t="shared" si="475"/>
        <v>1</v>
      </c>
      <c r="P2310" t="str">
        <f t="shared" si="476"/>
        <v>No</v>
      </c>
      <c r="Q2310" s="10" t="str">
        <f t="shared" si="477"/>
        <v>1</v>
      </c>
      <c r="R2310" t="str">
        <f t="shared" si="478"/>
        <v>No</v>
      </c>
      <c r="S2310" t="str">
        <f t="shared" si="479"/>
        <v>No</v>
      </c>
      <c r="T2310" t="str">
        <f t="shared" si="480"/>
        <v>No</v>
      </c>
      <c r="U2310" s="10" t="str" cm="1">
        <f t="array" ref="U2310">_xlfn.IFS(B2310&lt;18.5,"Underweight",B2310&lt;=24.9,"Normal weight",B2310&lt;=29.99,"Over weight",B2310&gt;=30,"Obesity")</f>
        <v>Normal weight</v>
      </c>
      <c r="V2310" t="str" cm="1">
        <f t="array" ref="V2310">_xlfn.IFS(C2310&lt;5.7,"Normal",C2310&lt;=6.49,"Prediabetes",C2310&gt;=6.5,"Diabetes")</f>
        <v>Prediabetes</v>
      </c>
      <c r="W2310" t="str">
        <f t="shared" si="481"/>
        <v>Yes</v>
      </c>
    </row>
    <row r="2311" spans="1:23" x14ac:dyDescent="0.25">
      <c r="A2311" t="s">
        <v>48</v>
      </c>
      <c r="B2311" s="11">
        <v>20.399999999999999</v>
      </c>
      <c r="C2311" s="11">
        <v>5.27</v>
      </c>
      <c r="D2311" t="s">
        <v>2380</v>
      </c>
      <c r="E2311" t="s">
        <v>2380</v>
      </c>
      <c r="F2311" t="s">
        <v>2380</v>
      </c>
      <c r="G2311" t="s">
        <v>2381</v>
      </c>
      <c r="H2311" t="s">
        <v>2380</v>
      </c>
      <c r="I2311" t="str">
        <f t="shared" si="469"/>
        <v>Id2310</v>
      </c>
      <c r="J2311" t="str">
        <f t="shared" si="470"/>
        <v>20.4</v>
      </c>
      <c r="K2311" t="str">
        <f t="shared" si="471"/>
        <v>5.27</v>
      </c>
      <c r="L2311" t="str">
        <f t="shared" si="472"/>
        <v>No</v>
      </c>
      <c r="M2311" t="str">
        <f t="shared" si="473"/>
        <v>No</v>
      </c>
      <c r="N2311" t="str">
        <f t="shared" si="474"/>
        <v>No</v>
      </c>
      <c r="O2311" t="str">
        <f t="shared" si="475"/>
        <v>No major surgery</v>
      </c>
      <c r="P2311" t="str">
        <f t="shared" si="476"/>
        <v>No</v>
      </c>
      <c r="Q2311" s="10" t="str">
        <f t="shared" si="477"/>
        <v>0</v>
      </c>
      <c r="R2311" t="str">
        <f t="shared" si="478"/>
        <v>No</v>
      </c>
      <c r="S2311" t="str">
        <f t="shared" si="479"/>
        <v>No</v>
      </c>
      <c r="T2311" t="str">
        <f t="shared" si="480"/>
        <v>No</v>
      </c>
      <c r="U2311" s="10" t="str" cm="1">
        <f t="array" ref="U2311">_xlfn.IFS(B2311&lt;18.5,"Underweight",B2311&lt;=24.9,"Normal weight",B2311&lt;=29.99,"Over weight",B2311&gt;=30,"Obesity")</f>
        <v>Normal weight</v>
      </c>
      <c r="V2311" t="str" cm="1">
        <f t="array" ref="V2311">_xlfn.IFS(C2311&lt;5.7,"Normal",C2311&lt;=6.49,"Prediabetes",C2311&gt;=6.5,"Diabetes")</f>
        <v>Normal</v>
      </c>
      <c r="W2311" t="str">
        <f t="shared" si="481"/>
        <v>No</v>
      </c>
    </row>
    <row r="2312" spans="1:23" x14ac:dyDescent="0.25">
      <c r="A2312" t="s">
        <v>47</v>
      </c>
      <c r="B2312" s="11">
        <v>25.19</v>
      </c>
      <c r="C2312" s="11">
        <v>5.64</v>
      </c>
      <c r="D2312" t="s">
        <v>2382</v>
      </c>
      <c r="E2312" t="s">
        <v>2380</v>
      </c>
      <c r="F2312" t="s">
        <v>2380</v>
      </c>
      <c r="G2312" t="s">
        <v>2381</v>
      </c>
      <c r="H2312" t="s">
        <v>2380</v>
      </c>
      <c r="I2312" t="str">
        <f t="shared" si="469"/>
        <v>Id2311</v>
      </c>
      <c r="J2312" t="str">
        <f t="shared" si="470"/>
        <v>25.19</v>
      </c>
      <c r="K2312" t="str">
        <f t="shared" si="471"/>
        <v>5.64</v>
      </c>
      <c r="L2312" t="str">
        <f t="shared" si="472"/>
        <v>yes</v>
      </c>
      <c r="M2312" t="str">
        <f t="shared" si="473"/>
        <v>No</v>
      </c>
      <c r="N2312" t="str">
        <f t="shared" si="474"/>
        <v>No</v>
      </c>
      <c r="O2312" t="str">
        <f t="shared" si="475"/>
        <v>No major surgery</v>
      </c>
      <c r="P2312" t="str">
        <f t="shared" si="476"/>
        <v>No</v>
      </c>
      <c r="Q2312" s="10" t="str">
        <f t="shared" si="477"/>
        <v>0</v>
      </c>
      <c r="R2312" t="str">
        <f t="shared" si="478"/>
        <v>Yes</v>
      </c>
      <c r="S2312" t="str">
        <f t="shared" si="479"/>
        <v>No</v>
      </c>
      <c r="T2312" t="str">
        <f t="shared" si="480"/>
        <v>No</v>
      </c>
      <c r="U2312" s="10" t="str" cm="1">
        <f t="array" ref="U2312">_xlfn.IFS(B2312&lt;18.5,"Underweight",B2312&lt;=24.9,"Normal weight",B2312&lt;=29.99,"Over weight",B2312&gt;=30,"Obesity")</f>
        <v>Over weight</v>
      </c>
      <c r="V2312" t="str" cm="1">
        <f t="array" ref="V2312">_xlfn.IFS(C2312&lt;5.7,"Normal",C2312&lt;=6.49,"Prediabetes",C2312&gt;=6.5,"Diabetes")</f>
        <v>Normal</v>
      </c>
      <c r="W2312" t="str">
        <f t="shared" si="481"/>
        <v>No</v>
      </c>
    </row>
    <row r="2313" spans="1:23" x14ac:dyDescent="0.25">
      <c r="A2313" t="s">
        <v>46</v>
      </c>
      <c r="B2313" s="11">
        <v>20.54</v>
      </c>
      <c r="C2313" s="11">
        <v>4.2</v>
      </c>
      <c r="D2313" t="s">
        <v>2382</v>
      </c>
      <c r="E2313" t="s">
        <v>2380</v>
      </c>
      <c r="F2313" t="s">
        <v>2380</v>
      </c>
      <c r="G2313">
        <v>1</v>
      </c>
      <c r="H2313" t="s">
        <v>2380</v>
      </c>
      <c r="I2313" t="str">
        <f t="shared" si="469"/>
        <v>Id2312</v>
      </c>
      <c r="J2313" t="str">
        <f t="shared" si="470"/>
        <v>20.54</v>
      </c>
      <c r="K2313" t="str">
        <f t="shared" si="471"/>
        <v>4.2</v>
      </c>
      <c r="L2313" t="str">
        <f t="shared" si="472"/>
        <v>yes</v>
      </c>
      <c r="M2313" t="str">
        <f t="shared" si="473"/>
        <v>No</v>
      </c>
      <c r="N2313" t="str">
        <f t="shared" si="474"/>
        <v>No</v>
      </c>
      <c r="O2313" t="str">
        <f t="shared" si="475"/>
        <v>1</v>
      </c>
      <c r="P2313" t="str">
        <f t="shared" si="476"/>
        <v>No</v>
      </c>
      <c r="Q2313" s="10" t="str">
        <f t="shared" si="477"/>
        <v>1</v>
      </c>
      <c r="R2313" t="str">
        <f t="shared" si="478"/>
        <v>Yes</v>
      </c>
      <c r="S2313" t="str">
        <f t="shared" si="479"/>
        <v>No</v>
      </c>
      <c r="T2313" t="str">
        <f t="shared" si="480"/>
        <v>No</v>
      </c>
      <c r="U2313" s="10" t="str" cm="1">
        <f t="array" ref="U2313">_xlfn.IFS(B2313&lt;18.5,"Underweight",B2313&lt;=24.9,"Normal weight",B2313&lt;=29.99,"Over weight",B2313&gt;=30,"Obesity")</f>
        <v>Normal weight</v>
      </c>
      <c r="V2313" t="str" cm="1">
        <f t="array" ref="V2313">_xlfn.IFS(C2313&lt;5.7,"Normal",C2313&lt;=6.49,"Prediabetes",C2313&gt;=6.5,"Diabetes")</f>
        <v>Normal</v>
      </c>
      <c r="W2313" t="str">
        <f t="shared" si="481"/>
        <v>No</v>
      </c>
    </row>
    <row r="2314" spans="1:23" x14ac:dyDescent="0.25">
      <c r="A2314" t="s">
        <v>45</v>
      </c>
      <c r="B2314" s="11">
        <v>20.13</v>
      </c>
      <c r="C2314" s="11">
        <v>5.42</v>
      </c>
      <c r="D2314" t="s">
        <v>2380</v>
      </c>
      <c r="E2314" t="s">
        <v>2380</v>
      </c>
      <c r="F2314" t="s">
        <v>2380</v>
      </c>
      <c r="G2314" t="s">
        <v>2381</v>
      </c>
      <c r="H2314" t="s">
        <v>2380</v>
      </c>
      <c r="I2314" t="str">
        <f t="shared" si="469"/>
        <v>Id2313</v>
      </c>
      <c r="J2314" t="str">
        <f t="shared" si="470"/>
        <v>20.13</v>
      </c>
      <c r="K2314" t="str">
        <f t="shared" si="471"/>
        <v>5.42</v>
      </c>
      <c r="L2314" t="str">
        <f t="shared" si="472"/>
        <v>No</v>
      </c>
      <c r="M2314" t="str">
        <f t="shared" si="473"/>
        <v>No</v>
      </c>
      <c r="N2314" t="str">
        <f t="shared" si="474"/>
        <v>No</v>
      </c>
      <c r="O2314" t="str">
        <f t="shared" si="475"/>
        <v>No major surgery</v>
      </c>
      <c r="P2314" t="str">
        <f t="shared" si="476"/>
        <v>No</v>
      </c>
      <c r="Q2314" s="10" t="str">
        <f t="shared" si="477"/>
        <v>0</v>
      </c>
      <c r="R2314" t="str">
        <f t="shared" si="478"/>
        <v>No</v>
      </c>
      <c r="S2314" t="str">
        <f t="shared" si="479"/>
        <v>No</v>
      </c>
      <c r="T2314" t="str">
        <f t="shared" si="480"/>
        <v>No</v>
      </c>
      <c r="U2314" s="10" t="str" cm="1">
        <f t="array" ref="U2314">_xlfn.IFS(B2314&lt;18.5,"Underweight",B2314&lt;=24.9,"Normal weight",B2314&lt;=29.99,"Over weight",B2314&gt;=30,"Obesity")</f>
        <v>Normal weight</v>
      </c>
      <c r="V2314" t="str" cm="1">
        <f t="array" ref="V2314">_xlfn.IFS(C2314&lt;5.7,"Normal",C2314&lt;=6.49,"Prediabetes",C2314&gt;=6.5,"Diabetes")</f>
        <v>Normal</v>
      </c>
      <c r="W2314" t="str">
        <f t="shared" si="481"/>
        <v>No</v>
      </c>
    </row>
    <row r="2315" spans="1:23" x14ac:dyDescent="0.25">
      <c r="A2315" t="s">
        <v>44</v>
      </c>
      <c r="B2315" s="11">
        <v>18.93</v>
      </c>
      <c r="C2315" s="11">
        <v>6.11</v>
      </c>
      <c r="D2315" t="s">
        <v>2380</v>
      </c>
      <c r="E2315" t="s">
        <v>2380</v>
      </c>
      <c r="F2315" t="s">
        <v>2383</v>
      </c>
      <c r="G2315">
        <v>1</v>
      </c>
      <c r="H2315" t="s">
        <v>2380</v>
      </c>
      <c r="I2315" t="str">
        <f t="shared" si="469"/>
        <v>Id2314</v>
      </c>
      <c r="J2315" t="str">
        <f t="shared" si="470"/>
        <v>18.93</v>
      </c>
      <c r="K2315" t="str">
        <f t="shared" si="471"/>
        <v>6.11</v>
      </c>
      <c r="L2315" t="str">
        <f t="shared" si="472"/>
        <v>No</v>
      </c>
      <c r="M2315" t="str">
        <f t="shared" si="473"/>
        <v>No</v>
      </c>
      <c r="N2315" t="str">
        <f t="shared" si="474"/>
        <v>Yes</v>
      </c>
      <c r="O2315" t="str">
        <f t="shared" si="475"/>
        <v>1</v>
      </c>
      <c r="P2315" t="str">
        <f t="shared" si="476"/>
        <v>No</v>
      </c>
      <c r="Q2315" s="10" t="str">
        <f t="shared" si="477"/>
        <v>1</v>
      </c>
      <c r="R2315" t="str">
        <f t="shared" si="478"/>
        <v>No</v>
      </c>
      <c r="S2315" t="str">
        <f t="shared" si="479"/>
        <v>No</v>
      </c>
      <c r="T2315" t="str">
        <f t="shared" si="480"/>
        <v>No</v>
      </c>
      <c r="U2315" s="10" t="str" cm="1">
        <f t="array" ref="U2315">_xlfn.IFS(B2315&lt;18.5,"Underweight",B2315&lt;=24.9,"Normal weight",B2315&lt;=29.99,"Over weight",B2315&gt;=30,"Obesity")</f>
        <v>Normal weight</v>
      </c>
      <c r="V2315" t="str" cm="1">
        <f t="array" ref="V2315">_xlfn.IFS(C2315&lt;5.7,"Normal",C2315&lt;=6.49,"Prediabetes",C2315&gt;=6.5,"Diabetes")</f>
        <v>Prediabetes</v>
      </c>
      <c r="W2315" t="str">
        <f t="shared" si="481"/>
        <v>No</v>
      </c>
    </row>
    <row r="2316" spans="1:23" x14ac:dyDescent="0.25">
      <c r="A2316" t="s">
        <v>43</v>
      </c>
      <c r="B2316" s="11">
        <v>24.14</v>
      </c>
      <c r="C2316" s="11">
        <v>5.29</v>
      </c>
      <c r="D2316" t="s">
        <v>2380</v>
      </c>
      <c r="E2316" t="s">
        <v>2382</v>
      </c>
      <c r="F2316" t="s">
        <v>2380</v>
      </c>
      <c r="G2316">
        <v>1</v>
      </c>
      <c r="H2316" t="s">
        <v>2380</v>
      </c>
      <c r="I2316" t="str">
        <f t="shared" si="469"/>
        <v>Id2315</v>
      </c>
      <c r="J2316" t="str">
        <f t="shared" si="470"/>
        <v>24.14</v>
      </c>
      <c r="K2316" t="str">
        <f t="shared" si="471"/>
        <v>5.29</v>
      </c>
      <c r="L2316" t="str">
        <f t="shared" si="472"/>
        <v>No</v>
      </c>
      <c r="M2316" t="str">
        <f t="shared" si="473"/>
        <v>yes</v>
      </c>
      <c r="N2316" t="str">
        <f t="shared" si="474"/>
        <v>No</v>
      </c>
      <c r="O2316" t="str">
        <f t="shared" si="475"/>
        <v>1</v>
      </c>
      <c r="P2316" t="str">
        <f t="shared" si="476"/>
        <v>No</v>
      </c>
      <c r="Q2316" s="10" t="str">
        <f t="shared" si="477"/>
        <v>1</v>
      </c>
      <c r="R2316" t="str">
        <f t="shared" si="478"/>
        <v>No</v>
      </c>
      <c r="S2316" t="str">
        <f t="shared" si="479"/>
        <v>No</v>
      </c>
      <c r="T2316" t="str">
        <f t="shared" si="480"/>
        <v>No</v>
      </c>
      <c r="U2316" s="10" t="str" cm="1">
        <f t="array" ref="U2316">_xlfn.IFS(B2316&lt;18.5,"Underweight",B2316&lt;=24.9,"Normal weight",B2316&lt;=29.99,"Over weight",B2316&gt;=30,"Obesity")</f>
        <v>Normal weight</v>
      </c>
      <c r="V2316" t="str" cm="1">
        <f t="array" ref="V2316">_xlfn.IFS(C2316&lt;5.7,"Normal",C2316&lt;=6.49,"Prediabetes",C2316&gt;=6.5,"Diabetes")</f>
        <v>Normal</v>
      </c>
      <c r="W2316" t="str">
        <f t="shared" si="481"/>
        <v>Yes</v>
      </c>
    </row>
    <row r="2317" spans="1:23" x14ac:dyDescent="0.25">
      <c r="A2317" t="s">
        <v>41</v>
      </c>
      <c r="B2317" s="11">
        <v>25.03</v>
      </c>
      <c r="C2317" s="11">
        <v>5.91</v>
      </c>
      <c r="D2317" t="s">
        <v>2380</v>
      </c>
      <c r="E2317" t="s">
        <v>2382</v>
      </c>
      <c r="F2317" t="s">
        <v>2380</v>
      </c>
      <c r="G2317">
        <v>1</v>
      </c>
      <c r="H2317" t="s">
        <v>2380</v>
      </c>
      <c r="I2317" t="str">
        <f t="shared" si="469"/>
        <v>Id2316</v>
      </c>
      <c r="J2317" t="str">
        <f t="shared" si="470"/>
        <v>25.03</v>
      </c>
      <c r="K2317" t="str">
        <f t="shared" si="471"/>
        <v>5.91</v>
      </c>
      <c r="L2317" t="str">
        <f t="shared" si="472"/>
        <v>No</v>
      </c>
      <c r="M2317" t="str">
        <f t="shared" si="473"/>
        <v>yes</v>
      </c>
      <c r="N2317" t="str">
        <f t="shared" si="474"/>
        <v>No</v>
      </c>
      <c r="O2317" t="str">
        <f t="shared" si="475"/>
        <v>1</v>
      </c>
      <c r="P2317" t="str">
        <f t="shared" si="476"/>
        <v>No</v>
      </c>
      <c r="Q2317" s="10" t="str">
        <f t="shared" si="477"/>
        <v>1</v>
      </c>
      <c r="R2317" t="str">
        <f t="shared" si="478"/>
        <v>No</v>
      </c>
      <c r="S2317" t="str">
        <f t="shared" si="479"/>
        <v>No</v>
      </c>
      <c r="T2317" t="str">
        <f t="shared" si="480"/>
        <v>No</v>
      </c>
      <c r="U2317" s="10" t="str" cm="1">
        <f t="array" ref="U2317">_xlfn.IFS(B2317&lt;18.5,"Underweight",B2317&lt;=24.9,"Normal weight",B2317&lt;=29.99,"Over weight",B2317&gt;=30,"Obesity")</f>
        <v>Over weight</v>
      </c>
      <c r="V2317" t="str" cm="1">
        <f t="array" ref="V2317">_xlfn.IFS(C2317&lt;5.7,"Normal",C2317&lt;=6.49,"Prediabetes",C2317&gt;=6.5,"Diabetes")</f>
        <v>Prediabetes</v>
      </c>
      <c r="W2317" t="str">
        <f t="shared" si="481"/>
        <v>Yes</v>
      </c>
    </row>
    <row r="2318" spans="1:23" x14ac:dyDescent="0.25">
      <c r="A2318" t="s">
        <v>40</v>
      </c>
      <c r="B2318" s="11">
        <v>20.47</v>
      </c>
      <c r="C2318" s="11">
        <v>5.81</v>
      </c>
      <c r="D2318" t="s">
        <v>2382</v>
      </c>
      <c r="E2318" t="s">
        <v>2380</v>
      </c>
      <c r="F2318" t="s">
        <v>2380</v>
      </c>
      <c r="G2318">
        <v>1</v>
      </c>
      <c r="H2318" t="s">
        <v>2380</v>
      </c>
      <c r="I2318" t="str">
        <f t="shared" si="469"/>
        <v>Id2317</v>
      </c>
      <c r="J2318" t="str">
        <f t="shared" si="470"/>
        <v>20.47</v>
      </c>
      <c r="K2318" t="str">
        <f t="shared" si="471"/>
        <v>5.81</v>
      </c>
      <c r="L2318" t="str">
        <f t="shared" si="472"/>
        <v>yes</v>
      </c>
      <c r="M2318" t="str">
        <f t="shared" si="473"/>
        <v>No</v>
      </c>
      <c r="N2318" t="str">
        <f t="shared" si="474"/>
        <v>No</v>
      </c>
      <c r="O2318" t="str">
        <f t="shared" si="475"/>
        <v>1</v>
      </c>
      <c r="P2318" t="str">
        <f t="shared" si="476"/>
        <v>No</v>
      </c>
      <c r="Q2318" s="10" t="str">
        <f t="shared" si="477"/>
        <v>1</v>
      </c>
      <c r="R2318" t="str">
        <f t="shared" si="478"/>
        <v>Yes</v>
      </c>
      <c r="S2318" t="str">
        <f t="shared" si="479"/>
        <v>No</v>
      </c>
      <c r="T2318" t="str">
        <f t="shared" si="480"/>
        <v>No</v>
      </c>
      <c r="U2318" s="10" t="str" cm="1">
        <f t="array" ref="U2318">_xlfn.IFS(B2318&lt;18.5,"Underweight",B2318&lt;=24.9,"Normal weight",B2318&lt;=29.99,"Over weight",B2318&gt;=30,"Obesity")</f>
        <v>Normal weight</v>
      </c>
      <c r="V2318" t="str" cm="1">
        <f t="array" ref="V2318">_xlfn.IFS(C2318&lt;5.7,"Normal",C2318&lt;=6.49,"Prediabetes",C2318&gt;=6.5,"Diabetes")</f>
        <v>Prediabetes</v>
      </c>
      <c r="W2318" t="str">
        <f t="shared" si="481"/>
        <v>No</v>
      </c>
    </row>
    <row r="2319" spans="1:23" x14ac:dyDescent="0.25">
      <c r="A2319" t="s">
        <v>39</v>
      </c>
      <c r="B2319" s="11">
        <v>18.82</v>
      </c>
      <c r="C2319" s="11">
        <v>5.51</v>
      </c>
      <c r="D2319" t="s">
        <v>2382</v>
      </c>
      <c r="E2319" t="s">
        <v>2380</v>
      </c>
      <c r="F2319" t="s">
        <v>2380</v>
      </c>
      <c r="G2319" t="s">
        <v>2381</v>
      </c>
      <c r="H2319" t="s">
        <v>2380</v>
      </c>
      <c r="I2319" t="str">
        <f t="shared" si="469"/>
        <v>Id2318</v>
      </c>
      <c r="J2319" t="str">
        <f t="shared" si="470"/>
        <v>18.82</v>
      </c>
      <c r="K2319" t="str">
        <f t="shared" si="471"/>
        <v>5.51</v>
      </c>
      <c r="L2319" t="str">
        <f t="shared" si="472"/>
        <v>yes</v>
      </c>
      <c r="M2319" t="str">
        <f t="shared" si="473"/>
        <v>No</v>
      </c>
      <c r="N2319" t="str">
        <f t="shared" si="474"/>
        <v>No</v>
      </c>
      <c r="O2319" t="str">
        <f t="shared" si="475"/>
        <v>No major surgery</v>
      </c>
      <c r="P2319" t="str">
        <f t="shared" si="476"/>
        <v>No</v>
      </c>
      <c r="Q2319" s="10" t="str">
        <f t="shared" si="477"/>
        <v>0</v>
      </c>
      <c r="R2319" t="str">
        <f t="shared" si="478"/>
        <v>Yes</v>
      </c>
      <c r="S2319" t="str">
        <f t="shared" si="479"/>
        <v>No</v>
      </c>
      <c r="T2319" t="str">
        <f t="shared" si="480"/>
        <v>No</v>
      </c>
      <c r="U2319" s="10" t="str" cm="1">
        <f t="array" ref="U2319">_xlfn.IFS(B2319&lt;18.5,"Underweight",B2319&lt;=24.9,"Normal weight",B2319&lt;=29.99,"Over weight",B2319&gt;=30,"Obesity")</f>
        <v>Normal weight</v>
      </c>
      <c r="V2319" t="str" cm="1">
        <f t="array" ref="V2319">_xlfn.IFS(C2319&lt;5.7,"Normal",C2319&lt;=6.49,"Prediabetes",C2319&gt;=6.5,"Diabetes")</f>
        <v>Normal</v>
      </c>
      <c r="W2319" t="str">
        <f t="shared" si="481"/>
        <v>No</v>
      </c>
    </row>
    <row r="2320" spans="1:23" x14ac:dyDescent="0.25">
      <c r="A2320" t="s">
        <v>38</v>
      </c>
      <c r="B2320" s="11">
        <v>17.079999999999998</v>
      </c>
      <c r="C2320" s="11">
        <v>5.73</v>
      </c>
      <c r="D2320" t="s">
        <v>2380</v>
      </c>
      <c r="E2320" t="s">
        <v>2380</v>
      </c>
      <c r="F2320" t="s">
        <v>2383</v>
      </c>
      <c r="G2320">
        <v>1</v>
      </c>
      <c r="H2320" t="s">
        <v>2380</v>
      </c>
      <c r="I2320" t="str">
        <f t="shared" si="469"/>
        <v>Id2319</v>
      </c>
      <c r="J2320" t="str">
        <f t="shared" si="470"/>
        <v>17.08</v>
      </c>
      <c r="K2320" t="str">
        <f t="shared" si="471"/>
        <v>5.73</v>
      </c>
      <c r="L2320" t="str">
        <f t="shared" si="472"/>
        <v>No</v>
      </c>
      <c r="M2320" t="str">
        <f t="shared" si="473"/>
        <v>No</v>
      </c>
      <c r="N2320" t="str">
        <f t="shared" si="474"/>
        <v>Yes</v>
      </c>
      <c r="O2320" t="str">
        <f t="shared" si="475"/>
        <v>1</v>
      </c>
      <c r="P2320" t="str">
        <f t="shared" si="476"/>
        <v>No</v>
      </c>
      <c r="Q2320" s="10" t="str">
        <f t="shared" si="477"/>
        <v>1</v>
      </c>
      <c r="R2320" t="str">
        <f t="shared" si="478"/>
        <v>No</v>
      </c>
      <c r="S2320" t="str">
        <f t="shared" si="479"/>
        <v>No</v>
      </c>
      <c r="T2320" t="str">
        <f t="shared" si="480"/>
        <v>No</v>
      </c>
      <c r="U2320" s="10" t="str" cm="1">
        <f t="array" ref="U2320">_xlfn.IFS(B2320&lt;18.5,"Underweight",B2320&lt;=24.9,"Normal weight",B2320&lt;=29.99,"Over weight",B2320&gt;=30,"Obesity")</f>
        <v>Underweight</v>
      </c>
      <c r="V2320" t="str" cm="1">
        <f t="array" ref="V2320">_xlfn.IFS(C2320&lt;5.7,"Normal",C2320&lt;=6.49,"Prediabetes",C2320&gt;=6.5,"Diabetes")</f>
        <v>Prediabetes</v>
      </c>
      <c r="W2320" t="str">
        <f t="shared" si="481"/>
        <v>No</v>
      </c>
    </row>
    <row r="2321" spans="1:23" x14ac:dyDescent="0.25">
      <c r="A2321" t="s">
        <v>36</v>
      </c>
      <c r="B2321" s="11">
        <v>19.21</v>
      </c>
      <c r="C2321" s="11">
        <v>5.53</v>
      </c>
      <c r="D2321" t="s">
        <v>2382</v>
      </c>
      <c r="E2321" t="s">
        <v>2380</v>
      </c>
      <c r="F2321" t="s">
        <v>2380</v>
      </c>
      <c r="G2321" t="s">
        <v>2381</v>
      </c>
      <c r="H2321" t="s">
        <v>2380</v>
      </c>
      <c r="I2321" t="str">
        <f t="shared" si="469"/>
        <v>Id2320</v>
      </c>
      <c r="J2321" t="str">
        <f t="shared" si="470"/>
        <v>19.21</v>
      </c>
      <c r="K2321" t="str">
        <f t="shared" si="471"/>
        <v>5.53</v>
      </c>
      <c r="L2321" t="str">
        <f t="shared" si="472"/>
        <v>yes</v>
      </c>
      <c r="M2321" t="str">
        <f t="shared" si="473"/>
        <v>No</v>
      </c>
      <c r="N2321" t="str">
        <f t="shared" si="474"/>
        <v>No</v>
      </c>
      <c r="O2321" t="str">
        <f t="shared" si="475"/>
        <v>No major surgery</v>
      </c>
      <c r="P2321" t="str">
        <f t="shared" si="476"/>
        <v>No</v>
      </c>
      <c r="Q2321" s="10" t="str">
        <f t="shared" si="477"/>
        <v>0</v>
      </c>
      <c r="R2321" t="str">
        <f t="shared" si="478"/>
        <v>Yes</v>
      </c>
      <c r="S2321" t="str">
        <f t="shared" si="479"/>
        <v>No</v>
      </c>
      <c r="T2321" t="str">
        <f t="shared" si="480"/>
        <v>No</v>
      </c>
      <c r="U2321" s="10" t="str" cm="1">
        <f t="array" ref="U2321">_xlfn.IFS(B2321&lt;18.5,"Underweight",B2321&lt;=24.9,"Normal weight",B2321&lt;=29.99,"Over weight",B2321&gt;=30,"Obesity")</f>
        <v>Normal weight</v>
      </c>
      <c r="V2321" t="str" cm="1">
        <f t="array" ref="V2321">_xlfn.IFS(C2321&lt;5.7,"Normal",C2321&lt;=6.49,"Prediabetes",C2321&gt;=6.5,"Diabetes")</f>
        <v>Normal</v>
      </c>
      <c r="W2321" t="str">
        <f t="shared" si="481"/>
        <v>No</v>
      </c>
    </row>
    <row r="2322" spans="1:23" x14ac:dyDescent="0.25">
      <c r="A2322" t="s">
        <v>34</v>
      </c>
      <c r="B2322" s="11">
        <v>17.86</v>
      </c>
      <c r="C2322" s="11">
        <v>5.43</v>
      </c>
      <c r="D2322" t="s">
        <v>2380</v>
      </c>
      <c r="E2322" t="s">
        <v>2380</v>
      </c>
      <c r="F2322" t="s">
        <v>2383</v>
      </c>
      <c r="G2322">
        <v>1</v>
      </c>
      <c r="H2322" t="s">
        <v>2380</v>
      </c>
      <c r="I2322" t="str">
        <f t="shared" si="469"/>
        <v>Id2321</v>
      </c>
      <c r="J2322" t="str">
        <f t="shared" si="470"/>
        <v>17.86</v>
      </c>
      <c r="K2322" t="str">
        <f t="shared" si="471"/>
        <v>5.43</v>
      </c>
      <c r="L2322" t="str">
        <f t="shared" si="472"/>
        <v>No</v>
      </c>
      <c r="M2322" t="str">
        <f t="shared" si="473"/>
        <v>No</v>
      </c>
      <c r="N2322" t="str">
        <f t="shared" si="474"/>
        <v>Yes</v>
      </c>
      <c r="O2322" t="str">
        <f t="shared" si="475"/>
        <v>1</v>
      </c>
      <c r="P2322" t="str">
        <f t="shared" si="476"/>
        <v>No</v>
      </c>
      <c r="Q2322" s="10" t="str">
        <f t="shared" si="477"/>
        <v>1</v>
      </c>
      <c r="R2322" t="str">
        <f t="shared" si="478"/>
        <v>No</v>
      </c>
      <c r="S2322" t="str">
        <f t="shared" si="479"/>
        <v>No</v>
      </c>
      <c r="T2322" t="str">
        <f t="shared" si="480"/>
        <v>No</v>
      </c>
      <c r="U2322" s="10" t="str" cm="1">
        <f t="array" ref="U2322">_xlfn.IFS(B2322&lt;18.5,"Underweight",B2322&lt;=24.9,"Normal weight",B2322&lt;=29.99,"Over weight",B2322&gt;=30,"Obesity")</f>
        <v>Underweight</v>
      </c>
      <c r="V2322" t="str" cm="1">
        <f t="array" ref="V2322">_xlfn.IFS(C2322&lt;5.7,"Normal",C2322&lt;=6.49,"Prediabetes",C2322&gt;=6.5,"Diabetes")</f>
        <v>Normal</v>
      </c>
      <c r="W2322" t="str">
        <f t="shared" si="481"/>
        <v>No</v>
      </c>
    </row>
    <row r="2323" spans="1:23" x14ac:dyDescent="0.25">
      <c r="A2323" t="s">
        <v>33</v>
      </c>
      <c r="B2323" s="11">
        <v>21.38</v>
      </c>
      <c r="C2323" s="11">
        <v>8.01</v>
      </c>
      <c r="D2323" t="s">
        <v>2380</v>
      </c>
      <c r="E2323" t="s">
        <v>2380</v>
      </c>
      <c r="F2323" t="s">
        <v>2380</v>
      </c>
      <c r="G2323" t="s">
        <v>2381</v>
      </c>
      <c r="H2323" t="s">
        <v>2380</v>
      </c>
      <c r="I2323" t="str">
        <f t="shared" si="469"/>
        <v>Id2322</v>
      </c>
      <c r="J2323" t="str">
        <f t="shared" si="470"/>
        <v>21.38</v>
      </c>
      <c r="K2323" t="str">
        <f t="shared" si="471"/>
        <v>8.01</v>
      </c>
      <c r="L2323" t="str">
        <f t="shared" si="472"/>
        <v>No</v>
      </c>
      <c r="M2323" t="str">
        <f t="shared" si="473"/>
        <v>No</v>
      </c>
      <c r="N2323" t="str">
        <f t="shared" si="474"/>
        <v>No</v>
      </c>
      <c r="O2323" t="str">
        <f t="shared" si="475"/>
        <v>No major surgery</v>
      </c>
      <c r="P2323" t="str">
        <f t="shared" si="476"/>
        <v>No</v>
      </c>
      <c r="Q2323" s="10" t="str">
        <f t="shared" si="477"/>
        <v>0</v>
      </c>
      <c r="R2323" t="str">
        <f t="shared" si="478"/>
        <v>No</v>
      </c>
      <c r="S2323" t="str">
        <f t="shared" si="479"/>
        <v>No</v>
      </c>
      <c r="T2323" t="str">
        <f t="shared" si="480"/>
        <v>No</v>
      </c>
      <c r="U2323" s="10" t="str" cm="1">
        <f t="array" ref="U2323">_xlfn.IFS(B2323&lt;18.5,"Underweight",B2323&lt;=24.9,"Normal weight",B2323&lt;=29.99,"Over weight",B2323&gt;=30,"Obesity")</f>
        <v>Normal weight</v>
      </c>
      <c r="V2323" t="str" cm="1">
        <f t="array" ref="V2323">_xlfn.IFS(C2323&lt;5.7,"Normal",C2323&lt;=6.49,"Prediabetes",C2323&gt;=6.5,"Diabetes")</f>
        <v>Diabetes</v>
      </c>
      <c r="W2323" t="str">
        <f t="shared" si="481"/>
        <v>No</v>
      </c>
    </row>
    <row r="2324" spans="1:23" x14ac:dyDescent="0.25">
      <c r="A2324" t="s">
        <v>32</v>
      </c>
      <c r="B2324" s="11">
        <v>23.35</v>
      </c>
      <c r="C2324" s="11">
        <v>5.94</v>
      </c>
      <c r="D2324" t="s">
        <v>2380</v>
      </c>
      <c r="E2324" t="s">
        <v>2380</v>
      </c>
      <c r="F2324" t="s">
        <v>2380</v>
      </c>
      <c r="G2324" t="s">
        <v>2381</v>
      </c>
      <c r="H2324" t="s">
        <v>2380</v>
      </c>
      <c r="I2324" t="str">
        <f t="shared" si="469"/>
        <v>Id2323</v>
      </c>
      <c r="J2324" t="str">
        <f t="shared" si="470"/>
        <v>23.35</v>
      </c>
      <c r="K2324" t="str">
        <f t="shared" si="471"/>
        <v>5.94</v>
      </c>
      <c r="L2324" t="str">
        <f t="shared" si="472"/>
        <v>No</v>
      </c>
      <c r="M2324" t="str">
        <f t="shared" si="473"/>
        <v>No</v>
      </c>
      <c r="N2324" t="str">
        <f t="shared" si="474"/>
        <v>No</v>
      </c>
      <c r="O2324" t="str">
        <f t="shared" si="475"/>
        <v>No major surgery</v>
      </c>
      <c r="P2324" t="str">
        <f t="shared" si="476"/>
        <v>No</v>
      </c>
      <c r="Q2324" s="10" t="str">
        <f t="shared" si="477"/>
        <v>0</v>
      </c>
      <c r="R2324" t="str">
        <f t="shared" si="478"/>
        <v>No</v>
      </c>
      <c r="S2324" t="str">
        <f t="shared" si="479"/>
        <v>No</v>
      </c>
      <c r="T2324" t="str">
        <f t="shared" si="480"/>
        <v>No</v>
      </c>
      <c r="U2324" s="10" t="str" cm="1">
        <f t="array" ref="U2324">_xlfn.IFS(B2324&lt;18.5,"Underweight",B2324&lt;=24.9,"Normal weight",B2324&lt;=29.99,"Over weight",B2324&gt;=30,"Obesity")</f>
        <v>Normal weight</v>
      </c>
      <c r="V2324" t="str" cm="1">
        <f t="array" ref="V2324">_xlfn.IFS(C2324&lt;5.7,"Normal",C2324&lt;=6.49,"Prediabetes",C2324&gt;=6.5,"Diabetes")</f>
        <v>Prediabetes</v>
      </c>
      <c r="W2324" t="str">
        <f t="shared" si="481"/>
        <v>No</v>
      </c>
    </row>
    <row r="2325" spans="1:23" x14ac:dyDescent="0.25">
      <c r="A2325" t="s">
        <v>29</v>
      </c>
      <c r="B2325" s="11">
        <v>22.24</v>
      </c>
      <c r="C2325" s="11">
        <v>5.04</v>
      </c>
      <c r="D2325" t="s">
        <v>2380</v>
      </c>
      <c r="E2325" t="s">
        <v>2380</v>
      </c>
      <c r="F2325" t="s">
        <v>2380</v>
      </c>
      <c r="G2325" t="s">
        <v>2381</v>
      </c>
      <c r="H2325" t="s">
        <v>2380</v>
      </c>
      <c r="I2325" t="str">
        <f t="shared" si="469"/>
        <v>Id2324</v>
      </c>
      <c r="J2325" t="str">
        <f t="shared" si="470"/>
        <v>22.24</v>
      </c>
      <c r="K2325" t="str">
        <f t="shared" si="471"/>
        <v>5.04</v>
      </c>
      <c r="L2325" t="str">
        <f t="shared" si="472"/>
        <v>No</v>
      </c>
      <c r="M2325" t="str">
        <f t="shared" si="473"/>
        <v>No</v>
      </c>
      <c r="N2325" t="str">
        <f t="shared" si="474"/>
        <v>No</v>
      </c>
      <c r="O2325" t="str">
        <f t="shared" si="475"/>
        <v>No major surgery</v>
      </c>
      <c r="P2325" t="str">
        <f t="shared" si="476"/>
        <v>No</v>
      </c>
      <c r="Q2325" s="10" t="str">
        <f t="shared" si="477"/>
        <v>0</v>
      </c>
      <c r="R2325" t="str">
        <f t="shared" si="478"/>
        <v>No</v>
      </c>
      <c r="S2325" t="str">
        <f t="shared" si="479"/>
        <v>No</v>
      </c>
      <c r="T2325" t="str">
        <f t="shared" si="480"/>
        <v>No</v>
      </c>
      <c r="U2325" s="10" t="str" cm="1">
        <f t="array" ref="U2325">_xlfn.IFS(B2325&lt;18.5,"Underweight",B2325&lt;=24.9,"Normal weight",B2325&lt;=29.99,"Over weight",B2325&gt;=30,"Obesity")</f>
        <v>Normal weight</v>
      </c>
      <c r="V2325" t="str" cm="1">
        <f t="array" ref="V2325">_xlfn.IFS(C2325&lt;5.7,"Normal",C2325&lt;=6.49,"Prediabetes",C2325&gt;=6.5,"Diabetes")</f>
        <v>Normal</v>
      </c>
      <c r="W2325" t="str">
        <f t="shared" si="481"/>
        <v>No</v>
      </c>
    </row>
    <row r="2326" spans="1:23" x14ac:dyDescent="0.25">
      <c r="A2326" t="s">
        <v>28</v>
      </c>
      <c r="B2326" s="11">
        <v>24.76</v>
      </c>
      <c r="C2326" s="11">
        <v>4.54</v>
      </c>
      <c r="D2326" t="s">
        <v>2382</v>
      </c>
      <c r="E2326" t="s">
        <v>2380</v>
      </c>
      <c r="F2326" t="s">
        <v>2380</v>
      </c>
      <c r="G2326" t="s">
        <v>2381</v>
      </c>
      <c r="H2326" t="s">
        <v>2380</v>
      </c>
      <c r="I2326" t="str">
        <f t="shared" si="469"/>
        <v>Id2325</v>
      </c>
      <c r="J2326" t="str">
        <f t="shared" si="470"/>
        <v>24.76</v>
      </c>
      <c r="K2326" t="str">
        <f t="shared" si="471"/>
        <v>4.54</v>
      </c>
      <c r="L2326" t="str">
        <f t="shared" si="472"/>
        <v>yes</v>
      </c>
      <c r="M2326" t="str">
        <f t="shared" si="473"/>
        <v>No</v>
      </c>
      <c r="N2326" t="str">
        <f t="shared" si="474"/>
        <v>No</v>
      </c>
      <c r="O2326" t="str">
        <f t="shared" si="475"/>
        <v>No major surgery</v>
      </c>
      <c r="P2326" t="str">
        <f t="shared" si="476"/>
        <v>No</v>
      </c>
      <c r="Q2326" s="10" t="str">
        <f t="shared" si="477"/>
        <v>0</v>
      </c>
      <c r="R2326" t="str">
        <f t="shared" si="478"/>
        <v>Yes</v>
      </c>
      <c r="S2326" t="str">
        <f t="shared" si="479"/>
        <v>No</v>
      </c>
      <c r="T2326" t="str">
        <f t="shared" si="480"/>
        <v>No</v>
      </c>
      <c r="U2326" s="10" t="str" cm="1">
        <f t="array" ref="U2326">_xlfn.IFS(B2326&lt;18.5,"Underweight",B2326&lt;=24.9,"Normal weight",B2326&lt;=29.99,"Over weight",B2326&gt;=30,"Obesity")</f>
        <v>Normal weight</v>
      </c>
      <c r="V2326" t="str" cm="1">
        <f t="array" ref="V2326">_xlfn.IFS(C2326&lt;5.7,"Normal",C2326&lt;=6.49,"Prediabetes",C2326&gt;=6.5,"Diabetes")</f>
        <v>Normal</v>
      </c>
      <c r="W2326" t="str">
        <f t="shared" si="481"/>
        <v>No</v>
      </c>
    </row>
    <row r="2327" spans="1:23" x14ac:dyDescent="0.25">
      <c r="A2327" t="s">
        <v>27</v>
      </c>
      <c r="B2327" s="11">
        <v>20.100000000000001</v>
      </c>
      <c r="C2327" s="11">
        <v>5.6</v>
      </c>
      <c r="D2327" t="s">
        <v>2382</v>
      </c>
      <c r="E2327" t="s">
        <v>2380</v>
      </c>
      <c r="F2327" t="s">
        <v>2383</v>
      </c>
      <c r="G2327">
        <v>1</v>
      </c>
      <c r="H2327" t="s">
        <v>2380</v>
      </c>
      <c r="I2327" t="str">
        <f t="shared" si="469"/>
        <v>Id2326</v>
      </c>
      <c r="J2327" t="str">
        <f t="shared" si="470"/>
        <v>20.1</v>
      </c>
      <c r="K2327" t="str">
        <f t="shared" si="471"/>
        <v>5.6</v>
      </c>
      <c r="L2327" t="str">
        <f t="shared" si="472"/>
        <v>yes</v>
      </c>
      <c r="M2327" t="str">
        <f t="shared" si="473"/>
        <v>No</v>
      </c>
      <c r="N2327" t="str">
        <f t="shared" si="474"/>
        <v>Yes</v>
      </c>
      <c r="O2327" t="str">
        <f t="shared" si="475"/>
        <v>1</v>
      </c>
      <c r="P2327" t="str">
        <f t="shared" si="476"/>
        <v>No</v>
      </c>
      <c r="Q2327" s="10" t="str">
        <f t="shared" si="477"/>
        <v>1</v>
      </c>
      <c r="R2327" t="str">
        <f t="shared" si="478"/>
        <v>Yes</v>
      </c>
      <c r="S2327" t="str">
        <f t="shared" si="479"/>
        <v>No</v>
      </c>
      <c r="T2327" t="str">
        <f t="shared" si="480"/>
        <v>No</v>
      </c>
      <c r="U2327" s="10" t="str" cm="1">
        <f t="array" ref="U2327">_xlfn.IFS(B2327&lt;18.5,"Underweight",B2327&lt;=24.9,"Normal weight",B2327&lt;=29.99,"Over weight",B2327&gt;=30,"Obesity")</f>
        <v>Normal weight</v>
      </c>
      <c r="V2327" t="str" cm="1">
        <f t="array" ref="V2327">_xlfn.IFS(C2327&lt;5.7,"Normal",C2327&lt;=6.49,"Prediabetes",C2327&gt;=6.5,"Diabetes")</f>
        <v>Normal</v>
      </c>
      <c r="W2327" t="str">
        <f t="shared" si="481"/>
        <v>No</v>
      </c>
    </row>
    <row r="2328" spans="1:23" x14ac:dyDescent="0.25">
      <c r="A2328" t="s">
        <v>26</v>
      </c>
      <c r="B2328" s="11">
        <v>21.77</v>
      </c>
      <c r="C2328" s="11">
        <v>10.67</v>
      </c>
      <c r="D2328" t="s">
        <v>2380</v>
      </c>
      <c r="E2328" t="s">
        <v>2380</v>
      </c>
      <c r="F2328" t="s">
        <v>2380</v>
      </c>
      <c r="G2328" t="s">
        <v>2381</v>
      </c>
      <c r="H2328" t="s">
        <v>2380</v>
      </c>
      <c r="I2328" t="str">
        <f t="shared" si="469"/>
        <v>Id2327</v>
      </c>
      <c r="J2328" t="str">
        <f t="shared" si="470"/>
        <v>21.77</v>
      </c>
      <c r="K2328" t="str">
        <f t="shared" si="471"/>
        <v>10.67</v>
      </c>
      <c r="L2328" t="str">
        <f t="shared" si="472"/>
        <v>No</v>
      </c>
      <c r="M2328" t="str">
        <f t="shared" si="473"/>
        <v>No</v>
      </c>
      <c r="N2328" t="str">
        <f t="shared" si="474"/>
        <v>No</v>
      </c>
      <c r="O2328" t="str">
        <f t="shared" si="475"/>
        <v>No major surgery</v>
      </c>
      <c r="P2328" t="str">
        <f t="shared" si="476"/>
        <v>No</v>
      </c>
      <c r="Q2328" s="10" t="str">
        <f t="shared" si="477"/>
        <v>0</v>
      </c>
      <c r="R2328" t="str">
        <f t="shared" si="478"/>
        <v>No</v>
      </c>
      <c r="S2328" t="str">
        <f t="shared" si="479"/>
        <v>No</v>
      </c>
      <c r="T2328" t="str">
        <f t="shared" si="480"/>
        <v>No</v>
      </c>
      <c r="U2328" s="10" t="str" cm="1">
        <f t="array" ref="U2328">_xlfn.IFS(B2328&lt;18.5,"Underweight",B2328&lt;=24.9,"Normal weight",B2328&lt;=29.99,"Over weight",B2328&gt;=30,"Obesity")</f>
        <v>Normal weight</v>
      </c>
      <c r="V2328" t="str" cm="1">
        <f t="array" ref="V2328">_xlfn.IFS(C2328&lt;5.7,"Normal",C2328&lt;=6.49,"Prediabetes",C2328&gt;=6.5,"Diabetes")</f>
        <v>Diabetes</v>
      </c>
      <c r="W2328" t="str">
        <f t="shared" si="481"/>
        <v>No</v>
      </c>
    </row>
    <row r="2329" spans="1:23" x14ac:dyDescent="0.25">
      <c r="A2329" t="s">
        <v>25</v>
      </c>
      <c r="B2329" s="11">
        <v>17.82</v>
      </c>
      <c r="C2329" s="11">
        <v>5.26</v>
      </c>
      <c r="D2329" t="s">
        <v>2382</v>
      </c>
      <c r="E2329" t="s">
        <v>2380</v>
      </c>
      <c r="F2329" t="s">
        <v>2380</v>
      </c>
      <c r="G2329">
        <v>1</v>
      </c>
      <c r="H2329" t="s">
        <v>2380</v>
      </c>
      <c r="I2329" t="str">
        <f t="shared" si="469"/>
        <v>Id2328</v>
      </c>
      <c r="J2329" t="str">
        <f t="shared" si="470"/>
        <v>17.82</v>
      </c>
      <c r="K2329" t="str">
        <f t="shared" si="471"/>
        <v>5.26</v>
      </c>
      <c r="L2329" t="str">
        <f t="shared" si="472"/>
        <v>yes</v>
      </c>
      <c r="M2329" t="str">
        <f t="shared" si="473"/>
        <v>No</v>
      </c>
      <c r="N2329" t="str">
        <f t="shared" si="474"/>
        <v>No</v>
      </c>
      <c r="O2329" t="str">
        <f t="shared" si="475"/>
        <v>1</v>
      </c>
      <c r="P2329" t="str">
        <f t="shared" si="476"/>
        <v>No</v>
      </c>
      <c r="Q2329" s="10" t="str">
        <f t="shared" si="477"/>
        <v>1</v>
      </c>
      <c r="R2329" t="str">
        <f t="shared" si="478"/>
        <v>Yes</v>
      </c>
      <c r="S2329" t="str">
        <f t="shared" si="479"/>
        <v>No</v>
      </c>
      <c r="T2329" t="str">
        <f t="shared" si="480"/>
        <v>No</v>
      </c>
      <c r="U2329" s="10" t="str" cm="1">
        <f t="array" ref="U2329">_xlfn.IFS(B2329&lt;18.5,"Underweight",B2329&lt;=24.9,"Normal weight",B2329&lt;=29.99,"Over weight",B2329&gt;=30,"Obesity")</f>
        <v>Underweight</v>
      </c>
      <c r="V2329" t="str" cm="1">
        <f t="array" ref="V2329">_xlfn.IFS(C2329&lt;5.7,"Normal",C2329&lt;=6.49,"Prediabetes",C2329&gt;=6.5,"Diabetes")</f>
        <v>Normal</v>
      </c>
      <c r="W2329" t="str">
        <f t="shared" si="481"/>
        <v>No</v>
      </c>
    </row>
    <row r="2330" spans="1:23" x14ac:dyDescent="0.25">
      <c r="A2330" t="s">
        <v>24</v>
      </c>
      <c r="B2330" s="11">
        <v>17.07</v>
      </c>
      <c r="C2330" s="11">
        <v>5.22</v>
      </c>
      <c r="D2330" t="s">
        <v>2380</v>
      </c>
      <c r="E2330" t="s">
        <v>2380</v>
      </c>
      <c r="F2330" t="s">
        <v>2383</v>
      </c>
      <c r="G2330">
        <v>1</v>
      </c>
      <c r="H2330" t="s">
        <v>2380</v>
      </c>
      <c r="I2330" t="str">
        <f t="shared" si="469"/>
        <v>Id2329</v>
      </c>
      <c r="J2330" t="str">
        <f t="shared" si="470"/>
        <v>17.07</v>
      </c>
      <c r="K2330" t="str">
        <f t="shared" si="471"/>
        <v>5.22</v>
      </c>
      <c r="L2330" t="str">
        <f t="shared" si="472"/>
        <v>No</v>
      </c>
      <c r="M2330" t="str">
        <f t="shared" si="473"/>
        <v>No</v>
      </c>
      <c r="N2330" t="str">
        <f t="shared" si="474"/>
        <v>Yes</v>
      </c>
      <c r="O2330" t="str">
        <f t="shared" si="475"/>
        <v>1</v>
      </c>
      <c r="P2330" t="str">
        <f t="shared" si="476"/>
        <v>No</v>
      </c>
      <c r="Q2330" s="10" t="str">
        <f t="shared" si="477"/>
        <v>1</v>
      </c>
      <c r="R2330" t="str">
        <f t="shared" si="478"/>
        <v>No</v>
      </c>
      <c r="S2330" t="str">
        <f t="shared" si="479"/>
        <v>No</v>
      </c>
      <c r="T2330" t="str">
        <f t="shared" si="480"/>
        <v>No</v>
      </c>
      <c r="U2330" s="10" t="str" cm="1">
        <f t="array" ref="U2330">_xlfn.IFS(B2330&lt;18.5,"Underweight",B2330&lt;=24.9,"Normal weight",B2330&lt;=29.99,"Over weight",B2330&gt;=30,"Obesity")</f>
        <v>Underweight</v>
      </c>
      <c r="V2330" t="str" cm="1">
        <f t="array" ref="V2330">_xlfn.IFS(C2330&lt;5.7,"Normal",C2330&lt;=6.49,"Prediabetes",C2330&gt;=6.5,"Diabetes")</f>
        <v>Normal</v>
      </c>
      <c r="W2330" t="str">
        <f t="shared" si="481"/>
        <v>No</v>
      </c>
    </row>
    <row r="2331" spans="1:23" x14ac:dyDescent="0.25">
      <c r="A2331" t="s">
        <v>22</v>
      </c>
      <c r="B2331" s="11">
        <v>22.24</v>
      </c>
      <c r="C2331" s="11">
        <v>4.29</v>
      </c>
      <c r="D2331" t="s">
        <v>2382</v>
      </c>
      <c r="E2331" t="s">
        <v>2380</v>
      </c>
      <c r="F2331" t="s">
        <v>2380</v>
      </c>
      <c r="G2331" t="s">
        <v>2381</v>
      </c>
      <c r="H2331" t="s">
        <v>2380</v>
      </c>
      <c r="I2331" t="str">
        <f t="shared" si="469"/>
        <v>Id2330</v>
      </c>
      <c r="J2331" t="str">
        <f t="shared" si="470"/>
        <v>22.24</v>
      </c>
      <c r="K2331" t="str">
        <f t="shared" si="471"/>
        <v>4.29</v>
      </c>
      <c r="L2331" t="str">
        <f t="shared" si="472"/>
        <v>yes</v>
      </c>
      <c r="M2331" t="str">
        <f t="shared" si="473"/>
        <v>No</v>
      </c>
      <c r="N2331" t="str">
        <f t="shared" si="474"/>
        <v>No</v>
      </c>
      <c r="O2331" t="str">
        <f t="shared" si="475"/>
        <v>No major surgery</v>
      </c>
      <c r="P2331" t="str">
        <f t="shared" si="476"/>
        <v>No</v>
      </c>
      <c r="Q2331" s="10" t="str">
        <f t="shared" si="477"/>
        <v>0</v>
      </c>
      <c r="R2331" t="str">
        <f t="shared" si="478"/>
        <v>Yes</v>
      </c>
      <c r="S2331" t="str">
        <f t="shared" si="479"/>
        <v>No</v>
      </c>
      <c r="T2331" t="str">
        <f t="shared" si="480"/>
        <v>No</v>
      </c>
      <c r="U2331" s="10" t="str" cm="1">
        <f t="array" ref="U2331">_xlfn.IFS(B2331&lt;18.5,"Underweight",B2331&lt;=24.9,"Normal weight",B2331&lt;=29.99,"Over weight",B2331&gt;=30,"Obesity")</f>
        <v>Normal weight</v>
      </c>
      <c r="V2331" t="str" cm="1">
        <f t="array" ref="V2331">_xlfn.IFS(C2331&lt;5.7,"Normal",C2331&lt;=6.49,"Prediabetes",C2331&gt;=6.5,"Diabetes")</f>
        <v>Normal</v>
      </c>
      <c r="W2331" t="str">
        <f t="shared" si="481"/>
        <v>No</v>
      </c>
    </row>
    <row r="2332" spans="1:23" x14ac:dyDescent="0.25">
      <c r="A2332" t="s">
        <v>21</v>
      </c>
      <c r="B2332" s="11">
        <v>22.34</v>
      </c>
      <c r="C2332" s="11">
        <v>5.57</v>
      </c>
      <c r="D2332" t="s">
        <v>2380</v>
      </c>
      <c r="E2332" t="s">
        <v>2380</v>
      </c>
      <c r="F2332" t="s">
        <v>2380</v>
      </c>
      <c r="G2332">
        <v>1</v>
      </c>
      <c r="H2332" t="s">
        <v>2380</v>
      </c>
      <c r="I2332" t="str">
        <f t="shared" si="469"/>
        <v>Id2331</v>
      </c>
      <c r="J2332" t="str">
        <f t="shared" si="470"/>
        <v>22.34</v>
      </c>
      <c r="K2332" t="str">
        <f t="shared" si="471"/>
        <v>5.57</v>
      </c>
      <c r="L2332" t="str">
        <f t="shared" si="472"/>
        <v>No</v>
      </c>
      <c r="M2332" t="str">
        <f t="shared" si="473"/>
        <v>No</v>
      </c>
      <c r="N2332" t="str">
        <f t="shared" si="474"/>
        <v>No</v>
      </c>
      <c r="O2332" t="str">
        <f t="shared" si="475"/>
        <v>1</v>
      </c>
      <c r="P2332" t="str">
        <f t="shared" si="476"/>
        <v>No</v>
      </c>
      <c r="Q2332" s="10" t="str">
        <f t="shared" si="477"/>
        <v>1</v>
      </c>
      <c r="R2332" t="str">
        <f t="shared" si="478"/>
        <v>No</v>
      </c>
      <c r="S2332" t="str">
        <f t="shared" si="479"/>
        <v>No</v>
      </c>
      <c r="T2332" t="str">
        <f t="shared" si="480"/>
        <v>No</v>
      </c>
      <c r="U2332" s="10" t="str" cm="1">
        <f t="array" ref="U2332">_xlfn.IFS(B2332&lt;18.5,"Underweight",B2332&lt;=24.9,"Normal weight",B2332&lt;=29.99,"Over weight",B2332&gt;=30,"Obesity")</f>
        <v>Normal weight</v>
      </c>
      <c r="V2332" t="str" cm="1">
        <f t="array" ref="V2332">_xlfn.IFS(C2332&lt;5.7,"Normal",C2332&lt;=6.49,"Prediabetes",C2332&gt;=6.5,"Diabetes")</f>
        <v>Normal</v>
      </c>
      <c r="W2332" t="str">
        <f t="shared" si="481"/>
        <v>No</v>
      </c>
    </row>
    <row r="2333" spans="1:23" x14ac:dyDescent="0.25">
      <c r="A2333" t="s">
        <v>19</v>
      </c>
      <c r="B2333" s="11">
        <v>17.7</v>
      </c>
      <c r="C2333" s="11">
        <v>6.28</v>
      </c>
      <c r="D2333" t="s">
        <v>2380</v>
      </c>
      <c r="E2333" t="s">
        <v>2380</v>
      </c>
      <c r="F2333" t="s">
        <v>2380</v>
      </c>
      <c r="G2333">
        <v>1</v>
      </c>
      <c r="H2333" t="s">
        <v>2380</v>
      </c>
      <c r="I2333" t="str">
        <f t="shared" si="469"/>
        <v>Id2332</v>
      </c>
      <c r="J2333" t="str">
        <f t="shared" si="470"/>
        <v>17.7</v>
      </c>
      <c r="K2333" t="str">
        <f t="shared" si="471"/>
        <v>6.28</v>
      </c>
      <c r="L2333" t="str">
        <f t="shared" si="472"/>
        <v>No</v>
      </c>
      <c r="M2333" t="str">
        <f t="shared" si="473"/>
        <v>No</v>
      </c>
      <c r="N2333" t="str">
        <f t="shared" si="474"/>
        <v>No</v>
      </c>
      <c r="O2333" t="str">
        <f t="shared" si="475"/>
        <v>1</v>
      </c>
      <c r="P2333" t="str">
        <f t="shared" si="476"/>
        <v>No</v>
      </c>
      <c r="Q2333" s="10" t="str">
        <f t="shared" si="477"/>
        <v>1</v>
      </c>
      <c r="R2333" t="str">
        <f t="shared" si="478"/>
        <v>No</v>
      </c>
      <c r="S2333" t="str">
        <f t="shared" si="479"/>
        <v>No</v>
      </c>
      <c r="T2333" t="str">
        <f t="shared" si="480"/>
        <v>No</v>
      </c>
      <c r="U2333" s="10" t="str" cm="1">
        <f t="array" ref="U2333">_xlfn.IFS(B2333&lt;18.5,"Underweight",B2333&lt;=24.9,"Normal weight",B2333&lt;=29.99,"Over weight",B2333&gt;=30,"Obesity")</f>
        <v>Underweight</v>
      </c>
      <c r="V2333" t="str" cm="1">
        <f t="array" ref="V2333">_xlfn.IFS(C2333&lt;5.7,"Normal",C2333&lt;=6.49,"Prediabetes",C2333&gt;=6.5,"Diabetes")</f>
        <v>Prediabetes</v>
      </c>
      <c r="W2333" t="str">
        <f t="shared" si="481"/>
        <v>No</v>
      </c>
    </row>
    <row r="2334" spans="1:23" x14ac:dyDescent="0.25">
      <c r="A2334" t="s">
        <v>17</v>
      </c>
      <c r="B2334" s="11">
        <v>16.47</v>
      </c>
      <c r="C2334" s="11">
        <v>6.35</v>
      </c>
      <c r="D2334" t="s">
        <v>2380</v>
      </c>
      <c r="E2334" t="s">
        <v>2380</v>
      </c>
      <c r="F2334" t="s">
        <v>2383</v>
      </c>
      <c r="G2334">
        <v>1</v>
      </c>
      <c r="H2334" t="s">
        <v>2380</v>
      </c>
      <c r="I2334" t="str">
        <f t="shared" si="469"/>
        <v>Id2333</v>
      </c>
      <c r="J2334" t="str">
        <f t="shared" si="470"/>
        <v>16.47</v>
      </c>
      <c r="K2334" t="str">
        <f t="shared" si="471"/>
        <v>6.35</v>
      </c>
      <c r="L2334" t="str">
        <f t="shared" si="472"/>
        <v>No</v>
      </c>
      <c r="M2334" t="str">
        <f t="shared" si="473"/>
        <v>No</v>
      </c>
      <c r="N2334" t="str">
        <f t="shared" si="474"/>
        <v>Yes</v>
      </c>
      <c r="O2334" t="str">
        <f t="shared" si="475"/>
        <v>1</v>
      </c>
      <c r="P2334" t="str">
        <f t="shared" si="476"/>
        <v>No</v>
      </c>
      <c r="Q2334" s="10" t="str">
        <f t="shared" si="477"/>
        <v>1</v>
      </c>
      <c r="R2334" t="str">
        <f t="shared" si="478"/>
        <v>No</v>
      </c>
      <c r="S2334" t="str">
        <f t="shared" si="479"/>
        <v>No</v>
      </c>
      <c r="T2334" t="str">
        <f t="shared" si="480"/>
        <v>No</v>
      </c>
      <c r="U2334" s="10" t="str" cm="1">
        <f t="array" ref="U2334">_xlfn.IFS(B2334&lt;18.5,"Underweight",B2334&lt;=24.9,"Normal weight",B2334&lt;=29.99,"Over weight",B2334&gt;=30,"Obesity")</f>
        <v>Underweight</v>
      </c>
      <c r="V2334" t="str" cm="1">
        <f t="array" ref="V2334">_xlfn.IFS(C2334&lt;5.7,"Normal",C2334&lt;=6.49,"Prediabetes",C2334&gt;=6.5,"Diabetes")</f>
        <v>Prediabetes</v>
      </c>
      <c r="W2334" t="str">
        <f t="shared" si="481"/>
        <v>No</v>
      </c>
    </row>
    <row r="2335" spans="1:23" x14ac:dyDescent="0.25">
      <c r="A2335" t="s">
        <v>14</v>
      </c>
      <c r="B2335" s="11">
        <v>17.600000000000001</v>
      </c>
      <c r="C2335" s="11">
        <v>4.3899999999999997</v>
      </c>
      <c r="D2335" t="s">
        <v>2380</v>
      </c>
      <c r="E2335" t="s">
        <v>2380</v>
      </c>
      <c r="F2335" t="s">
        <v>2380</v>
      </c>
      <c r="G2335">
        <v>1</v>
      </c>
      <c r="H2335" t="s">
        <v>2380</v>
      </c>
      <c r="I2335" t="str">
        <f t="shared" si="469"/>
        <v>Id2334</v>
      </c>
      <c r="J2335" t="str">
        <f t="shared" si="470"/>
        <v>17.6</v>
      </c>
      <c r="K2335" t="str">
        <f t="shared" si="471"/>
        <v>4.39</v>
      </c>
      <c r="L2335" t="str">
        <f t="shared" si="472"/>
        <v>No</v>
      </c>
      <c r="M2335" t="str">
        <f t="shared" si="473"/>
        <v>No</v>
      </c>
      <c r="N2335" t="str">
        <f t="shared" si="474"/>
        <v>No</v>
      </c>
      <c r="O2335" t="str">
        <f t="shared" si="475"/>
        <v>1</v>
      </c>
      <c r="P2335" t="str">
        <f t="shared" si="476"/>
        <v>No</v>
      </c>
      <c r="Q2335" s="10" t="str">
        <f t="shared" si="477"/>
        <v>1</v>
      </c>
      <c r="R2335" t="str">
        <f t="shared" si="478"/>
        <v>No</v>
      </c>
      <c r="S2335" t="str">
        <f t="shared" si="479"/>
        <v>No</v>
      </c>
      <c r="T2335" t="str">
        <f t="shared" si="480"/>
        <v>No</v>
      </c>
      <c r="U2335" s="10" t="str" cm="1">
        <f t="array" ref="U2335">_xlfn.IFS(B2335&lt;18.5,"Underweight",B2335&lt;=24.9,"Normal weight",B2335&lt;=29.99,"Over weight",B2335&gt;=30,"Obesity")</f>
        <v>Underweight</v>
      </c>
      <c r="V2335" t="str" cm="1">
        <f t="array" ref="V2335">_xlfn.IFS(C2335&lt;5.7,"Normal",C2335&lt;=6.49,"Prediabetes",C2335&gt;=6.5,"Diabetes")</f>
        <v>Normal</v>
      </c>
      <c r="W2335" t="str">
        <f t="shared" si="481"/>
        <v>No</v>
      </c>
    </row>
    <row r="2336" spans="1:23" x14ac:dyDescent="0.25">
      <c r="A2336" t="s">
        <v>9</v>
      </c>
      <c r="B2336" s="11">
        <v>17.579999999999998</v>
      </c>
      <c r="C2336" s="11">
        <v>4.51</v>
      </c>
      <c r="D2336" t="s">
        <v>2380</v>
      </c>
      <c r="E2336" t="s">
        <v>2380</v>
      </c>
      <c r="F2336" t="s">
        <v>2380</v>
      </c>
      <c r="G2336">
        <v>1</v>
      </c>
      <c r="H2336" t="s">
        <v>2380</v>
      </c>
      <c r="I2336" t="str">
        <f t="shared" si="469"/>
        <v>Id2335</v>
      </c>
      <c r="J2336" t="str">
        <f t="shared" si="470"/>
        <v>17.58</v>
      </c>
      <c r="K2336" t="str">
        <f t="shared" si="471"/>
        <v>4.51</v>
      </c>
      <c r="L2336" t="str">
        <f t="shared" si="472"/>
        <v>No</v>
      </c>
      <c r="M2336" t="str">
        <f t="shared" si="473"/>
        <v>No</v>
      </c>
      <c r="N2336" t="str">
        <f t="shared" si="474"/>
        <v>No</v>
      </c>
      <c r="O2336" t="str">
        <f t="shared" si="475"/>
        <v>1</v>
      </c>
      <c r="P2336" t="str">
        <f t="shared" si="476"/>
        <v>No</v>
      </c>
      <c r="Q2336" s="10" t="str">
        <f t="shared" si="477"/>
        <v>1</v>
      </c>
      <c r="R2336" t="str">
        <f t="shared" si="478"/>
        <v>No</v>
      </c>
      <c r="S2336" t="str">
        <f t="shared" si="479"/>
        <v>No</v>
      </c>
      <c r="T2336" t="str">
        <f t="shared" si="480"/>
        <v>No</v>
      </c>
      <c r="U2336" s="10" t="str" cm="1">
        <f t="array" ref="U2336">_xlfn.IFS(B2336&lt;18.5,"Underweight",B2336&lt;=24.9,"Normal weight",B2336&lt;=29.99,"Over weight",B2336&gt;=30,"Obesity")</f>
        <v>Underweight</v>
      </c>
      <c r="V2336" t="str" cm="1">
        <f t="array" ref="V2336">_xlfn.IFS(C2336&lt;5.7,"Normal",C2336&lt;=6.49,"Prediabetes",C2336&gt;=6.5,"Diabetes")</f>
        <v>Normal</v>
      </c>
      <c r="W2336" t="str">
        <f t="shared" si="481"/>
        <v>No</v>
      </c>
    </row>
    <row r="2338" spans="7:19" x14ac:dyDescent="0.25">
      <c r="R2338" s="7" t="s">
        <v>2382</v>
      </c>
      <c r="S2338">
        <f>COUNTIF(S1:S2336,"Yes")</f>
        <v>488</v>
      </c>
    </row>
    <row r="2339" spans="7:19" x14ac:dyDescent="0.25">
      <c r="R2339" s="7" t="s">
        <v>8330</v>
      </c>
      <c r="S2339">
        <f>COUNTIF(S1:S2336,"No")</f>
        <v>1845</v>
      </c>
    </row>
    <row r="2340" spans="7:19" x14ac:dyDescent="0.25">
      <c r="R2340" t="s">
        <v>31</v>
      </c>
      <c r="S2340">
        <f>COUNTIF(S1:S2336,"?")</f>
        <v>2</v>
      </c>
    </row>
    <row r="2342" spans="7:19" x14ac:dyDescent="0.25">
      <c r="G2342" s="7" t="s">
        <v>4720</v>
      </c>
      <c r="H2342">
        <v>2</v>
      </c>
      <c r="I2342">
        <f t="shared" ref="I2342:P2342" si="482">COUNTBLANK(I2:I2336)</f>
        <v>0</v>
      </c>
      <c r="J2342">
        <f t="shared" si="482"/>
        <v>0</v>
      </c>
      <c r="K2342">
        <f t="shared" si="482"/>
        <v>0</v>
      </c>
      <c r="L2342">
        <f t="shared" si="482"/>
        <v>0</v>
      </c>
      <c r="M2342">
        <f t="shared" si="482"/>
        <v>0</v>
      </c>
      <c r="N2342">
        <f t="shared" si="482"/>
        <v>0</v>
      </c>
      <c r="O2342">
        <f t="shared" si="482"/>
        <v>0</v>
      </c>
      <c r="P2342">
        <f t="shared" si="482"/>
        <v>0</v>
      </c>
    </row>
  </sheetData>
  <autoFilter ref="A1:V2336" xr:uid="{00000000-0001-0000-01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353"/>
  <sheetViews>
    <sheetView workbookViewId="0">
      <selection activeCell="H2" sqref="H2"/>
    </sheetView>
  </sheetViews>
  <sheetFormatPr defaultRowHeight="15" x14ac:dyDescent="0.25"/>
  <cols>
    <col min="1" max="1" width="12.85546875" bestFit="1" customWidth="1"/>
    <col min="3" max="3" width="13.7109375" style="17" customWidth="1"/>
    <col min="4" max="4" width="17.140625" style="15" customWidth="1"/>
    <col min="5" max="5" width="20" style="21" customWidth="1"/>
    <col min="6" max="6" width="20" style="23" customWidth="1"/>
    <col min="7" max="7" width="13.7109375" customWidth="1"/>
    <col min="8" max="8" width="15.28515625" style="19" customWidth="1"/>
    <col min="9" max="9" width="16.42578125" customWidth="1"/>
    <col min="10" max="10" width="16.7109375" customWidth="1"/>
    <col min="11" max="11" width="14.85546875" customWidth="1"/>
  </cols>
  <sheetData>
    <row r="1" spans="1:23" s="2" customFormat="1" ht="18.95" customHeight="1" x14ac:dyDescent="0.25">
      <c r="A1" s="3" t="s">
        <v>0</v>
      </c>
      <c r="B1" s="3" t="s">
        <v>1</v>
      </c>
      <c r="C1" s="16" t="s">
        <v>2</v>
      </c>
      <c r="D1" s="14" t="s">
        <v>3</v>
      </c>
      <c r="E1" s="20" t="s">
        <v>8333</v>
      </c>
      <c r="F1" s="22" t="s">
        <v>8334</v>
      </c>
      <c r="G1" s="3" t="s">
        <v>4</v>
      </c>
      <c r="H1" s="18" t="s">
        <v>5</v>
      </c>
      <c r="I1" s="3" t="s">
        <v>6</v>
      </c>
      <c r="J1" s="3" t="s">
        <v>7</v>
      </c>
      <c r="K1" s="3" t="s">
        <v>8</v>
      </c>
      <c r="L1" s="2" t="s">
        <v>6</v>
      </c>
      <c r="M1" s="2" t="s">
        <v>7</v>
      </c>
      <c r="N1" s="2" t="s">
        <v>8</v>
      </c>
      <c r="W1" s="8" t="s">
        <v>4721</v>
      </c>
    </row>
    <row r="2" spans="1:23" x14ac:dyDescent="0.25">
      <c r="A2" t="s">
        <v>9</v>
      </c>
      <c r="B2">
        <v>1992</v>
      </c>
      <c r="C2" s="17" t="s">
        <v>10</v>
      </c>
      <c r="D2" s="15">
        <v>9</v>
      </c>
      <c r="E2" s="21">
        <f t="shared" ref="E2:E65" si="0">DATEVALUE(D2&amp;"-"&amp;C2&amp;"-"&amp;B2)</f>
        <v>33794</v>
      </c>
      <c r="F2" s="23">
        <f>DATEDIF(E2,DATE(2023,6,8),"Y")</f>
        <v>30</v>
      </c>
      <c r="G2">
        <v>0</v>
      </c>
      <c r="H2" s="19">
        <v>563.84</v>
      </c>
      <c r="I2" t="s">
        <v>11</v>
      </c>
      <c r="J2" t="s">
        <v>12</v>
      </c>
      <c r="K2" t="s">
        <v>13</v>
      </c>
      <c r="L2" t="str">
        <f>SUBSTITUTE(I2,"?","tier - 2")</f>
        <v>tier - 2</v>
      </c>
      <c r="M2" t="str">
        <f>SUBSTITUTE(J2,"?","tier - 2")</f>
        <v>tier - 3</v>
      </c>
      <c r="N2" t="str">
        <f>SUBSTITUTE(K2,"?","Unknown")</f>
        <v>R1013</v>
      </c>
    </row>
    <row r="3" spans="1:23" x14ac:dyDescent="0.25">
      <c r="A3" t="s">
        <v>14</v>
      </c>
      <c r="B3">
        <v>1992</v>
      </c>
      <c r="C3" s="17" t="s">
        <v>15</v>
      </c>
      <c r="D3" s="15">
        <v>30</v>
      </c>
      <c r="E3" s="21">
        <f t="shared" si="0"/>
        <v>33938</v>
      </c>
      <c r="F3" s="23">
        <f t="shared" ref="F3:F66" si="1">DATEDIF(E3,DATE(2023,6,8),"Y")</f>
        <v>30</v>
      </c>
      <c r="G3">
        <v>0</v>
      </c>
      <c r="H3" s="19">
        <v>570.62</v>
      </c>
      <c r="I3" t="s">
        <v>11</v>
      </c>
      <c r="J3" t="s">
        <v>16</v>
      </c>
      <c r="K3" t="s">
        <v>13</v>
      </c>
      <c r="L3" t="str">
        <f t="shared" ref="L3:L66" si="2">SUBSTITUTE(I3,"?","tier - 2")</f>
        <v>tier - 2</v>
      </c>
      <c r="M3" t="str">
        <f t="shared" ref="M3:M66" si="3">SUBSTITUTE(J3,"?","tier - 2")</f>
        <v>tier - 1</v>
      </c>
      <c r="N3" t="str">
        <f t="shared" ref="N3:N66" si="4">SUBSTITUTE(K3,"?","Unknown")</f>
        <v>R1013</v>
      </c>
    </row>
    <row r="4" spans="1:23" x14ac:dyDescent="0.25">
      <c r="A4" t="s">
        <v>17</v>
      </c>
      <c r="B4">
        <v>1993</v>
      </c>
      <c r="C4" s="17" t="s">
        <v>18</v>
      </c>
      <c r="D4" s="15">
        <v>30</v>
      </c>
      <c r="E4" s="21">
        <f t="shared" si="0"/>
        <v>34150</v>
      </c>
      <c r="F4" s="23">
        <f t="shared" si="1"/>
        <v>29</v>
      </c>
      <c r="G4">
        <v>0</v>
      </c>
      <c r="H4" s="19">
        <v>600</v>
      </c>
      <c r="I4" t="s">
        <v>11</v>
      </c>
      <c r="J4" t="s">
        <v>16</v>
      </c>
      <c r="K4" t="s">
        <v>13</v>
      </c>
      <c r="L4" t="str">
        <f t="shared" si="2"/>
        <v>tier - 2</v>
      </c>
      <c r="M4" t="str">
        <f t="shared" si="3"/>
        <v>tier - 1</v>
      </c>
      <c r="N4" t="str">
        <f t="shared" si="4"/>
        <v>R1013</v>
      </c>
    </row>
    <row r="5" spans="1:23" x14ac:dyDescent="0.25">
      <c r="A5" t="s">
        <v>19</v>
      </c>
      <c r="B5">
        <v>1992</v>
      </c>
      <c r="C5" s="17" t="s">
        <v>20</v>
      </c>
      <c r="D5" s="15">
        <v>13</v>
      </c>
      <c r="E5" s="21">
        <f t="shared" si="0"/>
        <v>33860</v>
      </c>
      <c r="F5" s="23">
        <f t="shared" si="1"/>
        <v>30</v>
      </c>
      <c r="G5">
        <v>0</v>
      </c>
      <c r="H5" s="19">
        <v>604.54</v>
      </c>
      <c r="I5" t="s">
        <v>12</v>
      </c>
      <c r="J5" t="s">
        <v>12</v>
      </c>
      <c r="K5" t="s">
        <v>13</v>
      </c>
      <c r="L5" t="str">
        <f t="shared" si="2"/>
        <v>tier - 3</v>
      </c>
      <c r="M5" t="str">
        <f t="shared" si="3"/>
        <v>tier - 3</v>
      </c>
      <c r="N5" t="str">
        <f t="shared" si="4"/>
        <v>R1013</v>
      </c>
    </row>
    <row r="6" spans="1:23" x14ac:dyDescent="0.25">
      <c r="A6" t="s">
        <v>21</v>
      </c>
      <c r="B6">
        <v>1998</v>
      </c>
      <c r="C6" s="17" t="s">
        <v>10</v>
      </c>
      <c r="D6" s="15">
        <v>27</v>
      </c>
      <c r="E6" s="21">
        <f t="shared" si="0"/>
        <v>36003</v>
      </c>
      <c r="F6" s="23">
        <f t="shared" si="1"/>
        <v>24</v>
      </c>
      <c r="G6">
        <v>0</v>
      </c>
      <c r="H6" s="19">
        <v>637.26</v>
      </c>
      <c r="I6" t="s">
        <v>12</v>
      </c>
      <c r="J6" t="s">
        <v>12</v>
      </c>
      <c r="K6" t="s">
        <v>13</v>
      </c>
      <c r="L6" t="str">
        <f t="shared" si="2"/>
        <v>tier - 3</v>
      </c>
      <c r="M6" t="str">
        <f t="shared" si="3"/>
        <v>tier - 3</v>
      </c>
      <c r="N6" t="str">
        <f t="shared" si="4"/>
        <v>R1013</v>
      </c>
    </row>
    <row r="7" spans="1:23" x14ac:dyDescent="0.25">
      <c r="A7" t="s">
        <v>22</v>
      </c>
      <c r="B7">
        <v>2001</v>
      </c>
      <c r="C7" s="17" t="s">
        <v>15</v>
      </c>
      <c r="D7" s="15">
        <v>20</v>
      </c>
      <c r="E7" s="21">
        <f t="shared" si="0"/>
        <v>37215</v>
      </c>
      <c r="F7" s="23">
        <f t="shared" si="1"/>
        <v>21</v>
      </c>
      <c r="G7">
        <v>0</v>
      </c>
      <c r="H7" s="19">
        <v>646.14</v>
      </c>
      <c r="I7" t="s">
        <v>12</v>
      </c>
      <c r="J7" t="s">
        <v>12</v>
      </c>
      <c r="K7" t="s">
        <v>23</v>
      </c>
      <c r="L7" t="str">
        <f t="shared" si="2"/>
        <v>tier - 3</v>
      </c>
      <c r="M7" t="str">
        <f t="shared" si="3"/>
        <v>tier - 3</v>
      </c>
      <c r="N7" t="str">
        <f t="shared" si="4"/>
        <v>R1012</v>
      </c>
    </row>
    <row r="8" spans="1:23" x14ac:dyDescent="0.25">
      <c r="A8" t="s">
        <v>24</v>
      </c>
      <c r="B8">
        <v>1993</v>
      </c>
      <c r="C8" s="17" t="s">
        <v>18</v>
      </c>
      <c r="D8" s="15">
        <v>1</v>
      </c>
      <c r="E8" s="21">
        <f t="shared" si="0"/>
        <v>34121</v>
      </c>
      <c r="F8" s="23">
        <f t="shared" si="1"/>
        <v>30</v>
      </c>
      <c r="G8">
        <v>0</v>
      </c>
      <c r="H8" s="19">
        <v>650</v>
      </c>
      <c r="I8" t="s">
        <v>12</v>
      </c>
      <c r="J8" t="s">
        <v>12</v>
      </c>
      <c r="K8" t="s">
        <v>13</v>
      </c>
      <c r="L8" t="str">
        <f t="shared" si="2"/>
        <v>tier - 3</v>
      </c>
      <c r="M8" t="str">
        <f t="shared" si="3"/>
        <v>tier - 3</v>
      </c>
      <c r="N8" t="str">
        <f t="shared" si="4"/>
        <v>R1013</v>
      </c>
    </row>
    <row r="9" spans="1:23" x14ac:dyDescent="0.25">
      <c r="A9" t="s">
        <v>25</v>
      </c>
      <c r="B9">
        <v>1995</v>
      </c>
      <c r="C9" s="17" t="s">
        <v>10</v>
      </c>
      <c r="D9" s="15">
        <v>4</v>
      </c>
      <c r="E9" s="21">
        <f t="shared" si="0"/>
        <v>34884</v>
      </c>
      <c r="F9" s="23">
        <f t="shared" si="1"/>
        <v>27</v>
      </c>
      <c r="G9">
        <v>0</v>
      </c>
      <c r="H9" s="19">
        <v>650</v>
      </c>
      <c r="I9" t="s">
        <v>12</v>
      </c>
      <c r="J9" t="s">
        <v>12</v>
      </c>
      <c r="K9" t="s">
        <v>13</v>
      </c>
      <c r="L9" t="str">
        <f t="shared" si="2"/>
        <v>tier - 3</v>
      </c>
      <c r="M9" t="str">
        <f t="shared" si="3"/>
        <v>tier - 3</v>
      </c>
      <c r="N9" t="str">
        <f t="shared" si="4"/>
        <v>R1013</v>
      </c>
    </row>
    <row r="10" spans="1:23" x14ac:dyDescent="0.25">
      <c r="A10" t="s">
        <v>26</v>
      </c>
      <c r="B10">
        <v>2002</v>
      </c>
      <c r="C10" s="17" t="s">
        <v>15</v>
      </c>
      <c r="D10" s="15">
        <v>29</v>
      </c>
      <c r="E10" s="21">
        <f t="shared" si="0"/>
        <v>37589</v>
      </c>
      <c r="F10" s="23">
        <f t="shared" si="1"/>
        <v>20</v>
      </c>
      <c r="G10">
        <v>0</v>
      </c>
      <c r="H10" s="19">
        <v>668</v>
      </c>
      <c r="I10" t="s">
        <v>12</v>
      </c>
      <c r="J10" t="s">
        <v>11</v>
      </c>
      <c r="K10" t="s">
        <v>23</v>
      </c>
      <c r="L10" t="str">
        <f t="shared" si="2"/>
        <v>tier - 3</v>
      </c>
      <c r="M10" t="str">
        <f t="shared" si="3"/>
        <v>tier - 2</v>
      </c>
      <c r="N10" t="str">
        <f t="shared" si="4"/>
        <v>R1012</v>
      </c>
    </row>
    <row r="11" spans="1:23" x14ac:dyDescent="0.25">
      <c r="A11" t="s">
        <v>27</v>
      </c>
      <c r="B11">
        <v>1997</v>
      </c>
      <c r="C11" s="17" t="s">
        <v>15</v>
      </c>
      <c r="D11" s="15">
        <v>9</v>
      </c>
      <c r="E11" s="21">
        <f t="shared" si="0"/>
        <v>35743</v>
      </c>
      <c r="F11" s="23">
        <f t="shared" si="1"/>
        <v>25</v>
      </c>
      <c r="G11">
        <v>0</v>
      </c>
      <c r="H11" s="19">
        <v>670</v>
      </c>
      <c r="I11" t="s">
        <v>12</v>
      </c>
      <c r="J11" t="s">
        <v>12</v>
      </c>
      <c r="K11" t="s">
        <v>13</v>
      </c>
      <c r="L11" t="str">
        <f t="shared" si="2"/>
        <v>tier - 3</v>
      </c>
      <c r="M11" t="str">
        <f t="shared" si="3"/>
        <v>tier - 3</v>
      </c>
      <c r="N11" t="str">
        <f t="shared" si="4"/>
        <v>R1013</v>
      </c>
    </row>
    <row r="12" spans="1:23" x14ac:dyDescent="0.25">
      <c r="A12" t="s">
        <v>28</v>
      </c>
      <c r="B12">
        <v>2001</v>
      </c>
      <c r="C12" s="17" t="s">
        <v>20</v>
      </c>
      <c r="D12" s="15">
        <v>12</v>
      </c>
      <c r="E12" s="21">
        <f t="shared" si="0"/>
        <v>37146</v>
      </c>
      <c r="F12" s="23">
        <f t="shared" si="1"/>
        <v>21</v>
      </c>
      <c r="G12">
        <v>0</v>
      </c>
      <c r="H12" s="19">
        <v>687.54</v>
      </c>
      <c r="I12" t="s">
        <v>12</v>
      </c>
      <c r="J12" t="s">
        <v>11</v>
      </c>
      <c r="K12" t="s">
        <v>13</v>
      </c>
      <c r="L12" t="str">
        <f t="shared" si="2"/>
        <v>tier - 3</v>
      </c>
      <c r="M12" t="str">
        <f t="shared" si="3"/>
        <v>tier - 2</v>
      </c>
      <c r="N12" t="str">
        <f t="shared" si="4"/>
        <v>R1013</v>
      </c>
    </row>
    <row r="13" spans="1:23" x14ac:dyDescent="0.25">
      <c r="A13" t="s">
        <v>29</v>
      </c>
      <c r="B13">
        <v>1999</v>
      </c>
      <c r="C13" s="17" t="s">
        <v>30</v>
      </c>
      <c r="D13" s="15">
        <v>26</v>
      </c>
      <c r="E13" s="21">
        <f t="shared" si="0"/>
        <v>36520</v>
      </c>
      <c r="F13" s="23">
        <f t="shared" si="1"/>
        <v>23</v>
      </c>
      <c r="G13">
        <v>0</v>
      </c>
      <c r="H13" s="19">
        <v>700</v>
      </c>
      <c r="I13" t="s">
        <v>31</v>
      </c>
      <c r="J13" t="s">
        <v>12</v>
      </c>
      <c r="K13" t="s">
        <v>13</v>
      </c>
      <c r="L13" t="str">
        <f t="shared" si="2"/>
        <v>tier - 2</v>
      </c>
      <c r="M13" t="str">
        <f t="shared" si="3"/>
        <v>tier - 3</v>
      </c>
      <c r="N13" t="str">
        <f t="shared" si="4"/>
        <v>R1013</v>
      </c>
    </row>
    <row r="14" spans="1:23" x14ac:dyDescent="0.25">
      <c r="A14" t="s">
        <v>32</v>
      </c>
      <c r="B14">
        <v>1999</v>
      </c>
      <c r="C14" s="17" t="s">
        <v>30</v>
      </c>
      <c r="D14" s="15">
        <v>14</v>
      </c>
      <c r="E14" s="21">
        <f t="shared" si="0"/>
        <v>36508</v>
      </c>
      <c r="F14" s="23">
        <f t="shared" si="1"/>
        <v>23</v>
      </c>
      <c r="G14">
        <v>0</v>
      </c>
      <c r="H14" s="19">
        <v>722.99</v>
      </c>
      <c r="I14" t="s">
        <v>12</v>
      </c>
      <c r="J14" t="s">
        <v>16</v>
      </c>
      <c r="K14" t="s">
        <v>13</v>
      </c>
      <c r="L14" t="str">
        <f t="shared" si="2"/>
        <v>tier - 3</v>
      </c>
      <c r="M14" t="str">
        <f t="shared" si="3"/>
        <v>tier - 1</v>
      </c>
      <c r="N14" t="str">
        <f t="shared" si="4"/>
        <v>R1013</v>
      </c>
    </row>
    <row r="15" spans="1:23" x14ac:dyDescent="0.25">
      <c r="A15" t="s">
        <v>33</v>
      </c>
      <c r="B15">
        <v>2002</v>
      </c>
      <c r="C15" s="17" t="s">
        <v>20</v>
      </c>
      <c r="D15" s="15">
        <v>19</v>
      </c>
      <c r="E15" s="21">
        <f t="shared" si="0"/>
        <v>37518</v>
      </c>
      <c r="F15" s="23">
        <f t="shared" si="1"/>
        <v>20</v>
      </c>
      <c r="G15">
        <v>0</v>
      </c>
      <c r="H15" s="19">
        <v>750</v>
      </c>
      <c r="I15" t="s">
        <v>12</v>
      </c>
      <c r="J15" t="s">
        <v>16</v>
      </c>
      <c r="K15" t="s">
        <v>23</v>
      </c>
      <c r="L15" t="str">
        <f t="shared" si="2"/>
        <v>tier - 3</v>
      </c>
      <c r="M15" t="str">
        <f t="shared" si="3"/>
        <v>tier - 1</v>
      </c>
      <c r="N15" t="str">
        <f t="shared" si="4"/>
        <v>R1012</v>
      </c>
    </row>
    <row r="16" spans="1:23" x14ac:dyDescent="0.25">
      <c r="A16" t="s">
        <v>34</v>
      </c>
      <c r="B16">
        <v>1993</v>
      </c>
      <c r="C16" s="17" t="s">
        <v>35</v>
      </c>
      <c r="D16" s="15">
        <v>9</v>
      </c>
      <c r="E16" s="21">
        <f t="shared" si="0"/>
        <v>34190</v>
      </c>
      <c r="F16" s="23">
        <f t="shared" si="1"/>
        <v>29</v>
      </c>
      <c r="G16">
        <v>0</v>
      </c>
      <c r="H16" s="19">
        <v>760</v>
      </c>
      <c r="I16" t="s">
        <v>12</v>
      </c>
      <c r="J16" t="s">
        <v>16</v>
      </c>
      <c r="K16" t="s">
        <v>13</v>
      </c>
      <c r="L16" t="str">
        <f t="shared" si="2"/>
        <v>tier - 3</v>
      </c>
      <c r="M16" t="str">
        <f t="shared" si="3"/>
        <v>tier - 1</v>
      </c>
      <c r="N16" t="str">
        <f t="shared" si="4"/>
        <v>R1013</v>
      </c>
    </row>
    <row r="17" spans="1:14" x14ac:dyDescent="0.25">
      <c r="A17" t="s">
        <v>36</v>
      </c>
      <c r="B17">
        <v>1996</v>
      </c>
      <c r="C17" s="17" t="s">
        <v>37</v>
      </c>
      <c r="D17" s="15">
        <v>22</v>
      </c>
      <c r="E17" s="21">
        <f t="shared" si="0"/>
        <v>35360</v>
      </c>
      <c r="F17" s="23">
        <f t="shared" si="1"/>
        <v>26</v>
      </c>
      <c r="G17">
        <v>0</v>
      </c>
      <c r="H17" s="19">
        <v>760</v>
      </c>
      <c r="I17" t="s">
        <v>12</v>
      </c>
      <c r="J17" t="s">
        <v>12</v>
      </c>
      <c r="K17" t="s">
        <v>13</v>
      </c>
      <c r="L17" t="str">
        <f t="shared" si="2"/>
        <v>tier - 3</v>
      </c>
      <c r="M17" t="str">
        <f t="shared" si="3"/>
        <v>tier - 3</v>
      </c>
      <c r="N17" t="str">
        <f t="shared" si="4"/>
        <v>R1013</v>
      </c>
    </row>
    <row r="18" spans="1:14" x14ac:dyDescent="0.25">
      <c r="A18" t="s">
        <v>38</v>
      </c>
      <c r="B18">
        <v>1993</v>
      </c>
      <c r="C18" s="17" t="s">
        <v>18</v>
      </c>
      <c r="D18" s="15">
        <v>28</v>
      </c>
      <c r="E18" s="21">
        <f t="shared" si="0"/>
        <v>34148</v>
      </c>
      <c r="F18" s="23">
        <f t="shared" si="1"/>
        <v>29</v>
      </c>
      <c r="G18">
        <v>0</v>
      </c>
      <c r="H18" s="19">
        <v>770</v>
      </c>
      <c r="I18" t="s">
        <v>12</v>
      </c>
      <c r="J18" t="s">
        <v>12</v>
      </c>
      <c r="K18" t="s">
        <v>13</v>
      </c>
      <c r="L18" t="str">
        <f t="shared" si="2"/>
        <v>tier - 3</v>
      </c>
      <c r="M18" t="str">
        <f t="shared" si="3"/>
        <v>tier - 3</v>
      </c>
      <c r="N18" t="str">
        <f t="shared" si="4"/>
        <v>R1013</v>
      </c>
    </row>
    <row r="19" spans="1:14" x14ac:dyDescent="0.25">
      <c r="A19" t="s">
        <v>39</v>
      </c>
      <c r="B19">
        <v>1996</v>
      </c>
      <c r="C19" s="17" t="s">
        <v>20</v>
      </c>
      <c r="D19" s="15">
        <v>18</v>
      </c>
      <c r="E19" s="21">
        <f t="shared" si="0"/>
        <v>35326</v>
      </c>
      <c r="F19" s="23">
        <f t="shared" si="1"/>
        <v>26</v>
      </c>
      <c r="G19">
        <v>0</v>
      </c>
      <c r="H19" s="19">
        <v>770.38</v>
      </c>
      <c r="I19" t="s">
        <v>12</v>
      </c>
      <c r="J19" t="s">
        <v>31</v>
      </c>
      <c r="K19" t="s">
        <v>23</v>
      </c>
      <c r="L19" t="str">
        <f t="shared" si="2"/>
        <v>tier - 3</v>
      </c>
      <c r="M19" t="str">
        <f t="shared" si="3"/>
        <v>tier - 2</v>
      </c>
      <c r="N19" t="str">
        <f t="shared" si="4"/>
        <v>R1012</v>
      </c>
    </row>
    <row r="20" spans="1:14" x14ac:dyDescent="0.25">
      <c r="A20" t="s">
        <v>40</v>
      </c>
      <c r="B20">
        <v>1995</v>
      </c>
      <c r="C20" s="17" t="s">
        <v>30</v>
      </c>
      <c r="D20" s="15">
        <v>7</v>
      </c>
      <c r="E20" s="21">
        <f t="shared" si="0"/>
        <v>35040</v>
      </c>
      <c r="F20" s="23">
        <f t="shared" si="1"/>
        <v>27</v>
      </c>
      <c r="G20">
        <v>0</v>
      </c>
      <c r="H20" s="19">
        <v>773.54</v>
      </c>
      <c r="I20" t="s">
        <v>12</v>
      </c>
      <c r="J20" t="s">
        <v>11</v>
      </c>
      <c r="K20" t="s">
        <v>13</v>
      </c>
      <c r="L20" t="str">
        <f t="shared" si="2"/>
        <v>tier - 3</v>
      </c>
      <c r="M20" t="str">
        <f t="shared" si="3"/>
        <v>tier - 2</v>
      </c>
      <c r="N20" t="str">
        <f t="shared" si="4"/>
        <v>R1013</v>
      </c>
    </row>
    <row r="21" spans="1:14" x14ac:dyDescent="0.25">
      <c r="A21" t="s">
        <v>41</v>
      </c>
      <c r="B21">
        <v>2004</v>
      </c>
      <c r="C21" s="17" t="s">
        <v>37</v>
      </c>
      <c r="D21" s="15">
        <v>7</v>
      </c>
      <c r="E21" s="21">
        <f t="shared" si="0"/>
        <v>38267</v>
      </c>
      <c r="F21" s="23">
        <f t="shared" si="1"/>
        <v>18</v>
      </c>
      <c r="G21">
        <v>0</v>
      </c>
      <c r="H21" s="19">
        <v>830.52</v>
      </c>
      <c r="I21" t="s">
        <v>12</v>
      </c>
      <c r="J21" t="s">
        <v>11</v>
      </c>
      <c r="K21" t="s">
        <v>42</v>
      </c>
      <c r="L21" t="str">
        <f t="shared" si="2"/>
        <v>tier - 3</v>
      </c>
      <c r="M21" t="str">
        <f t="shared" si="3"/>
        <v>tier - 2</v>
      </c>
      <c r="N21" t="str">
        <f t="shared" si="4"/>
        <v>R1011</v>
      </c>
    </row>
    <row r="22" spans="1:14" x14ac:dyDescent="0.25">
      <c r="A22" t="s">
        <v>43</v>
      </c>
      <c r="B22">
        <v>2000</v>
      </c>
      <c r="C22" s="17" t="s">
        <v>15</v>
      </c>
      <c r="D22" s="15">
        <v>18</v>
      </c>
      <c r="E22" s="21">
        <f t="shared" si="0"/>
        <v>36848</v>
      </c>
      <c r="F22" s="23">
        <f t="shared" si="1"/>
        <v>22</v>
      </c>
      <c r="G22">
        <v>0</v>
      </c>
      <c r="H22" s="19">
        <v>865.41</v>
      </c>
      <c r="I22" t="s">
        <v>12</v>
      </c>
      <c r="J22" t="s">
        <v>16</v>
      </c>
      <c r="K22" t="s">
        <v>13</v>
      </c>
      <c r="L22" t="str">
        <f t="shared" si="2"/>
        <v>tier - 3</v>
      </c>
      <c r="M22" t="str">
        <f t="shared" si="3"/>
        <v>tier - 1</v>
      </c>
      <c r="N22" t="str">
        <f t="shared" si="4"/>
        <v>R1013</v>
      </c>
    </row>
    <row r="23" spans="1:14" x14ac:dyDescent="0.25">
      <c r="A23" t="s">
        <v>44</v>
      </c>
      <c r="B23">
        <v>1993</v>
      </c>
      <c r="C23" s="17" t="s">
        <v>15</v>
      </c>
      <c r="D23" s="15">
        <v>27</v>
      </c>
      <c r="E23" s="21">
        <f t="shared" si="0"/>
        <v>34300</v>
      </c>
      <c r="F23" s="23">
        <f t="shared" si="1"/>
        <v>29</v>
      </c>
      <c r="G23">
        <v>0</v>
      </c>
      <c r="H23" s="19">
        <v>896.21</v>
      </c>
      <c r="I23" t="s">
        <v>12</v>
      </c>
      <c r="J23" t="s">
        <v>16</v>
      </c>
      <c r="K23" t="s">
        <v>13</v>
      </c>
      <c r="L23" t="str">
        <f t="shared" si="2"/>
        <v>tier - 3</v>
      </c>
      <c r="M23" t="str">
        <f t="shared" si="3"/>
        <v>tier - 1</v>
      </c>
      <c r="N23" t="str">
        <f t="shared" si="4"/>
        <v>R1013</v>
      </c>
    </row>
    <row r="24" spans="1:14" x14ac:dyDescent="0.25">
      <c r="A24" t="s">
        <v>45</v>
      </c>
      <c r="B24">
        <v>1994</v>
      </c>
      <c r="C24" s="17" t="s">
        <v>37</v>
      </c>
      <c r="D24" s="15">
        <v>30</v>
      </c>
      <c r="E24" s="21">
        <f t="shared" si="0"/>
        <v>34637</v>
      </c>
      <c r="F24" s="23">
        <f t="shared" si="1"/>
        <v>28</v>
      </c>
      <c r="G24">
        <v>0</v>
      </c>
      <c r="H24" s="19">
        <v>915.07</v>
      </c>
      <c r="I24" t="s">
        <v>12</v>
      </c>
      <c r="J24" t="s">
        <v>16</v>
      </c>
      <c r="K24" t="s">
        <v>13</v>
      </c>
      <c r="L24" t="str">
        <f t="shared" si="2"/>
        <v>tier - 3</v>
      </c>
      <c r="M24" t="str">
        <f t="shared" si="3"/>
        <v>tier - 1</v>
      </c>
      <c r="N24" t="str">
        <f t="shared" si="4"/>
        <v>R1013</v>
      </c>
    </row>
    <row r="25" spans="1:14" x14ac:dyDescent="0.25">
      <c r="A25" t="s">
        <v>46</v>
      </c>
      <c r="B25">
        <v>1995</v>
      </c>
      <c r="C25" s="17" t="s">
        <v>37</v>
      </c>
      <c r="D25" s="15">
        <v>28</v>
      </c>
      <c r="E25" s="21">
        <f t="shared" si="0"/>
        <v>35000</v>
      </c>
      <c r="F25" s="23">
        <f t="shared" si="1"/>
        <v>27</v>
      </c>
      <c r="G25">
        <v>0</v>
      </c>
      <c r="H25" s="19">
        <v>928.59</v>
      </c>
      <c r="I25" t="s">
        <v>12</v>
      </c>
      <c r="J25" t="s">
        <v>16</v>
      </c>
      <c r="K25" t="s">
        <v>13</v>
      </c>
      <c r="L25" t="str">
        <f t="shared" si="2"/>
        <v>tier - 3</v>
      </c>
      <c r="M25" t="str">
        <f t="shared" si="3"/>
        <v>tier - 1</v>
      </c>
      <c r="N25" t="str">
        <f t="shared" si="4"/>
        <v>R1013</v>
      </c>
    </row>
    <row r="26" spans="1:14" x14ac:dyDescent="0.25">
      <c r="A26" t="s">
        <v>47</v>
      </c>
      <c r="B26">
        <v>2001</v>
      </c>
      <c r="C26" s="17" t="s">
        <v>35</v>
      </c>
      <c r="D26" s="15">
        <v>19</v>
      </c>
      <c r="E26" s="21">
        <f t="shared" si="0"/>
        <v>37122</v>
      </c>
      <c r="F26" s="23">
        <f t="shared" si="1"/>
        <v>21</v>
      </c>
      <c r="G26">
        <v>0</v>
      </c>
      <c r="H26" s="19">
        <v>964.71</v>
      </c>
      <c r="I26" t="s">
        <v>12</v>
      </c>
      <c r="J26" t="s">
        <v>11</v>
      </c>
      <c r="K26" t="s">
        <v>13</v>
      </c>
      <c r="L26" t="str">
        <f t="shared" si="2"/>
        <v>tier - 3</v>
      </c>
      <c r="M26" t="str">
        <f t="shared" si="3"/>
        <v>tier - 2</v>
      </c>
      <c r="N26" t="str">
        <f t="shared" si="4"/>
        <v>R1013</v>
      </c>
    </row>
    <row r="27" spans="1:14" x14ac:dyDescent="0.25">
      <c r="A27" t="s">
        <v>48</v>
      </c>
      <c r="B27">
        <v>1994</v>
      </c>
      <c r="C27" s="17" t="s">
        <v>15</v>
      </c>
      <c r="D27" s="15">
        <v>22</v>
      </c>
      <c r="E27" s="21">
        <f t="shared" si="0"/>
        <v>34660</v>
      </c>
      <c r="F27" s="23">
        <f t="shared" si="1"/>
        <v>28</v>
      </c>
      <c r="G27">
        <v>0</v>
      </c>
      <c r="H27" s="19">
        <v>1006.65</v>
      </c>
      <c r="I27" t="s">
        <v>12</v>
      </c>
      <c r="J27" t="s">
        <v>11</v>
      </c>
      <c r="K27" t="s">
        <v>13</v>
      </c>
      <c r="L27" t="str">
        <f t="shared" si="2"/>
        <v>tier - 3</v>
      </c>
      <c r="M27" t="str">
        <f t="shared" si="3"/>
        <v>tier - 2</v>
      </c>
      <c r="N27" t="str">
        <f t="shared" si="4"/>
        <v>R1013</v>
      </c>
    </row>
    <row r="28" spans="1:14" x14ac:dyDescent="0.25">
      <c r="A28" t="s">
        <v>49</v>
      </c>
      <c r="B28">
        <v>2000</v>
      </c>
      <c r="C28" s="17" t="s">
        <v>37</v>
      </c>
      <c r="D28" s="15">
        <v>9</v>
      </c>
      <c r="E28" s="21">
        <f t="shared" si="0"/>
        <v>36808</v>
      </c>
      <c r="F28" s="23">
        <f t="shared" si="1"/>
        <v>22</v>
      </c>
      <c r="G28">
        <v>0</v>
      </c>
      <c r="H28" s="19">
        <v>1012</v>
      </c>
      <c r="I28" t="s">
        <v>12</v>
      </c>
      <c r="J28" t="s">
        <v>11</v>
      </c>
      <c r="K28" t="s">
        <v>13</v>
      </c>
      <c r="L28" t="str">
        <f t="shared" si="2"/>
        <v>tier - 3</v>
      </c>
      <c r="M28" t="str">
        <f t="shared" si="3"/>
        <v>tier - 2</v>
      </c>
      <c r="N28" t="str">
        <f t="shared" si="4"/>
        <v>R1013</v>
      </c>
    </row>
    <row r="29" spans="1:14" x14ac:dyDescent="0.25">
      <c r="A29" t="s">
        <v>50</v>
      </c>
      <c r="B29">
        <v>1999</v>
      </c>
      <c r="C29" s="17" t="s">
        <v>35</v>
      </c>
      <c r="D29" s="15">
        <v>5</v>
      </c>
      <c r="E29" s="21">
        <f t="shared" si="0"/>
        <v>36377</v>
      </c>
      <c r="F29" s="23">
        <f t="shared" si="1"/>
        <v>23</v>
      </c>
      <c r="G29">
        <v>0</v>
      </c>
      <c r="H29" s="19">
        <v>1019</v>
      </c>
      <c r="I29" t="s">
        <v>12</v>
      </c>
      <c r="J29" t="s">
        <v>11</v>
      </c>
      <c r="K29" t="s">
        <v>13</v>
      </c>
      <c r="L29" t="str">
        <f t="shared" si="2"/>
        <v>tier - 3</v>
      </c>
      <c r="M29" t="str">
        <f t="shared" si="3"/>
        <v>tier - 2</v>
      </c>
      <c r="N29" t="str">
        <f t="shared" si="4"/>
        <v>R1013</v>
      </c>
    </row>
    <row r="30" spans="1:14" x14ac:dyDescent="0.25">
      <c r="A30" t="s">
        <v>51</v>
      </c>
      <c r="B30">
        <v>1995</v>
      </c>
      <c r="C30" s="17" t="s">
        <v>37</v>
      </c>
      <c r="D30" s="15">
        <v>5</v>
      </c>
      <c r="E30" s="21">
        <f t="shared" si="0"/>
        <v>34977</v>
      </c>
      <c r="F30" s="23">
        <f t="shared" si="1"/>
        <v>27</v>
      </c>
      <c r="G30">
        <v>0</v>
      </c>
      <c r="H30" s="19">
        <v>1033.74</v>
      </c>
      <c r="I30" t="s">
        <v>12</v>
      </c>
      <c r="J30" t="s">
        <v>16</v>
      </c>
      <c r="K30" t="s">
        <v>13</v>
      </c>
      <c r="L30" t="str">
        <f t="shared" si="2"/>
        <v>tier - 3</v>
      </c>
      <c r="M30" t="str">
        <f t="shared" si="3"/>
        <v>tier - 1</v>
      </c>
      <c r="N30" t="str">
        <f t="shared" si="4"/>
        <v>R1013</v>
      </c>
    </row>
    <row r="31" spans="1:14" x14ac:dyDescent="0.25">
      <c r="A31" t="s">
        <v>52</v>
      </c>
      <c r="B31">
        <v>1994</v>
      </c>
      <c r="C31" s="17" t="s">
        <v>15</v>
      </c>
      <c r="D31" s="15">
        <v>17</v>
      </c>
      <c r="E31" s="21">
        <f t="shared" si="0"/>
        <v>34655</v>
      </c>
      <c r="F31" s="23">
        <f t="shared" si="1"/>
        <v>28</v>
      </c>
      <c r="G31">
        <v>0</v>
      </c>
      <c r="H31" s="19">
        <v>1044</v>
      </c>
      <c r="I31" t="s">
        <v>12</v>
      </c>
      <c r="J31" t="s">
        <v>11</v>
      </c>
      <c r="K31" t="s">
        <v>13</v>
      </c>
      <c r="L31" t="str">
        <f t="shared" si="2"/>
        <v>tier - 3</v>
      </c>
      <c r="M31" t="str">
        <f t="shared" si="3"/>
        <v>tier - 2</v>
      </c>
      <c r="N31" t="str">
        <f t="shared" si="4"/>
        <v>R1013</v>
      </c>
    </row>
    <row r="32" spans="1:14" x14ac:dyDescent="0.25">
      <c r="A32" t="s">
        <v>53</v>
      </c>
      <c r="B32">
        <v>2002</v>
      </c>
      <c r="C32" s="17" t="s">
        <v>10</v>
      </c>
      <c r="D32" s="15">
        <v>20</v>
      </c>
      <c r="E32" s="21">
        <f t="shared" si="0"/>
        <v>37457</v>
      </c>
      <c r="F32" s="23">
        <f t="shared" si="1"/>
        <v>20</v>
      </c>
      <c r="G32">
        <v>0</v>
      </c>
      <c r="H32" s="19">
        <v>1047</v>
      </c>
      <c r="I32" t="s">
        <v>12</v>
      </c>
      <c r="J32" t="s">
        <v>16</v>
      </c>
      <c r="K32" t="s">
        <v>13</v>
      </c>
      <c r="L32" t="str">
        <f t="shared" si="2"/>
        <v>tier - 3</v>
      </c>
      <c r="M32" t="str">
        <f t="shared" si="3"/>
        <v>tier - 1</v>
      </c>
      <c r="N32" t="str">
        <f t="shared" si="4"/>
        <v>R1013</v>
      </c>
    </row>
    <row r="33" spans="1:14" x14ac:dyDescent="0.25">
      <c r="A33" t="s">
        <v>54</v>
      </c>
      <c r="B33">
        <v>2002</v>
      </c>
      <c r="C33" s="17" t="s">
        <v>10</v>
      </c>
      <c r="D33" s="15">
        <v>1</v>
      </c>
      <c r="E33" s="21">
        <f t="shared" si="0"/>
        <v>37438</v>
      </c>
      <c r="F33" s="23">
        <f t="shared" si="1"/>
        <v>20</v>
      </c>
      <c r="G33">
        <v>0</v>
      </c>
      <c r="H33" s="19">
        <v>1049</v>
      </c>
      <c r="I33" t="s">
        <v>12</v>
      </c>
      <c r="J33" t="s">
        <v>11</v>
      </c>
      <c r="K33" t="s">
        <v>23</v>
      </c>
      <c r="L33" t="str">
        <f t="shared" si="2"/>
        <v>tier - 3</v>
      </c>
      <c r="M33" t="str">
        <f t="shared" si="3"/>
        <v>tier - 2</v>
      </c>
      <c r="N33" t="str">
        <f t="shared" si="4"/>
        <v>R1012</v>
      </c>
    </row>
    <row r="34" spans="1:14" x14ac:dyDescent="0.25">
      <c r="A34" t="s">
        <v>55</v>
      </c>
      <c r="B34">
        <v>1995</v>
      </c>
      <c r="C34" s="17" t="s">
        <v>18</v>
      </c>
      <c r="D34" s="15">
        <v>1</v>
      </c>
      <c r="E34" s="21">
        <f t="shared" si="0"/>
        <v>34851</v>
      </c>
      <c r="F34" s="23">
        <f t="shared" si="1"/>
        <v>28</v>
      </c>
      <c r="G34">
        <v>0</v>
      </c>
      <c r="H34" s="19">
        <v>1056</v>
      </c>
      <c r="I34" t="s">
        <v>12</v>
      </c>
      <c r="J34" t="s">
        <v>11</v>
      </c>
      <c r="K34" t="s">
        <v>13</v>
      </c>
      <c r="L34" t="str">
        <f t="shared" si="2"/>
        <v>tier - 3</v>
      </c>
      <c r="M34" t="str">
        <f t="shared" si="3"/>
        <v>tier - 2</v>
      </c>
      <c r="N34" t="str">
        <f t="shared" si="4"/>
        <v>R1013</v>
      </c>
    </row>
    <row r="35" spans="1:14" x14ac:dyDescent="0.25">
      <c r="A35" t="s">
        <v>56</v>
      </c>
      <c r="B35">
        <v>1993</v>
      </c>
      <c r="C35" s="17" t="s">
        <v>20</v>
      </c>
      <c r="D35" s="15">
        <v>28</v>
      </c>
      <c r="E35" s="21">
        <f t="shared" si="0"/>
        <v>34240</v>
      </c>
      <c r="F35" s="23">
        <f t="shared" si="1"/>
        <v>29</v>
      </c>
      <c r="G35">
        <v>0</v>
      </c>
      <c r="H35" s="19">
        <v>1068</v>
      </c>
      <c r="I35" t="s">
        <v>12</v>
      </c>
      <c r="J35" t="s">
        <v>16</v>
      </c>
      <c r="K35" t="s">
        <v>13</v>
      </c>
      <c r="L35" t="str">
        <f t="shared" si="2"/>
        <v>tier - 3</v>
      </c>
      <c r="M35" t="str">
        <f t="shared" si="3"/>
        <v>tier - 1</v>
      </c>
      <c r="N35" t="str">
        <f t="shared" si="4"/>
        <v>R1013</v>
      </c>
    </row>
    <row r="36" spans="1:14" x14ac:dyDescent="0.25">
      <c r="A36" t="s">
        <v>57</v>
      </c>
      <c r="B36">
        <v>2004</v>
      </c>
      <c r="C36" s="17" t="s">
        <v>35</v>
      </c>
      <c r="D36" s="15">
        <v>24</v>
      </c>
      <c r="E36" s="21">
        <f t="shared" si="0"/>
        <v>38223</v>
      </c>
      <c r="F36" s="23">
        <f t="shared" si="1"/>
        <v>18</v>
      </c>
      <c r="G36">
        <v>0</v>
      </c>
      <c r="H36" s="19">
        <v>1070</v>
      </c>
      <c r="I36" t="s">
        <v>12</v>
      </c>
      <c r="J36" t="s">
        <v>12</v>
      </c>
      <c r="K36" t="s">
        <v>13</v>
      </c>
      <c r="L36" t="str">
        <f t="shared" si="2"/>
        <v>tier - 3</v>
      </c>
      <c r="M36" t="str">
        <f t="shared" si="3"/>
        <v>tier - 3</v>
      </c>
      <c r="N36" t="str">
        <f t="shared" si="4"/>
        <v>R1013</v>
      </c>
    </row>
    <row r="37" spans="1:14" x14ac:dyDescent="0.25">
      <c r="A37" t="s">
        <v>58</v>
      </c>
      <c r="B37">
        <v>1997</v>
      </c>
      <c r="C37" s="17" t="s">
        <v>35</v>
      </c>
      <c r="D37" s="15">
        <v>13</v>
      </c>
      <c r="E37" s="21">
        <f t="shared" si="0"/>
        <v>35655</v>
      </c>
      <c r="F37" s="23">
        <f t="shared" si="1"/>
        <v>25</v>
      </c>
      <c r="G37">
        <v>0</v>
      </c>
      <c r="H37" s="19">
        <v>1071</v>
      </c>
      <c r="I37" t="s">
        <v>12</v>
      </c>
      <c r="J37" t="s">
        <v>12</v>
      </c>
      <c r="K37" t="s">
        <v>13</v>
      </c>
      <c r="L37" t="str">
        <f t="shared" si="2"/>
        <v>tier - 3</v>
      </c>
      <c r="M37" t="str">
        <f t="shared" si="3"/>
        <v>tier - 3</v>
      </c>
      <c r="N37" t="str">
        <f t="shared" si="4"/>
        <v>R1013</v>
      </c>
    </row>
    <row r="38" spans="1:14" x14ac:dyDescent="0.25">
      <c r="A38" t="s">
        <v>59</v>
      </c>
      <c r="B38">
        <v>1998</v>
      </c>
      <c r="C38" s="17" t="s">
        <v>30</v>
      </c>
      <c r="D38" s="15">
        <v>26</v>
      </c>
      <c r="E38" s="21">
        <f t="shared" si="0"/>
        <v>36155</v>
      </c>
      <c r="F38" s="23">
        <f t="shared" si="1"/>
        <v>24</v>
      </c>
      <c r="G38">
        <v>0</v>
      </c>
      <c r="H38" s="19">
        <v>1082</v>
      </c>
      <c r="I38" t="s">
        <v>12</v>
      </c>
      <c r="J38" t="s">
        <v>11</v>
      </c>
      <c r="K38" t="s">
        <v>13</v>
      </c>
      <c r="L38" t="str">
        <f t="shared" si="2"/>
        <v>tier - 3</v>
      </c>
      <c r="M38" t="str">
        <f t="shared" si="3"/>
        <v>tier - 2</v>
      </c>
      <c r="N38" t="str">
        <f t="shared" si="4"/>
        <v>R1013</v>
      </c>
    </row>
    <row r="39" spans="1:14" x14ac:dyDescent="0.25">
      <c r="A39" t="s">
        <v>60</v>
      </c>
      <c r="B39">
        <v>2002</v>
      </c>
      <c r="C39" s="17" t="s">
        <v>35</v>
      </c>
      <c r="D39" s="15">
        <v>13</v>
      </c>
      <c r="E39" s="21">
        <f t="shared" si="0"/>
        <v>37481</v>
      </c>
      <c r="F39" s="23">
        <f t="shared" si="1"/>
        <v>20</v>
      </c>
      <c r="G39">
        <v>0</v>
      </c>
      <c r="H39" s="19">
        <v>1086</v>
      </c>
      <c r="I39" t="s">
        <v>12</v>
      </c>
      <c r="J39" t="s">
        <v>12</v>
      </c>
      <c r="K39" t="s">
        <v>13</v>
      </c>
      <c r="L39" t="str">
        <f t="shared" si="2"/>
        <v>tier - 3</v>
      </c>
      <c r="M39" t="str">
        <f t="shared" si="3"/>
        <v>tier - 3</v>
      </c>
      <c r="N39" t="str">
        <f t="shared" si="4"/>
        <v>R1013</v>
      </c>
    </row>
    <row r="40" spans="1:14" x14ac:dyDescent="0.25">
      <c r="A40" t="s">
        <v>61</v>
      </c>
      <c r="B40">
        <v>2004</v>
      </c>
      <c r="C40" s="17" t="s">
        <v>15</v>
      </c>
      <c r="D40" s="15">
        <v>12</v>
      </c>
      <c r="E40" s="21">
        <f t="shared" si="0"/>
        <v>38303</v>
      </c>
      <c r="F40" s="23">
        <f t="shared" si="1"/>
        <v>18</v>
      </c>
      <c r="G40">
        <v>0</v>
      </c>
      <c r="H40" s="19">
        <v>1121.8699999999999</v>
      </c>
      <c r="I40" t="s">
        <v>12</v>
      </c>
      <c r="J40" t="s">
        <v>16</v>
      </c>
      <c r="K40" t="s">
        <v>13</v>
      </c>
      <c r="L40" t="str">
        <f t="shared" si="2"/>
        <v>tier - 3</v>
      </c>
      <c r="M40" t="str">
        <f t="shared" si="3"/>
        <v>tier - 1</v>
      </c>
      <c r="N40" t="str">
        <f t="shared" si="4"/>
        <v>R1013</v>
      </c>
    </row>
    <row r="41" spans="1:14" x14ac:dyDescent="0.25">
      <c r="A41" t="s">
        <v>62</v>
      </c>
      <c r="B41">
        <v>2004</v>
      </c>
      <c r="C41" s="17" t="s">
        <v>18</v>
      </c>
      <c r="D41" s="15">
        <v>14</v>
      </c>
      <c r="E41" s="21">
        <f t="shared" si="0"/>
        <v>38152</v>
      </c>
      <c r="F41" s="23">
        <f t="shared" si="1"/>
        <v>18</v>
      </c>
      <c r="G41">
        <v>0</v>
      </c>
      <c r="H41" s="19">
        <v>1131.51</v>
      </c>
      <c r="I41" t="s">
        <v>12</v>
      </c>
      <c r="J41" t="s">
        <v>16</v>
      </c>
      <c r="K41" t="s">
        <v>13</v>
      </c>
      <c r="L41" t="str">
        <f t="shared" si="2"/>
        <v>tier - 3</v>
      </c>
      <c r="M41" t="str">
        <f t="shared" si="3"/>
        <v>tier - 1</v>
      </c>
      <c r="N41" t="str">
        <f t="shared" si="4"/>
        <v>R1013</v>
      </c>
    </row>
    <row r="42" spans="1:14" x14ac:dyDescent="0.25">
      <c r="A42" t="s">
        <v>63</v>
      </c>
      <c r="B42">
        <v>2002</v>
      </c>
      <c r="C42" s="17" t="s">
        <v>10</v>
      </c>
      <c r="D42" s="15">
        <v>19</v>
      </c>
      <c r="E42" s="21">
        <f t="shared" si="0"/>
        <v>37456</v>
      </c>
      <c r="F42" s="23">
        <f t="shared" si="1"/>
        <v>20</v>
      </c>
      <c r="G42">
        <v>0</v>
      </c>
      <c r="H42" s="19">
        <v>1132</v>
      </c>
      <c r="I42" t="s">
        <v>12</v>
      </c>
      <c r="J42" t="s">
        <v>16</v>
      </c>
      <c r="K42" t="s">
        <v>13</v>
      </c>
      <c r="L42" t="str">
        <f t="shared" si="2"/>
        <v>tier - 3</v>
      </c>
      <c r="M42" t="str">
        <f t="shared" si="3"/>
        <v>tier - 1</v>
      </c>
      <c r="N42" t="str">
        <f t="shared" si="4"/>
        <v>R1013</v>
      </c>
    </row>
    <row r="43" spans="1:14" x14ac:dyDescent="0.25">
      <c r="A43" t="s">
        <v>64</v>
      </c>
      <c r="B43">
        <v>2004</v>
      </c>
      <c r="C43" s="17" t="s">
        <v>37</v>
      </c>
      <c r="D43" s="15">
        <v>6</v>
      </c>
      <c r="E43" s="21">
        <f t="shared" si="0"/>
        <v>38266</v>
      </c>
      <c r="F43" s="23">
        <f t="shared" si="1"/>
        <v>18</v>
      </c>
      <c r="G43">
        <v>0</v>
      </c>
      <c r="H43" s="19">
        <v>1135</v>
      </c>
      <c r="I43" t="s">
        <v>12</v>
      </c>
      <c r="J43" t="s">
        <v>12</v>
      </c>
      <c r="K43" t="s">
        <v>13</v>
      </c>
      <c r="L43" t="str">
        <f t="shared" si="2"/>
        <v>tier - 3</v>
      </c>
      <c r="M43" t="str">
        <f t="shared" si="3"/>
        <v>tier - 3</v>
      </c>
      <c r="N43" t="str">
        <f t="shared" si="4"/>
        <v>R1013</v>
      </c>
    </row>
    <row r="44" spans="1:14" x14ac:dyDescent="0.25">
      <c r="A44" t="s">
        <v>65</v>
      </c>
      <c r="B44">
        <v>2004</v>
      </c>
      <c r="C44" s="17" t="s">
        <v>18</v>
      </c>
      <c r="D44" s="15">
        <v>11</v>
      </c>
      <c r="E44" s="21">
        <f t="shared" si="0"/>
        <v>38149</v>
      </c>
      <c r="F44" s="23">
        <f t="shared" si="1"/>
        <v>18</v>
      </c>
      <c r="G44">
        <v>0</v>
      </c>
      <c r="H44" s="19">
        <v>1135.94</v>
      </c>
      <c r="I44" t="s">
        <v>12</v>
      </c>
      <c r="J44" t="s">
        <v>12</v>
      </c>
      <c r="K44" t="s">
        <v>13</v>
      </c>
      <c r="L44" t="str">
        <f t="shared" si="2"/>
        <v>tier - 3</v>
      </c>
      <c r="M44" t="str">
        <f t="shared" si="3"/>
        <v>tier - 3</v>
      </c>
      <c r="N44" t="str">
        <f t="shared" si="4"/>
        <v>R1013</v>
      </c>
    </row>
    <row r="45" spans="1:14" x14ac:dyDescent="0.25">
      <c r="A45" t="s">
        <v>66</v>
      </c>
      <c r="B45">
        <v>2004</v>
      </c>
      <c r="C45" s="17" t="s">
        <v>15</v>
      </c>
      <c r="D45" s="15">
        <v>28</v>
      </c>
      <c r="E45" s="21">
        <f t="shared" si="0"/>
        <v>38319</v>
      </c>
      <c r="F45" s="23">
        <f t="shared" si="1"/>
        <v>18</v>
      </c>
      <c r="G45">
        <v>0</v>
      </c>
      <c r="H45" s="19">
        <v>1136.4000000000001</v>
      </c>
      <c r="I45" t="s">
        <v>12</v>
      </c>
      <c r="J45" t="s">
        <v>12</v>
      </c>
      <c r="K45" t="s">
        <v>13</v>
      </c>
      <c r="L45" t="str">
        <f t="shared" si="2"/>
        <v>tier - 3</v>
      </c>
      <c r="M45" t="str">
        <f t="shared" si="3"/>
        <v>tier - 3</v>
      </c>
      <c r="N45" t="str">
        <f t="shared" si="4"/>
        <v>R1013</v>
      </c>
    </row>
    <row r="46" spans="1:14" x14ac:dyDescent="0.25">
      <c r="A46" t="s">
        <v>67</v>
      </c>
      <c r="B46">
        <v>2002</v>
      </c>
      <c r="C46" s="17" t="s">
        <v>35</v>
      </c>
      <c r="D46" s="15">
        <v>11</v>
      </c>
      <c r="E46" s="21">
        <f t="shared" si="0"/>
        <v>37479</v>
      </c>
      <c r="F46" s="23">
        <f t="shared" si="1"/>
        <v>20</v>
      </c>
      <c r="G46">
        <v>0</v>
      </c>
      <c r="H46" s="19">
        <v>1137</v>
      </c>
      <c r="I46" t="s">
        <v>12</v>
      </c>
      <c r="J46" t="s">
        <v>16</v>
      </c>
      <c r="K46" t="s">
        <v>13</v>
      </c>
      <c r="L46" t="str">
        <f t="shared" si="2"/>
        <v>tier - 3</v>
      </c>
      <c r="M46" t="str">
        <f t="shared" si="3"/>
        <v>tier - 1</v>
      </c>
      <c r="N46" t="str">
        <f t="shared" si="4"/>
        <v>R1013</v>
      </c>
    </row>
    <row r="47" spans="1:14" x14ac:dyDescent="0.25">
      <c r="A47" t="s">
        <v>31</v>
      </c>
      <c r="B47">
        <v>2004</v>
      </c>
      <c r="C47" s="17" t="s">
        <v>15</v>
      </c>
      <c r="D47" s="15">
        <v>6</v>
      </c>
      <c r="E47" s="21">
        <f t="shared" si="0"/>
        <v>38297</v>
      </c>
      <c r="F47" s="23">
        <f t="shared" si="1"/>
        <v>18</v>
      </c>
      <c r="G47">
        <v>0</v>
      </c>
      <c r="H47" s="19">
        <v>1137.01</v>
      </c>
      <c r="I47" t="s">
        <v>12</v>
      </c>
      <c r="J47" t="s">
        <v>16</v>
      </c>
      <c r="K47" t="s">
        <v>13</v>
      </c>
      <c r="L47" t="str">
        <f t="shared" si="2"/>
        <v>tier - 3</v>
      </c>
      <c r="M47" t="str">
        <f t="shared" si="3"/>
        <v>tier - 1</v>
      </c>
      <c r="N47" t="str">
        <f t="shared" si="4"/>
        <v>R1013</v>
      </c>
    </row>
    <row r="48" spans="1:14" x14ac:dyDescent="0.25">
      <c r="A48" t="s">
        <v>68</v>
      </c>
      <c r="B48">
        <v>2004</v>
      </c>
      <c r="C48" s="17" t="s">
        <v>37</v>
      </c>
      <c r="D48" s="15">
        <v>15</v>
      </c>
      <c r="E48" s="21">
        <f t="shared" si="0"/>
        <v>38275</v>
      </c>
      <c r="F48" s="23">
        <f t="shared" si="1"/>
        <v>18</v>
      </c>
      <c r="G48">
        <v>0</v>
      </c>
      <c r="H48" s="19">
        <v>1137.01</v>
      </c>
      <c r="I48" t="s">
        <v>12</v>
      </c>
      <c r="J48" t="s">
        <v>16</v>
      </c>
      <c r="K48" t="s">
        <v>13</v>
      </c>
      <c r="L48" t="str">
        <f t="shared" si="2"/>
        <v>tier - 3</v>
      </c>
      <c r="M48" t="str">
        <f t="shared" si="3"/>
        <v>tier - 1</v>
      </c>
      <c r="N48" t="str">
        <f t="shared" si="4"/>
        <v>R1013</v>
      </c>
    </row>
    <row r="49" spans="1:14" x14ac:dyDescent="0.25">
      <c r="A49" t="s">
        <v>69</v>
      </c>
      <c r="B49">
        <v>2004</v>
      </c>
      <c r="C49" s="17" t="s">
        <v>15</v>
      </c>
      <c r="D49" s="15">
        <v>27</v>
      </c>
      <c r="E49" s="21">
        <f t="shared" si="0"/>
        <v>38318</v>
      </c>
      <c r="F49" s="23">
        <f t="shared" si="1"/>
        <v>18</v>
      </c>
      <c r="G49">
        <v>0</v>
      </c>
      <c r="H49" s="19">
        <v>1137.47</v>
      </c>
      <c r="I49" t="s">
        <v>12</v>
      </c>
      <c r="J49" t="s">
        <v>11</v>
      </c>
      <c r="K49" t="s">
        <v>13</v>
      </c>
      <c r="L49" t="str">
        <f t="shared" si="2"/>
        <v>tier - 3</v>
      </c>
      <c r="M49" t="str">
        <f t="shared" si="3"/>
        <v>tier - 2</v>
      </c>
      <c r="N49" t="str">
        <f t="shared" si="4"/>
        <v>R1013</v>
      </c>
    </row>
    <row r="50" spans="1:14" x14ac:dyDescent="0.25">
      <c r="A50" t="s">
        <v>70</v>
      </c>
      <c r="B50">
        <v>2001</v>
      </c>
      <c r="C50" s="17" t="s">
        <v>37</v>
      </c>
      <c r="D50" s="15">
        <v>25</v>
      </c>
      <c r="E50" s="21">
        <f t="shared" si="0"/>
        <v>37189</v>
      </c>
      <c r="F50" s="23">
        <f t="shared" si="1"/>
        <v>21</v>
      </c>
      <c r="G50">
        <v>0</v>
      </c>
      <c r="H50" s="19">
        <v>1141</v>
      </c>
      <c r="I50" t="s">
        <v>12</v>
      </c>
      <c r="J50" t="s">
        <v>16</v>
      </c>
      <c r="K50" t="s">
        <v>13</v>
      </c>
      <c r="L50" t="str">
        <f t="shared" si="2"/>
        <v>tier - 3</v>
      </c>
      <c r="M50" t="str">
        <f t="shared" si="3"/>
        <v>tier - 1</v>
      </c>
      <c r="N50" t="str">
        <f t="shared" si="4"/>
        <v>R1013</v>
      </c>
    </row>
    <row r="51" spans="1:14" x14ac:dyDescent="0.25">
      <c r="A51" t="s">
        <v>71</v>
      </c>
      <c r="B51">
        <v>2004</v>
      </c>
      <c r="C51" s="17" t="s">
        <v>20</v>
      </c>
      <c r="D51" s="15">
        <v>12</v>
      </c>
      <c r="E51" s="21">
        <f t="shared" si="0"/>
        <v>38242</v>
      </c>
      <c r="F51" s="23">
        <f t="shared" si="1"/>
        <v>18</v>
      </c>
      <c r="G51">
        <v>0</v>
      </c>
      <c r="H51" s="19">
        <v>1141.45</v>
      </c>
      <c r="I51" t="s">
        <v>12</v>
      </c>
      <c r="J51" t="s">
        <v>12</v>
      </c>
      <c r="K51" t="s">
        <v>13</v>
      </c>
      <c r="L51" t="str">
        <f t="shared" si="2"/>
        <v>tier - 3</v>
      </c>
      <c r="M51" t="str">
        <f t="shared" si="3"/>
        <v>tier - 3</v>
      </c>
      <c r="N51" t="str">
        <f t="shared" si="4"/>
        <v>R1013</v>
      </c>
    </row>
    <row r="52" spans="1:14" x14ac:dyDescent="0.25">
      <c r="A52" t="s">
        <v>72</v>
      </c>
      <c r="B52">
        <v>2002</v>
      </c>
      <c r="C52" s="17" t="s">
        <v>37</v>
      </c>
      <c r="D52" s="15">
        <v>1</v>
      </c>
      <c r="E52" s="21">
        <f t="shared" si="0"/>
        <v>37530</v>
      </c>
      <c r="F52" s="23">
        <f t="shared" si="1"/>
        <v>20</v>
      </c>
      <c r="G52">
        <v>0</v>
      </c>
      <c r="H52" s="19">
        <v>1142</v>
      </c>
      <c r="I52" t="s">
        <v>12</v>
      </c>
      <c r="J52" t="s">
        <v>11</v>
      </c>
      <c r="K52" t="s">
        <v>42</v>
      </c>
      <c r="L52" t="str">
        <f t="shared" si="2"/>
        <v>tier - 3</v>
      </c>
      <c r="M52" t="str">
        <f t="shared" si="3"/>
        <v>tier - 2</v>
      </c>
      <c r="N52" t="str">
        <f t="shared" si="4"/>
        <v>R1011</v>
      </c>
    </row>
    <row r="53" spans="1:14" x14ac:dyDescent="0.25">
      <c r="A53" t="s">
        <v>73</v>
      </c>
      <c r="B53">
        <v>2004</v>
      </c>
      <c r="C53" s="17" t="s">
        <v>18</v>
      </c>
      <c r="D53" s="15">
        <v>10</v>
      </c>
      <c r="E53" s="21">
        <f t="shared" si="0"/>
        <v>38148</v>
      </c>
      <c r="F53" s="23">
        <f t="shared" si="1"/>
        <v>18</v>
      </c>
      <c r="G53">
        <v>0</v>
      </c>
      <c r="H53" s="19">
        <v>1146.8</v>
      </c>
      <c r="I53" t="s">
        <v>11</v>
      </c>
      <c r="J53" t="s">
        <v>11</v>
      </c>
      <c r="K53" t="s">
        <v>13</v>
      </c>
      <c r="L53" t="str">
        <f t="shared" si="2"/>
        <v>tier - 2</v>
      </c>
      <c r="M53" t="str">
        <f t="shared" si="3"/>
        <v>tier - 2</v>
      </c>
      <c r="N53" t="str">
        <f t="shared" si="4"/>
        <v>R1013</v>
      </c>
    </row>
    <row r="54" spans="1:14" x14ac:dyDescent="0.25">
      <c r="A54" t="s">
        <v>74</v>
      </c>
      <c r="B54">
        <v>2003</v>
      </c>
      <c r="C54" s="17" t="s">
        <v>18</v>
      </c>
      <c r="D54" s="15">
        <v>12</v>
      </c>
      <c r="E54" s="21">
        <f t="shared" si="0"/>
        <v>37784</v>
      </c>
      <c r="F54" s="23">
        <f t="shared" si="1"/>
        <v>19</v>
      </c>
      <c r="G54">
        <v>0</v>
      </c>
      <c r="H54" s="19">
        <v>1149</v>
      </c>
      <c r="I54" t="s">
        <v>11</v>
      </c>
      <c r="J54" t="s">
        <v>16</v>
      </c>
      <c r="K54" t="s">
        <v>23</v>
      </c>
      <c r="L54" t="str">
        <f t="shared" si="2"/>
        <v>tier - 2</v>
      </c>
      <c r="M54" t="str">
        <f t="shared" si="3"/>
        <v>tier - 1</v>
      </c>
      <c r="N54" t="str">
        <f t="shared" si="4"/>
        <v>R1012</v>
      </c>
    </row>
    <row r="55" spans="1:14" x14ac:dyDescent="0.25">
      <c r="A55" t="s">
        <v>75</v>
      </c>
      <c r="B55">
        <v>2004</v>
      </c>
      <c r="C55" s="17" t="s">
        <v>10</v>
      </c>
      <c r="D55" s="15">
        <v>18</v>
      </c>
      <c r="E55" s="21">
        <f t="shared" si="0"/>
        <v>38186</v>
      </c>
      <c r="F55" s="23">
        <f t="shared" si="1"/>
        <v>18</v>
      </c>
      <c r="G55">
        <v>0</v>
      </c>
      <c r="H55" s="19">
        <v>1149.4000000000001</v>
      </c>
      <c r="I55" t="s">
        <v>11</v>
      </c>
      <c r="J55" t="s">
        <v>11</v>
      </c>
      <c r="K55" t="s">
        <v>13</v>
      </c>
      <c r="L55" t="str">
        <f t="shared" si="2"/>
        <v>tier - 2</v>
      </c>
      <c r="M55" t="str">
        <f t="shared" si="3"/>
        <v>tier - 2</v>
      </c>
      <c r="N55" t="str">
        <f t="shared" si="4"/>
        <v>R1013</v>
      </c>
    </row>
    <row r="56" spans="1:14" x14ac:dyDescent="0.25">
      <c r="A56" t="s">
        <v>76</v>
      </c>
      <c r="B56">
        <v>1994</v>
      </c>
      <c r="C56" s="17" t="s">
        <v>10</v>
      </c>
      <c r="D56" s="15">
        <v>26</v>
      </c>
      <c r="E56" s="21">
        <f t="shared" si="0"/>
        <v>34541</v>
      </c>
      <c r="F56" s="23">
        <f t="shared" si="1"/>
        <v>28</v>
      </c>
      <c r="G56">
        <v>0</v>
      </c>
      <c r="H56" s="19">
        <v>1158.32</v>
      </c>
      <c r="I56" t="s">
        <v>11</v>
      </c>
      <c r="J56" t="s">
        <v>16</v>
      </c>
      <c r="K56" t="s">
        <v>13</v>
      </c>
      <c r="L56" t="str">
        <f t="shared" si="2"/>
        <v>tier - 2</v>
      </c>
      <c r="M56" t="str">
        <f t="shared" si="3"/>
        <v>tier - 1</v>
      </c>
      <c r="N56" t="str">
        <f t="shared" si="4"/>
        <v>R1013</v>
      </c>
    </row>
    <row r="57" spans="1:14" x14ac:dyDescent="0.25">
      <c r="A57" t="s">
        <v>77</v>
      </c>
      <c r="B57">
        <v>2004</v>
      </c>
      <c r="C57" s="17" t="s">
        <v>15</v>
      </c>
      <c r="D57" s="15">
        <v>11</v>
      </c>
      <c r="E57" s="21">
        <f t="shared" si="0"/>
        <v>38302</v>
      </c>
      <c r="F57" s="23">
        <f t="shared" si="1"/>
        <v>18</v>
      </c>
      <c r="G57">
        <v>0</v>
      </c>
      <c r="H57" s="19">
        <v>1163.46</v>
      </c>
      <c r="I57" t="s">
        <v>11</v>
      </c>
      <c r="J57" t="s">
        <v>12</v>
      </c>
      <c r="K57" t="s">
        <v>13</v>
      </c>
      <c r="L57" t="str">
        <f t="shared" si="2"/>
        <v>tier - 2</v>
      </c>
      <c r="M57" t="str">
        <f t="shared" si="3"/>
        <v>tier - 3</v>
      </c>
      <c r="N57" t="str">
        <f t="shared" si="4"/>
        <v>R1013</v>
      </c>
    </row>
    <row r="58" spans="1:14" x14ac:dyDescent="0.25">
      <c r="A58" t="s">
        <v>78</v>
      </c>
      <c r="B58">
        <v>2002</v>
      </c>
      <c r="C58" s="17" t="s">
        <v>18</v>
      </c>
      <c r="D58" s="15">
        <v>11</v>
      </c>
      <c r="E58" s="21">
        <f t="shared" si="0"/>
        <v>37418</v>
      </c>
      <c r="F58" s="23">
        <f t="shared" si="1"/>
        <v>20</v>
      </c>
      <c r="G58">
        <v>0</v>
      </c>
      <c r="H58" s="19">
        <v>1165</v>
      </c>
      <c r="I58" t="s">
        <v>11</v>
      </c>
      <c r="J58" t="s">
        <v>12</v>
      </c>
      <c r="K58" t="s">
        <v>23</v>
      </c>
      <c r="L58" t="str">
        <f t="shared" si="2"/>
        <v>tier - 2</v>
      </c>
      <c r="M58" t="str">
        <f t="shared" si="3"/>
        <v>tier - 3</v>
      </c>
      <c r="N58" t="str">
        <f t="shared" si="4"/>
        <v>R1012</v>
      </c>
    </row>
    <row r="59" spans="1:14" x14ac:dyDescent="0.25">
      <c r="A59" t="s">
        <v>79</v>
      </c>
      <c r="B59">
        <v>2001</v>
      </c>
      <c r="C59" s="17" t="s">
        <v>15</v>
      </c>
      <c r="D59" s="15">
        <v>12</v>
      </c>
      <c r="E59" s="21">
        <f t="shared" si="0"/>
        <v>37207</v>
      </c>
      <c r="F59" s="23">
        <f t="shared" si="1"/>
        <v>21</v>
      </c>
      <c r="G59">
        <v>0</v>
      </c>
      <c r="H59" s="19">
        <v>1167</v>
      </c>
      <c r="I59" t="s">
        <v>11</v>
      </c>
      <c r="J59" t="s">
        <v>16</v>
      </c>
      <c r="K59" t="s">
        <v>13</v>
      </c>
      <c r="L59" t="str">
        <f t="shared" si="2"/>
        <v>tier - 2</v>
      </c>
      <c r="M59" t="str">
        <f t="shared" si="3"/>
        <v>tier - 1</v>
      </c>
      <c r="N59" t="str">
        <f t="shared" si="4"/>
        <v>R1013</v>
      </c>
    </row>
    <row r="60" spans="1:14" x14ac:dyDescent="0.25">
      <c r="A60" t="s">
        <v>80</v>
      </c>
      <c r="B60">
        <v>1996</v>
      </c>
      <c r="C60" s="17" t="s">
        <v>35</v>
      </c>
      <c r="D60" s="15">
        <v>11</v>
      </c>
      <c r="E60" s="21">
        <f t="shared" si="0"/>
        <v>35288</v>
      </c>
      <c r="F60" s="23">
        <f t="shared" si="1"/>
        <v>26</v>
      </c>
      <c r="G60">
        <v>0</v>
      </c>
      <c r="H60" s="19">
        <v>1178</v>
      </c>
      <c r="I60" t="s">
        <v>11</v>
      </c>
      <c r="J60" t="s">
        <v>12</v>
      </c>
      <c r="K60" t="s">
        <v>13</v>
      </c>
      <c r="L60" t="str">
        <f t="shared" si="2"/>
        <v>tier - 2</v>
      </c>
      <c r="M60" t="str">
        <f t="shared" si="3"/>
        <v>tier - 3</v>
      </c>
      <c r="N60" t="str">
        <f t="shared" si="4"/>
        <v>R1013</v>
      </c>
    </row>
    <row r="61" spans="1:14" x14ac:dyDescent="0.25">
      <c r="A61" t="s">
        <v>81</v>
      </c>
      <c r="B61">
        <v>1997</v>
      </c>
      <c r="C61" s="17" t="s">
        <v>18</v>
      </c>
      <c r="D61" s="15">
        <v>28</v>
      </c>
      <c r="E61" s="21">
        <f t="shared" si="0"/>
        <v>35609</v>
      </c>
      <c r="F61" s="23">
        <f t="shared" si="1"/>
        <v>25</v>
      </c>
      <c r="G61">
        <v>0</v>
      </c>
      <c r="H61" s="19">
        <v>1178.07</v>
      </c>
      <c r="I61" t="s">
        <v>11</v>
      </c>
      <c r="J61" t="s">
        <v>11</v>
      </c>
      <c r="K61" t="s">
        <v>13</v>
      </c>
      <c r="L61" t="str">
        <f t="shared" si="2"/>
        <v>tier - 2</v>
      </c>
      <c r="M61" t="str">
        <f t="shared" si="3"/>
        <v>tier - 2</v>
      </c>
      <c r="N61" t="str">
        <f t="shared" si="4"/>
        <v>R1013</v>
      </c>
    </row>
    <row r="62" spans="1:14" x14ac:dyDescent="0.25">
      <c r="A62" t="s">
        <v>82</v>
      </c>
      <c r="B62">
        <v>2002</v>
      </c>
      <c r="C62" s="17" t="s">
        <v>35</v>
      </c>
      <c r="D62" s="15">
        <v>26</v>
      </c>
      <c r="E62" s="21">
        <f t="shared" si="0"/>
        <v>37494</v>
      </c>
      <c r="F62" s="23">
        <f t="shared" si="1"/>
        <v>20</v>
      </c>
      <c r="G62">
        <v>0</v>
      </c>
      <c r="H62" s="19">
        <v>1191</v>
      </c>
      <c r="I62" t="s">
        <v>11</v>
      </c>
      <c r="J62" t="s">
        <v>16</v>
      </c>
      <c r="K62" t="s">
        <v>13</v>
      </c>
      <c r="L62" t="str">
        <f t="shared" si="2"/>
        <v>tier - 2</v>
      </c>
      <c r="M62" t="str">
        <f t="shared" si="3"/>
        <v>tier - 1</v>
      </c>
      <c r="N62" t="str">
        <f t="shared" si="4"/>
        <v>R1013</v>
      </c>
    </row>
    <row r="63" spans="1:14" x14ac:dyDescent="0.25">
      <c r="A63" t="s">
        <v>83</v>
      </c>
      <c r="B63">
        <v>1999</v>
      </c>
      <c r="C63" s="17" t="s">
        <v>18</v>
      </c>
      <c r="D63" s="15">
        <v>28</v>
      </c>
      <c r="E63" s="21">
        <f t="shared" si="0"/>
        <v>36339</v>
      </c>
      <c r="F63" s="23">
        <f t="shared" si="1"/>
        <v>23</v>
      </c>
      <c r="G63">
        <v>0</v>
      </c>
      <c r="H63" s="19">
        <v>1200</v>
      </c>
      <c r="I63" t="s">
        <v>11</v>
      </c>
      <c r="J63" t="s">
        <v>12</v>
      </c>
      <c r="K63" t="s">
        <v>23</v>
      </c>
      <c r="L63" t="str">
        <f t="shared" si="2"/>
        <v>tier - 2</v>
      </c>
      <c r="M63" t="str">
        <f t="shared" si="3"/>
        <v>tier - 3</v>
      </c>
      <c r="N63" t="str">
        <f t="shared" si="4"/>
        <v>R1012</v>
      </c>
    </row>
    <row r="64" spans="1:14" x14ac:dyDescent="0.25">
      <c r="A64" t="s">
        <v>84</v>
      </c>
      <c r="B64">
        <v>1992</v>
      </c>
      <c r="C64" s="17" t="s">
        <v>37</v>
      </c>
      <c r="D64" s="15">
        <v>6</v>
      </c>
      <c r="E64" s="21">
        <f t="shared" si="0"/>
        <v>33883</v>
      </c>
      <c r="F64" s="23">
        <f t="shared" si="1"/>
        <v>30</v>
      </c>
      <c r="G64">
        <v>0</v>
      </c>
      <c r="H64" s="19">
        <v>1200.55</v>
      </c>
      <c r="I64" t="s">
        <v>11</v>
      </c>
      <c r="J64" t="s">
        <v>12</v>
      </c>
      <c r="K64" t="s">
        <v>13</v>
      </c>
      <c r="L64" t="str">
        <f t="shared" si="2"/>
        <v>tier - 2</v>
      </c>
      <c r="M64" t="str">
        <f t="shared" si="3"/>
        <v>tier - 3</v>
      </c>
      <c r="N64" t="str">
        <f t="shared" si="4"/>
        <v>R1013</v>
      </c>
    </row>
    <row r="65" spans="1:14" x14ac:dyDescent="0.25">
      <c r="A65" t="s">
        <v>85</v>
      </c>
      <c r="B65">
        <v>2004</v>
      </c>
      <c r="C65" s="17" t="s">
        <v>18</v>
      </c>
      <c r="D65" s="15">
        <v>2</v>
      </c>
      <c r="E65" s="21">
        <f t="shared" si="0"/>
        <v>38140</v>
      </c>
      <c r="F65" s="23">
        <f t="shared" si="1"/>
        <v>19</v>
      </c>
      <c r="G65">
        <v>0</v>
      </c>
      <c r="H65" s="19">
        <v>1210</v>
      </c>
      <c r="I65" t="s">
        <v>11</v>
      </c>
      <c r="J65" t="s">
        <v>16</v>
      </c>
      <c r="K65" t="s">
        <v>13</v>
      </c>
      <c r="L65" t="str">
        <f t="shared" si="2"/>
        <v>tier - 2</v>
      </c>
      <c r="M65" t="str">
        <f t="shared" si="3"/>
        <v>tier - 1</v>
      </c>
      <c r="N65" t="str">
        <f t="shared" si="4"/>
        <v>R1013</v>
      </c>
    </row>
    <row r="66" spans="1:14" x14ac:dyDescent="0.25">
      <c r="A66" t="s">
        <v>86</v>
      </c>
      <c r="B66">
        <v>1996</v>
      </c>
      <c r="C66" s="17" t="s">
        <v>15</v>
      </c>
      <c r="D66" s="15">
        <v>4</v>
      </c>
      <c r="E66" s="21">
        <f t="shared" ref="E66:E129" si="5">DATEVALUE(D66&amp;"-"&amp;C66&amp;"-"&amp;B66)</f>
        <v>35373</v>
      </c>
      <c r="F66" s="23">
        <f t="shared" si="1"/>
        <v>26</v>
      </c>
      <c r="G66">
        <v>0</v>
      </c>
      <c r="H66" s="19">
        <v>1220</v>
      </c>
      <c r="I66" t="s">
        <v>11</v>
      </c>
      <c r="J66" t="s">
        <v>12</v>
      </c>
      <c r="K66" t="s">
        <v>23</v>
      </c>
      <c r="L66" t="str">
        <f t="shared" si="2"/>
        <v>tier - 2</v>
      </c>
      <c r="M66" t="str">
        <f t="shared" si="3"/>
        <v>tier - 3</v>
      </c>
      <c r="N66" t="str">
        <f t="shared" si="4"/>
        <v>R1012</v>
      </c>
    </row>
    <row r="67" spans="1:14" x14ac:dyDescent="0.25">
      <c r="A67" t="s">
        <v>87</v>
      </c>
      <c r="B67">
        <v>2004</v>
      </c>
      <c r="C67" s="17" t="s">
        <v>10</v>
      </c>
      <c r="D67" s="15">
        <v>9</v>
      </c>
      <c r="E67" s="21">
        <f t="shared" si="5"/>
        <v>38177</v>
      </c>
      <c r="F67" s="23">
        <f t="shared" ref="F67:F130" si="6">DATEDIF(E67,DATE(2023,6,8),"Y")</f>
        <v>18</v>
      </c>
      <c r="G67">
        <v>0</v>
      </c>
      <c r="H67" s="19">
        <v>1224</v>
      </c>
      <c r="I67" t="s">
        <v>11</v>
      </c>
      <c r="J67" t="s">
        <v>16</v>
      </c>
      <c r="K67" t="s">
        <v>13</v>
      </c>
      <c r="L67" t="str">
        <f t="shared" ref="L67:L130" si="7">SUBSTITUTE(I67,"?","tier - 2")</f>
        <v>tier - 2</v>
      </c>
      <c r="M67" t="str">
        <f t="shared" ref="M67:M130" si="8">SUBSTITUTE(J67,"?","tier - 2")</f>
        <v>tier - 1</v>
      </c>
      <c r="N67" t="str">
        <f t="shared" ref="N67:N130" si="9">SUBSTITUTE(K67,"?","Unknown")</f>
        <v>R1013</v>
      </c>
    </row>
    <row r="68" spans="1:14" x14ac:dyDescent="0.25">
      <c r="A68" t="s">
        <v>88</v>
      </c>
      <c r="B68">
        <v>2004</v>
      </c>
      <c r="C68" s="17" t="s">
        <v>37</v>
      </c>
      <c r="D68" s="15">
        <v>16</v>
      </c>
      <c r="E68" s="21">
        <f t="shared" si="5"/>
        <v>38276</v>
      </c>
      <c r="F68" s="23">
        <f t="shared" si="6"/>
        <v>18</v>
      </c>
      <c r="G68">
        <v>0</v>
      </c>
      <c r="H68" s="19">
        <v>1228</v>
      </c>
      <c r="I68" t="s">
        <v>11</v>
      </c>
      <c r="J68" t="s">
        <v>16</v>
      </c>
      <c r="K68" t="s">
        <v>23</v>
      </c>
      <c r="L68" t="str">
        <f t="shared" si="7"/>
        <v>tier - 2</v>
      </c>
      <c r="M68" t="str">
        <f t="shared" si="8"/>
        <v>tier - 1</v>
      </c>
      <c r="N68" t="str">
        <f t="shared" si="9"/>
        <v>R1012</v>
      </c>
    </row>
    <row r="69" spans="1:14" x14ac:dyDescent="0.25">
      <c r="A69" t="s">
        <v>89</v>
      </c>
      <c r="B69">
        <v>1998</v>
      </c>
      <c r="C69" s="17" t="s">
        <v>10</v>
      </c>
      <c r="D69" s="15">
        <v>13</v>
      </c>
      <c r="E69" s="21">
        <f t="shared" si="5"/>
        <v>35989</v>
      </c>
      <c r="F69" s="23">
        <f t="shared" si="6"/>
        <v>24</v>
      </c>
      <c r="G69">
        <v>0</v>
      </c>
      <c r="H69" s="19">
        <v>1234</v>
      </c>
      <c r="I69" t="s">
        <v>11</v>
      </c>
      <c r="J69" t="s">
        <v>16</v>
      </c>
      <c r="K69" t="s">
        <v>13</v>
      </c>
      <c r="L69" t="str">
        <f t="shared" si="7"/>
        <v>tier - 2</v>
      </c>
      <c r="M69" t="str">
        <f t="shared" si="8"/>
        <v>tier - 1</v>
      </c>
      <c r="N69" t="str">
        <f t="shared" si="9"/>
        <v>R1013</v>
      </c>
    </row>
    <row r="70" spans="1:14" x14ac:dyDescent="0.25">
      <c r="A70" t="s">
        <v>90</v>
      </c>
      <c r="B70">
        <v>2002</v>
      </c>
      <c r="C70" s="17" t="s">
        <v>30</v>
      </c>
      <c r="D70" s="15">
        <v>12</v>
      </c>
      <c r="E70" s="21">
        <f t="shared" si="5"/>
        <v>37602</v>
      </c>
      <c r="F70" s="23">
        <f t="shared" si="6"/>
        <v>20</v>
      </c>
      <c r="G70">
        <v>0</v>
      </c>
      <c r="H70" s="19">
        <v>1237</v>
      </c>
      <c r="I70" t="s">
        <v>11</v>
      </c>
      <c r="J70" t="s">
        <v>11</v>
      </c>
      <c r="K70" t="s">
        <v>13</v>
      </c>
      <c r="L70" t="str">
        <f t="shared" si="7"/>
        <v>tier - 2</v>
      </c>
      <c r="M70" t="str">
        <f t="shared" si="8"/>
        <v>tier - 2</v>
      </c>
      <c r="N70" t="str">
        <f t="shared" si="9"/>
        <v>R1013</v>
      </c>
    </row>
    <row r="71" spans="1:14" x14ac:dyDescent="0.25">
      <c r="A71" t="s">
        <v>91</v>
      </c>
      <c r="B71">
        <v>1998</v>
      </c>
      <c r="C71" s="17" t="s">
        <v>37</v>
      </c>
      <c r="D71" s="15">
        <v>11</v>
      </c>
      <c r="E71" s="21">
        <f t="shared" si="5"/>
        <v>36079</v>
      </c>
      <c r="F71" s="23">
        <f t="shared" si="6"/>
        <v>24</v>
      </c>
      <c r="G71">
        <v>0</v>
      </c>
      <c r="H71" s="19">
        <v>1240</v>
      </c>
      <c r="I71" t="s">
        <v>11</v>
      </c>
      <c r="J71" t="s">
        <v>16</v>
      </c>
      <c r="K71" t="s">
        <v>23</v>
      </c>
      <c r="L71" t="str">
        <f t="shared" si="7"/>
        <v>tier - 2</v>
      </c>
      <c r="M71" t="str">
        <f t="shared" si="8"/>
        <v>tier - 1</v>
      </c>
      <c r="N71" t="str">
        <f t="shared" si="9"/>
        <v>R1012</v>
      </c>
    </row>
    <row r="72" spans="1:14" x14ac:dyDescent="0.25">
      <c r="A72" t="s">
        <v>92</v>
      </c>
      <c r="B72">
        <v>2002</v>
      </c>
      <c r="C72" s="17" t="s">
        <v>10</v>
      </c>
      <c r="D72" s="15">
        <v>1</v>
      </c>
      <c r="E72" s="21">
        <f t="shared" si="5"/>
        <v>37438</v>
      </c>
      <c r="F72" s="23">
        <f t="shared" si="6"/>
        <v>20</v>
      </c>
      <c r="G72">
        <v>0</v>
      </c>
      <c r="H72" s="19">
        <v>1241</v>
      </c>
      <c r="I72" t="s">
        <v>11</v>
      </c>
      <c r="J72" t="s">
        <v>11</v>
      </c>
      <c r="K72" t="s">
        <v>13</v>
      </c>
      <c r="L72" t="str">
        <f t="shared" si="7"/>
        <v>tier - 2</v>
      </c>
      <c r="M72" t="str">
        <f t="shared" si="8"/>
        <v>tier - 2</v>
      </c>
      <c r="N72" t="str">
        <f t="shared" si="9"/>
        <v>R1013</v>
      </c>
    </row>
    <row r="73" spans="1:14" x14ac:dyDescent="0.25">
      <c r="A73" t="s">
        <v>93</v>
      </c>
      <c r="B73">
        <v>2003</v>
      </c>
      <c r="C73" s="17" t="s">
        <v>35</v>
      </c>
      <c r="D73" s="15">
        <v>2</v>
      </c>
      <c r="E73" s="21">
        <f t="shared" si="5"/>
        <v>37835</v>
      </c>
      <c r="F73" s="23">
        <f t="shared" si="6"/>
        <v>19</v>
      </c>
      <c r="G73">
        <v>0</v>
      </c>
      <c r="H73" s="19">
        <v>1241.57</v>
      </c>
      <c r="I73" t="s">
        <v>11</v>
      </c>
      <c r="J73" t="s">
        <v>11</v>
      </c>
      <c r="K73" t="s">
        <v>42</v>
      </c>
      <c r="L73" t="str">
        <f t="shared" si="7"/>
        <v>tier - 2</v>
      </c>
      <c r="M73" t="str">
        <f t="shared" si="8"/>
        <v>tier - 2</v>
      </c>
      <c r="N73" t="str">
        <f t="shared" si="9"/>
        <v>R1011</v>
      </c>
    </row>
    <row r="74" spans="1:14" x14ac:dyDescent="0.25">
      <c r="A74" t="s">
        <v>94</v>
      </c>
      <c r="B74">
        <v>2003</v>
      </c>
      <c r="C74" s="17" t="s">
        <v>20</v>
      </c>
      <c r="D74" s="15">
        <v>15</v>
      </c>
      <c r="E74" s="21">
        <f t="shared" si="5"/>
        <v>37879</v>
      </c>
      <c r="F74" s="23">
        <f t="shared" si="6"/>
        <v>19</v>
      </c>
      <c r="G74">
        <v>0</v>
      </c>
      <c r="H74" s="19">
        <v>1242.26</v>
      </c>
      <c r="I74" t="s">
        <v>11</v>
      </c>
      <c r="J74" t="s">
        <v>16</v>
      </c>
      <c r="K74" t="s">
        <v>42</v>
      </c>
      <c r="L74" t="str">
        <f t="shared" si="7"/>
        <v>tier - 2</v>
      </c>
      <c r="M74" t="str">
        <f t="shared" si="8"/>
        <v>tier - 1</v>
      </c>
      <c r="N74" t="str">
        <f t="shared" si="9"/>
        <v>R1011</v>
      </c>
    </row>
    <row r="75" spans="1:14" x14ac:dyDescent="0.25">
      <c r="A75" t="s">
        <v>95</v>
      </c>
      <c r="B75">
        <v>2003</v>
      </c>
      <c r="C75" s="17" t="s">
        <v>20</v>
      </c>
      <c r="D75" s="15">
        <v>8</v>
      </c>
      <c r="E75" s="21">
        <f t="shared" si="5"/>
        <v>37872</v>
      </c>
      <c r="F75" s="23">
        <f t="shared" si="6"/>
        <v>19</v>
      </c>
      <c r="G75">
        <v>0</v>
      </c>
      <c r="H75" s="19">
        <v>1242.82</v>
      </c>
      <c r="I75" t="s">
        <v>11</v>
      </c>
      <c r="J75" t="s">
        <v>16</v>
      </c>
      <c r="K75" t="s">
        <v>42</v>
      </c>
      <c r="L75" t="str">
        <f t="shared" si="7"/>
        <v>tier - 2</v>
      </c>
      <c r="M75" t="str">
        <f t="shared" si="8"/>
        <v>tier - 1</v>
      </c>
      <c r="N75" t="str">
        <f t="shared" si="9"/>
        <v>R1011</v>
      </c>
    </row>
    <row r="76" spans="1:14" x14ac:dyDescent="0.25">
      <c r="A76" t="s">
        <v>96</v>
      </c>
      <c r="B76">
        <v>2003</v>
      </c>
      <c r="C76" s="17" t="s">
        <v>20</v>
      </c>
      <c r="D76" s="15">
        <v>15</v>
      </c>
      <c r="E76" s="21">
        <f t="shared" si="5"/>
        <v>37879</v>
      </c>
      <c r="F76" s="23">
        <f t="shared" si="6"/>
        <v>19</v>
      </c>
      <c r="G76">
        <v>0</v>
      </c>
      <c r="H76" s="19">
        <v>1252.4100000000001</v>
      </c>
      <c r="I76" t="s">
        <v>11</v>
      </c>
      <c r="J76" t="s">
        <v>12</v>
      </c>
      <c r="K76" t="s">
        <v>42</v>
      </c>
      <c r="L76" t="str">
        <f t="shared" si="7"/>
        <v>tier - 2</v>
      </c>
      <c r="M76" t="str">
        <f t="shared" si="8"/>
        <v>tier - 3</v>
      </c>
      <c r="N76" t="str">
        <f t="shared" si="9"/>
        <v>R1011</v>
      </c>
    </row>
    <row r="77" spans="1:14" x14ac:dyDescent="0.25">
      <c r="A77" t="s">
        <v>97</v>
      </c>
      <c r="B77">
        <v>1997</v>
      </c>
      <c r="C77" s="17" t="s">
        <v>15</v>
      </c>
      <c r="D77" s="15">
        <v>4</v>
      </c>
      <c r="E77" s="21">
        <f t="shared" si="5"/>
        <v>35738</v>
      </c>
      <c r="F77" s="23">
        <f t="shared" si="6"/>
        <v>25</v>
      </c>
      <c r="G77">
        <v>0</v>
      </c>
      <c r="H77" s="19">
        <v>1253</v>
      </c>
      <c r="I77" t="s">
        <v>11</v>
      </c>
      <c r="J77" t="s">
        <v>11</v>
      </c>
      <c r="K77" t="s">
        <v>13</v>
      </c>
      <c r="L77" t="str">
        <f t="shared" si="7"/>
        <v>tier - 2</v>
      </c>
      <c r="M77" t="str">
        <f t="shared" si="8"/>
        <v>tier - 2</v>
      </c>
      <c r="N77" t="str">
        <f t="shared" si="9"/>
        <v>R1013</v>
      </c>
    </row>
    <row r="78" spans="1:14" x14ac:dyDescent="0.25">
      <c r="A78" t="s">
        <v>98</v>
      </c>
      <c r="B78">
        <v>2003</v>
      </c>
      <c r="C78" s="17" t="s">
        <v>30</v>
      </c>
      <c r="D78" s="15">
        <v>10</v>
      </c>
      <c r="E78" s="21">
        <f t="shared" si="5"/>
        <v>37965</v>
      </c>
      <c r="F78" s="23">
        <f t="shared" si="6"/>
        <v>19</v>
      </c>
      <c r="G78">
        <v>0</v>
      </c>
      <c r="H78" s="19">
        <v>1253.94</v>
      </c>
      <c r="I78" t="s">
        <v>11</v>
      </c>
      <c r="J78" t="s">
        <v>11</v>
      </c>
      <c r="K78" t="s">
        <v>42</v>
      </c>
      <c r="L78" t="str">
        <f t="shared" si="7"/>
        <v>tier - 2</v>
      </c>
      <c r="M78" t="str">
        <f t="shared" si="8"/>
        <v>tier - 2</v>
      </c>
      <c r="N78" t="str">
        <f t="shared" si="9"/>
        <v>R1011</v>
      </c>
    </row>
    <row r="79" spans="1:14" x14ac:dyDescent="0.25">
      <c r="A79" t="s">
        <v>99</v>
      </c>
      <c r="B79">
        <v>2003</v>
      </c>
      <c r="C79" s="17" t="s">
        <v>37</v>
      </c>
      <c r="D79" s="15">
        <v>13</v>
      </c>
      <c r="E79" s="21">
        <f t="shared" si="5"/>
        <v>37907</v>
      </c>
      <c r="F79" s="23">
        <f t="shared" si="6"/>
        <v>19</v>
      </c>
      <c r="G79">
        <v>0</v>
      </c>
      <c r="H79" s="19">
        <v>1256.3</v>
      </c>
      <c r="I79" t="s">
        <v>11</v>
      </c>
      <c r="J79" t="s">
        <v>12</v>
      </c>
      <c r="K79" t="s">
        <v>42</v>
      </c>
      <c r="L79" t="str">
        <f t="shared" si="7"/>
        <v>tier - 2</v>
      </c>
      <c r="M79" t="str">
        <f t="shared" si="8"/>
        <v>tier - 3</v>
      </c>
      <c r="N79" t="str">
        <f t="shared" si="9"/>
        <v>R1011</v>
      </c>
    </row>
    <row r="80" spans="1:14" x14ac:dyDescent="0.25">
      <c r="A80" t="s">
        <v>100</v>
      </c>
      <c r="B80">
        <v>2003</v>
      </c>
      <c r="C80" s="17" t="s">
        <v>37</v>
      </c>
      <c r="D80" s="15">
        <v>30</v>
      </c>
      <c r="E80" s="21">
        <f t="shared" si="5"/>
        <v>37924</v>
      </c>
      <c r="F80" s="23">
        <f t="shared" si="6"/>
        <v>19</v>
      </c>
      <c r="G80">
        <v>0</v>
      </c>
      <c r="H80" s="19">
        <v>1261.44</v>
      </c>
      <c r="I80" t="s">
        <v>11</v>
      </c>
      <c r="J80" t="s">
        <v>12</v>
      </c>
      <c r="K80" t="s">
        <v>42</v>
      </c>
      <c r="L80" t="str">
        <f t="shared" si="7"/>
        <v>tier - 2</v>
      </c>
      <c r="M80" t="str">
        <f t="shared" si="8"/>
        <v>tier - 3</v>
      </c>
      <c r="N80" t="str">
        <f t="shared" si="9"/>
        <v>R1011</v>
      </c>
    </row>
    <row r="81" spans="1:14" x14ac:dyDescent="0.25">
      <c r="A81" t="s">
        <v>101</v>
      </c>
      <c r="B81">
        <v>2003</v>
      </c>
      <c r="C81" s="17" t="s">
        <v>35</v>
      </c>
      <c r="D81" s="15">
        <v>15</v>
      </c>
      <c r="E81" s="21">
        <f t="shared" si="5"/>
        <v>37848</v>
      </c>
      <c r="F81" s="23">
        <f t="shared" si="6"/>
        <v>19</v>
      </c>
      <c r="G81">
        <v>0</v>
      </c>
      <c r="H81" s="19">
        <v>1261.8599999999999</v>
      </c>
      <c r="I81" t="s">
        <v>11</v>
      </c>
      <c r="J81" t="s">
        <v>12</v>
      </c>
      <c r="K81" t="s">
        <v>42</v>
      </c>
      <c r="L81" t="str">
        <f t="shared" si="7"/>
        <v>tier - 2</v>
      </c>
      <c r="M81" t="str">
        <f t="shared" si="8"/>
        <v>tier - 3</v>
      </c>
      <c r="N81" t="str">
        <f t="shared" si="9"/>
        <v>R1011</v>
      </c>
    </row>
    <row r="82" spans="1:14" x14ac:dyDescent="0.25">
      <c r="A82" t="s">
        <v>102</v>
      </c>
      <c r="B82">
        <v>2003</v>
      </c>
      <c r="C82" s="17" t="s">
        <v>15</v>
      </c>
      <c r="D82" s="15">
        <v>21</v>
      </c>
      <c r="E82" s="21">
        <f t="shared" si="5"/>
        <v>37946</v>
      </c>
      <c r="F82" s="23">
        <f t="shared" si="6"/>
        <v>19</v>
      </c>
      <c r="G82">
        <v>0</v>
      </c>
      <c r="H82" s="19">
        <v>1263.25</v>
      </c>
      <c r="I82" t="s">
        <v>11</v>
      </c>
      <c r="J82" t="s">
        <v>12</v>
      </c>
      <c r="K82" t="s">
        <v>42</v>
      </c>
      <c r="L82" t="str">
        <f t="shared" si="7"/>
        <v>tier - 2</v>
      </c>
      <c r="M82" t="str">
        <f t="shared" si="8"/>
        <v>tier - 3</v>
      </c>
      <c r="N82" t="str">
        <f t="shared" si="9"/>
        <v>R1011</v>
      </c>
    </row>
    <row r="83" spans="1:14" x14ac:dyDescent="0.25">
      <c r="A83" t="s">
        <v>103</v>
      </c>
      <c r="B83">
        <v>2002</v>
      </c>
      <c r="C83" s="17" t="s">
        <v>30</v>
      </c>
      <c r="D83" s="15">
        <v>4</v>
      </c>
      <c r="E83" s="21">
        <f t="shared" si="5"/>
        <v>37594</v>
      </c>
      <c r="F83" s="23">
        <f t="shared" si="6"/>
        <v>20</v>
      </c>
      <c r="G83">
        <v>0</v>
      </c>
      <c r="H83" s="19">
        <v>1267</v>
      </c>
      <c r="I83" t="s">
        <v>11</v>
      </c>
      <c r="J83" t="s">
        <v>16</v>
      </c>
      <c r="K83" t="s">
        <v>13</v>
      </c>
      <c r="L83" t="str">
        <f t="shared" si="7"/>
        <v>tier - 2</v>
      </c>
      <c r="M83" t="str">
        <f t="shared" si="8"/>
        <v>tier - 1</v>
      </c>
      <c r="N83" t="str">
        <f t="shared" si="9"/>
        <v>R1013</v>
      </c>
    </row>
    <row r="84" spans="1:14" x14ac:dyDescent="0.25">
      <c r="A84" t="s">
        <v>104</v>
      </c>
      <c r="B84">
        <v>1997</v>
      </c>
      <c r="C84" s="17" t="s">
        <v>37</v>
      </c>
      <c r="D84" s="15">
        <v>26</v>
      </c>
      <c r="E84" s="21">
        <f t="shared" si="5"/>
        <v>35729</v>
      </c>
      <c r="F84" s="23">
        <f t="shared" si="6"/>
        <v>25</v>
      </c>
      <c r="G84">
        <v>0</v>
      </c>
      <c r="H84" s="19">
        <v>1276</v>
      </c>
      <c r="I84" t="s">
        <v>11</v>
      </c>
      <c r="J84" t="s">
        <v>11</v>
      </c>
      <c r="K84" t="s">
        <v>23</v>
      </c>
      <c r="L84" t="str">
        <f t="shared" si="7"/>
        <v>tier - 2</v>
      </c>
      <c r="M84" t="str">
        <f t="shared" si="8"/>
        <v>tier - 2</v>
      </c>
      <c r="N84" t="str">
        <f t="shared" si="9"/>
        <v>R1012</v>
      </c>
    </row>
    <row r="85" spans="1:14" x14ac:dyDescent="0.25">
      <c r="A85" t="s">
        <v>105</v>
      </c>
      <c r="B85">
        <v>2004</v>
      </c>
      <c r="C85" s="17" t="s">
        <v>20</v>
      </c>
      <c r="D85" s="15">
        <v>30</v>
      </c>
      <c r="E85" s="21">
        <f t="shared" si="5"/>
        <v>38260</v>
      </c>
      <c r="F85" s="23">
        <f t="shared" si="6"/>
        <v>18</v>
      </c>
      <c r="G85">
        <v>0</v>
      </c>
      <c r="H85" s="19">
        <v>1283</v>
      </c>
      <c r="I85" t="s">
        <v>11</v>
      </c>
      <c r="J85" t="s">
        <v>16</v>
      </c>
      <c r="K85" t="s">
        <v>13</v>
      </c>
      <c r="L85" t="str">
        <f t="shared" si="7"/>
        <v>tier - 2</v>
      </c>
      <c r="M85" t="str">
        <f t="shared" si="8"/>
        <v>tier - 1</v>
      </c>
      <c r="N85" t="str">
        <f t="shared" si="9"/>
        <v>R1013</v>
      </c>
    </row>
    <row r="86" spans="1:14" x14ac:dyDescent="0.25">
      <c r="A86" t="s">
        <v>106</v>
      </c>
      <c r="B86">
        <v>2004</v>
      </c>
      <c r="C86" s="17" t="s">
        <v>10</v>
      </c>
      <c r="D86" s="15">
        <v>28</v>
      </c>
      <c r="E86" s="21">
        <f t="shared" si="5"/>
        <v>38196</v>
      </c>
      <c r="F86" s="23">
        <f t="shared" si="6"/>
        <v>18</v>
      </c>
      <c r="G86">
        <v>0</v>
      </c>
      <c r="H86" s="19">
        <v>1285</v>
      </c>
      <c r="I86" t="s">
        <v>11</v>
      </c>
      <c r="J86" t="s">
        <v>12</v>
      </c>
      <c r="K86" t="s">
        <v>13</v>
      </c>
      <c r="L86" t="str">
        <f t="shared" si="7"/>
        <v>tier - 2</v>
      </c>
      <c r="M86" t="str">
        <f t="shared" si="8"/>
        <v>tier - 3</v>
      </c>
      <c r="N86" t="str">
        <f t="shared" si="9"/>
        <v>R1013</v>
      </c>
    </row>
    <row r="87" spans="1:14" x14ac:dyDescent="0.25">
      <c r="A87" t="s">
        <v>107</v>
      </c>
      <c r="B87">
        <v>2000</v>
      </c>
      <c r="C87" s="17" t="s">
        <v>18</v>
      </c>
      <c r="D87" s="15">
        <v>26</v>
      </c>
      <c r="E87" s="21">
        <f t="shared" si="5"/>
        <v>36703</v>
      </c>
      <c r="F87" s="23">
        <f t="shared" si="6"/>
        <v>22</v>
      </c>
      <c r="G87">
        <v>0</v>
      </c>
      <c r="H87" s="19">
        <v>1286</v>
      </c>
      <c r="I87" t="s">
        <v>11</v>
      </c>
      <c r="J87" t="s">
        <v>11</v>
      </c>
      <c r="K87" t="s">
        <v>13</v>
      </c>
      <c r="L87" t="str">
        <f t="shared" si="7"/>
        <v>tier - 2</v>
      </c>
      <c r="M87" t="str">
        <f t="shared" si="8"/>
        <v>tier - 2</v>
      </c>
      <c r="N87" t="str">
        <f t="shared" si="9"/>
        <v>R1013</v>
      </c>
    </row>
    <row r="88" spans="1:14" x14ac:dyDescent="0.25">
      <c r="A88" t="s">
        <v>108</v>
      </c>
      <c r="B88">
        <v>1998</v>
      </c>
      <c r="C88" s="17" t="s">
        <v>18</v>
      </c>
      <c r="D88" s="15">
        <v>4</v>
      </c>
      <c r="E88" s="21">
        <f t="shared" si="5"/>
        <v>35950</v>
      </c>
      <c r="F88" s="23">
        <f t="shared" si="6"/>
        <v>25</v>
      </c>
      <c r="G88">
        <v>0</v>
      </c>
      <c r="H88" s="19">
        <v>1290.93</v>
      </c>
      <c r="I88" t="s">
        <v>11</v>
      </c>
      <c r="J88" t="s">
        <v>11</v>
      </c>
      <c r="K88" t="s">
        <v>13</v>
      </c>
      <c r="L88" t="str">
        <f t="shared" si="7"/>
        <v>tier - 2</v>
      </c>
      <c r="M88" t="str">
        <f t="shared" si="8"/>
        <v>tier - 2</v>
      </c>
      <c r="N88" t="str">
        <f t="shared" si="9"/>
        <v>R1013</v>
      </c>
    </row>
    <row r="89" spans="1:14" x14ac:dyDescent="0.25">
      <c r="A89" t="s">
        <v>109</v>
      </c>
      <c r="B89">
        <v>2001</v>
      </c>
      <c r="C89" s="17" t="s">
        <v>15</v>
      </c>
      <c r="D89" s="15">
        <v>29</v>
      </c>
      <c r="E89" s="21">
        <f t="shared" si="5"/>
        <v>37224</v>
      </c>
      <c r="F89" s="23">
        <f t="shared" si="6"/>
        <v>21</v>
      </c>
      <c r="G89">
        <v>0</v>
      </c>
      <c r="H89" s="19">
        <v>1293</v>
      </c>
      <c r="I89" t="s">
        <v>11</v>
      </c>
      <c r="J89" t="s">
        <v>12</v>
      </c>
      <c r="K89" t="s">
        <v>23</v>
      </c>
      <c r="L89" t="str">
        <f t="shared" si="7"/>
        <v>tier - 2</v>
      </c>
      <c r="M89" t="str">
        <f t="shared" si="8"/>
        <v>tier - 3</v>
      </c>
      <c r="N89" t="str">
        <f t="shared" si="9"/>
        <v>R1012</v>
      </c>
    </row>
    <row r="90" spans="1:14" x14ac:dyDescent="0.25">
      <c r="A90" t="s">
        <v>110</v>
      </c>
      <c r="B90">
        <v>2002</v>
      </c>
      <c r="C90" s="17" t="s">
        <v>30</v>
      </c>
      <c r="D90" s="15">
        <v>10</v>
      </c>
      <c r="E90" s="21">
        <f t="shared" si="5"/>
        <v>37600</v>
      </c>
      <c r="F90" s="23">
        <f t="shared" si="6"/>
        <v>20</v>
      </c>
      <c r="G90">
        <v>0</v>
      </c>
      <c r="H90" s="19">
        <v>1304</v>
      </c>
      <c r="I90" t="s">
        <v>11</v>
      </c>
      <c r="J90" t="s">
        <v>11</v>
      </c>
      <c r="K90" t="s">
        <v>23</v>
      </c>
      <c r="L90" t="str">
        <f t="shared" si="7"/>
        <v>tier - 2</v>
      </c>
      <c r="M90" t="str">
        <f t="shared" si="8"/>
        <v>tier - 2</v>
      </c>
      <c r="N90" t="str">
        <f t="shared" si="9"/>
        <v>R1012</v>
      </c>
    </row>
    <row r="91" spans="1:14" x14ac:dyDescent="0.25">
      <c r="A91" t="s">
        <v>111</v>
      </c>
      <c r="B91">
        <v>1999</v>
      </c>
      <c r="C91" s="17" t="s">
        <v>30</v>
      </c>
      <c r="D91" s="15">
        <v>2</v>
      </c>
      <c r="E91" s="21">
        <f t="shared" si="5"/>
        <v>36496</v>
      </c>
      <c r="F91" s="23">
        <f t="shared" si="6"/>
        <v>23</v>
      </c>
      <c r="G91">
        <v>0</v>
      </c>
      <c r="H91" s="19">
        <v>1304</v>
      </c>
      <c r="I91" t="s">
        <v>11</v>
      </c>
      <c r="J91" t="s">
        <v>11</v>
      </c>
      <c r="K91" t="s">
        <v>13</v>
      </c>
      <c r="L91" t="str">
        <f t="shared" si="7"/>
        <v>tier - 2</v>
      </c>
      <c r="M91" t="str">
        <f t="shared" si="8"/>
        <v>tier - 2</v>
      </c>
      <c r="N91" t="str">
        <f t="shared" si="9"/>
        <v>R1013</v>
      </c>
    </row>
    <row r="92" spans="1:14" x14ac:dyDescent="0.25">
      <c r="A92" t="s">
        <v>112</v>
      </c>
      <c r="B92">
        <v>2002</v>
      </c>
      <c r="C92" s="17" t="s">
        <v>37</v>
      </c>
      <c r="D92" s="15">
        <v>13</v>
      </c>
      <c r="E92" s="21">
        <f t="shared" si="5"/>
        <v>37542</v>
      </c>
      <c r="F92" s="23">
        <f t="shared" si="6"/>
        <v>20</v>
      </c>
      <c r="G92">
        <v>0</v>
      </c>
      <c r="H92" s="19">
        <v>1315</v>
      </c>
      <c r="I92" t="s">
        <v>11</v>
      </c>
      <c r="J92" t="s">
        <v>11</v>
      </c>
      <c r="K92" t="s">
        <v>13</v>
      </c>
      <c r="L92" t="str">
        <f t="shared" si="7"/>
        <v>tier - 2</v>
      </c>
      <c r="M92" t="str">
        <f t="shared" si="8"/>
        <v>tier - 2</v>
      </c>
      <c r="N92" t="str">
        <f t="shared" si="9"/>
        <v>R1013</v>
      </c>
    </row>
    <row r="93" spans="1:14" x14ac:dyDescent="0.25">
      <c r="A93" t="s">
        <v>113</v>
      </c>
      <c r="B93">
        <v>1999</v>
      </c>
      <c r="C93" s="17" t="s">
        <v>37</v>
      </c>
      <c r="D93" s="15">
        <v>14</v>
      </c>
      <c r="E93" s="21">
        <f t="shared" si="5"/>
        <v>36447</v>
      </c>
      <c r="F93" s="23">
        <f t="shared" si="6"/>
        <v>23</v>
      </c>
      <c r="G93">
        <v>0</v>
      </c>
      <c r="H93" s="19">
        <v>1329.17</v>
      </c>
      <c r="I93" t="s">
        <v>11</v>
      </c>
      <c r="J93" t="s">
        <v>12</v>
      </c>
      <c r="K93" t="s">
        <v>13</v>
      </c>
      <c r="L93" t="str">
        <f t="shared" si="7"/>
        <v>tier - 2</v>
      </c>
      <c r="M93" t="str">
        <f t="shared" si="8"/>
        <v>tier - 3</v>
      </c>
      <c r="N93" t="str">
        <f t="shared" si="9"/>
        <v>R1013</v>
      </c>
    </row>
    <row r="94" spans="1:14" x14ac:dyDescent="0.25">
      <c r="A94" t="s">
        <v>114</v>
      </c>
      <c r="B94">
        <v>1998</v>
      </c>
      <c r="C94" s="17" t="s">
        <v>10</v>
      </c>
      <c r="D94" s="15">
        <v>12</v>
      </c>
      <c r="E94" s="21">
        <f t="shared" si="5"/>
        <v>35988</v>
      </c>
      <c r="F94" s="23">
        <f t="shared" si="6"/>
        <v>24</v>
      </c>
      <c r="G94">
        <v>0</v>
      </c>
      <c r="H94" s="19">
        <v>1332.61</v>
      </c>
      <c r="I94" t="s">
        <v>11</v>
      </c>
      <c r="J94" t="s">
        <v>12</v>
      </c>
      <c r="K94" t="s">
        <v>13</v>
      </c>
      <c r="L94" t="str">
        <f t="shared" si="7"/>
        <v>tier - 2</v>
      </c>
      <c r="M94" t="str">
        <f t="shared" si="8"/>
        <v>tier - 3</v>
      </c>
      <c r="N94" t="str">
        <f t="shared" si="9"/>
        <v>R1013</v>
      </c>
    </row>
    <row r="95" spans="1:14" x14ac:dyDescent="0.25">
      <c r="A95" t="s">
        <v>115</v>
      </c>
      <c r="B95">
        <v>1995</v>
      </c>
      <c r="C95" s="17" t="s">
        <v>10</v>
      </c>
      <c r="D95" s="15">
        <v>30</v>
      </c>
      <c r="E95" s="21">
        <f t="shared" si="5"/>
        <v>34910</v>
      </c>
      <c r="F95" s="23">
        <f t="shared" si="6"/>
        <v>27</v>
      </c>
      <c r="G95">
        <v>0</v>
      </c>
      <c r="H95" s="19">
        <v>1338</v>
      </c>
      <c r="I95" t="s">
        <v>11</v>
      </c>
      <c r="J95" t="s">
        <v>12</v>
      </c>
      <c r="K95" t="s">
        <v>23</v>
      </c>
      <c r="L95" t="str">
        <f t="shared" si="7"/>
        <v>tier - 2</v>
      </c>
      <c r="M95" t="str">
        <f t="shared" si="8"/>
        <v>tier - 3</v>
      </c>
      <c r="N95" t="str">
        <f t="shared" si="9"/>
        <v>R1012</v>
      </c>
    </row>
    <row r="96" spans="1:14" x14ac:dyDescent="0.25">
      <c r="A96" t="s">
        <v>116</v>
      </c>
      <c r="B96">
        <v>1997</v>
      </c>
      <c r="C96" s="17" t="s">
        <v>15</v>
      </c>
      <c r="D96" s="15">
        <v>7</v>
      </c>
      <c r="E96" s="21">
        <f t="shared" si="5"/>
        <v>35741</v>
      </c>
      <c r="F96" s="23">
        <f t="shared" si="6"/>
        <v>25</v>
      </c>
      <c r="G96">
        <v>0</v>
      </c>
      <c r="H96" s="19">
        <v>1341.16</v>
      </c>
      <c r="I96" t="s">
        <v>11</v>
      </c>
      <c r="J96" t="s">
        <v>11</v>
      </c>
      <c r="K96" t="s">
        <v>23</v>
      </c>
      <c r="L96" t="str">
        <f t="shared" si="7"/>
        <v>tier - 2</v>
      </c>
      <c r="M96" t="str">
        <f t="shared" si="8"/>
        <v>tier - 2</v>
      </c>
      <c r="N96" t="str">
        <f t="shared" si="9"/>
        <v>R1012</v>
      </c>
    </row>
    <row r="97" spans="1:14" x14ac:dyDescent="0.25">
      <c r="A97" t="s">
        <v>117</v>
      </c>
      <c r="B97">
        <v>1998</v>
      </c>
      <c r="C97" s="17" t="s">
        <v>30</v>
      </c>
      <c r="D97" s="15">
        <v>3</v>
      </c>
      <c r="E97" s="21">
        <f t="shared" si="5"/>
        <v>36132</v>
      </c>
      <c r="F97" s="23">
        <f t="shared" si="6"/>
        <v>24</v>
      </c>
      <c r="G97">
        <v>0</v>
      </c>
      <c r="H97" s="19">
        <v>1359</v>
      </c>
      <c r="I97" t="s">
        <v>11</v>
      </c>
      <c r="J97" t="s">
        <v>16</v>
      </c>
      <c r="K97" t="s">
        <v>13</v>
      </c>
      <c r="L97" t="str">
        <f t="shared" si="7"/>
        <v>tier - 2</v>
      </c>
      <c r="M97" t="str">
        <f t="shared" si="8"/>
        <v>tier - 1</v>
      </c>
      <c r="N97" t="str">
        <f t="shared" si="9"/>
        <v>R1013</v>
      </c>
    </row>
    <row r="98" spans="1:14" x14ac:dyDescent="0.25">
      <c r="A98" t="s">
        <v>118</v>
      </c>
      <c r="B98">
        <v>2002</v>
      </c>
      <c r="C98" s="17" t="s">
        <v>35</v>
      </c>
      <c r="D98" s="15">
        <v>15</v>
      </c>
      <c r="E98" s="21">
        <f t="shared" si="5"/>
        <v>37483</v>
      </c>
      <c r="F98" s="23">
        <f t="shared" si="6"/>
        <v>20</v>
      </c>
      <c r="G98">
        <v>0</v>
      </c>
      <c r="H98" s="19">
        <v>1382</v>
      </c>
      <c r="I98" t="s">
        <v>11</v>
      </c>
      <c r="J98" t="s">
        <v>16</v>
      </c>
      <c r="K98" t="s">
        <v>13</v>
      </c>
      <c r="L98" t="str">
        <f t="shared" si="7"/>
        <v>tier - 2</v>
      </c>
      <c r="M98" t="str">
        <f t="shared" si="8"/>
        <v>tier - 1</v>
      </c>
      <c r="N98" t="str">
        <f t="shared" si="9"/>
        <v>R1013</v>
      </c>
    </row>
    <row r="99" spans="1:14" x14ac:dyDescent="0.25">
      <c r="A99" t="s">
        <v>119</v>
      </c>
      <c r="B99">
        <v>1999</v>
      </c>
      <c r="C99" s="17" t="s">
        <v>10</v>
      </c>
      <c r="D99" s="15">
        <v>6</v>
      </c>
      <c r="E99" s="21">
        <f t="shared" si="5"/>
        <v>36347</v>
      </c>
      <c r="F99" s="23">
        <f t="shared" si="6"/>
        <v>23</v>
      </c>
      <c r="G99">
        <v>0</v>
      </c>
      <c r="H99" s="19">
        <v>1389</v>
      </c>
      <c r="I99" t="s">
        <v>11</v>
      </c>
      <c r="J99" t="s">
        <v>11</v>
      </c>
      <c r="K99" t="s">
        <v>13</v>
      </c>
      <c r="L99" t="str">
        <f t="shared" si="7"/>
        <v>tier - 2</v>
      </c>
      <c r="M99" t="str">
        <f t="shared" si="8"/>
        <v>tier - 2</v>
      </c>
      <c r="N99" t="str">
        <f t="shared" si="9"/>
        <v>R1013</v>
      </c>
    </row>
    <row r="100" spans="1:14" x14ac:dyDescent="0.25">
      <c r="A100" t="s">
        <v>120</v>
      </c>
      <c r="B100">
        <v>2002</v>
      </c>
      <c r="C100" s="17" t="s">
        <v>15</v>
      </c>
      <c r="D100" s="15">
        <v>14</v>
      </c>
      <c r="E100" s="21">
        <f t="shared" si="5"/>
        <v>37574</v>
      </c>
      <c r="F100" s="23">
        <f t="shared" si="6"/>
        <v>20</v>
      </c>
      <c r="G100">
        <v>0</v>
      </c>
      <c r="H100" s="19">
        <v>1390</v>
      </c>
      <c r="I100" t="s">
        <v>11</v>
      </c>
      <c r="J100" t="s">
        <v>11</v>
      </c>
      <c r="K100" t="s">
        <v>13</v>
      </c>
      <c r="L100" t="str">
        <f t="shared" si="7"/>
        <v>tier - 2</v>
      </c>
      <c r="M100" t="str">
        <f t="shared" si="8"/>
        <v>tier - 2</v>
      </c>
      <c r="N100" t="str">
        <f t="shared" si="9"/>
        <v>R1013</v>
      </c>
    </row>
    <row r="101" spans="1:14" x14ac:dyDescent="0.25">
      <c r="A101" t="s">
        <v>121</v>
      </c>
      <c r="B101">
        <v>2002</v>
      </c>
      <c r="C101" s="17" t="s">
        <v>30</v>
      </c>
      <c r="D101" s="15">
        <v>22</v>
      </c>
      <c r="E101" s="21">
        <f t="shared" si="5"/>
        <v>37612</v>
      </c>
      <c r="F101" s="23">
        <f t="shared" si="6"/>
        <v>20</v>
      </c>
      <c r="G101">
        <v>0</v>
      </c>
      <c r="H101" s="19">
        <v>1391.53</v>
      </c>
      <c r="I101" t="s">
        <v>11</v>
      </c>
      <c r="J101" t="s">
        <v>16</v>
      </c>
      <c r="K101" t="s">
        <v>13</v>
      </c>
      <c r="L101" t="str">
        <f t="shared" si="7"/>
        <v>tier - 2</v>
      </c>
      <c r="M101" t="str">
        <f t="shared" si="8"/>
        <v>tier - 1</v>
      </c>
      <c r="N101" t="str">
        <f t="shared" si="9"/>
        <v>R1013</v>
      </c>
    </row>
    <row r="102" spans="1:14" x14ac:dyDescent="0.25">
      <c r="A102" t="s">
        <v>122</v>
      </c>
      <c r="B102">
        <v>1998</v>
      </c>
      <c r="C102" s="17" t="s">
        <v>20</v>
      </c>
      <c r="D102" s="15">
        <v>5</v>
      </c>
      <c r="E102" s="21">
        <f t="shared" si="5"/>
        <v>36043</v>
      </c>
      <c r="F102" s="23">
        <f t="shared" si="6"/>
        <v>24</v>
      </c>
      <c r="G102">
        <v>0</v>
      </c>
      <c r="H102" s="19">
        <v>1400.44</v>
      </c>
      <c r="I102" t="s">
        <v>11</v>
      </c>
      <c r="J102" t="s">
        <v>11</v>
      </c>
      <c r="K102" t="s">
        <v>13</v>
      </c>
      <c r="L102" t="str">
        <f t="shared" si="7"/>
        <v>tier - 2</v>
      </c>
      <c r="M102" t="str">
        <f t="shared" si="8"/>
        <v>tier - 2</v>
      </c>
      <c r="N102" t="str">
        <f t="shared" si="9"/>
        <v>R1013</v>
      </c>
    </row>
    <row r="103" spans="1:14" x14ac:dyDescent="0.25">
      <c r="A103" t="s">
        <v>123</v>
      </c>
      <c r="B103">
        <v>1997</v>
      </c>
      <c r="C103" s="17" t="s">
        <v>37</v>
      </c>
      <c r="D103" s="15">
        <v>27</v>
      </c>
      <c r="E103" s="21">
        <f t="shared" si="5"/>
        <v>35730</v>
      </c>
      <c r="F103" s="23">
        <f t="shared" si="6"/>
        <v>25</v>
      </c>
      <c r="G103">
        <v>0</v>
      </c>
      <c r="H103" s="19">
        <v>1402</v>
      </c>
      <c r="I103" t="s">
        <v>11</v>
      </c>
      <c r="J103" t="s">
        <v>12</v>
      </c>
      <c r="K103" t="s">
        <v>42</v>
      </c>
      <c r="L103" t="str">
        <f t="shared" si="7"/>
        <v>tier - 2</v>
      </c>
      <c r="M103" t="str">
        <f t="shared" si="8"/>
        <v>tier - 3</v>
      </c>
      <c r="N103" t="str">
        <f t="shared" si="9"/>
        <v>R1011</v>
      </c>
    </row>
    <row r="104" spans="1:14" x14ac:dyDescent="0.25">
      <c r="A104" t="s">
        <v>124</v>
      </c>
      <c r="B104">
        <v>1996</v>
      </c>
      <c r="C104" s="17" t="s">
        <v>18</v>
      </c>
      <c r="D104" s="15">
        <v>23</v>
      </c>
      <c r="E104" s="21">
        <f t="shared" si="5"/>
        <v>35239</v>
      </c>
      <c r="F104" s="23">
        <f t="shared" si="6"/>
        <v>26</v>
      </c>
      <c r="G104">
        <v>0</v>
      </c>
      <c r="H104" s="19">
        <v>1417</v>
      </c>
      <c r="I104" t="s">
        <v>11</v>
      </c>
      <c r="J104" t="s">
        <v>12</v>
      </c>
      <c r="K104" t="s">
        <v>13</v>
      </c>
      <c r="L104" t="str">
        <f t="shared" si="7"/>
        <v>tier - 2</v>
      </c>
      <c r="M104" t="str">
        <f t="shared" si="8"/>
        <v>tier - 3</v>
      </c>
      <c r="N104" t="str">
        <f t="shared" si="9"/>
        <v>R1013</v>
      </c>
    </row>
    <row r="105" spans="1:14" x14ac:dyDescent="0.25">
      <c r="A105" t="s">
        <v>125</v>
      </c>
      <c r="B105">
        <v>2001</v>
      </c>
      <c r="C105" s="17" t="s">
        <v>35</v>
      </c>
      <c r="D105" s="15">
        <v>23</v>
      </c>
      <c r="E105" s="21">
        <f t="shared" si="5"/>
        <v>37126</v>
      </c>
      <c r="F105" s="23">
        <f t="shared" si="6"/>
        <v>21</v>
      </c>
      <c r="G105">
        <v>0</v>
      </c>
      <c r="H105" s="19">
        <v>1421</v>
      </c>
      <c r="I105" t="s">
        <v>11</v>
      </c>
      <c r="J105" t="s">
        <v>11</v>
      </c>
      <c r="K105" t="s">
        <v>13</v>
      </c>
      <c r="L105" t="str">
        <f t="shared" si="7"/>
        <v>tier - 2</v>
      </c>
      <c r="M105" t="str">
        <f t="shared" si="8"/>
        <v>tier - 2</v>
      </c>
      <c r="N105" t="str">
        <f t="shared" si="9"/>
        <v>R1013</v>
      </c>
    </row>
    <row r="106" spans="1:14" x14ac:dyDescent="0.25">
      <c r="A106" t="s">
        <v>126</v>
      </c>
      <c r="B106">
        <v>1997</v>
      </c>
      <c r="C106" s="17" t="s">
        <v>30</v>
      </c>
      <c r="D106" s="15">
        <v>5</v>
      </c>
      <c r="E106" s="21">
        <f t="shared" si="5"/>
        <v>35769</v>
      </c>
      <c r="F106" s="23">
        <f t="shared" si="6"/>
        <v>25</v>
      </c>
      <c r="G106">
        <v>0</v>
      </c>
      <c r="H106" s="19">
        <v>1422</v>
      </c>
      <c r="I106" t="s">
        <v>11</v>
      </c>
      <c r="J106" t="s">
        <v>11</v>
      </c>
      <c r="K106" t="s">
        <v>13</v>
      </c>
      <c r="L106" t="str">
        <f t="shared" si="7"/>
        <v>tier - 2</v>
      </c>
      <c r="M106" t="str">
        <f t="shared" si="8"/>
        <v>tier - 2</v>
      </c>
      <c r="N106" t="str">
        <f t="shared" si="9"/>
        <v>R1013</v>
      </c>
    </row>
    <row r="107" spans="1:14" x14ac:dyDescent="0.25">
      <c r="A107" t="s">
        <v>127</v>
      </c>
      <c r="B107">
        <v>2000</v>
      </c>
      <c r="C107" s="17" t="s">
        <v>20</v>
      </c>
      <c r="D107" s="15">
        <v>1</v>
      </c>
      <c r="E107" s="21">
        <f t="shared" si="5"/>
        <v>36770</v>
      </c>
      <c r="F107" s="23">
        <f t="shared" si="6"/>
        <v>22</v>
      </c>
      <c r="G107">
        <v>0</v>
      </c>
      <c r="H107" s="19">
        <v>1438</v>
      </c>
      <c r="I107" t="s">
        <v>11</v>
      </c>
      <c r="J107" t="s">
        <v>11</v>
      </c>
      <c r="K107" t="s">
        <v>13</v>
      </c>
      <c r="L107" t="str">
        <f t="shared" si="7"/>
        <v>tier - 2</v>
      </c>
      <c r="M107" t="str">
        <f t="shared" si="8"/>
        <v>tier - 2</v>
      </c>
      <c r="N107" t="str">
        <f t="shared" si="9"/>
        <v>R1013</v>
      </c>
    </row>
    <row r="108" spans="1:14" x14ac:dyDescent="0.25">
      <c r="A108" t="s">
        <v>128</v>
      </c>
      <c r="B108">
        <v>1997</v>
      </c>
      <c r="C108" s="17" t="s">
        <v>18</v>
      </c>
      <c r="D108" s="15">
        <v>19</v>
      </c>
      <c r="E108" s="21">
        <f t="shared" si="5"/>
        <v>35600</v>
      </c>
      <c r="F108" s="23">
        <f t="shared" si="6"/>
        <v>25</v>
      </c>
      <c r="G108">
        <v>0</v>
      </c>
      <c r="H108" s="19">
        <v>1445</v>
      </c>
      <c r="I108" t="s">
        <v>11</v>
      </c>
      <c r="J108" t="s">
        <v>16</v>
      </c>
      <c r="K108" t="s">
        <v>13</v>
      </c>
      <c r="L108" t="str">
        <f t="shared" si="7"/>
        <v>tier - 2</v>
      </c>
      <c r="M108" t="str">
        <f t="shared" si="8"/>
        <v>tier - 1</v>
      </c>
      <c r="N108" t="str">
        <f t="shared" si="9"/>
        <v>R1013</v>
      </c>
    </row>
    <row r="109" spans="1:14" x14ac:dyDescent="0.25">
      <c r="A109" t="s">
        <v>129</v>
      </c>
      <c r="B109">
        <v>2003</v>
      </c>
      <c r="C109" s="17" t="s">
        <v>18</v>
      </c>
      <c r="D109" s="15">
        <v>20</v>
      </c>
      <c r="E109" s="21">
        <f t="shared" si="5"/>
        <v>37792</v>
      </c>
      <c r="F109" s="23">
        <f t="shared" si="6"/>
        <v>19</v>
      </c>
      <c r="G109">
        <v>0</v>
      </c>
      <c r="H109" s="19">
        <v>1467</v>
      </c>
      <c r="I109" t="s">
        <v>11</v>
      </c>
      <c r="J109" t="s">
        <v>11</v>
      </c>
      <c r="K109" t="s">
        <v>13</v>
      </c>
      <c r="L109" t="str">
        <f t="shared" si="7"/>
        <v>tier - 2</v>
      </c>
      <c r="M109" t="str">
        <f t="shared" si="8"/>
        <v>tier - 2</v>
      </c>
      <c r="N109" t="str">
        <f t="shared" si="9"/>
        <v>R1013</v>
      </c>
    </row>
    <row r="110" spans="1:14" x14ac:dyDescent="0.25">
      <c r="A110" t="s">
        <v>130</v>
      </c>
      <c r="B110">
        <v>1998</v>
      </c>
      <c r="C110" s="17" t="s">
        <v>30</v>
      </c>
      <c r="D110" s="15">
        <v>7</v>
      </c>
      <c r="E110" s="21">
        <f t="shared" si="5"/>
        <v>36136</v>
      </c>
      <c r="F110" s="23">
        <f t="shared" si="6"/>
        <v>24</v>
      </c>
      <c r="G110">
        <v>0</v>
      </c>
      <c r="H110" s="19">
        <v>1477</v>
      </c>
      <c r="I110" t="s">
        <v>11</v>
      </c>
      <c r="J110" t="s">
        <v>16</v>
      </c>
      <c r="K110" t="s">
        <v>13</v>
      </c>
      <c r="L110" t="str">
        <f t="shared" si="7"/>
        <v>tier - 2</v>
      </c>
      <c r="M110" t="str">
        <f t="shared" si="8"/>
        <v>tier - 1</v>
      </c>
      <c r="N110" t="str">
        <f t="shared" si="9"/>
        <v>R1013</v>
      </c>
    </row>
    <row r="111" spans="1:14" x14ac:dyDescent="0.25">
      <c r="A111" t="s">
        <v>131</v>
      </c>
      <c r="B111">
        <v>1997</v>
      </c>
      <c r="C111" s="17" t="s">
        <v>18</v>
      </c>
      <c r="D111" s="15">
        <v>9</v>
      </c>
      <c r="E111" s="21">
        <f t="shared" si="5"/>
        <v>35590</v>
      </c>
      <c r="F111" s="23">
        <f t="shared" si="6"/>
        <v>25</v>
      </c>
      <c r="G111">
        <v>0</v>
      </c>
      <c r="H111" s="19">
        <v>1481</v>
      </c>
      <c r="I111" t="s">
        <v>11</v>
      </c>
      <c r="J111" t="s">
        <v>16</v>
      </c>
      <c r="K111" t="s">
        <v>23</v>
      </c>
      <c r="L111" t="str">
        <f t="shared" si="7"/>
        <v>tier - 2</v>
      </c>
      <c r="M111" t="str">
        <f t="shared" si="8"/>
        <v>tier - 1</v>
      </c>
      <c r="N111" t="str">
        <f t="shared" si="9"/>
        <v>R1012</v>
      </c>
    </row>
    <row r="112" spans="1:14" x14ac:dyDescent="0.25">
      <c r="A112" t="s">
        <v>132</v>
      </c>
      <c r="B112">
        <v>1995</v>
      </c>
      <c r="C112" s="17" t="s">
        <v>37</v>
      </c>
      <c r="D112" s="15">
        <v>7</v>
      </c>
      <c r="E112" s="21">
        <f t="shared" si="5"/>
        <v>34979</v>
      </c>
      <c r="F112" s="23">
        <f t="shared" si="6"/>
        <v>27</v>
      </c>
      <c r="G112">
        <v>0</v>
      </c>
      <c r="H112" s="19">
        <v>1493</v>
      </c>
      <c r="I112" t="s">
        <v>11</v>
      </c>
      <c r="J112" t="s">
        <v>12</v>
      </c>
      <c r="K112" t="s">
        <v>13</v>
      </c>
      <c r="L112" t="str">
        <f t="shared" si="7"/>
        <v>tier - 2</v>
      </c>
      <c r="M112" t="str">
        <f t="shared" si="8"/>
        <v>tier - 3</v>
      </c>
      <c r="N112" t="str">
        <f t="shared" si="9"/>
        <v>R1013</v>
      </c>
    </row>
    <row r="113" spans="1:14" x14ac:dyDescent="0.25">
      <c r="A113" t="s">
        <v>133</v>
      </c>
      <c r="B113">
        <v>1998</v>
      </c>
      <c r="C113" s="17" t="s">
        <v>18</v>
      </c>
      <c r="D113" s="15">
        <v>19</v>
      </c>
      <c r="E113" s="21">
        <f t="shared" si="5"/>
        <v>35965</v>
      </c>
      <c r="F113" s="23">
        <f t="shared" si="6"/>
        <v>24</v>
      </c>
      <c r="G113">
        <v>0</v>
      </c>
      <c r="H113" s="19">
        <v>1497</v>
      </c>
      <c r="I113" t="s">
        <v>11</v>
      </c>
      <c r="J113" t="s">
        <v>11</v>
      </c>
      <c r="K113" t="s">
        <v>13</v>
      </c>
      <c r="L113" t="str">
        <f t="shared" si="7"/>
        <v>tier - 2</v>
      </c>
      <c r="M113" t="str">
        <f t="shared" si="8"/>
        <v>tier - 2</v>
      </c>
      <c r="N113" t="str">
        <f t="shared" si="9"/>
        <v>R1013</v>
      </c>
    </row>
    <row r="114" spans="1:14" x14ac:dyDescent="0.25">
      <c r="A114" t="s">
        <v>134</v>
      </c>
      <c r="B114">
        <v>2001</v>
      </c>
      <c r="C114" s="17" t="s">
        <v>35</v>
      </c>
      <c r="D114" s="15">
        <v>25</v>
      </c>
      <c r="E114" s="21">
        <f t="shared" si="5"/>
        <v>37128</v>
      </c>
      <c r="F114" s="23">
        <f t="shared" si="6"/>
        <v>21</v>
      </c>
      <c r="G114">
        <v>0</v>
      </c>
      <c r="H114" s="19">
        <v>1515.34</v>
      </c>
      <c r="I114" t="s">
        <v>11</v>
      </c>
      <c r="J114" t="s">
        <v>12</v>
      </c>
      <c r="K114" t="s">
        <v>13</v>
      </c>
      <c r="L114" t="str">
        <f t="shared" si="7"/>
        <v>tier - 2</v>
      </c>
      <c r="M114" t="str">
        <f t="shared" si="8"/>
        <v>tier - 3</v>
      </c>
      <c r="N114" t="str">
        <f t="shared" si="9"/>
        <v>R1013</v>
      </c>
    </row>
    <row r="115" spans="1:14" x14ac:dyDescent="0.25">
      <c r="A115" t="s">
        <v>135</v>
      </c>
      <c r="B115">
        <v>2001</v>
      </c>
      <c r="C115" s="17" t="s">
        <v>10</v>
      </c>
      <c r="D115" s="15">
        <v>7</v>
      </c>
      <c r="E115" s="21">
        <f t="shared" si="5"/>
        <v>37079</v>
      </c>
      <c r="F115" s="23">
        <f t="shared" si="6"/>
        <v>21</v>
      </c>
      <c r="G115">
        <v>0</v>
      </c>
      <c r="H115" s="19">
        <v>1526.31</v>
      </c>
      <c r="I115" t="s">
        <v>11</v>
      </c>
      <c r="J115" t="s">
        <v>12</v>
      </c>
      <c r="K115" t="s">
        <v>42</v>
      </c>
      <c r="L115" t="str">
        <f t="shared" si="7"/>
        <v>tier - 2</v>
      </c>
      <c r="M115" t="str">
        <f t="shared" si="8"/>
        <v>tier - 3</v>
      </c>
      <c r="N115" t="str">
        <f t="shared" si="9"/>
        <v>R1011</v>
      </c>
    </row>
    <row r="116" spans="1:14" x14ac:dyDescent="0.25">
      <c r="A116" t="s">
        <v>136</v>
      </c>
      <c r="B116">
        <v>2001</v>
      </c>
      <c r="C116" s="17" t="s">
        <v>18</v>
      </c>
      <c r="D116" s="15">
        <v>2</v>
      </c>
      <c r="E116" s="21">
        <f t="shared" si="5"/>
        <v>37044</v>
      </c>
      <c r="F116" s="23">
        <f t="shared" si="6"/>
        <v>22</v>
      </c>
      <c r="G116">
        <v>0</v>
      </c>
      <c r="H116" s="19">
        <v>1532.47</v>
      </c>
      <c r="I116" t="s">
        <v>11</v>
      </c>
      <c r="J116" t="s">
        <v>11</v>
      </c>
      <c r="K116" t="s">
        <v>13</v>
      </c>
      <c r="L116" t="str">
        <f t="shared" si="7"/>
        <v>tier - 2</v>
      </c>
      <c r="M116" t="str">
        <f t="shared" si="8"/>
        <v>tier - 2</v>
      </c>
      <c r="N116" t="str">
        <f t="shared" si="9"/>
        <v>R1013</v>
      </c>
    </row>
    <row r="117" spans="1:14" x14ac:dyDescent="0.25">
      <c r="A117" t="s">
        <v>137</v>
      </c>
      <c r="B117">
        <v>2001</v>
      </c>
      <c r="C117" s="17" t="s">
        <v>30</v>
      </c>
      <c r="D117" s="15">
        <v>5</v>
      </c>
      <c r="E117" s="21">
        <f t="shared" si="5"/>
        <v>37230</v>
      </c>
      <c r="F117" s="23">
        <f t="shared" si="6"/>
        <v>21</v>
      </c>
      <c r="G117">
        <v>0</v>
      </c>
      <c r="H117" s="19">
        <v>1534.3</v>
      </c>
      <c r="I117" t="s">
        <v>11</v>
      </c>
      <c r="J117" t="s">
        <v>11</v>
      </c>
      <c r="K117" t="s">
        <v>13</v>
      </c>
      <c r="L117" t="str">
        <f t="shared" si="7"/>
        <v>tier - 2</v>
      </c>
      <c r="M117" t="str">
        <f t="shared" si="8"/>
        <v>tier - 2</v>
      </c>
      <c r="N117" t="str">
        <f t="shared" si="9"/>
        <v>R1013</v>
      </c>
    </row>
    <row r="118" spans="1:14" x14ac:dyDescent="0.25">
      <c r="A118" t="s">
        <v>138</v>
      </c>
      <c r="B118">
        <v>1992</v>
      </c>
      <c r="C118" s="17" t="s">
        <v>20</v>
      </c>
      <c r="D118" s="15">
        <v>22</v>
      </c>
      <c r="E118" s="21">
        <f t="shared" si="5"/>
        <v>33869</v>
      </c>
      <c r="F118" s="23">
        <f t="shared" si="6"/>
        <v>30</v>
      </c>
      <c r="G118">
        <v>0</v>
      </c>
      <c r="H118" s="19">
        <v>1566.88</v>
      </c>
      <c r="I118" t="s">
        <v>11</v>
      </c>
      <c r="J118" t="s">
        <v>16</v>
      </c>
      <c r="K118" t="s">
        <v>13</v>
      </c>
      <c r="L118" t="str">
        <f t="shared" si="7"/>
        <v>tier - 2</v>
      </c>
      <c r="M118" t="str">
        <f t="shared" si="8"/>
        <v>tier - 1</v>
      </c>
      <c r="N118" t="str">
        <f t="shared" si="9"/>
        <v>R1013</v>
      </c>
    </row>
    <row r="119" spans="1:14" x14ac:dyDescent="0.25">
      <c r="A119" t="s">
        <v>139</v>
      </c>
      <c r="B119">
        <v>2004</v>
      </c>
      <c r="C119" s="17" t="s">
        <v>15</v>
      </c>
      <c r="D119" s="15">
        <v>19</v>
      </c>
      <c r="E119" s="21">
        <f t="shared" si="5"/>
        <v>38310</v>
      </c>
      <c r="F119" s="23">
        <f t="shared" si="6"/>
        <v>18</v>
      </c>
      <c r="G119">
        <v>0</v>
      </c>
      <c r="H119" s="19">
        <v>1607.51</v>
      </c>
      <c r="I119" t="s">
        <v>11</v>
      </c>
      <c r="J119" t="s">
        <v>12</v>
      </c>
      <c r="K119" t="s">
        <v>13</v>
      </c>
      <c r="L119" t="str">
        <f t="shared" si="7"/>
        <v>tier - 2</v>
      </c>
      <c r="M119" t="str">
        <f t="shared" si="8"/>
        <v>tier - 3</v>
      </c>
      <c r="N119" t="str">
        <f t="shared" si="9"/>
        <v>R1013</v>
      </c>
    </row>
    <row r="120" spans="1:14" x14ac:dyDescent="0.25">
      <c r="A120" t="s">
        <v>140</v>
      </c>
      <c r="B120">
        <v>2004</v>
      </c>
      <c r="C120" s="17" t="s">
        <v>10</v>
      </c>
      <c r="D120" s="15">
        <v>22</v>
      </c>
      <c r="E120" s="21">
        <f t="shared" si="5"/>
        <v>38190</v>
      </c>
      <c r="F120" s="23">
        <f t="shared" si="6"/>
        <v>18</v>
      </c>
      <c r="G120">
        <v>0</v>
      </c>
      <c r="H120" s="19">
        <v>1615.77</v>
      </c>
      <c r="I120" t="s">
        <v>11</v>
      </c>
      <c r="J120" t="s">
        <v>16</v>
      </c>
      <c r="K120" t="s">
        <v>13</v>
      </c>
      <c r="L120" t="str">
        <f t="shared" si="7"/>
        <v>tier - 2</v>
      </c>
      <c r="M120" t="str">
        <f t="shared" si="8"/>
        <v>tier - 1</v>
      </c>
      <c r="N120" t="str">
        <f t="shared" si="9"/>
        <v>R1013</v>
      </c>
    </row>
    <row r="121" spans="1:14" x14ac:dyDescent="0.25">
      <c r="A121" t="s">
        <v>141</v>
      </c>
      <c r="B121">
        <v>1995</v>
      </c>
      <c r="C121" s="17" t="s">
        <v>35</v>
      </c>
      <c r="D121" s="15">
        <v>5</v>
      </c>
      <c r="E121" s="21">
        <f t="shared" si="5"/>
        <v>34916</v>
      </c>
      <c r="F121" s="23">
        <f t="shared" si="6"/>
        <v>27</v>
      </c>
      <c r="G121">
        <v>0</v>
      </c>
      <c r="H121" s="19">
        <v>1617.16</v>
      </c>
      <c r="I121" t="s">
        <v>11</v>
      </c>
      <c r="J121" t="s">
        <v>16</v>
      </c>
      <c r="K121" t="s">
        <v>13</v>
      </c>
      <c r="L121" t="str">
        <f t="shared" si="7"/>
        <v>tier - 2</v>
      </c>
      <c r="M121" t="str">
        <f t="shared" si="8"/>
        <v>tier - 1</v>
      </c>
      <c r="N121" t="str">
        <f t="shared" si="9"/>
        <v>R1013</v>
      </c>
    </row>
    <row r="122" spans="1:14" x14ac:dyDescent="0.25">
      <c r="A122" t="s">
        <v>142</v>
      </c>
      <c r="B122">
        <v>2003</v>
      </c>
      <c r="C122" s="17" t="s">
        <v>20</v>
      </c>
      <c r="D122" s="15">
        <v>14</v>
      </c>
      <c r="E122" s="21">
        <f t="shared" si="5"/>
        <v>37878</v>
      </c>
      <c r="F122" s="23">
        <f t="shared" si="6"/>
        <v>19</v>
      </c>
      <c r="G122">
        <v>0</v>
      </c>
      <c r="H122" s="19">
        <v>1621.34</v>
      </c>
      <c r="I122" t="s">
        <v>11</v>
      </c>
      <c r="J122" t="s">
        <v>11</v>
      </c>
      <c r="K122" t="s">
        <v>23</v>
      </c>
      <c r="L122" t="str">
        <f t="shared" si="7"/>
        <v>tier - 2</v>
      </c>
      <c r="M122" t="str">
        <f t="shared" si="8"/>
        <v>tier - 2</v>
      </c>
      <c r="N122" t="str">
        <f t="shared" si="9"/>
        <v>R1012</v>
      </c>
    </row>
    <row r="123" spans="1:14" x14ac:dyDescent="0.25">
      <c r="A123" t="s">
        <v>143</v>
      </c>
      <c r="B123">
        <v>2004</v>
      </c>
      <c r="C123" s="17" t="s">
        <v>35</v>
      </c>
      <c r="D123" s="15">
        <v>21</v>
      </c>
      <c r="E123" s="21">
        <f t="shared" si="5"/>
        <v>38220</v>
      </c>
      <c r="F123" s="23">
        <f t="shared" si="6"/>
        <v>18</v>
      </c>
      <c r="G123">
        <v>0</v>
      </c>
      <c r="H123" s="19">
        <v>1621.88</v>
      </c>
      <c r="I123" t="s">
        <v>11</v>
      </c>
      <c r="J123" t="s">
        <v>11</v>
      </c>
      <c r="K123" t="s">
        <v>13</v>
      </c>
      <c r="L123" t="str">
        <f t="shared" si="7"/>
        <v>tier - 2</v>
      </c>
      <c r="M123" t="str">
        <f t="shared" si="8"/>
        <v>tier - 2</v>
      </c>
      <c r="N123" t="str">
        <f t="shared" si="9"/>
        <v>R1013</v>
      </c>
    </row>
    <row r="124" spans="1:14" x14ac:dyDescent="0.25">
      <c r="A124" t="s">
        <v>144</v>
      </c>
      <c r="B124">
        <v>2004</v>
      </c>
      <c r="C124" s="17" t="s">
        <v>10</v>
      </c>
      <c r="D124" s="15">
        <v>25</v>
      </c>
      <c r="E124" s="21">
        <f t="shared" si="5"/>
        <v>38193</v>
      </c>
      <c r="F124" s="23">
        <f t="shared" si="6"/>
        <v>18</v>
      </c>
      <c r="G124">
        <v>0</v>
      </c>
      <c r="H124" s="19">
        <v>1622.19</v>
      </c>
      <c r="I124" t="s">
        <v>11</v>
      </c>
      <c r="J124" t="s">
        <v>16</v>
      </c>
      <c r="K124" t="s">
        <v>13</v>
      </c>
      <c r="L124" t="str">
        <f t="shared" si="7"/>
        <v>tier - 2</v>
      </c>
      <c r="M124" t="str">
        <f t="shared" si="8"/>
        <v>tier - 1</v>
      </c>
      <c r="N124" t="str">
        <f t="shared" si="9"/>
        <v>R1013</v>
      </c>
    </row>
    <row r="125" spans="1:14" x14ac:dyDescent="0.25">
      <c r="A125" t="s">
        <v>145</v>
      </c>
      <c r="B125">
        <v>2003</v>
      </c>
      <c r="C125" s="17" t="s">
        <v>20</v>
      </c>
      <c r="D125" s="15">
        <v>9</v>
      </c>
      <c r="E125" s="21">
        <f t="shared" si="5"/>
        <v>37873</v>
      </c>
      <c r="F125" s="23">
        <f t="shared" si="6"/>
        <v>19</v>
      </c>
      <c r="G125">
        <v>0</v>
      </c>
      <c r="H125" s="19">
        <v>1625.43</v>
      </c>
      <c r="I125" t="s">
        <v>11</v>
      </c>
      <c r="J125" t="s">
        <v>12</v>
      </c>
      <c r="K125" t="s">
        <v>23</v>
      </c>
      <c r="L125" t="str">
        <f t="shared" si="7"/>
        <v>tier - 2</v>
      </c>
      <c r="M125" t="str">
        <f t="shared" si="8"/>
        <v>tier - 3</v>
      </c>
      <c r="N125" t="str">
        <f t="shared" si="9"/>
        <v>R1012</v>
      </c>
    </row>
    <row r="126" spans="1:14" x14ac:dyDescent="0.25">
      <c r="A126" t="s">
        <v>146</v>
      </c>
      <c r="B126">
        <v>2003</v>
      </c>
      <c r="C126" s="17" t="s">
        <v>30</v>
      </c>
      <c r="D126" s="15">
        <v>4</v>
      </c>
      <c r="E126" s="21">
        <f t="shared" si="5"/>
        <v>37959</v>
      </c>
      <c r="F126" s="23">
        <f t="shared" si="6"/>
        <v>19</v>
      </c>
      <c r="G126">
        <v>0</v>
      </c>
      <c r="H126" s="19">
        <v>1627.28</v>
      </c>
      <c r="I126" t="s">
        <v>11</v>
      </c>
      <c r="J126" t="s">
        <v>11</v>
      </c>
      <c r="K126" t="s">
        <v>23</v>
      </c>
      <c r="L126" t="str">
        <f t="shared" si="7"/>
        <v>tier - 2</v>
      </c>
      <c r="M126" t="str">
        <f t="shared" si="8"/>
        <v>tier - 2</v>
      </c>
      <c r="N126" t="str">
        <f t="shared" si="9"/>
        <v>R1012</v>
      </c>
    </row>
    <row r="127" spans="1:14" x14ac:dyDescent="0.25">
      <c r="A127" t="s">
        <v>147</v>
      </c>
      <c r="B127">
        <v>2003</v>
      </c>
      <c r="C127" s="17" t="s">
        <v>10</v>
      </c>
      <c r="D127" s="15">
        <v>17</v>
      </c>
      <c r="E127" s="21">
        <f t="shared" si="5"/>
        <v>37819</v>
      </c>
      <c r="F127" s="23">
        <f t="shared" si="6"/>
        <v>19</v>
      </c>
      <c r="G127">
        <v>0</v>
      </c>
      <c r="H127" s="19">
        <v>1628.47</v>
      </c>
      <c r="I127" t="s">
        <v>11</v>
      </c>
      <c r="J127" t="s">
        <v>16</v>
      </c>
      <c r="K127" t="s">
        <v>23</v>
      </c>
      <c r="L127" t="str">
        <f t="shared" si="7"/>
        <v>tier - 2</v>
      </c>
      <c r="M127" t="str">
        <f t="shared" si="8"/>
        <v>tier - 1</v>
      </c>
      <c r="N127" t="str">
        <f t="shared" si="9"/>
        <v>R1012</v>
      </c>
    </row>
    <row r="128" spans="1:14" x14ac:dyDescent="0.25">
      <c r="A128" t="s">
        <v>148</v>
      </c>
      <c r="B128">
        <v>2004</v>
      </c>
      <c r="C128" s="17" t="s">
        <v>37</v>
      </c>
      <c r="D128" s="15">
        <v>4</v>
      </c>
      <c r="E128" s="21">
        <f t="shared" si="5"/>
        <v>38264</v>
      </c>
      <c r="F128" s="23">
        <f t="shared" si="6"/>
        <v>18</v>
      </c>
      <c r="G128">
        <v>0</v>
      </c>
      <c r="H128" s="19">
        <v>1629.83</v>
      </c>
      <c r="I128" t="s">
        <v>11</v>
      </c>
      <c r="J128" t="s">
        <v>11</v>
      </c>
      <c r="K128" t="s">
        <v>13</v>
      </c>
      <c r="L128" t="str">
        <f t="shared" si="7"/>
        <v>tier - 2</v>
      </c>
      <c r="M128" t="str">
        <f t="shared" si="8"/>
        <v>tier - 2</v>
      </c>
      <c r="N128" t="str">
        <f t="shared" si="9"/>
        <v>R1013</v>
      </c>
    </row>
    <row r="129" spans="1:14" x14ac:dyDescent="0.25">
      <c r="A129" t="s">
        <v>149</v>
      </c>
      <c r="B129">
        <v>2004</v>
      </c>
      <c r="C129" s="17" t="s">
        <v>30</v>
      </c>
      <c r="D129" s="15">
        <v>5</v>
      </c>
      <c r="E129" s="21">
        <f t="shared" si="5"/>
        <v>38326</v>
      </c>
      <c r="F129" s="23">
        <f t="shared" si="6"/>
        <v>18</v>
      </c>
      <c r="G129">
        <v>0</v>
      </c>
      <c r="H129" s="19">
        <v>1631.67</v>
      </c>
      <c r="I129" t="s">
        <v>11</v>
      </c>
      <c r="J129" t="s">
        <v>12</v>
      </c>
      <c r="K129" t="s">
        <v>13</v>
      </c>
      <c r="L129" t="str">
        <f t="shared" si="7"/>
        <v>tier - 2</v>
      </c>
      <c r="M129" t="str">
        <f t="shared" si="8"/>
        <v>tier - 3</v>
      </c>
      <c r="N129" t="str">
        <f t="shared" si="9"/>
        <v>R1013</v>
      </c>
    </row>
    <row r="130" spans="1:14" x14ac:dyDescent="0.25">
      <c r="A130" t="s">
        <v>150</v>
      </c>
      <c r="B130">
        <v>2004</v>
      </c>
      <c r="C130" s="17" t="s">
        <v>10</v>
      </c>
      <c r="D130" s="15">
        <v>9</v>
      </c>
      <c r="E130" s="21">
        <f t="shared" ref="E130:E193" si="10">DATEVALUE(D130&amp;"-"&amp;C130&amp;"-"&amp;B130)</f>
        <v>38177</v>
      </c>
      <c r="F130" s="23">
        <f t="shared" si="6"/>
        <v>18</v>
      </c>
      <c r="G130">
        <v>0</v>
      </c>
      <c r="H130" s="19">
        <v>1631.82</v>
      </c>
      <c r="I130" t="s">
        <v>11</v>
      </c>
      <c r="J130" t="s">
        <v>16</v>
      </c>
      <c r="K130" t="s">
        <v>13</v>
      </c>
      <c r="L130" t="str">
        <f t="shared" si="7"/>
        <v>tier - 2</v>
      </c>
      <c r="M130" t="str">
        <f t="shared" si="8"/>
        <v>tier - 1</v>
      </c>
      <c r="N130" t="str">
        <f t="shared" si="9"/>
        <v>R1013</v>
      </c>
    </row>
    <row r="131" spans="1:14" x14ac:dyDescent="0.25">
      <c r="A131" t="s">
        <v>151</v>
      </c>
      <c r="B131">
        <v>2003</v>
      </c>
      <c r="C131" s="17" t="s">
        <v>37</v>
      </c>
      <c r="D131" s="15">
        <v>3</v>
      </c>
      <c r="E131" s="21">
        <f t="shared" si="10"/>
        <v>37897</v>
      </c>
      <c r="F131" s="23">
        <f t="shared" ref="F131:F194" si="11">DATEDIF(E131,DATE(2023,6,8),"Y")</f>
        <v>19</v>
      </c>
      <c r="G131">
        <v>0</v>
      </c>
      <c r="H131" s="19">
        <v>1632.04</v>
      </c>
      <c r="I131" t="s">
        <v>11</v>
      </c>
      <c r="J131" t="s">
        <v>11</v>
      </c>
      <c r="K131" t="s">
        <v>23</v>
      </c>
      <c r="L131" t="str">
        <f t="shared" ref="L131:L194" si="12">SUBSTITUTE(I131,"?","tier - 2")</f>
        <v>tier - 2</v>
      </c>
      <c r="M131" t="str">
        <f t="shared" ref="M131:M194" si="13">SUBSTITUTE(J131,"?","tier - 2")</f>
        <v>tier - 2</v>
      </c>
      <c r="N131" t="str">
        <f t="shared" ref="N131:N194" si="14">SUBSTITUTE(K131,"?","Unknown")</f>
        <v>R1012</v>
      </c>
    </row>
    <row r="132" spans="1:14" x14ac:dyDescent="0.25">
      <c r="A132" t="s">
        <v>152</v>
      </c>
      <c r="B132">
        <v>2003</v>
      </c>
      <c r="C132" s="17" t="s">
        <v>20</v>
      </c>
      <c r="D132" s="15">
        <v>16</v>
      </c>
      <c r="E132" s="21">
        <f t="shared" si="10"/>
        <v>37880</v>
      </c>
      <c r="F132" s="23">
        <f t="shared" si="11"/>
        <v>19</v>
      </c>
      <c r="G132">
        <v>0</v>
      </c>
      <c r="H132" s="19">
        <v>1632.56</v>
      </c>
      <c r="I132" t="s">
        <v>11</v>
      </c>
      <c r="J132" t="s">
        <v>11</v>
      </c>
      <c r="K132" t="s">
        <v>23</v>
      </c>
      <c r="L132" t="str">
        <f t="shared" si="12"/>
        <v>tier - 2</v>
      </c>
      <c r="M132" t="str">
        <f t="shared" si="13"/>
        <v>tier - 2</v>
      </c>
      <c r="N132" t="str">
        <f t="shared" si="14"/>
        <v>R1012</v>
      </c>
    </row>
    <row r="133" spans="1:14" x14ac:dyDescent="0.25">
      <c r="A133" t="s">
        <v>153</v>
      </c>
      <c r="B133">
        <v>2004</v>
      </c>
      <c r="C133" s="17" t="s">
        <v>30</v>
      </c>
      <c r="D133" s="15">
        <v>13</v>
      </c>
      <c r="E133" s="21">
        <f t="shared" si="10"/>
        <v>38334</v>
      </c>
      <c r="F133" s="23">
        <f t="shared" si="11"/>
        <v>18</v>
      </c>
      <c r="G133">
        <v>0</v>
      </c>
      <c r="H133" s="19">
        <v>1633.04</v>
      </c>
      <c r="I133" t="s">
        <v>11</v>
      </c>
      <c r="J133" t="s">
        <v>11</v>
      </c>
      <c r="K133" t="s">
        <v>13</v>
      </c>
      <c r="L133" t="str">
        <f t="shared" si="12"/>
        <v>tier - 2</v>
      </c>
      <c r="M133" t="str">
        <f t="shared" si="13"/>
        <v>tier - 2</v>
      </c>
      <c r="N133" t="str">
        <f t="shared" si="14"/>
        <v>R1013</v>
      </c>
    </row>
    <row r="134" spans="1:14" x14ac:dyDescent="0.25">
      <c r="A134" t="s">
        <v>154</v>
      </c>
      <c r="B134">
        <v>2004</v>
      </c>
      <c r="C134" s="17" t="s">
        <v>35</v>
      </c>
      <c r="D134" s="15">
        <v>8</v>
      </c>
      <c r="E134" s="21">
        <f t="shared" si="10"/>
        <v>38207</v>
      </c>
      <c r="F134" s="23">
        <f t="shared" si="11"/>
        <v>18</v>
      </c>
      <c r="G134">
        <v>0</v>
      </c>
      <c r="H134" s="19">
        <v>1633.96</v>
      </c>
      <c r="I134" t="s">
        <v>11</v>
      </c>
      <c r="J134" t="s">
        <v>16</v>
      </c>
      <c r="K134" t="s">
        <v>13</v>
      </c>
      <c r="L134" t="str">
        <f t="shared" si="12"/>
        <v>tier - 2</v>
      </c>
      <c r="M134" t="str">
        <f t="shared" si="13"/>
        <v>tier - 1</v>
      </c>
      <c r="N134" t="str">
        <f t="shared" si="14"/>
        <v>R1013</v>
      </c>
    </row>
    <row r="135" spans="1:14" x14ac:dyDescent="0.25">
      <c r="A135" t="s">
        <v>155</v>
      </c>
      <c r="B135">
        <v>2004</v>
      </c>
      <c r="C135" s="17" t="s">
        <v>18</v>
      </c>
      <c r="D135" s="15">
        <v>13</v>
      </c>
      <c r="E135" s="21">
        <f t="shared" si="10"/>
        <v>38151</v>
      </c>
      <c r="F135" s="23">
        <f t="shared" si="11"/>
        <v>18</v>
      </c>
      <c r="G135">
        <v>0</v>
      </c>
      <c r="H135" s="19">
        <v>1634.57</v>
      </c>
      <c r="I135" t="s">
        <v>11</v>
      </c>
      <c r="J135" t="s">
        <v>11</v>
      </c>
      <c r="K135" t="s">
        <v>13</v>
      </c>
      <c r="L135" t="str">
        <f t="shared" si="12"/>
        <v>tier - 2</v>
      </c>
      <c r="M135" t="str">
        <f t="shared" si="13"/>
        <v>tier - 2</v>
      </c>
      <c r="N135" t="str">
        <f t="shared" si="14"/>
        <v>R1013</v>
      </c>
    </row>
    <row r="136" spans="1:14" x14ac:dyDescent="0.25">
      <c r="A136" t="s">
        <v>156</v>
      </c>
      <c r="B136">
        <v>2003</v>
      </c>
      <c r="C136" s="17" t="s">
        <v>30</v>
      </c>
      <c r="D136" s="15">
        <v>30</v>
      </c>
      <c r="E136" s="21">
        <f t="shared" si="10"/>
        <v>37985</v>
      </c>
      <c r="F136" s="23">
        <f t="shared" si="11"/>
        <v>19</v>
      </c>
      <c r="G136">
        <v>0</v>
      </c>
      <c r="H136" s="19">
        <v>1635.73</v>
      </c>
      <c r="I136" t="s">
        <v>11</v>
      </c>
      <c r="J136" t="s">
        <v>12</v>
      </c>
      <c r="K136" t="s">
        <v>23</v>
      </c>
      <c r="L136" t="str">
        <f t="shared" si="12"/>
        <v>tier - 2</v>
      </c>
      <c r="M136" t="str">
        <f t="shared" si="13"/>
        <v>tier - 3</v>
      </c>
      <c r="N136" t="str">
        <f t="shared" si="14"/>
        <v>R1012</v>
      </c>
    </row>
    <row r="137" spans="1:14" x14ac:dyDescent="0.25">
      <c r="A137" t="s">
        <v>157</v>
      </c>
      <c r="B137">
        <v>2003</v>
      </c>
      <c r="C137" s="17" t="s">
        <v>20</v>
      </c>
      <c r="D137" s="15">
        <v>16</v>
      </c>
      <c r="E137" s="21">
        <f t="shared" si="10"/>
        <v>37880</v>
      </c>
      <c r="F137" s="23">
        <f t="shared" si="11"/>
        <v>19</v>
      </c>
      <c r="G137">
        <v>0</v>
      </c>
      <c r="H137" s="19">
        <v>1639.56</v>
      </c>
      <c r="I137" t="s">
        <v>11</v>
      </c>
      <c r="J137" t="s">
        <v>11</v>
      </c>
      <c r="K137" t="s">
        <v>23</v>
      </c>
      <c r="L137" t="str">
        <f t="shared" si="12"/>
        <v>tier - 2</v>
      </c>
      <c r="M137" t="str">
        <f t="shared" si="13"/>
        <v>tier - 2</v>
      </c>
      <c r="N137" t="str">
        <f t="shared" si="14"/>
        <v>R1012</v>
      </c>
    </row>
    <row r="138" spans="1:14" x14ac:dyDescent="0.25">
      <c r="A138" t="s">
        <v>158</v>
      </c>
      <c r="B138">
        <v>2003</v>
      </c>
      <c r="C138" s="17" t="s">
        <v>35</v>
      </c>
      <c r="D138" s="15">
        <v>21</v>
      </c>
      <c r="E138" s="21">
        <f t="shared" si="10"/>
        <v>37854</v>
      </c>
      <c r="F138" s="23">
        <f t="shared" si="11"/>
        <v>19</v>
      </c>
      <c r="G138">
        <v>0</v>
      </c>
      <c r="H138" s="19">
        <v>1639.56</v>
      </c>
      <c r="I138" t="s">
        <v>11</v>
      </c>
      <c r="J138" t="s">
        <v>11</v>
      </c>
      <c r="K138" t="s">
        <v>23</v>
      </c>
      <c r="L138" t="str">
        <f t="shared" si="12"/>
        <v>tier - 2</v>
      </c>
      <c r="M138" t="str">
        <f t="shared" si="13"/>
        <v>tier - 2</v>
      </c>
      <c r="N138" t="str">
        <f t="shared" si="14"/>
        <v>R1012</v>
      </c>
    </row>
    <row r="139" spans="1:14" x14ac:dyDescent="0.25">
      <c r="A139" t="s">
        <v>159</v>
      </c>
      <c r="B139">
        <v>2003</v>
      </c>
      <c r="C139" s="17" t="s">
        <v>30</v>
      </c>
      <c r="D139" s="15">
        <v>30</v>
      </c>
      <c r="E139" s="21">
        <f t="shared" si="10"/>
        <v>37985</v>
      </c>
      <c r="F139" s="23">
        <f t="shared" si="11"/>
        <v>19</v>
      </c>
      <c r="G139">
        <v>0</v>
      </c>
      <c r="H139" s="19">
        <v>1646.43</v>
      </c>
      <c r="I139" t="s">
        <v>11</v>
      </c>
      <c r="J139" t="s">
        <v>16</v>
      </c>
      <c r="K139" t="s">
        <v>23</v>
      </c>
      <c r="L139" t="str">
        <f t="shared" si="12"/>
        <v>tier - 2</v>
      </c>
      <c r="M139" t="str">
        <f t="shared" si="13"/>
        <v>tier - 1</v>
      </c>
      <c r="N139" t="str">
        <f t="shared" si="14"/>
        <v>R1012</v>
      </c>
    </row>
    <row r="140" spans="1:14" x14ac:dyDescent="0.25">
      <c r="A140" t="s">
        <v>160</v>
      </c>
      <c r="B140">
        <v>2000</v>
      </c>
      <c r="C140" s="17" t="s">
        <v>37</v>
      </c>
      <c r="D140" s="15">
        <v>23</v>
      </c>
      <c r="E140" s="21">
        <f t="shared" si="10"/>
        <v>36822</v>
      </c>
      <c r="F140" s="23">
        <f t="shared" si="11"/>
        <v>22</v>
      </c>
      <c r="G140">
        <v>0</v>
      </c>
      <c r="H140" s="19">
        <v>1665</v>
      </c>
      <c r="I140" t="s">
        <v>11</v>
      </c>
      <c r="J140" t="s">
        <v>11</v>
      </c>
      <c r="K140" t="s">
        <v>13</v>
      </c>
      <c r="L140" t="str">
        <f t="shared" si="12"/>
        <v>tier - 2</v>
      </c>
      <c r="M140" t="str">
        <f t="shared" si="13"/>
        <v>tier - 2</v>
      </c>
      <c r="N140" t="str">
        <f t="shared" si="14"/>
        <v>R1013</v>
      </c>
    </row>
    <row r="141" spans="1:14" x14ac:dyDescent="0.25">
      <c r="A141" t="s">
        <v>161</v>
      </c>
      <c r="B141">
        <v>2000</v>
      </c>
      <c r="C141" s="17" t="s">
        <v>18</v>
      </c>
      <c r="D141" s="15">
        <v>10</v>
      </c>
      <c r="E141" s="21">
        <f t="shared" si="10"/>
        <v>36687</v>
      </c>
      <c r="F141" s="23">
        <f t="shared" si="11"/>
        <v>22</v>
      </c>
      <c r="G141">
        <v>0</v>
      </c>
      <c r="H141" s="19">
        <v>1674.63</v>
      </c>
      <c r="I141" t="s">
        <v>11</v>
      </c>
      <c r="J141" t="s">
        <v>11</v>
      </c>
      <c r="K141" t="s">
        <v>13</v>
      </c>
      <c r="L141" t="str">
        <f t="shared" si="12"/>
        <v>tier - 2</v>
      </c>
      <c r="M141" t="str">
        <f t="shared" si="13"/>
        <v>tier - 2</v>
      </c>
      <c r="N141" t="str">
        <f t="shared" si="14"/>
        <v>R1013</v>
      </c>
    </row>
    <row r="142" spans="1:14" x14ac:dyDescent="0.25">
      <c r="A142" t="s">
        <v>162</v>
      </c>
      <c r="B142">
        <v>2000</v>
      </c>
      <c r="C142" s="17" t="s">
        <v>37</v>
      </c>
      <c r="D142" s="15">
        <v>21</v>
      </c>
      <c r="E142" s="21">
        <f t="shared" si="10"/>
        <v>36820</v>
      </c>
      <c r="F142" s="23">
        <f t="shared" si="11"/>
        <v>22</v>
      </c>
      <c r="G142">
        <v>0</v>
      </c>
      <c r="H142" s="19">
        <v>1682.6</v>
      </c>
      <c r="I142" t="s">
        <v>11</v>
      </c>
      <c r="J142" t="s">
        <v>11</v>
      </c>
      <c r="K142" t="s">
        <v>42</v>
      </c>
      <c r="L142" t="str">
        <f t="shared" si="12"/>
        <v>tier - 2</v>
      </c>
      <c r="M142" t="str">
        <f t="shared" si="13"/>
        <v>tier - 2</v>
      </c>
      <c r="N142" t="str">
        <f t="shared" si="14"/>
        <v>R1011</v>
      </c>
    </row>
    <row r="143" spans="1:14" x14ac:dyDescent="0.25">
      <c r="A143" t="s">
        <v>163</v>
      </c>
      <c r="B143">
        <v>2004</v>
      </c>
      <c r="C143" s="17" t="s">
        <v>15</v>
      </c>
      <c r="D143" s="15">
        <v>17</v>
      </c>
      <c r="E143" s="21">
        <f t="shared" si="10"/>
        <v>38308</v>
      </c>
      <c r="F143" s="23">
        <f t="shared" si="11"/>
        <v>18</v>
      </c>
      <c r="G143">
        <v>0</v>
      </c>
      <c r="H143" s="19">
        <v>1694.8</v>
      </c>
      <c r="I143" t="s">
        <v>11</v>
      </c>
      <c r="J143" t="s">
        <v>11</v>
      </c>
      <c r="K143" t="s">
        <v>164</v>
      </c>
      <c r="L143" t="str">
        <f t="shared" si="12"/>
        <v>tier - 2</v>
      </c>
      <c r="M143" t="str">
        <f t="shared" si="13"/>
        <v>tier - 2</v>
      </c>
      <c r="N143" t="str">
        <f t="shared" si="14"/>
        <v>R1015</v>
      </c>
    </row>
    <row r="144" spans="1:14" x14ac:dyDescent="0.25">
      <c r="A144" t="s">
        <v>165</v>
      </c>
      <c r="B144">
        <v>2004</v>
      </c>
      <c r="C144" s="17" t="s">
        <v>30</v>
      </c>
      <c r="D144" s="15">
        <v>10</v>
      </c>
      <c r="E144" s="21">
        <f t="shared" si="10"/>
        <v>38331</v>
      </c>
      <c r="F144" s="23">
        <f t="shared" si="11"/>
        <v>18</v>
      </c>
      <c r="G144">
        <v>0</v>
      </c>
      <c r="H144" s="19">
        <v>1702.46</v>
      </c>
      <c r="I144" t="s">
        <v>11</v>
      </c>
      <c r="J144" t="s">
        <v>12</v>
      </c>
      <c r="K144" t="s">
        <v>166</v>
      </c>
      <c r="L144" t="str">
        <f t="shared" si="12"/>
        <v>tier - 2</v>
      </c>
      <c r="M144" t="str">
        <f t="shared" si="13"/>
        <v>tier - 3</v>
      </c>
      <c r="N144" t="str">
        <f t="shared" si="14"/>
        <v>R1019</v>
      </c>
    </row>
    <row r="145" spans="1:14" x14ac:dyDescent="0.25">
      <c r="A145" t="s">
        <v>167</v>
      </c>
      <c r="B145">
        <v>2004</v>
      </c>
      <c r="C145" s="17" t="s">
        <v>15</v>
      </c>
      <c r="D145" s="15">
        <v>7</v>
      </c>
      <c r="E145" s="21">
        <f t="shared" si="10"/>
        <v>38298</v>
      </c>
      <c r="F145" s="23">
        <f t="shared" si="11"/>
        <v>18</v>
      </c>
      <c r="G145">
        <v>0</v>
      </c>
      <c r="H145" s="19">
        <v>1704.57</v>
      </c>
      <c r="I145" t="s">
        <v>11</v>
      </c>
      <c r="J145" t="s">
        <v>16</v>
      </c>
      <c r="K145" t="s">
        <v>168</v>
      </c>
      <c r="L145" t="str">
        <f t="shared" si="12"/>
        <v>tier - 2</v>
      </c>
      <c r="M145" t="str">
        <f t="shared" si="13"/>
        <v>tier - 1</v>
      </c>
      <c r="N145" t="str">
        <f t="shared" si="14"/>
        <v>R1016</v>
      </c>
    </row>
    <row r="146" spans="1:14" x14ac:dyDescent="0.25">
      <c r="A146" t="s">
        <v>169</v>
      </c>
      <c r="B146">
        <v>2004</v>
      </c>
      <c r="C146" s="17" t="s">
        <v>30</v>
      </c>
      <c r="D146" s="15">
        <v>14</v>
      </c>
      <c r="E146" s="21">
        <f t="shared" si="10"/>
        <v>38335</v>
      </c>
      <c r="F146" s="23">
        <f t="shared" si="11"/>
        <v>18</v>
      </c>
      <c r="G146">
        <v>0</v>
      </c>
      <c r="H146" s="19">
        <v>1704.7</v>
      </c>
      <c r="I146" t="s">
        <v>11</v>
      </c>
      <c r="J146" t="s">
        <v>12</v>
      </c>
      <c r="K146" t="s">
        <v>170</v>
      </c>
      <c r="L146" t="str">
        <f t="shared" si="12"/>
        <v>tier - 2</v>
      </c>
      <c r="M146" t="str">
        <f t="shared" si="13"/>
        <v>tier - 3</v>
      </c>
      <c r="N146" t="str">
        <f t="shared" si="14"/>
        <v>R1018</v>
      </c>
    </row>
    <row r="147" spans="1:14" x14ac:dyDescent="0.25">
      <c r="A147" t="s">
        <v>171</v>
      </c>
      <c r="B147">
        <v>2004</v>
      </c>
      <c r="C147" s="17" t="s">
        <v>30</v>
      </c>
      <c r="D147" s="15">
        <v>6</v>
      </c>
      <c r="E147" s="21">
        <f t="shared" si="10"/>
        <v>38327</v>
      </c>
      <c r="F147" s="23">
        <f t="shared" si="11"/>
        <v>18</v>
      </c>
      <c r="G147">
        <v>0</v>
      </c>
      <c r="H147" s="19">
        <v>1705.62</v>
      </c>
      <c r="I147" t="s">
        <v>11</v>
      </c>
      <c r="J147" t="s">
        <v>11</v>
      </c>
      <c r="K147" t="s">
        <v>164</v>
      </c>
      <c r="L147" t="str">
        <f t="shared" si="12"/>
        <v>tier - 2</v>
      </c>
      <c r="M147" t="str">
        <f t="shared" si="13"/>
        <v>tier - 2</v>
      </c>
      <c r="N147" t="str">
        <f t="shared" si="14"/>
        <v>R1015</v>
      </c>
    </row>
    <row r="148" spans="1:14" x14ac:dyDescent="0.25">
      <c r="A148" t="s">
        <v>172</v>
      </c>
      <c r="B148">
        <v>2004</v>
      </c>
      <c r="C148" s="17" t="s">
        <v>37</v>
      </c>
      <c r="D148" s="15">
        <v>17</v>
      </c>
      <c r="E148" s="21">
        <f t="shared" si="10"/>
        <v>38277</v>
      </c>
      <c r="F148" s="23">
        <f t="shared" si="11"/>
        <v>18</v>
      </c>
      <c r="G148">
        <v>0</v>
      </c>
      <c r="H148" s="19">
        <v>1708</v>
      </c>
      <c r="I148" t="s">
        <v>12</v>
      </c>
      <c r="J148" t="s">
        <v>11</v>
      </c>
      <c r="K148" t="s">
        <v>168</v>
      </c>
      <c r="L148" t="str">
        <f t="shared" si="12"/>
        <v>tier - 3</v>
      </c>
      <c r="M148" t="str">
        <f t="shared" si="13"/>
        <v>tier - 2</v>
      </c>
      <c r="N148" t="str">
        <f t="shared" si="14"/>
        <v>R1016</v>
      </c>
    </row>
    <row r="149" spans="1:14" x14ac:dyDescent="0.25">
      <c r="A149" t="s">
        <v>173</v>
      </c>
      <c r="B149">
        <v>2004</v>
      </c>
      <c r="C149" s="17" t="s">
        <v>30</v>
      </c>
      <c r="D149" s="15">
        <v>12</v>
      </c>
      <c r="E149" s="21">
        <f t="shared" si="10"/>
        <v>38333</v>
      </c>
      <c r="F149" s="23">
        <f t="shared" si="11"/>
        <v>18</v>
      </c>
      <c r="G149">
        <v>0</v>
      </c>
      <c r="H149" s="19">
        <v>1708.93</v>
      </c>
      <c r="I149" t="s">
        <v>12</v>
      </c>
      <c r="J149" t="s">
        <v>16</v>
      </c>
      <c r="K149" t="s">
        <v>166</v>
      </c>
      <c r="L149" t="str">
        <f t="shared" si="12"/>
        <v>tier - 3</v>
      </c>
      <c r="M149" t="str">
        <f t="shared" si="13"/>
        <v>tier - 1</v>
      </c>
      <c r="N149" t="str">
        <f t="shared" si="14"/>
        <v>R1019</v>
      </c>
    </row>
    <row r="150" spans="1:14" x14ac:dyDescent="0.25">
      <c r="A150" t="s">
        <v>174</v>
      </c>
      <c r="B150">
        <v>2004</v>
      </c>
      <c r="C150" s="17" t="s">
        <v>20</v>
      </c>
      <c r="D150" s="15">
        <v>19</v>
      </c>
      <c r="E150" s="21">
        <f t="shared" si="10"/>
        <v>38249</v>
      </c>
      <c r="F150" s="23">
        <f t="shared" si="11"/>
        <v>18</v>
      </c>
      <c r="G150">
        <v>1</v>
      </c>
      <c r="H150" s="19">
        <v>1711.03</v>
      </c>
      <c r="I150" t="s">
        <v>12</v>
      </c>
      <c r="J150" t="s">
        <v>12</v>
      </c>
      <c r="K150" t="s">
        <v>13</v>
      </c>
      <c r="L150" t="str">
        <f t="shared" si="12"/>
        <v>tier - 3</v>
      </c>
      <c r="M150" t="str">
        <f t="shared" si="13"/>
        <v>tier - 3</v>
      </c>
      <c r="N150" t="str">
        <f t="shared" si="14"/>
        <v>R1013</v>
      </c>
    </row>
    <row r="151" spans="1:14" x14ac:dyDescent="0.25">
      <c r="A151" t="s">
        <v>175</v>
      </c>
      <c r="B151">
        <v>2004</v>
      </c>
      <c r="C151" s="17" t="s">
        <v>20</v>
      </c>
      <c r="D151" s="15">
        <v>21</v>
      </c>
      <c r="E151" s="21">
        <f t="shared" si="10"/>
        <v>38251</v>
      </c>
      <c r="F151" s="23">
        <f t="shared" si="11"/>
        <v>18</v>
      </c>
      <c r="G151">
        <v>0</v>
      </c>
      <c r="H151" s="19">
        <v>1712.23</v>
      </c>
      <c r="I151" t="s">
        <v>12</v>
      </c>
      <c r="J151" t="s">
        <v>16</v>
      </c>
      <c r="K151" t="s">
        <v>168</v>
      </c>
      <c r="L151" t="str">
        <f t="shared" si="12"/>
        <v>tier - 3</v>
      </c>
      <c r="M151" t="str">
        <f t="shared" si="13"/>
        <v>tier - 1</v>
      </c>
      <c r="N151" t="str">
        <f t="shared" si="14"/>
        <v>R1016</v>
      </c>
    </row>
    <row r="152" spans="1:14" x14ac:dyDescent="0.25">
      <c r="A152" t="s">
        <v>176</v>
      </c>
      <c r="B152">
        <v>2004</v>
      </c>
      <c r="C152" s="17" t="s">
        <v>18</v>
      </c>
      <c r="D152" s="15">
        <v>10</v>
      </c>
      <c r="E152" s="21">
        <f t="shared" si="10"/>
        <v>38148</v>
      </c>
      <c r="F152" s="23">
        <f t="shared" si="11"/>
        <v>18</v>
      </c>
      <c r="G152">
        <v>1</v>
      </c>
      <c r="H152" s="19">
        <v>1719.44</v>
      </c>
      <c r="I152" t="s">
        <v>12</v>
      </c>
      <c r="J152" t="s">
        <v>12</v>
      </c>
      <c r="K152" t="s">
        <v>13</v>
      </c>
      <c r="L152" t="str">
        <f t="shared" si="12"/>
        <v>tier - 3</v>
      </c>
      <c r="M152" t="str">
        <f t="shared" si="13"/>
        <v>tier - 3</v>
      </c>
      <c r="N152" t="str">
        <f t="shared" si="14"/>
        <v>R1013</v>
      </c>
    </row>
    <row r="153" spans="1:14" x14ac:dyDescent="0.25">
      <c r="A153" t="s">
        <v>177</v>
      </c>
      <c r="B153">
        <v>2004</v>
      </c>
      <c r="C153" s="17" t="s">
        <v>20</v>
      </c>
      <c r="D153" s="15">
        <v>11</v>
      </c>
      <c r="E153" s="21">
        <f t="shared" si="10"/>
        <v>38241</v>
      </c>
      <c r="F153" s="23">
        <f t="shared" si="11"/>
        <v>18</v>
      </c>
      <c r="G153">
        <v>1</v>
      </c>
      <c r="H153" s="19">
        <v>1720.35</v>
      </c>
      <c r="I153" t="s">
        <v>12</v>
      </c>
      <c r="J153" t="s">
        <v>12</v>
      </c>
      <c r="K153" t="s">
        <v>13</v>
      </c>
      <c r="L153" t="str">
        <f t="shared" si="12"/>
        <v>tier - 3</v>
      </c>
      <c r="M153" t="str">
        <f t="shared" si="13"/>
        <v>tier - 3</v>
      </c>
      <c r="N153" t="str">
        <f t="shared" si="14"/>
        <v>R1013</v>
      </c>
    </row>
    <row r="154" spans="1:14" x14ac:dyDescent="0.25">
      <c r="A154" t="s">
        <v>178</v>
      </c>
      <c r="B154">
        <v>2004</v>
      </c>
      <c r="C154" s="17" t="s">
        <v>37</v>
      </c>
      <c r="D154" s="15">
        <v>21</v>
      </c>
      <c r="E154" s="21">
        <f t="shared" si="10"/>
        <v>38281</v>
      </c>
      <c r="F154" s="23">
        <f t="shared" si="11"/>
        <v>18</v>
      </c>
      <c r="G154">
        <v>1</v>
      </c>
      <c r="H154" s="19">
        <v>1725.55</v>
      </c>
      <c r="I154" t="s">
        <v>12</v>
      </c>
      <c r="J154" t="s">
        <v>11</v>
      </c>
      <c r="K154" t="s">
        <v>13</v>
      </c>
      <c r="L154" t="str">
        <f t="shared" si="12"/>
        <v>tier - 3</v>
      </c>
      <c r="M154" t="str">
        <f t="shared" si="13"/>
        <v>tier - 2</v>
      </c>
      <c r="N154" t="str">
        <f t="shared" si="14"/>
        <v>R1013</v>
      </c>
    </row>
    <row r="155" spans="1:14" x14ac:dyDescent="0.25">
      <c r="A155" t="s">
        <v>179</v>
      </c>
      <c r="B155">
        <v>2004</v>
      </c>
      <c r="C155" s="17" t="s">
        <v>20</v>
      </c>
      <c r="D155" s="15">
        <v>9</v>
      </c>
      <c r="E155" s="21">
        <f t="shared" si="10"/>
        <v>38239</v>
      </c>
      <c r="F155" s="23">
        <f t="shared" si="11"/>
        <v>18</v>
      </c>
      <c r="G155">
        <v>1</v>
      </c>
      <c r="H155" s="19">
        <v>1727.54</v>
      </c>
      <c r="I155" t="s">
        <v>12</v>
      </c>
      <c r="J155" t="s">
        <v>16</v>
      </c>
      <c r="K155" t="s">
        <v>13</v>
      </c>
      <c r="L155" t="str">
        <f t="shared" si="12"/>
        <v>tier - 3</v>
      </c>
      <c r="M155" t="str">
        <f t="shared" si="13"/>
        <v>tier - 1</v>
      </c>
      <c r="N155" t="str">
        <f t="shared" si="14"/>
        <v>R1013</v>
      </c>
    </row>
    <row r="156" spans="1:14" x14ac:dyDescent="0.25">
      <c r="A156" t="s">
        <v>180</v>
      </c>
      <c r="B156">
        <v>2003</v>
      </c>
      <c r="C156" s="17" t="s">
        <v>15</v>
      </c>
      <c r="D156" s="15">
        <v>21</v>
      </c>
      <c r="E156" s="21">
        <f t="shared" si="10"/>
        <v>37946</v>
      </c>
      <c r="F156" s="23">
        <f t="shared" si="11"/>
        <v>19</v>
      </c>
      <c r="G156">
        <v>0</v>
      </c>
      <c r="H156" s="19">
        <v>1727.79</v>
      </c>
      <c r="I156" t="s">
        <v>12</v>
      </c>
      <c r="J156" t="s">
        <v>12</v>
      </c>
      <c r="K156" t="s">
        <v>42</v>
      </c>
      <c r="L156" t="str">
        <f t="shared" si="12"/>
        <v>tier - 3</v>
      </c>
      <c r="M156" t="str">
        <f t="shared" si="13"/>
        <v>tier - 3</v>
      </c>
      <c r="N156" t="str">
        <f t="shared" si="14"/>
        <v>R1011</v>
      </c>
    </row>
    <row r="157" spans="1:14" x14ac:dyDescent="0.25">
      <c r="A157" t="s">
        <v>181</v>
      </c>
      <c r="B157">
        <v>2003</v>
      </c>
      <c r="C157" s="17" t="s">
        <v>20</v>
      </c>
      <c r="D157" s="15">
        <v>1</v>
      </c>
      <c r="E157" s="21">
        <f t="shared" si="10"/>
        <v>37865</v>
      </c>
      <c r="F157" s="23">
        <f t="shared" si="11"/>
        <v>19</v>
      </c>
      <c r="G157">
        <v>0</v>
      </c>
      <c r="H157" s="19">
        <v>1728.9</v>
      </c>
      <c r="I157" t="s">
        <v>12</v>
      </c>
      <c r="J157" t="s">
        <v>11</v>
      </c>
      <c r="K157" t="s">
        <v>42</v>
      </c>
      <c r="L157" t="str">
        <f t="shared" si="12"/>
        <v>tier - 3</v>
      </c>
      <c r="M157" t="str">
        <f t="shared" si="13"/>
        <v>tier - 2</v>
      </c>
      <c r="N157" t="str">
        <f t="shared" si="14"/>
        <v>R1011</v>
      </c>
    </row>
    <row r="158" spans="1:14" x14ac:dyDescent="0.25">
      <c r="A158" t="s">
        <v>182</v>
      </c>
      <c r="B158">
        <v>2003</v>
      </c>
      <c r="C158" s="17" t="s">
        <v>15</v>
      </c>
      <c r="D158" s="15">
        <v>9</v>
      </c>
      <c r="E158" s="21">
        <f t="shared" si="10"/>
        <v>37934</v>
      </c>
      <c r="F158" s="23">
        <f t="shared" si="11"/>
        <v>19</v>
      </c>
      <c r="G158">
        <v>0</v>
      </c>
      <c r="H158" s="19">
        <v>1731.68</v>
      </c>
      <c r="I158" t="s">
        <v>12</v>
      </c>
      <c r="J158" t="s">
        <v>11</v>
      </c>
      <c r="K158" t="s">
        <v>42</v>
      </c>
      <c r="L158" t="str">
        <f t="shared" si="12"/>
        <v>tier - 3</v>
      </c>
      <c r="M158" t="str">
        <f t="shared" si="13"/>
        <v>tier - 2</v>
      </c>
      <c r="N158" t="str">
        <f t="shared" si="14"/>
        <v>R1011</v>
      </c>
    </row>
    <row r="159" spans="1:14" x14ac:dyDescent="0.25">
      <c r="A159" t="s">
        <v>183</v>
      </c>
      <c r="B159">
        <v>2003</v>
      </c>
      <c r="C159" s="17" t="s">
        <v>15</v>
      </c>
      <c r="D159" s="15">
        <v>14</v>
      </c>
      <c r="E159" s="21">
        <f t="shared" si="10"/>
        <v>37939</v>
      </c>
      <c r="F159" s="23">
        <f t="shared" si="11"/>
        <v>19</v>
      </c>
      <c r="G159">
        <v>0</v>
      </c>
      <c r="H159" s="19">
        <v>1737.38</v>
      </c>
      <c r="I159" t="s">
        <v>12</v>
      </c>
      <c r="J159" t="s">
        <v>11</v>
      </c>
      <c r="K159" t="s">
        <v>42</v>
      </c>
      <c r="L159" t="str">
        <f t="shared" si="12"/>
        <v>tier - 3</v>
      </c>
      <c r="M159" t="str">
        <f t="shared" si="13"/>
        <v>tier - 2</v>
      </c>
      <c r="N159" t="str">
        <f t="shared" si="14"/>
        <v>R1011</v>
      </c>
    </row>
    <row r="160" spans="1:14" x14ac:dyDescent="0.25">
      <c r="A160" t="s">
        <v>184</v>
      </c>
      <c r="B160">
        <v>2003</v>
      </c>
      <c r="C160" s="17" t="s">
        <v>10</v>
      </c>
      <c r="D160" s="15">
        <v>25</v>
      </c>
      <c r="E160" s="21">
        <f t="shared" si="10"/>
        <v>37827</v>
      </c>
      <c r="F160" s="23">
        <f t="shared" si="11"/>
        <v>19</v>
      </c>
      <c r="G160">
        <v>0</v>
      </c>
      <c r="H160" s="19">
        <v>1743.21</v>
      </c>
      <c r="I160" t="s">
        <v>12</v>
      </c>
      <c r="J160" t="s">
        <v>16</v>
      </c>
      <c r="K160" t="s">
        <v>42</v>
      </c>
      <c r="L160" t="str">
        <f t="shared" si="12"/>
        <v>tier - 3</v>
      </c>
      <c r="M160" t="str">
        <f t="shared" si="13"/>
        <v>tier - 1</v>
      </c>
      <c r="N160" t="str">
        <f t="shared" si="14"/>
        <v>R1011</v>
      </c>
    </row>
    <row r="161" spans="1:14" x14ac:dyDescent="0.25">
      <c r="A161" t="s">
        <v>185</v>
      </c>
      <c r="B161">
        <v>2003</v>
      </c>
      <c r="C161" s="17" t="s">
        <v>10</v>
      </c>
      <c r="D161" s="15">
        <v>28</v>
      </c>
      <c r="E161" s="21">
        <f t="shared" si="10"/>
        <v>37830</v>
      </c>
      <c r="F161" s="23">
        <f t="shared" si="11"/>
        <v>19</v>
      </c>
      <c r="G161">
        <v>0</v>
      </c>
      <c r="H161" s="19">
        <v>1744.47</v>
      </c>
      <c r="I161" t="s">
        <v>12</v>
      </c>
      <c r="J161" t="s">
        <v>16</v>
      </c>
      <c r="K161" t="s">
        <v>42</v>
      </c>
      <c r="L161" t="str">
        <f t="shared" si="12"/>
        <v>tier - 3</v>
      </c>
      <c r="M161" t="str">
        <f t="shared" si="13"/>
        <v>tier - 1</v>
      </c>
      <c r="N161" t="str">
        <f t="shared" si="14"/>
        <v>R1011</v>
      </c>
    </row>
    <row r="162" spans="1:14" x14ac:dyDescent="0.25">
      <c r="A162" t="s">
        <v>186</v>
      </c>
      <c r="B162">
        <v>2003</v>
      </c>
      <c r="C162" s="17" t="s">
        <v>20</v>
      </c>
      <c r="D162" s="15">
        <v>26</v>
      </c>
      <c r="E162" s="21">
        <f t="shared" si="10"/>
        <v>37890</v>
      </c>
      <c r="F162" s="23">
        <f t="shared" si="11"/>
        <v>19</v>
      </c>
      <c r="G162">
        <v>0</v>
      </c>
      <c r="H162" s="19">
        <v>1748.77</v>
      </c>
      <c r="I162" t="s">
        <v>12</v>
      </c>
      <c r="J162" t="s">
        <v>16</v>
      </c>
      <c r="K162" t="s">
        <v>42</v>
      </c>
      <c r="L162" t="str">
        <f t="shared" si="12"/>
        <v>tier - 3</v>
      </c>
      <c r="M162" t="str">
        <f t="shared" si="13"/>
        <v>tier - 1</v>
      </c>
      <c r="N162" t="str">
        <f t="shared" si="14"/>
        <v>R1011</v>
      </c>
    </row>
    <row r="163" spans="1:14" x14ac:dyDescent="0.25">
      <c r="A163" t="s">
        <v>187</v>
      </c>
      <c r="B163">
        <v>1998</v>
      </c>
      <c r="C163" s="17" t="s">
        <v>37</v>
      </c>
      <c r="D163" s="15">
        <v>7</v>
      </c>
      <c r="E163" s="21">
        <f t="shared" si="10"/>
        <v>36075</v>
      </c>
      <c r="F163" s="23">
        <f t="shared" si="11"/>
        <v>24</v>
      </c>
      <c r="G163">
        <v>0</v>
      </c>
      <c r="H163" s="19">
        <v>1756.6</v>
      </c>
      <c r="I163" t="s">
        <v>12</v>
      </c>
      <c r="J163" t="s">
        <v>12</v>
      </c>
      <c r="K163" t="s">
        <v>13</v>
      </c>
      <c r="L163" t="str">
        <f t="shared" si="12"/>
        <v>tier - 3</v>
      </c>
      <c r="M163" t="str">
        <f t="shared" si="13"/>
        <v>tier - 3</v>
      </c>
      <c r="N163" t="str">
        <f t="shared" si="14"/>
        <v>R1013</v>
      </c>
    </row>
    <row r="164" spans="1:14" x14ac:dyDescent="0.25">
      <c r="A164" t="s">
        <v>188</v>
      </c>
      <c r="B164">
        <v>2003</v>
      </c>
      <c r="C164" s="17" t="s">
        <v>15</v>
      </c>
      <c r="D164" s="15">
        <v>19</v>
      </c>
      <c r="E164" s="21">
        <f t="shared" si="10"/>
        <v>37944</v>
      </c>
      <c r="F164" s="23">
        <f t="shared" si="11"/>
        <v>19</v>
      </c>
      <c r="G164">
        <v>0</v>
      </c>
      <c r="H164" s="19">
        <v>1759.34</v>
      </c>
      <c r="I164" t="s">
        <v>12</v>
      </c>
      <c r="J164" t="s">
        <v>16</v>
      </c>
      <c r="K164" t="s">
        <v>42</v>
      </c>
      <c r="L164" t="str">
        <f t="shared" si="12"/>
        <v>tier - 3</v>
      </c>
      <c r="M164" t="str">
        <f t="shared" si="13"/>
        <v>tier - 1</v>
      </c>
      <c r="N164" t="str">
        <f t="shared" si="14"/>
        <v>R1011</v>
      </c>
    </row>
    <row r="165" spans="1:14" x14ac:dyDescent="0.25">
      <c r="A165" t="s">
        <v>189</v>
      </c>
      <c r="B165">
        <v>2002</v>
      </c>
      <c r="C165" s="17" t="s">
        <v>30</v>
      </c>
      <c r="D165" s="15">
        <v>13</v>
      </c>
      <c r="E165" s="21">
        <f t="shared" si="10"/>
        <v>37603</v>
      </c>
      <c r="F165" s="23">
        <f t="shared" si="11"/>
        <v>20</v>
      </c>
      <c r="G165">
        <v>0</v>
      </c>
      <c r="H165" s="19">
        <v>1769.53</v>
      </c>
      <c r="I165" t="s">
        <v>12</v>
      </c>
      <c r="J165" t="s">
        <v>12</v>
      </c>
      <c r="K165" t="s">
        <v>23</v>
      </c>
      <c r="L165" t="str">
        <f t="shared" si="12"/>
        <v>tier - 3</v>
      </c>
      <c r="M165" t="str">
        <f t="shared" si="13"/>
        <v>tier - 3</v>
      </c>
      <c r="N165" t="str">
        <f t="shared" si="14"/>
        <v>R1012</v>
      </c>
    </row>
    <row r="166" spans="1:14" x14ac:dyDescent="0.25">
      <c r="A166" t="s">
        <v>190</v>
      </c>
      <c r="B166">
        <v>1999</v>
      </c>
      <c r="C166" s="17" t="s">
        <v>20</v>
      </c>
      <c r="D166" s="15">
        <v>25</v>
      </c>
      <c r="E166" s="21">
        <f t="shared" si="10"/>
        <v>36428</v>
      </c>
      <c r="F166" s="23">
        <f t="shared" si="11"/>
        <v>23</v>
      </c>
      <c r="G166">
        <v>0</v>
      </c>
      <c r="H166" s="19">
        <v>1815.88</v>
      </c>
      <c r="I166" t="s">
        <v>12</v>
      </c>
      <c r="J166" t="s">
        <v>12</v>
      </c>
      <c r="K166" t="s">
        <v>13</v>
      </c>
      <c r="L166" t="str">
        <f t="shared" si="12"/>
        <v>tier - 3</v>
      </c>
      <c r="M166" t="str">
        <f t="shared" si="13"/>
        <v>tier - 3</v>
      </c>
      <c r="N166" t="str">
        <f t="shared" si="14"/>
        <v>R1013</v>
      </c>
    </row>
    <row r="167" spans="1:14" x14ac:dyDescent="0.25">
      <c r="A167" t="s">
        <v>191</v>
      </c>
      <c r="B167">
        <v>2004</v>
      </c>
      <c r="C167" s="17" t="s">
        <v>35</v>
      </c>
      <c r="D167" s="15">
        <v>19</v>
      </c>
      <c r="E167" s="21">
        <f t="shared" si="10"/>
        <v>38218</v>
      </c>
      <c r="F167" s="23">
        <f t="shared" si="11"/>
        <v>18</v>
      </c>
      <c r="G167">
        <v>0</v>
      </c>
      <c r="H167" s="19">
        <v>1822.54</v>
      </c>
      <c r="I167" t="s">
        <v>12</v>
      </c>
      <c r="J167" t="s">
        <v>16</v>
      </c>
      <c r="K167" t="s">
        <v>23</v>
      </c>
      <c r="L167" t="str">
        <f t="shared" si="12"/>
        <v>tier - 3</v>
      </c>
      <c r="M167" t="str">
        <f t="shared" si="13"/>
        <v>tier - 1</v>
      </c>
      <c r="N167" t="str">
        <f t="shared" si="14"/>
        <v>R1012</v>
      </c>
    </row>
    <row r="168" spans="1:14" x14ac:dyDescent="0.25">
      <c r="A168" t="s">
        <v>192</v>
      </c>
      <c r="B168">
        <v>1999</v>
      </c>
      <c r="C168" s="17" t="s">
        <v>15</v>
      </c>
      <c r="D168" s="15">
        <v>17</v>
      </c>
      <c r="E168" s="21">
        <f t="shared" si="10"/>
        <v>36481</v>
      </c>
      <c r="F168" s="23">
        <f t="shared" si="11"/>
        <v>23</v>
      </c>
      <c r="G168">
        <v>0</v>
      </c>
      <c r="H168" s="19">
        <v>1824.29</v>
      </c>
      <c r="I168" t="s">
        <v>12</v>
      </c>
      <c r="J168" t="s">
        <v>12</v>
      </c>
      <c r="K168" t="s">
        <v>13</v>
      </c>
      <c r="L168" t="str">
        <f t="shared" si="12"/>
        <v>tier - 3</v>
      </c>
      <c r="M168" t="str">
        <f t="shared" si="13"/>
        <v>tier - 3</v>
      </c>
      <c r="N168" t="str">
        <f t="shared" si="14"/>
        <v>R1013</v>
      </c>
    </row>
    <row r="169" spans="1:14" x14ac:dyDescent="0.25">
      <c r="A169" t="s">
        <v>193</v>
      </c>
      <c r="B169">
        <v>1999</v>
      </c>
      <c r="C169" s="17" t="s">
        <v>37</v>
      </c>
      <c r="D169" s="15">
        <v>1</v>
      </c>
      <c r="E169" s="21">
        <f t="shared" si="10"/>
        <v>36434</v>
      </c>
      <c r="F169" s="23">
        <f t="shared" si="11"/>
        <v>23</v>
      </c>
      <c r="G169">
        <v>0</v>
      </c>
      <c r="H169" s="19">
        <v>1826.84</v>
      </c>
      <c r="I169" t="s">
        <v>12</v>
      </c>
      <c r="J169" t="s">
        <v>11</v>
      </c>
      <c r="K169" t="s">
        <v>42</v>
      </c>
      <c r="L169" t="str">
        <f t="shared" si="12"/>
        <v>tier - 3</v>
      </c>
      <c r="M169" t="str">
        <f t="shared" si="13"/>
        <v>tier - 2</v>
      </c>
      <c r="N169" t="str">
        <f t="shared" si="14"/>
        <v>R1011</v>
      </c>
    </row>
    <row r="170" spans="1:14" x14ac:dyDescent="0.25">
      <c r="A170" t="s">
        <v>194</v>
      </c>
      <c r="B170">
        <v>2003</v>
      </c>
      <c r="C170" s="17" t="s">
        <v>35</v>
      </c>
      <c r="D170" s="15">
        <v>11</v>
      </c>
      <c r="E170" s="21">
        <f t="shared" si="10"/>
        <v>37844</v>
      </c>
      <c r="F170" s="23">
        <f t="shared" si="11"/>
        <v>19</v>
      </c>
      <c r="G170">
        <v>1</v>
      </c>
      <c r="H170" s="19">
        <v>1832.09</v>
      </c>
      <c r="I170" t="s">
        <v>12</v>
      </c>
      <c r="J170" t="s">
        <v>12</v>
      </c>
      <c r="K170" t="s">
        <v>42</v>
      </c>
      <c r="L170" t="str">
        <f t="shared" si="12"/>
        <v>tier - 3</v>
      </c>
      <c r="M170" t="str">
        <f t="shared" si="13"/>
        <v>tier - 3</v>
      </c>
      <c r="N170" t="str">
        <f t="shared" si="14"/>
        <v>R1011</v>
      </c>
    </row>
    <row r="171" spans="1:14" x14ac:dyDescent="0.25">
      <c r="A171" t="s">
        <v>195</v>
      </c>
      <c r="B171">
        <v>2003</v>
      </c>
      <c r="C171" s="17" t="s">
        <v>35</v>
      </c>
      <c r="D171" s="15">
        <v>4</v>
      </c>
      <c r="E171" s="21">
        <f t="shared" si="10"/>
        <v>37837</v>
      </c>
      <c r="F171" s="23">
        <f t="shared" si="11"/>
        <v>19</v>
      </c>
      <c r="G171">
        <v>1</v>
      </c>
      <c r="H171" s="19">
        <v>1837.24</v>
      </c>
      <c r="I171" t="s">
        <v>12</v>
      </c>
      <c r="J171" t="s">
        <v>11</v>
      </c>
      <c r="K171" t="s">
        <v>42</v>
      </c>
      <c r="L171" t="str">
        <f t="shared" si="12"/>
        <v>tier - 3</v>
      </c>
      <c r="M171" t="str">
        <f t="shared" si="13"/>
        <v>tier - 2</v>
      </c>
      <c r="N171" t="str">
        <f t="shared" si="14"/>
        <v>R1011</v>
      </c>
    </row>
    <row r="172" spans="1:14" x14ac:dyDescent="0.25">
      <c r="A172" t="s">
        <v>196</v>
      </c>
      <c r="B172">
        <v>1999</v>
      </c>
      <c r="C172" s="17" t="s">
        <v>30</v>
      </c>
      <c r="D172" s="15">
        <v>12</v>
      </c>
      <c r="E172" s="21">
        <f t="shared" si="10"/>
        <v>36506</v>
      </c>
      <c r="F172" s="23">
        <f t="shared" si="11"/>
        <v>23</v>
      </c>
      <c r="G172">
        <v>0</v>
      </c>
      <c r="H172" s="19">
        <v>1837.28</v>
      </c>
      <c r="I172" t="s">
        <v>12</v>
      </c>
      <c r="J172" t="s">
        <v>11</v>
      </c>
      <c r="K172" t="s">
        <v>13</v>
      </c>
      <c r="L172" t="str">
        <f t="shared" si="12"/>
        <v>tier - 3</v>
      </c>
      <c r="M172" t="str">
        <f t="shared" si="13"/>
        <v>tier - 2</v>
      </c>
      <c r="N172" t="str">
        <f t="shared" si="14"/>
        <v>R1013</v>
      </c>
    </row>
    <row r="173" spans="1:14" x14ac:dyDescent="0.25">
      <c r="A173" t="s">
        <v>197</v>
      </c>
      <c r="B173">
        <v>2003</v>
      </c>
      <c r="C173" s="17" t="s">
        <v>10</v>
      </c>
      <c r="D173" s="15">
        <v>20</v>
      </c>
      <c r="E173" s="21">
        <f t="shared" si="10"/>
        <v>37822</v>
      </c>
      <c r="F173" s="23">
        <f t="shared" si="11"/>
        <v>19</v>
      </c>
      <c r="G173">
        <v>1</v>
      </c>
      <c r="H173" s="19">
        <v>1842.52</v>
      </c>
      <c r="I173" t="s">
        <v>12</v>
      </c>
      <c r="J173" t="s">
        <v>11</v>
      </c>
      <c r="K173" t="s">
        <v>42</v>
      </c>
      <c r="L173" t="str">
        <f t="shared" si="12"/>
        <v>tier - 3</v>
      </c>
      <c r="M173" t="str">
        <f t="shared" si="13"/>
        <v>tier - 2</v>
      </c>
      <c r="N173" t="str">
        <f t="shared" si="14"/>
        <v>R1011</v>
      </c>
    </row>
    <row r="174" spans="1:14" x14ac:dyDescent="0.25">
      <c r="A174" t="s">
        <v>198</v>
      </c>
      <c r="B174">
        <v>1994</v>
      </c>
      <c r="C174" s="17" t="s">
        <v>30</v>
      </c>
      <c r="D174" s="15">
        <v>6</v>
      </c>
      <c r="E174" s="21">
        <f t="shared" si="10"/>
        <v>34674</v>
      </c>
      <c r="F174" s="23">
        <f t="shared" si="11"/>
        <v>28</v>
      </c>
      <c r="G174">
        <v>0</v>
      </c>
      <c r="H174" s="19">
        <v>1850.55</v>
      </c>
      <c r="I174" t="s">
        <v>12</v>
      </c>
      <c r="J174" t="s">
        <v>11</v>
      </c>
      <c r="K174" t="s">
        <v>23</v>
      </c>
      <c r="L174" t="str">
        <f t="shared" si="12"/>
        <v>tier - 3</v>
      </c>
      <c r="M174" t="str">
        <f t="shared" si="13"/>
        <v>tier - 2</v>
      </c>
      <c r="N174" t="str">
        <f t="shared" si="14"/>
        <v>R1012</v>
      </c>
    </row>
    <row r="175" spans="1:14" x14ac:dyDescent="0.25">
      <c r="A175" t="s">
        <v>199</v>
      </c>
      <c r="B175">
        <v>2004</v>
      </c>
      <c r="C175" s="17" t="s">
        <v>30</v>
      </c>
      <c r="D175" s="15">
        <v>27</v>
      </c>
      <c r="E175" s="21">
        <f t="shared" si="10"/>
        <v>38348</v>
      </c>
      <c r="F175" s="23">
        <f t="shared" si="11"/>
        <v>18</v>
      </c>
      <c r="G175">
        <v>0</v>
      </c>
      <c r="H175" s="19">
        <v>1863.45</v>
      </c>
      <c r="I175" t="s">
        <v>12</v>
      </c>
      <c r="J175" t="s">
        <v>16</v>
      </c>
      <c r="K175" t="s">
        <v>200</v>
      </c>
      <c r="L175" t="str">
        <f t="shared" si="12"/>
        <v>tier - 3</v>
      </c>
      <c r="M175" t="str">
        <f t="shared" si="13"/>
        <v>tier - 1</v>
      </c>
      <c r="N175" t="str">
        <f t="shared" si="14"/>
        <v>R1025</v>
      </c>
    </row>
    <row r="176" spans="1:14" x14ac:dyDescent="0.25">
      <c r="A176" t="s">
        <v>201</v>
      </c>
      <c r="B176">
        <v>1996</v>
      </c>
      <c r="C176" s="17" t="s">
        <v>10</v>
      </c>
      <c r="D176" s="15">
        <v>2</v>
      </c>
      <c r="E176" s="21">
        <f t="shared" si="10"/>
        <v>35248</v>
      </c>
      <c r="F176" s="23">
        <f t="shared" si="11"/>
        <v>26</v>
      </c>
      <c r="G176">
        <v>0</v>
      </c>
      <c r="H176" s="19">
        <v>1865.98</v>
      </c>
      <c r="I176" t="s">
        <v>12</v>
      </c>
      <c r="J176" t="s">
        <v>12</v>
      </c>
      <c r="K176" t="s">
        <v>23</v>
      </c>
      <c r="L176" t="str">
        <f t="shared" si="12"/>
        <v>tier - 3</v>
      </c>
      <c r="M176" t="str">
        <f t="shared" si="13"/>
        <v>tier - 3</v>
      </c>
      <c r="N176" t="str">
        <f t="shared" si="14"/>
        <v>R1012</v>
      </c>
    </row>
    <row r="177" spans="1:14" x14ac:dyDescent="0.25">
      <c r="A177" t="s">
        <v>202</v>
      </c>
      <c r="B177">
        <v>2002</v>
      </c>
      <c r="C177" s="17" t="s">
        <v>20</v>
      </c>
      <c r="D177" s="15">
        <v>22</v>
      </c>
      <c r="E177" s="21">
        <f t="shared" si="10"/>
        <v>37521</v>
      </c>
      <c r="F177" s="23">
        <f t="shared" si="11"/>
        <v>20</v>
      </c>
      <c r="G177">
        <v>0</v>
      </c>
      <c r="H177" s="19">
        <v>1875.34</v>
      </c>
      <c r="I177" t="s">
        <v>12</v>
      </c>
      <c r="J177" t="s">
        <v>11</v>
      </c>
      <c r="K177" t="s">
        <v>42</v>
      </c>
      <c r="L177" t="str">
        <f t="shared" si="12"/>
        <v>tier - 3</v>
      </c>
      <c r="M177" t="str">
        <f t="shared" si="13"/>
        <v>tier - 2</v>
      </c>
      <c r="N177" t="str">
        <f t="shared" si="14"/>
        <v>R1011</v>
      </c>
    </row>
    <row r="178" spans="1:14" x14ac:dyDescent="0.25">
      <c r="A178" t="s">
        <v>203</v>
      </c>
      <c r="B178">
        <v>2002</v>
      </c>
      <c r="C178" s="17" t="s">
        <v>37</v>
      </c>
      <c r="D178" s="15">
        <v>29</v>
      </c>
      <c r="E178" s="21">
        <f t="shared" si="10"/>
        <v>37558</v>
      </c>
      <c r="F178" s="23">
        <f t="shared" si="11"/>
        <v>20</v>
      </c>
      <c r="G178">
        <v>0</v>
      </c>
      <c r="H178" s="19">
        <v>1877.93</v>
      </c>
      <c r="I178" t="s">
        <v>12</v>
      </c>
      <c r="J178" t="s">
        <v>16</v>
      </c>
      <c r="K178" t="s">
        <v>13</v>
      </c>
      <c r="L178" t="str">
        <f t="shared" si="12"/>
        <v>tier - 3</v>
      </c>
      <c r="M178" t="str">
        <f t="shared" si="13"/>
        <v>tier - 1</v>
      </c>
      <c r="N178" t="str">
        <f t="shared" si="14"/>
        <v>R1013</v>
      </c>
    </row>
    <row r="179" spans="1:14" x14ac:dyDescent="0.25">
      <c r="A179" t="s">
        <v>204</v>
      </c>
      <c r="B179">
        <v>2002</v>
      </c>
      <c r="C179" s="17" t="s">
        <v>35</v>
      </c>
      <c r="D179" s="15">
        <v>29</v>
      </c>
      <c r="E179" s="21">
        <f t="shared" si="10"/>
        <v>37497</v>
      </c>
      <c r="F179" s="23">
        <f t="shared" si="11"/>
        <v>20</v>
      </c>
      <c r="G179">
        <v>0</v>
      </c>
      <c r="H179" s="19">
        <v>1880.07</v>
      </c>
      <c r="I179" t="s">
        <v>12</v>
      </c>
      <c r="J179" t="s">
        <v>11</v>
      </c>
      <c r="K179" t="s">
        <v>13</v>
      </c>
      <c r="L179" t="str">
        <f t="shared" si="12"/>
        <v>tier - 3</v>
      </c>
      <c r="M179" t="str">
        <f t="shared" si="13"/>
        <v>tier - 2</v>
      </c>
      <c r="N179" t="str">
        <f t="shared" si="14"/>
        <v>R1013</v>
      </c>
    </row>
    <row r="180" spans="1:14" x14ac:dyDescent="0.25">
      <c r="A180" t="s">
        <v>205</v>
      </c>
      <c r="B180">
        <v>2002</v>
      </c>
      <c r="C180" s="17" t="s">
        <v>35</v>
      </c>
      <c r="D180" s="15">
        <v>21</v>
      </c>
      <c r="E180" s="21">
        <f t="shared" si="10"/>
        <v>37489</v>
      </c>
      <c r="F180" s="23">
        <f t="shared" si="11"/>
        <v>20</v>
      </c>
      <c r="G180">
        <v>0</v>
      </c>
      <c r="H180" s="19">
        <v>1880.49</v>
      </c>
      <c r="I180" t="s">
        <v>12</v>
      </c>
      <c r="J180" t="s">
        <v>16</v>
      </c>
      <c r="K180" t="s">
        <v>42</v>
      </c>
      <c r="L180" t="str">
        <f t="shared" si="12"/>
        <v>tier - 3</v>
      </c>
      <c r="M180" t="str">
        <f t="shared" si="13"/>
        <v>tier - 1</v>
      </c>
      <c r="N180" t="str">
        <f t="shared" si="14"/>
        <v>R1011</v>
      </c>
    </row>
    <row r="181" spans="1:14" x14ac:dyDescent="0.25">
      <c r="A181" t="s">
        <v>206</v>
      </c>
      <c r="B181">
        <v>2001</v>
      </c>
      <c r="C181" s="17" t="s">
        <v>35</v>
      </c>
      <c r="D181" s="15">
        <v>10</v>
      </c>
      <c r="E181" s="21">
        <f t="shared" si="10"/>
        <v>37113</v>
      </c>
      <c r="F181" s="23">
        <f t="shared" si="11"/>
        <v>21</v>
      </c>
      <c r="G181">
        <v>0</v>
      </c>
      <c r="H181" s="19">
        <v>1906.36</v>
      </c>
      <c r="I181" t="s">
        <v>12</v>
      </c>
      <c r="J181" t="s">
        <v>16</v>
      </c>
      <c r="K181" t="s">
        <v>23</v>
      </c>
      <c r="L181" t="str">
        <f t="shared" si="12"/>
        <v>tier - 3</v>
      </c>
      <c r="M181" t="str">
        <f t="shared" si="13"/>
        <v>tier - 1</v>
      </c>
      <c r="N181" t="str">
        <f t="shared" si="14"/>
        <v>R1012</v>
      </c>
    </row>
    <row r="182" spans="1:14" x14ac:dyDescent="0.25">
      <c r="A182" t="s">
        <v>207</v>
      </c>
      <c r="B182">
        <v>1994</v>
      </c>
      <c r="C182" s="17" t="s">
        <v>37</v>
      </c>
      <c r="D182" s="15">
        <v>6</v>
      </c>
      <c r="E182" s="21">
        <f t="shared" si="10"/>
        <v>34613</v>
      </c>
      <c r="F182" s="23">
        <f t="shared" si="11"/>
        <v>28</v>
      </c>
      <c r="G182">
        <v>0</v>
      </c>
      <c r="H182" s="19">
        <v>1908.9</v>
      </c>
      <c r="I182" t="s">
        <v>12</v>
      </c>
      <c r="J182" t="s">
        <v>12</v>
      </c>
      <c r="K182" t="s">
        <v>13</v>
      </c>
      <c r="L182" t="str">
        <f t="shared" si="12"/>
        <v>tier - 3</v>
      </c>
      <c r="M182" t="str">
        <f t="shared" si="13"/>
        <v>tier - 3</v>
      </c>
      <c r="N182" t="str">
        <f t="shared" si="14"/>
        <v>R1013</v>
      </c>
    </row>
    <row r="183" spans="1:14" x14ac:dyDescent="0.25">
      <c r="A183" t="s">
        <v>208</v>
      </c>
      <c r="B183">
        <v>2001</v>
      </c>
      <c r="C183" s="17" t="s">
        <v>35</v>
      </c>
      <c r="D183" s="15">
        <v>3</v>
      </c>
      <c r="E183" s="21">
        <f t="shared" si="10"/>
        <v>37106</v>
      </c>
      <c r="F183" s="23">
        <f t="shared" si="11"/>
        <v>21</v>
      </c>
      <c r="G183">
        <v>0</v>
      </c>
      <c r="H183" s="19">
        <v>1909.53</v>
      </c>
      <c r="I183" t="s">
        <v>12</v>
      </c>
      <c r="J183" t="s">
        <v>12</v>
      </c>
      <c r="K183" t="s">
        <v>23</v>
      </c>
      <c r="L183" t="str">
        <f t="shared" si="12"/>
        <v>tier - 3</v>
      </c>
      <c r="M183" t="str">
        <f t="shared" si="13"/>
        <v>tier - 3</v>
      </c>
      <c r="N183" t="str">
        <f t="shared" si="14"/>
        <v>R1012</v>
      </c>
    </row>
    <row r="184" spans="1:14" x14ac:dyDescent="0.25">
      <c r="A184" t="s">
        <v>209</v>
      </c>
      <c r="B184">
        <v>2001</v>
      </c>
      <c r="C184" s="17" t="s">
        <v>30</v>
      </c>
      <c r="D184" s="15">
        <v>9</v>
      </c>
      <c r="E184" s="21">
        <f t="shared" si="10"/>
        <v>37234</v>
      </c>
      <c r="F184" s="23">
        <f t="shared" si="11"/>
        <v>21</v>
      </c>
      <c r="G184">
        <v>0</v>
      </c>
      <c r="H184" s="19">
        <v>1917.32</v>
      </c>
      <c r="I184" t="s">
        <v>12</v>
      </c>
      <c r="J184" t="s">
        <v>11</v>
      </c>
      <c r="K184" t="s">
        <v>23</v>
      </c>
      <c r="L184" t="str">
        <f t="shared" si="12"/>
        <v>tier - 3</v>
      </c>
      <c r="M184" t="str">
        <f t="shared" si="13"/>
        <v>tier - 2</v>
      </c>
      <c r="N184" t="str">
        <f t="shared" si="14"/>
        <v>R1012</v>
      </c>
    </row>
    <row r="185" spans="1:14" x14ac:dyDescent="0.25">
      <c r="A185" t="s">
        <v>210</v>
      </c>
      <c r="B185">
        <v>2002</v>
      </c>
      <c r="C185" s="17" t="s">
        <v>20</v>
      </c>
      <c r="D185" s="15">
        <v>7</v>
      </c>
      <c r="E185" s="21">
        <f t="shared" si="10"/>
        <v>37506</v>
      </c>
      <c r="F185" s="23">
        <f t="shared" si="11"/>
        <v>20</v>
      </c>
      <c r="G185">
        <v>1</v>
      </c>
      <c r="H185" s="19">
        <v>1964.78</v>
      </c>
      <c r="I185" t="s">
        <v>12</v>
      </c>
      <c r="J185" t="s">
        <v>16</v>
      </c>
      <c r="K185" t="s">
        <v>42</v>
      </c>
      <c r="L185" t="str">
        <f t="shared" si="12"/>
        <v>tier - 3</v>
      </c>
      <c r="M185" t="str">
        <f t="shared" si="13"/>
        <v>tier - 1</v>
      </c>
      <c r="N185" t="str">
        <f t="shared" si="14"/>
        <v>R1011</v>
      </c>
    </row>
    <row r="186" spans="1:14" x14ac:dyDescent="0.25">
      <c r="A186" t="s">
        <v>211</v>
      </c>
      <c r="B186">
        <v>2002</v>
      </c>
      <c r="C186" s="17" t="s">
        <v>10</v>
      </c>
      <c r="D186" s="15">
        <v>29</v>
      </c>
      <c r="E186" s="21">
        <f t="shared" si="10"/>
        <v>37466</v>
      </c>
      <c r="F186" s="23">
        <f t="shared" si="11"/>
        <v>20</v>
      </c>
      <c r="G186">
        <v>0</v>
      </c>
      <c r="H186" s="19">
        <v>1967.02</v>
      </c>
      <c r="I186" t="s">
        <v>12</v>
      </c>
      <c r="J186" t="s">
        <v>11</v>
      </c>
      <c r="K186" t="s">
        <v>168</v>
      </c>
      <c r="L186" t="str">
        <f t="shared" si="12"/>
        <v>tier - 3</v>
      </c>
      <c r="M186" t="str">
        <f t="shared" si="13"/>
        <v>tier - 2</v>
      </c>
      <c r="N186" t="str">
        <f t="shared" si="14"/>
        <v>R1016</v>
      </c>
    </row>
    <row r="187" spans="1:14" x14ac:dyDescent="0.25">
      <c r="A187" t="s">
        <v>212</v>
      </c>
      <c r="B187">
        <v>1998</v>
      </c>
      <c r="C187" s="17" t="s">
        <v>20</v>
      </c>
      <c r="D187" s="15">
        <v>28</v>
      </c>
      <c r="E187" s="21">
        <f t="shared" si="10"/>
        <v>36066</v>
      </c>
      <c r="F187" s="23">
        <f t="shared" si="11"/>
        <v>24</v>
      </c>
      <c r="G187">
        <v>0</v>
      </c>
      <c r="H187" s="19">
        <v>1969.61</v>
      </c>
      <c r="I187" t="s">
        <v>12</v>
      </c>
      <c r="J187" t="s">
        <v>12</v>
      </c>
      <c r="K187" t="s">
        <v>42</v>
      </c>
      <c r="L187" t="str">
        <f t="shared" si="12"/>
        <v>tier - 3</v>
      </c>
      <c r="M187" t="str">
        <f t="shared" si="13"/>
        <v>tier - 3</v>
      </c>
      <c r="N187" t="str">
        <f t="shared" si="14"/>
        <v>R1011</v>
      </c>
    </row>
    <row r="188" spans="1:14" x14ac:dyDescent="0.25">
      <c r="A188" t="s">
        <v>213</v>
      </c>
      <c r="B188">
        <v>1998</v>
      </c>
      <c r="C188" s="17" t="s">
        <v>37</v>
      </c>
      <c r="D188" s="15">
        <v>5</v>
      </c>
      <c r="E188" s="21">
        <f t="shared" si="10"/>
        <v>36073</v>
      </c>
      <c r="F188" s="23">
        <f t="shared" si="11"/>
        <v>24</v>
      </c>
      <c r="G188">
        <v>0</v>
      </c>
      <c r="H188" s="19">
        <v>1972.95</v>
      </c>
      <c r="I188" t="s">
        <v>12</v>
      </c>
      <c r="J188" t="s">
        <v>16</v>
      </c>
      <c r="K188" t="s">
        <v>42</v>
      </c>
      <c r="L188" t="str">
        <f t="shared" si="12"/>
        <v>tier - 3</v>
      </c>
      <c r="M188" t="str">
        <f t="shared" si="13"/>
        <v>tier - 1</v>
      </c>
      <c r="N188" t="str">
        <f t="shared" si="14"/>
        <v>R1011</v>
      </c>
    </row>
    <row r="189" spans="1:14" x14ac:dyDescent="0.25">
      <c r="A189" t="s">
        <v>214</v>
      </c>
      <c r="B189">
        <v>1998</v>
      </c>
      <c r="C189" s="17" t="s">
        <v>20</v>
      </c>
      <c r="D189" s="15">
        <v>29</v>
      </c>
      <c r="E189" s="21">
        <f t="shared" si="10"/>
        <v>36067</v>
      </c>
      <c r="F189" s="23">
        <f t="shared" si="11"/>
        <v>24</v>
      </c>
      <c r="G189">
        <v>0</v>
      </c>
      <c r="H189" s="19">
        <v>1977.82</v>
      </c>
      <c r="I189" t="s">
        <v>12</v>
      </c>
      <c r="J189" t="s">
        <v>16</v>
      </c>
      <c r="K189" t="s">
        <v>42</v>
      </c>
      <c r="L189" t="str">
        <f t="shared" si="12"/>
        <v>tier - 3</v>
      </c>
      <c r="M189" t="str">
        <f t="shared" si="13"/>
        <v>tier - 1</v>
      </c>
      <c r="N189" t="str">
        <f t="shared" si="14"/>
        <v>R1011</v>
      </c>
    </row>
    <row r="190" spans="1:14" x14ac:dyDescent="0.25">
      <c r="A190" t="s">
        <v>215</v>
      </c>
      <c r="B190">
        <v>2002</v>
      </c>
      <c r="C190" s="17" t="s">
        <v>10</v>
      </c>
      <c r="D190" s="15">
        <v>16</v>
      </c>
      <c r="E190" s="21">
        <f t="shared" si="10"/>
        <v>37453</v>
      </c>
      <c r="F190" s="23">
        <f t="shared" si="11"/>
        <v>20</v>
      </c>
      <c r="G190">
        <v>1</v>
      </c>
      <c r="H190" s="19">
        <v>1980.07</v>
      </c>
      <c r="I190" t="s">
        <v>12</v>
      </c>
      <c r="J190" t="s">
        <v>12</v>
      </c>
      <c r="K190" t="s">
        <v>42</v>
      </c>
      <c r="L190" t="str">
        <f t="shared" si="12"/>
        <v>tier - 3</v>
      </c>
      <c r="M190" t="str">
        <f t="shared" si="13"/>
        <v>tier - 3</v>
      </c>
      <c r="N190" t="str">
        <f t="shared" si="14"/>
        <v>R1011</v>
      </c>
    </row>
    <row r="191" spans="1:14" x14ac:dyDescent="0.25">
      <c r="A191" t="s">
        <v>216</v>
      </c>
      <c r="B191">
        <v>1998</v>
      </c>
      <c r="C191" s="17" t="s">
        <v>30</v>
      </c>
      <c r="D191" s="15">
        <v>29</v>
      </c>
      <c r="E191" s="21">
        <f t="shared" si="10"/>
        <v>36158</v>
      </c>
      <c r="F191" s="23">
        <f t="shared" si="11"/>
        <v>24</v>
      </c>
      <c r="G191">
        <v>0</v>
      </c>
      <c r="H191" s="19">
        <v>1981.58</v>
      </c>
      <c r="I191" t="s">
        <v>12</v>
      </c>
      <c r="J191" t="s">
        <v>16</v>
      </c>
      <c r="K191" t="s">
        <v>13</v>
      </c>
      <c r="L191" t="str">
        <f t="shared" si="12"/>
        <v>tier - 3</v>
      </c>
      <c r="M191" t="str">
        <f t="shared" si="13"/>
        <v>tier - 1</v>
      </c>
      <c r="N191" t="str">
        <f t="shared" si="14"/>
        <v>R1013</v>
      </c>
    </row>
    <row r="192" spans="1:14" x14ac:dyDescent="0.25">
      <c r="A192" t="s">
        <v>217</v>
      </c>
      <c r="B192">
        <v>2002</v>
      </c>
      <c r="C192" s="17" t="s">
        <v>20</v>
      </c>
      <c r="D192" s="15">
        <v>29</v>
      </c>
      <c r="E192" s="21">
        <f t="shared" si="10"/>
        <v>37528</v>
      </c>
      <c r="F192" s="23">
        <f t="shared" si="11"/>
        <v>20</v>
      </c>
      <c r="G192">
        <v>0</v>
      </c>
      <c r="H192" s="19">
        <v>1984.45</v>
      </c>
      <c r="I192" t="s">
        <v>12</v>
      </c>
      <c r="J192" t="s">
        <v>12</v>
      </c>
      <c r="K192" t="s">
        <v>168</v>
      </c>
      <c r="L192" t="str">
        <f t="shared" si="12"/>
        <v>tier - 3</v>
      </c>
      <c r="M192" t="str">
        <f t="shared" si="13"/>
        <v>tier - 3</v>
      </c>
      <c r="N192" t="str">
        <f t="shared" si="14"/>
        <v>R1016</v>
      </c>
    </row>
    <row r="193" spans="1:14" x14ac:dyDescent="0.25">
      <c r="A193" t="s">
        <v>218</v>
      </c>
      <c r="B193">
        <v>1998</v>
      </c>
      <c r="C193" s="17" t="s">
        <v>20</v>
      </c>
      <c r="D193" s="15">
        <v>14</v>
      </c>
      <c r="E193" s="21">
        <f t="shared" si="10"/>
        <v>36052</v>
      </c>
      <c r="F193" s="23">
        <f t="shared" si="11"/>
        <v>24</v>
      </c>
      <c r="G193">
        <v>0</v>
      </c>
      <c r="H193" s="19">
        <v>1986.93</v>
      </c>
      <c r="I193" t="s">
        <v>12</v>
      </c>
      <c r="J193" t="s">
        <v>11</v>
      </c>
      <c r="K193" t="s">
        <v>13</v>
      </c>
      <c r="L193" t="str">
        <f t="shared" si="12"/>
        <v>tier - 3</v>
      </c>
      <c r="M193" t="str">
        <f t="shared" si="13"/>
        <v>tier - 2</v>
      </c>
      <c r="N193" t="str">
        <f t="shared" si="14"/>
        <v>R1013</v>
      </c>
    </row>
    <row r="194" spans="1:14" x14ac:dyDescent="0.25">
      <c r="A194" t="s">
        <v>219</v>
      </c>
      <c r="B194">
        <v>2001</v>
      </c>
      <c r="C194" s="17" t="s">
        <v>35</v>
      </c>
      <c r="D194" s="15">
        <v>14</v>
      </c>
      <c r="E194" s="21">
        <f t="shared" ref="E194:E257" si="15">DATEVALUE(D194&amp;"-"&amp;C194&amp;"-"&amp;B194)</f>
        <v>37117</v>
      </c>
      <c r="F194" s="23">
        <f t="shared" si="11"/>
        <v>21</v>
      </c>
      <c r="G194">
        <v>0</v>
      </c>
      <c r="H194" s="19">
        <v>2007.95</v>
      </c>
      <c r="I194" t="s">
        <v>12</v>
      </c>
      <c r="J194" t="s">
        <v>11</v>
      </c>
      <c r="K194" t="s">
        <v>42</v>
      </c>
      <c r="L194" t="str">
        <f t="shared" si="12"/>
        <v>tier - 3</v>
      </c>
      <c r="M194" t="str">
        <f t="shared" si="13"/>
        <v>tier - 2</v>
      </c>
      <c r="N194" t="str">
        <f t="shared" si="14"/>
        <v>R1011</v>
      </c>
    </row>
    <row r="195" spans="1:14" x14ac:dyDescent="0.25">
      <c r="A195" t="s">
        <v>220</v>
      </c>
      <c r="B195">
        <v>2001</v>
      </c>
      <c r="C195" s="17" t="s">
        <v>10</v>
      </c>
      <c r="D195" s="15">
        <v>1</v>
      </c>
      <c r="E195" s="21">
        <f t="shared" si="15"/>
        <v>37073</v>
      </c>
      <c r="F195" s="23">
        <f t="shared" ref="F195:F258" si="16">DATEDIF(E195,DATE(2023,6,8),"Y")</f>
        <v>21</v>
      </c>
      <c r="G195">
        <v>0</v>
      </c>
      <c r="H195" s="19">
        <v>2020.18</v>
      </c>
      <c r="I195" t="s">
        <v>12</v>
      </c>
      <c r="J195" t="s">
        <v>16</v>
      </c>
      <c r="K195" t="s">
        <v>42</v>
      </c>
      <c r="L195" t="str">
        <f t="shared" ref="L195:L258" si="17">SUBSTITUTE(I195,"?","tier - 2")</f>
        <v>tier - 3</v>
      </c>
      <c r="M195" t="str">
        <f t="shared" ref="M195:M258" si="18">SUBSTITUTE(J195,"?","tier - 2")</f>
        <v>tier - 1</v>
      </c>
      <c r="N195" t="str">
        <f t="shared" ref="N195:N258" si="19">SUBSTITUTE(K195,"?","Unknown")</f>
        <v>R1011</v>
      </c>
    </row>
    <row r="196" spans="1:14" x14ac:dyDescent="0.25">
      <c r="A196" t="s">
        <v>221</v>
      </c>
      <c r="B196">
        <v>2001</v>
      </c>
      <c r="C196" s="17" t="s">
        <v>20</v>
      </c>
      <c r="D196" s="15">
        <v>6</v>
      </c>
      <c r="E196" s="21">
        <f t="shared" si="15"/>
        <v>37140</v>
      </c>
      <c r="F196" s="23">
        <f t="shared" si="16"/>
        <v>21</v>
      </c>
      <c r="G196">
        <v>0</v>
      </c>
      <c r="H196" s="19">
        <v>2020.55</v>
      </c>
      <c r="I196" t="s">
        <v>12</v>
      </c>
      <c r="J196" t="s">
        <v>11</v>
      </c>
      <c r="K196" t="s">
        <v>13</v>
      </c>
      <c r="L196" t="str">
        <f t="shared" si="17"/>
        <v>tier - 3</v>
      </c>
      <c r="M196" t="str">
        <f t="shared" si="18"/>
        <v>tier - 2</v>
      </c>
      <c r="N196" t="str">
        <f t="shared" si="19"/>
        <v>R1013</v>
      </c>
    </row>
    <row r="197" spans="1:14" x14ac:dyDescent="0.25">
      <c r="A197" t="s">
        <v>222</v>
      </c>
      <c r="B197">
        <v>2001</v>
      </c>
      <c r="C197" s="17" t="s">
        <v>35</v>
      </c>
      <c r="D197" s="15">
        <v>4</v>
      </c>
      <c r="E197" s="21">
        <f t="shared" si="15"/>
        <v>37107</v>
      </c>
      <c r="F197" s="23">
        <f t="shared" si="16"/>
        <v>21</v>
      </c>
      <c r="G197">
        <v>0</v>
      </c>
      <c r="H197" s="19">
        <v>2026.97</v>
      </c>
      <c r="I197" t="s">
        <v>12</v>
      </c>
      <c r="J197" t="s">
        <v>11</v>
      </c>
      <c r="K197" t="s">
        <v>13</v>
      </c>
      <c r="L197" t="str">
        <f t="shared" si="17"/>
        <v>tier - 3</v>
      </c>
      <c r="M197" t="str">
        <f t="shared" si="18"/>
        <v>tier - 2</v>
      </c>
      <c r="N197" t="str">
        <f t="shared" si="19"/>
        <v>R1013</v>
      </c>
    </row>
    <row r="198" spans="1:14" x14ac:dyDescent="0.25">
      <c r="A198" t="s">
        <v>223</v>
      </c>
      <c r="B198">
        <v>2000</v>
      </c>
      <c r="C198" s="17" t="s">
        <v>20</v>
      </c>
      <c r="D198" s="15">
        <v>2</v>
      </c>
      <c r="E198" s="21">
        <f t="shared" si="15"/>
        <v>36771</v>
      </c>
      <c r="F198" s="23">
        <f t="shared" si="16"/>
        <v>22</v>
      </c>
      <c r="G198">
        <v>0</v>
      </c>
      <c r="H198" s="19">
        <v>2045.69</v>
      </c>
      <c r="I198" t="s">
        <v>12</v>
      </c>
      <c r="J198" t="s">
        <v>12</v>
      </c>
      <c r="K198" t="s">
        <v>23</v>
      </c>
      <c r="L198" t="str">
        <f t="shared" si="17"/>
        <v>tier - 3</v>
      </c>
      <c r="M198" t="str">
        <f t="shared" si="18"/>
        <v>tier - 3</v>
      </c>
      <c r="N198" t="str">
        <f t="shared" si="19"/>
        <v>R1012</v>
      </c>
    </row>
    <row r="199" spans="1:14" x14ac:dyDescent="0.25">
      <c r="A199" t="s">
        <v>224</v>
      </c>
      <c r="B199">
        <v>2000</v>
      </c>
      <c r="C199" s="17" t="s">
        <v>10</v>
      </c>
      <c r="D199" s="15">
        <v>26</v>
      </c>
      <c r="E199" s="21">
        <f t="shared" si="15"/>
        <v>36733</v>
      </c>
      <c r="F199" s="23">
        <f t="shared" si="16"/>
        <v>22</v>
      </c>
      <c r="G199">
        <v>0</v>
      </c>
      <c r="H199" s="19">
        <v>2055.3200000000002</v>
      </c>
      <c r="I199" t="s">
        <v>12</v>
      </c>
      <c r="J199" t="s">
        <v>12</v>
      </c>
      <c r="K199" t="s">
        <v>23</v>
      </c>
      <c r="L199" t="str">
        <f t="shared" si="17"/>
        <v>tier - 3</v>
      </c>
      <c r="M199" t="str">
        <f t="shared" si="18"/>
        <v>tier - 3</v>
      </c>
      <c r="N199" t="str">
        <f t="shared" si="19"/>
        <v>R1012</v>
      </c>
    </row>
    <row r="200" spans="1:14" x14ac:dyDescent="0.25">
      <c r="A200" t="s">
        <v>225</v>
      </c>
      <c r="B200">
        <v>2004</v>
      </c>
      <c r="C200" s="17" t="s">
        <v>18</v>
      </c>
      <c r="D200" s="15">
        <v>12</v>
      </c>
      <c r="E200" s="21">
        <f t="shared" si="15"/>
        <v>38150</v>
      </c>
      <c r="F200" s="23">
        <f t="shared" si="16"/>
        <v>18</v>
      </c>
      <c r="G200">
        <v>0</v>
      </c>
      <c r="H200" s="19">
        <v>2094.1</v>
      </c>
      <c r="I200" t="s">
        <v>12</v>
      </c>
      <c r="J200" t="s">
        <v>11</v>
      </c>
      <c r="K200" t="s">
        <v>200</v>
      </c>
      <c r="L200" t="str">
        <f t="shared" si="17"/>
        <v>tier - 3</v>
      </c>
      <c r="M200" t="str">
        <f t="shared" si="18"/>
        <v>tier - 2</v>
      </c>
      <c r="N200" t="str">
        <f t="shared" si="19"/>
        <v>R1025</v>
      </c>
    </row>
    <row r="201" spans="1:14" x14ac:dyDescent="0.25">
      <c r="A201" t="s">
        <v>226</v>
      </c>
      <c r="B201">
        <v>2001</v>
      </c>
      <c r="C201" s="17" t="s">
        <v>35</v>
      </c>
      <c r="D201" s="15">
        <v>14</v>
      </c>
      <c r="E201" s="21">
        <f t="shared" si="15"/>
        <v>37117</v>
      </c>
      <c r="F201" s="23">
        <f t="shared" si="16"/>
        <v>21</v>
      </c>
      <c r="G201">
        <v>0</v>
      </c>
      <c r="H201" s="19">
        <v>2102.2600000000002</v>
      </c>
      <c r="I201" t="s">
        <v>12</v>
      </c>
      <c r="J201" t="s">
        <v>11</v>
      </c>
      <c r="K201" t="s">
        <v>166</v>
      </c>
      <c r="L201" t="str">
        <f t="shared" si="17"/>
        <v>tier - 3</v>
      </c>
      <c r="M201" t="str">
        <f t="shared" si="18"/>
        <v>tier - 2</v>
      </c>
      <c r="N201" t="str">
        <f t="shared" si="19"/>
        <v>R1019</v>
      </c>
    </row>
    <row r="202" spans="1:14" x14ac:dyDescent="0.25">
      <c r="A202" t="s">
        <v>227</v>
      </c>
      <c r="B202">
        <v>2001</v>
      </c>
      <c r="C202" s="17" t="s">
        <v>18</v>
      </c>
      <c r="D202" s="15">
        <v>22</v>
      </c>
      <c r="E202" s="21">
        <f t="shared" si="15"/>
        <v>37064</v>
      </c>
      <c r="F202" s="23">
        <f t="shared" si="16"/>
        <v>21</v>
      </c>
      <c r="G202">
        <v>1</v>
      </c>
      <c r="H202" s="19">
        <v>2103.08</v>
      </c>
      <c r="I202" t="s">
        <v>12</v>
      </c>
      <c r="J202" t="s">
        <v>11</v>
      </c>
      <c r="K202" t="s">
        <v>42</v>
      </c>
      <c r="L202" t="str">
        <f t="shared" si="17"/>
        <v>tier - 3</v>
      </c>
      <c r="M202" t="str">
        <f t="shared" si="18"/>
        <v>tier - 2</v>
      </c>
      <c r="N202" t="str">
        <f t="shared" si="19"/>
        <v>R1011</v>
      </c>
    </row>
    <row r="203" spans="1:14" x14ac:dyDescent="0.25">
      <c r="A203" t="s">
        <v>228</v>
      </c>
      <c r="B203">
        <v>2001</v>
      </c>
      <c r="C203" s="17" t="s">
        <v>15</v>
      </c>
      <c r="D203" s="15">
        <v>28</v>
      </c>
      <c r="E203" s="21">
        <f t="shared" si="15"/>
        <v>37223</v>
      </c>
      <c r="F203" s="23">
        <f t="shared" si="16"/>
        <v>21</v>
      </c>
      <c r="G203">
        <v>0</v>
      </c>
      <c r="H203" s="19">
        <v>2104.11</v>
      </c>
      <c r="I203" t="s">
        <v>11</v>
      </c>
      <c r="J203" t="s">
        <v>16</v>
      </c>
      <c r="K203" t="s">
        <v>168</v>
      </c>
      <c r="L203" t="str">
        <f t="shared" si="17"/>
        <v>tier - 2</v>
      </c>
      <c r="M203" t="str">
        <f t="shared" si="18"/>
        <v>tier - 1</v>
      </c>
      <c r="N203" t="str">
        <f t="shared" si="19"/>
        <v>R1016</v>
      </c>
    </row>
    <row r="204" spans="1:14" x14ac:dyDescent="0.25">
      <c r="A204" t="s">
        <v>229</v>
      </c>
      <c r="B204">
        <v>1989</v>
      </c>
      <c r="C204" s="17" t="s">
        <v>10</v>
      </c>
      <c r="D204" s="15">
        <v>21</v>
      </c>
      <c r="E204" s="21">
        <f t="shared" si="15"/>
        <v>32710</v>
      </c>
      <c r="F204" s="23">
        <f t="shared" si="16"/>
        <v>33</v>
      </c>
      <c r="G204">
        <v>3</v>
      </c>
      <c r="H204" s="19">
        <v>2106.2600000000002</v>
      </c>
      <c r="I204" t="s">
        <v>11</v>
      </c>
      <c r="J204" t="s">
        <v>11</v>
      </c>
      <c r="K204" t="s">
        <v>13</v>
      </c>
      <c r="L204" t="str">
        <f t="shared" si="17"/>
        <v>tier - 2</v>
      </c>
      <c r="M204" t="str">
        <f t="shared" si="18"/>
        <v>tier - 2</v>
      </c>
      <c r="N204" t="str">
        <f t="shared" si="19"/>
        <v>R1013</v>
      </c>
    </row>
    <row r="205" spans="1:14" x14ac:dyDescent="0.25">
      <c r="A205" t="s">
        <v>230</v>
      </c>
      <c r="B205">
        <v>2003</v>
      </c>
      <c r="C205" s="17" t="s">
        <v>20</v>
      </c>
      <c r="D205" s="15">
        <v>30</v>
      </c>
      <c r="E205" s="21">
        <f t="shared" si="15"/>
        <v>37894</v>
      </c>
      <c r="F205" s="23">
        <f t="shared" si="16"/>
        <v>19</v>
      </c>
      <c r="G205">
        <v>0</v>
      </c>
      <c r="H205" s="19">
        <v>2117.34</v>
      </c>
      <c r="I205" t="s">
        <v>11</v>
      </c>
      <c r="J205" t="s">
        <v>12</v>
      </c>
      <c r="K205" t="s">
        <v>23</v>
      </c>
      <c r="L205" t="str">
        <f t="shared" si="17"/>
        <v>tier - 2</v>
      </c>
      <c r="M205" t="str">
        <f t="shared" si="18"/>
        <v>tier - 3</v>
      </c>
      <c r="N205" t="str">
        <f t="shared" si="19"/>
        <v>R1012</v>
      </c>
    </row>
    <row r="206" spans="1:14" x14ac:dyDescent="0.25">
      <c r="A206" t="s">
        <v>231</v>
      </c>
      <c r="B206">
        <v>2004</v>
      </c>
      <c r="C206" s="17" t="s">
        <v>15</v>
      </c>
      <c r="D206" s="15">
        <v>4</v>
      </c>
      <c r="E206" s="21">
        <f t="shared" si="15"/>
        <v>38295</v>
      </c>
      <c r="F206" s="23">
        <f t="shared" si="16"/>
        <v>18</v>
      </c>
      <c r="G206">
        <v>0</v>
      </c>
      <c r="H206" s="19">
        <v>2118.61</v>
      </c>
      <c r="I206" t="s">
        <v>11</v>
      </c>
      <c r="J206" t="s">
        <v>16</v>
      </c>
      <c r="K206" t="s">
        <v>23</v>
      </c>
      <c r="L206" t="str">
        <f t="shared" si="17"/>
        <v>tier - 2</v>
      </c>
      <c r="M206" t="str">
        <f t="shared" si="18"/>
        <v>tier - 1</v>
      </c>
      <c r="N206" t="str">
        <f t="shared" si="19"/>
        <v>R1012</v>
      </c>
    </row>
    <row r="207" spans="1:14" x14ac:dyDescent="0.25">
      <c r="A207" t="s">
        <v>232</v>
      </c>
      <c r="B207">
        <v>2003</v>
      </c>
      <c r="C207" s="17" t="s">
        <v>35</v>
      </c>
      <c r="D207" s="15">
        <v>30</v>
      </c>
      <c r="E207" s="21">
        <f t="shared" si="15"/>
        <v>37863</v>
      </c>
      <c r="F207" s="23">
        <f t="shared" si="16"/>
        <v>19</v>
      </c>
      <c r="G207">
        <v>0</v>
      </c>
      <c r="H207" s="19">
        <v>2128.4299999999998</v>
      </c>
      <c r="I207" t="s">
        <v>11</v>
      </c>
      <c r="J207" t="s">
        <v>16</v>
      </c>
      <c r="K207" t="s">
        <v>23</v>
      </c>
      <c r="L207" t="str">
        <f t="shared" si="17"/>
        <v>tier - 2</v>
      </c>
      <c r="M207" t="str">
        <f t="shared" si="18"/>
        <v>tier - 1</v>
      </c>
      <c r="N207" t="str">
        <f t="shared" si="19"/>
        <v>R1012</v>
      </c>
    </row>
    <row r="208" spans="1:14" x14ac:dyDescent="0.25">
      <c r="A208" t="s">
        <v>233</v>
      </c>
      <c r="B208">
        <v>2003</v>
      </c>
      <c r="C208" s="17" t="s">
        <v>30</v>
      </c>
      <c r="D208" s="15">
        <v>22</v>
      </c>
      <c r="E208" s="21">
        <f t="shared" si="15"/>
        <v>37977</v>
      </c>
      <c r="F208" s="23">
        <f t="shared" si="16"/>
        <v>19</v>
      </c>
      <c r="G208">
        <v>0</v>
      </c>
      <c r="H208" s="19">
        <v>2130.6799999999998</v>
      </c>
      <c r="I208" t="s">
        <v>11</v>
      </c>
      <c r="J208" t="s">
        <v>12</v>
      </c>
      <c r="K208" t="s">
        <v>23</v>
      </c>
      <c r="L208" t="str">
        <f t="shared" si="17"/>
        <v>tier - 2</v>
      </c>
      <c r="M208" t="str">
        <f t="shared" si="18"/>
        <v>tier - 3</v>
      </c>
      <c r="N208" t="str">
        <f t="shared" si="19"/>
        <v>R1012</v>
      </c>
    </row>
    <row r="209" spans="1:14" x14ac:dyDescent="0.25">
      <c r="A209" t="s">
        <v>234</v>
      </c>
      <c r="B209">
        <v>2003</v>
      </c>
      <c r="C209" s="17" t="s">
        <v>20</v>
      </c>
      <c r="D209" s="15">
        <v>1</v>
      </c>
      <c r="E209" s="21">
        <f t="shared" si="15"/>
        <v>37865</v>
      </c>
      <c r="F209" s="23">
        <f t="shared" si="16"/>
        <v>19</v>
      </c>
      <c r="G209">
        <v>0</v>
      </c>
      <c r="H209" s="19">
        <v>2134.9</v>
      </c>
      <c r="I209" t="s">
        <v>11</v>
      </c>
      <c r="J209" t="s">
        <v>12</v>
      </c>
      <c r="K209" t="s">
        <v>23</v>
      </c>
      <c r="L209" t="str">
        <f t="shared" si="17"/>
        <v>tier - 2</v>
      </c>
      <c r="M209" t="str">
        <f t="shared" si="18"/>
        <v>tier - 3</v>
      </c>
      <c r="N209" t="str">
        <f t="shared" si="19"/>
        <v>R1012</v>
      </c>
    </row>
    <row r="210" spans="1:14" x14ac:dyDescent="0.25">
      <c r="A210" t="s">
        <v>235</v>
      </c>
      <c r="B210">
        <v>2003</v>
      </c>
      <c r="C210" s="17" t="s">
        <v>20</v>
      </c>
      <c r="D210" s="15">
        <v>26</v>
      </c>
      <c r="E210" s="21">
        <f t="shared" si="15"/>
        <v>37890</v>
      </c>
      <c r="F210" s="23">
        <f t="shared" si="16"/>
        <v>19</v>
      </c>
      <c r="G210">
        <v>0</v>
      </c>
      <c r="H210" s="19">
        <v>2136.88</v>
      </c>
      <c r="I210" t="s">
        <v>11</v>
      </c>
      <c r="J210" t="s">
        <v>11</v>
      </c>
      <c r="K210" t="s">
        <v>23</v>
      </c>
      <c r="L210" t="str">
        <f t="shared" si="17"/>
        <v>tier - 2</v>
      </c>
      <c r="M210" t="str">
        <f t="shared" si="18"/>
        <v>tier - 2</v>
      </c>
      <c r="N210" t="str">
        <f t="shared" si="19"/>
        <v>R1012</v>
      </c>
    </row>
    <row r="211" spans="1:14" x14ac:dyDescent="0.25">
      <c r="A211" t="s">
        <v>236</v>
      </c>
      <c r="B211">
        <v>1997</v>
      </c>
      <c r="C211" s="17" t="s">
        <v>20</v>
      </c>
      <c r="D211" s="15">
        <v>3</v>
      </c>
      <c r="E211" s="21">
        <f t="shared" si="15"/>
        <v>35676</v>
      </c>
      <c r="F211" s="23">
        <f t="shared" si="16"/>
        <v>25</v>
      </c>
      <c r="G211">
        <v>0</v>
      </c>
      <c r="H211" s="19">
        <v>2137.65</v>
      </c>
      <c r="I211" t="s">
        <v>12</v>
      </c>
      <c r="J211" t="s">
        <v>16</v>
      </c>
      <c r="K211" t="s">
        <v>13</v>
      </c>
      <c r="L211" t="str">
        <f t="shared" si="17"/>
        <v>tier - 3</v>
      </c>
      <c r="M211" t="str">
        <f t="shared" si="18"/>
        <v>tier - 1</v>
      </c>
      <c r="N211" t="str">
        <f t="shared" si="19"/>
        <v>R1013</v>
      </c>
    </row>
    <row r="212" spans="1:14" x14ac:dyDescent="0.25">
      <c r="A212" t="s">
        <v>237</v>
      </c>
      <c r="B212">
        <v>2003</v>
      </c>
      <c r="C212" s="17" t="s">
        <v>35</v>
      </c>
      <c r="D212" s="15">
        <v>19</v>
      </c>
      <c r="E212" s="21">
        <f t="shared" si="15"/>
        <v>37852</v>
      </c>
      <c r="F212" s="23">
        <f t="shared" si="16"/>
        <v>19</v>
      </c>
      <c r="G212">
        <v>0</v>
      </c>
      <c r="H212" s="19">
        <v>2138.0700000000002</v>
      </c>
      <c r="I212" t="s">
        <v>11</v>
      </c>
      <c r="J212" t="s">
        <v>16</v>
      </c>
      <c r="K212" t="s">
        <v>23</v>
      </c>
      <c r="L212" t="str">
        <f t="shared" si="17"/>
        <v>tier - 2</v>
      </c>
      <c r="M212" t="str">
        <f t="shared" si="18"/>
        <v>tier - 1</v>
      </c>
      <c r="N212" t="str">
        <f t="shared" si="19"/>
        <v>R1012</v>
      </c>
    </row>
    <row r="213" spans="1:14" x14ac:dyDescent="0.25">
      <c r="A213" t="s">
        <v>238</v>
      </c>
      <c r="B213">
        <v>2004</v>
      </c>
      <c r="C213" s="17" t="s">
        <v>37</v>
      </c>
      <c r="D213" s="15">
        <v>4</v>
      </c>
      <c r="E213" s="21">
        <f t="shared" si="15"/>
        <v>38264</v>
      </c>
      <c r="F213" s="23">
        <f t="shared" si="16"/>
        <v>18</v>
      </c>
      <c r="G213">
        <v>0</v>
      </c>
      <c r="H213" s="19">
        <v>2144.85</v>
      </c>
      <c r="I213" t="s">
        <v>11</v>
      </c>
      <c r="J213" t="s">
        <v>16</v>
      </c>
      <c r="K213" t="s">
        <v>42</v>
      </c>
      <c r="L213" t="str">
        <f t="shared" si="17"/>
        <v>tier - 2</v>
      </c>
      <c r="M213" t="str">
        <f t="shared" si="18"/>
        <v>tier - 1</v>
      </c>
      <c r="N213" t="str">
        <f t="shared" si="19"/>
        <v>R1011</v>
      </c>
    </row>
    <row r="214" spans="1:14" x14ac:dyDescent="0.25">
      <c r="A214" t="s">
        <v>239</v>
      </c>
      <c r="B214">
        <v>2000</v>
      </c>
      <c r="C214" s="17" t="s">
        <v>30</v>
      </c>
      <c r="D214" s="15">
        <v>27</v>
      </c>
      <c r="E214" s="21">
        <f t="shared" si="15"/>
        <v>36887</v>
      </c>
      <c r="F214" s="23">
        <f t="shared" si="16"/>
        <v>22</v>
      </c>
      <c r="G214">
        <v>0</v>
      </c>
      <c r="H214" s="19">
        <v>2150.4699999999998</v>
      </c>
      <c r="I214" t="s">
        <v>11</v>
      </c>
      <c r="J214" t="s">
        <v>12</v>
      </c>
      <c r="K214" t="s">
        <v>42</v>
      </c>
      <c r="L214" t="str">
        <f t="shared" si="17"/>
        <v>tier - 2</v>
      </c>
      <c r="M214" t="str">
        <f t="shared" si="18"/>
        <v>tier - 3</v>
      </c>
      <c r="N214" t="str">
        <f t="shared" si="19"/>
        <v>R1011</v>
      </c>
    </row>
    <row r="215" spans="1:14" x14ac:dyDescent="0.25">
      <c r="A215" t="s">
        <v>240</v>
      </c>
      <c r="B215">
        <v>2000</v>
      </c>
      <c r="C215" s="17" t="s">
        <v>37</v>
      </c>
      <c r="D215" s="15">
        <v>22</v>
      </c>
      <c r="E215" s="21">
        <f t="shared" si="15"/>
        <v>36821</v>
      </c>
      <c r="F215" s="23">
        <f t="shared" si="16"/>
        <v>22</v>
      </c>
      <c r="G215">
        <v>0</v>
      </c>
      <c r="H215" s="19">
        <v>2154.36</v>
      </c>
      <c r="I215" t="s">
        <v>11</v>
      </c>
      <c r="J215" t="s">
        <v>11</v>
      </c>
      <c r="K215" t="s">
        <v>42</v>
      </c>
      <c r="L215" t="str">
        <f t="shared" si="17"/>
        <v>tier - 2</v>
      </c>
      <c r="M215" t="str">
        <f t="shared" si="18"/>
        <v>tier - 2</v>
      </c>
      <c r="N215" t="str">
        <f t="shared" si="19"/>
        <v>R1011</v>
      </c>
    </row>
    <row r="216" spans="1:14" x14ac:dyDescent="0.25">
      <c r="A216" t="s">
        <v>241</v>
      </c>
      <c r="B216">
        <v>2000</v>
      </c>
      <c r="C216" s="17" t="s">
        <v>15</v>
      </c>
      <c r="D216" s="15">
        <v>29</v>
      </c>
      <c r="E216" s="21">
        <f t="shared" si="15"/>
        <v>36859</v>
      </c>
      <c r="F216" s="23">
        <f t="shared" si="16"/>
        <v>22</v>
      </c>
      <c r="G216">
        <v>0</v>
      </c>
      <c r="H216" s="19">
        <v>2155.6799999999998</v>
      </c>
      <c r="I216" t="s">
        <v>11</v>
      </c>
      <c r="J216" t="s">
        <v>12</v>
      </c>
      <c r="K216" t="s">
        <v>13</v>
      </c>
      <c r="L216" t="str">
        <f t="shared" si="17"/>
        <v>tier - 2</v>
      </c>
      <c r="M216" t="str">
        <f t="shared" si="18"/>
        <v>tier - 3</v>
      </c>
      <c r="N216" t="str">
        <f t="shared" si="19"/>
        <v>R1013</v>
      </c>
    </row>
    <row r="217" spans="1:14" x14ac:dyDescent="0.25">
      <c r="A217" t="s">
        <v>242</v>
      </c>
      <c r="B217">
        <v>2000</v>
      </c>
      <c r="C217" s="17" t="s">
        <v>30</v>
      </c>
      <c r="D217" s="15">
        <v>10</v>
      </c>
      <c r="E217" s="21">
        <f t="shared" si="15"/>
        <v>36870</v>
      </c>
      <c r="F217" s="23">
        <f t="shared" si="16"/>
        <v>22</v>
      </c>
      <c r="G217">
        <v>0</v>
      </c>
      <c r="H217" s="19">
        <v>2156.75</v>
      </c>
      <c r="I217" t="s">
        <v>11</v>
      </c>
      <c r="J217" t="s">
        <v>11</v>
      </c>
      <c r="K217" t="s">
        <v>13</v>
      </c>
      <c r="L217" t="str">
        <f t="shared" si="17"/>
        <v>tier - 2</v>
      </c>
      <c r="M217" t="str">
        <f t="shared" si="18"/>
        <v>tier - 2</v>
      </c>
      <c r="N217" t="str">
        <f t="shared" si="19"/>
        <v>R1013</v>
      </c>
    </row>
    <row r="218" spans="1:14" x14ac:dyDescent="0.25">
      <c r="A218" t="s">
        <v>243</v>
      </c>
      <c r="B218">
        <v>2000</v>
      </c>
      <c r="C218" s="17" t="s">
        <v>35</v>
      </c>
      <c r="D218" s="15">
        <v>23</v>
      </c>
      <c r="E218" s="21">
        <f t="shared" si="15"/>
        <v>36761</v>
      </c>
      <c r="F218" s="23">
        <f t="shared" si="16"/>
        <v>22</v>
      </c>
      <c r="G218">
        <v>0</v>
      </c>
      <c r="H218" s="19">
        <v>2166.73</v>
      </c>
      <c r="I218" t="s">
        <v>11</v>
      </c>
      <c r="J218" t="s">
        <v>11</v>
      </c>
      <c r="K218" t="s">
        <v>42</v>
      </c>
      <c r="L218" t="str">
        <f t="shared" si="17"/>
        <v>tier - 2</v>
      </c>
      <c r="M218" t="str">
        <f t="shared" si="18"/>
        <v>tier - 2</v>
      </c>
      <c r="N218" t="str">
        <f t="shared" si="19"/>
        <v>R1011</v>
      </c>
    </row>
    <row r="219" spans="1:14" x14ac:dyDescent="0.25">
      <c r="A219" t="s">
        <v>244</v>
      </c>
      <c r="B219">
        <v>1994</v>
      </c>
      <c r="C219" s="17" t="s">
        <v>20</v>
      </c>
      <c r="D219" s="15">
        <v>27</v>
      </c>
      <c r="E219" s="21">
        <f t="shared" si="15"/>
        <v>34604</v>
      </c>
      <c r="F219" s="23">
        <f t="shared" si="16"/>
        <v>28</v>
      </c>
      <c r="G219">
        <v>0</v>
      </c>
      <c r="H219" s="19">
        <v>2170.08</v>
      </c>
      <c r="I219" t="s">
        <v>11</v>
      </c>
      <c r="J219" t="s">
        <v>11</v>
      </c>
      <c r="K219" t="s">
        <v>13</v>
      </c>
      <c r="L219" t="str">
        <f t="shared" si="17"/>
        <v>tier - 2</v>
      </c>
      <c r="M219" t="str">
        <f t="shared" si="18"/>
        <v>tier - 2</v>
      </c>
      <c r="N219" t="str">
        <f t="shared" si="19"/>
        <v>R1013</v>
      </c>
    </row>
    <row r="220" spans="1:14" x14ac:dyDescent="0.25">
      <c r="A220" t="s">
        <v>245</v>
      </c>
      <c r="B220">
        <v>1991</v>
      </c>
      <c r="C220" s="17" t="s">
        <v>30</v>
      </c>
      <c r="D220" s="15">
        <v>16</v>
      </c>
      <c r="E220" s="21">
        <f t="shared" si="15"/>
        <v>33588</v>
      </c>
      <c r="F220" s="23">
        <f t="shared" si="16"/>
        <v>31</v>
      </c>
      <c r="G220">
        <v>3</v>
      </c>
      <c r="H220" s="19">
        <v>2193.1999999999998</v>
      </c>
      <c r="I220" t="s">
        <v>11</v>
      </c>
      <c r="J220" t="s">
        <v>11</v>
      </c>
      <c r="K220" t="s">
        <v>23</v>
      </c>
      <c r="L220" t="str">
        <f t="shared" si="17"/>
        <v>tier - 2</v>
      </c>
      <c r="M220" t="str">
        <f t="shared" si="18"/>
        <v>tier - 2</v>
      </c>
      <c r="N220" t="str">
        <f t="shared" si="19"/>
        <v>R1012</v>
      </c>
    </row>
    <row r="221" spans="1:14" x14ac:dyDescent="0.25">
      <c r="A221" t="s">
        <v>246</v>
      </c>
      <c r="B221">
        <v>2004</v>
      </c>
      <c r="C221" s="17" t="s">
        <v>30</v>
      </c>
      <c r="D221" s="15">
        <v>7</v>
      </c>
      <c r="E221" s="21">
        <f t="shared" si="15"/>
        <v>38328</v>
      </c>
      <c r="F221" s="23">
        <f t="shared" si="16"/>
        <v>18</v>
      </c>
      <c r="G221">
        <v>0</v>
      </c>
      <c r="H221" s="19">
        <v>2196.4699999999998</v>
      </c>
      <c r="I221" t="s">
        <v>11</v>
      </c>
      <c r="J221" t="s">
        <v>12</v>
      </c>
      <c r="K221" t="s">
        <v>247</v>
      </c>
      <c r="L221" t="str">
        <f t="shared" si="17"/>
        <v>tier - 2</v>
      </c>
      <c r="M221" t="str">
        <f t="shared" si="18"/>
        <v>tier - 3</v>
      </c>
      <c r="N221" t="str">
        <f t="shared" si="19"/>
        <v>R1024</v>
      </c>
    </row>
    <row r="222" spans="1:14" x14ac:dyDescent="0.25">
      <c r="A222" t="s">
        <v>248</v>
      </c>
      <c r="B222">
        <v>2004</v>
      </c>
      <c r="C222" s="17" t="s">
        <v>20</v>
      </c>
      <c r="D222" s="15">
        <v>3</v>
      </c>
      <c r="E222" s="21">
        <f t="shared" si="15"/>
        <v>38233</v>
      </c>
      <c r="F222" s="23">
        <f t="shared" si="16"/>
        <v>18</v>
      </c>
      <c r="G222">
        <v>0</v>
      </c>
      <c r="H222" s="19">
        <v>2198.19</v>
      </c>
      <c r="I222" t="s">
        <v>11</v>
      </c>
      <c r="J222" t="s">
        <v>16</v>
      </c>
      <c r="K222" t="s">
        <v>249</v>
      </c>
      <c r="L222" t="str">
        <f t="shared" si="17"/>
        <v>tier - 2</v>
      </c>
      <c r="M222" t="str">
        <f t="shared" si="18"/>
        <v>tier - 1</v>
      </c>
      <c r="N222" t="str">
        <f t="shared" si="19"/>
        <v>R1023</v>
      </c>
    </row>
    <row r="223" spans="1:14" x14ac:dyDescent="0.25">
      <c r="A223" t="s">
        <v>250</v>
      </c>
      <c r="B223">
        <v>2004</v>
      </c>
      <c r="C223" s="17" t="s">
        <v>20</v>
      </c>
      <c r="D223" s="15">
        <v>12</v>
      </c>
      <c r="E223" s="21">
        <f t="shared" si="15"/>
        <v>38242</v>
      </c>
      <c r="F223" s="23">
        <f t="shared" si="16"/>
        <v>18</v>
      </c>
      <c r="G223">
        <v>0</v>
      </c>
      <c r="H223" s="19">
        <v>2200.83</v>
      </c>
      <c r="I223" t="s">
        <v>11</v>
      </c>
      <c r="J223" t="s">
        <v>11</v>
      </c>
      <c r="K223" t="s">
        <v>247</v>
      </c>
      <c r="L223" t="str">
        <f t="shared" si="17"/>
        <v>tier - 2</v>
      </c>
      <c r="M223" t="str">
        <f t="shared" si="18"/>
        <v>tier - 2</v>
      </c>
      <c r="N223" t="str">
        <f t="shared" si="19"/>
        <v>R1024</v>
      </c>
    </row>
    <row r="224" spans="1:14" x14ac:dyDescent="0.25">
      <c r="A224" t="s">
        <v>251</v>
      </c>
      <c r="B224">
        <v>2004</v>
      </c>
      <c r="C224" s="17" t="s">
        <v>10</v>
      </c>
      <c r="D224" s="15">
        <v>27</v>
      </c>
      <c r="E224" s="21">
        <f t="shared" si="15"/>
        <v>38195</v>
      </c>
      <c r="F224" s="23">
        <f t="shared" si="16"/>
        <v>18</v>
      </c>
      <c r="G224">
        <v>1</v>
      </c>
      <c r="H224" s="19">
        <v>2201.1</v>
      </c>
      <c r="I224" t="s">
        <v>11</v>
      </c>
      <c r="J224" t="s">
        <v>12</v>
      </c>
      <c r="K224" t="s">
        <v>13</v>
      </c>
      <c r="L224" t="str">
        <f t="shared" si="17"/>
        <v>tier - 2</v>
      </c>
      <c r="M224" t="str">
        <f t="shared" si="18"/>
        <v>tier - 3</v>
      </c>
      <c r="N224" t="str">
        <f t="shared" si="19"/>
        <v>R1013</v>
      </c>
    </row>
    <row r="225" spans="1:14" x14ac:dyDescent="0.25">
      <c r="A225" t="s">
        <v>252</v>
      </c>
      <c r="B225">
        <v>2004</v>
      </c>
      <c r="C225" s="17" t="s">
        <v>35</v>
      </c>
      <c r="D225" s="15">
        <v>6</v>
      </c>
      <c r="E225" s="21">
        <f t="shared" si="15"/>
        <v>38205</v>
      </c>
      <c r="F225" s="23">
        <f t="shared" si="16"/>
        <v>18</v>
      </c>
      <c r="G225">
        <v>0</v>
      </c>
      <c r="H225" s="19">
        <v>2203.4699999999998</v>
      </c>
      <c r="I225" t="s">
        <v>11</v>
      </c>
      <c r="J225" t="s">
        <v>11</v>
      </c>
      <c r="K225" t="s">
        <v>247</v>
      </c>
      <c r="L225" t="str">
        <f t="shared" si="17"/>
        <v>tier - 2</v>
      </c>
      <c r="M225" t="str">
        <f t="shared" si="18"/>
        <v>tier - 2</v>
      </c>
      <c r="N225" t="str">
        <f t="shared" si="19"/>
        <v>R1024</v>
      </c>
    </row>
    <row r="226" spans="1:14" x14ac:dyDescent="0.25">
      <c r="A226" t="s">
        <v>253</v>
      </c>
      <c r="B226">
        <v>2004</v>
      </c>
      <c r="C226" s="17" t="s">
        <v>37</v>
      </c>
      <c r="D226" s="15">
        <v>28</v>
      </c>
      <c r="E226" s="21">
        <f t="shared" si="15"/>
        <v>38288</v>
      </c>
      <c r="F226" s="23">
        <f t="shared" si="16"/>
        <v>18</v>
      </c>
      <c r="G226">
        <v>0</v>
      </c>
      <c r="H226" s="19">
        <v>2203.7399999999998</v>
      </c>
      <c r="I226" t="s">
        <v>11</v>
      </c>
      <c r="J226" t="s">
        <v>11</v>
      </c>
      <c r="K226" t="s">
        <v>247</v>
      </c>
      <c r="L226" t="str">
        <f t="shared" si="17"/>
        <v>tier - 2</v>
      </c>
      <c r="M226" t="str">
        <f t="shared" si="18"/>
        <v>tier - 2</v>
      </c>
      <c r="N226" t="str">
        <f t="shared" si="19"/>
        <v>R1024</v>
      </c>
    </row>
    <row r="227" spans="1:14" x14ac:dyDescent="0.25">
      <c r="A227" t="s">
        <v>254</v>
      </c>
      <c r="B227">
        <v>2004</v>
      </c>
      <c r="C227" s="17" t="s">
        <v>15</v>
      </c>
      <c r="D227" s="15">
        <v>13</v>
      </c>
      <c r="E227" s="21">
        <f t="shared" si="15"/>
        <v>38304</v>
      </c>
      <c r="F227" s="23">
        <f t="shared" si="16"/>
        <v>18</v>
      </c>
      <c r="G227">
        <v>0</v>
      </c>
      <c r="H227" s="19">
        <v>2205.98</v>
      </c>
      <c r="I227" t="s">
        <v>11</v>
      </c>
      <c r="J227" t="s">
        <v>12</v>
      </c>
      <c r="K227" t="s">
        <v>247</v>
      </c>
      <c r="L227" t="str">
        <f t="shared" si="17"/>
        <v>tier - 2</v>
      </c>
      <c r="M227" t="str">
        <f t="shared" si="18"/>
        <v>tier - 3</v>
      </c>
      <c r="N227" t="str">
        <f t="shared" si="19"/>
        <v>R1024</v>
      </c>
    </row>
    <row r="228" spans="1:14" x14ac:dyDescent="0.25">
      <c r="A228" t="s">
        <v>255</v>
      </c>
      <c r="B228">
        <v>2004</v>
      </c>
      <c r="C228" s="17" t="s">
        <v>35</v>
      </c>
      <c r="D228" s="15">
        <v>6</v>
      </c>
      <c r="E228" s="21">
        <f t="shared" si="15"/>
        <v>38205</v>
      </c>
      <c r="F228" s="23">
        <f t="shared" si="16"/>
        <v>18</v>
      </c>
      <c r="G228">
        <v>0</v>
      </c>
      <c r="H228" s="19">
        <v>2207.6999999999998</v>
      </c>
      <c r="I228" t="s">
        <v>11</v>
      </c>
      <c r="J228" t="s">
        <v>11</v>
      </c>
      <c r="K228" t="s">
        <v>247</v>
      </c>
      <c r="L228" t="str">
        <f t="shared" si="17"/>
        <v>tier - 2</v>
      </c>
      <c r="M228" t="str">
        <f t="shared" si="18"/>
        <v>tier - 2</v>
      </c>
      <c r="N228" t="str">
        <f t="shared" si="19"/>
        <v>R1024</v>
      </c>
    </row>
    <row r="229" spans="1:14" x14ac:dyDescent="0.25">
      <c r="A229" t="s">
        <v>256</v>
      </c>
      <c r="B229">
        <v>2004</v>
      </c>
      <c r="C229" s="17" t="s">
        <v>10</v>
      </c>
      <c r="D229" s="15">
        <v>27</v>
      </c>
      <c r="E229" s="21">
        <f t="shared" si="15"/>
        <v>38195</v>
      </c>
      <c r="F229" s="23">
        <f t="shared" si="16"/>
        <v>18</v>
      </c>
      <c r="G229">
        <v>0</v>
      </c>
      <c r="H229" s="19">
        <v>2211.13</v>
      </c>
      <c r="I229" t="s">
        <v>11</v>
      </c>
      <c r="J229" t="s">
        <v>11</v>
      </c>
      <c r="K229" t="s">
        <v>247</v>
      </c>
      <c r="L229" t="str">
        <f t="shared" si="17"/>
        <v>tier - 2</v>
      </c>
      <c r="M229" t="str">
        <f t="shared" si="18"/>
        <v>tier - 2</v>
      </c>
      <c r="N229" t="str">
        <f t="shared" si="19"/>
        <v>R1024</v>
      </c>
    </row>
    <row r="230" spans="1:14" x14ac:dyDescent="0.25">
      <c r="A230" t="s">
        <v>257</v>
      </c>
      <c r="B230">
        <v>1994</v>
      </c>
      <c r="C230" s="17" t="s">
        <v>15</v>
      </c>
      <c r="D230" s="15">
        <v>17</v>
      </c>
      <c r="E230" s="21">
        <f t="shared" si="15"/>
        <v>34655</v>
      </c>
      <c r="F230" s="23">
        <f t="shared" si="16"/>
        <v>28</v>
      </c>
      <c r="G230">
        <v>0</v>
      </c>
      <c r="H230" s="19">
        <v>2213.21</v>
      </c>
      <c r="I230" t="s">
        <v>11</v>
      </c>
      <c r="J230" t="s">
        <v>11</v>
      </c>
      <c r="K230" t="s">
        <v>13</v>
      </c>
      <c r="L230" t="str">
        <f t="shared" si="17"/>
        <v>tier - 2</v>
      </c>
      <c r="M230" t="str">
        <f t="shared" si="18"/>
        <v>tier - 2</v>
      </c>
      <c r="N230" t="str">
        <f t="shared" si="19"/>
        <v>R1013</v>
      </c>
    </row>
    <row r="231" spans="1:14" x14ac:dyDescent="0.25">
      <c r="A231" t="s">
        <v>258</v>
      </c>
      <c r="B231">
        <v>2004</v>
      </c>
      <c r="C231" s="17" t="s">
        <v>18</v>
      </c>
      <c r="D231" s="15">
        <v>13</v>
      </c>
      <c r="E231" s="21">
        <f t="shared" si="15"/>
        <v>38151</v>
      </c>
      <c r="F231" s="23">
        <f t="shared" si="16"/>
        <v>18</v>
      </c>
      <c r="G231">
        <v>0</v>
      </c>
      <c r="H231" s="19">
        <v>2217.4699999999998</v>
      </c>
      <c r="I231" t="s">
        <v>11</v>
      </c>
      <c r="J231" t="s">
        <v>16</v>
      </c>
      <c r="K231" t="s">
        <v>247</v>
      </c>
      <c r="L231" t="str">
        <f t="shared" si="17"/>
        <v>tier - 2</v>
      </c>
      <c r="M231" t="str">
        <f t="shared" si="18"/>
        <v>tier - 1</v>
      </c>
      <c r="N231" t="str">
        <f t="shared" si="19"/>
        <v>R1024</v>
      </c>
    </row>
    <row r="232" spans="1:14" x14ac:dyDescent="0.25">
      <c r="A232" t="s">
        <v>259</v>
      </c>
      <c r="B232">
        <v>2004</v>
      </c>
      <c r="C232" s="17" t="s">
        <v>20</v>
      </c>
      <c r="D232" s="15">
        <v>25</v>
      </c>
      <c r="E232" s="21">
        <f t="shared" si="15"/>
        <v>38255</v>
      </c>
      <c r="F232" s="23">
        <f t="shared" si="16"/>
        <v>18</v>
      </c>
      <c r="G232">
        <v>0</v>
      </c>
      <c r="H232" s="19">
        <v>2217.6</v>
      </c>
      <c r="I232" t="s">
        <v>11</v>
      </c>
      <c r="J232" t="s">
        <v>16</v>
      </c>
      <c r="K232" t="s">
        <v>247</v>
      </c>
      <c r="L232" t="str">
        <f t="shared" si="17"/>
        <v>tier - 2</v>
      </c>
      <c r="M232" t="str">
        <f t="shared" si="18"/>
        <v>tier - 1</v>
      </c>
      <c r="N232" t="str">
        <f t="shared" si="19"/>
        <v>R1024</v>
      </c>
    </row>
    <row r="233" spans="1:14" x14ac:dyDescent="0.25">
      <c r="A233" t="s">
        <v>260</v>
      </c>
      <c r="B233">
        <v>2004</v>
      </c>
      <c r="C233" s="17" t="s">
        <v>30</v>
      </c>
      <c r="D233" s="15">
        <v>12</v>
      </c>
      <c r="E233" s="21">
        <f t="shared" si="15"/>
        <v>38333</v>
      </c>
      <c r="F233" s="23">
        <f t="shared" si="16"/>
        <v>18</v>
      </c>
      <c r="G233">
        <v>1</v>
      </c>
      <c r="H233" s="19">
        <v>2219.4499999999998</v>
      </c>
      <c r="I233" t="s">
        <v>11</v>
      </c>
      <c r="J233" t="s">
        <v>16</v>
      </c>
      <c r="K233" t="s">
        <v>13</v>
      </c>
      <c r="L233" t="str">
        <f t="shared" si="17"/>
        <v>tier - 2</v>
      </c>
      <c r="M233" t="str">
        <f t="shared" si="18"/>
        <v>tier - 1</v>
      </c>
      <c r="N233" t="str">
        <f t="shared" si="19"/>
        <v>R1013</v>
      </c>
    </row>
    <row r="234" spans="1:14" x14ac:dyDescent="0.25">
      <c r="A234" t="s">
        <v>261</v>
      </c>
      <c r="B234">
        <v>2003</v>
      </c>
      <c r="C234" s="17" t="s">
        <v>30</v>
      </c>
      <c r="D234" s="15">
        <v>10</v>
      </c>
      <c r="E234" s="21">
        <f t="shared" si="15"/>
        <v>37965</v>
      </c>
      <c r="F234" s="23">
        <f t="shared" si="16"/>
        <v>19</v>
      </c>
      <c r="G234">
        <v>1</v>
      </c>
      <c r="H234" s="19">
        <v>2221.56</v>
      </c>
      <c r="I234" t="s">
        <v>11</v>
      </c>
      <c r="J234" t="s">
        <v>12</v>
      </c>
      <c r="K234" t="s">
        <v>23</v>
      </c>
      <c r="L234" t="str">
        <f t="shared" si="17"/>
        <v>tier - 2</v>
      </c>
      <c r="M234" t="str">
        <f t="shared" si="18"/>
        <v>tier - 3</v>
      </c>
      <c r="N234" t="str">
        <f t="shared" si="19"/>
        <v>R1012</v>
      </c>
    </row>
    <row r="235" spans="1:14" x14ac:dyDescent="0.25">
      <c r="A235" t="s">
        <v>262</v>
      </c>
      <c r="B235">
        <v>2000</v>
      </c>
      <c r="C235" s="17" t="s">
        <v>18</v>
      </c>
      <c r="D235" s="15">
        <v>30</v>
      </c>
      <c r="E235" s="21">
        <f t="shared" si="15"/>
        <v>36707</v>
      </c>
      <c r="F235" s="23">
        <f t="shared" si="16"/>
        <v>22</v>
      </c>
      <c r="G235">
        <v>0</v>
      </c>
      <c r="H235" s="19">
        <v>2250.84</v>
      </c>
      <c r="I235" t="s">
        <v>11</v>
      </c>
      <c r="J235" t="s">
        <v>11</v>
      </c>
      <c r="K235" t="s">
        <v>170</v>
      </c>
      <c r="L235" t="str">
        <f t="shared" si="17"/>
        <v>tier - 2</v>
      </c>
      <c r="M235" t="str">
        <f t="shared" si="18"/>
        <v>tier - 2</v>
      </c>
      <c r="N235" t="str">
        <f t="shared" si="19"/>
        <v>R1018</v>
      </c>
    </row>
    <row r="236" spans="1:14" x14ac:dyDescent="0.25">
      <c r="A236" t="s">
        <v>263</v>
      </c>
      <c r="B236">
        <v>2000</v>
      </c>
      <c r="C236" s="17" t="s">
        <v>30</v>
      </c>
      <c r="D236" s="15">
        <v>11</v>
      </c>
      <c r="E236" s="21">
        <f t="shared" si="15"/>
        <v>36871</v>
      </c>
      <c r="F236" s="23">
        <f t="shared" si="16"/>
        <v>22</v>
      </c>
      <c r="G236">
        <v>0</v>
      </c>
      <c r="H236" s="19">
        <v>2254.8000000000002</v>
      </c>
      <c r="I236" t="s">
        <v>11</v>
      </c>
      <c r="J236" t="s">
        <v>12</v>
      </c>
      <c r="K236" t="s">
        <v>168</v>
      </c>
      <c r="L236" t="str">
        <f t="shared" si="17"/>
        <v>tier - 2</v>
      </c>
      <c r="M236" t="str">
        <f t="shared" si="18"/>
        <v>tier - 3</v>
      </c>
      <c r="N236" t="str">
        <f t="shared" si="19"/>
        <v>R1016</v>
      </c>
    </row>
    <row r="237" spans="1:14" x14ac:dyDescent="0.25">
      <c r="A237" t="s">
        <v>264</v>
      </c>
      <c r="B237">
        <v>2002</v>
      </c>
      <c r="C237" s="17" t="s">
        <v>10</v>
      </c>
      <c r="D237" s="15">
        <v>15</v>
      </c>
      <c r="E237" s="21">
        <f t="shared" si="15"/>
        <v>37452</v>
      </c>
      <c r="F237" s="23">
        <f t="shared" si="16"/>
        <v>20</v>
      </c>
      <c r="G237">
        <v>0</v>
      </c>
      <c r="H237" s="19">
        <v>2257.48</v>
      </c>
      <c r="I237" t="s">
        <v>11</v>
      </c>
      <c r="J237" t="s">
        <v>16</v>
      </c>
      <c r="K237" t="s">
        <v>23</v>
      </c>
      <c r="L237" t="str">
        <f t="shared" si="17"/>
        <v>tier - 2</v>
      </c>
      <c r="M237" t="str">
        <f t="shared" si="18"/>
        <v>tier - 1</v>
      </c>
      <c r="N237" t="str">
        <f t="shared" si="19"/>
        <v>R1012</v>
      </c>
    </row>
    <row r="238" spans="1:14" x14ac:dyDescent="0.25">
      <c r="A238" t="s">
        <v>265</v>
      </c>
      <c r="B238">
        <v>2002</v>
      </c>
      <c r="C238" s="17" t="s">
        <v>15</v>
      </c>
      <c r="D238" s="15">
        <v>12</v>
      </c>
      <c r="E238" s="21">
        <f t="shared" si="15"/>
        <v>37572</v>
      </c>
      <c r="F238" s="23">
        <f t="shared" si="16"/>
        <v>20</v>
      </c>
      <c r="G238">
        <v>0</v>
      </c>
      <c r="H238" s="19">
        <v>2261.5700000000002</v>
      </c>
      <c r="I238" t="s">
        <v>11</v>
      </c>
      <c r="J238" t="s">
        <v>16</v>
      </c>
      <c r="K238" t="s">
        <v>23</v>
      </c>
      <c r="L238" t="str">
        <f t="shared" si="17"/>
        <v>tier - 2</v>
      </c>
      <c r="M238" t="str">
        <f t="shared" si="18"/>
        <v>tier - 1</v>
      </c>
      <c r="N238" t="str">
        <f t="shared" si="19"/>
        <v>R1012</v>
      </c>
    </row>
    <row r="239" spans="1:14" x14ac:dyDescent="0.25">
      <c r="A239" t="s">
        <v>266</v>
      </c>
      <c r="B239">
        <v>1991</v>
      </c>
      <c r="C239" s="17" t="s">
        <v>18</v>
      </c>
      <c r="D239" s="15">
        <v>16</v>
      </c>
      <c r="E239" s="21">
        <f t="shared" si="15"/>
        <v>33405</v>
      </c>
      <c r="F239" s="23">
        <f t="shared" si="16"/>
        <v>31</v>
      </c>
      <c r="G239">
        <v>3</v>
      </c>
      <c r="H239" s="19">
        <v>2277.7199999999998</v>
      </c>
      <c r="I239" t="s">
        <v>11</v>
      </c>
      <c r="J239" t="s">
        <v>16</v>
      </c>
      <c r="K239" t="s">
        <v>13</v>
      </c>
      <c r="L239" t="str">
        <f t="shared" si="17"/>
        <v>tier - 2</v>
      </c>
      <c r="M239" t="str">
        <f t="shared" si="18"/>
        <v>tier - 1</v>
      </c>
      <c r="N239" t="str">
        <f t="shared" si="19"/>
        <v>R1013</v>
      </c>
    </row>
    <row r="240" spans="1:14" x14ac:dyDescent="0.25">
      <c r="A240" t="s">
        <v>267</v>
      </c>
      <c r="B240">
        <v>1989</v>
      </c>
      <c r="C240" s="17" t="s">
        <v>37</v>
      </c>
      <c r="D240" s="15">
        <v>5</v>
      </c>
      <c r="E240" s="21">
        <f t="shared" si="15"/>
        <v>32786</v>
      </c>
      <c r="F240" s="23">
        <f t="shared" si="16"/>
        <v>33</v>
      </c>
      <c r="G240">
        <v>3</v>
      </c>
      <c r="H240" s="19">
        <v>2295.2399999999998</v>
      </c>
      <c r="I240" t="s">
        <v>11</v>
      </c>
      <c r="J240" t="s">
        <v>16</v>
      </c>
      <c r="K240" t="s">
        <v>13</v>
      </c>
      <c r="L240" t="str">
        <f t="shared" si="17"/>
        <v>tier - 2</v>
      </c>
      <c r="M240" t="str">
        <f t="shared" si="18"/>
        <v>tier - 1</v>
      </c>
      <c r="N240" t="str">
        <f t="shared" si="19"/>
        <v>R1013</v>
      </c>
    </row>
    <row r="241" spans="1:14" x14ac:dyDescent="0.25">
      <c r="A241" t="s">
        <v>268</v>
      </c>
      <c r="B241">
        <v>1996</v>
      </c>
      <c r="C241" s="17" t="s">
        <v>15</v>
      </c>
      <c r="D241" s="15">
        <v>28</v>
      </c>
      <c r="E241" s="21">
        <f t="shared" si="15"/>
        <v>35397</v>
      </c>
      <c r="F241" s="23">
        <f t="shared" si="16"/>
        <v>26</v>
      </c>
      <c r="G241">
        <v>0</v>
      </c>
      <c r="H241" s="19">
        <v>2302.3000000000002</v>
      </c>
      <c r="I241" t="s">
        <v>16</v>
      </c>
      <c r="J241" t="s">
        <v>11</v>
      </c>
      <c r="K241" t="s">
        <v>42</v>
      </c>
      <c r="L241" t="str">
        <f t="shared" si="17"/>
        <v>tier - 1</v>
      </c>
      <c r="M241" t="str">
        <f t="shared" si="18"/>
        <v>tier - 2</v>
      </c>
      <c r="N241" t="str">
        <f t="shared" si="19"/>
        <v>R1011</v>
      </c>
    </row>
    <row r="242" spans="1:14" x14ac:dyDescent="0.25">
      <c r="A242" t="s">
        <v>269</v>
      </c>
      <c r="B242">
        <v>2004</v>
      </c>
      <c r="C242" s="17" t="s">
        <v>20</v>
      </c>
      <c r="D242" s="15">
        <v>6</v>
      </c>
      <c r="E242" s="21">
        <f t="shared" si="15"/>
        <v>38236</v>
      </c>
      <c r="F242" s="23">
        <f t="shared" si="16"/>
        <v>18</v>
      </c>
      <c r="G242">
        <v>2</v>
      </c>
      <c r="H242" s="19">
        <v>2304</v>
      </c>
      <c r="I242" t="s">
        <v>11</v>
      </c>
      <c r="J242" t="s">
        <v>12</v>
      </c>
      <c r="K242" t="s">
        <v>13</v>
      </c>
      <c r="L242" t="str">
        <f t="shared" si="17"/>
        <v>tier - 2</v>
      </c>
      <c r="M242" t="str">
        <f t="shared" si="18"/>
        <v>tier - 3</v>
      </c>
      <c r="N242" t="str">
        <f t="shared" si="19"/>
        <v>R1013</v>
      </c>
    </row>
    <row r="243" spans="1:14" x14ac:dyDescent="0.25">
      <c r="A243" t="s">
        <v>270</v>
      </c>
      <c r="B243">
        <v>1996</v>
      </c>
      <c r="C243" s="17" t="s">
        <v>30</v>
      </c>
      <c r="D243" s="15">
        <v>17</v>
      </c>
      <c r="E243" s="21">
        <f t="shared" si="15"/>
        <v>35416</v>
      </c>
      <c r="F243" s="23">
        <f t="shared" si="16"/>
        <v>26</v>
      </c>
      <c r="G243">
        <v>0</v>
      </c>
      <c r="H243" s="19">
        <v>2322.62</v>
      </c>
      <c r="I243" t="s">
        <v>11</v>
      </c>
      <c r="J243" t="s">
        <v>16</v>
      </c>
      <c r="K243" t="s">
        <v>13</v>
      </c>
      <c r="L243" t="str">
        <f t="shared" si="17"/>
        <v>tier - 2</v>
      </c>
      <c r="M243" t="str">
        <f t="shared" si="18"/>
        <v>tier - 1</v>
      </c>
      <c r="N243" t="str">
        <f t="shared" si="19"/>
        <v>R1013</v>
      </c>
    </row>
    <row r="244" spans="1:14" x14ac:dyDescent="0.25">
      <c r="A244" t="s">
        <v>271</v>
      </c>
      <c r="B244">
        <v>2003</v>
      </c>
      <c r="C244" s="17" t="s">
        <v>15</v>
      </c>
      <c r="D244" s="15">
        <v>18</v>
      </c>
      <c r="E244" s="21">
        <f t="shared" si="15"/>
        <v>37943</v>
      </c>
      <c r="F244" s="23">
        <f t="shared" si="16"/>
        <v>19</v>
      </c>
      <c r="G244">
        <v>1</v>
      </c>
      <c r="H244" s="19">
        <v>2331.52</v>
      </c>
      <c r="I244" t="s">
        <v>11</v>
      </c>
      <c r="J244" t="s">
        <v>12</v>
      </c>
      <c r="K244" t="s">
        <v>42</v>
      </c>
      <c r="L244" t="str">
        <f t="shared" si="17"/>
        <v>tier - 2</v>
      </c>
      <c r="M244" t="str">
        <f t="shared" si="18"/>
        <v>tier - 3</v>
      </c>
      <c r="N244" t="str">
        <f t="shared" si="19"/>
        <v>R1011</v>
      </c>
    </row>
    <row r="245" spans="1:14" x14ac:dyDescent="0.25">
      <c r="A245" t="s">
        <v>272</v>
      </c>
      <c r="B245">
        <v>1998</v>
      </c>
      <c r="C245" s="17" t="s">
        <v>37</v>
      </c>
      <c r="D245" s="15">
        <v>21</v>
      </c>
      <c r="E245" s="21">
        <f t="shared" si="15"/>
        <v>36089</v>
      </c>
      <c r="F245" s="23">
        <f t="shared" si="16"/>
        <v>24</v>
      </c>
      <c r="G245">
        <v>0</v>
      </c>
      <c r="H245" s="19">
        <v>2352.9699999999998</v>
      </c>
      <c r="I245" t="s">
        <v>12</v>
      </c>
      <c r="J245" t="s">
        <v>12</v>
      </c>
      <c r="K245" t="s">
        <v>23</v>
      </c>
      <c r="L245" t="str">
        <f t="shared" si="17"/>
        <v>tier - 3</v>
      </c>
      <c r="M245" t="str">
        <f t="shared" si="18"/>
        <v>tier - 3</v>
      </c>
      <c r="N245" t="str">
        <f t="shared" si="19"/>
        <v>R1012</v>
      </c>
    </row>
    <row r="246" spans="1:14" x14ac:dyDescent="0.25">
      <c r="A246" t="s">
        <v>273</v>
      </c>
      <c r="B246">
        <v>2002</v>
      </c>
      <c r="C246" s="17" t="s">
        <v>15</v>
      </c>
      <c r="D246" s="15">
        <v>5</v>
      </c>
      <c r="E246" s="21">
        <f t="shared" si="15"/>
        <v>37565</v>
      </c>
      <c r="F246" s="23">
        <f t="shared" si="16"/>
        <v>20</v>
      </c>
      <c r="G246">
        <v>1</v>
      </c>
      <c r="H246" s="19">
        <v>2362.23</v>
      </c>
      <c r="I246" t="s">
        <v>11</v>
      </c>
      <c r="J246" t="s">
        <v>16</v>
      </c>
      <c r="K246" t="s">
        <v>23</v>
      </c>
      <c r="L246" t="str">
        <f t="shared" si="17"/>
        <v>tier - 2</v>
      </c>
      <c r="M246" t="str">
        <f t="shared" si="18"/>
        <v>tier - 1</v>
      </c>
      <c r="N246" t="str">
        <f t="shared" si="19"/>
        <v>R1012</v>
      </c>
    </row>
    <row r="247" spans="1:14" x14ac:dyDescent="0.25">
      <c r="A247" t="s">
        <v>274</v>
      </c>
      <c r="B247">
        <v>1988</v>
      </c>
      <c r="C247" s="17" t="s">
        <v>30</v>
      </c>
      <c r="D247" s="15">
        <v>12</v>
      </c>
      <c r="E247" s="21">
        <f t="shared" si="15"/>
        <v>32489</v>
      </c>
      <c r="F247" s="23">
        <f t="shared" si="16"/>
        <v>34</v>
      </c>
      <c r="G247">
        <v>3</v>
      </c>
      <c r="H247" s="19">
        <v>2373.3000000000002</v>
      </c>
      <c r="I247" t="s">
        <v>11</v>
      </c>
      <c r="J247" t="s">
        <v>11</v>
      </c>
      <c r="K247" t="s">
        <v>13</v>
      </c>
      <c r="L247" t="str">
        <f t="shared" si="17"/>
        <v>tier - 2</v>
      </c>
      <c r="M247" t="str">
        <f t="shared" si="18"/>
        <v>tier - 2</v>
      </c>
      <c r="N247" t="str">
        <f t="shared" si="19"/>
        <v>R1013</v>
      </c>
    </row>
    <row r="248" spans="1:14" x14ac:dyDescent="0.25">
      <c r="A248" t="s">
        <v>275</v>
      </c>
      <c r="B248">
        <v>1999</v>
      </c>
      <c r="C248" s="17" t="s">
        <v>30</v>
      </c>
      <c r="D248" s="15">
        <v>17</v>
      </c>
      <c r="E248" s="21">
        <f t="shared" si="15"/>
        <v>36511</v>
      </c>
      <c r="F248" s="23">
        <f t="shared" si="16"/>
        <v>23</v>
      </c>
      <c r="G248">
        <v>0</v>
      </c>
      <c r="H248" s="19">
        <v>2395.17</v>
      </c>
      <c r="I248" t="s">
        <v>11</v>
      </c>
      <c r="J248" t="s">
        <v>16</v>
      </c>
      <c r="K248" t="s">
        <v>276</v>
      </c>
      <c r="L248" t="str">
        <f t="shared" si="17"/>
        <v>tier - 2</v>
      </c>
      <c r="M248" t="str">
        <f t="shared" si="18"/>
        <v>tier - 1</v>
      </c>
      <c r="N248" t="str">
        <f t="shared" si="19"/>
        <v>R1014</v>
      </c>
    </row>
    <row r="249" spans="1:14" x14ac:dyDescent="0.25">
      <c r="A249" t="s">
        <v>277</v>
      </c>
      <c r="B249">
        <v>1999</v>
      </c>
      <c r="C249" s="17" t="s">
        <v>35</v>
      </c>
      <c r="D249" s="15">
        <v>10</v>
      </c>
      <c r="E249" s="21">
        <f t="shared" si="15"/>
        <v>36382</v>
      </c>
      <c r="F249" s="23">
        <f t="shared" si="16"/>
        <v>23</v>
      </c>
      <c r="G249">
        <v>0</v>
      </c>
      <c r="H249" s="19">
        <v>2396.1</v>
      </c>
      <c r="I249" t="s">
        <v>11</v>
      </c>
      <c r="J249" t="s">
        <v>16</v>
      </c>
      <c r="K249" t="s">
        <v>166</v>
      </c>
      <c r="L249" t="str">
        <f t="shared" si="17"/>
        <v>tier - 2</v>
      </c>
      <c r="M249" t="str">
        <f t="shared" si="18"/>
        <v>tier - 1</v>
      </c>
      <c r="N249" t="str">
        <f t="shared" si="19"/>
        <v>R1019</v>
      </c>
    </row>
    <row r="250" spans="1:14" x14ac:dyDescent="0.25">
      <c r="A250" t="s">
        <v>278</v>
      </c>
      <c r="B250">
        <v>2001</v>
      </c>
      <c r="C250" s="17" t="s">
        <v>18</v>
      </c>
      <c r="D250" s="15">
        <v>3</v>
      </c>
      <c r="E250" s="21">
        <f t="shared" si="15"/>
        <v>37045</v>
      </c>
      <c r="F250" s="23">
        <f t="shared" si="16"/>
        <v>22</v>
      </c>
      <c r="G250">
        <v>0</v>
      </c>
      <c r="H250" s="19">
        <v>2404.73</v>
      </c>
      <c r="I250" t="s">
        <v>11</v>
      </c>
      <c r="J250" t="s">
        <v>12</v>
      </c>
      <c r="K250" t="s">
        <v>23</v>
      </c>
      <c r="L250" t="str">
        <f t="shared" si="17"/>
        <v>tier - 2</v>
      </c>
      <c r="M250" t="str">
        <f t="shared" si="18"/>
        <v>tier - 3</v>
      </c>
      <c r="N250" t="str">
        <f t="shared" si="19"/>
        <v>R1012</v>
      </c>
    </row>
    <row r="251" spans="1:14" x14ac:dyDescent="0.25">
      <c r="A251" t="s">
        <v>279</v>
      </c>
      <c r="B251">
        <v>1999</v>
      </c>
      <c r="C251" s="17" t="s">
        <v>15</v>
      </c>
      <c r="D251" s="15">
        <v>12</v>
      </c>
      <c r="E251" s="21">
        <f t="shared" si="15"/>
        <v>36476</v>
      </c>
      <c r="F251" s="23">
        <f t="shared" si="16"/>
        <v>23</v>
      </c>
      <c r="G251">
        <v>1</v>
      </c>
      <c r="H251" s="19">
        <v>2416.96</v>
      </c>
      <c r="I251" t="s">
        <v>11</v>
      </c>
      <c r="J251" t="s">
        <v>11</v>
      </c>
      <c r="K251" t="s">
        <v>42</v>
      </c>
      <c r="L251" t="str">
        <f t="shared" si="17"/>
        <v>tier - 2</v>
      </c>
      <c r="M251" t="str">
        <f t="shared" si="18"/>
        <v>tier - 2</v>
      </c>
      <c r="N251" t="str">
        <f t="shared" si="19"/>
        <v>R1011</v>
      </c>
    </row>
    <row r="252" spans="1:14" x14ac:dyDescent="0.25">
      <c r="A252" t="s">
        <v>280</v>
      </c>
      <c r="B252">
        <v>1999</v>
      </c>
      <c r="C252" s="17" t="s">
        <v>15</v>
      </c>
      <c r="D252" s="15">
        <v>21</v>
      </c>
      <c r="E252" s="21">
        <f t="shared" si="15"/>
        <v>36485</v>
      </c>
      <c r="F252" s="23">
        <f t="shared" si="16"/>
        <v>23</v>
      </c>
      <c r="G252">
        <v>1</v>
      </c>
      <c r="H252" s="19">
        <v>2438.06</v>
      </c>
      <c r="I252" t="s">
        <v>11</v>
      </c>
      <c r="J252" t="s">
        <v>11</v>
      </c>
      <c r="K252" t="s">
        <v>13</v>
      </c>
      <c r="L252" t="str">
        <f t="shared" si="17"/>
        <v>tier - 2</v>
      </c>
      <c r="M252" t="str">
        <f t="shared" si="18"/>
        <v>tier - 2</v>
      </c>
      <c r="N252" t="str">
        <f t="shared" si="19"/>
        <v>R1013</v>
      </c>
    </row>
    <row r="253" spans="1:14" x14ac:dyDescent="0.25">
      <c r="A253" t="s">
        <v>281</v>
      </c>
      <c r="B253">
        <v>2002</v>
      </c>
      <c r="C253" s="17" t="s">
        <v>10</v>
      </c>
      <c r="D253" s="15">
        <v>29</v>
      </c>
      <c r="E253" s="21">
        <f t="shared" si="15"/>
        <v>37466</v>
      </c>
      <c r="F253" s="23">
        <f t="shared" si="16"/>
        <v>20</v>
      </c>
      <c r="G253">
        <v>0</v>
      </c>
      <c r="H253" s="19">
        <v>2457.21</v>
      </c>
      <c r="I253" t="s">
        <v>11</v>
      </c>
      <c r="J253" t="s">
        <v>16</v>
      </c>
      <c r="K253" t="s">
        <v>247</v>
      </c>
      <c r="L253" t="str">
        <f t="shared" si="17"/>
        <v>tier - 2</v>
      </c>
      <c r="M253" t="str">
        <f t="shared" si="18"/>
        <v>tier - 1</v>
      </c>
      <c r="N253" t="str">
        <f t="shared" si="19"/>
        <v>R1024</v>
      </c>
    </row>
    <row r="254" spans="1:14" x14ac:dyDescent="0.25">
      <c r="A254" t="s">
        <v>282</v>
      </c>
      <c r="B254">
        <v>1998</v>
      </c>
      <c r="C254" s="17" t="s">
        <v>15</v>
      </c>
      <c r="D254" s="15">
        <v>19</v>
      </c>
      <c r="E254" s="21">
        <f t="shared" si="15"/>
        <v>36118</v>
      </c>
      <c r="F254" s="23">
        <f t="shared" si="16"/>
        <v>24</v>
      </c>
      <c r="G254">
        <v>0</v>
      </c>
      <c r="H254" s="19">
        <v>2457.5</v>
      </c>
      <c r="I254" t="s">
        <v>11</v>
      </c>
      <c r="J254" t="s">
        <v>16</v>
      </c>
      <c r="K254" t="s">
        <v>42</v>
      </c>
      <c r="L254" t="str">
        <f t="shared" si="17"/>
        <v>tier - 2</v>
      </c>
      <c r="M254" t="str">
        <f t="shared" si="18"/>
        <v>tier - 1</v>
      </c>
      <c r="N254" t="str">
        <f t="shared" si="19"/>
        <v>R1011</v>
      </c>
    </row>
    <row r="255" spans="1:14" x14ac:dyDescent="0.25">
      <c r="A255" t="s">
        <v>283</v>
      </c>
      <c r="B255">
        <v>2002</v>
      </c>
      <c r="C255" s="17" t="s">
        <v>10</v>
      </c>
      <c r="D255" s="15">
        <v>11</v>
      </c>
      <c r="E255" s="21">
        <f t="shared" si="15"/>
        <v>37448</v>
      </c>
      <c r="F255" s="23">
        <f t="shared" si="16"/>
        <v>20</v>
      </c>
      <c r="G255">
        <v>0</v>
      </c>
      <c r="H255" s="19">
        <v>2459.7199999999998</v>
      </c>
      <c r="I255" t="s">
        <v>11</v>
      </c>
      <c r="J255" t="s">
        <v>11</v>
      </c>
      <c r="K255" t="s">
        <v>247</v>
      </c>
      <c r="L255" t="str">
        <f t="shared" si="17"/>
        <v>tier - 2</v>
      </c>
      <c r="M255" t="str">
        <f t="shared" si="18"/>
        <v>tier - 2</v>
      </c>
      <c r="N255" t="str">
        <f t="shared" si="19"/>
        <v>R1024</v>
      </c>
    </row>
    <row r="256" spans="1:14" x14ac:dyDescent="0.25">
      <c r="A256" t="s">
        <v>284</v>
      </c>
      <c r="B256">
        <v>1998</v>
      </c>
      <c r="C256" s="17" t="s">
        <v>35</v>
      </c>
      <c r="D256" s="15">
        <v>17</v>
      </c>
      <c r="E256" s="21">
        <f t="shared" si="15"/>
        <v>36024</v>
      </c>
      <c r="F256" s="23">
        <f t="shared" si="16"/>
        <v>24</v>
      </c>
      <c r="G256">
        <v>0</v>
      </c>
      <c r="H256" s="19">
        <v>2464.62</v>
      </c>
      <c r="I256" t="s">
        <v>11</v>
      </c>
      <c r="J256" t="s">
        <v>12</v>
      </c>
      <c r="K256" t="s">
        <v>13</v>
      </c>
      <c r="L256" t="str">
        <f t="shared" si="17"/>
        <v>tier - 2</v>
      </c>
      <c r="M256" t="str">
        <f t="shared" si="18"/>
        <v>tier - 3</v>
      </c>
      <c r="N256" t="str">
        <f t="shared" si="19"/>
        <v>R1013</v>
      </c>
    </row>
    <row r="257" spans="1:14" x14ac:dyDescent="0.25">
      <c r="A257" t="s">
        <v>285</v>
      </c>
      <c r="B257">
        <v>1998</v>
      </c>
      <c r="C257" s="17" t="s">
        <v>10</v>
      </c>
      <c r="D257" s="15">
        <v>2</v>
      </c>
      <c r="E257" s="21">
        <f t="shared" si="15"/>
        <v>35978</v>
      </c>
      <c r="F257" s="23">
        <f t="shared" si="16"/>
        <v>24</v>
      </c>
      <c r="G257">
        <v>0</v>
      </c>
      <c r="H257" s="19">
        <v>2473.33</v>
      </c>
      <c r="I257" t="s">
        <v>11</v>
      </c>
      <c r="J257" t="s">
        <v>12</v>
      </c>
      <c r="K257" t="s">
        <v>13</v>
      </c>
      <c r="L257" t="str">
        <f t="shared" si="17"/>
        <v>tier - 2</v>
      </c>
      <c r="M257" t="str">
        <f t="shared" si="18"/>
        <v>tier - 3</v>
      </c>
      <c r="N257" t="str">
        <f t="shared" si="19"/>
        <v>R1013</v>
      </c>
    </row>
    <row r="258" spans="1:14" x14ac:dyDescent="0.25">
      <c r="A258" t="s">
        <v>286</v>
      </c>
      <c r="B258">
        <v>1998</v>
      </c>
      <c r="C258" s="17" t="s">
        <v>18</v>
      </c>
      <c r="D258" s="15">
        <v>20</v>
      </c>
      <c r="E258" s="21">
        <f t="shared" ref="E258:E321" si="20">DATEVALUE(D258&amp;"-"&amp;C258&amp;"-"&amp;B258)</f>
        <v>35966</v>
      </c>
      <c r="F258" s="23">
        <f t="shared" si="16"/>
        <v>24</v>
      </c>
      <c r="G258">
        <v>0</v>
      </c>
      <c r="H258" s="19">
        <v>2480.98</v>
      </c>
      <c r="I258" t="s">
        <v>11</v>
      </c>
      <c r="J258" t="s">
        <v>11</v>
      </c>
      <c r="K258" t="s">
        <v>13</v>
      </c>
      <c r="L258" t="str">
        <f t="shared" si="17"/>
        <v>tier - 2</v>
      </c>
      <c r="M258" t="str">
        <f t="shared" si="18"/>
        <v>tier - 2</v>
      </c>
      <c r="N258" t="str">
        <f t="shared" si="19"/>
        <v>R1013</v>
      </c>
    </row>
    <row r="259" spans="1:14" x14ac:dyDescent="0.25">
      <c r="A259" t="s">
        <v>287</v>
      </c>
      <c r="B259">
        <v>1995</v>
      </c>
      <c r="C259" s="17" t="s">
        <v>15</v>
      </c>
      <c r="D259" s="15">
        <v>6</v>
      </c>
      <c r="E259" s="21">
        <f t="shared" si="20"/>
        <v>35009</v>
      </c>
      <c r="F259" s="23">
        <f t="shared" ref="F259:F322" si="21">DATEDIF(E259,DATE(2023,6,8),"Y")</f>
        <v>27</v>
      </c>
      <c r="G259">
        <v>0</v>
      </c>
      <c r="H259" s="19">
        <v>2483.7399999999998</v>
      </c>
      <c r="I259" t="s">
        <v>12</v>
      </c>
      <c r="J259" t="s">
        <v>11</v>
      </c>
      <c r="K259" t="s">
        <v>13</v>
      </c>
      <c r="L259" t="str">
        <f t="shared" ref="L259:L322" si="22">SUBSTITUTE(I259,"?","tier - 2")</f>
        <v>tier - 3</v>
      </c>
      <c r="M259" t="str">
        <f t="shared" ref="M259:M322" si="23">SUBSTITUTE(J259,"?","tier - 2")</f>
        <v>tier - 2</v>
      </c>
      <c r="N259" t="str">
        <f t="shared" ref="N259:N322" si="24">SUBSTITUTE(K259,"?","Unknown")</f>
        <v>R1013</v>
      </c>
    </row>
    <row r="260" spans="1:14" x14ac:dyDescent="0.25">
      <c r="A260" t="s">
        <v>288</v>
      </c>
      <c r="B260">
        <v>1995</v>
      </c>
      <c r="C260" s="17" t="s">
        <v>37</v>
      </c>
      <c r="D260" s="15">
        <v>14</v>
      </c>
      <c r="E260" s="21">
        <f t="shared" si="20"/>
        <v>34986</v>
      </c>
      <c r="F260" s="23">
        <f t="shared" si="21"/>
        <v>27</v>
      </c>
      <c r="G260">
        <v>0</v>
      </c>
      <c r="H260" s="19">
        <v>2494.02</v>
      </c>
      <c r="I260" t="s">
        <v>12</v>
      </c>
      <c r="J260" t="s">
        <v>16</v>
      </c>
      <c r="K260" t="s">
        <v>42</v>
      </c>
      <c r="L260" t="str">
        <f t="shared" si="22"/>
        <v>tier - 3</v>
      </c>
      <c r="M260" t="str">
        <f t="shared" si="23"/>
        <v>tier - 1</v>
      </c>
      <c r="N260" t="str">
        <f t="shared" si="24"/>
        <v>R1011</v>
      </c>
    </row>
    <row r="261" spans="1:14" x14ac:dyDescent="0.25">
      <c r="A261" t="s">
        <v>289</v>
      </c>
      <c r="B261">
        <v>1995</v>
      </c>
      <c r="C261" s="17" t="s">
        <v>10</v>
      </c>
      <c r="D261" s="15">
        <v>9</v>
      </c>
      <c r="E261" s="21">
        <f t="shared" si="20"/>
        <v>34889</v>
      </c>
      <c r="F261" s="23">
        <f t="shared" si="21"/>
        <v>27</v>
      </c>
      <c r="G261">
        <v>0</v>
      </c>
      <c r="H261" s="19">
        <v>2497.04</v>
      </c>
      <c r="I261" t="s">
        <v>12</v>
      </c>
      <c r="J261" t="s">
        <v>12</v>
      </c>
      <c r="K261" t="s">
        <v>13</v>
      </c>
      <c r="L261" t="str">
        <f t="shared" si="22"/>
        <v>tier - 3</v>
      </c>
      <c r="M261" t="str">
        <f t="shared" si="23"/>
        <v>tier - 3</v>
      </c>
      <c r="N261" t="str">
        <f t="shared" si="24"/>
        <v>R1013</v>
      </c>
    </row>
    <row r="262" spans="1:14" x14ac:dyDescent="0.25">
      <c r="A262" t="s">
        <v>290</v>
      </c>
      <c r="B262">
        <v>1995</v>
      </c>
      <c r="C262" s="17" t="s">
        <v>37</v>
      </c>
      <c r="D262" s="15">
        <v>15</v>
      </c>
      <c r="E262" s="21">
        <f t="shared" si="20"/>
        <v>34987</v>
      </c>
      <c r="F262" s="23">
        <f t="shared" si="21"/>
        <v>27</v>
      </c>
      <c r="G262">
        <v>0</v>
      </c>
      <c r="H262" s="19">
        <v>2498.41</v>
      </c>
      <c r="I262" t="s">
        <v>12</v>
      </c>
      <c r="J262" t="s">
        <v>12</v>
      </c>
      <c r="K262" t="s">
        <v>13</v>
      </c>
      <c r="L262" t="str">
        <f t="shared" si="22"/>
        <v>tier - 3</v>
      </c>
      <c r="M262" t="str">
        <f t="shared" si="23"/>
        <v>tier - 3</v>
      </c>
      <c r="N262" t="str">
        <f t="shared" si="24"/>
        <v>R1013</v>
      </c>
    </row>
    <row r="263" spans="1:14" x14ac:dyDescent="0.25">
      <c r="A263" t="s">
        <v>291</v>
      </c>
      <c r="B263">
        <v>2004</v>
      </c>
      <c r="C263" s="17" t="s">
        <v>20</v>
      </c>
      <c r="D263" s="15">
        <v>6</v>
      </c>
      <c r="E263" s="21">
        <f t="shared" si="20"/>
        <v>38236</v>
      </c>
      <c r="F263" s="23">
        <f t="shared" si="21"/>
        <v>18</v>
      </c>
      <c r="G263">
        <v>0</v>
      </c>
      <c r="H263" s="19">
        <v>2500.9299999999998</v>
      </c>
      <c r="I263" t="s">
        <v>11</v>
      </c>
      <c r="J263" t="s">
        <v>11</v>
      </c>
      <c r="K263" t="s">
        <v>23</v>
      </c>
      <c r="L263" t="str">
        <f t="shared" si="22"/>
        <v>tier - 2</v>
      </c>
      <c r="M263" t="str">
        <f t="shared" si="23"/>
        <v>tier - 2</v>
      </c>
      <c r="N263" t="str">
        <f t="shared" si="24"/>
        <v>R1012</v>
      </c>
    </row>
    <row r="264" spans="1:14" x14ac:dyDescent="0.25">
      <c r="A264" t="s">
        <v>292</v>
      </c>
      <c r="B264">
        <v>1991</v>
      </c>
      <c r="C264" s="17" t="s">
        <v>35</v>
      </c>
      <c r="D264" s="15">
        <v>5</v>
      </c>
      <c r="E264" s="21">
        <f t="shared" si="20"/>
        <v>33455</v>
      </c>
      <c r="F264" s="23">
        <f t="shared" si="21"/>
        <v>31</v>
      </c>
      <c r="G264">
        <v>3</v>
      </c>
      <c r="H264" s="19">
        <v>2510.79</v>
      </c>
      <c r="I264" t="s">
        <v>11</v>
      </c>
      <c r="J264" t="s">
        <v>16</v>
      </c>
      <c r="K264" t="s">
        <v>13</v>
      </c>
      <c r="L264" t="str">
        <f t="shared" si="22"/>
        <v>tier - 2</v>
      </c>
      <c r="M264" t="str">
        <f t="shared" si="23"/>
        <v>tier - 1</v>
      </c>
      <c r="N264" t="str">
        <f t="shared" si="24"/>
        <v>R1013</v>
      </c>
    </row>
    <row r="265" spans="1:14" x14ac:dyDescent="0.25">
      <c r="A265" t="s">
        <v>293</v>
      </c>
      <c r="B265">
        <v>1997</v>
      </c>
      <c r="C265" s="17" t="s">
        <v>15</v>
      </c>
      <c r="D265" s="15">
        <v>2</v>
      </c>
      <c r="E265" s="21">
        <f t="shared" si="20"/>
        <v>35736</v>
      </c>
      <c r="F265" s="23">
        <f t="shared" si="21"/>
        <v>25</v>
      </c>
      <c r="G265">
        <v>0</v>
      </c>
      <c r="H265" s="19">
        <v>2523.17</v>
      </c>
      <c r="I265" t="s">
        <v>12</v>
      </c>
      <c r="J265" t="s">
        <v>16</v>
      </c>
      <c r="K265" t="s">
        <v>23</v>
      </c>
      <c r="L265" t="str">
        <f t="shared" si="22"/>
        <v>tier - 3</v>
      </c>
      <c r="M265" t="str">
        <f t="shared" si="23"/>
        <v>tier - 1</v>
      </c>
      <c r="N265" t="str">
        <f t="shared" si="24"/>
        <v>R1012</v>
      </c>
    </row>
    <row r="266" spans="1:14" x14ac:dyDescent="0.25">
      <c r="A266" t="s">
        <v>294</v>
      </c>
      <c r="B266">
        <v>2000</v>
      </c>
      <c r="C266" s="17" t="s">
        <v>35</v>
      </c>
      <c r="D266" s="15">
        <v>25</v>
      </c>
      <c r="E266" s="21">
        <f t="shared" si="20"/>
        <v>36763</v>
      </c>
      <c r="F266" s="23">
        <f t="shared" si="21"/>
        <v>22</v>
      </c>
      <c r="G266">
        <v>0</v>
      </c>
      <c r="H266" s="19">
        <v>2527.8200000000002</v>
      </c>
      <c r="I266" t="s">
        <v>11</v>
      </c>
      <c r="J266" t="s">
        <v>12</v>
      </c>
      <c r="K266" t="s">
        <v>23</v>
      </c>
      <c r="L266" t="str">
        <f t="shared" si="22"/>
        <v>tier - 2</v>
      </c>
      <c r="M266" t="str">
        <f t="shared" si="23"/>
        <v>tier - 3</v>
      </c>
      <c r="N266" t="str">
        <f t="shared" si="24"/>
        <v>R1012</v>
      </c>
    </row>
    <row r="267" spans="1:14" x14ac:dyDescent="0.25">
      <c r="A267" t="s">
        <v>295</v>
      </c>
      <c r="B267">
        <v>1997</v>
      </c>
      <c r="C267" s="17" t="s">
        <v>10</v>
      </c>
      <c r="D267" s="15">
        <v>28</v>
      </c>
      <c r="E267" s="21">
        <f t="shared" si="20"/>
        <v>35639</v>
      </c>
      <c r="F267" s="23">
        <f t="shared" si="21"/>
        <v>25</v>
      </c>
      <c r="G267">
        <v>0</v>
      </c>
      <c r="H267" s="19">
        <v>2534.39</v>
      </c>
      <c r="I267" t="s">
        <v>12</v>
      </c>
      <c r="J267" t="s">
        <v>12</v>
      </c>
      <c r="K267" t="s">
        <v>23</v>
      </c>
      <c r="L267" t="str">
        <f t="shared" si="22"/>
        <v>tier - 3</v>
      </c>
      <c r="M267" t="str">
        <f t="shared" si="23"/>
        <v>tier - 3</v>
      </c>
      <c r="N267" t="str">
        <f t="shared" si="24"/>
        <v>R1012</v>
      </c>
    </row>
    <row r="268" spans="1:14" x14ac:dyDescent="0.25">
      <c r="A268" t="s">
        <v>296</v>
      </c>
      <c r="B268">
        <v>1990</v>
      </c>
      <c r="C268" s="17" t="s">
        <v>37</v>
      </c>
      <c r="D268" s="15">
        <v>1</v>
      </c>
      <c r="E268" s="21">
        <f t="shared" si="20"/>
        <v>33147</v>
      </c>
      <c r="F268" s="23">
        <f t="shared" si="21"/>
        <v>32</v>
      </c>
      <c r="G268">
        <v>3</v>
      </c>
      <c r="H268" s="19">
        <v>2540.39</v>
      </c>
      <c r="I268" t="s">
        <v>11</v>
      </c>
      <c r="J268" t="s">
        <v>11</v>
      </c>
      <c r="K268" t="s">
        <v>13</v>
      </c>
      <c r="L268" t="str">
        <f t="shared" si="22"/>
        <v>tier - 2</v>
      </c>
      <c r="M268" t="str">
        <f t="shared" si="23"/>
        <v>tier - 2</v>
      </c>
      <c r="N268" t="str">
        <f t="shared" si="24"/>
        <v>R1013</v>
      </c>
    </row>
    <row r="269" spans="1:14" x14ac:dyDescent="0.25">
      <c r="A269" t="s">
        <v>297</v>
      </c>
      <c r="B269">
        <v>1991</v>
      </c>
      <c r="C269" s="17" t="s">
        <v>15</v>
      </c>
      <c r="D269" s="15">
        <v>17</v>
      </c>
      <c r="E269" s="21">
        <f t="shared" si="20"/>
        <v>33559</v>
      </c>
      <c r="F269" s="23">
        <f t="shared" si="21"/>
        <v>31</v>
      </c>
      <c r="G269">
        <v>3</v>
      </c>
      <c r="H269" s="19">
        <v>2545.6799999999998</v>
      </c>
      <c r="I269" t="s">
        <v>11</v>
      </c>
      <c r="J269" t="s">
        <v>16</v>
      </c>
      <c r="K269" t="s">
        <v>13</v>
      </c>
      <c r="L269" t="str">
        <f t="shared" si="22"/>
        <v>tier - 2</v>
      </c>
      <c r="M269" t="str">
        <f t="shared" si="23"/>
        <v>tier - 1</v>
      </c>
      <c r="N269" t="str">
        <f t="shared" si="24"/>
        <v>R1013</v>
      </c>
    </row>
    <row r="270" spans="1:14" x14ac:dyDescent="0.25">
      <c r="A270" t="s">
        <v>298</v>
      </c>
      <c r="B270">
        <v>2002</v>
      </c>
      <c r="C270" s="17" t="s">
        <v>37</v>
      </c>
      <c r="D270" s="15">
        <v>11</v>
      </c>
      <c r="E270" s="21">
        <f t="shared" si="20"/>
        <v>37540</v>
      </c>
      <c r="F270" s="23">
        <f t="shared" si="21"/>
        <v>20</v>
      </c>
      <c r="G270">
        <v>2</v>
      </c>
      <c r="H270" s="19">
        <v>2566.4699999999998</v>
      </c>
      <c r="I270" t="s">
        <v>11</v>
      </c>
      <c r="J270" t="s">
        <v>12</v>
      </c>
      <c r="K270" t="s">
        <v>13</v>
      </c>
      <c r="L270" t="str">
        <f t="shared" si="22"/>
        <v>tier - 2</v>
      </c>
      <c r="M270" t="str">
        <f t="shared" si="23"/>
        <v>tier - 3</v>
      </c>
      <c r="N270" t="str">
        <f t="shared" si="24"/>
        <v>R1013</v>
      </c>
    </row>
    <row r="271" spans="1:14" x14ac:dyDescent="0.25">
      <c r="A271" t="s">
        <v>299</v>
      </c>
      <c r="B271">
        <v>2002</v>
      </c>
      <c r="C271" s="17" t="s">
        <v>10</v>
      </c>
      <c r="D271" s="15">
        <v>20</v>
      </c>
      <c r="E271" s="21">
        <f t="shared" si="20"/>
        <v>37457</v>
      </c>
      <c r="F271" s="23">
        <f t="shared" si="21"/>
        <v>20</v>
      </c>
      <c r="G271">
        <v>0</v>
      </c>
      <c r="H271" s="19">
        <v>2585.04</v>
      </c>
      <c r="I271" t="s">
        <v>11</v>
      </c>
      <c r="J271" t="s">
        <v>11</v>
      </c>
      <c r="K271" t="s">
        <v>300</v>
      </c>
      <c r="L271" t="str">
        <f t="shared" si="22"/>
        <v>tier - 2</v>
      </c>
      <c r="M271" t="str">
        <f t="shared" si="23"/>
        <v>tier - 2</v>
      </c>
      <c r="N271" t="str">
        <f t="shared" si="24"/>
        <v>R1021</v>
      </c>
    </row>
    <row r="272" spans="1:14" x14ac:dyDescent="0.25">
      <c r="A272" t="s">
        <v>301</v>
      </c>
      <c r="B272">
        <v>2001</v>
      </c>
      <c r="C272" s="17" t="s">
        <v>37</v>
      </c>
      <c r="D272" s="15">
        <v>15</v>
      </c>
      <c r="E272" s="21">
        <f t="shared" si="20"/>
        <v>37179</v>
      </c>
      <c r="F272" s="23">
        <f t="shared" si="21"/>
        <v>21</v>
      </c>
      <c r="G272">
        <v>1</v>
      </c>
      <c r="H272" s="19">
        <v>2585.27</v>
      </c>
      <c r="I272" t="s">
        <v>11</v>
      </c>
      <c r="J272" t="s">
        <v>12</v>
      </c>
      <c r="K272" t="s">
        <v>42</v>
      </c>
      <c r="L272" t="str">
        <f t="shared" si="22"/>
        <v>tier - 2</v>
      </c>
      <c r="M272" t="str">
        <f t="shared" si="23"/>
        <v>tier - 3</v>
      </c>
      <c r="N272" t="str">
        <f t="shared" si="24"/>
        <v>R1011</v>
      </c>
    </row>
    <row r="273" spans="1:14" x14ac:dyDescent="0.25">
      <c r="A273" t="s">
        <v>302</v>
      </c>
      <c r="B273">
        <v>2001</v>
      </c>
      <c r="C273" s="17" t="s">
        <v>10</v>
      </c>
      <c r="D273" s="15">
        <v>28</v>
      </c>
      <c r="E273" s="21">
        <f t="shared" si="20"/>
        <v>37100</v>
      </c>
      <c r="F273" s="23">
        <f t="shared" si="21"/>
        <v>21</v>
      </c>
      <c r="G273">
        <v>0</v>
      </c>
      <c r="H273" s="19">
        <v>2585.85</v>
      </c>
      <c r="I273" t="s">
        <v>11</v>
      </c>
      <c r="J273" t="s">
        <v>11</v>
      </c>
      <c r="K273" t="s">
        <v>247</v>
      </c>
      <c r="L273" t="str">
        <f t="shared" si="22"/>
        <v>tier - 2</v>
      </c>
      <c r="M273" t="str">
        <f t="shared" si="23"/>
        <v>tier - 2</v>
      </c>
      <c r="N273" t="str">
        <f t="shared" si="24"/>
        <v>R1024</v>
      </c>
    </row>
    <row r="274" spans="1:14" x14ac:dyDescent="0.25">
      <c r="A274" t="s">
        <v>303</v>
      </c>
      <c r="B274">
        <v>2001</v>
      </c>
      <c r="C274" s="17" t="s">
        <v>35</v>
      </c>
      <c r="D274" s="15">
        <v>26</v>
      </c>
      <c r="E274" s="21">
        <f t="shared" si="20"/>
        <v>37129</v>
      </c>
      <c r="F274" s="23">
        <f t="shared" si="21"/>
        <v>21</v>
      </c>
      <c r="G274">
        <v>1</v>
      </c>
      <c r="H274" s="19">
        <v>2597.7800000000002</v>
      </c>
      <c r="I274" t="s">
        <v>11</v>
      </c>
      <c r="J274" t="s">
        <v>16</v>
      </c>
      <c r="K274" t="s">
        <v>42</v>
      </c>
      <c r="L274" t="str">
        <f t="shared" si="22"/>
        <v>tier - 2</v>
      </c>
      <c r="M274" t="str">
        <f t="shared" si="23"/>
        <v>tier - 1</v>
      </c>
      <c r="N274" t="str">
        <f t="shared" si="24"/>
        <v>R1011</v>
      </c>
    </row>
    <row r="275" spans="1:14" x14ac:dyDescent="0.25">
      <c r="A275" t="s">
        <v>304</v>
      </c>
      <c r="B275">
        <v>1997</v>
      </c>
      <c r="C275" s="17" t="s">
        <v>35</v>
      </c>
      <c r="D275" s="15">
        <v>26</v>
      </c>
      <c r="E275" s="21">
        <f t="shared" si="20"/>
        <v>35668</v>
      </c>
      <c r="F275" s="23">
        <f t="shared" si="21"/>
        <v>25</v>
      </c>
      <c r="G275">
        <v>0</v>
      </c>
      <c r="H275" s="19">
        <v>2632.99</v>
      </c>
      <c r="I275" t="s">
        <v>11</v>
      </c>
      <c r="J275" t="s">
        <v>16</v>
      </c>
      <c r="K275" t="s">
        <v>42</v>
      </c>
      <c r="L275" t="str">
        <f t="shared" si="22"/>
        <v>tier - 2</v>
      </c>
      <c r="M275" t="str">
        <f t="shared" si="23"/>
        <v>tier - 1</v>
      </c>
      <c r="N275" t="str">
        <f t="shared" si="24"/>
        <v>R1011</v>
      </c>
    </row>
    <row r="276" spans="1:14" x14ac:dyDescent="0.25">
      <c r="A276" t="s">
        <v>305</v>
      </c>
      <c r="B276">
        <v>2000</v>
      </c>
      <c r="C276" s="17" t="s">
        <v>18</v>
      </c>
      <c r="D276" s="15">
        <v>24</v>
      </c>
      <c r="E276" s="21">
        <f t="shared" si="20"/>
        <v>36701</v>
      </c>
      <c r="F276" s="23">
        <f t="shared" si="21"/>
        <v>22</v>
      </c>
      <c r="G276">
        <v>1</v>
      </c>
      <c r="H276" s="19">
        <v>2639.04</v>
      </c>
      <c r="I276" t="s">
        <v>11</v>
      </c>
      <c r="J276" t="s">
        <v>11</v>
      </c>
      <c r="K276" t="s">
        <v>23</v>
      </c>
      <c r="L276" t="str">
        <f t="shared" si="22"/>
        <v>tier - 2</v>
      </c>
      <c r="M276" t="str">
        <f t="shared" si="23"/>
        <v>tier - 2</v>
      </c>
      <c r="N276" t="str">
        <f t="shared" si="24"/>
        <v>R1012</v>
      </c>
    </row>
    <row r="277" spans="1:14" x14ac:dyDescent="0.25">
      <c r="A277" t="s">
        <v>306</v>
      </c>
      <c r="B277">
        <v>2000</v>
      </c>
      <c r="C277" s="17" t="s">
        <v>30</v>
      </c>
      <c r="D277" s="15">
        <v>9</v>
      </c>
      <c r="E277" s="21">
        <f t="shared" si="20"/>
        <v>36869</v>
      </c>
      <c r="F277" s="23">
        <f t="shared" si="21"/>
        <v>22</v>
      </c>
      <c r="G277">
        <v>1</v>
      </c>
      <c r="H277" s="19">
        <v>2643.27</v>
      </c>
      <c r="I277" t="s">
        <v>11</v>
      </c>
      <c r="J277" t="s">
        <v>16</v>
      </c>
      <c r="K277" t="s">
        <v>23</v>
      </c>
      <c r="L277" t="str">
        <f t="shared" si="22"/>
        <v>tier - 2</v>
      </c>
      <c r="M277" t="str">
        <f t="shared" si="23"/>
        <v>tier - 1</v>
      </c>
      <c r="N277" t="str">
        <f t="shared" si="24"/>
        <v>R1012</v>
      </c>
    </row>
    <row r="278" spans="1:14" x14ac:dyDescent="0.25">
      <c r="A278" t="s">
        <v>307</v>
      </c>
      <c r="B278">
        <v>1996</v>
      </c>
      <c r="C278" s="17" t="s">
        <v>35</v>
      </c>
      <c r="D278" s="15">
        <v>5</v>
      </c>
      <c r="E278" s="21">
        <f t="shared" si="20"/>
        <v>35282</v>
      </c>
      <c r="F278" s="23">
        <f t="shared" si="21"/>
        <v>26</v>
      </c>
      <c r="G278">
        <v>0</v>
      </c>
      <c r="H278" s="19">
        <v>2680.95</v>
      </c>
      <c r="I278" t="s">
        <v>12</v>
      </c>
      <c r="J278" t="s">
        <v>11</v>
      </c>
      <c r="K278" t="s">
        <v>23</v>
      </c>
      <c r="L278" t="str">
        <f t="shared" si="22"/>
        <v>tier - 3</v>
      </c>
      <c r="M278" t="str">
        <f t="shared" si="23"/>
        <v>tier - 2</v>
      </c>
      <c r="N278" t="str">
        <f t="shared" si="24"/>
        <v>R1012</v>
      </c>
    </row>
    <row r="279" spans="1:14" x14ac:dyDescent="0.25">
      <c r="A279" t="s">
        <v>308</v>
      </c>
      <c r="B279">
        <v>1994</v>
      </c>
      <c r="C279" s="17" t="s">
        <v>20</v>
      </c>
      <c r="D279" s="15">
        <v>17</v>
      </c>
      <c r="E279" s="21">
        <f t="shared" si="20"/>
        <v>34594</v>
      </c>
      <c r="F279" s="23">
        <f t="shared" si="21"/>
        <v>28</v>
      </c>
      <c r="G279">
        <v>0</v>
      </c>
      <c r="H279" s="19">
        <v>2684.69</v>
      </c>
      <c r="I279" t="s">
        <v>11</v>
      </c>
      <c r="J279" t="s">
        <v>11</v>
      </c>
      <c r="K279" t="s">
        <v>13</v>
      </c>
      <c r="L279" t="str">
        <f t="shared" si="22"/>
        <v>tier - 2</v>
      </c>
      <c r="M279" t="str">
        <f t="shared" si="23"/>
        <v>tier - 2</v>
      </c>
      <c r="N279" t="str">
        <f t="shared" si="24"/>
        <v>R1013</v>
      </c>
    </row>
    <row r="280" spans="1:14" x14ac:dyDescent="0.25">
      <c r="A280" t="s">
        <v>309</v>
      </c>
      <c r="B280">
        <v>1994</v>
      </c>
      <c r="C280" s="17" t="s">
        <v>37</v>
      </c>
      <c r="D280" s="15">
        <v>2</v>
      </c>
      <c r="E280" s="21">
        <f t="shared" si="20"/>
        <v>34609</v>
      </c>
      <c r="F280" s="23">
        <f t="shared" si="21"/>
        <v>28</v>
      </c>
      <c r="G280">
        <v>0</v>
      </c>
      <c r="H280" s="19">
        <v>2689.5</v>
      </c>
      <c r="I280" t="s">
        <v>12</v>
      </c>
      <c r="J280" t="s">
        <v>11</v>
      </c>
      <c r="K280" t="s">
        <v>13</v>
      </c>
      <c r="L280" t="str">
        <f t="shared" si="22"/>
        <v>tier - 3</v>
      </c>
      <c r="M280" t="str">
        <f t="shared" si="23"/>
        <v>tier - 2</v>
      </c>
      <c r="N280" t="str">
        <f t="shared" si="24"/>
        <v>R1013</v>
      </c>
    </row>
    <row r="281" spans="1:14" x14ac:dyDescent="0.25">
      <c r="A281" t="s">
        <v>310</v>
      </c>
      <c r="B281">
        <v>1999</v>
      </c>
      <c r="C281" s="17" t="s">
        <v>18</v>
      </c>
      <c r="D281" s="15">
        <v>11</v>
      </c>
      <c r="E281" s="21">
        <f t="shared" si="20"/>
        <v>36322</v>
      </c>
      <c r="F281" s="23">
        <f t="shared" si="21"/>
        <v>23</v>
      </c>
      <c r="G281">
        <v>0</v>
      </c>
      <c r="H281" s="19">
        <v>2690.11</v>
      </c>
      <c r="I281" t="s">
        <v>11</v>
      </c>
      <c r="J281" t="s">
        <v>11</v>
      </c>
      <c r="K281" t="s">
        <v>23</v>
      </c>
      <c r="L281" t="str">
        <f t="shared" si="22"/>
        <v>tier - 2</v>
      </c>
      <c r="M281" t="str">
        <f t="shared" si="23"/>
        <v>tier - 2</v>
      </c>
      <c r="N281" t="str">
        <f t="shared" si="24"/>
        <v>R1012</v>
      </c>
    </row>
    <row r="282" spans="1:14" x14ac:dyDescent="0.25">
      <c r="A282" t="s">
        <v>311</v>
      </c>
      <c r="B282">
        <v>1996</v>
      </c>
      <c r="C282" s="17" t="s">
        <v>18</v>
      </c>
      <c r="D282" s="15">
        <v>13</v>
      </c>
      <c r="E282" s="21">
        <f t="shared" si="20"/>
        <v>35229</v>
      </c>
      <c r="F282" s="23">
        <f t="shared" si="21"/>
        <v>26</v>
      </c>
      <c r="G282">
        <v>0</v>
      </c>
      <c r="H282" s="19">
        <v>2699.57</v>
      </c>
      <c r="I282" t="s">
        <v>11</v>
      </c>
      <c r="J282" t="s">
        <v>16</v>
      </c>
      <c r="K282" t="s">
        <v>23</v>
      </c>
      <c r="L282" t="str">
        <f t="shared" si="22"/>
        <v>tier - 2</v>
      </c>
      <c r="M282" t="str">
        <f t="shared" si="23"/>
        <v>tier - 1</v>
      </c>
      <c r="N282" t="str">
        <f t="shared" si="24"/>
        <v>R1012</v>
      </c>
    </row>
    <row r="283" spans="1:14" x14ac:dyDescent="0.25">
      <c r="A283" t="s">
        <v>312</v>
      </c>
      <c r="B283">
        <v>2003</v>
      </c>
      <c r="C283" s="17" t="s">
        <v>10</v>
      </c>
      <c r="D283" s="15">
        <v>17</v>
      </c>
      <c r="E283" s="21">
        <f t="shared" si="20"/>
        <v>37819</v>
      </c>
      <c r="F283" s="23">
        <f t="shared" si="21"/>
        <v>19</v>
      </c>
      <c r="G283">
        <v>1</v>
      </c>
      <c r="H283" s="19">
        <v>2709.11</v>
      </c>
      <c r="I283" t="s">
        <v>11</v>
      </c>
      <c r="J283" t="s">
        <v>11</v>
      </c>
      <c r="K283" t="s">
        <v>23</v>
      </c>
      <c r="L283" t="str">
        <f t="shared" si="22"/>
        <v>tier - 2</v>
      </c>
      <c r="M283" t="str">
        <f t="shared" si="23"/>
        <v>tier - 2</v>
      </c>
      <c r="N283" t="str">
        <f t="shared" si="24"/>
        <v>R1012</v>
      </c>
    </row>
    <row r="284" spans="1:14" x14ac:dyDescent="0.25">
      <c r="A284" t="s">
        <v>313</v>
      </c>
      <c r="B284">
        <v>2003</v>
      </c>
      <c r="C284" s="17" t="s">
        <v>15</v>
      </c>
      <c r="D284" s="15">
        <v>21</v>
      </c>
      <c r="E284" s="21">
        <f t="shared" si="20"/>
        <v>37946</v>
      </c>
      <c r="F284" s="23">
        <f t="shared" si="21"/>
        <v>19</v>
      </c>
      <c r="G284">
        <v>1</v>
      </c>
      <c r="H284" s="19">
        <v>2709.24</v>
      </c>
      <c r="I284" t="s">
        <v>11</v>
      </c>
      <c r="J284" t="s">
        <v>11</v>
      </c>
      <c r="K284" t="s">
        <v>23</v>
      </c>
      <c r="L284" t="str">
        <f t="shared" si="22"/>
        <v>tier - 2</v>
      </c>
      <c r="M284" t="str">
        <f t="shared" si="23"/>
        <v>tier - 2</v>
      </c>
      <c r="N284" t="str">
        <f t="shared" si="24"/>
        <v>R1012</v>
      </c>
    </row>
    <row r="285" spans="1:14" x14ac:dyDescent="0.25">
      <c r="A285" t="s">
        <v>314</v>
      </c>
      <c r="B285">
        <v>2003</v>
      </c>
      <c r="C285" s="17" t="s">
        <v>30</v>
      </c>
      <c r="D285" s="15">
        <v>1</v>
      </c>
      <c r="E285" s="21">
        <f t="shared" si="20"/>
        <v>37956</v>
      </c>
      <c r="F285" s="23">
        <f t="shared" si="21"/>
        <v>19</v>
      </c>
      <c r="G285">
        <v>1</v>
      </c>
      <c r="H285" s="19">
        <v>2710.83</v>
      </c>
      <c r="I285" t="s">
        <v>11</v>
      </c>
      <c r="J285" t="s">
        <v>12</v>
      </c>
      <c r="K285" t="s">
        <v>23</v>
      </c>
      <c r="L285" t="str">
        <f t="shared" si="22"/>
        <v>tier - 2</v>
      </c>
      <c r="M285" t="str">
        <f t="shared" si="23"/>
        <v>tier - 3</v>
      </c>
      <c r="N285" t="str">
        <f t="shared" si="24"/>
        <v>R1012</v>
      </c>
    </row>
    <row r="286" spans="1:14" x14ac:dyDescent="0.25">
      <c r="A286" t="s">
        <v>315</v>
      </c>
      <c r="B286">
        <v>2003</v>
      </c>
      <c r="C286" s="17" t="s">
        <v>35</v>
      </c>
      <c r="D286" s="15">
        <v>6</v>
      </c>
      <c r="E286" s="21">
        <f t="shared" si="20"/>
        <v>37839</v>
      </c>
      <c r="F286" s="23">
        <f t="shared" si="21"/>
        <v>19</v>
      </c>
      <c r="G286">
        <v>1</v>
      </c>
      <c r="H286" s="19">
        <v>2719.28</v>
      </c>
      <c r="I286" t="s">
        <v>11</v>
      </c>
      <c r="J286" t="s">
        <v>11</v>
      </c>
      <c r="K286" t="s">
        <v>23</v>
      </c>
      <c r="L286" t="str">
        <f t="shared" si="22"/>
        <v>tier - 2</v>
      </c>
      <c r="M286" t="str">
        <f t="shared" si="23"/>
        <v>tier - 2</v>
      </c>
      <c r="N286" t="str">
        <f t="shared" si="24"/>
        <v>R1012</v>
      </c>
    </row>
    <row r="287" spans="1:14" x14ac:dyDescent="0.25">
      <c r="A287" t="s">
        <v>316</v>
      </c>
      <c r="B287">
        <v>1997</v>
      </c>
      <c r="C287" s="17" t="s">
        <v>37</v>
      </c>
      <c r="D287" s="15">
        <v>30</v>
      </c>
      <c r="E287" s="21">
        <f t="shared" si="20"/>
        <v>35733</v>
      </c>
      <c r="F287" s="23">
        <f t="shared" si="21"/>
        <v>25</v>
      </c>
      <c r="G287">
        <v>0</v>
      </c>
      <c r="H287" s="19">
        <v>2721.32</v>
      </c>
      <c r="I287" t="s">
        <v>16</v>
      </c>
      <c r="J287" t="s">
        <v>12</v>
      </c>
      <c r="K287" t="s">
        <v>276</v>
      </c>
      <c r="L287" t="str">
        <f t="shared" si="22"/>
        <v>tier - 1</v>
      </c>
      <c r="M287" t="str">
        <f t="shared" si="23"/>
        <v>tier - 3</v>
      </c>
      <c r="N287" t="str">
        <f t="shared" si="24"/>
        <v>R1014</v>
      </c>
    </row>
    <row r="288" spans="1:14" x14ac:dyDescent="0.25">
      <c r="A288" t="s">
        <v>317</v>
      </c>
      <c r="B288">
        <v>1988</v>
      </c>
      <c r="C288" s="17" t="s">
        <v>35</v>
      </c>
      <c r="D288" s="15">
        <v>20</v>
      </c>
      <c r="E288" s="21">
        <f t="shared" si="20"/>
        <v>32375</v>
      </c>
      <c r="F288" s="23">
        <f t="shared" si="21"/>
        <v>34</v>
      </c>
      <c r="G288">
        <v>3</v>
      </c>
      <c r="H288" s="19">
        <v>2726.06</v>
      </c>
      <c r="I288" t="s">
        <v>11</v>
      </c>
      <c r="J288" t="s">
        <v>11</v>
      </c>
      <c r="K288" t="s">
        <v>13</v>
      </c>
      <c r="L288" t="str">
        <f t="shared" si="22"/>
        <v>tier - 2</v>
      </c>
      <c r="M288" t="str">
        <f t="shared" si="23"/>
        <v>tier - 2</v>
      </c>
      <c r="N288" t="str">
        <f t="shared" si="24"/>
        <v>R1013</v>
      </c>
    </row>
    <row r="289" spans="1:14" x14ac:dyDescent="0.25">
      <c r="A289" t="s">
        <v>318</v>
      </c>
      <c r="B289">
        <v>1997</v>
      </c>
      <c r="C289" s="17" t="s">
        <v>37</v>
      </c>
      <c r="D289" s="15">
        <v>6</v>
      </c>
      <c r="E289" s="21">
        <f t="shared" si="20"/>
        <v>35709</v>
      </c>
      <c r="F289" s="23">
        <f t="shared" si="21"/>
        <v>25</v>
      </c>
      <c r="G289">
        <v>0</v>
      </c>
      <c r="H289" s="19">
        <v>2727.4</v>
      </c>
      <c r="I289" t="s">
        <v>12</v>
      </c>
      <c r="J289" t="s">
        <v>12</v>
      </c>
      <c r="K289" t="s">
        <v>168</v>
      </c>
      <c r="L289" t="str">
        <f t="shared" si="22"/>
        <v>tier - 3</v>
      </c>
      <c r="M289" t="str">
        <f t="shared" si="23"/>
        <v>tier - 3</v>
      </c>
      <c r="N289" t="str">
        <f t="shared" si="24"/>
        <v>R1016</v>
      </c>
    </row>
    <row r="290" spans="1:14" x14ac:dyDescent="0.25">
      <c r="A290" t="s">
        <v>319</v>
      </c>
      <c r="B290">
        <v>2003</v>
      </c>
      <c r="C290" s="17" t="s">
        <v>30</v>
      </c>
      <c r="D290" s="15">
        <v>3</v>
      </c>
      <c r="E290" s="21">
        <f t="shared" si="20"/>
        <v>37958</v>
      </c>
      <c r="F290" s="23">
        <f t="shared" si="21"/>
        <v>19</v>
      </c>
      <c r="G290">
        <v>1</v>
      </c>
      <c r="H290" s="19">
        <v>2730.11</v>
      </c>
      <c r="I290" t="s">
        <v>11</v>
      </c>
      <c r="J290" t="s">
        <v>12</v>
      </c>
      <c r="K290" t="s">
        <v>23</v>
      </c>
      <c r="L290" t="str">
        <f t="shared" si="22"/>
        <v>tier - 2</v>
      </c>
      <c r="M290" t="str">
        <f t="shared" si="23"/>
        <v>tier - 3</v>
      </c>
      <c r="N290" t="str">
        <f t="shared" si="24"/>
        <v>R1012</v>
      </c>
    </row>
    <row r="291" spans="1:14" x14ac:dyDescent="0.25">
      <c r="A291" t="s">
        <v>320</v>
      </c>
      <c r="B291">
        <v>2000</v>
      </c>
      <c r="C291" s="17" t="s">
        <v>30</v>
      </c>
      <c r="D291" s="15">
        <v>17</v>
      </c>
      <c r="E291" s="21">
        <f t="shared" si="20"/>
        <v>36877</v>
      </c>
      <c r="F291" s="23">
        <f t="shared" si="21"/>
        <v>22</v>
      </c>
      <c r="G291">
        <v>0</v>
      </c>
      <c r="H291" s="19">
        <v>2731.91</v>
      </c>
      <c r="I291" t="s">
        <v>11</v>
      </c>
      <c r="J291" t="s">
        <v>12</v>
      </c>
      <c r="K291" t="s">
        <v>247</v>
      </c>
      <c r="L291" t="str">
        <f t="shared" si="22"/>
        <v>tier - 2</v>
      </c>
      <c r="M291" t="str">
        <f t="shared" si="23"/>
        <v>tier - 3</v>
      </c>
      <c r="N291" t="str">
        <f t="shared" si="24"/>
        <v>R1024</v>
      </c>
    </row>
    <row r="292" spans="1:14" x14ac:dyDescent="0.25">
      <c r="A292" t="s">
        <v>321</v>
      </c>
      <c r="B292">
        <v>2000</v>
      </c>
      <c r="C292" s="17" t="s">
        <v>37</v>
      </c>
      <c r="D292" s="15">
        <v>3</v>
      </c>
      <c r="E292" s="21">
        <f t="shared" si="20"/>
        <v>36802</v>
      </c>
      <c r="F292" s="23">
        <f t="shared" si="21"/>
        <v>22</v>
      </c>
      <c r="G292">
        <v>0</v>
      </c>
      <c r="H292" s="19">
        <v>2741.95</v>
      </c>
      <c r="I292" t="s">
        <v>11</v>
      </c>
      <c r="J292" t="s">
        <v>12</v>
      </c>
      <c r="K292" t="s">
        <v>247</v>
      </c>
      <c r="L292" t="str">
        <f t="shared" si="22"/>
        <v>tier - 2</v>
      </c>
      <c r="M292" t="str">
        <f t="shared" si="23"/>
        <v>tier - 3</v>
      </c>
      <c r="N292" t="str">
        <f t="shared" si="24"/>
        <v>R1024</v>
      </c>
    </row>
    <row r="293" spans="1:14" x14ac:dyDescent="0.25">
      <c r="A293" t="s">
        <v>322</v>
      </c>
      <c r="B293">
        <v>2000</v>
      </c>
      <c r="C293" s="17" t="s">
        <v>37</v>
      </c>
      <c r="D293" s="15">
        <v>11</v>
      </c>
      <c r="E293" s="21">
        <f t="shared" si="20"/>
        <v>36810</v>
      </c>
      <c r="F293" s="23">
        <f t="shared" si="21"/>
        <v>22</v>
      </c>
      <c r="G293">
        <v>0</v>
      </c>
      <c r="H293" s="19">
        <v>2755.02</v>
      </c>
      <c r="I293" t="s">
        <v>11</v>
      </c>
      <c r="J293" t="s">
        <v>16</v>
      </c>
      <c r="K293" t="s">
        <v>247</v>
      </c>
      <c r="L293" t="str">
        <f t="shared" si="22"/>
        <v>tier - 2</v>
      </c>
      <c r="M293" t="str">
        <f t="shared" si="23"/>
        <v>tier - 1</v>
      </c>
      <c r="N293" t="str">
        <f t="shared" si="24"/>
        <v>R1024</v>
      </c>
    </row>
    <row r="294" spans="1:14" x14ac:dyDescent="0.25">
      <c r="A294" t="s">
        <v>323</v>
      </c>
      <c r="B294">
        <v>1997</v>
      </c>
      <c r="C294" s="17" t="s">
        <v>35</v>
      </c>
      <c r="D294" s="15">
        <v>10</v>
      </c>
      <c r="E294" s="21">
        <f t="shared" si="20"/>
        <v>35652</v>
      </c>
      <c r="F294" s="23">
        <f t="shared" si="21"/>
        <v>25</v>
      </c>
      <c r="G294">
        <v>0</v>
      </c>
      <c r="H294" s="19">
        <v>2758.99</v>
      </c>
      <c r="I294" t="s">
        <v>11</v>
      </c>
      <c r="J294" t="s">
        <v>16</v>
      </c>
      <c r="K294" t="s">
        <v>23</v>
      </c>
      <c r="L294" t="str">
        <f t="shared" si="22"/>
        <v>tier - 2</v>
      </c>
      <c r="M294" t="str">
        <f t="shared" si="23"/>
        <v>tier - 1</v>
      </c>
      <c r="N294" t="str">
        <f t="shared" si="24"/>
        <v>R1012</v>
      </c>
    </row>
    <row r="295" spans="1:14" x14ac:dyDescent="0.25">
      <c r="A295" t="s">
        <v>324</v>
      </c>
      <c r="B295">
        <v>2004</v>
      </c>
      <c r="C295" s="17" t="s">
        <v>15</v>
      </c>
      <c r="D295" s="15">
        <v>14</v>
      </c>
      <c r="E295" s="21">
        <f t="shared" si="20"/>
        <v>38305</v>
      </c>
      <c r="F295" s="23">
        <f t="shared" si="21"/>
        <v>18</v>
      </c>
      <c r="G295">
        <v>0</v>
      </c>
      <c r="H295" s="19">
        <v>2773.46</v>
      </c>
      <c r="I295" t="s">
        <v>11</v>
      </c>
      <c r="J295" t="s">
        <v>16</v>
      </c>
      <c r="K295" t="s">
        <v>300</v>
      </c>
      <c r="L295" t="str">
        <f t="shared" si="22"/>
        <v>tier - 2</v>
      </c>
      <c r="M295" t="str">
        <f t="shared" si="23"/>
        <v>tier - 1</v>
      </c>
      <c r="N295" t="str">
        <f t="shared" si="24"/>
        <v>R1021</v>
      </c>
    </row>
    <row r="296" spans="1:14" x14ac:dyDescent="0.25">
      <c r="A296" t="s">
        <v>31</v>
      </c>
      <c r="B296">
        <v>1999</v>
      </c>
      <c r="C296" s="17" t="s">
        <v>18</v>
      </c>
      <c r="D296" s="15">
        <v>9</v>
      </c>
      <c r="E296" s="21">
        <f t="shared" si="20"/>
        <v>36320</v>
      </c>
      <c r="F296" s="23">
        <f t="shared" si="21"/>
        <v>23</v>
      </c>
      <c r="G296">
        <v>1</v>
      </c>
      <c r="H296" s="19">
        <v>2775.19</v>
      </c>
      <c r="I296" t="s">
        <v>11</v>
      </c>
      <c r="J296" t="s">
        <v>16</v>
      </c>
      <c r="K296" t="s">
        <v>23</v>
      </c>
      <c r="L296" t="str">
        <f t="shared" si="22"/>
        <v>tier - 2</v>
      </c>
      <c r="M296" t="str">
        <f t="shared" si="23"/>
        <v>tier - 1</v>
      </c>
      <c r="N296" t="str">
        <f t="shared" si="24"/>
        <v>R1012</v>
      </c>
    </row>
    <row r="297" spans="1:14" x14ac:dyDescent="0.25">
      <c r="A297" t="s">
        <v>325</v>
      </c>
      <c r="B297">
        <v>1999</v>
      </c>
      <c r="C297" s="17" t="s">
        <v>35</v>
      </c>
      <c r="D297" s="15">
        <v>29</v>
      </c>
      <c r="E297" s="21">
        <f t="shared" si="20"/>
        <v>36401</v>
      </c>
      <c r="F297" s="23">
        <f t="shared" si="21"/>
        <v>23</v>
      </c>
      <c r="G297">
        <v>1</v>
      </c>
      <c r="H297" s="19">
        <v>2775.19</v>
      </c>
      <c r="I297" t="s">
        <v>11</v>
      </c>
      <c r="J297" t="s">
        <v>16</v>
      </c>
      <c r="K297" t="s">
        <v>23</v>
      </c>
      <c r="L297" t="str">
        <f t="shared" si="22"/>
        <v>tier - 2</v>
      </c>
      <c r="M297" t="str">
        <f t="shared" si="23"/>
        <v>tier - 1</v>
      </c>
      <c r="N297" t="str">
        <f t="shared" si="24"/>
        <v>R1012</v>
      </c>
    </row>
    <row r="298" spans="1:14" x14ac:dyDescent="0.25">
      <c r="A298" t="s">
        <v>326</v>
      </c>
      <c r="B298">
        <v>1999</v>
      </c>
      <c r="C298" s="17" t="s">
        <v>30</v>
      </c>
      <c r="D298" s="15">
        <v>24</v>
      </c>
      <c r="E298" s="21">
        <f t="shared" si="20"/>
        <v>36518</v>
      </c>
      <c r="F298" s="23">
        <f t="shared" si="21"/>
        <v>23</v>
      </c>
      <c r="G298">
        <v>1</v>
      </c>
      <c r="H298" s="19">
        <v>2789.06</v>
      </c>
      <c r="I298" t="s">
        <v>11</v>
      </c>
      <c r="J298" t="s">
        <v>12</v>
      </c>
      <c r="K298" t="s">
        <v>23</v>
      </c>
      <c r="L298" t="str">
        <f t="shared" si="22"/>
        <v>tier - 2</v>
      </c>
      <c r="M298" t="str">
        <f t="shared" si="23"/>
        <v>tier - 3</v>
      </c>
      <c r="N298" t="str">
        <f t="shared" si="24"/>
        <v>R1012</v>
      </c>
    </row>
    <row r="299" spans="1:14" x14ac:dyDescent="0.25">
      <c r="A299" t="s">
        <v>327</v>
      </c>
      <c r="B299">
        <v>2004</v>
      </c>
      <c r="C299" s="17" t="s">
        <v>35</v>
      </c>
      <c r="D299" s="15">
        <v>4</v>
      </c>
      <c r="E299" s="21">
        <f t="shared" si="20"/>
        <v>38203</v>
      </c>
      <c r="F299" s="23">
        <f t="shared" si="21"/>
        <v>18</v>
      </c>
      <c r="G299">
        <v>2</v>
      </c>
      <c r="H299" s="19">
        <v>2801.26</v>
      </c>
      <c r="I299" t="s">
        <v>11</v>
      </c>
      <c r="J299" t="s">
        <v>12</v>
      </c>
      <c r="K299" t="s">
        <v>13</v>
      </c>
      <c r="L299" t="str">
        <f t="shared" si="22"/>
        <v>tier - 2</v>
      </c>
      <c r="M299" t="str">
        <f t="shared" si="23"/>
        <v>tier - 3</v>
      </c>
      <c r="N299" t="str">
        <f t="shared" si="24"/>
        <v>R1013</v>
      </c>
    </row>
    <row r="300" spans="1:14" x14ac:dyDescent="0.25">
      <c r="A300" t="s">
        <v>328</v>
      </c>
      <c r="B300">
        <v>2003</v>
      </c>
      <c r="C300" s="17" t="s">
        <v>20</v>
      </c>
      <c r="D300" s="15">
        <v>23</v>
      </c>
      <c r="E300" s="21">
        <f t="shared" si="20"/>
        <v>37887</v>
      </c>
      <c r="F300" s="23">
        <f t="shared" si="21"/>
        <v>19</v>
      </c>
      <c r="G300">
        <v>2</v>
      </c>
      <c r="H300" s="19">
        <v>2803.7</v>
      </c>
      <c r="I300" t="s">
        <v>11</v>
      </c>
      <c r="J300" t="s">
        <v>16</v>
      </c>
      <c r="K300" t="s">
        <v>23</v>
      </c>
      <c r="L300" t="str">
        <f t="shared" si="22"/>
        <v>tier - 2</v>
      </c>
      <c r="M300" t="str">
        <f t="shared" si="23"/>
        <v>tier - 1</v>
      </c>
      <c r="N300" t="str">
        <f t="shared" si="24"/>
        <v>R1012</v>
      </c>
    </row>
    <row r="301" spans="1:14" x14ac:dyDescent="0.25">
      <c r="A301" t="s">
        <v>329</v>
      </c>
      <c r="B301">
        <v>2000</v>
      </c>
      <c r="C301" s="17" t="s">
        <v>37</v>
      </c>
      <c r="D301" s="15">
        <v>1</v>
      </c>
      <c r="E301" s="21">
        <f t="shared" si="20"/>
        <v>36800</v>
      </c>
      <c r="F301" s="23">
        <f t="shared" si="21"/>
        <v>22</v>
      </c>
      <c r="G301">
        <v>0</v>
      </c>
      <c r="H301" s="19">
        <v>2819.51</v>
      </c>
      <c r="I301" t="s">
        <v>11</v>
      </c>
      <c r="J301" t="s">
        <v>12</v>
      </c>
      <c r="K301" t="s">
        <v>42</v>
      </c>
      <c r="L301" t="str">
        <f t="shared" si="22"/>
        <v>tier - 2</v>
      </c>
      <c r="M301" t="str">
        <f t="shared" si="23"/>
        <v>tier - 3</v>
      </c>
      <c r="N301" t="str">
        <f t="shared" si="24"/>
        <v>R1011</v>
      </c>
    </row>
    <row r="302" spans="1:14" x14ac:dyDescent="0.25">
      <c r="A302" t="s">
        <v>330</v>
      </c>
      <c r="B302">
        <v>1998</v>
      </c>
      <c r="C302" s="17" t="s">
        <v>15</v>
      </c>
      <c r="D302" s="15">
        <v>15</v>
      </c>
      <c r="E302" s="21">
        <f t="shared" si="20"/>
        <v>36114</v>
      </c>
      <c r="F302" s="23">
        <f t="shared" si="21"/>
        <v>24</v>
      </c>
      <c r="G302">
        <v>0</v>
      </c>
      <c r="H302" s="19">
        <v>2842.76</v>
      </c>
      <c r="I302" t="s">
        <v>11</v>
      </c>
      <c r="J302" t="s">
        <v>12</v>
      </c>
      <c r="K302" t="s">
        <v>23</v>
      </c>
      <c r="L302" t="str">
        <f t="shared" si="22"/>
        <v>tier - 2</v>
      </c>
      <c r="M302" t="str">
        <f t="shared" si="23"/>
        <v>tier - 3</v>
      </c>
      <c r="N302" t="str">
        <f t="shared" si="24"/>
        <v>R1012</v>
      </c>
    </row>
    <row r="303" spans="1:14" x14ac:dyDescent="0.25">
      <c r="A303" t="s">
        <v>331</v>
      </c>
      <c r="B303">
        <v>1998</v>
      </c>
      <c r="C303" s="17" t="s">
        <v>18</v>
      </c>
      <c r="D303" s="15">
        <v>17</v>
      </c>
      <c r="E303" s="21">
        <f t="shared" si="20"/>
        <v>35963</v>
      </c>
      <c r="F303" s="23">
        <f t="shared" si="21"/>
        <v>24</v>
      </c>
      <c r="G303">
        <v>0</v>
      </c>
      <c r="H303" s="19">
        <v>2850.68</v>
      </c>
      <c r="I303" t="s">
        <v>11</v>
      </c>
      <c r="J303" t="s">
        <v>12</v>
      </c>
      <c r="K303" t="s">
        <v>23</v>
      </c>
      <c r="L303" t="str">
        <f t="shared" si="22"/>
        <v>tier - 2</v>
      </c>
      <c r="M303" t="str">
        <f t="shared" si="23"/>
        <v>tier - 3</v>
      </c>
      <c r="N303" t="str">
        <f t="shared" si="24"/>
        <v>R1012</v>
      </c>
    </row>
    <row r="304" spans="1:14" x14ac:dyDescent="0.25">
      <c r="A304" t="s">
        <v>332</v>
      </c>
      <c r="B304">
        <v>1998</v>
      </c>
      <c r="C304" s="17" t="s">
        <v>20</v>
      </c>
      <c r="D304" s="15">
        <v>4</v>
      </c>
      <c r="E304" s="21">
        <f t="shared" si="20"/>
        <v>36042</v>
      </c>
      <c r="F304" s="23">
        <f t="shared" si="21"/>
        <v>24</v>
      </c>
      <c r="G304">
        <v>0</v>
      </c>
      <c r="H304" s="19">
        <v>2855.44</v>
      </c>
      <c r="I304" t="s">
        <v>11</v>
      </c>
      <c r="J304" t="s">
        <v>12</v>
      </c>
      <c r="K304" t="s">
        <v>23</v>
      </c>
      <c r="L304" t="str">
        <f t="shared" si="22"/>
        <v>tier - 2</v>
      </c>
      <c r="M304" t="str">
        <f t="shared" si="23"/>
        <v>tier - 3</v>
      </c>
      <c r="N304" t="str">
        <f t="shared" si="24"/>
        <v>R1012</v>
      </c>
    </row>
    <row r="305" spans="1:14" x14ac:dyDescent="0.25">
      <c r="A305" t="s">
        <v>333</v>
      </c>
      <c r="B305">
        <v>1993</v>
      </c>
      <c r="C305" s="17" t="s">
        <v>15</v>
      </c>
      <c r="D305" s="15">
        <v>1</v>
      </c>
      <c r="E305" s="21">
        <f t="shared" si="20"/>
        <v>34274</v>
      </c>
      <c r="F305" s="23">
        <f t="shared" si="21"/>
        <v>29</v>
      </c>
      <c r="G305">
        <v>0</v>
      </c>
      <c r="H305" s="19">
        <v>2866.09</v>
      </c>
      <c r="I305" t="s">
        <v>12</v>
      </c>
      <c r="J305" t="s">
        <v>12</v>
      </c>
      <c r="K305" t="s">
        <v>42</v>
      </c>
      <c r="L305" t="str">
        <f t="shared" si="22"/>
        <v>tier - 3</v>
      </c>
      <c r="M305" t="str">
        <f t="shared" si="23"/>
        <v>tier - 3</v>
      </c>
      <c r="N305" t="str">
        <f t="shared" si="24"/>
        <v>R1011</v>
      </c>
    </row>
    <row r="306" spans="1:14" x14ac:dyDescent="0.25">
      <c r="A306" t="s">
        <v>334</v>
      </c>
      <c r="B306">
        <v>1993</v>
      </c>
      <c r="C306" s="17" t="s">
        <v>35</v>
      </c>
      <c r="D306" s="15">
        <v>12</v>
      </c>
      <c r="E306" s="21">
        <f t="shared" si="20"/>
        <v>34193</v>
      </c>
      <c r="F306" s="23">
        <f t="shared" si="21"/>
        <v>29</v>
      </c>
      <c r="G306">
        <v>0</v>
      </c>
      <c r="H306" s="19">
        <v>2867.12</v>
      </c>
      <c r="I306" t="s">
        <v>16</v>
      </c>
      <c r="J306" t="s">
        <v>12</v>
      </c>
      <c r="K306" t="s">
        <v>13</v>
      </c>
      <c r="L306" t="str">
        <f t="shared" si="22"/>
        <v>tier - 1</v>
      </c>
      <c r="M306" t="str">
        <f t="shared" si="23"/>
        <v>tier - 3</v>
      </c>
      <c r="N306" t="str">
        <f t="shared" si="24"/>
        <v>R1013</v>
      </c>
    </row>
    <row r="307" spans="1:14" x14ac:dyDescent="0.25">
      <c r="A307" t="s">
        <v>335</v>
      </c>
      <c r="B307">
        <v>1996</v>
      </c>
      <c r="C307" s="17" t="s">
        <v>18</v>
      </c>
      <c r="D307" s="15">
        <v>21</v>
      </c>
      <c r="E307" s="21">
        <f t="shared" si="20"/>
        <v>35237</v>
      </c>
      <c r="F307" s="23">
        <f t="shared" si="21"/>
        <v>26</v>
      </c>
      <c r="G307">
        <v>0</v>
      </c>
      <c r="H307" s="19">
        <v>2897.32</v>
      </c>
      <c r="I307" t="s">
        <v>12</v>
      </c>
      <c r="J307" t="s">
        <v>12</v>
      </c>
      <c r="K307" t="s">
        <v>168</v>
      </c>
      <c r="L307" t="str">
        <f t="shared" si="22"/>
        <v>tier - 3</v>
      </c>
      <c r="M307" t="str">
        <f t="shared" si="23"/>
        <v>tier - 3</v>
      </c>
      <c r="N307" t="str">
        <f t="shared" si="24"/>
        <v>R1016</v>
      </c>
    </row>
    <row r="308" spans="1:14" x14ac:dyDescent="0.25">
      <c r="A308" t="s">
        <v>336</v>
      </c>
      <c r="B308">
        <v>2000</v>
      </c>
      <c r="C308" s="17" t="s">
        <v>10</v>
      </c>
      <c r="D308" s="15">
        <v>14</v>
      </c>
      <c r="E308" s="21">
        <f t="shared" si="20"/>
        <v>36721</v>
      </c>
      <c r="F308" s="23">
        <f t="shared" si="21"/>
        <v>22</v>
      </c>
      <c r="G308">
        <v>0</v>
      </c>
      <c r="H308" s="19">
        <v>2897.46</v>
      </c>
      <c r="I308" t="s">
        <v>11</v>
      </c>
      <c r="J308" t="s">
        <v>16</v>
      </c>
      <c r="K308" t="s">
        <v>23</v>
      </c>
      <c r="L308" t="str">
        <f t="shared" si="22"/>
        <v>tier - 2</v>
      </c>
      <c r="M308" t="str">
        <f t="shared" si="23"/>
        <v>tier - 1</v>
      </c>
      <c r="N308" t="str">
        <f t="shared" si="24"/>
        <v>R1012</v>
      </c>
    </row>
    <row r="309" spans="1:14" x14ac:dyDescent="0.25">
      <c r="A309" t="s">
        <v>337</v>
      </c>
      <c r="B309">
        <v>1999</v>
      </c>
      <c r="C309" s="17" t="s">
        <v>15</v>
      </c>
      <c r="D309" s="15">
        <v>1</v>
      </c>
      <c r="E309" s="21">
        <f t="shared" si="20"/>
        <v>36465</v>
      </c>
      <c r="F309" s="23">
        <f t="shared" si="21"/>
        <v>23</v>
      </c>
      <c r="G309">
        <v>0</v>
      </c>
      <c r="H309" s="19">
        <v>2899.49</v>
      </c>
      <c r="I309" t="s">
        <v>11</v>
      </c>
      <c r="J309" t="s">
        <v>11</v>
      </c>
      <c r="K309" t="s">
        <v>247</v>
      </c>
      <c r="L309" t="str">
        <f t="shared" si="22"/>
        <v>tier - 2</v>
      </c>
      <c r="M309" t="str">
        <f t="shared" si="23"/>
        <v>tier - 2</v>
      </c>
      <c r="N309" t="str">
        <f t="shared" si="24"/>
        <v>R1024</v>
      </c>
    </row>
    <row r="310" spans="1:14" x14ac:dyDescent="0.25">
      <c r="A310" t="s">
        <v>338</v>
      </c>
      <c r="B310">
        <v>1996</v>
      </c>
      <c r="C310" s="17" t="s">
        <v>37</v>
      </c>
      <c r="D310" s="15">
        <v>24</v>
      </c>
      <c r="E310" s="21">
        <f t="shared" si="20"/>
        <v>35362</v>
      </c>
      <c r="F310" s="23">
        <f t="shared" si="21"/>
        <v>26</v>
      </c>
      <c r="G310">
        <v>1</v>
      </c>
      <c r="H310" s="19">
        <v>2902.91</v>
      </c>
      <c r="I310" t="s">
        <v>11</v>
      </c>
      <c r="J310" t="s">
        <v>11</v>
      </c>
      <c r="K310" t="s">
        <v>13</v>
      </c>
      <c r="L310" t="str">
        <f t="shared" si="22"/>
        <v>tier - 2</v>
      </c>
      <c r="M310" t="str">
        <f t="shared" si="23"/>
        <v>tier - 2</v>
      </c>
      <c r="N310" t="str">
        <f t="shared" si="24"/>
        <v>R1013</v>
      </c>
    </row>
    <row r="311" spans="1:14" x14ac:dyDescent="0.25">
      <c r="A311" t="s">
        <v>339</v>
      </c>
      <c r="B311">
        <v>1996</v>
      </c>
      <c r="C311" s="17" t="s">
        <v>18</v>
      </c>
      <c r="D311" s="15">
        <v>13</v>
      </c>
      <c r="E311" s="21">
        <f t="shared" si="20"/>
        <v>35229</v>
      </c>
      <c r="F311" s="23">
        <f t="shared" si="21"/>
        <v>26</v>
      </c>
      <c r="G311">
        <v>1</v>
      </c>
      <c r="H311" s="19">
        <v>2904.09</v>
      </c>
      <c r="I311" t="s">
        <v>11</v>
      </c>
      <c r="J311" t="s">
        <v>11</v>
      </c>
      <c r="K311" t="s">
        <v>42</v>
      </c>
      <c r="L311" t="str">
        <f t="shared" si="22"/>
        <v>tier - 2</v>
      </c>
      <c r="M311" t="str">
        <f t="shared" si="23"/>
        <v>tier - 2</v>
      </c>
      <c r="N311" t="str">
        <f t="shared" si="24"/>
        <v>R1011</v>
      </c>
    </row>
    <row r="312" spans="1:14" x14ac:dyDescent="0.25">
      <c r="A312" t="s">
        <v>340</v>
      </c>
      <c r="B312">
        <v>2003</v>
      </c>
      <c r="C312" s="17" t="s">
        <v>18</v>
      </c>
      <c r="D312" s="15">
        <v>5</v>
      </c>
      <c r="E312" s="21">
        <f t="shared" si="20"/>
        <v>37777</v>
      </c>
      <c r="F312" s="23">
        <f t="shared" si="21"/>
        <v>20</v>
      </c>
      <c r="G312">
        <v>2</v>
      </c>
      <c r="H312" s="19">
        <v>2913.57</v>
      </c>
      <c r="I312" t="s">
        <v>11</v>
      </c>
      <c r="J312" t="s">
        <v>11</v>
      </c>
      <c r="K312" t="s">
        <v>42</v>
      </c>
      <c r="L312" t="str">
        <f t="shared" si="22"/>
        <v>tier - 2</v>
      </c>
      <c r="M312" t="str">
        <f t="shared" si="23"/>
        <v>tier - 2</v>
      </c>
      <c r="N312" t="str">
        <f t="shared" si="24"/>
        <v>R1011</v>
      </c>
    </row>
    <row r="313" spans="1:14" x14ac:dyDescent="0.25">
      <c r="A313" t="s">
        <v>341</v>
      </c>
      <c r="B313">
        <v>1996</v>
      </c>
      <c r="C313" s="17" t="s">
        <v>18</v>
      </c>
      <c r="D313" s="15">
        <v>30</v>
      </c>
      <c r="E313" s="21">
        <f t="shared" si="20"/>
        <v>35246</v>
      </c>
      <c r="F313" s="23">
        <f t="shared" si="21"/>
        <v>26</v>
      </c>
      <c r="G313">
        <v>1</v>
      </c>
      <c r="H313" s="19">
        <v>2927.06</v>
      </c>
      <c r="I313" t="s">
        <v>11</v>
      </c>
      <c r="J313" t="s">
        <v>11</v>
      </c>
      <c r="K313" t="s">
        <v>13</v>
      </c>
      <c r="L313" t="str">
        <f t="shared" si="22"/>
        <v>tier - 2</v>
      </c>
      <c r="M313" t="str">
        <f t="shared" si="23"/>
        <v>tier - 2</v>
      </c>
      <c r="N313" t="str">
        <f t="shared" si="24"/>
        <v>R1013</v>
      </c>
    </row>
    <row r="314" spans="1:14" x14ac:dyDescent="0.25">
      <c r="A314" t="s">
        <v>342</v>
      </c>
      <c r="B314">
        <v>2002</v>
      </c>
      <c r="C314" s="17" t="s">
        <v>20</v>
      </c>
      <c r="D314" s="15">
        <v>30</v>
      </c>
      <c r="E314" s="21">
        <f t="shared" si="20"/>
        <v>37529</v>
      </c>
      <c r="F314" s="23">
        <f t="shared" si="21"/>
        <v>20</v>
      </c>
      <c r="G314">
        <v>0</v>
      </c>
      <c r="H314" s="19">
        <v>2943.41</v>
      </c>
      <c r="I314" t="s">
        <v>11</v>
      </c>
      <c r="J314" t="s">
        <v>12</v>
      </c>
      <c r="K314" t="s">
        <v>23</v>
      </c>
      <c r="L314" t="str">
        <f t="shared" si="22"/>
        <v>tier - 2</v>
      </c>
      <c r="M314" t="str">
        <f t="shared" si="23"/>
        <v>tier - 3</v>
      </c>
      <c r="N314" t="str">
        <f t="shared" si="24"/>
        <v>R1012</v>
      </c>
    </row>
    <row r="315" spans="1:14" x14ac:dyDescent="0.25">
      <c r="A315" t="s">
        <v>343</v>
      </c>
      <c r="B315">
        <v>1995</v>
      </c>
      <c r="C315" s="17" t="s">
        <v>20</v>
      </c>
      <c r="D315" s="15">
        <v>24</v>
      </c>
      <c r="E315" s="21">
        <f t="shared" si="20"/>
        <v>34966</v>
      </c>
      <c r="F315" s="23">
        <f t="shared" si="21"/>
        <v>27</v>
      </c>
      <c r="G315">
        <v>0</v>
      </c>
      <c r="H315" s="19">
        <v>2974.13</v>
      </c>
      <c r="I315" t="s">
        <v>11</v>
      </c>
      <c r="J315" t="s">
        <v>16</v>
      </c>
      <c r="K315" t="s">
        <v>42</v>
      </c>
      <c r="L315" t="str">
        <f t="shared" si="22"/>
        <v>tier - 2</v>
      </c>
      <c r="M315" t="str">
        <f t="shared" si="23"/>
        <v>tier - 1</v>
      </c>
      <c r="N315" t="str">
        <f t="shared" si="24"/>
        <v>R1011</v>
      </c>
    </row>
    <row r="316" spans="1:14" x14ac:dyDescent="0.25">
      <c r="A316" t="s">
        <v>344</v>
      </c>
      <c r="B316">
        <v>1987</v>
      </c>
      <c r="C316" s="17" t="s">
        <v>18</v>
      </c>
      <c r="D316" s="15">
        <v>18</v>
      </c>
      <c r="E316" s="21">
        <f t="shared" si="20"/>
        <v>31946</v>
      </c>
      <c r="F316" s="23">
        <f t="shared" si="21"/>
        <v>35</v>
      </c>
      <c r="G316">
        <v>3</v>
      </c>
      <c r="H316" s="19">
        <v>2979.52</v>
      </c>
      <c r="I316" t="s">
        <v>11</v>
      </c>
      <c r="J316" t="s">
        <v>12</v>
      </c>
      <c r="K316" t="s">
        <v>13</v>
      </c>
      <c r="L316" t="str">
        <f t="shared" si="22"/>
        <v>tier - 2</v>
      </c>
      <c r="M316" t="str">
        <f t="shared" si="23"/>
        <v>tier - 3</v>
      </c>
      <c r="N316" t="str">
        <f t="shared" si="24"/>
        <v>R1013</v>
      </c>
    </row>
    <row r="317" spans="1:14" x14ac:dyDescent="0.25">
      <c r="A317" t="s">
        <v>345</v>
      </c>
      <c r="B317">
        <v>1991</v>
      </c>
      <c r="C317" s="17" t="s">
        <v>15</v>
      </c>
      <c r="D317" s="15">
        <v>20</v>
      </c>
      <c r="E317" s="21">
        <f t="shared" si="20"/>
        <v>33562</v>
      </c>
      <c r="F317" s="23">
        <f t="shared" si="21"/>
        <v>31</v>
      </c>
      <c r="G317">
        <v>3</v>
      </c>
      <c r="H317" s="19">
        <v>2985.67</v>
      </c>
      <c r="I317" t="s">
        <v>11</v>
      </c>
      <c r="J317" t="s">
        <v>11</v>
      </c>
      <c r="K317" t="s">
        <v>13</v>
      </c>
      <c r="L317" t="str">
        <f t="shared" si="22"/>
        <v>tier - 2</v>
      </c>
      <c r="M317" t="str">
        <f t="shared" si="23"/>
        <v>tier - 2</v>
      </c>
      <c r="N317" t="str">
        <f t="shared" si="24"/>
        <v>R1013</v>
      </c>
    </row>
    <row r="318" spans="1:14" x14ac:dyDescent="0.25">
      <c r="A318" t="s">
        <v>346</v>
      </c>
      <c r="B318">
        <v>2002</v>
      </c>
      <c r="C318" s="17" t="s">
        <v>30</v>
      </c>
      <c r="D318" s="15">
        <v>15</v>
      </c>
      <c r="E318" s="21">
        <f t="shared" si="20"/>
        <v>37605</v>
      </c>
      <c r="F318" s="23">
        <f t="shared" si="21"/>
        <v>20</v>
      </c>
      <c r="G318">
        <v>0</v>
      </c>
      <c r="H318" s="19">
        <v>3012.22</v>
      </c>
      <c r="I318" t="s">
        <v>11</v>
      </c>
      <c r="J318" t="s">
        <v>12</v>
      </c>
      <c r="K318" t="s">
        <v>23</v>
      </c>
      <c r="L318" t="str">
        <f t="shared" si="22"/>
        <v>tier - 2</v>
      </c>
      <c r="M318" t="str">
        <f t="shared" si="23"/>
        <v>tier - 3</v>
      </c>
      <c r="N318" t="str">
        <f t="shared" si="24"/>
        <v>R1012</v>
      </c>
    </row>
    <row r="319" spans="1:14" x14ac:dyDescent="0.25">
      <c r="A319" t="s">
        <v>347</v>
      </c>
      <c r="B319">
        <v>1988</v>
      </c>
      <c r="C319" s="17" t="s">
        <v>20</v>
      </c>
      <c r="D319" s="15">
        <v>28</v>
      </c>
      <c r="E319" s="21">
        <f t="shared" si="20"/>
        <v>32414</v>
      </c>
      <c r="F319" s="23">
        <f t="shared" si="21"/>
        <v>34</v>
      </c>
      <c r="G319">
        <v>3</v>
      </c>
      <c r="H319" s="19">
        <v>3018.04</v>
      </c>
      <c r="I319" t="s">
        <v>11</v>
      </c>
      <c r="J319" t="s">
        <v>11</v>
      </c>
      <c r="K319" t="s">
        <v>23</v>
      </c>
      <c r="L319" t="str">
        <f t="shared" si="22"/>
        <v>tier - 2</v>
      </c>
      <c r="M319" t="str">
        <f t="shared" si="23"/>
        <v>tier - 2</v>
      </c>
      <c r="N319" t="str">
        <f t="shared" si="24"/>
        <v>R1012</v>
      </c>
    </row>
    <row r="320" spans="1:14" x14ac:dyDescent="0.25">
      <c r="A320" t="s">
        <v>348</v>
      </c>
      <c r="B320">
        <v>1997</v>
      </c>
      <c r="C320" s="17" t="s">
        <v>30</v>
      </c>
      <c r="D320" s="15">
        <v>19</v>
      </c>
      <c r="E320" s="21">
        <f t="shared" si="20"/>
        <v>35783</v>
      </c>
      <c r="F320" s="23">
        <f t="shared" si="21"/>
        <v>25</v>
      </c>
      <c r="G320">
        <v>0</v>
      </c>
      <c r="H320" s="19">
        <v>3021.81</v>
      </c>
      <c r="I320" t="s">
        <v>11</v>
      </c>
      <c r="J320" t="s">
        <v>12</v>
      </c>
      <c r="K320" t="s">
        <v>23</v>
      </c>
      <c r="L320" t="str">
        <f t="shared" si="22"/>
        <v>tier - 2</v>
      </c>
      <c r="M320" t="str">
        <f t="shared" si="23"/>
        <v>tier - 3</v>
      </c>
      <c r="N320" t="str">
        <f t="shared" si="24"/>
        <v>R1012</v>
      </c>
    </row>
    <row r="321" spans="1:14" x14ac:dyDescent="0.25">
      <c r="A321" t="s">
        <v>349</v>
      </c>
      <c r="B321">
        <v>1998</v>
      </c>
      <c r="C321" s="17" t="s">
        <v>20</v>
      </c>
      <c r="D321" s="15">
        <v>15</v>
      </c>
      <c r="E321" s="21">
        <f t="shared" si="20"/>
        <v>36053</v>
      </c>
      <c r="F321" s="23">
        <f t="shared" si="21"/>
        <v>24</v>
      </c>
      <c r="G321">
        <v>0</v>
      </c>
      <c r="H321" s="19">
        <v>3044.21</v>
      </c>
      <c r="I321" t="s">
        <v>11</v>
      </c>
      <c r="J321" t="s">
        <v>12</v>
      </c>
      <c r="K321" t="s">
        <v>247</v>
      </c>
      <c r="L321" t="str">
        <f t="shared" si="22"/>
        <v>tier - 2</v>
      </c>
      <c r="M321" t="str">
        <f t="shared" si="23"/>
        <v>tier - 3</v>
      </c>
      <c r="N321" t="str">
        <f t="shared" si="24"/>
        <v>R1024</v>
      </c>
    </row>
    <row r="322" spans="1:14" x14ac:dyDescent="0.25">
      <c r="A322" t="s">
        <v>350</v>
      </c>
      <c r="B322">
        <v>1998</v>
      </c>
      <c r="C322" s="17" t="s">
        <v>35</v>
      </c>
      <c r="D322" s="15">
        <v>9</v>
      </c>
      <c r="E322" s="21">
        <f t="shared" ref="E322:E385" si="25">DATEVALUE(D322&amp;"-"&amp;C322&amp;"-"&amp;B322)</f>
        <v>36016</v>
      </c>
      <c r="F322" s="23">
        <f t="shared" si="21"/>
        <v>24</v>
      </c>
      <c r="G322">
        <v>0</v>
      </c>
      <c r="H322" s="19">
        <v>3046.06</v>
      </c>
      <c r="I322" t="s">
        <v>11</v>
      </c>
      <c r="J322" t="s">
        <v>16</v>
      </c>
      <c r="K322" t="s">
        <v>249</v>
      </c>
      <c r="L322" t="str">
        <f t="shared" si="22"/>
        <v>tier - 2</v>
      </c>
      <c r="M322" t="str">
        <f t="shared" si="23"/>
        <v>tier - 1</v>
      </c>
      <c r="N322" t="str">
        <f t="shared" si="24"/>
        <v>R1023</v>
      </c>
    </row>
    <row r="323" spans="1:14" x14ac:dyDescent="0.25">
      <c r="A323" t="s">
        <v>351</v>
      </c>
      <c r="B323">
        <v>1997</v>
      </c>
      <c r="C323" s="17" t="s">
        <v>30</v>
      </c>
      <c r="D323" s="15">
        <v>22</v>
      </c>
      <c r="E323" s="21">
        <f t="shared" si="25"/>
        <v>35786</v>
      </c>
      <c r="F323" s="23">
        <f t="shared" ref="F323:F386" si="26">DATEDIF(E323,DATE(2023,6,8),"Y")</f>
        <v>25</v>
      </c>
      <c r="G323">
        <v>0</v>
      </c>
      <c r="H323" s="19">
        <v>3051.73</v>
      </c>
      <c r="I323" t="s">
        <v>11</v>
      </c>
      <c r="J323" t="s">
        <v>11</v>
      </c>
      <c r="K323" t="s">
        <v>42</v>
      </c>
      <c r="L323" t="str">
        <f t="shared" ref="L323:L386" si="27">SUBSTITUTE(I323,"?","tier - 2")</f>
        <v>tier - 2</v>
      </c>
      <c r="M323" t="str">
        <f t="shared" ref="M323:M386" si="28">SUBSTITUTE(J323,"?","tier - 2")</f>
        <v>tier - 2</v>
      </c>
      <c r="N323" t="str">
        <f t="shared" ref="N323:N386" si="29">SUBSTITUTE(K323,"?","Unknown")</f>
        <v>R1011</v>
      </c>
    </row>
    <row r="324" spans="1:14" x14ac:dyDescent="0.25">
      <c r="A324" t="s">
        <v>352</v>
      </c>
      <c r="B324">
        <v>2002</v>
      </c>
      <c r="C324" s="17" t="s">
        <v>18</v>
      </c>
      <c r="D324" s="15">
        <v>21</v>
      </c>
      <c r="E324" s="21">
        <f t="shared" si="25"/>
        <v>37428</v>
      </c>
      <c r="F324" s="23">
        <f t="shared" si="26"/>
        <v>20</v>
      </c>
      <c r="G324">
        <v>2</v>
      </c>
      <c r="H324" s="19">
        <v>3056.39</v>
      </c>
      <c r="I324" t="s">
        <v>11</v>
      </c>
      <c r="J324" t="s">
        <v>12</v>
      </c>
      <c r="K324" t="s">
        <v>13</v>
      </c>
      <c r="L324" t="str">
        <f t="shared" si="27"/>
        <v>tier - 2</v>
      </c>
      <c r="M324" t="str">
        <f t="shared" si="28"/>
        <v>tier - 3</v>
      </c>
      <c r="N324" t="str">
        <f t="shared" si="29"/>
        <v>R1013</v>
      </c>
    </row>
    <row r="325" spans="1:14" x14ac:dyDescent="0.25">
      <c r="A325" t="s">
        <v>353</v>
      </c>
      <c r="B325">
        <v>1994</v>
      </c>
      <c r="C325" s="17" t="s">
        <v>20</v>
      </c>
      <c r="D325" s="15">
        <v>26</v>
      </c>
      <c r="E325" s="21">
        <f t="shared" si="25"/>
        <v>34603</v>
      </c>
      <c r="F325" s="23">
        <f t="shared" si="26"/>
        <v>28</v>
      </c>
      <c r="G325">
        <v>0</v>
      </c>
      <c r="H325" s="19">
        <v>3062.51</v>
      </c>
      <c r="I325" t="s">
        <v>12</v>
      </c>
      <c r="J325" t="s">
        <v>16</v>
      </c>
      <c r="K325" t="s">
        <v>23</v>
      </c>
      <c r="L325" t="str">
        <f t="shared" si="27"/>
        <v>tier - 3</v>
      </c>
      <c r="M325" t="str">
        <f t="shared" si="28"/>
        <v>tier - 1</v>
      </c>
      <c r="N325" t="str">
        <f t="shared" si="29"/>
        <v>R1012</v>
      </c>
    </row>
    <row r="326" spans="1:14" x14ac:dyDescent="0.25">
      <c r="A326" t="s">
        <v>354</v>
      </c>
      <c r="B326">
        <v>1989</v>
      </c>
      <c r="C326" s="17" t="s">
        <v>37</v>
      </c>
      <c r="D326" s="15">
        <v>1</v>
      </c>
      <c r="E326" s="21">
        <f t="shared" si="25"/>
        <v>32782</v>
      </c>
      <c r="F326" s="23">
        <f t="shared" si="26"/>
        <v>33</v>
      </c>
      <c r="G326">
        <v>3</v>
      </c>
      <c r="H326" s="19">
        <v>3065.49</v>
      </c>
      <c r="I326" t="s">
        <v>11</v>
      </c>
      <c r="J326" t="s">
        <v>16</v>
      </c>
      <c r="K326" t="s">
        <v>23</v>
      </c>
      <c r="L326" t="str">
        <f t="shared" si="27"/>
        <v>tier - 2</v>
      </c>
      <c r="M326" t="str">
        <f t="shared" si="28"/>
        <v>tier - 1</v>
      </c>
      <c r="N326" t="str">
        <f t="shared" si="29"/>
        <v>R1012</v>
      </c>
    </row>
    <row r="327" spans="1:14" x14ac:dyDescent="0.25">
      <c r="A327" t="s">
        <v>355</v>
      </c>
      <c r="B327">
        <v>1995</v>
      </c>
      <c r="C327" s="17" t="s">
        <v>20</v>
      </c>
      <c r="D327" s="15">
        <v>10</v>
      </c>
      <c r="E327" s="21">
        <f t="shared" si="25"/>
        <v>34952</v>
      </c>
      <c r="F327" s="23">
        <f t="shared" si="26"/>
        <v>27</v>
      </c>
      <c r="G327">
        <v>0</v>
      </c>
      <c r="H327" s="19">
        <v>3070.81</v>
      </c>
      <c r="I327" t="s">
        <v>12</v>
      </c>
      <c r="J327" t="s">
        <v>16</v>
      </c>
      <c r="K327" t="s">
        <v>356</v>
      </c>
      <c r="L327" t="str">
        <f t="shared" si="27"/>
        <v>tier - 3</v>
      </c>
      <c r="M327" t="str">
        <f t="shared" si="28"/>
        <v>tier - 1</v>
      </c>
      <c r="N327" t="str">
        <f t="shared" si="29"/>
        <v>R1017</v>
      </c>
    </row>
    <row r="328" spans="1:14" x14ac:dyDescent="0.25">
      <c r="A328" t="s">
        <v>357</v>
      </c>
      <c r="B328">
        <v>2001</v>
      </c>
      <c r="C328" s="17" t="s">
        <v>37</v>
      </c>
      <c r="D328" s="15">
        <v>13</v>
      </c>
      <c r="E328" s="21">
        <f t="shared" si="25"/>
        <v>37177</v>
      </c>
      <c r="F328" s="23">
        <f t="shared" si="26"/>
        <v>21</v>
      </c>
      <c r="G328">
        <v>2</v>
      </c>
      <c r="H328" s="19">
        <v>3077.1</v>
      </c>
      <c r="I328" t="s">
        <v>11</v>
      </c>
      <c r="J328" t="s">
        <v>16</v>
      </c>
      <c r="K328" t="s">
        <v>23</v>
      </c>
      <c r="L328" t="str">
        <f t="shared" si="27"/>
        <v>tier - 2</v>
      </c>
      <c r="M328" t="str">
        <f t="shared" si="28"/>
        <v>tier - 1</v>
      </c>
      <c r="N328" t="str">
        <f t="shared" si="29"/>
        <v>R1012</v>
      </c>
    </row>
    <row r="329" spans="1:14" x14ac:dyDescent="0.25">
      <c r="A329" t="s">
        <v>358</v>
      </c>
      <c r="B329">
        <v>1987</v>
      </c>
      <c r="C329" s="17" t="s">
        <v>35</v>
      </c>
      <c r="D329" s="15">
        <v>1</v>
      </c>
      <c r="E329" s="21">
        <f t="shared" si="25"/>
        <v>31990</v>
      </c>
      <c r="F329" s="23">
        <f t="shared" si="26"/>
        <v>35</v>
      </c>
      <c r="G329">
        <v>3</v>
      </c>
      <c r="H329" s="19">
        <v>3088.06</v>
      </c>
      <c r="I329" t="s">
        <v>11</v>
      </c>
      <c r="J329" t="s">
        <v>11</v>
      </c>
      <c r="K329" t="s">
        <v>13</v>
      </c>
      <c r="L329" t="str">
        <f t="shared" si="27"/>
        <v>tier - 2</v>
      </c>
      <c r="M329" t="str">
        <f t="shared" si="28"/>
        <v>tier - 2</v>
      </c>
      <c r="N329" t="str">
        <f t="shared" si="29"/>
        <v>R1013</v>
      </c>
    </row>
    <row r="330" spans="1:14" x14ac:dyDescent="0.25">
      <c r="A330" t="s">
        <v>359</v>
      </c>
      <c r="B330">
        <v>1999</v>
      </c>
      <c r="C330" s="17" t="s">
        <v>18</v>
      </c>
      <c r="D330" s="15">
        <v>25</v>
      </c>
      <c r="E330" s="21">
        <f t="shared" si="25"/>
        <v>36336</v>
      </c>
      <c r="F330" s="23">
        <f t="shared" si="26"/>
        <v>23</v>
      </c>
      <c r="G330">
        <v>0</v>
      </c>
      <c r="H330" s="19">
        <v>3128.35</v>
      </c>
      <c r="I330" t="s">
        <v>11</v>
      </c>
      <c r="J330" t="s">
        <v>12</v>
      </c>
      <c r="K330" t="s">
        <v>300</v>
      </c>
      <c r="L330" t="str">
        <f t="shared" si="27"/>
        <v>tier - 2</v>
      </c>
      <c r="M330" t="str">
        <f t="shared" si="28"/>
        <v>tier - 3</v>
      </c>
      <c r="N330" t="str">
        <f t="shared" si="29"/>
        <v>R1021</v>
      </c>
    </row>
    <row r="331" spans="1:14" x14ac:dyDescent="0.25">
      <c r="A331" t="s">
        <v>360</v>
      </c>
      <c r="B331">
        <v>1994</v>
      </c>
      <c r="C331" s="17" t="s">
        <v>10</v>
      </c>
      <c r="D331" s="15">
        <v>10</v>
      </c>
      <c r="E331" s="21">
        <f t="shared" si="25"/>
        <v>34525</v>
      </c>
      <c r="F331" s="23">
        <f t="shared" si="26"/>
        <v>28</v>
      </c>
      <c r="G331">
        <v>0</v>
      </c>
      <c r="H331" s="19">
        <v>3161.45</v>
      </c>
      <c r="I331" t="s">
        <v>11</v>
      </c>
      <c r="J331" t="s">
        <v>16</v>
      </c>
      <c r="K331" t="s">
        <v>42</v>
      </c>
      <c r="L331" t="str">
        <f t="shared" si="27"/>
        <v>tier - 2</v>
      </c>
      <c r="M331" t="str">
        <f t="shared" si="28"/>
        <v>tier - 1</v>
      </c>
      <c r="N331" t="str">
        <f t="shared" si="29"/>
        <v>R1011</v>
      </c>
    </row>
    <row r="332" spans="1:14" x14ac:dyDescent="0.25">
      <c r="A332" t="s">
        <v>361</v>
      </c>
      <c r="B332">
        <v>1993</v>
      </c>
      <c r="C332" s="17" t="s">
        <v>20</v>
      </c>
      <c r="D332" s="15">
        <v>25</v>
      </c>
      <c r="E332" s="21">
        <f t="shared" si="25"/>
        <v>34237</v>
      </c>
      <c r="F332" s="23">
        <f t="shared" si="26"/>
        <v>29</v>
      </c>
      <c r="G332">
        <v>0</v>
      </c>
      <c r="H332" s="19">
        <v>3162.02</v>
      </c>
      <c r="I332" t="s">
        <v>11</v>
      </c>
      <c r="J332" t="s">
        <v>12</v>
      </c>
      <c r="K332" t="s">
        <v>13</v>
      </c>
      <c r="L332" t="str">
        <f t="shared" si="27"/>
        <v>tier - 2</v>
      </c>
      <c r="M332" t="str">
        <f t="shared" si="28"/>
        <v>tier - 3</v>
      </c>
      <c r="N332" t="str">
        <f t="shared" si="29"/>
        <v>R1013</v>
      </c>
    </row>
    <row r="333" spans="1:14" x14ac:dyDescent="0.25">
      <c r="A333" t="s">
        <v>362</v>
      </c>
      <c r="B333">
        <v>2001</v>
      </c>
      <c r="C333" s="17" t="s">
        <v>35</v>
      </c>
      <c r="D333" s="15">
        <v>29</v>
      </c>
      <c r="E333" s="21">
        <f t="shared" si="25"/>
        <v>37132</v>
      </c>
      <c r="F333" s="23">
        <f t="shared" si="26"/>
        <v>21</v>
      </c>
      <c r="G333">
        <v>1</v>
      </c>
      <c r="H333" s="19">
        <v>3167.46</v>
      </c>
      <c r="I333" t="s">
        <v>11</v>
      </c>
      <c r="J333" t="s">
        <v>12</v>
      </c>
      <c r="K333" t="s">
        <v>247</v>
      </c>
      <c r="L333" t="str">
        <f t="shared" si="27"/>
        <v>tier - 2</v>
      </c>
      <c r="M333" t="str">
        <f t="shared" si="28"/>
        <v>tier - 3</v>
      </c>
      <c r="N333" t="str">
        <f t="shared" si="29"/>
        <v>R1024</v>
      </c>
    </row>
    <row r="334" spans="1:14" x14ac:dyDescent="0.25">
      <c r="A334" t="s">
        <v>363</v>
      </c>
      <c r="B334">
        <v>1994</v>
      </c>
      <c r="C334" s="17" t="s">
        <v>37</v>
      </c>
      <c r="D334" s="15">
        <v>25</v>
      </c>
      <c r="E334" s="21">
        <f t="shared" si="25"/>
        <v>34632</v>
      </c>
      <c r="F334" s="23">
        <f t="shared" si="26"/>
        <v>28</v>
      </c>
      <c r="G334">
        <v>0</v>
      </c>
      <c r="H334" s="19">
        <v>3171.61</v>
      </c>
      <c r="I334" t="s">
        <v>11</v>
      </c>
      <c r="J334" t="s">
        <v>12</v>
      </c>
      <c r="K334" t="s">
        <v>13</v>
      </c>
      <c r="L334" t="str">
        <f t="shared" si="27"/>
        <v>tier - 2</v>
      </c>
      <c r="M334" t="str">
        <f t="shared" si="28"/>
        <v>tier - 3</v>
      </c>
      <c r="N334" t="str">
        <f t="shared" si="29"/>
        <v>R1013</v>
      </c>
    </row>
    <row r="335" spans="1:14" x14ac:dyDescent="0.25">
      <c r="A335" t="s">
        <v>364</v>
      </c>
      <c r="B335">
        <v>1994</v>
      </c>
      <c r="C335" s="17" t="s">
        <v>10</v>
      </c>
      <c r="D335" s="15">
        <v>6</v>
      </c>
      <c r="E335" s="21">
        <f t="shared" si="25"/>
        <v>34521</v>
      </c>
      <c r="F335" s="23">
        <f t="shared" si="26"/>
        <v>28</v>
      </c>
      <c r="G335">
        <v>0</v>
      </c>
      <c r="H335" s="19">
        <v>3172.02</v>
      </c>
      <c r="I335" t="s">
        <v>11</v>
      </c>
      <c r="J335" t="s">
        <v>16</v>
      </c>
      <c r="K335" t="s">
        <v>42</v>
      </c>
      <c r="L335" t="str">
        <f t="shared" si="27"/>
        <v>tier - 2</v>
      </c>
      <c r="M335" t="str">
        <f t="shared" si="28"/>
        <v>tier - 1</v>
      </c>
      <c r="N335" t="str">
        <f t="shared" si="29"/>
        <v>R1011</v>
      </c>
    </row>
    <row r="336" spans="1:14" x14ac:dyDescent="0.25">
      <c r="A336" t="s">
        <v>365</v>
      </c>
      <c r="B336">
        <v>1996</v>
      </c>
      <c r="C336" s="17" t="s">
        <v>35</v>
      </c>
      <c r="D336" s="15">
        <v>14</v>
      </c>
      <c r="E336" s="21">
        <f t="shared" si="25"/>
        <v>35291</v>
      </c>
      <c r="F336" s="23">
        <f t="shared" si="26"/>
        <v>26</v>
      </c>
      <c r="G336">
        <v>0</v>
      </c>
      <c r="H336" s="19">
        <v>3176.29</v>
      </c>
      <c r="I336" t="s">
        <v>11</v>
      </c>
      <c r="J336" t="s">
        <v>11</v>
      </c>
      <c r="K336" t="s">
        <v>23</v>
      </c>
      <c r="L336" t="str">
        <f t="shared" si="27"/>
        <v>tier - 2</v>
      </c>
      <c r="M336" t="str">
        <f t="shared" si="28"/>
        <v>tier - 2</v>
      </c>
      <c r="N336" t="str">
        <f t="shared" si="29"/>
        <v>R1012</v>
      </c>
    </row>
    <row r="337" spans="1:14" x14ac:dyDescent="0.25">
      <c r="A337" t="s">
        <v>366</v>
      </c>
      <c r="B337">
        <v>1996</v>
      </c>
      <c r="C337" s="17" t="s">
        <v>10</v>
      </c>
      <c r="D337" s="15">
        <v>3</v>
      </c>
      <c r="E337" s="21">
        <f t="shared" si="25"/>
        <v>35249</v>
      </c>
      <c r="F337" s="23">
        <f t="shared" si="26"/>
        <v>26</v>
      </c>
      <c r="G337">
        <v>0</v>
      </c>
      <c r="H337" s="19">
        <v>3176.82</v>
      </c>
      <c r="I337" t="s">
        <v>11</v>
      </c>
      <c r="J337" t="s">
        <v>16</v>
      </c>
      <c r="K337" t="s">
        <v>23</v>
      </c>
      <c r="L337" t="str">
        <f t="shared" si="27"/>
        <v>tier - 2</v>
      </c>
      <c r="M337" t="str">
        <f t="shared" si="28"/>
        <v>tier - 1</v>
      </c>
      <c r="N337" t="str">
        <f t="shared" si="29"/>
        <v>R1012</v>
      </c>
    </row>
    <row r="338" spans="1:14" x14ac:dyDescent="0.25">
      <c r="A338" t="s">
        <v>367</v>
      </c>
      <c r="B338">
        <v>2000</v>
      </c>
      <c r="C338" s="17" t="s">
        <v>20</v>
      </c>
      <c r="D338" s="15">
        <v>23</v>
      </c>
      <c r="E338" s="21">
        <f t="shared" si="25"/>
        <v>36792</v>
      </c>
      <c r="F338" s="23">
        <f t="shared" si="26"/>
        <v>22</v>
      </c>
      <c r="G338">
        <v>0</v>
      </c>
      <c r="H338" s="19">
        <v>3179.96</v>
      </c>
      <c r="I338" t="s">
        <v>11</v>
      </c>
      <c r="J338" t="s">
        <v>11</v>
      </c>
      <c r="K338" t="s">
        <v>23</v>
      </c>
      <c r="L338" t="str">
        <f t="shared" si="27"/>
        <v>tier - 2</v>
      </c>
      <c r="M338" t="str">
        <f t="shared" si="28"/>
        <v>tier - 2</v>
      </c>
      <c r="N338" t="str">
        <f t="shared" si="29"/>
        <v>R1012</v>
      </c>
    </row>
    <row r="339" spans="1:14" x14ac:dyDescent="0.25">
      <c r="A339" t="s">
        <v>368</v>
      </c>
      <c r="B339">
        <v>2001</v>
      </c>
      <c r="C339" s="17" t="s">
        <v>20</v>
      </c>
      <c r="D339" s="15">
        <v>2</v>
      </c>
      <c r="E339" s="21">
        <f t="shared" si="25"/>
        <v>37136</v>
      </c>
      <c r="F339" s="23">
        <f t="shared" si="26"/>
        <v>21</v>
      </c>
      <c r="G339">
        <v>2</v>
      </c>
      <c r="H339" s="19">
        <v>3180.51</v>
      </c>
      <c r="I339" t="s">
        <v>11</v>
      </c>
      <c r="J339" t="s">
        <v>11</v>
      </c>
      <c r="K339" t="s">
        <v>13</v>
      </c>
      <c r="L339" t="str">
        <f t="shared" si="27"/>
        <v>tier - 2</v>
      </c>
      <c r="M339" t="str">
        <f t="shared" si="28"/>
        <v>tier - 2</v>
      </c>
      <c r="N339" t="str">
        <f t="shared" si="29"/>
        <v>R1013</v>
      </c>
    </row>
    <row r="340" spans="1:14" x14ac:dyDescent="0.25">
      <c r="A340" t="s">
        <v>369</v>
      </c>
      <c r="B340">
        <v>1996</v>
      </c>
      <c r="C340" s="17" t="s">
        <v>37</v>
      </c>
      <c r="D340" s="15">
        <v>11</v>
      </c>
      <c r="E340" s="21">
        <f t="shared" si="25"/>
        <v>35349</v>
      </c>
      <c r="F340" s="23">
        <f t="shared" si="26"/>
        <v>26</v>
      </c>
      <c r="G340">
        <v>0</v>
      </c>
      <c r="H340" s="19">
        <v>3201.25</v>
      </c>
      <c r="I340" t="s">
        <v>11</v>
      </c>
      <c r="J340" t="s">
        <v>12</v>
      </c>
      <c r="K340" t="s">
        <v>23</v>
      </c>
      <c r="L340" t="str">
        <f t="shared" si="27"/>
        <v>tier - 2</v>
      </c>
      <c r="M340" t="str">
        <f t="shared" si="28"/>
        <v>tier - 3</v>
      </c>
      <c r="N340" t="str">
        <f t="shared" si="29"/>
        <v>R1012</v>
      </c>
    </row>
    <row r="341" spans="1:14" x14ac:dyDescent="0.25">
      <c r="A341" t="s">
        <v>370</v>
      </c>
      <c r="B341">
        <v>1997</v>
      </c>
      <c r="C341" s="17" t="s">
        <v>10</v>
      </c>
      <c r="D341" s="15">
        <v>5</v>
      </c>
      <c r="E341" s="21">
        <f t="shared" si="25"/>
        <v>35616</v>
      </c>
      <c r="F341" s="23">
        <f t="shared" si="26"/>
        <v>25</v>
      </c>
      <c r="G341">
        <v>0</v>
      </c>
      <c r="H341" s="19">
        <v>3206.49</v>
      </c>
      <c r="I341" t="s">
        <v>11</v>
      </c>
      <c r="J341" t="s">
        <v>12</v>
      </c>
      <c r="K341" t="s">
        <v>247</v>
      </c>
      <c r="L341" t="str">
        <f t="shared" si="27"/>
        <v>tier - 2</v>
      </c>
      <c r="M341" t="str">
        <f t="shared" si="28"/>
        <v>tier - 3</v>
      </c>
      <c r="N341" t="str">
        <f t="shared" si="29"/>
        <v>R1024</v>
      </c>
    </row>
    <row r="342" spans="1:14" x14ac:dyDescent="0.25">
      <c r="A342" t="s">
        <v>371</v>
      </c>
      <c r="B342">
        <v>1997</v>
      </c>
      <c r="C342" s="17" t="s">
        <v>30</v>
      </c>
      <c r="D342" s="15">
        <v>22</v>
      </c>
      <c r="E342" s="21">
        <f t="shared" si="25"/>
        <v>35786</v>
      </c>
      <c r="F342" s="23">
        <f t="shared" si="26"/>
        <v>25</v>
      </c>
      <c r="G342">
        <v>1</v>
      </c>
      <c r="H342" s="19">
        <v>3208.79</v>
      </c>
      <c r="I342" t="s">
        <v>11</v>
      </c>
      <c r="J342" t="s">
        <v>12</v>
      </c>
      <c r="K342" t="s">
        <v>42</v>
      </c>
      <c r="L342" t="str">
        <f t="shared" si="27"/>
        <v>tier - 2</v>
      </c>
      <c r="M342" t="str">
        <f t="shared" si="28"/>
        <v>tier - 3</v>
      </c>
      <c r="N342" t="str">
        <f t="shared" si="29"/>
        <v>R1011</v>
      </c>
    </row>
    <row r="343" spans="1:14" x14ac:dyDescent="0.25">
      <c r="A343" t="s">
        <v>372</v>
      </c>
      <c r="B343">
        <v>1997</v>
      </c>
      <c r="C343" s="17" t="s">
        <v>10</v>
      </c>
      <c r="D343" s="15">
        <v>6</v>
      </c>
      <c r="E343" s="21">
        <f t="shared" si="25"/>
        <v>35617</v>
      </c>
      <c r="F343" s="23">
        <f t="shared" si="26"/>
        <v>25</v>
      </c>
      <c r="G343">
        <v>0</v>
      </c>
      <c r="H343" s="19">
        <v>3213.62</v>
      </c>
      <c r="I343" t="s">
        <v>11</v>
      </c>
      <c r="J343" t="s">
        <v>11</v>
      </c>
      <c r="K343" t="s">
        <v>247</v>
      </c>
      <c r="L343" t="str">
        <f t="shared" si="27"/>
        <v>tier - 2</v>
      </c>
      <c r="M343" t="str">
        <f t="shared" si="28"/>
        <v>tier - 2</v>
      </c>
      <c r="N343" t="str">
        <f t="shared" si="29"/>
        <v>R1024</v>
      </c>
    </row>
    <row r="344" spans="1:14" x14ac:dyDescent="0.25">
      <c r="A344" t="s">
        <v>373</v>
      </c>
      <c r="B344">
        <v>1997</v>
      </c>
      <c r="C344" s="17" t="s">
        <v>35</v>
      </c>
      <c r="D344" s="15">
        <v>2</v>
      </c>
      <c r="E344" s="21">
        <f t="shared" si="25"/>
        <v>35644</v>
      </c>
      <c r="F344" s="23">
        <f t="shared" si="26"/>
        <v>25</v>
      </c>
      <c r="G344">
        <v>1</v>
      </c>
      <c r="H344" s="19">
        <v>3227.12</v>
      </c>
      <c r="I344" t="s">
        <v>11</v>
      </c>
      <c r="J344" t="s">
        <v>12</v>
      </c>
      <c r="K344" t="s">
        <v>13</v>
      </c>
      <c r="L344" t="str">
        <f t="shared" si="27"/>
        <v>tier - 2</v>
      </c>
      <c r="M344" t="str">
        <f t="shared" si="28"/>
        <v>tier - 3</v>
      </c>
      <c r="N344" t="str">
        <f t="shared" si="29"/>
        <v>R1013</v>
      </c>
    </row>
    <row r="345" spans="1:14" x14ac:dyDescent="0.25">
      <c r="A345" t="s">
        <v>374</v>
      </c>
      <c r="B345">
        <v>1997</v>
      </c>
      <c r="C345" s="17" t="s">
        <v>20</v>
      </c>
      <c r="D345" s="15">
        <v>2</v>
      </c>
      <c r="E345" s="21">
        <f t="shared" si="25"/>
        <v>35675</v>
      </c>
      <c r="F345" s="23">
        <f t="shared" si="26"/>
        <v>25</v>
      </c>
      <c r="G345">
        <v>1</v>
      </c>
      <c r="H345" s="19">
        <v>3238.44</v>
      </c>
      <c r="I345" t="s">
        <v>11</v>
      </c>
      <c r="J345" t="s">
        <v>12</v>
      </c>
      <c r="K345" t="s">
        <v>13</v>
      </c>
      <c r="L345" t="str">
        <f t="shared" si="27"/>
        <v>tier - 2</v>
      </c>
      <c r="M345" t="str">
        <f t="shared" si="28"/>
        <v>tier - 3</v>
      </c>
      <c r="N345" t="str">
        <f t="shared" si="29"/>
        <v>R1013</v>
      </c>
    </row>
    <row r="346" spans="1:14" x14ac:dyDescent="0.25">
      <c r="A346" t="s">
        <v>375</v>
      </c>
      <c r="B346">
        <v>1991</v>
      </c>
      <c r="C346" s="17" t="s">
        <v>15</v>
      </c>
      <c r="D346" s="15">
        <v>13</v>
      </c>
      <c r="E346" s="21">
        <f t="shared" si="25"/>
        <v>33555</v>
      </c>
      <c r="F346" s="23">
        <f t="shared" si="26"/>
        <v>31</v>
      </c>
      <c r="G346">
        <v>0</v>
      </c>
      <c r="H346" s="19">
        <v>3260.2</v>
      </c>
      <c r="I346" t="s">
        <v>12</v>
      </c>
      <c r="J346" t="s">
        <v>11</v>
      </c>
      <c r="K346" t="s">
        <v>42</v>
      </c>
      <c r="L346" t="str">
        <f t="shared" si="27"/>
        <v>tier - 3</v>
      </c>
      <c r="M346" t="str">
        <f t="shared" si="28"/>
        <v>tier - 2</v>
      </c>
      <c r="N346" t="str">
        <f t="shared" si="29"/>
        <v>R1011</v>
      </c>
    </row>
    <row r="347" spans="1:14" x14ac:dyDescent="0.25">
      <c r="A347" t="s">
        <v>376</v>
      </c>
      <c r="B347">
        <v>1994</v>
      </c>
      <c r="C347" s="17" t="s">
        <v>30</v>
      </c>
      <c r="D347" s="15">
        <v>2</v>
      </c>
      <c r="E347" s="21">
        <f t="shared" si="25"/>
        <v>34670</v>
      </c>
      <c r="F347" s="23">
        <f t="shared" si="26"/>
        <v>28</v>
      </c>
      <c r="G347">
        <v>0</v>
      </c>
      <c r="H347" s="19">
        <v>3268.85</v>
      </c>
      <c r="I347" t="s">
        <v>12</v>
      </c>
      <c r="J347" t="s">
        <v>16</v>
      </c>
      <c r="K347" t="s">
        <v>168</v>
      </c>
      <c r="L347" t="str">
        <f t="shared" si="27"/>
        <v>tier - 3</v>
      </c>
      <c r="M347" t="str">
        <f t="shared" si="28"/>
        <v>tier - 1</v>
      </c>
      <c r="N347" t="str">
        <f t="shared" si="29"/>
        <v>R1016</v>
      </c>
    </row>
    <row r="348" spans="1:14" x14ac:dyDescent="0.25">
      <c r="A348" t="s">
        <v>377</v>
      </c>
      <c r="B348">
        <v>1994</v>
      </c>
      <c r="C348" s="17" t="s">
        <v>10</v>
      </c>
      <c r="D348" s="15">
        <v>1</v>
      </c>
      <c r="E348" s="21">
        <f t="shared" si="25"/>
        <v>34516</v>
      </c>
      <c r="F348" s="23">
        <f t="shared" si="26"/>
        <v>28</v>
      </c>
      <c r="G348">
        <v>1</v>
      </c>
      <c r="H348" s="19">
        <v>3277.16</v>
      </c>
      <c r="I348" t="s">
        <v>11</v>
      </c>
      <c r="J348" t="s">
        <v>12</v>
      </c>
      <c r="K348" t="s">
        <v>42</v>
      </c>
      <c r="L348" t="str">
        <f t="shared" si="27"/>
        <v>tier - 2</v>
      </c>
      <c r="M348" t="str">
        <f t="shared" si="28"/>
        <v>tier - 3</v>
      </c>
      <c r="N348" t="str">
        <f t="shared" si="29"/>
        <v>R1011</v>
      </c>
    </row>
    <row r="349" spans="1:14" x14ac:dyDescent="0.25">
      <c r="A349" t="s">
        <v>378</v>
      </c>
      <c r="B349">
        <v>2001</v>
      </c>
      <c r="C349" s="17" t="s">
        <v>37</v>
      </c>
      <c r="D349" s="15">
        <v>6</v>
      </c>
      <c r="E349" s="21">
        <f t="shared" si="25"/>
        <v>37170</v>
      </c>
      <c r="F349" s="23">
        <f t="shared" si="26"/>
        <v>21</v>
      </c>
      <c r="G349">
        <v>2</v>
      </c>
      <c r="H349" s="19">
        <v>3279.87</v>
      </c>
      <c r="I349" t="s">
        <v>11</v>
      </c>
      <c r="J349" t="s">
        <v>16</v>
      </c>
      <c r="K349" t="s">
        <v>356</v>
      </c>
      <c r="L349" t="str">
        <f t="shared" si="27"/>
        <v>tier - 2</v>
      </c>
      <c r="M349" t="str">
        <f t="shared" si="28"/>
        <v>tier - 1</v>
      </c>
      <c r="N349" t="str">
        <f t="shared" si="29"/>
        <v>R1017</v>
      </c>
    </row>
    <row r="350" spans="1:14" x14ac:dyDescent="0.25">
      <c r="A350" t="s">
        <v>379</v>
      </c>
      <c r="B350">
        <v>2003</v>
      </c>
      <c r="C350" s="17" t="s">
        <v>10</v>
      </c>
      <c r="D350" s="15">
        <v>3</v>
      </c>
      <c r="E350" s="21">
        <f t="shared" si="25"/>
        <v>37805</v>
      </c>
      <c r="F350" s="23">
        <f t="shared" si="26"/>
        <v>19</v>
      </c>
      <c r="G350">
        <v>0</v>
      </c>
      <c r="H350" s="19">
        <v>3280.22</v>
      </c>
      <c r="I350" t="s">
        <v>11</v>
      </c>
      <c r="J350" t="s">
        <v>12</v>
      </c>
      <c r="K350" t="s">
        <v>42</v>
      </c>
      <c r="L350" t="str">
        <f t="shared" si="27"/>
        <v>tier - 2</v>
      </c>
      <c r="M350" t="str">
        <f t="shared" si="28"/>
        <v>tier - 3</v>
      </c>
      <c r="N350" t="str">
        <f t="shared" si="29"/>
        <v>R1011</v>
      </c>
    </row>
    <row r="351" spans="1:14" x14ac:dyDescent="0.25">
      <c r="A351" t="s">
        <v>380</v>
      </c>
      <c r="B351">
        <v>1996</v>
      </c>
      <c r="C351" s="17" t="s">
        <v>15</v>
      </c>
      <c r="D351" s="15">
        <v>17</v>
      </c>
      <c r="E351" s="21">
        <f t="shared" si="25"/>
        <v>35386</v>
      </c>
      <c r="F351" s="23">
        <f t="shared" si="26"/>
        <v>26</v>
      </c>
      <c r="G351">
        <v>1</v>
      </c>
      <c r="H351" s="19">
        <v>3292.53</v>
      </c>
      <c r="I351" t="s">
        <v>11</v>
      </c>
      <c r="J351" t="s">
        <v>11</v>
      </c>
      <c r="K351" t="s">
        <v>23</v>
      </c>
      <c r="L351" t="str">
        <f t="shared" si="27"/>
        <v>tier - 2</v>
      </c>
      <c r="M351" t="str">
        <f t="shared" si="28"/>
        <v>tier - 2</v>
      </c>
      <c r="N351" t="str">
        <f t="shared" si="29"/>
        <v>R1012</v>
      </c>
    </row>
    <row r="352" spans="1:14" x14ac:dyDescent="0.25">
      <c r="A352" t="s">
        <v>381</v>
      </c>
      <c r="B352">
        <v>2003</v>
      </c>
      <c r="C352" s="17" t="s">
        <v>30</v>
      </c>
      <c r="D352" s="15">
        <v>5</v>
      </c>
      <c r="E352" s="21">
        <f t="shared" si="25"/>
        <v>37960</v>
      </c>
      <c r="F352" s="23">
        <f t="shared" si="26"/>
        <v>19</v>
      </c>
      <c r="G352">
        <v>0</v>
      </c>
      <c r="H352" s="19">
        <v>3300.7</v>
      </c>
      <c r="I352" t="s">
        <v>11</v>
      </c>
      <c r="J352" t="s">
        <v>11</v>
      </c>
      <c r="K352" t="s">
        <v>200</v>
      </c>
      <c r="L352" t="str">
        <f t="shared" si="27"/>
        <v>tier - 2</v>
      </c>
      <c r="M352" t="str">
        <f t="shared" si="28"/>
        <v>tier - 2</v>
      </c>
      <c r="N352" t="str">
        <f t="shared" si="29"/>
        <v>R1025</v>
      </c>
    </row>
    <row r="353" spans="1:14" x14ac:dyDescent="0.25">
      <c r="A353" t="s">
        <v>382</v>
      </c>
      <c r="B353">
        <v>2003</v>
      </c>
      <c r="C353" s="17" t="s">
        <v>15</v>
      </c>
      <c r="D353" s="15">
        <v>18</v>
      </c>
      <c r="E353" s="21">
        <f t="shared" si="25"/>
        <v>37943</v>
      </c>
      <c r="F353" s="23">
        <f t="shared" si="26"/>
        <v>19</v>
      </c>
      <c r="G353">
        <v>0</v>
      </c>
      <c r="H353" s="19">
        <v>3308.46</v>
      </c>
      <c r="I353" t="s">
        <v>11</v>
      </c>
      <c r="J353" t="s">
        <v>16</v>
      </c>
      <c r="K353" t="s">
        <v>300</v>
      </c>
      <c r="L353" t="str">
        <f t="shared" si="27"/>
        <v>tier - 2</v>
      </c>
      <c r="M353" t="str">
        <f t="shared" si="28"/>
        <v>tier - 1</v>
      </c>
      <c r="N353" t="str">
        <f t="shared" si="29"/>
        <v>R1021</v>
      </c>
    </row>
    <row r="354" spans="1:14" x14ac:dyDescent="0.25">
      <c r="A354" t="s">
        <v>383</v>
      </c>
      <c r="B354">
        <v>1997</v>
      </c>
      <c r="C354" s="17" t="s">
        <v>18</v>
      </c>
      <c r="D354" s="15">
        <v>20</v>
      </c>
      <c r="E354" s="21">
        <f t="shared" si="25"/>
        <v>35601</v>
      </c>
      <c r="F354" s="23">
        <f t="shared" si="26"/>
        <v>25</v>
      </c>
      <c r="G354">
        <v>1</v>
      </c>
      <c r="H354" s="19">
        <v>3309.79</v>
      </c>
      <c r="I354" t="s">
        <v>12</v>
      </c>
      <c r="J354" t="s">
        <v>12</v>
      </c>
      <c r="K354" t="s">
        <v>356</v>
      </c>
      <c r="L354" t="str">
        <f t="shared" si="27"/>
        <v>tier - 3</v>
      </c>
      <c r="M354" t="str">
        <f t="shared" si="28"/>
        <v>tier - 3</v>
      </c>
      <c r="N354" t="str">
        <f t="shared" si="29"/>
        <v>R1017</v>
      </c>
    </row>
    <row r="355" spans="1:14" x14ac:dyDescent="0.25">
      <c r="A355" t="s">
        <v>384</v>
      </c>
      <c r="B355">
        <v>1991</v>
      </c>
      <c r="C355" s="17" t="s">
        <v>20</v>
      </c>
      <c r="D355" s="15">
        <v>1</v>
      </c>
      <c r="E355" s="21">
        <f t="shared" si="25"/>
        <v>33482</v>
      </c>
      <c r="F355" s="23">
        <f t="shared" si="26"/>
        <v>31</v>
      </c>
      <c r="G355">
        <v>3</v>
      </c>
      <c r="H355" s="19">
        <v>3342.79</v>
      </c>
      <c r="I355" t="s">
        <v>11</v>
      </c>
      <c r="J355" t="s">
        <v>16</v>
      </c>
      <c r="K355" t="s">
        <v>13</v>
      </c>
      <c r="L355" t="str">
        <f t="shared" si="27"/>
        <v>tier - 2</v>
      </c>
      <c r="M355" t="str">
        <f t="shared" si="28"/>
        <v>tier - 1</v>
      </c>
      <c r="N355" t="str">
        <f t="shared" si="29"/>
        <v>R1013</v>
      </c>
    </row>
    <row r="356" spans="1:14" x14ac:dyDescent="0.25">
      <c r="A356" t="s">
        <v>385</v>
      </c>
      <c r="B356">
        <v>1993</v>
      </c>
      <c r="C356" s="17" t="s">
        <v>37</v>
      </c>
      <c r="D356" s="15">
        <v>28</v>
      </c>
      <c r="E356" s="21">
        <f t="shared" si="25"/>
        <v>34270</v>
      </c>
      <c r="F356" s="23">
        <f t="shared" si="26"/>
        <v>29</v>
      </c>
      <c r="G356">
        <v>0</v>
      </c>
      <c r="H356" s="19">
        <v>3353.28</v>
      </c>
      <c r="I356" t="s">
        <v>11</v>
      </c>
      <c r="J356" t="s">
        <v>16</v>
      </c>
      <c r="K356" t="s">
        <v>42</v>
      </c>
      <c r="L356" t="str">
        <f t="shared" si="27"/>
        <v>tier - 2</v>
      </c>
      <c r="M356" t="str">
        <f t="shared" si="28"/>
        <v>tier - 1</v>
      </c>
      <c r="N356" t="str">
        <f t="shared" si="29"/>
        <v>R1011</v>
      </c>
    </row>
    <row r="357" spans="1:14" x14ac:dyDescent="0.25">
      <c r="A357" t="s">
        <v>386</v>
      </c>
      <c r="B357">
        <v>1995</v>
      </c>
      <c r="C357" s="17" t="s">
        <v>18</v>
      </c>
      <c r="D357" s="15">
        <v>23</v>
      </c>
      <c r="E357" s="21">
        <f t="shared" si="25"/>
        <v>34873</v>
      </c>
      <c r="F357" s="23">
        <f t="shared" si="26"/>
        <v>27</v>
      </c>
      <c r="G357">
        <v>0</v>
      </c>
      <c r="H357" s="19">
        <v>3353.47</v>
      </c>
      <c r="I357" t="s">
        <v>11</v>
      </c>
      <c r="J357" t="s">
        <v>12</v>
      </c>
      <c r="K357" t="s">
        <v>23</v>
      </c>
      <c r="L357" t="str">
        <f t="shared" si="27"/>
        <v>tier - 2</v>
      </c>
      <c r="M357" t="str">
        <f t="shared" si="28"/>
        <v>tier - 3</v>
      </c>
      <c r="N357" t="str">
        <f t="shared" si="29"/>
        <v>R1012</v>
      </c>
    </row>
    <row r="358" spans="1:14" x14ac:dyDescent="0.25">
      <c r="A358" t="s">
        <v>387</v>
      </c>
      <c r="B358">
        <v>1993</v>
      </c>
      <c r="C358" s="17" t="s">
        <v>37</v>
      </c>
      <c r="D358" s="15">
        <v>7</v>
      </c>
      <c r="E358" s="21">
        <f t="shared" si="25"/>
        <v>34249</v>
      </c>
      <c r="F358" s="23">
        <f t="shared" si="26"/>
        <v>29</v>
      </c>
      <c r="G358">
        <v>0</v>
      </c>
      <c r="H358" s="19">
        <v>3366.67</v>
      </c>
      <c r="I358" t="s">
        <v>11</v>
      </c>
      <c r="J358" t="s">
        <v>11</v>
      </c>
      <c r="K358" t="s">
        <v>13</v>
      </c>
      <c r="L358" t="str">
        <f t="shared" si="27"/>
        <v>tier - 2</v>
      </c>
      <c r="M358" t="str">
        <f t="shared" si="28"/>
        <v>tier - 2</v>
      </c>
      <c r="N358" t="str">
        <f t="shared" si="29"/>
        <v>R1013</v>
      </c>
    </row>
    <row r="359" spans="1:14" x14ac:dyDescent="0.25">
      <c r="A359" t="s">
        <v>388</v>
      </c>
      <c r="B359">
        <v>1996</v>
      </c>
      <c r="C359" s="17" t="s">
        <v>30</v>
      </c>
      <c r="D359" s="15">
        <v>14</v>
      </c>
      <c r="E359" s="21">
        <f t="shared" si="25"/>
        <v>35413</v>
      </c>
      <c r="F359" s="23">
        <f t="shared" si="26"/>
        <v>26</v>
      </c>
      <c r="G359">
        <v>1</v>
      </c>
      <c r="H359" s="19">
        <v>3378.91</v>
      </c>
      <c r="I359" t="s">
        <v>11</v>
      </c>
      <c r="J359" t="s">
        <v>16</v>
      </c>
      <c r="K359" t="s">
        <v>42</v>
      </c>
      <c r="L359" t="str">
        <f t="shared" si="27"/>
        <v>tier - 2</v>
      </c>
      <c r="M359" t="str">
        <f t="shared" si="28"/>
        <v>tier - 1</v>
      </c>
      <c r="N359" t="str">
        <f t="shared" si="29"/>
        <v>R1011</v>
      </c>
    </row>
    <row r="360" spans="1:14" x14ac:dyDescent="0.25">
      <c r="A360" t="s">
        <v>389</v>
      </c>
      <c r="B360">
        <v>1996</v>
      </c>
      <c r="C360" s="17" t="s">
        <v>15</v>
      </c>
      <c r="D360" s="15">
        <v>13</v>
      </c>
      <c r="E360" s="21">
        <f t="shared" si="25"/>
        <v>35382</v>
      </c>
      <c r="F360" s="23">
        <f t="shared" si="26"/>
        <v>26</v>
      </c>
      <c r="G360">
        <v>0</v>
      </c>
      <c r="H360" s="19">
        <v>3385.4</v>
      </c>
      <c r="I360" t="s">
        <v>11</v>
      </c>
      <c r="J360" t="s">
        <v>11</v>
      </c>
      <c r="K360" t="s">
        <v>247</v>
      </c>
      <c r="L360" t="str">
        <f t="shared" si="27"/>
        <v>tier - 2</v>
      </c>
      <c r="M360" t="str">
        <f t="shared" si="28"/>
        <v>tier - 2</v>
      </c>
      <c r="N360" t="str">
        <f t="shared" si="29"/>
        <v>R1024</v>
      </c>
    </row>
    <row r="361" spans="1:14" x14ac:dyDescent="0.25">
      <c r="A361" t="s">
        <v>390</v>
      </c>
      <c r="B361">
        <v>1996</v>
      </c>
      <c r="C361" s="17" t="s">
        <v>35</v>
      </c>
      <c r="D361" s="15">
        <v>10</v>
      </c>
      <c r="E361" s="21">
        <f t="shared" si="25"/>
        <v>35287</v>
      </c>
      <c r="F361" s="23">
        <f t="shared" si="26"/>
        <v>26</v>
      </c>
      <c r="G361">
        <v>1</v>
      </c>
      <c r="H361" s="19">
        <v>3392.37</v>
      </c>
      <c r="I361" t="s">
        <v>11</v>
      </c>
      <c r="J361" t="s">
        <v>12</v>
      </c>
      <c r="K361" t="s">
        <v>13</v>
      </c>
      <c r="L361" t="str">
        <f t="shared" si="27"/>
        <v>tier - 2</v>
      </c>
      <c r="M361" t="str">
        <f t="shared" si="28"/>
        <v>tier - 3</v>
      </c>
      <c r="N361" t="str">
        <f t="shared" si="29"/>
        <v>R1013</v>
      </c>
    </row>
    <row r="362" spans="1:14" x14ac:dyDescent="0.25">
      <c r="A362" t="s">
        <v>391</v>
      </c>
      <c r="B362">
        <v>1996</v>
      </c>
      <c r="C362" s="17" t="s">
        <v>37</v>
      </c>
      <c r="D362" s="15">
        <v>27</v>
      </c>
      <c r="E362" s="21">
        <f t="shared" si="25"/>
        <v>35365</v>
      </c>
      <c r="F362" s="23">
        <f t="shared" si="26"/>
        <v>26</v>
      </c>
      <c r="G362">
        <v>1</v>
      </c>
      <c r="H362" s="19">
        <v>3392.98</v>
      </c>
      <c r="I362" t="s">
        <v>11</v>
      </c>
      <c r="J362" t="s">
        <v>12</v>
      </c>
      <c r="K362" t="s">
        <v>13</v>
      </c>
      <c r="L362" t="str">
        <f t="shared" si="27"/>
        <v>tier - 2</v>
      </c>
      <c r="M362" t="str">
        <f t="shared" si="28"/>
        <v>tier - 3</v>
      </c>
      <c r="N362" t="str">
        <f t="shared" si="29"/>
        <v>R1013</v>
      </c>
    </row>
    <row r="363" spans="1:14" x14ac:dyDescent="0.25">
      <c r="A363" t="s">
        <v>392</v>
      </c>
      <c r="B363">
        <v>2004</v>
      </c>
      <c r="C363" s="17" t="s">
        <v>10</v>
      </c>
      <c r="D363" s="15">
        <v>16</v>
      </c>
      <c r="E363" s="21">
        <f t="shared" si="25"/>
        <v>38184</v>
      </c>
      <c r="F363" s="23">
        <f t="shared" si="26"/>
        <v>18</v>
      </c>
      <c r="G363">
        <v>2</v>
      </c>
      <c r="H363" s="19">
        <v>3393.36</v>
      </c>
      <c r="I363" t="s">
        <v>11</v>
      </c>
      <c r="J363" t="s">
        <v>11</v>
      </c>
      <c r="K363" t="s">
        <v>249</v>
      </c>
      <c r="L363" t="str">
        <f t="shared" si="27"/>
        <v>tier - 2</v>
      </c>
      <c r="M363" t="str">
        <f t="shared" si="28"/>
        <v>tier - 2</v>
      </c>
      <c r="N363" t="str">
        <f t="shared" si="29"/>
        <v>R1023</v>
      </c>
    </row>
    <row r="364" spans="1:14" x14ac:dyDescent="0.25">
      <c r="A364" t="s">
        <v>393</v>
      </c>
      <c r="B364">
        <v>1996</v>
      </c>
      <c r="C364" s="17" t="s">
        <v>30</v>
      </c>
      <c r="D364" s="15">
        <v>19</v>
      </c>
      <c r="E364" s="21">
        <f t="shared" si="25"/>
        <v>35418</v>
      </c>
      <c r="F364" s="23">
        <f t="shared" si="26"/>
        <v>26</v>
      </c>
      <c r="G364">
        <v>1</v>
      </c>
      <c r="H364" s="19">
        <v>3410.32</v>
      </c>
      <c r="I364" t="s">
        <v>11</v>
      </c>
      <c r="J364" t="s">
        <v>11</v>
      </c>
      <c r="K364" t="s">
        <v>42</v>
      </c>
      <c r="L364" t="str">
        <f t="shared" si="27"/>
        <v>tier - 2</v>
      </c>
      <c r="M364" t="str">
        <f t="shared" si="28"/>
        <v>tier - 2</v>
      </c>
      <c r="N364" t="str">
        <f t="shared" si="29"/>
        <v>R1011</v>
      </c>
    </row>
    <row r="365" spans="1:14" x14ac:dyDescent="0.25">
      <c r="A365" t="s">
        <v>394</v>
      </c>
      <c r="B365">
        <v>2001</v>
      </c>
      <c r="C365" s="17" t="s">
        <v>30</v>
      </c>
      <c r="D365" s="15">
        <v>26</v>
      </c>
      <c r="E365" s="21">
        <f t="shared" si="25"/>
        <v>37251</v>
      </c>
      <c r="F365" s="23">
        <f t="shared" si="26"/>
        <v>21</v>
      </c>
      <c r="G365">
        <v>0</v>
      </c>
      <c r="H365" s="19">
        <v>3434.38</v>
      </c>
      <c r="I365" t="s">
        <v>11</v>
      </c>
      <c r="J365" t="s">
        <v>11</v>
      </c>
      <c r="K365" t="s">
        <v>42</v>
      </c>
      <c r="L365" t="str">
        <f t="shared" si="27"/>
        <v>tier - 2</v>
      </c>
      <c r="M365" t="str">
        <f t="shared" si="28"/>
        <v>tier - 2</v>
      </c>
      <c r="N365" t="str">
        <f t="shared" si="29"/>
        <v>R1011</v>
      </c>
    </row>
    <row r="366" spans="1:14" x14ac:dyDescent="0.25">
      <c r="A366" t="s">
        <v>395</v>
      </c>
      <c r="B366">
        <v>1986</v>
      </c>
      <c r="C366" s="17" t="s">
        <v>35</v>
      </c>
      <c r="D366" s="15">
        <v>27</v>
      </c>
      <c r="E366" s="21">
        <f t="shared" si="25"/>
        <v>31651</v>
      </c>
      <c r="F366" s="23">
        <f t="shared" si="26"/>
        <v>36</v>
      </c>
      <c r="G366">
        <v>3</v>
      </c>
      <c r="H366" s="19">
        <v>3436.5</v>
      </c>
      <c r="I366" t="s">
        <v>11</v>
      </c>
      <c r="J366" t="s">
        <v>16</v>
      </c>
      <c r="K366" t="s">
        <v>13</v>
      </c>
      <c r="L366" t="str">
        <f t="shared" si="27"/>
        <v>tier - 2</v>
      </c>
      <c r="M366" t="str">
        <f t="shared" si="28"/>
        <v>tier - 1</v>
      </c>
      <c r="N366" t="str">
        <f t="shared" si="29"/>
        <v>R1013</v>
      </c>
    </row>
    <row r="367" spans="1:14" x14ac:dyDescent="0.25">
      <c r="A367" t="s">
        <v>396</v>
      </c>
      <c r="B367">
        <v>2000</v>
      </c>
      <c r="C367" s="17" t="s">
        <v>18</v>
      </c>
      <c r="D367" s="15">
        <v>20</v>
      </c>
      <c r="E367" s="21">
        <f t="shared" si="25"/>
        <v>36697</v>
      </c>
      <c r="F367" s="23">
        <f t="shared" si="26"/>
        <v>22</v>
      </c>
      <c r="G367">
        <v>3</v>
      </c>
      <c r="H367" s="19">
        <v>3443.06</v>
      </c>
      <c r="I367" t="s">
        <v>11</v>
      </c>
      <c r="J367" t="s">
        <v>16</v>
      </c>
      <c r="K367" t="s">
        <v>42</v>
      </c>
      <c r="L367" t="str">
        <f t="shared" si="27"/>
        <v>tier - 2</v>
      </c>
      <c r="M367" t="str">
        <f t="shared" si="28"/>
        <v>tier - 1</v>
      </c>
      <c r="N367" t="str">
        <f t="shared" si="29"/>
        <v>R1011</v>
      </c>
    </row>
    <row r="368" spans="1:14" x14ac:dyDescent="0.25">
      <c r="A368" t="s">
        <v>397</v>
      </c>
      <c r="B368">
        <v>1987</v>
      </c>
      <c r="C368" s="17" t="s">
        <v>20</v>
      </c>
      <c r="D368" s="15">
        <v>14</v>
      </c>
      <c r="E368" s="21">
        <f t="shared" si="25"/>
        <v>32034</v>
      </c>
      <c r="F368" s="23">
        <f t="shared" si="26"/>
        <v>35</v>
      </c>
      <c r="G368">
        <v>3</v>
      </c>
      <c r="H368" s="19">
        <v>3453.77</v>
      </c>
      <c r="I368" t="s">
        <v>11</v>
      </c>
      <c r="J368" t="s">
        <v>16</v>
      </c>
      <c r="K368" t="s">
        <v>42</v>
      </c>
      <c r="L368" t="str">
        <f t="shared" si="27"/>
        <v>tier - 2</v>
      </c>
      <c r="M368" t="str">
        <f t="shared" si="28"/>
        <v>tier - 1</v>
      </c>
      <c r="N368" t="str">
        <f t="shared" si="29"/>
        <v>R1011</v>
      </c>
    </row>
    <row r="369" spans="1:14" x14ac:dyDescent="0.25">
      <c r="A369" t="s">
        <v>398</v>
      </c>
      <c r="B369">
        <v>2003</v>
      </c>
      <c r="C369" s="17" t="s">
        <v>10</v>
      </c>
      <c r="D369" s="15">
        <v>29</v>
      </c>
      <c r="E369" s="21">
        <f t="shared" si="25"/>
        <v>37831</v>
      </c>
      <c r="F369" s="23">
        <f t="shared" si="26"/>
        <v>19</v>
      </c>
      <c r="G369">
        <v>0</v>
      </c>
      <c r="H369" s="19">
        <v>3463.51</v>
      </c>
      <c r="I369" t="s">
        <v>11</v>
      </c>
      <c r="J369" t="s">
        <v>16</v>
      </c>
      <c r="K369" t="s">
        <v>200</v>
      </c>
      <c r="L369" t="str">
        <f t="shared" si="27"/>
        <v>tier - 2</v>
      </c>
      <c r="M369" t="str">
        <f t="shared" si="28"/>
        <v>tier - 1</v>
      </c>
      <c r="N369" t="str">
        <f t="shared" si="29"/>
        <v>R1025</v>
      </c>
    </row>
    <row r="370" spans="1:14" x14ac:dyDescent="0.25">
      <c r="A370" t="s">
        <v>399</v>
      </c>
      <c r="B370">
        <v>1993</v>
      </c>
      <c r="C370" s="17" t="s">
        <v>37</v>
      </c>
      <c r="D370" s="15">
        <v>12</v>
      </c>
      <c r="E370" s="21">
        <f t="shared" si="25"/>
        <v>34254</v>
      </c>
      <c r="F370" s="23">
        <f t="shared" si="26"/>
        <v>29</v>
      </c>
      <c r="G370">
        <v>1</v>
      </c>
      <c r="H370" s="19">
        <v>3471.41</v>
      </c>
      <c r="I370" t="s">
        <v>11</v>
      </c>
      <c r="J370" t="s">
        <v>11</v>
      </c>
      <c r="K370" t="s">
        <v>13</v>
      </c>
      <c r="L370" t="str">
        <f t="shared" si="27"/>
        <v>tier - 2</v>
      </c>
      <c r="M370" t="str">
        <f t="shared" si="28"/>
        <v>tier - 2</v>
      </c>
      <c r="N370" t="str">
        <f t="shared" si="29"/>
        <v>R1013</v>
      </c>
    </row>
    <row r="371" spans="1:14" x14ac:dyDescent="0.25">
      <c r="A371" t="s">
        <v>400</v>
      </c>
      <c r="B371">
        <v>2004</v>
      </c>
      <c r="C371" s="17" t="s">
        <v>18</v>
      </c>
      <c r="D371" s="15">
        <v>26</v>
      </c>
      <c r="E371" s="21">
        <f t="shared" si="25"/>
        <v>38164</v>
      </c>
      <c r="F371" s="23">
        <f t="shared" si="26"/>
        <v>18</v>
      </c>
      <c r="G371">
        <v>3</v>
      </c>
      <c r="H371" s="19">
        <v>3481.87</v>
      </c>
      <c r="I371" t="s">
        <v>11</v>
      </c>
      <c r="J371" t="s">
        <v>12</v>
      </c>
      <c r="K371" t="s">
        <v>168</v>
      </c>
      <c r="L371" t="str">
        <f t="shared" si="27"/>
        <v>tier - 2</v>
      </c>
      <c r="M371" t="str">
        <f t="shared" si="28"/>
        <v>tier - 3</v>
      </c>
      <c r="N371" t="str">
        <f t="shared" si="29"/>
        <v>R1016</v>
      </c>
    </row>
    <row r="372" spans="1:14" x14ac:dyDescent="0.25">
      <c r="A372" t="s">
        <v>401</v>
      </c>
      <c r="B372">
        <v>1996</v>
      </c>
      <c r="C372" s="17" t="s">
        <v>20</v>
      </c>
      <c r="D372" s="15">
        <v>19</v>
      </c>
      <c r="E372" s="21">
        <f t="shared" si="25"/>
        <v>35327</v>
      </c>
      <c r="F372" s="23">
        <f t="shared" si="26"/>
        <v>26</v>
      </c>
      <c r="G372">
        <v>2</v>
      </c>
      <c r="H372" s="19">
        <v>3484.33</v>
      </c>
      <c r="I372" t="s">
        <v>12</v>
      </c>
      <c r="J372" t="s">
        <v>12</v>
      </c>
      <c r="K372" t="s">
        <v>42</v>
      </c>
      <c r="L372" t="str">
        <f t="shared" si="27"/>
        <v>tier - 3</v>
      </c>
      <c r="M372" t="str">
        <f t="shared" si="28"/>
        <v>tier - 3</v>
      </c>
      <c r="N372" t="str">
        <f t="shared" si="29"/>
        <v>R1011</v>
      </c>
    </row>
    <row r="373" spans="1:14" x14ac:dyDescent="0.25">
      <c r="A373" t="s">
        <v>402</v>
      </c>
      <c r="B373">
        <v>1996</v>
      </c>
      <c r="C373" s="17" t="s">
        <v>20</v>
      </c>
      <c r="D373" s="15">
        <v>18</v>
      </c>
      <c r="E373" s="21">
        <f t="shared" si="25"/>
        <v>35326</v>
      </c>
      <c r="F373" s="23">
        <f t="shared" si="26"/>
        <v>26</v>
      </c>
      <c r="G373">
        <v>1</v>
      </c>
      <c r="H373" s="19">
        <v>3490.55</v>
      </c>
      <c r="I373" t="s">
        <v>16</v>
      </c>
      <c r="J373" t="s">
        <v>11</v>
      </c>
      <c r="K373" t="s">
        <v>164</v>
      </c>
      <c r="L373" t="str">
        <f t="shared" si="27"/>
        <v>tier - 1</v>
      </c>
      <c r="M373" t="str">
        <f t="shared" si="28"/>
        <v>tier - 2</v>
      </c>
      <c r="N373" t="str">
        <f t="shared" si="29"/>
        <v>R1015</v>
      </c>
    </row>
    <row r="374" spans="1:14" x14ac:dyDescent="0.25">
      <c r="A374" t="s">
        <v>403</v>
      </c>
      <c r="B374">
        <v>1999</v>
      </c>
      <c r="C374" s="17" t="s">
        <v>20</v>
      </c>
      <c r="D374" s="15">
        <v>22</v>
      </c>
      <c r="E374" s="21">
        <f t="shared" si="25"/>
        <v>36425</v>
      </c>
      <c r="F374" s="23">
        <f t="shared" si="26"/>
        <v>23</v>
      </c>
      <c r="G374">
        <v>2</v>
      </c>
      <c r="H374" s="19">
        <v>3500.61</v>
      </c>
      <c r="I374" t="s">
        <v>11</v>
      </c>
      <c r="J374" t="s">
        <v>11</v>
      </c>
      <c r="K374" t="s">
        <v>13</v>
      </c>
      <c r="L374" t="str">
        <f t="shared" si="27"/>
        <v>tier - 2</v>
      </c>
      <c r="M374" t="str">
        <f t="shared" si="28"/>
        <v>tier - 2</v>
      </c>
      <c r="N374" t="str">
        <f t="shared" si="29"/>
        <v>R1013</v>
      </c>
    </row>
    <row r="375" spans="1:14" x14ac:dyDescent="0.25">
      <c r="A375" t="s">
        <v>404</v>
      </c>
      <c r="B375">
        <v>1998</v>
      </c>
      <c r="C375" s="17" t="s">
        <v>20</v>
      </c>
      <c r="D375" s="15">
        <v>16</v>
      </c>
      <c r="E375" s="21">
        <f t="shared" si="25"/>
        <v>36054</v>
      </c>
      <c r="F375" s="23">
        <f t="shared" si="26"/>
        <v>24</v>
      </c>
      <c r="G375">
        <v>2</v>
      </c>
      <c r="H375" s="19">
        <v>3537.7</v>
      </c>
      <c r="I375" t="s">
        <v>12</v>
      </c>
      <c r="J375" t="s">
        <v>12</v>
      </c>
      <c r="K375" t="s">
        <v>23</v>
      </c>
      <c r="L375" t="str">
        <f t="shared" si="27"/>
        <v>tier - 3</v>
      </c>
      <c r="M375" t="str">
        <f t="shared" si="28"/>
        <v>tier - 3</v>
      </c>
      <c r="N375" t="str">
        <f t="shared" si="29"/>
        <v>R1012</v>
      </c>
    </row>
    <row r="376" spans="1:14" x14ac:dyDescent="0.25">
      <c r="A376" t="s">
        <v>405</v>
      </c>
      <c r="B376">
        <v>2003</v>
      </c>
      <c r="C376" s="17" t="s">
        <v>35</v>
      </c>
      <c r="D376" s="15">
        <v>24</v>
      </c>
      <c r="E376" s="21">
        <f t="shared" si="25"/>
        <v>37857</v>
      </c>
      <c r="F376" s="23">
        <f t="shared" si="26"/>
        <v>19</v>
      </c>
      <c r="G376">
        <v>0</v>
      </c>
      <c r="H376" s="19">
        <v>3538.9</v>
      </c>
      <c r="I376" t="s">
        <v>11</v>
      </c>
      <c r="J376" t="s">
        <v>11</v>
      </c>
      <c r="K376" t="s">
        <v>23</v>
      </c>
      <c r="L376" t="str">
        <f t="shared" si="27"/>
        <v>tier - 2</v>
      </c>
      <c r="M376" t="str">
        <f t="shared" si="28"/>
        <v>tier - 2</v>
      </c>
      <c r="N376" t="str">
        <f t="shared" si="29"/>
        <v>R1012</v>
      </c>
    </row>
    <row r="377" spans="1:14" x14ac:dyDescent="0.25">
      <c r="A377" t="s">
        <v>406</v>
      </c>
      <c r="B377">
        <v>1988</v>
      </c>
      <c r="C377" s="17" t="s">
        <v>37</v>
      </c>
      <c r="D377" s="15">
        <v>15</v>
      </c>
      <c r="E377" s="21">
        <f t="shared" si="25"/>
        <v>32431</v>
      </c>
      <c r="F377" s="23">
        <f t="shared" si="26"/>
        <v>34</v>
      </c>
      <c r="G377">
        <v>3</v>
      </c>
      <c r="H377" s="19">
        <v>3540.12</v>
      </c>
      <c r="I377" t="s">
        <v>11</v>
      </c>
      <c r="J377" t="s">
        <v>16</v>
      </c>
      <c r="K377" t="s">
        <v>13</v>
      </c>
      <c r="L377" t="str">
        <f t="shared" si="27"/>
        <v>tier - 2</v>
      </c>
      <c r="M377" t="str">
        <f t="shared" si="28"/>
        <v>tier - 1</v>
      </c>
      <c r="N377" t="str">
        <f t="shared" si="29"/>
        <v>R1013</v>
      </c>
    </row>
    <row r="378" spans="1:14" x14ac:dyDescent="0.25">
      <c r="A378" t="s">
        <v>407</v>
      </c>
      <c r="B378">
        <v>1992</v>
      </c>
      <c r="C378" s="17" t="s">
        <v>30</v>
      </c>
      <c r="D378" s="15">
        <v>22</v>
      </c>
      <c r="E378" s="21">
        <f t="shared" si="25"/>
        <v>33960</v>
      </c>
      <c r="F378" s="23">
        <f t="shared" si="26"/>
        <v>30</v>
      </c>
      <c r="G378">
        <v>0</v>
      </c>
      <c r="H378" s="19">
        <v>3554.2</v>
      </c>
      <c r="I378" t="s">
        <v>11</v>
      </c>
      <c r="J378" t="s">
        <v>12</v>
      </c>
      <c r="K378" t="s">
        <v>42</v>
      </c>
      <c r="L378" t="str">
        <f t="shared" si="27"/>
        <v>tier - 2</v>
      </c>
      <c r="M378" t="str">
        <f t="shared" si="28"/>
        <v>tier - 3</v>
      </c>
      <c r="N378" t="str">
        <f t="shared" si="29"/>
        <v>R1011</v>
      </c>
    </row>
    <row r="379" spans="1:14" x14ac:dyDescent="0.25">
      <c r="A379" t="s">
        <v>408</v>
      </c>
      <c r="B379">
        <v>1994</v>
      </c>
      <c r="C379" s="17" t="s">
        <v>20</v>
      </c>
      <c r="D379" s="15">
        <v>24</v>
      </c>
      <c r="E379" s="21">
        <f t="shared" si="25"/>
        <v>34601</v>
      </c>
      <c r="F379" s="23">
        <f t="shared" si="26"/>
        <v>28</v>
      </c>
      <c r="G379">
        <v>0</v>
      </c>
      <c r="H379" s="19">
        <v>3556.92</v>
      </c>
      <c r="I379" t="s">
        <v>11</v>
      </c>
      <c r="J379" t="s">
        <v>12</v>
      </c>
      <c r="K379" t="s">
        <v>23</v>
      </c>
      <c r="L379" t="str">
        <f t="shared" si="27"/>
        <v>tier - 2</v>
      </c>
      <c r="M379" t="str">
        <f t="shared" si="28"/>
        <v>tier - 3</v>
      </c>
      <c r="N379" t="str">
        <f t="shared" si="29"/>
        <v>R1012</v>
      </c>
    </row>
    <row r="380" spans="1:14" x14ac:dyDescent="0.25">
      <c r="A380" t="s">
        <v>409</v>
      </c>
      <c r="B380">
        <v>1995</v>
      </c>
      <c r="C380" s="17" t="s">
        <v>37</v>
      </c>
      <c r="D380" s="15">
        <v>9</v>
      </c>
      <c r="E380" s="21">
        <f t="shared" si="25"/>
        <v>34981</v>
      </c>
      <c r="F380" s="23">
        <f t="shared" si="26"/>
        <v>27</v>
      </c>
      <c r="G380">
        <v>0</v>
      </c>
      <c r="H380" s="19">
        <v>3558.62</v>
      </c>
      <c r="I380" t="s">
        <v>11</v>
      </c>
      <c r="J380" t="s">
        <v>12</v>
      </c>
      <c r="K380" t="s">
        <v>247</v>
      </c>
      <c r="L380" t="str">
        <f t="shared" si="27"/>
        <v>tier - 2</v>
      </c>
      <c r="M380" t="str">
        <f t="shared" si="28"/>
        <v>tier - 3</v>
      </c>
      <c r="N380" t="str">
        <f t="shared" si="29"/>
        <v>R1024</v>
      </c>
    </row>
    <row r="381" spans="1:14" x14ac:dyDescent="0.25">
      <c r="A381" t="s">
        <v>410</v>
      </c>
      <c r="B381">
        <v>1995</v>
      </c>
      <c r="C381" s="17" t="s">
        <v>18</v>
      </c>
      <c r="D381" s="15">
        <v>16</v>
      </c>
      <c r="E381" s="21">
        <f t="shared" si="25"/>
        <v>34866</v>
      </c>
      <c r="F381" s="23">
        <f t="shared" si="26"/>
        <v>27</v>
      </c>
      <c r="G381">
        <v>1</v>
      </c>
      <c r="H381" s="19">
        <v>3561.89</v>
      </c>
      <c r="I381" t="s">
        <v>11</v>
      </c>
      <c r="J381" t="s">
        <v>16</v>
      </c>
      <c r="K381" t="s">
        <v>13</v>
      </c>
      <c r="L381" t="str">
        <f t="shared" si="27"/>
        <v>tier - 2</v>
      </c>
      <c r="M381" t="str">
        <f t="shared" si="28"/>
        <v>tier - 1</v>
      </c>
      <c r="N381" t="str">
        <f t="shared" si="29"/>
        <v>R1013</v>
      </c>
    </row>
    <row r="382" spans="1:14" x14ac:dyDescent="0.25">
      <c r="A382" t="s">
        <v>411</v>
      </c>
      <c r="B382">
        <v>1981</v>
      </c>
      <c r="C382" s="17" t="s">
        <v>37</v>
      </c>
      <c r="D382" s="15">
        <v>10</v>
      </c>
      <c r="E382" s="21">
        <f t="shared" si="25"/>
        <v>29869</v>
      </c>
      <c r="F382" s="23">
        <f t="shared" si="26"/>
        <v>41</v>
      </c>
      <c r="G382">
        <v>1</v>
      </c>
      <c r="H382" s="19">
        <v>3562.87</v>
      </c>
      <c r="I382" t="s">
        <v>11</v>
      </c>
      <c r="J382" t="s">
        <v>16</v>
      </c>
      <c r="K382" t="s">
        <v>13</v>
      </c>
      <c r="L382" t="str">
        <f t="shared" si="27"/>
        <v>tier - 2</v>
      </c>
      <c r="M382" t="str">
        <f t="shared" si="28"/>
        <v>tier - 1</v>
      </c>
      <c r="N382" t="str">
        <f t="shared" si="29"/>
        <v>R1013</v>
      </c>
    </row>
    <row r="383" spans="1:14" x14ac:dyDescent="0.25">
      <c r="A383" t="s">
        <v>412</v>
      </c>
      <c r="B383">
        <v>1988</v>
      </c>
      <c r="C383" s="17" t="s">
        <v>35</v>
      </c>
      <c r="D383" s="15">
        <v>18</v>
      </c>
      <c r="E383" s="21">
        <f t="shared" si="25"/>
        <v>32373</v>
      </c>
      <c r="F383" s="23">
        <f t="shared" si="26"/>
        <v>34</v>
      </c>
      <c r="G383">
        <v>3</v>
      </c>
      <c r="H383" s="19">
        <v>3569.96</v>
      </c>
      <c r="I383" t="s">
        <v>11</v>
      </c>
      <c r="J383" t="s">
        <v>16</v>
      </c>
      <c r="K383" t="s">
        <v>23</v>
      </c>
      <c r="L383" t="str">
        <f t="shared" si="27"/>
        <v>tier - 2</v>
      </c>
      <c r="M383" t="str">
        <f t="shared" si="28"/>
        <v>tier - 1</v>
      </c>
      <c r="N383" t="str">
        <f t="shared" si="29"/>
        <v>R1012</v>
      </c>
    </row>
    <row r="384" spans="1:14" x14ac:dyDescent="0.25">
      <c r="A384" t="s">
        <v>413</v>
      </c>
      <c r="B384">
        <v>1995</v>
      </c>
      <c r="C384" s="17" t="s">
        <v>35</v>
      </c>
      <c r="D384" s="15">
        <v>23</v>
      </c>
      <c r="E384" s="21">
        <f t="shared" si="25"/>
        <v>34934</v>
      </c>
      <c r="F384" s="23">
        <f t="shared" si="26"/>
        <v>27</v>
      </c>
      <c r="G384">
        <v>1</v>
      </c>
      <c r="H384" s="19">
        <v>3578</v>
      </c>
      <c r="I384" t="s">
        <v>11</v>
      </c>
      <c r="J384" t="s">
        <v>12</v>
      </c>
      <c r="K384" t="s">
        <v>42</v>
      </c>
      <c r="L384" t="str">
        <f t="shared" si="27"/>
        <v>tier - 2</v>
      </c>
      <c r="M384" t="str">
        <f t="shared" si="28"/>
        <v>tier - 3</v>
      </c>
      <c r="N384" t="str">
        <f t="shared" si="29"/>
        <v>R1011</v>
      </c>
    </row>
    <row r="385" spans="1:14" x14ac:dyDescent="0.25">
      <c r="A385" t="s">
        <v>414</v>
      </c>
      <c r="B385">
        <v>2001</v>
      </c>
      <c r="C385" s="17" t="s">
        <v>15</v>
      </c>
      <c r="D385" s="15">
        <v>11</v>
      </c>
      <c r="E385" s="21">
        <f t="shared" si="25"/>
        <v>37206</v>
      </c>
      <c r="F385" s="23">
        <f t="shared" si="26"/>
        <v>21</v>
      </c>
      <c r="G385">
        <v>2</v>
      </c>
      <c r="H385" s="19">
        <v>3579.83</v>
      </c>
      <c r="I385" t="s">
        <v>11</v>
      </c>
      <c r="J385" t="s">
        <v>11</v>
      </c>
      <c r="K385" t="s">
        <v>23</v>
      </c>
      <c r="L385" t="str">
        <f t="shared" si="27"/>
        <v>tier - 2</v>
      </c>
      <c r="M385" t="str">
        <f t="shared" si="28"/>
        <v>tier - 2</v>
      </c>
      <c r="N385" t="str">
        <f t="shared" si="29"/>
        <v>R1012</v>
      </c>
    </row>
    <row r="386" spans="1:14" x14ac:dyDescent="0.25">
      <c r="A386" t="s">
        <v>415</v>
      </c>
      <c r="B386">
        <v>1986</v>
      </c>
      <c r="C386" s="17" t="s">
        <v>30</v>
      </c>
      <c r="D386" s="15">
        <v>27</v>
      </c>
      <c r="E386" s="21">
        <f t="shared" ref="E386:E449" si="30">DATEVALUE(D386&amp;"-"&amp;C386&amp;"-"&amp;B386)</f>
        <v>31773</v>
      </c>
      <c r="F386" s="23">
        <f t="shared" si="26"/>
        <v>36</v>
      </c>
      <c r="G386">
        <v>3</v>
      </c>
      <c r="H386" s="19">
        <v>3589.14</v>
      </c>
      <c r="I386" t="s">
        <v>11</v>
      </c>
      <c r="J386" t="s">
        <v>11</v>
      </c>
      <c r="K386" t="s">
        <v>13</v>
      </c>
      <c r="L386" t="str">
        <f t="shared" si="27"/>
        <v>tier - 2</v>
      </c>
      <c r="M386" t="str">
        <f t="shared" si="28"/>
        <v>tier - 2</v>
      </c>
      <c r="N386" t="str">
        <f t="shared" si="29"/>
        <v>R1013</v>
      </c>
    </row>
    <row r="387" spans="1:14" x14ac:dyDescent="0.25">
      <c r="A387" t="s">
        <v>416</v>
      </c>
      <c r="B387">
        <v>1999</v>
      </c>
      <c r="C387" s="17" t="s">
        <v>18</v>
      </c>
      <c r="D387" s="15">
        <v>6</v>
      </c>
      <c r="E387" s="21">
        <f t="shared" si="30"/>
        <v>36317</v>
      </c>
      <c r="F387" s="23">
        <f t="shared" ref="F387:F450" si="31">DATEDIF(E387,DATE(2023,6,8),"Y")</f>
        <v>24</v>
      </c>
      <c r="G387">
        <v>3</v>
      </c>
      <c r="H387" s="19">
        <v>3591.48</v>
      </c>
      <c r="I387" t="s">
        <v>11</v>
      </c>
      <c r="J387" t="s">
        <v>12</v>
      </c>
      <c r="K387" t="s">
        <v>42</v>
      </c>
      <c r="L387" t="str">
        <f t="shared" ref="L387:L450" si="32">SUBSTITUTE(I387,"?","tier - 2")</f>
        <v>tier - 2</v>
      </c>
      <c r="M387" t="str">
        <f t="shared" ref="M387:M450" si="33">SUBSTITUTE(J387,"?","tier - 2")</f>
        <v>tier - 3</v>
      </c>
      <c r="N387" t="str">
        <f t="shared" ref="N387:N450" si="34">SUBSTITUTE(K387,"?","Unknown")</f>
        <v>R1011</v>
      </c>
    </row>
    <row r="388" spans="1:14" x14ac:dyDescent="0.25">
      <c r="A388" t="s">
        <v>417</v>
      </c>
      <c r="B388">
        <v>1997</v>
      </c>
      <c r="C388" s="17" t="s">
        <v>15</v>
      </c>
      <c r="D388" s="15">
        <v>4</v>
      </c>
      <c r="E388" s="21">
        <f t="shared" si="30"/>
        <v>35738</v>
      </c>
      <c r="F388" s="23">
        <f t="shared" si="31"/>
        <v>25</v>
      </c>
      <c r="G388">
        <v>1</v>
      </c>
      <c r="H388" s="19">
        <v>3594.17</v>
      </c>
      <c r="I388" t="s">
        <v>11</v>
      </c>
      <c r="J388" t="s">
        <v>11</v>
      </c>
      <c r="K388" t="s">
        <v>23</v>
      </c>
      <c r="L388" t="str">
        <f t="shared" si="32"/>
        <v>tier - 2</v>
      </c>
      <c r="M388" t="str">
        <f t="shared" si="33"/>
        <v>tier - 2</v>
      </c>
      <c r="N388" t="str">
        <f t="shared" si="34"/>
        <v>R1012</v>
      </c>
    </row>
    <row r="389" spans="1:14" x14ac:dyDescent="0.25">
      <c r="A389" t="s">
        <v>418</v>
      </c>
      <c r="B389">
        <v>1999</v>
      </c>
      <c r="C389" s="17" t="s">
        <v>35</v>
      </c>
      <c r="D389" s="15">
        <v>12</v>
      </c>
      <c r="E389" s="21">
        <f t="shared" si="30"/>
        <v>36384</v>
      </c>
      <c r="F389" s="23">
        <f t="shared" si="31"/>
        <v>23</v>
      </c>
      <c r="G389">
        <v>3</v>
      </c>
      <c r="H389" s="19">
        <v>3597.6</v>
      </c>
      <c r="I389" t="s">
        <v>11</v>
      </c>
      <c r="J389" t="s">
        <v>11</v>
      </c>
      <c r="K389" t="s">
        <v>42</v>
      </c>
      <c r="L389" t="str">
        <f t="shared" si="32"/>
        <v>tier - 2</v>
      </c>
      <c r="M389" t="str">
        <f t="shared" si="33"/>
        <v>tier - 2</v>
      </c>
      <c r="N389" t="str">
        <f t="shared" si="34"/>
        <v>R1011</v>
      </c>
    </row>
    <row r="390" spans="1:14" x14ac:dyDescent="0.25">
      <c r="A390" t="s">
        <v>419</v>
      </c>
      <c r="B390">
        <v>1988</v>
      </c>
      <c r="C390" s="17" t="s">
        <v>15</v>
      </c>
      <c r="D390" s="15">
        <v>4</v>
      </c>
      <c r="E390" s="21">
        <f t="shared" si="30"/>
        <v>32451</v>
      </c>
      <c r="F390" s="23">
        <f t="shared" si="31"/>
        <v>34</v>
      </c>
      <c r="G390">
        <v>3</v>
      </c>
      <c r="H390" s="19">
        <v>3603.6</v>
      </c>
      <c r="I390" t="s">
        <v>11</v>
      </c>
      <c r="J390" t="s">
        <v>16</v>
      </c>
      <c r="K390" t="s">
        <v>13</v>
      </c>
      <c r="L390" t="str">
        <f t="shared" si="32"/>
        <v>tier - 2</v>
      </c>
      <c r="M390" t="str">
        <f t="shared" si="33"/>
        <v>tier - 1</v>
      </c>
      <c r="N390" t="str">
        <f t="shared" si="34"/>
        <v>R1013</v>
      </c>
    </row>
    <row r="391" spans="1:14" x14ac:dyDescent="0.25">
      <c r="A391" t="s">
        <v>420</v>
      </c>
      <c r="B391">
        <v>1990</v>
      </c>
      <c r="C391" s="17" t="s">
        <v>37</v>
      </c>
      <c r="D391" s="15">
        <v>11</v>
      </c>
      <c r="E391" s="21">
        <f t="shared" si="30"/>
        <v>33157</v>
      </c>
      <c r="F391" s="23">
        <f t="shared" si="31"/>
        <v>32</v>
      </c>
      <c r="G391">
        <v>3</v>
      </c>
      <c r="H391" s="19">
        <v>3606.43</v>
      </c>
      <c r="I391" t="s">
        <v>11</v>
      </c>
      <c r="J391" t="s">
        <v>16</v>
      </c>
      <c r="K391" t="s">
        <v>13</v>
      </c>
      <c r="L391" t="str">
        <f t="shared" si="32"/>
        <v>tier - 2</v>
      </c>
      <c r="M391" t="str">
        <f t="shared" si="33"/>
        <v>tier - 1</v>
      </c>
      <c r="N391" t="str">
        <f t="shared" si="34"/>
        <v>R1013</v>
      </c>
    </row>
    <row r="392" spans="1:14" x14ac:dyDescent="0.25">
      <c r="A392" t="s">
        <v>421</v>
      </c>
      <c r="B392">
        <v>1985</v>
      </c>
      <c r="C392" s="17" t="s">
        <v>18</v>
      </c>
      <c r="D392" s="15">
        <v>14</v>
      </c>
      <c r="E392" s="21">
        <f t="shared" si="30"/>
        <v>31212</v>
      </c>
      <c r="F392" s="23">
        <f t="shared" si="31"/>
        <v>37</v>
      </c>
      <c r="G392">
        <v>3</v>
      </c>
      <c r="H392" s="19">
        <v>3622.13</v>
      </c>
      <c r="I392" t="s">
        <v>11</v>
      </c>
      <c r="J392" t="s">
        <v>16</v>
      </c>
      <c r="K392" t="s">
        <v>13</v>
      </c>
      <c r="L392" t="str">
        <f t="shared" si="32"/>
        <v>tier - 2</v>
      </c>
      <c r="M392" t="str">
        <f t="shared" si="33"/>
        <v>tier - 1</v>
      </c>
      <c r="N392" t="str">
        <f t="shared" si="34"/>
        <v>R1013</v>
      </c>
    </row>
    <row r="393" spans="1:14" x14ac:dyDescent="0.25">
      <c r="A393" t="s">
        <v>422</v>
      </c>
      <c r="B393">
        <v>1992</v>
      </c>
      <c r="C393" s="17" t="s">
        <v>15</v>
      </c>
      <c r="D393" s="15">
        <v>17</v>
      </c>
      <c r="E393" s="21">
        <f t="shared" si="30"/>
        <v>33925</v>
      </c>
      <c r="F393" s="23">
        <f t="shared" si="31"/>
        <v>30</v>
      </c>
      <c r="G393">
        <v>0</v>
      </c>
      <c r="H393" s="19">
        <v>3645.09</v>
      </c>
      <c r="I393" t="s">
        <v>16</v>
      </c>
      <c r="J393" t="s">
        <v>11</v>
      </c>
      <c r="K393" t="s">
        <v>276</v>
      </c>
      <c r="L393" t="str">
        <f t="shared" si="32"/>
        <v>tier - 1</v>
      </c>
      <c r="M393" t="str">
        <f t="shared" si="33"/>
        <v>tier - 2</v>
      </c>
      <c r="N393" t="str">
        <f t="shared" si="34"/>
        <v>R1014</v>
      </c>
    </row>
    <row r="394" spans="1:14" x14ac:dyDescent="0.25">
      <c r="A394" t="s">
        <v>423</v>
      </c>
      <c r="B394">
        <v>1990</v>
      </c>
      <c r="C394" s="17" t="s">
        <v>15</v>
      </c>
      <c r="D394" s="15">
        <v>8</v>
      </c>
      <c r="E394" s="21">
        <f t="shared" si="30"/>
        <v>33185</v>
      </c>
      <c r="F394" s="23">
        <f t="shared" si="31"/>
        <v>32</v>
      </c>
      <c r="G394">
        <v>3</v>
      </c>
      <c r="H394" s="19">
        <v>3653.29</v>
      </c>
      <c r="I394" t="s">
        <v>11</v>
      </c>
      <c r="J394" t="s">
        <v>12</v>
      </c>
      <c r="K394" t="s">
        <v>42</v>
      </c>
      <c r="L394" t="str">
        <f t="shared" si="32"/>
        <v>tier - 2</v>
      </c>
      <c r="M394" t="str">
        <f t="shared" si="33"/>
        <v>tier - 3</v>
      </c>
      <c r="N394" t="str">
        <f t="shared" si="34"/>
        <v>R1011</v>
      </c>
    </row>
    <row r="395" spans="1:14" x14ac:dyDescent="0.25">
      <c r="A395" t="s">
        <v>424</v>
      </c>
      <c r="B395">
        <v>1992</v>
      </c>
      <c r="C395" s="17" t="s">
        <v>20</v>
      </c>
      <c r="D395" s="15">
        <v>14</v>
      </c>
      <c r="E395" s="21">
        <f t="shared" si="30"/>
        <v>33861</v>
      </c>
      <c r="F395" s="23">
        <f t="shared" si="31"/>
        <v>30</v>
      </c>
      <c r="G395">
        <v>1</v>
      </c>
      <c r="H395" s="19">
        <v>3659.35</v>
      </c>
      <c r="I395" t="s">
        <v>12</v>
      </c>
      <c r="J395" t="s">
        <v>16</v>
      </c>
      <c r="K395" t="s">
        <v>42</v>
      </c>
      <c r="L395" t="str">
        <f t="shared" si="32"/>
        <v>tier - 3</v>
      </c>
      <c r="M395" t="str">
        <f t="shared" si="33"/>
        <v>tier - 1</v>
      </c>
      <c r="N395" t="str">
        <f t="shared" si="34"/>
        <v>R1011</v>
      </c>
    </row>
    <row r="396" spans="1:14" x14ac:dyDescent="0.25">
      <c r="A396" t="s">
        <v>425</v>
      </c>
      <c r="B396">
        <v>1984</v>
      </c>
      <c r="C396" s="17" t="s">
        <v>10</v>
      </c>
      <c r="D396" s="15">
        <v>6</v>
      </c>
      <c r="E396" s="21">
        <f t="shared" si="30"/>
        <v>30869</v>
      </c>
      <c r="F396" s="23">
        <f t="shared" si="31"/>
        <v>38</v>
      </c>
      <c r="G396">
        <v>3</v>
      </c>
      <c r="H396" s="19">
        <v>3678.86</v>
      </c>
      <c r="I396" t="s">
        <v>11</v>
      </c>
      <c r="J396" t="s">
        <v>12</v>
      </c>
      <c r="K396" t="s">
        <v>13</v>
      </c>
      <c r="L396" t="str">
        <f t="shared" si="32"/>
        <v>tier - 2</v>
      </c>
      <c r="M396" t="str">
        <f t="shared" si="33"/>
        <v>tier - 3</v>
      </c>
      <c r="N396" t="str">
        <f t="shared" si="34"/>
        <v>R1013</v>
      </c>
    </row>
    <row r="397" spans="1:14" x14ac:dyDescent="0.25">
      <c r="A397" t="s">
        <v>426</v>
      </c>
      <c r="B397">
        <v>2003</v>
      </c>
      <c r="C397" s="17" t="s">
        <v>10</v>
      </c>
      <c r="D397" s="15">
        <v>10</v>
      </c>
      <c r="E397" s="21">
        <f t="shared" si="30"/>
        <v>37812</v>
      </c>
      <c r="F397" s="23">
        <f t="shared" si="31"/>
        <v>19</v>
      </c>
      <c r="G397">
        <v>0</v>
      </c>
      <c r="H397" s="19">
        <v>3688.35</v>
      </c>
      <c r="I397" t="s">
        <v>11</v>
      </c>
      <c r="J397" t="s">
        <v>11</v>
      </c>
      <c r="K397" t="s">
        <v>300</v>
      </c>
      <c r="L397" t="str">
        <f t="shared" si="32"/>
        <v>tier - 2</v>
      </c>
      <c r="M397" t="str">
        <f t="shared" si="33"/>
        <v>tier - 2</v>
      </c>
      <c r="N397" t="str">
        <f t="shared" si="34"/>
        <v>R1021</v>
      </c>
    </row>
    <row r="398" spans="1:14" x14ac:dyDescent="0.25">
      <c r="A398" t="s">
        <v>427</v>
      </c>
      <c r="B398">
        <v>1981</v>
      </c>
      <c r="C398" s="17" t="s">
        <v>30</v>
      </c>
      <c r="D398" s="15">
        <v>14</v>
      </c>
      <c r="E398" s="21">
        <f t="shared" si="30"/>
        <v>29934</v>
      </c>
      <c r="F398" s="23">
        <f t="shared" si="31"/>
        <v>41</v>
      </c>
      <c r="G398">
        <v>1</v>
      </c>
      <c r="H398" s="19">
        <v>3688.38</v>
      </c>
      <c r="I398" t="s">
        <v>11</v>
      </c>
      <c r="J398" t="s">
        <v>11</v>
      </c>
      <c r="K398" t="s">
        <v>13</v>
      </c>
      <c r="L398" t="str">
        <f t="shared" si="32"/>
        <v>tier - 2</v>
      </c>
      <c r="M398" t="str">
        <f t="shared" si="33"/>
        <v>tier - 2</v>
      </c>
      <c r="N398" t="str">
        <f t="shared" si="34"/>
        <v>R1013</v>
      </c>
    </row>
    <row r="399" spans="1:14" x14ac:dyDescent="0.25">
      <c r="A399" t="s">
        <v>428</v>
      </c>
      <c r="B399">
        <v>1995</v>
      </c>
      <c r="C399" s="17" t="s">
        <v>37</v>
      </c>
      <c r="D399" s="15">
        <v>21</v>
      </c>
      <c r="E399" s="21">
        <f t="shared" si="30"/>
        <v>34993</v>
      </c>
      <c r="F399" s="23">
        <f t="shared" si="31"/>
        <v>27</v>
      </c>
      <c r="G399">
        <v>2</v>
      </c>
      <c r="H399" s="19">
        <v>3693.43</v>
      </c>
      <c r="I399" t="s">
        <v>11</v>
      </c>
      <c r="J399" t="s">
        <v>12</v>
      </c>
      <c r="K399" t="s">
        <v>42</v>
      </c>
      <c r="L399" t="str">
        <f t="shared" si="32"/>
        <v>tier - 2</v>
      </c>
      <c r="M399" t="str">
        <f t="shared" si="33"/>
        <v>tier - 3</v>
      </c>
      <c r="N399" t="str">
        <f t="shared" si="34"/>
        <v>R1011</v>
      </c>
    </row>
    <row r="400" spans="1:14" x14ac:dyDescent="0.25">
      <c r="A400" t="s">
        <v>429</v>
      </c>
      <c r="B400">
        <v>1988</v>
      </c>
      <c r="C400" s="17" t="s">
        <v>35</v>
      </c>
      <c r="D400" s="15">
        <v>18</v>
      </c>
      <c r="E400" s="21">
        <f t="shared" si="30"/>
        <v>32373</v>
      </c>
      <c r="F400" s="23">
        <f t="shared" si="31"/>
        <v>34</v>
      </c>
      <c r="G400">
        <v>3</v>
      </c>
      <c r="H400" s="19">
        <v>3699.54</v>
      </c>
      <c r="I400" t="s">
        <v>11</v>
      </c>
      <c r="J400" t="s">
        <v>12</v>
      </c>
      <c r="K400" t="s">
        <v>13</v>
      </c>
      <c r="L400" t="str">
        <f t="shared" si="32"/>
        <v>tier - 2</v>
      </c>
      <c r="M400" t="str">
        <f t="shared" si="33"/>
        <v>tier - 3</v>
      </c>
      <c r="N400" t="str">
        <f t="shared" si="34"/>
        <v>R1013</v>
      </c>
    </row>
    <row r="401" spans="1:14" x14ac:dyDescent="0.25">
      <c r="A401" t="s">
        <v>430</v>
      </c>
      <c r="B401">
        <v>1989</v>
      </c>
      <c r="C401" s="17" t="s">
        <v>30</v>
      </c>
      <c r="D401" s="15">
        <v>2</v>
      </c>
      <c r="E401" s="21">
        <f t="shared" si="30"/>
        <v>32844</v>
      </c>
      <c r="F401" s="23">
        <f t="shared" si="31"/>
        <v>33</v>
      </c>
      <c r="G401">
        <v>0</v>
      </c>
      <c r="H401" s="19">
        <v>3704.35</v>
      </c>
      <c r="I401" t="s">
        <v>11</v>
      </c>
      <c r="J401" t="s">
        <v>11</v>
      </c>
      <c r="K401" t="s">
        <v>13</v>
      </c>
      <c r="L401" t="str">
        <f t="shared" si="32"/>
        <v>tier - 2</v>
      </c>
      <c r="M401" t="str">
        <f t="shared" si="33"/>
        <v>tier - 2</v>
      </c>
      <c r="N401" t="str">
        <f t="shared" si="34"/>
        <v>R1013</v>
      </c>
    </row>
    <row r="402" spans="1:14" x14ac:dyDescent="0.25">
      <c r="A402" t="s">
        <v>431</v>
      </c>
      <c r="B402">
        <v>2004</v>
      </c>
      <c r="C402" s="17" t="s">
        <v>15</v>
      </c>
      <c r="D402" s="15">
        <v>5</v>
      </c>
      <c r="E402" s="21">
        <f t="shared" si="30"/>
        <v>38296</v>
      </c>
      <c r="F402" s="23">
        <f t="shared" si="31"/>
        <v>18</v>
      </c>
      <c r="G402">
        <v>0</v>
      </c>
      <c r="H402" s="19">
        <v>3722.23</v>
      </c>
      <c r="I402" t="s">
        <v>11</v>
      </c>
      <c r="J402" t="s">
        <v>11</v>
      </c>
      <c r="K402" t="s">
        <v>200</v>
      </c>
      <c r="L402" t="str">
        <f t="shared" si="32"/>
        <v>tier - 2</v>
      </c>
      <c r="M402" t="str">
        <f t="shared" si="33"/>
        <v>tier - 2</v>
      </c>
      <c r="N402" t="str">
        <f t="shared" si="34"/>
        <v>R1025</v>
      </c>
    </row>
    <row r="403" spans="1:14" x14ac:dyDescent="0.25">
      <c r="A403" t="s">
        <v>432</v>
      </c>
      <c r="B403">
        <v>1986</v>
      </c>
      <c r="C403" s="17" t="s">
        <v>30</v>
      </c>
      <c r="D403" s="15">
        <v>1</v>
      </c>
      <c r="E403" s="21">
        <f t="shared" si="30"/>
        <v>31747</v>
      </c>
      <c r="F403" s="23">
        <f t="shared" si="31"/>
        <v>36</v>
      </c>
      <c r="G403">
        <v>3</v>
      </c>
      <c r="H403" s="19">
        <v>3731.6</v>
      </c>
      <c r="I403" t="s">
        <v>11</v>
      </c>
      <c r="J403" t="s">
        <v>11</v>
      </c>
      <c r="K403" t="s">
        <v>13</v>
      </c>
      <c r="L403" t="str">
        <f t="shared" si="32"/>
        <v>tier - 2</v>
      </c>
      <c r="M403" t="str">
        <f t="shared" si="33"/>
        <v>tier - 2</v>
      </c>
      <c r="N403" t="str">
        <f t="shared" si="34"/>
        <v>R1013</v>
      </c>
    </row>
    <row r="404" spans="1:14" x14ac:dyDescent="0.25">
      <c r="A404" t="s">
        <v>433</v>
      </c>
      <c r="B404">
        <v>1994</v>
      </c>
      <c r="C404" s="17" t="s">
        <v>35</v>
      </c>
      <c r="D404" s="15">
        <v>22</v>
      </c>
      <c r="E404" s="21">
        <f t="shared" si="30"/>
        <v>34568</v>
      </c>
      <c r="F404" s="23">
        <f t="shared" si="31"/>
        <v>28</v>
      </c>
      <c r="G404">
        <v>0</v>
      </c>
      <c r="H404" s="19">
        <v>3732.63</v>
      </c>
      <c r="I404" t="s">
        <v>11</v>
      </c>
      <c r="J404" t="s">
        <v>12</v>
      </c>
      <c r="K404" t="s">
        <v>247</v>
      </c>
      <c r="L404" t="str">
        <f t="shared" si="32"/>
        <v>tier - 2</v>
      </c>
      <c r="M404" t="str">
        <f t="shared" si="33"/>
        <v>tier - 3</v>
      </c>
      <c r="N404" t="str">
        <f t="shared" si="34"/>
        <v>R1024</v>
      </c>
    </row>
    <row r="405" spans="1:14" x14ac:dyDescent="0.25">
      <c r="A405" t="s">
        <v>434</v>
      </c>
      <c r="B405">
        <v>1993</v>
      </c>
      <c r="C405" s="17" t="s">
        <v>18</v>
      </c>
      <c r="D405" s="15">
        <v>22</v>
      </c>
      <c r="E405" s="21">
        <f t="shared" si="30"/>
        <v>34142</v>
      </c>
      <c r="F405" s="23">
        <f t="shared" si="31"/>
        <v>29</v>
      </c>
      <c r="G405">
        <v>0</v>
      </c>
      <c r="H405" s="19">
        <v>3736.46</v>
      </c>
      <c r="I405" t="s">
        <v>11</v>
      </c>
      <c r="J405" t="s">
        <v>11</v>
      </c>
      <c r="K405" t="s">
        <v>23</v>
      </c>
      <c r="L405" t="str">
        <f t="shared" si="32"/>
        <v>tier - 2</v>
      </c>
      <c r="M405" t="str">
        <f t="shared" si="33"/>
        <v>tier - 2</v>
      </c>
      <c r="N405" t="str">
        <f t="shared" si="34"/>
        <v>R1012</v>
      </c>
    </row>
    <row r="406" spans="1:14" x14ac:dyDescent="0.25">
      <c r="A406" t="s">
        <v>435</v>
      </c>
      <c r="B406">
        <v>1986</v>
      </c>
      <c r="C406" s="17" t="s">
        <v>20</v>
      </c>
      <c r="D406" s="15">
        <v>9</v>
      </c>
      <c r="E406" s="21">
        <f t="shared" si="30"/>
        <v>31664</v>
      </c>
      <c r="F406" s="23">
        <f t="shared" si="31"/>
        <v>36</v>
      </c>
      <c r="G406">
        <v>3</v>
      </c>
      <c r="H406" s="19">
        <v>3748.56</v>
      </c>
      <c r="I406" t="s">
        <v>11</v>
      </c>
      <c r="J406" t="s">
        <v>11</v>
      </c>
      <c r="K406" t="s">
        <v>13</v>
      </c>
      <c r="L406" t="str">
        <f t="shared" si="32"/>
        <v>tier - 2</v>
      </c>
      <c r="M406" t="str">
        <f t="shared" si="33"/>
        <v>tier - 2</v>
      </c>
      <c r="N406" t="str">
        <f t="shared" si="34"/>
        <v>R1013</v>
      </c>
    </row>
    <row r="407" spans="1:14" x14ac:dyDescent="0.25">
      <c r="A407" t="s">
        <v>436</v>
      </c>
      <c r="B407">
        <v>1991</v>
      </c>
      <c r="C407" s="17" t="s">
        <v>37</v>
      </c>
      <c r="D407" s="15">
        <v>28</v>
      </c>
      <c r="E407" s="21">
        <f t="shared" si="30"/>
        <v>33539</v>
      </c>
      <c r="F407" s="23">
        <f t="shared" si="31"/>
        <v>31</v>
      </c>
      <c r="G407">
        <v>0</v>
      </c>
      <c r="H407" s="19">
        <v>3756.62</v>
      </c>
      <c r="I407" t="s">
        <v>11</v>
      </c>
      <c r="J407" t="s">
        <v>11</v>
      </c>
      <c r="K407" t="s">
        <v>13</v>
      </c>
      <c r="L407" t="str">
        <f t="shared" si="32"/>
        <v>tier - 2</v>
      </c>
      <c r="M407" t="str">
        <f t="shared" si="33"/>
        <v>tier - 2</v>
      </c>
      <c r="N407" t="str">
        <f t="shared" si="34"/>
        <v>R1013</v>
      </c>
    </row>
    <row r="408" spans="1:14" x14ac:dyDescent="0.25">
      <c r="A408" t="s">
        <v>437</v>
      </c>
      <c r="B408">
        <v>1991</v>
      </c>
      <c r="C408" s="17" t="s">
        <v>35</v>
      </c>
      <c r="D408" s="15">
        <v>25</v>
      </c>
      <c r="E408" s="21">
        <f t="shared" si="30"/>
        <v>33475</v>
      </c>
      <c r="F408" s="23">
        <f t="shared" si="31"/>
        <v>31</v>
      </c>
      <c r="G408">
        <v>0</v>
      </c>
      <c r="H408" s="19">
        <v>3757.84</v>
      </c>
      <c r="I408" t="s">
        <v>11</v>
      </c>
      <c r="J408" t="s">
        <v>16</v>
      </c>
      <c r="K408" t="s">
        <v>13</v>
      </c>
      <c r="L408" t="str">
        <f t="shared" si="32"/>
        <v>tier - 2</v>
      </c>
      <c r="M408" t="str">
        <f t="shared" si="33"/>
        <v>tier - 1</v>
      </c>
      <c r="N408" t="str">
        <f t="shared" si="34"/>
        <v>R1013</v>
      </c>
    </row>
    <row r="409" spans="1:14" x14ac:dyDescent="0.25">
      <c r="A409" t="s">
        <v>438</v>
      </c>
      <c r="B409">
        <v>1991</v>
      </c>
      <c r="C409" s="17" t="s">
        <v>37</v>
      </c>
      <c r="D409" s="15">
        <v>24</v>
      </c>
      <c r="E409" s="21">
        <f t="shared" si="30"/>
        <v>33535</v>
      </c>
      <c r="F409" s="23">
        <f t="shared" si="31"/>
        <v>31</v>
      </c>
      <c r="G409">
        <v>0</v>
      </c>
      <c r="H409" s="19">
        <v>3761.29</v>
      </c>
      <c r="I409" t="s">
        <v>11</v>
      </c>
      <c r="J409" t="s">
        <v>12</v>
      </c>
      <c r="K409" t="s">
        <v>42</v>
      </c>
      <c r="L409" t="str">
        <f t="shared" si="32"/>
        <v>tier - 2</v>
      </c>
      <c r="M409" t="str">
        <f t="shared" si="33"/>
        <v>tier - 3</v>
      </c>
      <c r="N409" t="str">
        <f t="shared" si="34"/>
        <v>R1011</v>
      </c>
    </row>
    <row r="410" spans="1:14" x14ac:dyDescent="0.25">
      <c r="A410" t="s">
        <v>439</v>
      </c>
      <c r="B410">
        <v>1994</v>
      </c>
      <c r="C410" s="17" t="s">
        <v>15</v>
      </c>
      <c r="D410" s="15">
        <v>21</v>
      </c>
      <c r="E410" s="21">
        <f t="shared" si="30"/>
        <v>34659</v>
      </c>
      <c r="F410" s="23">
        <f t="shared" si="31"/>
        <v>28</v>
      </c>
      <c r="G410">
        <v>1</v>
      </c>
      <c r="H410" s="19">
        <v>3766.88</v>
      </c>
      <c r="I410" t="s">
        <v>11</v>
      </c>
      <c r="J410" t="s">
        <v>16</v>
      </c>
      <c r="K410" t="s">
        <v>13</v>
      </c>
      <c r="L410" t="str">
        <f t="shared" si="32"/>
        <v>tier - 2</v>
      </c>
      <c r="M410" t="str">
        <f t="shared" si="33"/>
        <v>tier - 1</v>
      </c>
      <c r="N410" t="str">
        <f t="shared" si="34"/>
        <v>R1013</v>
      </c>
    </row>
    <row r="411" spans="1:14" x14ac:dyDescent="0.25">
      <c r="A411" t="s">
        <v>440</v>
      </c>
      <c r="B411">
        <v>1987</v>
      </c>
      <c r="C411" s="17" t="s">
        <v>37</v>
      </c>
      <c r="D411" s="15">
        <v>24</v>
      </c>
      <c r="E411" s="21">
        <f t="shared" si="30"/>
        <v>32074</v>
      </c>
      <c r="F411" s="23">
        <f t="shared" si="31"/>
        <v>35</v>
      </c>
      <c r="G411">
        <v>3</v>
      </c>
      <c r="H411" s="19">
        <v>3773.23</v>
      </c>
      <c r="I411" t="s">
        <v>11</v>
      </c>
      <c r="J411" t="s">
        <v>12</v>
      </c>
      <c r="K411" t="s">
        <v>13</v>
      </c>
      <c r="L411" t="str">
        <f t="shared" si="32"/>
        <v>tier - 2</v>
      </c>
      <c r="M411" t="str">
        <f t="shared" si="33"/>
        <v>tier - 3</v>
      </c>
      <c r="N411" t="str">
        <f t="shared" si="34"/>
        <v>R1013</v>
      </c>
    </row>
    <row r="412" spans="1:14" x14ac:dyDescent="0.25">
      <c r="A412" t="s">
        <v>441</v>
      </c>
      <c r="B412">
        <v>1981</v>
      </c>
      <c r="C412" s="17" t="s">
        <v>30</v>
      </c>
      <c r="D412" s="15">
        <v>13</v>
      </c>
      <c r="E412" s="21">
        <f t="shared" si="30"/>
        <v>29933</v>
      </c>
      <c r="F412" s="23">
        <f t="shared" si="31"/>
        <v>41</v>
      </c>
      <c r="G412">
        <v>1</v>
      </c>
      <c r="H412" s="19">
        <v>3785.77</v>
      </c>
      <c r="I412" t="s">
        <v>11</v>
      </c>
      <c r="J412" t="s">
        <v>16</v>
      </c>
      <c r="K412" t="s">
        <v>13</v>
      </c>
      <c r="L412" t="str">
        <f t="shared" si="32"/>
        <v>tier - 2</v>
      </c>
      <c r="M412" t="str">
        <f t="shared" si="33"/>
        <v>tier - 1</v>
      </c>
      <c r="N412" t="str">
        <f t="shared" si="34"/>
        <v>R1013</v>
      </c>
    </row>
    <row r="413" spans="1:14" x14ac:dyDescent="0.25">
      <c r="A413" t="s">
        <v>442</v>
      </c>
      <c r="B413">
        <v>1988</v>
      </c>
      <c r="C413" s="17" t="s">
        <v>35</v>
      </c>
      <c r="D413" s="15">
        <v>28</v>
      </c>
      <c r="E413" s="21">
        <f t="shared" si="30"/>
        <v>32383</v>
      </c>
      <c r="F413" s="23">
        <f t="shared" si="31"/>
        <v>34</v>
      </c>
      <c r="G413">
        <v>3</v>
      </c>
      <c r="H413" s="19">
        <v>3793.55</v>
      </c>
      <c r="I413" t="s">
        <v>11</v>
      </c>
      <c r="J413" t="s">
        <v>12</v>
      </c>
      <c r="K413" t="s">
        <v>13</v>
      </c>
      <c r="L413" t="str">
        <f t="shared" si="32"/>
        <v>tier - 2</v>
      </c>
      <c r="M413" t="str">
        <f t="shared" si="33"/>
        <v>tier - 3</v>
      </c>
      <c r="N413" t="str">
        <f t="shared" si="34"/>
        <v>R1013</v>
      </c>
    </row>
    <row r="414" spans="1:14" x14ac:dyDescent="0.25">
      <c r="A414" t="s">
        <v>443</v>
      </c>
      <c r="B414">
        <v>1999</v>
      </c>
      <c r="C414" s="17" t="s">
        <v>18</v>
      </c>
      <c r="D414" s="15">
        <v>24</v>
      </c>
      <c r="E414" s="21">
        <f t="shared" si="30"/>
        <v>36335</v>
      </c>
      <c r="F414" s="23">
        <f t="shared" si="31"/>
        <v>23</v>
      </c>
      <c r="G414">
        <v>0</v>
      </c>
      <c r="H414" s="19">
        <v>3796.36</v>
      </c>
      <c r="I414" t="s">
        <v>11</v>
      </c>
      <c r="J414" t="s">
        <v>12</v>
      </c>
      <c r="K414" t="s">
        <v>23</v>
      </c>
      <c r="L414" t="str">
        <f t="shared" si="32"/>
        <v>tier - 2</v>
      </c>
      <c r="M414" t="str">
        <f t="shared" si="33"/>
        <v>tier - 3</v>
      </c>
      <c r="N414" t="str">
        <f t="shared" si="34"/>
        <v>R1012</v>
      </c>
    </row>
    <row r="415" spans="1:14" x14ac:dyDescent="0.25">
      <c r="A415" t="s">
        <v>444</v>
      </c>
      <c r="B415">
        <v>1981</v>
      </c>
      <c r="C415" s="17" t="s">
        <v>20</v>
      </c>
      <c r="D415" s="15">
        <v>29</v>
      </c>
      <c r="E415" s="21">
        <f t="shared" si="30"/>
        <v>29858</v>
      </c>
      <c r="F415" s="23">
        <f t="shared" si="31"/>
        <v>41</v>
      </c>
      <c r="G415">
        <v>1</v>
      </c>
      <c r="H415" s="19">
        <v>3797.2</v>
      </c>
      <c r="I415" t="s">
        <v>11</v>
      </c>
      <c r="J415" t="s">
        <v>12</v>
      </c>
      <c r="K415" t="s">
        <v>23</v>
      </c>
      <c r="L415" t="str">
        <f t="shared" si="32"/>
        <v>tier - 2</v>
      </c>
      <c r="M415" t="str">
        <f t="shared" si="33"/>
        <v>tier - 3</v>
      </c>
      <c r="N415" t="str">
        <f t="shared" si="34"/>
        <v>R1012</v>
      </c>
    </row>
    <row r="416" spans="1:14" x14ac:dyDescent="0.25">
      <c r="A416" t="s">
        <v>445</v>
      </c>
      <c r="B416">
        <v>1994</v>
      </c>
      <c r="C416" s="17" t="s">
        <v>35</v>
      </c>
      <c r="D416" s="15">
        <v>12</v>
      </c>
      <c r="E416" s="21">
        <f t="shared" si="30"/>
        <v>34558</v>
      </c>
      <c r="F416" s="23">
        <f t="shared" si="31"/>
        <v>28</v>
      </c>
      <c r="G416">
        <v>2</v>
      </c>
      <c r="H416" s="19">
        <v>3847.67</v>
      </c>
      <c r="I416" t="s">
        <v>12</v>
      </c>
      <c r="J416" t="s">
        <v>11</v>
      </c>
      <c r="K416" t="s">
        <v>42</v>
      </c>
      <c r="L416" t="str">
        <f t="shared" si="32"/>
        <v>tier - 3</v>
      </c>
      <c r="M416" t="str">
        <f t="shared" si="33"/>
        <v>tier - 2</v>
      </c>
      <c r="N416" t="str">
        <f t="shared" si="34"/>
        <v>R1011</v>
      </c>
    </row>
    <row r="417" spans="1:14" x14ac:dyDescent="0.25">
      <c r="A417" t="s">
        <v>446</v>
      </c>
      <c r="B417">
        <v>1991</v>
      </c>
      <c r="C417" s="17" t="s">
        <v>35</v>
      </c>
      <c r="D417" s="15">
        <v>19</v>
      </c>
      <c r="E417" s="21">
        <f t="shared" si="30"/>
        <v>33469</v>
      </c>
      <c r="F417" s="23">
        <f t="shared" si="31"/>
        <v>31</v>
      </c>
      <c r="G417">
        <v>0</v>
      </c>
      <c r="H417" s="19">
        <v>3857.76</v>
      </c>
      <c r="I417" t="s">
        <v>12</v>
      </c>
      <c r="J417" t="s">
        <v>16</v>
      </c>
      <c r="K417" t="s">
        <v>168</v>
      </c>
      <c r="L417" t="str">
        <f t="shared" si="32"/>
        <v>tier - 3</v>
      </c>
      <c r="M417" t="str">
        <f t="shared" si="33"/>
        <v>tier - 1</v>
      </c>
      <c r="N417" t="str">
        <f t="shared" si="34"/>
        <v>R1016</v>
      </c>
    </row>
    <row r="418" spans="1:14" x14ac:dyDescent="0.25">
      <c r="A418" t="s">
        <v>447</v>
      </c>
      <c r="B418">
        <v>2001</v>
      </c>
      <c r="C418" s="17" t="s">
        <v>18</v>
      </c>
      <c r="D418" s="15">
        <v>6</v>
      </c>
      <c r="E418" s="21">
        <f t="shared" si="30"/>
        <v>37048</v>
      </c>
      <c r="F418" s="23">
        <f t="shared" si="31"/>
        <v>22</v>
      </c>
      <c r="G418">
        <v>0</v>
      </c>
      <c r="H418" s="19">
        <v>3858.51</v>
      </c>
      <c r="I418" t="s">
        <v>11</v>
      </c>
      <c r="J418" t="s">
        <v>12</v>
      </c>
      <c r="K418" t="s">
        <v>200</v>
      </c>
      <c r="L418" t="str">
        <f t="shared" si="32"/>
        <v>tier - 2</v>
      </c>
      <c r="M418" t="str">
        <f t="shared" si="33"/>
        <v>tier - 3</v>
      </c>
      <c r="N418" t="str">
        <f t="shared" si="34"/>
        <v>R1025</v>
      </c>
    </row>
    <row r="419" spans="1:14" x14ac:dyDescent="0.25">
      <c r="A419" t="s">
        <v>448</v>
      </c>
      <c r="B419">
        <v>2001</v>
      </c>
      <c r="C419" s="17" t="s">
        <v>37</v>
      </c>
      <c r="D419" s="15">
        <v>18</v>
      </c>
      <c r="E419" s="21">
        <f t="shared" si="30"/>
        <v>37182</v>
      </c>
      <c r="F419" s="23">
        <f t="shared" si="31"/>
        <v>21</v>
      </c>
      <c r="G419">
        <v>3</v>
      </c>
      <c r="H419" s="19">
        <v>3861.21</v>
      </c>
      <c r="I419" t="s">
        <v>11</v>
      </c>
      <c r="J419" t="s">
        <v>11</v>
      </c>
      <c r="K419" t="s">
        <v>168</v>
      </c>
      <c r="L419" t="str">
        <f t="shared" si="32"/>
        <v>tier - 2</v>
      </c>
      <c r="M419" t="str">
        <f t="shared" si="33"/>
        <v>tier - 2</v>
      </c>
      <c r="N419" t="str">
        <f t="shared" si="34"/>
        <v>R1016</v>
      </c>
    </row>
    <row r="420" spans="1:14" x14ac:dyDescent="0.25">
      <c r="A420" t="s">
        <v>449</v>
      </c>
      <c r="B420">
        <v>1990</v>
      </c>
      <c r="C420" s="17" t="s">
        <v>18</v>
      </c>
      <c r="D420" s="15">
        <v>24</v>
      </c>
      <c r="E420" s="21">
        <f t="shared" si="30"/>
        <v>33048</v>
      </c>
      <c r="F420" s="23">
        <f t="shared" si="31"/>
        <v>32</v>
      </c>
      <c r="G420">
        <v>0</v>
      </c>
      <c r="H420" s="19">
        <v>3866.86</v>
      </c>
      <c r="I420" t="s">
        <v>16</v>
      </c>
      <c r="J420" t="s">
        <v>16</v>
      </c>
      <c r="K420" t="s">
        <v>23</v>
      </c>
      <c r="L420" t="str">
        <f t="shared" si="32"/>
        <v>tier - 1</v>
      </c>
      <c r="M420" t="str">
        <f t="shared" si="33"/>
        <v>tier - 1</v>
      </c>
      <c r="N420" t="str">
        <f t="shared" si="34"/>
        <v>R1012</v>
      </c>
    </row>
    <row r="421" spans="1:14" x14ac:dyDescent="0.25">
      <c r="A421" t="s">
        <v>450</v>
      </c>
      <c r="B421">
        <v>1991</v>
      </c>
      <c r="C421" s="17" t="s">
        <v>10</v>
      </c>
      <c r="D421" s="15">
        <v>25</v>
      </c>
      <c r="E421" s="21">
        <f t="shared" si="30"/>
        <v>33444</v>
      </c>
      <c r="F421" s="23">
        <f t="shared" si="31"/>
        <v>31</v>
      </c>
      <c r="G421">
        <v>1</v>
      </c>
      <c r="H421" s="19">
        <v>3875.73</v>
      </c>
      <c r="I421" t="s">
        <v>11</v>
      </c>
      <c r="J421" t="s">
        <v>12</v>
      </c>
      <c r="K421" t="s">
        <v>13</v>
      </c>
      <c r="L421" t="str">
        <f t="shared" si="32"/>
        <v>tier - 2</v>
      </c>
      <c r="M421" t="str">
        <f t="shared" si="33"/>
        <v>tier - 3</v>
      </c>
      <c r="N421" t="str">
        <f t="shared" si="34"/>
        <v>R1013</v>
      </c>
    </row>
    <row r="422" spans="1:14" x14ac:dyDescent="0.25">
      <c r="A422" t="s">
        <v>451</v>
      </c>
      <c r="B422">
        <v>1996</v>
      </c>
      <c r="C422" s="17" t="s">
        <v>37</v>
      </c>
      <c r="D422" s="15">
        <v>23</v>
      </c>
      <c r="E422" s="21">
        <f t="shared" si="30"/>
        <v>35361</v>
      </c>
      <c r="F422" s="23">
        <f t="shared" si="31"/>
        <v>26</v>
      </c>
      <c r="G422">
        <v>2</v>
      </c>
      <c r="H422" s="19">
        <v>3877.3</v>
      </c>
      <c r="I422" t="s">
        <v>16</v>
      </c>
      <c r="J422" t="s">
        <v>12</v>
      </c>
      <c r="K422" t="s">
        <v>23</v>
      </c>
      <c r="L422" t="str">
        <f t="shared" si="32"/>
        <v>tier - 1</v>
      </c>
      <c r="M422" t="str">
        <f t="shared" si="33"/>
        <v>tier - 3</v>
      </c>
      <c r="N422" t="str">
        <f t="shared" si="34"/>
        <v>R1012</v>
      </c>
    </row>
    <row r="423" spans="1:14" x14ac:dyDescent="0.25">
      <c r="A423" t="s">
        <v>452</v>
      </c>
      <c r="B423">
        <v>2004</v>
      </c>
      <c r="C423" s="17" t="s">
        <v>10</v>
      </c>
      <c r="D423" s="15">
        <v>13</v>
      </c>
      <c r="E423" s="21">
        <f t="shared" si="30"/>
        <v>38181</v>
      </c>
      <c r="F423" s="23">
        <f t="shared" si="31"/>
        <v>18</v>
      </c>
      <c r="G423">
        <v>0</v>
      </c>
      <c r="H423" s="19">
        <v>3889.2</v>
      </c>
      <c r="I423" t="s">
        <v>11</v>
      </c>
      <c r="J423" t="s">
        <v>11</v>
      </c>
      <c r="K423" t="s">
        <v>23</v>
      </c>
      <c r="L423" t="str">
        <f t="shared" si="32"/>
        <v>tier - 2</v>
      </c>
      <c r="M423" t="str">
        <f t="shared" si="33"/>
        <v>tier - 2</v>
      </c>
      <c r="N423" t="str">
        <f t="shared" si="34"/>
        <v>R1012</v>
      </c>
    </row>
    <row r="424" spans="1:14" x14ac:dyDescent="0.25">
      <c r="A424" t="s">
        <v>453</v>
      </c>
      <c r="B424">
        <v>1993</v>
      </c>
      <c r="C424" s="17" t="s">
        <v>20</v>
      </c>
      <c r="D424" s="15">
        <v>14</v>
      </c>
      <c r="E424" s="21">
        <f t="shared" si="30"/>
        <v>34226</v>
      </c>
      <c r="F424" s="23">
        <f t="shared" si="31"/>
        <v>29</v>
      </c>
      <c r="G424">
        <v>0</v>
      </c>
      <c r="H424" s="19">
        <v>3898.35</v>
      </c>
      <c r="I424" t="s">
        <v>11</v>
      </c>
      <c r="J424" t="s">
        <v>11</v>
      </c>
      <c r="K424" t="s">
        <v>23</v>
      </c>
      <c r="L424" t="str">
        <f t="shared" si="32"/>
        <v>tier - 2</v>
      </c>
      <c r="M424" t="str">
        <f t="shared" si="33"/>
        <v>tier - 2</v>
      </c>
      <c r="N424" t="str">
        <f t="shared" si="34"/>
        <v>R1012</v>
      </c>
    </row>
    <row r="425" spans="1:14" x14ac:dyDescent="0.25">
      <c r="A425" t="s">
        <v>454</v>
      </c>
      <c r="B425">
        <v>1981</v>
      </c>
      <c r="C425" s="17" t="s">
        <v>35</v>
      </c>
      <c r="D425" s="15">
        <v>27</v>
      </c>
      <c r="E425" s="21">
        <f t="shared" si="30"/>
        <v>29825</v>
      </c>
      <c r="F425" s="23">
        <f t="shared" si="31"/>
        <v>41</v>
      </c>
      <c r="G425">
        <v>1</v>
      </c>
      <c r="H425" s="19">
        <v>3902.07</v>
      </c>
      <c r="I425" t="s">
        <v>11</v>
      </c>
      <c r="J425" t="s">
        <v>11</v>
      </c>
      <c r="K425" t="s">
        <v>13</v>
      </c>
      <c r="L425" t="str">
        <f t="shared" si="32"/>
        <v>tier - 2</v>
      </c>
      <c r="M425" t="str">
        <f t="shared" si="33"/>
        <v>tier - 2</v>
      </c>
      <c r="N425" t="str">
        <f t="shared" si="34"/>
        <v>R1013</v>
      </c>
    </row>
    <row r="426" spans="1:14" x14ac:dyDescent="0.25">
      <c r="A426" t="s">
        <v>455</v>
      </c>
      <c r="B426">
        <v>1997</v>
      </c>
      <c r="C426" s="17" t="s">
        <v>15</v>
      </c>
      <c r="D426" s="15">
        <v>24</v>
      </c>
      <c r="E426" s="21">
        <f t="shared" si="30"/>
        <v>35758</v>
      </c>
      <c r="F426" s="23">
        <f t="shared" si="31"/>
        <v>25</v>
      </c>
      <c r="G426">
        <v>3</v>
      </c>
      <c r="H426" s="19">
        <v>3906.13</v>
      </c>
      <c r="I426" t="s">
        <v>12</v>
      </c>
      <c r="J426" t="s">
        <v>12</v>
      </c>
      <c r="K426" t="s">
        <v>42</v>
      </c>
      <c r="L426" t="str">
        <f t="shared" si="32"/>
        <v>tier - 3</v>
      </c>
      <c r="M426" t="str">
        <f t="shared" si="33"/>
        <v>tier - 3</v>
      </c>
      <c r="N426" t="str">
        <f t="shared" si="34"/>
        <v>R1011</v>
      </c>
    </row>
    <row r="427" spans="1:14" x14ac:dyDescent="0.25">
      <c r="A427" t="s">
        <v>456</v>
      </c>
      <c r="B427">
        <v>1985</v>
      </c>
      <c r="C427" s="17" t="s">
        <v>10</v>
      </c>
      <c r="D427" s="15">
        <v>5</v>
      </c>
      <c r="E427" s="21">
        <f t="shared" si="30"/>
        <v>31233</v>
      </c>
      <c r="F427" s="23">
        <f t="shared" si="31"/>
        <v>37</v>
      </c>
      <c r="G427">
        <v>3</v>
      </c>
      <c r="H427" s="19">
        <v>3910.44</v>
      </c>
      <c r="I427" t="s">
        <v>11</v>
      </c>
      <c r="J427" t="s">
        <v>11</v>
      </c>
      <c r="K427" t="s">
        <v>13</v>
      </c>
      <c r="L427" t="str">
        <f t="shared" si="32"/>
        <v>tier - 2</v>
      </c>
      <c r="M427" t="str">
        <f t="shared" si="33"/>
        <v>tier - 2</v>
      </c>
      <c r="N427" t="str">
        <f t="shared" si="34"/>
        <v>R1013</v>
      </c>
    </row>
    <row r="428" spans="1:14" x14ac:dyDescent="0.25">
      <c r="A428" t="s">
        <v>457</v>
      </c>
      <c r="B428">
        <v>2000</v>
      </c>
      <c r="C428" s="17" t="s">
        <v>10</v>
      </c>
      <c r="D428" s="15">
        <v>10</v>
      </c>
      <c r="E428" s="21">
        <f t="shared" si="30"/>
        <v>36717</v>
      </c>
      <c r="F428" s="23">
        <f t="shared" si="31"/>
        <v>22</v>
      </c>
      <c r="G428">
        <v>2</v>
      </c>
      <c r="H428" s="19">
        <v>3925.76</v>
      </c>
      <c r="I428" t="s">
        <v>11</v>
      </c>
      <c r="J428" t="s">
        <v>11</v>
      </c>
      <c r="K428" t="s">
        <v>247</v>
      </c>
      <c r="L428" t="str">
        <f t="shared" si="32"/>
        <v>tier - 2</v>
      </c>
      <c r="M428" t="str">
        <f t="shared" si="33"/>
        <v>tier - 2</v>
      </c>
      <c r="N428" t="str">
        <f t="shared" si="34"/>
        <v>R1024</v>
      </c>
    </row>
    <row r="429" spans="1:14" x14ac:dyDescent="0.25">
      <c r="A429" t="s">
        <v>458</v>
      </c>
      <c r="B429">
        <v>2002</v>
      </c>
      <c r="C429" s="17" t="s">
        <v>18</v>
      </c>
      <c r="D429" s="15">
        <v>15</v>
      </c>
      <c r="E429" s="21">
        <f t="shared" si="30"/>
        <v>37422</v>
      </c>
      <c r="F429" s="23">
        <f t="shared" si="31"/>
        <v>20</v>
      </c>
      <c r="G429">
        <v>0</v>
      </c>
      <c r="H429" s="19">
        <v>3931.51</v>
      </c>
      <c r="I429" t="s">
        <v>11</v>
      </c>
      <c r="J429" t="s">
        <v>12</v>
      </c>
      <c r="K429" t="s">
        <v>42</v>
      </c>
      <c r="L429" t="str">
        <f t="shared" si="32"/>
        <v>tier - 2</v>
      </c>
      <c r="M429" t="str">
        <f t="shared" si="33"/>
        <v>tier - 3</v>
      </c>
      <c r="N429" t="str">
        <f t="shared" si="34"/>
        <v>R1011</v>
      </c>
    </row>
    <row r="430" spans="1:14" x14ac:dyDescent="0.25">
      <c r="A430" t="s">
        <v>459</v>
      </c>
      <c r="B430">
        <v>1988</v>
      </c>
      <c r="C430" s="17" t="s">
        <v>37</v>
      </c>
      <c r="D430" s="15">
        <v>24</v>
      </c>
      <c r="E430" s="21">
        <f t="shared" si="30"/>
        <v>32440</v>
      </c>
      <c r="F430" s="23">
        <f t="shared" si="31"/>
        <v>34</v>
      </c>
      <c r="G430">
        <v>0</v>
      </c>
      <c r="H430" s="19">
        <v>3935.18</v>
      </c>
      <c r="I430" t="s">
        <v>12</v>
      </c>
      <c r="J430" t="s">
        <v>16</v>
      </c>
      <c r="K430" t="s">
        <v>13</v>
      </c>
      <c r="L430" t="str">
        <f t="shared" si="32"/>
        <v>tier - 3</v>
      </c>
      <c r="M430" t="str">
        <f t="shared" si="33"/>
        <v>tier - 1</v>
      </c>
      <c r="N430" t="str">
        <f t="shared" si="34"/>
        <v>R1013</v>
      </c>
    </row>
    <row r="431" spans="1:14" x14ac:dyDescent="0.25">
      <c r="A431" t="s">
        <v>460</v>
      </c>
      <c r="B431">
        <v>1993</v>
      </c>
      <c r="C431" s="17" t="s">
        <v>20</v>
      </c>
      <c r="D431" s="15">
        <v>29</v>
      </c>
      <c r="E431" s="21">
        <f t="shared" si="30"/>
        <v>34241</v>
      </c>
      <c r="F431" s="23">
        <f t="shared" si="31"/>
        <v>29</v>
      </c>
      <c r="G431">
        <v>0</v>
      </c>
      <c r="H431" s="19">
        <v>3943.6</v>
      </c>
      <c r="I431" t="s">
        <v>11</v>
      </c>
      <c r="J431" t="s">
        <v>12</v>
      </c>
      <c r="K431" t="s">
        <v>247</v>
      </c>
      <c r="L431" t="str">
        <f t="shared" si="32"/>
        <v>tier - 2</v>
      </c>
      <c r="M431" t="str">
        <f t="shared" si="33"/>
        <v>tier - 3</v>
      </c>
      <c r="N431" t="str">
        <f t="shared" si="34"/>
        <v>R1024</v>
      </c>
    </row>
    <row r="432" spans="1:14" x14ac:dyDescent="0.25">
      <c r="A432" t="s">
        <v>461</v>
      </c>
      <c r="B432">
        <v>1993</v>
      </c>
      <c r="C432" s="17" t="s">
        <v>15</v>
      </c>
      <c r="D432" s="15">
        <v>11</v>
      </c>
      <c r="E432" s="21">
        <f t="shared" si="30"/>
        <v>34284</v>
      </c>
      <c r="F432" s="23">
        <f t="shared" si="31"/>
        <v>29</v>
      </c>
      <c r="G432">
        <v>1</v>
      </c>
      <c r="H432" s="19">
        <v>3947.41</v>
      </c>
      <c r="I432" t="s">
        <v>11</v>
      </c>
      <c r="J432" t="s">
        <v>11</v>
      </c>
      <c r="K432" t="s">
        <v>13</v>
      </c>
      <c r="L432" t="str">
        <f t="shared" si="32"/>
        <v>tier - 2</v>
      </c>
      <c r="M432" t="str">
        <f t="shared" si="33"/>
        <v>tier - 2</v>
      </c>
      <c r="N432" t="str">
        <f t="shared" si="34"/>
        <v>R1013</v>
      </c>
    </row>
    <row r="433" spans="1:14" x14ac:dyDescent="0.25">
      <c r="A433" t="s">
        <v>462</v>
      </c>
      <c r="B433">
        <v>1999</v>
      </c>
      <c r="C433" s="17" t="s">
        <v>10</v>
      </c>
      <c r="D433" s="15">
        <v>10</v>
      </c>
      <c r="E433" s="21">
        <f t="shared" si="30"/>
        <v>36351</v>
      </c>
      <c r="F433" s="23">
        <f t="shared" si="31"/>
        <v>23</v>
      </c>
      <c r="G433">
        <v>0</v>
      </c>
      <c r="H433" s="19">
        <v>3955.98</v>
      </c>
      <c r="I433" t="s">
        <v>11</v>
      </c>
      <c r="J433" t="s">
        <v>12</v>
      </c>
      <c r="K433" t="s">
        <v>300</v>
      </c>
      <c r="L433" t="str">
        <f t="shared" si="32"/>
        <v>tier - 2</v>
      </c>
      <c r="M433" t="str">
        <f t="shared" si="33"/>
        <v>tier - 3</v>
      </c>
      <c r="N433" t="str">
        <f t="shared" si="34"/>
        <v>R1021</v>
      </c>
    </row>
    <row r="434" spans="1:14" x14ac:dyDescent="0.25">
      <c r="A434" t="s">
        <v>463</v>
      </c>
      <c r="B434">
        <v>1995</v>
      </c>
      <c r="C434" s="17" t="s">
        <v>10</v>
      </c>
      <c r="D434" s="15">
        <v>11</v>
      </c>
      <c r="E434" s="21">
        <f t="shared" si="30"/>
        <v>34891</v>
      </c>
      <c r="F434" s="23">
        <f t="shared" si="31"/>
        <v>27</v>
      </c>
      <c r="G434">
        <v>1</v>
      </c>
      <c r="H434" s="19">
        <v>3956.07</v>
      </c>
      <c r="I434" t="s">
        <v>11</v>
      </c>
      <c r="J434" t="s">
        <v>11</v>
      </c>
      <c r="K434" t="s">
        <v>23</v>
      </c>
      <c r="L434" t="str">
        <f t="shared" si="32"/>
        <v>tier - 2</v>
      </c>
      <c r="M434" t="str">
        <f t="shared" si="33"/>
        <v>tier - 2</v>
      </c>
      <c r="N434" t="str">
        <f t="shared" si="34"/>
        <v>R1012</v>
      </c>
    </row>
    <row r="435" spans="1:14" x14ac:dyDescent="0.25">
      <c r="A435" t="s">
        <v>464</v>
      </c>
      <c r="B435">
        <v>1990</v>
      </c>
      <c r="C435" s="17" t="s">
        <v>10</v>
      </c>
      <c r="D435" s="15">
        <v>29</v>
      </c>
      <c r="E435" s="21">
        <f t="shared" si="30"/>
        <v>33083</v>
      </c>
      <c r="F435" s="23">
        <f t="shared" si="31"/>
        <v>32</v>
      </c>
      <c r="G435">
        <v>0</v>
      </c>
      <c r="H435" s="19">
        <v>3972.92</v>
      </c>
      <c r="I435" t="s">
        <v>11</v>
      </c>
      <c r="J435" t="s">
        <v>12</v>
      </c>
      <c r="K435" t="s">
        <v>13</v>
      </c>
      <c r="L435" t="str">
        <f t="shared" si="32"/>
        <v>tier - 2</v>
      </c>
      <c r="M435" t="str">
        <f t="shared" si="33"/>
        <v>tier - 3</v>
      </c>
      <c r="N435" t="str">
        <f t="shared" si="34"/>
        <v>R1013</v>
      </c>
    </row>
    <row r="436" spans="1:14" x14ac:dyDescent="0.25">
      <c r="A436" t="s">
        <v>465</v>
      </c>
      <c r="B436">
        <v>1996</v>
      </c>
      <c r="C436" s="17" t="s">
        <v>35</v>
      </c>
      <c r="D436" s="15">
        <v>17</v>
      </c>
      <c r="E436" s="21">
        <f t="shared" si="30"/>
        <v>35294</v>
      </c>
      <c r="F436" s="23">
        <f t="shared" si="31"/>
        <v>26</v>
      </c>
      <c r="G436">
        <v>2</v>
      </c>
      <c r="H436" s="19">
        <v>3981.98</v>
      </c>
      <c r="I436" t="s">
        <v>11</v>
      </c>
      <c r="J436" t="s">
        <v>11</v>
      </c>
      <c r="K436" t="s">
        <v>13</v>
      </c>
      <c r="L436" t="str">
        <f t="shared" si="32"/>
        <v>tier - 2</v>
      </c>
      <c r="M436" t="str">
        <f t="shared" si="33"/>
        <v>tier - 2</v>
      </c>
      <c r="N436" t="str">
        <f t="shared" si="34"/>
        <v>R1013</v>
      </c>
    </row>
    <row r="437" spans="1:14" x14ac:dyDescent="0.25">
      <c r="A437" t="s">
        <v>466</v>
      </c>
      <c r="B437">
        <v>1996</v>
      </c>
      <c r="C437" s="17" t="s">
        <v>20</v>
      </c>
      <c r="D437" s="15">
        <v>8</v>
      </c>
      <c r="E437" s="21">
        <f t="shared" si="30"/>
        <v>35316</v>
      </c>
      <c r="F437" s="23">
        <f t="shared" si="31"/>
        <v>26</v>
      </c>
      <c r="G437">
        <v>2</v>
      </c>
      <c r="H437" s="19">
        <v>3987.93</v>
      </c>
      <c r="I437" t="s">
        <v>11</v>
      </c>
      <c r="J437" t="s">
        <v>11</v>
      </c>
      <c r="K437" t="s">
        <v>42</v>
      </c>
      <c r="L437" t="str">
        <f t="shared" si="32"/>
        <v>tier - 2</v>
      </c>
      <c r="M437" t="str">
        <f t="shared" si="33"/>
        <v>tier - 2</v>
      </c>
      <c r="N437" t="str">
        <f t="shared" si="34"/>
        <v>R1011</v>
      </c>
    </row>
    <row r="438" spans="1:14" x14ac:dyDescent="0.25">
      <c r="A438" t="s">
        <v>467</v>
      </c>
      <c r="B438">
        <v>1990</v>
      </c>
      <c r="C438" s="17" t="s">
        <v>15</v>
      </c>
      <c r="D438" s="15">
        <v>22</v>
      </c>
      <c r="E438" s="21">
        <f t="shared" si="30"/>
        <v>33199</v>
      </c>
      <c r="F438" s="23">
        <f t="shared" si="31"/>
        <v>32</v>
      </c>
      <c r="G438">
        <v>0</v>
      </c>
      <c r="H438" s="19">
        <v>3989.84</v>
      </c>
      <c r="I438" t="s">
        <v>11</v>
      </c>
      <c r="J438" t="s">
        <v>11</v>
      </c>
      <c r="K438" t="s">
        <v>42</v>
      </c>
      <c r="L438" t="str">
        <f t="shared" si="32"/>
        <v>tier - 2</v>
      </c>
      <c r="M438" t="str">
        <f t="shared" si="33"/>
        <v>tier - 2</v>
      </c>
      <c r="N438" t="str">
        <f t="shared" si="34"/>
        <v>R1011</v>
      </c>
    </row>
    <row r="439" spans="1:14" x14ac:dyDescent="0.25">
      <c r="A439" t="s">
        <v>468</v>
      </c>
      <c r="B439">
        <v>1990</v>
      </c>
      <c r="C439" s="17" t="s">
        <v>15</v>
      </c>
      <c r="D439" s="15">
        <v>1</v>
      </c>
      <c r="E439" s="21">
        <f t="shared" si="30"/>
        <v>33178</v>
      </c>
      <c r="F439" s="23">
        <f t="shared" si="31"/>
        <v>32</v>
      </c>
      <c r="G439">
        <v>0</v>
      </c>
      <c r="H439" s="19">
        <v>3994.18</v>
      </c>
      <c r="I439" t="s">
        <v>11</v>
      </c>
      <c r="J439" t="s">
        <v>11</v>
      </c>
      <c r="K439" t="s">
        <v>13</v>
      </c>
      <c r="L439" t="str">
        <f t="shared" si="32"/>
        <v>tier - 2</v>
      </c>
      <c r="M439" t="str">
        <f t="shared" si="33"/>
        <v>tier - 2</v>
      </c>
      <c r="N439" t="str">
        <f t="shared" si="34"/>
        <v>R1013</v>
      </c>
    </row>
    <row r="440" spans="1:14" x14ac:dyDescent="0.25">
      <c r="A440" t="s">
        <v>469</v>
      </c>
      <c r="B440">
        <v>1989</v>
      </c>
      <c r="C440" s="17" t="s">
        <v>10</v>
      </c>
      <c r="D440" s="15">
        <v>10</v>
      </c>
      <c r="E440" s="21">
        <f t="shared" si="30"/>
        <v>32699</v>
      </c>
      <c r="F440" s="23">
        <f t="shared" si="31"/>
        <v>33</v>
      </c>
      <c r="G440">
        <v>3</v>
      </c>
      <c r="H440" s="19">
        <v>4002.36</v>
      </c>
      <c r="I440" t="s">
        <v>11</v>
      </c>
      <c r="J440" t="s">
        <v>16</v>
      </c>
      <c r="K440" t="s">
        <v>13</v>
      </c>
      <c r="L440" t="str">
        <f t="shared" si="32"/>
        <v>tier - 2</v>
      </c>
      <c r="M440" t="str">
        <f t="shared" si="33"/>
        <v>tier - 1</v>
      </c>
      <c r="N440" t="str">
        <f t="shared" si="34"/>
        <v>R1013</v>
      </c>
    </row>
    <row r="441" spans="1:14" x14ac:dyDescent="0.25">
      <c r="A441" t="s">
        <v>470</v>
      </c>
      <c r="B441">
        <v>2000</v>
      </c>
      <c r="C441" s="17" t="s">
        <v>20</v>
      </c>
      <c r="D441" s="15">
        <v>13</v>
      </c>
      <c r="E441" s="21">
        <f t="shared" si="30"/>
        <v>36782</v>
      </c>
      <c r="F441" s="23">
        <f t="shared" si="31"/>
        <v>22</v>
      </c>
      <c r="G441">
        <v>3</v>
      </c>
      <c r="H441" s="19">
        <v>4005.42</v>
      </c>
      <c r="I441" t="s">
        <v>11</v>
      </c>
      <c r="J441" t="s">
        <v>16</v>
      </c>
      <c r="K441" t="s">
        <v>164</v>
      </c>
      <c r="L441" t="str">
        <f t="shared" si="32"/>
        <v>tier - 2</v>
      </c>
      <c r="M441" t="str">
        <f t="shared" si="33"/>
        <v>tier - 1</v>
      </c>
      <c r="N441" t="str">
        <f t="shared" si="34"/>
        <v>R1015</v>
      </c>
    </row>
    <row r="442" spans="1:14" x14ac:dyDescent="0.25">
      <c r="A442" t="s">
        <v>471</v>
      </c>
      <c r="B442">
        <v>1992</v>
      </c>
      <c r="C442" s="17" t="s">
        <v>37</v>
      </c>
      <c r="D442" s="15">
        <v>11</v>
      </c>
      <c r="E442" s="21">
        <f t="shared" si="30"/>
        <v>33888</v>
      </c>
      <c r="F442" s="23">
        <f t="shared" si="31"/>
        <v>30</v>
      </c>
      <c r="G442">
        <v>1</v>
      </c>
      <c r="H442" s="19">
        <v>4032.24</v>
      </c>
      <c r="I442" t="s">
        <v>12</v>
      </c>
      <c r="J442" t="s">
        <v>12</v>
      </c>
      <c r="K442" t="s">
        <v>23</v>
      </c>
      <c r="L442" t="str">
        <f t="shared" si="32"/>
        <v>tier - 3</v>
      </c>
      <c r="M442" t="str">
        <f t="shared" si="33"/>
        <v>tier - 3</v>
      </c>
      <c r="N442" t="str">
        <f t="shared" si="34"/>
        <v>R1012</v>
      </c>
    </row>
    <row r="443" spans="1:14" x14ac:dyDescent="0.25">
      <c r="A443" t="s">
        <v>472</v>
      </c>
      <c r="B443">
        <v>1984</v>
      </c>
      <c r="C443" s="17" t="s">
        <v>10</v>
      </c>
      <c r="D443" s="15">
        <v>7</v>
      </c>
      <c r="E443" s="21">
        <f t="shared" si="30"/>
        <v>30870</v>
      </c>
      <c r="F443" s="23">
        <f t="shared" si="31"/>
        <v>38</v>
      </c>
      <c r="G443">
        <v>3</v>
      </c>
      <c r="H443" s="19">
        <v>4038.41</v>
      </c>
      <c r="I443" t="s">
        <v>11</v>
      </c>
      <c r="J443" t="s">
        <v>16</v>
      </c>
      <c r="K443" t="s">
        <v>13</v>
      </c>
      <c r="L443" t="str">
        <f t="shared" si="32"/>
        <v>tier - 2</v>
      </c>
      <c r="M443" t="str">
        <f t="shared" si="33"/>
        <v>tier - 1</v>
      </c>
      <c r="N443" t="str">
        <f t="shared" si="34"/>
        <v>R1013</v>
      </c>
    </row>
    <row r="444" spans="1:14" x14ac:dyDescent="0.25">
      <c r="A444" t="s">
        <v>473</v>
      </c>
      <c r="B444">
        <v>1983</v>
      </c>
      <c r="C444" s="17" t="s">
        <v>15</v>
      </c>
      <c r="D444" s="15">
        <v>10</v>
      </c>
      <c r="E444" s="21">
        <f t="shared" si="30"/>
        <v>30630</v>
      </c>
      <c r="F444" s="23">
        <f t="shared" si="31"/>
        <v>39</v>
      </c>
      <c r="G444">
        <v>3</v>
      </c>
      <c r="H444" s="19">
        <v>4039.9</v>
      </c>
      <c r="I444" t="s">
        <v>11</v>
      </c>
      <c r="J444" t="s">
        <v>16</v>
      </c>
      <c r="K444" t="s">
        <v>13</v>
      </c>
      <c r="L444" t="str">
        <f t="shared" si="32"/>
        <v>tier - 2</v>
      </c>
      <c r="M444" t="str">
        <f t="shared" si="33"/>
        <v>tier - 1</v>
      </c>
      <c r="N444" t="str">
        <f t="shared" si="34"/>
        <v>R1013</v>
      </c>
    </row>
    <row r="445" spans="1:14" x14ac:dyDescent="0.25">
      <c r="A445" t="s">
        <v>474</v>
      </c>
      <c r="B445">
        <v>1993</v>
      </c>
      <c r="C445" s="17" t="s">
        <v>30</v>
      </c>
      <c r="D445" s="15">
        <v>26</v>
      </c>
      <c r="E445" s="21">
        <f t="shared" si="30"/>
        <v>34329</v>
      </c>
      <c r="F445" s="23">
        <f t="shared" si="31"/>
        <v>29</v>
      </c>
      <c r="G445">
        <v>1</v>
      </c>
      <c r="H445" s="19">
        <v>4040.56</v>
      </c>
      <c r="I445" t="s">
        <v>12</v>
      </c>
      <c r="J445" t="s">
        <v>12</v>
      </c>
      <c r="K445" t="s">
        <v>164</v>
      </c>
      <c r="L445" t="str">
        <f t="shared" si="32"/>
        <v>tier - 3</v>
      </c>
      <c r="M445" t="str">
        <f t="shared" si="33"/>
        <v>tier - 3</v>
      </c>
      <c r="N445" t="str">
        <f t="shared" si="34"/>
        <v>R1015</v>
      </c>
    </row>
    <row r="446" spans="1:14" x14ac:dyDescent="0.25">
      <c r="A446" t="s">
        <v>475</v>
      </c>
      <c r="B446">
        <v>1988</v>
      </c>
      <c r="C446" s="17" t="s">
        <v>15</v>
      </c>
      <c r="D446" s="15">
        <v>30</v>
      </c>
      <c r="E446" s="21">
        <f t="shared" si="30"/>
        <v>32477</v>
      </c>
      <c r="F446" s="23">
        <f t="shared" si="31"/>
        <v>34</v>
      </c>
      <c r="G446">
        <v>3</v>
      </c>
      <c r="H446" s="19">
        <v>4047.94</v>
      </c>
      <c r="I446" t="s">
        <v>11</v>
      </c>
      <c r="J446" t="s">
        <v>16</v>
      </c>
      <c r="K446" t="s">
        <v>13</v>
      </c>
      <c r="L446" t="str">
        <f t="shared" si="32"/>
        <v>tier - 2</v>
      </c>
      <c r="M446" t="str">
        <f t="shared" si="33"/>
        <v>tier - 1</v>
      </c>
      <c r="N446" t="str">
        <f t="shared" si="34"/>
        <v>R1013</v>
      </c>
    </row>
    <row r="447" spans="1:14" x14ac:dyDescent="0.25">
      <c r="A447" t="s">
        <v>476</v>
      </c>
      <c r="B447">
        <v>1993</v>
      </c>
      <c r="C447" s="17" t="s">
        <v>35</v>
      </c>
      <c r="D447" s="15">
        <v>13</v>
      </c>
      <c r="E447" s="21">
        <f t="shared" si="30"/>
        <v>34194</v>
      </c>
      <c r="F447" s="23">
        <f t="shared" si="31"/>
        <v>29</v>
      </c>
      <c r="G447">
        <v>2</v>
      </c>
      <c r="H447" s="19">
        <v>4058.12</v>
      </c>
      <c r="I447" t="s">
        <v>11</v>
      </c>
      <c r="J447" t="s">
        <v>16</v>
      </c>
      <c r="K447" t="s">
        <v>13</v>
      </c>
      <c r="L447" t="str">
        <f t="shared" si="32"/>
        <v>tier - 2</v>
      </c>
      <c r="M447" t="str">
        <f t="shared" si="33"/>
        <v>tier - 1</v>
      </c>
      <c r="N447" t="str">
        <f t="shared" si="34"/>
        <v>R1013</v>
      </c>
    </row>
    <row r="448" spans="1:14" x14ac:dyDescent="0.25">
      <c r="A448" t="s">
        <v>477</v>
      </c>
      <c r="B448">
        <v>1995</v>
      </c>
      <c r="C448" s="17" t="s">
        <v>20</v>
      </c>
      <c r="D448" s="15">
        <v>14</v>
      </c>
      <c r="E448" s="21">
        <f t="shared" si="30"/>
        <v>34956</v>
      </c>
      <c r="F448" s="23">
        <f t="shared" si="31"/>
        <v>27</v>
      </c>
      <c r="G448">
        <v>2</v>
      </c>
      <c r="H448" s="19">
        <v>4058.71</v>
      </c>
      <c r="I448" t="s">
        <v>12</v>
      </c>
      <c r="J448" t="s">
        <v>12</v>
      </c>
      <c r="K448" t="s">
        <v>23</v>
      </c>
      <c r="L448" t="str">
        <f t="shared" si="32"/>
        <v>tier - 3</v>
      </c>
      <c r="M448" t="str">
        <f t="shared" si="33"/>
        <v>tier - 3</v>
      </c>
      <c r="N448" t="str">
        <f t="shared" si="34"/>
        <v>R1012</v>
      </c>
    </row>
    <row r="449" spans="1:14" x14ac:dyDescent="0.25">
      <c r="A449" t="s">
        <v>478</v>
      </c>
      <c r="B449">
        <v>1983</v>
      </c>
      <c r="C449" s="17" t="s">
        <v>20</v>
      </c>
      <c r="D449" s="15">
        <v>16</v>
      </c>
      <c r="E449" s="21">
        <f t="shared" si="30"/>
        <v>30575</v>
      </c>
      <c r="F449" s="23">
        <f t="shared" si="31"/>
        <v>39</v>
      </c>
      <c r="G449">
        <v>3</v>
      </c>
      <c r="H449" s="19">
        <v>4070.42</v>
      </c>
      <c r="I449" t="s">
        <v>11</v>
      </c>
      <c r="J449" t="s">
        <v>16</v>
      </c>
      <c r="K449" t="s">
        <v>13</v>
      </c>
      <c r="L449" t="str">
        <f t="shared" si="32"/>
        <v>tier - 2</v>
      </c>
      <c r="M449" t="str">
        <f t="shared" si="33"/>
        <v>tier - 1</v>
      </c>
      <c r="N449" t="str">
        <f t="shared" si="34"/>
        <v>R1013</v>
      </c>
    </row>
    <row r="450" spans="1:14" x14ac:dyDescent="0.25">
      <c r="A450" t="s">
        <v>479</v>
      </c>
      <c r="B450">
        <v>2002</v>
      </c>
      <c r="C450" s="17" t="s">
        <v>37</v>
      </c>
      <c r="D450" s="15">
        <v>18</v>
      </c>
      <c r="E450" s="21">
        <f t="shared" ref="E450:E513" si="35">DATEVALUE(D450&amp;"-"&amp;C450&amp;"-"&amp;B450)</f>
        <v>37547</v>
      </c>
      <c r="F450" s="23">
        <f t="shared" si="31"/>
        <v>20</v>
      </c>
      <c r="G450">
        <v>0</v>
      </c>
      <c r="H450" s="19">
        <v>4070.51</v>
      </c>
      <c r="I450" t="s">
        <v>11</v>
      </c>
      <c r="J450" t="s">
        <v>16</v>
      </c>
      <c r="K450" t="s">
        <v>23</v>
      </c>
      <c r="L450" t="str">
        <f t="shared" si="32"/>
        <v>tier - 2</v>
      </c>
      <c r="M450" t="str">
        <f t="shared" si="33"/>
        <v>tier - 1</v>
      </c>
      <c r="N450" t="str">
        <f t="shared" si="34"/>
        <v>R1012</v>
      </c>
    </row>
    <row r="451" spans="1:14" x14ac:dyDescent="0.25">
      <c r="A451" t="s">
        <v>480</v>
      </c>
      <c r="B451">
        <v>1990</v>
      </c>
      <c r="C451" s="17" t="s">
        <v>30</v>
      </c>
      <c r="D451" s="15">
        <v>1</v>
      </c>
      <c r="E451" s="21">
        <f t="shared" si="35"/>
        <v>33208</v>
      </c>
      <c r="F451" s="23">
        <f t="shared" ref="F451:F514" si="36">DATEDIF(E451,DATE(2023,6,8),"Y")</f>
        <v>32</v>
      </c>
      <c r="G451">
        <v>1</v>
      </c>
      <c r="H451" s="19">
        <v>4074.45</v>
      </c>
      <c r="I451" t="s">
        <v>12</v>
      </c>
      <c r="J451" t="s">
        <v>11</v>
      </c>
      <c r="K451" t="s">
        <v>13</v>
      </c>
      <c r="L451" t="str">
        <f t="shared" ref="L451:L514" si="37">SUBSTITUTE(I451,"?","tier - 2")</f>
        <v>tier - 3</v>
      </c>
      <c r="M451" t="str">
        <f t="shared" ref="M451:M514" si="38">SUBSTITUTE(J451,"?","tier - 2")</f>
        <v>tier - 2</v>
      </c>
      <c r="N451" t="str">
        <f t="shared" ref="N451:N514" si="39">SUBSTITUTE(K451,"?","Unknown")</f>
        <v>R1013</v>
      </c>
    </row>
    <row r="452" spans="1:14" x14ac:dyDescent="0.25">
      <c r="A452" t="s">
        <v>481</v>
      </c>
      <c r="B452">
        <v>1990</v>
      </c>
      <c r="C452" s="17" t="s">
        <v>30</v>
      </c>
      <c r="D452" s="15">
        <v>14</v>
      </c>
      <c r="E452" s="21">
        <f t="shared" si="35"/>
        <v>33221</v>
      </c>
      <c r="F452" s="23">
        <f t="shared" si="36"/>
        <v>32</v>
      </c>
      <c r="G452">
        <v>1</v>
      </c>
      <c r="H452" s="19">
        <v>4076.5</v>
      </c>
      <c r="I452" t="s">
        <v>11</v>
      </c>
      <c r="J452" t="s">
        <v>12</v>
      </c>
      <c r="K452" t="s">
        <v>42</v>
      </c>
      <c r="L452" t="str">
        <f t="shared" si="37"/>
        <v>tier - 2</v>
      </c>
      <c r="M452" t="str">
        <f t="shared" si="38"/>
        <v>tier - 3</v>
      </c>
      <c r="N452" t="str">
        <f t="shared" si="39"/>
        <v>R1011</v>
      </c>
    </row>
    <row r="453" spans="1:14" x14ac:dyDescent="0.25">
      <c r="A453" t="s">
        <v>482</v>
      </c>
      <c r="B453">
        <v>1994</v>
      </c>
      <c r="C453" s="17" t="s">
        <v>35</v>
      </c>
      <c r="D453" s="15">
        <v>21</v>
      </c>
      <c r="E453" s="21">
        <f t="shared" si="35"/>
        <v>34567</v>
      </c>
      <c r="F453" s="23">
        <f t="shared" si="36"/>
        <v>28</v>
      </c>
      <c r="G453">
        <v>1</v>
      </c>
      <c r="H453" s="19">
        <v>4133.6400000000003</v>
      </c>
      <c r="I453" t="s">
        <v>11</v>
      </c>
      <c r="J453" t="s">
        <v>12</v>
      </c>
      <c r="K453" t="s">
        <v>23</v>
      </c>
      <c r="L453" t="str">
        <f t="shared" si="37"/>
        <v>tier - 2</v>
      </c>
      <c r="M453" t="str">
        <f t="shared" si="38"/>
        <v>tier - 3</v>
      </c>
      <c r="N453" t="str">
        <f t="shared" si="39"/>
        <v>R1012</v>
      </c>
    </row>
    <row r="454" spans="1:14" x14ac:dyDescent="0.25">
      <c r="A454" t="s">
        <v>483</v>
      </c>
      <c r="B454">
        <v>1991</v>
      </c>
      <c r="C454" s="17" t="s">
        <v>35</v>
      </c>
      <c r="D454" s="15">
        <v>6</v>
      </c>
      <c r="E454" s="21">
        <f t="shared" si="35"/>
        <v>33456</v>
      </c>
      <c r="F454" s="23">
        <f t="shared" si="36"/>
        <v>31</v>
      </c>
      <c r="G454">
        <v>0</v>
      </c>
      <c r="H454" s="19">
        <v>4134.08</v>
      </c>
      <c r="I454" t="s">
        <v>11</v>
      </c>
      <c r="J454" t="s">
        <v>16</v>
      </c>
      <c r="K454" t="s">
        <v>23</v>
      </c>
      <c r="L454" t="str">
        <f t="shared" si="37"/>
        <v>tier - 2</v>
      </c>
      <c r="M454" t="str">
        <f t="shared" si="38"/>
        <v>tier - 1</v>
      </c>
      <c r="N454" t="str">
        <f t="shared" si="39"/>
        <v>R1012</v>
      </c>
    </row>
    <row r="455" spans="1:14" x14ac:dyDescent="0.25">
      <c r="A455" t="s">
        <v>484</v>
      </c>
      <c r="B455">
        <v>1992</v>
      </c>
      <c r="C455" s="17" t="s">
        <v>18</v>
      </c>
      <c r="D455" s="15">
        <v>18</v>
      </c>
      <c r="E455" s="21">
        <f t="shared" si="35"/>
        <v>33773</v>
      </c>
      <c r="F455" s="23">
        <f t="shared" si="36"/>
        <v>30</v>
      </c>
      <c r="G455">
        <v>0</v>
      </c>
      <c r="H455" s="19">
        <v>4137.5200000000004</v>
      </c>
      <c r="I455" t="s">
        <v>11</v>
      </c>
      <c r="J455" t="s">
        <v>12</v>
      </c>
      <c r="K455" t="s">
        <v>247</v>
      </c>
      <c r="L455" t="str">
        <f t="shared" si="37"/>
        <v>tier - 2</v>
      </c>
      <c r="M455" t="str">
        <f t="shared" si="38"/>
        <v>tier - 3</v>
      </c>
      <c r="N455" t="str">
        <f t="shared" si="39"/>
        <v>R1024</v>
      </c>
    </row>
    <row r="456" spans="1:14" x14ac:dyDescent="0.25">
      <c r="A456" t="s">
        <v>485</v>
      </c>
      <c r="B456">
        <v>1992</v>
      </c>
      <c r="C456" s="17" t="s">
        <v>18</v>
      </c>
      <c r="D456" s="15">
        <v>28</v>
      </c>
      <c r="E456" s="21">
        <f t="shared" si="35"/>
        <v>33783</v>
      </c>
      <c r="F456" s="23">
        <f t="shared" si="36"/>
        <v>30</v>
      </c>
      <c r="G456">
        <v>1</v>
      </c>
      <c r="H456" s="19">
        <v>4149.74</v>
      </c>
      <c r="I456" t="s">
        <v>11</v>
      </c>
      <c r="J456" t="s">
        <v>16</v>
      </c>
      <c r="K456" t="s">
        <v>42</v>
      </c>
      <c r="L456" t="str">
        <f t="shared" si="37"/>
        <v>tier - 2</v>
      </c>
      <c r="M456" t="str">
        <f t="shared" si="38"/>
        <v>tier - 1</v>
      </c>
      <c r="N456" t="str">
        <f t="shared" si="39"/>
        <v>R1011</v>
      </c>
    </row>
    <row r="457" spans="1:14" x14ac:dyDescent="0.25">
      <c r="A457" t="s">
        <v>486</v>
      </c>
      <c r="B457">
        <v>1992</v>
      </c>
      <c r="C457" s="17" t="s">
        <v>35</v>
      </c>
      <c r="D457" s="15">
        <v>4</v>
      </c>
      <c r="E457" s="21">
        <f t="shared" si="35"/>
        <v>33820</v>
      </c>
      <c r="F457" s="23">
        <f t="shared" si="36"/>
        <v>30</v>
      </c>
      <c r="G457">
        <v>1</v>
      </c>
      <c r="H457" s="19">
        <v>4151.03</v>
      </c>
      <c r="I457" t="s">
        <v>11</v>
      </c>
      <c r="J457" t="s">
        <v>11</v>
      </c>
      <c r="K457" t="s">
        <v>13</v>
      </c>
      <c r="L457" t="str">
        <f t="shared" si="37"/>
        <v>tier - 2</v>
      </c>
      <c r="M457" t="str">
        <f t="shared" si="38"/>
        <v>tier - 2</v>
      </c>
      <c r="N457" t="str">
        <f t="shared" si="39"/>
        <v>R1013</v>
      </c>
    </row>
    <row r="458" spans="1:14" x14ac:dyDescent="0.25">
      <c r="A458" t="s">
        <v>487</v>
      </c>
      <c r="B458">
        <v>1998</v>
      </c>
      <c r="C458" s="17" t="s">
        <v>15</v>
      </c>
      <c r="D458" s="15">
        <v>26</v>
      </c>
      <c r="E458" s="21">
        <f t="shared" si="35"/>
        <v>36125</v>
      </c>
      <c r="F458" s="23">
        <f t="shared" si="36"/>
        <v>24</v>
      </c>
      <c r="G458">
        <v>0</v>
      </c>
      <c r="H458" s="19">
        <v>4154.97</v>
      </c>
      <c r="I458" t="s">
        <v>11</v>
      </c>
      <c r="J458" t="s">
        <v>16</v>
      </c>
      <c r="K458" t="s">
        <v>23</v>
      </c>
      <c r="L458" t="str">
        <f t="shared" si="37"/>
        <v>tier - 2</v>
      </c>
      <c r="M458" t="str">
        <f t="shared" si="38"/>
        <v>tier - 1</v>
      </c>
      <c r="N458" t="str">
        <f t="shared" si="39"/>
        <v>R1012</v>
      </c>
    </row>
    <row r="459" spans="1:14" x14ac:dyDescent="0.25">
      <c r="A459" t="s">
        <v>488</v>
      </c>
      <c r="B459">
        <v>1984</v>
      </c>
      <c r="C459" s="17" t="s">
        <v>20</v>
      </c>
      <c r="D459" s="15">
        <v>16</v>
      </c>
      <c r="E459" s="21">
        <f t="shared" si="35"/>
        <v>30941</v>
      </c>
      <c r="F459" s="23">
        <f t="shared" si="36"/>
        <v>38</v>
      </c>
      <c r="G459">
        <v>3</v>
      </c>
      <c r="H459" s="19">
        <v>4163.21</v>
      </c>
      <c r="I459" t="s">
        <v>11</v>
      </c>
      <c r="J459" t="s">
        <v>11</v>
      </c>
      <c r="K459" t="s">
        <v>23</v>
      </c>
      <c r="L459" t="str">
        <f t="shared" si="37"/>
        <v>tier - 2</v>
      </c>
      <c r="M459" t="str">
        <f t="shared" si="38"/>
        <v>tier - 2</v>
      </c>
      <c r="N459" t="str">
        <f t="shared" si="39"/>
        <v>R1012</v>
      </c>
    </row>
    <row r="460" spans="1:14" x14ac:dyDescent="0.25">
      <c r="A460" t="s">
        <v>489</v>
      </c>
      <c r="B460">
        <v>1989</v>
      </c>
      <c r="C460" s="17" t="s">
        <v>18</v>
      </c>
      <c r="D460" s="15">
        <v>25</v>
      </c>
      <c r="E460" s="21">
        <f t="shared" si="35"/>
        <v>32684</v>
      </c>
      <c r="F460" s="23">
        <f t="shared" si="36"/>
        <v>33</v>
      </c>
      <c r="G460">
        <v>0</v>
      </c>
      <c r="H460" s="19">
        <v>4185.1000000000004</v>
      </c>
      <c r="I460" t="s">
        <v>11</v>
      </c>
      <c r="J460" t="s">
        <v>12</v>
      </c>
      <c r="K460" t="s">
        <v>13</v>
      </c>
      <c r="L460" t="str">
        <f t="shared" si="37"/>
        <v>tier - 2</v>
      </c>
      <c r="M460" t="str">
        <f t="shared" si="38"/>
        <v>tier - 3</v>
      </c>
      <c r="N460" t="str">
        <f t="shared" si="39"/>
        <v>R1013</v>
      </c>
    </row>
    <row r="461" spans="1:14" x14ac:dyDescent="0.25">
      <c r="A461" t="s">
        <v>490</v>
      </c>
      <c r="B461">
        <v>1995</v>
      </c>
      <c r="C461" s="17" t="s">
        <v>37</v>
      </c>
      <c r="D461" s="15">
        <v>3</v>
      </c>
      <c r="E461" s="21">
        <f t="shared" si="35"/>
        <v>34975</v>
      </c>
      <c r="F461" s="23">
        <f t="shared" si="36"/>
        <v>27</v>
      </c>
      <c r="G461">
        <v>0</v>
      </c>
      <c r="H461" s="19">
        <v>4188.7299999999996</v>
      </c>
      <c r="I461" t="s">
        <v>11</v>
      </c>
      <c r="J461" t="s">
        <v>11</v>
      </c>
      <c r="K461" t="s">
        <v>200</v>
      </c>
      <c r="L461" t="str">
        <f t="shared" si="37"/>
        <v>tier - 2</v>
      </c>
      <c r="M461" t="str">
        <f t="shared" si="38"/>
        <v>tier - 2</v>
      </c>
      <c r="N461" t="str">
        <f t="shared" si="39"/>
        <v>R1025</v>
      </c>
    </row>
    <row r="462" spans="1:14" x14ac:dyDescent="0.25">
      <c r="A462" t="s">
        <v>491</v>
      </c>
      <c r="B462">
        <v>1997</v>
      </c>
      <c r="C462" s="17" t="s">
        <v>20</v>
      </c>
      <c r="D462" s="15">
        <v>6</v>
      </c>
      <c r="E462" s="21">
        <f t="shared" si="35"/>
        <v>35679</v>
      </c>
      <c r="F462" s="23">
        <f t="shared" si="36"/>
        <v>25</v>
      </c>
      <c r="G462">
        <v>2</v>
      </c>
      <c r="H462" s="19">
        <v>4189.1099999999997</v>
      </c>
      <c r="I462" t="s">
        <v>11</v>
      </c>
      <c r="J462" t="s">
        <v>11</v>
      </c>
      <c r="K462" t="s">
        <v>23</v>
      </c>
      <c r="L462" t="str">
        <f t="shared" si="37"/>
        <v>tier - 2</v>
      </c>
      <c r="M462" t="str">
        <f t="shared" si="38"/>
        <v>tier - 2</v>
      </c>
      <c r="N462" t="str">
        <f t="shared" si="39"/>
        <v>R1012</v>
      </c>
    </row>
    <row r="463" spans="1:14" x14ac:dyDescent="0.25">
      <c r="A463" t="s">
        <v>492</v>
      </c>
      <c r="B463">
        <v>1998</v>
      </c>
      <c r="C463" s="17" t="s">
        <v>30</v>
      </c>
      <c r="D463" s="15">
        <v>14</v>
      </c>
      <c r="E463" s="21">
        <f t="shared" si="35"/>
        <v>36143</v>
      </c>
      <c r="F463" s="23">
        <f t="shared" si="36"/>
        <v>24</v>
      </c>
      <c r="G463">
        <v>3</v>
      </c>
      <c r="H463" s="19">
        <v>4234.93</v>
      </c>
      <c r="I463" t="s">
        <v>11</v>
      </c>
      <c r="J463" t="s">
        <v>16</v>
      </c>
      <c r="K463" t="s">
        <v>42</v>
      </c>
      <c r="L463" t="str">
        <f t="shared" si="37"/>
        <v>tier - 2</v>
      </c>
      <c r="M463" t="str">
        <f t="shared" si="38"/>
        <v>tier - 1</v>
      </c>
      <c r="N463" t="str">
        <f t="shared" si="39"/>
        <v>R1011</v>
      </c>
    </row>
    <row r="464" spans="1:14" x14ac:dyDescent="0.25">
      <c r="A464" t="s">
        <v>493</v>
      </c>
      <c r="B464">
        <v>1992</v>
      </c>
      <c r="C464" s="17" t="s">
        <v>18</v>
      </c>
      <c r="D464" s="15">
        <v>27</v>
      </c>
      <c r="E464" s="21">
        <f t="shared" si="35"/>
        <v>33782</v>
      </c>
      <c r="F464" s="23">
        <f t="shared" si="36"/>
        <v>30</v>
      </c>
      <c r="G464">
        <v>1</v>
      </c>
      <c r="H464" s="19">
        <v>4237.13</v>
      </c>
      <c r="I464" t="s">
        <v>12</v>
      </c>
      <c r="J464" t="s">
        <v>16</v>
      </c>
      <c r="K464" t="s">
        <v>168</v>
      </c>
      <c r="L464" t="str">
        <f t="shared" si="37"/>
        <v>tier - 3</v>
      </c>
      <c r="M464" t="str">
        <f t="shared" si="38"/>
        <v>tier - 1</v>
      </c>
      <c r="N464" t="str">
        <f t="shared" si="39"/>
        <v>R1016</v>
      </c>
    </row>
    <row r="465" spans="1:14" x14ac:dyDescent="0.25">
      <c r="A465" t="s">
        <v>494</v>
      </c>
      <c r="B465">
        <v>1991</v>
      </c>
      <c r="C465" s="17" t="s">
        <v>15</v>
      </c>
      <c r="D465" s="15">
        <v>3</v>
      </c>
      <c r="E465" s="21">
        <f t="shared" si="35"/>
        <v>33545</v>
      </c>
      <c r="F465" s="23">
        <f t="shared" si="36"/>
        <v>31</v>
      </c>
      <c r="G465">
        <v>1</v>
      </c>
      <c r="H465" s="19">
        <v>4239.8900000000003</v>
      </c>
      <c r="I465" t="s">
        <v>11</v>
      </c>
      <c r="J465" t="s">
        <v>11</v>
      </c>
      <c r="K465" t="s">
        <v>23</v>
      </c>
      <c r="L465" t="str">
        <f t="shared" si="37"/>
        <v>tier - 2</v>
      </c>
      <c r="M465" t="str">
        <f t="shared" si="38"/>
        <v>tier - 2</v>
      </c>
      <c r="N465" t="str">
        <f t="shared" si="39"/>
        <v>R1012</v>
      </c>
    </row>
    <row r="466" spans="1:14" x14ac:dyDescent="0.25">
      <c r="A466" t="s">
        <v>495</v>
      </c>
      <c r="B466">
        <v>1991</v>
      </c>
      <c r="C466" s="17" t="s">
        <v>30</v>
      </c>
      <c r="D466" s="15">
        <v>1</v>
      </c>
      <c r="E466" s="21">
        <f t="shared" si="35"/>
        <v>33573</v>
      </c>
      <c r="F466" s="23">
        <f t="shared" si="36"/>
        <v>31</v>
      </c>
      <c r="G466">
        <v>1</v>
      </c>
      <c r="H466" s="19">
        <v>4243.59</v>
      </c>
      <c r="I466" t="s">
        <v>12</v>
      </c>
      <c r="J466" t="s">
        <v>16</v>
      </c>
      <c r="K466" t="s">
        <v>23</v>
      </c>
      <c r="L466" t="str">
        <f t="shared" si="37"/>
        <v>tier - 3</v>
      </c>
      <c r="M466" t="str">
        <f t="shared" si="38"/>
        <v>tier - 1</v>
      </c>
      <c r="N466" t="str">
        <f t="shared" si="39"/>
        <v>R1012</v>
      </c>
    </row>
    <row r="467" spans="1:14" x14ac:dyDescent="0.25">
      <c r="A467" t="s">
        <v>496</v>
      </c>
      <c r="B467">
        <v>1982</v>
      </c>
      <c r="C467" s="17" t="s">
        <v>18</v>
      </c>
      <c r="D467" s="15">
        <v>16</v>
      </c>
      <c r="E467" s="21">
        <f t="shared" si="35"/>
        <v>30118</v>
      </c>
      <c r="F467" s="23">
        <f t="shared" si="36"/>
        <v>40</v>
      </c>
      <c r="G467">
        <v>3</v>
      </c>
      <c r="H467" s="19">
        <v>4250.24</v>
      </c>
      <c r="I467" t="s">
        <v>11</v>
      </c>
      <c r="J467" t="s">
        <v>12</v>
      </c>
      <c r="K467" t="s">
        <v>13</v>
      </c>
      <c r="L467" t="str">
        <f t="shared" si="37"/>
        <v>tier - 2</v>
      </c>
      <c r="M467" t="str">
        <f t="shared" si="38"/>
        <v>tier - 3</v>
      </c>
      <c r="N467" t="str">
        <f t="shared" si="39"/>
        <v>R1013</v>
      </c>
    </row>
    <row r="468" spans="1:14" x14ac:dyDescent="0.25">
      <c r="A468" t="s">
        <v>497</v>
      </c>
      <c r="B468">
        <v>1995</v>
      </c>
      <c r="C468" s="17" t="s">
        <v>37</v>
      </c>
      <c r="D468" s="15">
        <v>14</v>
      </c>
      <c r="E468" s="21">
        <f t="shared" si="35"/>
        <v>34986</v>
      </c>
      <c r="F468" s="23">
        <f t="shared" si="36"/>
        <v>27</v>
      </c>
      <c r="G468">
        <v>3</v>
      </c>
      <c r="H468" s="19">
        <v>4260.74</v>
      </c>
      <c r="I468" t="s">
        <v>12</v>
      </c>
      <c r="J468" t="s">
        <v>11</v>
      </c>
      <c r="K468" t="s">
        <v>42</v>
      </c>
      <c r="L468" t="str">
        <f t="shared" si="37"/>
        <v>tier - 3</v>
      </c>
      <c r="M468" t="str">
        <f t="shared" si="38"/>
        <v>tier - 2</v>
      </c>
      <c r="N468" t="str">
        <f t="shared" si="39"/>
        <v>R1011</v>
      </c>
    </row>
    <row r="469" spans="1:14" x14ac:dyDescent="0.25">
      <c r="A469" t="s">
        <v>498</v>
      </c>
      <c r="B469">
        <v>1983</v>
      </c>
      <c r="C469" s="17" t="s">
        <v>15</v>
      </c>
      <c r="D469" s="15">
        <v>20</v>
      </c>
      <c r="E469" s="21">
        <f t="shared" si="35"/>
        <v>30640</v>
      </c>
      <c r="F469" s="23">
        <f t="shared" si="36"/>
        <v>39</v>
      </c>
      <c r="G469">
        <v>3</v>
      </c>
      <c r="H469" s="19">
        <v>4265.01</v>
      </c>
      <c r="I469" t="s">
        <v>11</v>
      </c>
      <c r="J469" t="s">
        <v>16</v>
      </c>
      <c r="K469" t="s">
        <v>23</v>
      </c>
      <c r="L469" t="str">
        <f t="shared" si="37"/>
        <v>tier - 2</v>
      </c>
      <c r="M469" t="str">
        <f t="shared" si="38"/>
        <v>tier - 1</v>
      </c>
      <c r="N469" t="str">
        <f t="shared" si="39"/>
        <v>R1012</v>
      </c>
    </row>
    <row r="470" spans="1:14" x14ac:dyDescent="0.25">
      <c r="A470" t="s">
        <v>499</v>
      </c>
      <c r="B470">
        <v>1992</v>
      </c>
      <c r="C470" s="17" t="s">
        <v>18</v>
      </c>
      <c r="D470" s="15">
        <v>18</v>
      </c>
      <c r="E470" s="21">
        <f t="shared" si="35"/>
        <v>33773</v>
      </c>
      <c r="F470" s="23">
        <f t="shared" si="36"/>
        <v>30</v>
      </c>
      <c r="G470">
        <v>2</v>
      </c>
      <c r="H470" s="19">
        <v>4266.17</v>
      </c>
      <c r="I470" t="s">
        <v>12</v>
      </c>
      <c r="J470" t="s">
        <v>11</v>
      </c>
      <c r="K470" t="s">
        <v>13</v>
      </c>
      <c r="L470" t="str">
        <f t="shared" si="37"/>
        <v>tier - 3</v>
      </c>
      <c r="M470" t="str">
        <f t="shared" si="38"/>
        <v>tier - 2</v>
      </c>
      <c r="N470" t="str">
        <f t="shared" si="39"/>
        <v>R1013</v>
      </c>
    </row>
    <row r="471" spans="1:14" x14ac:dyDescent="0.25">
      <c r="A471" t="s">
        <v>500</v>
      </c>
      <c r="B471">
        <v>2003</v>
      </c>
      <c r="C471" s="17" t="s">
        <v>18</v>
      </c>
      <c r="D471" s="15">
        <v>8</v>
      </c>
      <c r="E471" s="21">
        <f t="shared" si="35"/>
        <v>37780</v>
      </c>
      <c r="F471" s="23">
        <f t="shared" si="36"/>
        <v>20</v>
      </c>
      <c r="G471">
        <v>0</v>
      </c>
      <c r="H471" s="19">
        <v>4278.55</v>
      </c>
      <c r="I471" t="s">
        <v>11</v>
      </c>
      <c r="J471" t="s">
        <v>16</v>
      </c>
      <c r="K471" t="s">
        <v>300</v>
      </c>
      <c r="L471" t="str">
        <f t="shared" si="37"/>
        <v>tier - 2</v>
      </c>
      <c r="M471" t="str">
        <f t="shared" si="38"/>
        <v>tier - 1</v>
      </c>
      <c r="N471" t="str">
        <f t="shared" si="39"/>
        <v>R1021</v>
      </c>
    </row>
    <row r="472" spans="1:14" x14ac:dyDescent="0.25">
      <c r="A472" t="s">
        <v>501</v>
      </c>
      <c r="B472">
        <v>2000</v>
      </c>
      <c r="C472" s="17" t="s">
        <v>15</v>
      </c>
      <c r="D472" s="15">
        <v>25</v>
      </c>
      <c r="E472" s="21">
        <f t="shared" si="35"/>
        <v>36855</v>
      </c>
      <c r="F472" s="23">
        <f t="shared" si="36"/>
        <v>22</v>
      </c>
      <c r="G472">
        <v>3</v>
      </c>
      <c r="H472" s="19">
        <v>4296.2700000000004</v>
      </c>
      <c r="I472" t="s">
        <v>11</v>
      </c>
      <c r="J472" t="s">
        <v>12</v>
      </c>
      <c r="K472" t="s">
        <v>23</v>
      </c>
      <c r="L472" t="str">
        <f t="shared" si="37"/>
        <v>tier - 2</v>
      </c>
      <c r="M472" t="str">
        <f t="shared" si="38"/>
        <v>tier - 3</v>
      </c>
      <c r="N472" t="str">
        <f t="shared" si="39"/>
        <v>R1012</v>
      </c>
    </row>
    <row r="473" spans="1:14" x14ac:dyDescent="0.25">
      <c r="A473" t="s">
        <v>502</v>
      </c>
      <c r="B473">
        <v>1988</v>
      </c>
      <c r="C473" s="17" t="s">
        <v>30</v>
      </c>
      <c r="D473" s="15">
        <v>19</v>
      </c>
      <c r="E473" s="21">
        <f t="shared" si="35"/>
        <v>32496</v>
      </c>
      <c r="F473" s="23">
        <f t="shared" si="36"/>
        <v>34</v>
      </c>
      <c r="G473">
        <v>0</v>
      </c>
      <c r="H473" s="19">
        <v>4320.41</v>
      </c>
      <c r="I473" t="s">
        <v>11</v>
      </c>
      <c r="J473" t="s">
        <v>16</v>
      </c>
      <c r="K473" t="s">
        <v>23</v>
      </c>
      <c r="L473" t="str">
        <f t="shared" si="37"/>
        <v>tier - 2</v>
      </c>
      <c r="M473" t="str">
        <f t="shared" si="38"/>
        <v>tier - 1</v>
      </c>
      <c r="N473" t="str">
        <f t="shared" si="39"/>
        <v>R1012</v>
      </c>
    </row>
    <row r="474" spans="1:14" x14ac:dyDescent="0.25">
      <c r="A474" t="s">
        <v>503</v>
      </c>
      <c r="B474">
        <v>1994</v>
      </c>
      <c r="C474" s="17" t="s">
        <v>15</v>
      </c>
      <c r="D474" s="15">
        <v>2</v>
      </c>
      <c r="E474" s="21">
        <f t="shared" si="35"/>
        <v>34640</v>
      </c>
      <c r="F474" s="23">
        <f t="shared" si="36"/>
        <v>28</v>
      </c>
      <c r="G474">
        <v>1</v>
      </c>
      <c r="H474" s="19">
        <v>4337.74</v>
      </c>
      <c r="I474" t="s">
        <v>11</v>
      </c>
      <c r="J474" t="s">
        <v>16</v>
      </c>
      <c r="K474" t="s">
        <v>247</v>
      </c>
      <c r="L474" t="str">
        <f t="shared" si="37"/>
        <v>tier - 2</v>
      </c>
      <c r="M474" t="str">
        <f t="shared" si="38"/>
        <v>tier - 1</v>
      </c>
      <c r="N474" t="str">
        <f t="shared" si="39"/>
        <v>R1024</v>
      </c>
    </row>
    <row r="475" spans="1:14" x14ac:dyDescent="0.25">
      <c r="A475" t="s">
        <v>504</v>
      </c>
      <c r="B475">
        <v>1994</v>
      </c>
      <c r="C475" s="17" t="s">
        <v>37</v>
      </c>
      <c r="D475" s="15">
        <v>26</v>
      </c>
      <c r="E475" s="21">
        <f t="shared" si="35"/>
        <v>34633</v>
      </c>
      <c r="F475" s="23">
        <f t="shared" si="36"/>
        <v>28</v>
      </c>
      <c r="G475">
        <v>2</v>
      </c>
      <c r="H475" s="19">
        <v>4340.4399999999996</v>
      </c>
      <c r="I475" t="s">
        <v>11</v>
      </c>
      <c r="J475" t="s">
        <v>16</v>
      </c>
      <c r="K475" t="s">
        <v>13</v>
      </c>
      <c r="L475" t="str">
        <f t="shared" si="37"/>
        <v>tier - 2</v>
      </c>
      <c r="M475" t="str">
        <f t="shared" si="38"/>
        <v>tier - 1</v>
      </c>
      <c r="N475" t="str">
        <f t="shared" si="39"/>
        <v>R1013</v>
      </c>
    </row>
    <row r="476" spans="1:14" x14ac:dyDescent="0.25">
      <c r="A476" t="s">
        <v>505</v>
      </c>
      <c r="B476">
        <v>1991</v>
      </c>
      <c r="C476" s="17" t="s">
        <v>18</v>
      </c>
      <c r="D476" s="15">
        <v>1</v>
      </c>
      <c r="E476" s="21">
        <f t="shared" si="35"/>
        <v>33390</v>
      </c>
      <c r="F476" s="23">
        <f t="shared" si="36"/>
        <v>32</v>
      </c>
      <c r="G476">
        <v>0</v>
      </c>
      <c r="H476" s="19">
        <v>4347.0200000000004</v>
      </c>
      <c r="I476" t="s">
        <v>11</v>
      </c>
      <c r="J476" t="s">
        <v>16</v>
      </c>
      <c r="K476" t="s">
        <v>247</v>
      </c>
      <c r="L476" t="str">
        <f t="shared" si="37"/>
        <v>tier - 2</v>
      </c>
      <c r="M476" t="str">
        <f t="shared" si="38"/>
        <v>tier - 1</v>
      </c>
      <c r="N476" t="str">
        <f t="shared" si="39"/>
        <v>R1024</v>
      </c>
    </row>
    <row r="477" spans="1:14" x14ac:dyDescent="0.25">
      <c r="A477" t="s">
        <v>506</v>
      </c>
      <c r="B477">
        <v>1994</v>
      </c>
      <c r="C477" s="17" t="s">
        <v>15</v>
      </c>
      <c r="D477" s="15">
        <v>1</v>
      </c>
      <c r="E477" s="21">
        <f t="shared" si="35"/>
        <v>34639</v>
      </c>
      <c r="F477" s="23">
        <f t="shared" si="36"/>
        <v>28</v>
      </c>
      <c r="G477">
        <v>2</v>
      </c>
      <c r="H477" s="19">
        <v>4349.46</v>
      </c>
      <c r="I477" t="s">
        <v>11</v>
      </c>
      <c r="J477" t="s">
        <v>11</v>
      </c>
      <c r="K477" t="s">
        <v>13</v>
      </c>
      <c r="L477" t="str">
        <f t="shared" si="37"/>
        <v>tier - 2</v>
      </c>
      <c r="M477" t="str">
        <f t="shared" si="38"/>
        <v>tier - 2</v>
      </c>
      <c r="N477" t="str">
        <f t="shared" si="39"/>
        <v>R1013</v>
      </c>
    </row>
    <row r="478" spans="1:14" x14ac:dyDescent="0.25">
      <c r="A478" t="s">
        <v>507</v>
      </c>
      <c r="B478">
        <v>1991</v>
      </c>
      <c r="C478" s="17" t="s">
        <v>20</v>
      </c>
      <c r="D478" s="15">
        <v>13</v>
      </c>
      <c r="E478" s="21">
        <f t="shared" si="35"/>
        <v>33494</v>
      </c>
      <c r="F478" s="23">
        <f t="shared" si="36"/>
        <v>31</v>
      </c>
      <c r="G478">
        <v>1</v>
      </c>
      <c r="H478" s="19">
        <v>4350.51</v>
      </c>
      <c r="I478" t="s">
        <v>11</v>
      </c>
      <c r="J478" t="s">
        <v>11</v>
      </c>
      <c r="K478" t="s">
        <v>13</v>
      </c>
      <c r="L478" t="str">
        <f t="shared" si="37"/>
        <v>tier - 2</v>
      </c>
      <c r="M478" t="str">
        <f t="shared" si="38"/>
        <v>tier - 2</v>
      </c>
      <c r="N478" t="str">
        <f t="shared" si="39"/>
        <v>R1013</v>
      </c>
    </row>
    <row r="479" spans="1:14" x14ac:dyDescent="0.25">
      <c r="A479" t="s">
        <v>508</v>
      </c>
      <c r="B479">
        <v>1990</v>
      </c>
      <c r="C479" s="17" t="s">
        <v>35</v>
      </c>
      <c r="D479" s="15">
        <v>28</v>
      </c>
      <c r="E479" s="21">
        <f t="shared" si="35"/>
        <v>33113</v>
      </c>
      <c r="F479" s="23">
        <f t="shared" si="36"/>
        <v>32</v>
      </c>
      <c r="G479">
        <v>0</v>
      </c>
      <c r="H479" s="19">
        <v>4357.04</v>
      </c>
      <c r="I479" t="s">
        <v>11</v>
      </c>
      <c r="J479" t="s">
        <v>12</v>
      </c>
      <c r="K479" t="s">
        <v>23</v>
      </c>
      <c r="L479" t="str">
        <f t="shared" si="37"/>
        <v>tier - 2</v>
      </c>
      <c r="M479" t="str">
        <f t="shared" si="38"/>
        <v>tier - 3</v>
      </c>
      <c r="N479" t="str">
        <f t="shared" si="39"/>
        <v>R1012</v>
      </c>
    </row>
    <row r="480" spans="1:14" x14ac:dyDescent="0.25">
      <c r="A480" t="s">
        <v>509</v>
      </c>
      <c r="B480">
        <v>1997</v>
      </c>
      <c r="C480" s="17" t="s">
        <v>15</v>
      </c>
      <c r="D480" s="15">
        <v>29</v>
      </c>
      <c r="E480" s="21">
        <f t="shared" si="35"/>
        <v>35763</v>
      </c>
      <c r="F480" s="23">
        <f t="shared" si="36"/>
        <v>25</v>
      </c>
      <c r="G480">
        <v>3</v>
      </c>
      <c r="H480" s="19">
        <v>4391.6499999999996</v>
      </c>
      <c r="I480" t="s">
        <v>11</v>
      </c>
      <c r="J480" t="s">
        <v>11</v>
      </c>
      <c r="K480" t="s">
        <v>42</v>
      </c>
      <c r="L480" t="str">
        <f t="shared" si="37"/>
        <v>tier - 2</v>
      </c>
      <c r="M480" t="str">
        <f t="shared" si="38"/>
        <v>tier - 2</v>
      </c>
      <c r="N480" t="str">
        <f t="shared" si="39"/>
        <v>R1011</v>
      </c>
    </row>
    <row r="481" spans="1:14" x14ac:dyDescent="0.25">
      <c r="A481" t="s">
        <v>510</v>
      </c>
      <c r="B481">
        <v>1982</v>
      </c>
      <c r="C481" s="17" t="s">
        <v>18</v>
      </c>
      <c r="D481" s="15">
        <v>29</v>
      </c>
      <c r="E481" s="21">
        <f t="shared" si="35"/>
        <v>30131</v>
      </c>
      <c r="F481" s="23">
        <f t="shared" si="36"/>
        <v>40</v>
      </c>
      <c r="G481">
        <v>3</v>
      </c>
      <c r="H481" s="19">
        <v>4392.7</v>
      </c>
      <c r="I481" t="s">
        <v>11</v>
      </c>
      <c r="J481" t="s">
        <v>11</v>
      </c>
      <c r="K481" t="s">
        <v>13</v>
      </c>
      <c r="L481" t="str">
        <f t="shared" si="37"/>
        <v>tier - 2</v>
      </c>
      <c r="M481" t="str">
        <f t="shared" si="38"/>
        <v>tier - 2</v>
      </c>
      <c r="N481" t="str">
        <f t="shared" si="39"/>
        <v>R1013</v>
      </c>
    </row>
    <row r="482" spans="1:14" x14ac:dyDescent="0.25">
      <c r="A482" t="s">
        <v>511</v>
      </c>
      <c r="B482">
        <v>1988</v>
      </c>
      <c r="C482" s="17" t="s">
        <v>10</v>
      </c>
      <c r="D482" s="15">
        <v>18</v>
      </c>
      <c r="E482" s="21">
        <f t="shared" si="35"/>
        <v>32342</v>
      </c>
      <c r="F482" s="23">
        <f t="shared" si="36"/>
        <v>34</v>
      </c>
      <c r="G482">
        <v>3</v>
      </c>
      <c r="H482" s="19">
        <v>4397.3100000000004</v>
      </c>
      <c r="I482" t="s">
        <v>11</v>
      </c>
      <c r="J482" t="s">
        <v>11</v>
      </c>
      <c r="K482" t="s">
        <v>13</v>
      </c>
      <c r="L482" t="str">
        <f t="shared" si="37"/>
        <v>tier - 2</v>
      </c>
      <c r="M482" t="str">
        <f t="shared" si="38"/>
        <v>tier - 2</v>
      </c>
      <c r="N482" t="str">
        <f t="shared" si="39"/>
        <v>R1013</v>
      </c>
    </row>
    <row r="483" spans="1:14" x14ac:dyDescent="0.25">
      <c r="A483" t="s">
        <v>512</v>
      </c>
      <c r="B483">
        <v>1986</v>
      </c>
      <c r="C483" s="17" t="s">
        <v>35</v>
      </c>
      <c r="D483" s="15">
        <v>11</v>
      </c>
      <c r="E483" s="21">
        <f t="shared" si="35"/>
        <v>31635</v>
      </c>
      <c r="F483" s="23">
        <f t="shared" si="36"/>
        <v>36</v>
      </c>
      <c r="G483">
        <v>0</v>
      </c>
      <c r="H483" s="19">
        <v>4399.7299999999996</v>
      </c>
      <c r="I483" t="s">
        <v>12</v>
      </c>
      <c r="J483" t="s">
        <v>11</v>
      </c>
      <c r="K483" t="s">
        <v>13</v>
      </c>
      <c r="L483" t="str">
        <f t="shared" si="37"/>
        <v>tier - 3</v>
      </c>
      <c r="M483" t="str">
        <f t="shared" si="38"/>
        <v>tier - 2</v>
      </c>
      <c r="N483" t="str">
        <f t="shared" si="39"/>
        <v>R1013</v>
      </c>
    </row>
    <row r="484" spans="1:14" x14ac:dyDescent="0.25">
      <c r="A484" t="s">
        <v>513</v>
      </c>
      <c r="B484">
        <v>1986</v>
      </c>
      <c r="C484" s="17" t="s">
        <v>10</v>
      </c>
      <c r="D484" s="15">
        <v>13</v>
      </c>
      <c r="E484" s="21">
        <f t="shared" si="35"/>
        <v>31606</v>
      </c>
      <c r="F484" s="23">
        <f t="shared" si="36"/>
        <v>36</v>
      </c>
      <c r="G484">
        <v>0</v>
      </c>
      <c r="H484" s="19">
        <v>4402.2299999999996</v>
      </c>
      <c r="I484" t="s">
        <v>11</v>
      </c>
      <c r="J484" t="s">
        <v>11</v>
      </c>
      <c r="K484" t="s">
        <v>42</v>
      </c>
      <c r="L484" t="str">
        <f t="shared" si="37"/>
        <v>tier - 2</v>
      </c>
      <c r="M484" t="str">
        <f t="shared" si="38"/>
        <v>tier - 2</v>
      </c>
      <c r="N484" t="str">
        <f t="shared" si="39"/>
        <v>R1011</v>
      </c>
    </row>
    <row r="485" spans="1:14" x14ac:dyDescent="0.25">
      <c r="A485" t="s">
        <v>514</v>
      </c>
      <c r="B485">
        <v>1988</v>
      </c>
      <c r="C485" s="17" t="s">
        <v>20</v>
      </c>
      <c r="D485" s="15">
        <v>16</v>
      </c>
      <c r="E485" s="21">
        <f t="shared" si="35"/>
        <v>32402</v>
      </c>
      <c r="F485" s="23">
        <f t="shared" si="36"/>
        <v>34</v>
      </c>
      <c r="G485">
        <v>0</v>
      </c>
      <c r="H485" s="19">
        <v>4415.16</v>
      </c>
      <c r="I485" t="s">
        <v>11</v>
      </c>
      <c r="J485" t="s">
        <v>16</v>
      </c>
      <c r="K485" t="s">
        <v>13</v>
      </c>
      <c r="L485" t="str">
        <f t="shared" si="37"/>
        <v>tier - 2</v>
      </c>
      <c r="M485" t="str">
        <f t="shared" si="38"/>
        <v>tier - 1</v>
      </c>
      <c r="N485" t="str">
        <f t="shared" si="39"/>
        <v>R1013</v>
      </c>
    </row>
    <row r="486" spans="1:14" x14ac:dyDescent="0.25">
      <c r="A486" t="s">
        <v>515</v>
      </c>
      <c r="B486">
        <v>1992</v>
      </c>
      <c r="C486" s="17" t="s">
        <v>35</v>
      </c>
      <c r="D486" s="15">
        <v>15</v>
      </c>
      <c r="E486" s="21">
        <f t="shared" si="35"/>
        <v>33831</v>
      </c>
      <c r="F486" s="23">
        <f t="shared" si="36"/>
        <v>30</v>
      </c>
      <c r="G486">
        <v>0</v>
      </c>
      <c r="H486" s="19">
        <v>4420.95</v>
      </c>
      <c r="I486" t="s">
        <v>11</v>
      </c>
      <c r="J486" t="s">
        <v>12</v>
      </c>
      <c r="K486" t="s">
        <v>516</v>
      </c>
      <c r="L486" t="str">
        <f t="shared" si="37"/>
        <v>tier - 2</v>
      </c>
      <c r="M486" t="str">
        <f t="shared" si="38"/>
        <v>tier - 3</v>
      </c>
      <c r="N486" t="str">
        <f t="shared" si="39"/>
        <v>R1020</v>
      </c>
    </row>
    <row r="487" spans="1:14" x14ac:dyDescent="0.25">
      <c r="A487" t="s">
        <v>517</v>
      </c>
      <c r="B487">
        <v>1994</v>
      </c>
      <c r="C487" s="17" t="s">
        <v>30</v>
      </c>
      <c r="D487" s="15">
        <v>29</v>
      </c>
      <c r="E487" s="21">
        <f t="shared" si="35"/>
        <v>34697</v>
      </c>
      <c r="F487" s="23">
        <f t="shared" si="36"/>
        <v>28</v>
      </c>
      <c r="G487">
        <v>2</v>
      </c>
      <c r="H487" s="19">
        <v>4428.8900000000003</v>
      </c>
      <c r="I487" t="s">
        <v>12</v>
      </c>
      <c r="J487" t="s">
        <v>16</v>
      </c>
      <c r="K487" t="s">
        <v>356</v>
      </c>
      <c r="L487" t="str">
        <f t="shared" si="37"/>
        <v>tier - 3</v>
      </c>
      <c r="M487" t="str">
        <f t="shared" si="38"/>
        <v>tier - 1</v>
      </c>
      <c r="N487" t="str">
        <f t="shared" si="39"/>
        <v>R1017</v>
      </c>
    </row>
    <row r="488" spans="1:14" x14ac:dyDescent="0.25">
      <c r="A488" t="s">
        <v>518</v>
      </c>
      <c r="B488">
        <v>1993</v>
      </c>
      <c r="C488" s="17" t="s">
        <v>20</v>
      </c>
      <c r="D488" s="15">
        <v>4</v>
      </c>
      <c r="E488" s="21">
        <f t="shared" si="35"/>
        <v>34216</v>
      </c>
      <c r="F488" s="23">
        <f t="shared" si="36"/>
        <v>29</v>
      </c>
      <c r="G488">
        <v>2</v>
      </c>
      <c r="H488" s="19">
        <v>4433.3900000000003</v>
      </c>
      <c r="I488" t="s">
        <v>11</v>
      </c>
      <c r="J488" t="s">
        <v>12</v>
      </c>
      <c r="K488" t="s">
        <v>23</v>
      </c>
      <c r="L488" t="str">
        <f t="shared" si="37"/>
        <v>tier - 2</v>
      </c>
      <c r="M488" t="str">
        <f t="shared" si="38"/>
        <v>tier - 3</v>
      </c>
      <c r="N488" t="str">
        <f t="shared" si="39"/>
        <v>R1012</v>
      </c>
    </row>
    <row r="489" spans="1:14" x14ac:dyDescent="0.25">
      <c r="A489" t="s">
        <v>519</v>
      </c>
      <c r="B489">
        <v>1993</v>
      </c>
      <c r="C489" s="17" t="s">
        <v>30</v>
      </c>
      <c r="D489" s="15">
        <v>23</v>
      </c>
      <c r="E489" s="21">
        <f t="shared" si="35"/>
        <v>34326</v>
      </c>
      <c r="F489" s="23">
        <f t="shared" si="36"/>
        <v>29</v>
      </c>
      <c r="G489">
        <v>2</v>
      </c>
      <c r="H489" s="19">
        <v>4433.92</v>
      </c>
      <c r="I489" t="s">
        <v>11</v>
      </c>
      <c r="J489" t="s">
        <v>11</v>
      </c>
      <c r="K489" t="s">
        <v>23</v>
      </c>
      <c r="L489" t="str">
        <f t="shared" si="37"/>
        <v>tier - 2</v>
      </c>
      <c r="M489" t="str">
        <f t="shared" si="38"/>
        <v>tier - 2</v>
      </c>
      <c r="N489" t="str">
        <f t="shared" si="39"/>
        <v>R1012</v>
      </c>
    </row>
    <row r="490" spans="1:14" x14ac:dyDescent="0.25">
      <c r="A490" t="s">
        <v>520</v>
      </c>
      <c r="B490">
        <v>1994</v>
      </c>
      <c r="C490" s="17" t="s">
        <v>37</v>
      </c>
      <c r="D490" s="15">
        <v>8</v>
      </c>
      <c r="E490" s="21">
        <f t="shared" si="35"/>
        <v>34615</v>
      </c>
      <c r="F490" s="23">
        <f t="shared" si="36"/>
        <v>28</v>
      </c>
      <c r="G490">
        <v>2</v>
      </c>
      <c r="H490" s="19">
        <v>4435.09</v>
      </c>
      <c r="I490" t="s">
        <v>12</v>
      </c>
      <c r="J490" t="s">
        <v>11</v>
      </c>
      <c r="K490" t="s">
        <v>168</v>
      </c>
      <c r="L490" t="str">
        <f t="shared" si="37"/>
        <v>tier - 3</v>
      </c>
      <c r="M490" t="str">
        <f t="shared" si="38"/>
        <v>tier - 2</v>
      </c>
      <c r="N490" t="str">
        <f t="shared" si="39"/>
        <v>R1016</v>
      </c>
    </row>
    <row r="491" spans="1:14" x14ac:dyDescent="0.25">
      <c r="A491" t="s">
        <v>521</v>
      </c>
      <c r="B491">
        <v>1994</v>
      </c>
      <c r="C491" s="17" t="s">
        <v>37</v>
      </c>
      <c r="D491" s="15">
        <v>24</v>
      </c>
      <c r="E491" s="21">
        <f t="shared" si="35"/>
        <v>34631</v>
      </c>
      <c r="F491" s="23">
        <f t="shared" si="36"/>
        <v>28</v>
      </c>
      <c r="G491">
        <v>2</v>
      </c>
      <c r="H491" s="19">
        <v>4438.26</v>
      </c>
      <c r="I491" t="s">
        <v>11</v>
      </c>
      <c r="J491" t="s">
        <v>12</v>
      </c>
      <c r="K491" t="s">
        <v>356</v>
      </c>
      <c r="L491" t="str">
        <f t="shared" si="37"/>
        <v>tier - 2</v>
      </c>
      <c r="M491" t="str">
        <f t="shared" si="38"/>
        <v>tier - 3</v>
      </c>
      <c r="N491" t="str">
        <f t="shared" si="39"/>
        <v>R1017</v>
      </c>
    </row>
    <row r="492" spans="1:14" x14ac:dyDescent="0.25">
      <c r="A492" t="s">
        <v>522</v>
      </c>
      <c r="B492">
        <v>1991</v>
      </c>
      <c r="C492" s="17" t="s">
        <v>20</v>
      </c>
      <c r="D492" s="15">
        <v>3</v>
      </c>
      <c r="E492" s="21">
        <f t="shared" si="35"/>
        <v>33484</v>
      </c>
      <c r="F492" s="23">
        <f t="shared" si="36"/>
        <v>31</v>
      </c>
      <c r="G492">
        <v>1</v>
      </c>
      <c r="H492" s="19">
        <v>4441.21</v>
      </c>
      <c r="I492" t="s">
        <v>16</v>
      </c>
      <c r="J492" t="s">
        <v>11</v>
      </c>
      <c r="K492" t="s">
        <v>276</v>
      </c>
      <c r="L492" t="str">
        <f t="shared" si="37"/>
        <v>tier - 1</v>
      </c>
      <c r="M492" t="str">
        <f t="shared" si="38"/>
        <v>tier - 2</v>
      </c>
      <c r="N492" t="str">
        <f t="shared" si="39"/>
        <v>R1014</v>
      </c>
    </row>
    <row r="493" spans="1:14" x14ac:dyDescent="0.25">
      <c r="A493" t="s">
        <v>523</v>
      </c>
      <c r="B493">
        <v>1994</v>
      </c>
      <c r="C493" s="17" t="s">
        <v>18</v>
      </c>
      <c r="D493" s="15">
        <v>28</v>
      </c>
      <c r="E493" s="21">
        <f t="shared" si="35"/>
        <v>34513</v>
      </c>
      <c r="F493" s="23">
        <f t="shared" si="36"/>
        <v>28</v>
      </c>
      <c r="G493">
        <v>3</v>
      </c>
      <c r="H493" s="19">
        <v>4449.46</v>
      </c>
      <c r="I493" t="s">
        <v>16</v>
      </c>
      <c r="J493" t="s">
        <v>11</v>
      </c>
      <c r="K493" t="s">
        <v>13</v>
      </c>
      <c r="L493" t="str">
        <f t="shared" si="37"/>
        <v>tier - 1</v>
      </c>
      <c r="M493" t="str">
        <f t="shared" si="38"/>
        <v>tier - 2</v>
      </c>
      <c r="N493" t="str">
        <f t="shared" si="39"/>
        <v>R1013</v>
      </c>
    </row>
    <row r="494" spans="1:14" x14ac:dyDescent="0.25">
      <c r="A494" t="s">
        <v>524</v>
      </c>
      <c r="B494">
        <v>1990</v>
      </c>
      <c r="C494" s="17" t="s">
        <v>35</v>
      </c>
      <c r="D494" s="15">
        <v>8</v>
      </c>
      <c r="E494" s="21">
        <f t="shared" si="35"/>
        <v>33093</v>
      </c>
      <c r="F494" s="23">
        <f t="shared" si="36"/>
        <v>32</v>
      </c>
      <c r="G494">
        <v>1</v>
      </c>
      <c r="H494" s="19">
        <v>4454.3999999999996</v>
      </c>
      <c r="I494" t="s">
        <v>11</v>
      </c>
      <c r="J494" t="s">
        <v>12</v>
      </c>
      <c r="K494" t="s">
        <v>23</v>
      </c>
      <c r="L494" t="str">
        <f t="shared" si="37"/>
        <v>tier - 2</v>
      </c>
      <c r="M494" t="str">
        <f t="shared" si="38"/>
        <v>tier - 3</v>
      </c>
      <c r="N494" t="str">
        <f t="shared" si="39"/>
        <v>R1012</v>
      </c>
    </row>
    <row r="495" spans="1:14" x14ac:dyDescent="0.25">
      <c r="A495" t="s">
        <v>525</v>
      </c>
      <c r="B495">
        <v>1990</v>
      </c>
      <c r="C495" s="17" t="s">
        <v>10</v>
      </c>
      <c r="D495" s="15">
        <v>15</v>
      </c>
      <c r="E495" s="21">
        <f t="shared" si="35"/>
        <v>33069</v>
      </c>
      <c r="F495" s="23">
        <f t="shared" si="36"/>
        <v>32</v>
      </c>
      <c r="G495">
        <v>1</v>
      </c>
      <c r="H495" s="19">
        <v>4462.72</v>
      </c>
      <c r="I495" t="s">
        <v>11</v>
      </c>
      <c r="J495" t="s">
        <v>12</v>
      </c>
      <c r="K495" t="s">
        <v>23</v>
      </c>
      <c r="L495" t="str">
        <f t="shared" si="37"/>
        <v>tier - 2</v>
      </c>
      <c r="M495" t="str">
        <f t="shared" si="38"/>
        <v>tier - 3</v>
      </c>
      <c r="N495" t="str">
        <f t="shared" si="39"/>
        <v>R1012</v>
      </c>
    </row>
    <row r="496" spans="1:14" x14ac:dyDescent="0.25">
      <c r="A496" t="s">
        <v>526</v>
      </c>
      <c r="B496">
        <v>1991</v>
      </c>
      <c r="C496" s="17" t="s">
        <v>10</v>
      </c>
      <c r="D496" s="15">
        <v>4</v>
      </c>
      <c r="E496" s="21">
        <f t="shared" si="35"/>
        <v>33423</v>
      </c>
      <c r="F496" s="23">
        <f t="shared" si="36"/>
        <v>31</v>
      </c>
      <c r="G496">
        <v>2</v>
      </c>
      <c r="H496" s="19">
        <v>4463.21</v>
      </c>
      <c r="I496" t="s">
        <v>12</v>
      </c>
      <c r="J496" t="s">
        <v>12</v>
      </c>
      <c r="K496" t="s">
        <v>13</v>
      </c>
      <c r="L496" t="str">
        <f t="shared" si="37"/>
        <v>tier - 3</v>
      </c>
      <c r="M496" t="str">
        <f t="shared" si="38"/>
        <v>tier - 3</v>
      </c>
      <c r="N496" t="str">
        <f t="shared" si="39"/>
        <v>R1013</v>
      </c>
    </row>
    <row r="497" spans="1:14" x14ac:dyDescent="0.25">
      <c r="A497" t="s">
        <v>527</v>
      </c>
      <c r="B497">
        <v>1999</v>
      </c>
      <c r="C497" s="17" t="s">
        <v>15</v>
      </c>
      <c r="D497" s="15">
        <v>20</v>
      </c>
      <c r="E497" s="21">
        <f t="shared" si="35"/>
        <v>36484</v>
      </c>
      <c r="F497" s="23">
        <f t="shared" si="36"/>
        <v>23</v>
      </c>
      <c r="G497">
        <v>3</v>
      </c>
      <c r="H497" s="19">
        <v>4466.62</v>
      </c>
      <c r="I497" t="s">
        <v>11</v>
      </c>
      <c r="J497" t="s">
        <v>11</v>
      </c>
      <c r="K497" t="s">
        <v>23</v>
      </c>
      <c r="L497" t="str">
        <f t="shared" si="37"/>
        <v>tier - 2</v>
      </c>
      <c r="M497" t="str">
        <f t="shared" si="38"/>
        <v>tier - 2</v>
      </c>
      <c r="N497" t="str">
        <f t="shared" si="39"/>
        <v>R1012</v>
      </c>
    </row>
    <row r="498" spans="1:14" x14ac:dyDescent="0.25">
      <c r="A498" t="s">
        <v>528</v>
      </c>
      <c r="B498">
        <v>2004</v>
      </c>
      <c r="C498" s="17" t="s">
        <v>10</v>
      </c>
      <c r="D498" s="15">
        <v>18</v>
      </c>
      <c r="E498" s="21">
        <f t="shared" si="35"/>
        <v>38186</v>
      </c>
      <c r="F498" s="23">
        <f t="shared" si="36"/>
        <v>18</v>
      </c>
      <c r="G498">
        <v>0</v>
      </c>
      <c r="H498" s="19">
        <v>4468.25</v>
      </c>
      <c r="I498" t="s">
        <v>11</v>
      </c>
      <c r="J498" t="s">
        <v>11</v>
      </c>
      <c r="K498" t="s">
        <v>23</v>
      </c>
      <c r="L498" t="str">
        <f t="shared" si="37"/>
        <v>tier - 2</v>
      </c>
      <c r="M498" t="str">
        <f t="shared" si="38"/>
        <v>tier - 2</v>
      </c>
      <c r="N498" t="str">
        <f t="shared" si="39"/>
        <v>R1012</v>
      </c>
    </row>
    <row r="499" spans="1:14" x14ac:dyDescent="0.25">
      <c r="A499" t="s">
        <v>529</v>
      </c>
      <c r="B499">
        <v>1992</v>
      </c>
      <c r="C499" s="17" t="s">
        <v>10</v>
      </c>
      <c r="D499" s="15">
        <v>12</v>
      </c>
      <c r="E499" s="21">
        <f t="shared" si="35"/>
        <v>33797</v>
      </c>
      <c r="F499" s="23">
        <f t="shared" si="36"/>
        <v>30</v>
      </c>
      <c r="G499">
        <v>0</v>
      </c>
      <c r="H499" s="19">
        <v>4488.58</v>
      </c>
      <c r="I499" t="s">
        <v>11</v>
      </c>
      <c r="J499" t="s">
        <v>12</v>
      </c>
      <c r="K499" t="s">
        <v>23</v>
      </c>
      <c r="L499" t="str">
        <f t="shared" si="37"/>
        <v>tier - 2</v>
      </c>
      <c r="M499" t="str">
        <f t="shared" si="38"/>
        <v>tier - 3</v>
      </c>
      <c r="N499" t="str">
        <f t="shared" si="39"/>
        <v>R1012</v>
      </c>
    </row>
    <row r="500" spans="1:14" x14ac:dyDescent="0.25">
      <c r="A500" t="s">
        <v>530</v>
      </c>
      <c r="B500">
        <v>1988</v>
      </c>
      <c r="C500" s="17" t="s">
        <v>18</v>
      </c>
      <c r="D500" s="15">
        <v>26</v>
      </c>
      <c r="E500" s="21">
        <f t="shared" si="35"/>
        <v>32320</v>
      </c>
      <c r="F500" s="23">
        <f t="shared" si="36"/>
        <v>34</v>
      </c>
      <c r="G500">
        <v>0</v>
      </c>
      <c r="H500" s="19">
        <v>4500.34</v>
      </c>
      <c r="I500" t="s">
        <v>11</v>
      </c>
      <c r="J500" t="s">
        <v>16</v>
      </c>
      <c r="K500" t="s">
        <v>356</v>
      </c>
      <c r="L500" t="str">
        <f t="shared" si="37"/>
        <v>tier - 2</v>
      </c>
      <c r="M500" t="str">
        <f t="shared" si="38"/>
        <v>tier - 1</v>
      </c>
      <c r="N500" t="str">
        <f t="shared" si="39"/>
        <v>R1017</v>
      </c>
    </row>
    <row r="501" spans="1:14" x14ac:dyDescent="0.25">
      <c r="A501" t="s">
        <v>531</v>
      </c>
      <c r="B501">
        <v>1997</v>
      </c>
      <c r="C501" s="17" t="s">
        <v>37</v>
      </c>
      <c r="D501" s="15">
        <v>13</v>
      </c>
      <c r="E501" s="21">
        <f t="shared" si="35"/>
        <v>35716</v>
      </c>
      <c r="F501" s="23">
        <f t="shared" si="36"/>
        <v>25</v>
      </c>
      <c r="G501">
        <v>4</v>
      </c>
      <c r="H501" s="19">
        <v>4504.66</v>
      </c>
      <c r="I501" t="s">
        <v>16</v>
      </c>
      <c r="J501" t="s">
        <v>11</v>
      </c>
      <c r="K501" t="s">
        <v>13</v>
      </c>
      <c r="L501" t="str">
        <f t="shared" si="37"/>
        <v>tier - 1</v>
      </c>
      <c r="M501" t="str">
        <f t="shared" si="38"/>
        <v>tier - 2</v>
      </c>
      <c r="N501" t="str">
        <f t="shared" si="39"/>
        <v>R1013</v>
      </c>
    </row>
    <row r="502" spans="1:14" x14ac:dyDescent="0.25">
      <c r="A502" t="s">
        <v>532</v>
      </c>
      <c r="B502">
        <v>1982</v>
      </c>
      <c r="C502" s="17" t="s">
        <v>20</v>
      </c>
      <c r="D502" s="15">
        <v>27</v>
      </c>
      <c r="E502" s="21">
        <f t="shared" si="35"/>
        <v>30221</v>
      </c>
      <c r="F502" s="23">
        <f t="shared" si="36"/>
        <v>40</v>
      </c>
      <c r="G502">
        <v>3</v>
      </c>
      <c r="H502" s="19">
        <v>4511.41</v>
      </c>
      <c r="I502" t="s">
        <v>11</v>
      </c>
      <c r="J502" t="s">
        <v>12</v>
      </c>
      <c r="K502" t="s">
        <v>13</v>
      </c>
      <c r="L502" t="str">
        <f t="shared" si="37"/>
        <v>tier - 2</v>
      </c>
      <c r="M502" t="str">
        <f t="shared" si="38"/>
        <v>tier - 3</v>
      </c>
      <c r="N502" t="str">
        <f t="shared" si="39"/>
        <v>R1013</v>
      </c>
    </row>
    <row r="503" spans="1:14" x14ac:dyDescent="0.25">
      <c r="A503" t="s">
        <v>533</v>
      </c>
      <c r="B503">
        <v>1980</v>
      </c>
      <c r="C503" s="17" t="s">
        <v>18</v>
      </c>
      <c r="D503" s="15">
        <v>16</v>
      </c>
      <c r="E503" s="21">
        <f t="shared" si="35"/>
        <v>29388</v>
      </c>
      <c r="F503" s="23">
        <f t="shared" si="36"/>
        <v>42</v>
      </c>
      <c r="G503">
        <v>2</v>
      </c>
      <c r="H503" s="19">
        <v>4515.71</v>
      </c>
      <c r="I503" t="s">
        <v>11</v>
      </c>
      <c r="J503" t="s">
        <v>12</v>
      </c>
      <c r="K503" t="s">
        <v>13</v>
      </c>
      <c r="L503" t="str">
        <f t="shared" si="37"/>
        <v>tier - 2</v>
      </c>
      <c r="M503" t="str">
        <f t="shared" si="38"/>
        <v>tier - 3</v>
      </c>
      <c r="N503" t="str">
        <f t="shared" si="39"/>
        <v>R1013</v>
      </c>
    </row>
    <row r="504" spans="1:14" x14ac:dyDescent="0.25">
      <c r="A504" t="s">
        <v>534</v>
      </c>
      <c r="B504">
        <v>2003</v>
      </c>
      <c r="C504" s="17" t="s">
        <v>37</v>
      </c>
      <c r="D504" s="15">
        <v>2</v>
      </c>
      <c r="E504" s="21">
        <f t="shared" si="35"/>
        <v>37896</v>
      </c>
      <c r="F504" s="23">
        <f t="shared" si="36"/>
        <v>19</v>
      </c>
      <c r="G504">
        <v>0</v>
      </c>
      <c r="H504" s="19">
        <v>4518.3999999999996</v>
      </c>
      <c r="I504" t="s">
        <v>11</v>
      </c>
      <c r="J504" t="s">
        <v>12</v>
      </c>
      <c r="K504" t="s">
        <v>535</v>
      </c>
      <c r="L504" t="str">
        <f t="shared" si="37"/>
        <v>tier - 2</v>
      </c>
      <c r="M504" t="str">
        <f t="shared" si="38"/>
        <v>tier - 3</v>
      </c>
      <c r="N504" t="str">
        <f t="shared" si="39"/>
        <v>R1026</v>
      </c>
    </row>
    <row r="505" spans="1:14" x14ac:dyDescent="0.25">
      <c r="A505" t="s">
        <v>536</v>
      </c>
      <c r="B505">
        <v>1987</v>
      </c>
      <c r="C505" s="17" t="s">
        <v>30</v>
      </c>
      <c r="D505" s="15">
        <v>5</v>
      </c>
      <c r="E505" s="21">
        <f t="shared" si="35"/>
        <v>32116</v>
      </c>
      <c r="F505" s="23">
        <f t="shared" si="36"/>
        <v>35</v>
      </c>
      <c r="G505">
        <v>3</v>
      </c>
      <c r="H505" s="19">
        <v>4518.7700000000004</v>
      </c>
      <c r="I505" t="s">
        <v>11</v>
      </c>
      <c r="J505" t="s">
        <v>12</v>
      </c>
      <c r="K505" t="s">
        <v>23</v>
      </c>
      <c r="L505" t="str">
        <f t="shared" si="37"/>
        <v>tier - 2</v>
      </c>
      <c r="M505" t="str">
        <f t="shared" si="38"/>
        <v>tier - 3</v>
      </c>
      <c r="N505" t="str">
        <f t="shared" si="39"/>
        <v>R1012</v>
      </c>
    </row>
    <row r="506" spans="1:14" x14ac:dyDescent="0.25">
      <c r="A506" t="s">
        <v>537</v>
      </c>
      <c r="B506">
        <v>1988</v>
      </c>
      <c r="C506" s="17" t="s">
        <v>30</v>
      </c>
      <c r="D506" s="15">
        <v>21</v>
      </c>
      <c r="E506" s="21">
        <f t="shared" si="35"/>
        <v>32498</v>
      </c>
      <c r="F506" s="23">
        <f t="shared" si="36"/>
        <v>34</v>
      </c>
      <c r="G506">
        <v>0</v>
      </c>
      <c r="H506" s="19">
        <v>4518.83</v>
      </c>
      <c r="I506" t="s">
        <v>11</v>
      </c>
      <c r="J506" t="s">
        <v>11</v>
      </c>
      <c r="K506" t="s">
        <v>356</v>
      </c>
      <c r="L506" t="str">
        <f t="shared" si="37"/>
        <v>tier - 2</v>
      </c>
      <c r="M506" t="str">
        <f t="shared" si="38"/>
        <v>tier - 2</v>
      </c>
      <c r="N506" t="str">
        <f t="shared" si="39"/>
        <v>R1017</v>
      </c>
    </row>
    <row r="507" spans="1:14" x14ac:dyDescent="0.25">
      <c r="A507" t="s">
        <v>538</v>
      </c>
      <c r="B507">
        <v>1992</v>
      </c>
      <c r="C507" s="17" t="s">
        <v>35</v>
      </c>
      <c r="D507" s="15">
        <v>13</v>
      </c>
      <c r="E507" s="21">
        <f t="shared" si="35"/>
        <v>33829</v>
      </c>
      <c r="F507" s="23">
        <f t="shared" si="36"/>
        <v>30</v>
      </c>
      <c r="G507">
        <v>1</v>
      </c>
      <c r="H507" s="19">
        <v>4527.18</v>
      </c>
      <c r="I507" t="s">
        <v>11</v>
      </c>
      <c r="J507" t="s">
        <v>11</v>
      </c>
      <c r="K507" t="s">
        <v>23</v>
      </c>
      <c r="L507" t="str">
        <f t="shared" si="37"/>
        <v>tier - 2</v>
      </c>
      <c r="M507" t="str">
        <f t="shared" si="38"/>
        <v>tier - 2</v>
      </c>
      <c r="N507" t="str">
        <f t="shared" si="39"/>
        <v>R1012</v>
      </c>
    </row>
    <row r="508" spans="1:14" x14ac:dyDescent="0.25">
      <c r="A508" t="s">
        <v>539</v>
      </c>
      <c r="B508">
        <v>1993</v>
      </c>
      <c r="C508" s="17" t="s">
        <v>18</v>
      </c>
      <c r="D508" s="15">
        <v>29</v>
      </c>
      <c r="E508" s="21">
        <f t="shared" si="35"/>
        <v>34149</v>
      </c>
      <c r="F508" s="23">
        <f t="shared" si="36"/>
        <v>29</v>
      </c>
      <c r="G508">
        <v>2</v>
      </c>
      <c r="H508" s="19">
        <v>4529.4799999999996</v>
      </c>
      <c r="I508" t="s">
        <v>11</v>
      </c>
      <c r="J508" t="s">
        <v>16</v>
      </c>
      <c r="K508" t="s">
        <v>42</v>
      </c>
      <c r="L508" t="str">
        <f t="shared" si="37"/>
        <v>tier - 2</v>
      </c>
      <c r="M508" t="str">
        <f t="shared" si="38"/>
        <v>tier - 1</v>
      </c>
      <c r="N508" t="str">
        <f t="shared" si="39"/>
        <v>R1011</v>
      </c>
    </row>
    <row r="509" spans="1:14" x14ac:dyDescent="0.25">
      <c r="A509" t="s">
        <v>540</v>
      </c>
      <c r="B509">
        <v>1988</v>
      </c>
      <c r="C509" s="17" t="s">
        <v>18</v>
      </c>
      <c r="D509" s="15">
        <v>13</v>
      </c>
      <c r="E509" s="21">
        <f t="shared" si="35"/>
        <v>32307</v>
      </c>
      <c r="F509" s="23">
        <f t="shared" si="36"/>
        <v>34</v>
      </c>
      <c r="G509">
        <v>1</v>
      </c>
      <c r="H509" s="19">
        <v>4536.26</v>
      </c>
      <c r="I509" t="s">
        <v>11</v>
      </c>
      <c r="J509" t="s">
        <v>11</v>
      </c>
      <c r="K509" t="s">
        <v>42</v>
      </c>
      <c r="L509" t="str">
        <f t="shared" si="37"/>
        <v>tier - 2</v>
      </c>
      <c r="M509" t="str">
        <f t="shared" si="38"/>
        <v>tier - 2</v>
      </c>
      <c r="N509" t="str">
        <f t="shared" si="39"/>
        <v>R1011</v>
      </c>
    </row>
    <row r="510" spans="1:14" x14ac:dyDescent="0.25">
      <c r="A510" t="s">
        <v>541</v>
      </c>
      <c r="B510">
        <v>1990</v>
      </c>
      <c r="C510" s="17" t="s">
        <v>15</v>
      </c>
      <c r="D510" s="15">
        <v>17</v>
      </c>
      <c r="E510" s="21">
        <f t="shared" si="35"/>
        <v>33194</v>
      </c>
      <c r="F510" s="23">
        <f t="shared" si="36"/>
        <v>32</v>
      </c>
      <c r="G510">
        <v>0</v>
      </c>
      <c r="H510" s="19">
        <v>4544.2299999999996</v>
      </c>
      <c r="I510" t="s">
        <v>11</v>
      </c>
      <c r="J510" t="s">
        <v>16</v>
      </c>
      <c r="K510" t="s">
        <v>247</v>
      </c>
      <c r="L510" t="str">
        <f t="shared" si="37"/>
        <v>tier - 2</v>
      </c>
      <c r="M510" t="str">
        <f t="shared" si="38"/>
        <v>tier - 1</v>
      </c>
      <c r="N510" t="str">
        <f t="shared" si="39"/>
        <v>R1024</v>
      </c>
    </row>
    <row r="511" spans="1:14" x14ac:dyDescent="0.25">
      <c r="A511" t="s">
        <v>542</v>
      </c>
      <c r="B511">
        <v>2004</v>
      </c>
      <c r="C511" s="17" t="s">
        <v>30</v>
      </c>
      <c r="D511" s="15">
        <v>22</v>
      </c>
      <c r="E511" s="21">
        <f t="shared" si="35"/>
        <v>38343</v>
      </c>
      <c r="F511" s="23">
        <f t="shared" si="36"/>
        <v>18</v>
      </c>
      <c r="G511">
        <v>4</v>
      </c>
      <c r="H511" s="19">
        <v>4561.1899999999996</v>
      </c>
      <c r="I511" t="s">
        <v>11</v>
      </c>
      <c r="J511" t="s">
        <v>11</v>
      </c>
      <c r="K511" t="s">
        <v>247</v>
      </c>
      <c r="L511" t="str">
        <f t="shared" si="37"/>
        <v>tier - 2</v>
      </c>
      <c r="M511" t="str">
        <f t="shared" si="38"/>
        <v>tier - 2</v>
      </c>
      <c r="N511" t="str">
        <f t="shared" si="39"/>
        <v>R1024</v>
      </c>
    </row>
    <row r="512" spans="1:14" x14ac:dyDescent="0.25">
      <c r="A512" t="s">
        <v>543</v>
      </c>
      <c r="B512">
        <v>1990</v>
      </c>
      <c r="C512" s="17" t="s">
        <v>20</v>
      </c>
      <c r="D512" s="15">
        <v>20</v>
      </c>
      <c r="E512" s="21">
        <f t="shared" si="35"/>
        <v>33136</v>
      </c>
      <c r="F512" s="23">
        <f t="shared" si="36"/>
        <v>32</v>
      </c>
      <c r="G512">
        <v>1</v>
      </c>
      <c r="H512" s="19">
        <v>4562.84</v>
      </c>
      <c r="I512" t="s">
        <v>11</v>
      </c>
      <c r="J512" t="s">
        <v>11</v>
      </c>
      <c r="K512" t="s">
        <v>13</v>
      </c>
      <c r="L512" t="str">
        <f t="shared" si="37"/>
        <v>tier - 2</v>
      </c>
      <c r="M512" t="str">
        <f t="shared" si="38"/>
        <v>tier - 2</v>
      </c>
      <c r="N512" t="str">
        <f t="shared" si="39"/>
        <v>R1013</v>
      </c>
    </row>
    <row r="513" spans="1:14" x14ac:dyDescent="0.25">
      <c r="A513" t="s">
        <v>544</v>
      </c>
      <c r="B513">
        <v>1996</v>
      </c>
      <c r="C513" s="17" t="s">
        <v>30</v>
      </c>
      <c r="D513" s="15">
        <v>25</v>
      </c>
      <c r="E513" s="21">
        <f t="shared" si="35"/>
        <v>35424</v>
      </c>
      <c r="F513" s="23">
        <f t="shared" si="36"/>
        <v>26</v>
      </c>
      <c r="G513">
        <v>2</v>
      </c>
      <c r="H513" s="19">
        <v>4564.1899999999996</v>
      </c>
      <c r="I513" t="s">
        <v>11</v>
      </c>
      <c r="J513" t="s">
        <v>11</v>
      </c>
      <c r="K513" t="s">
        <v>247</v>
      </c>
      <c r="L513" t="str">
        <f t="shared" si="37"/>
        <v>tier - 2</v>
      </c>
      <c r="M513" t="str">
        <f t="shared" si="38"/>
        <v>tier - 2</v>
      </c>
      <c r="N513" t="str">
        <f t="shared" si="39"/>
        <v>R1024</v>
      </c>
    </row>
    <row r="514" spans="1:14" x14ac:dyDescent="0.25">
      <c r="A514" t="s">
        <v>545</v>
      </c>
      <c r="B514">
        <v>1989</v>
      </c>
      <c r="C514" s="17" t="s">
        <v>20</v>
      </c>
      <c r="D514" s="15">
        <v>18</v>
      </c>
      <c r="E514" s="21">
        <f t="shared" ref="E514:E577" si="40">DATEVALUE(D514&amp;"-"&amp;C514&amp;"-"&amp;B514)</f>
        <v>32769</v>
      </c>
      <c r="F514" s="23">
        <f t="shared" si="36"/>
        <v>33</v>
      </c>
      <c r="G514">
        <v>0</v>
      </c>
      <c r="H514" s="19">
        <v>4571.41</v>
      </c>
      <c r="I514" t="s">
        <v>11</v>
      </c>
      <c r="J514" t="s">
        <v>11</v>
      </c>
      <c r="K514" t="s">
        <v>23</v>
      </c>
      <c r="L514" t="str">
        <f t="shared" si="37"/>
        <v>tier - 2</v>
      </c>
      <c r="M514" t="str">
        <f t="shared" si="38"/>
        <v>tier - 2</v>
      </c>
      <c r="N514" t="str">
        <f t="shared" si="39"/>
        <v>R1012</v>
      </c>
    </row>
    <row r="515" spans="1:14" x14ac:dyDescent="0.25">
      <c r="A515" t="s">
        <v>546</v>
      </c>
      <c r="B515">
        <v>2000</v>
      </c>
      <c r="C515" s="17" t="s">
        <v>10</v>
      </c>
      <c r="D515" s="15">
        <v>2</v>
      </c>
      <c r="E515" s="21">
        <f t="shared" si="40"/>
        <v>36709</v>
      </c>
      <c r="F515" s="23">
        <f t="shared" ref="F515:F578" si="41">DATEDIF(E515,DATE(2023,6,8),"Y")</f>
        <v>22</v>
      </c>
      <c r="G515">
        <v>0</v>
      </c>
      <c r="H515" s="19">
        <v>4608.03</v>
      </c>
      <c r="I515" t="s">
        <v>11</v>
      </c>
      <c r="J515" t="s">
        <v>12</v>
      </c>
      <c r="K515" t="s">
        <v>42</v>
      </c>
      <c r="L515" t="str">
        <f t="shared" ref="L515:L578" si="42">SUBSTITUTE(I515,"?","tier - 2")</f>
        <v>tier - 2</v>
      </c>
      <c r="M515" t="str">
        <f t="shared" ref="M515:M578" si="43">SUBSTITUTE(J515,"?","tier - 2")</f>
        <v>tier - 3</v>
      </c>
      <c r="N515" t="str">
        <f t="shared" ref="N515:N578" si="44">SUBSTITUTE(K515,"?","Unknown")</f>
        <v>R1011</v>
      </c>
    </row>
    <row r="516" spans="1:14" x14ac:dyDescent="0.25">
      <c r="A516" t="s">
        <v>547</v>
      </c>
      <c r="B516">
        <v>1998</v>
      </c>
      <c r="C516" s="17" t="s">
        <v>18</v>
      </c>
      <c r="D516" s="15">
        <v>29</v>
      </c>
      <c r="E516" s="21">
        <f t="shared" si="40"/>
        <v>35975</v>
      </c>
      <c r="F516" s="23">
        <f t="shared" si="41"/>
        <v>24</v>
      </c>
      <c r="G516">
        <v>3</v>
      </c>
      <c r="H516" s="19">
        <v>4618.08</v>
      </c>
      <c r="I516" t="s">
        <v>11</v>
      </c>
      <c r="J516" t="s">
        <v>16</v>
      </c>
      <c r="K516" t="s">
        <v>23</v>
      </c>
      <c r="L516" t="str">
        <f t="shared" si="42"/>
        <v>tier - 2</v>
      </c>
      <c r="M516" t="str">
        <f t="shared" si="43"/>
        <v>tier - 1</v>
      </c>
      <c r="N516" t="str">
        <f t="shared" si="44"/>
        <v>R1012</v>
      </c>
    </row>
    <row r="517" spans="1:14" x14ac:dyDescent="0.25">
      <c r="A517" t="s">
        <v>548</v>
      </c>
      <c r="B517">
        <v>1985</v>
      </c>
      <c r="C517" s="17" t="s">
        <v>18</v>
      </c>
      <c r="D517" s="15">
        <v>22</v>
      </c>
      <c r="E517" s="21">
        <f t="shared" si="40"/>
        <v>31220</v>
      </c>
      <c r="F517" s="23">
        <f t="shared" si="41"/>
        <v>37</v>
      </c>
      <c r="G517">
        <v>0</v>
      </c>
      <c r="H517" s="19">
        <v>4646.76</v>
      </c>
      <c r="I517" t="s">
        <v>16</v>
      </c>
      <c r="J517" t="s">
        <v>16</v>
      </c>
      <c r="K517" t="s">
        <v>42</v>
      </c>
      <c r="L517" t="str">
        <f t="shared" si="42"/>
        <v>tier - 1</v>
      </c>
      <c r="M517" t="str">
        <f t="shared" si="43"/>
        <v>tier - 1</v>
      </c>
      <c r="N517" t="str">
        <f t="shared" si="44"/>
        <v>R1011</v>
      </c>
    </row>
    <row r="518" spans="1:14" x14ac:dyDescent="0.25">
      <c r="A518" t="s">
        <v>549</v>
      </c>
      <c r="B518">
        <v>1996</v>
      </c>
      <c r="C518" s="17" t="s">
        <v>37</v>
      </c>
      <c r="D518" s="15">
        <v>25</v>
      </c>
      <c r="E518" s="21">
        <f t="shared" si="40"/>
        <v>35363</v>
      </c>
      <c r="F518" s="23">
        <f t="shared" si="41"/>
        <v>26</v>
      </c>
      <c r="G518">
        <v>3</v>
      </c>
      <c r="H518" s="19">
        <v>4661.29</v>
      </c>
      <c r="I518" t="s">
        <v>11</v>
      </c>
      <c r="J518" t="s">
        <v>16</v>
      </c>
      <c r="K518" t="s">
        <v>356</v>
      </c>
      <c r="L518" t="str">
        <f t="shared" si="42"/>
        <v>tier - 2</v>
      </c>
      <c r="M518" t="str">
        <f t="shared" si="43"/>
        <v>tier - 1</v>
      </c>
      <c r="N518" t="str">
        <f t="shared" si="44"/>
        <v>R1017</v>
      </c>
    </row>
    <row r="519" spans="1:14" x14ac:dyDescent="0.25">
      <c r="A519" t="s">
        <v>550</v>
      </c>
      <c r="B519">
        <v>1990</v>
      </c>
      <c r="C519" s="17" t="s">
        <v>35</v>
      </c>
      <c r="D519" s="15">
        <v>5</v>
      </c>
      <c r="E519" s="21">
        <f t="shared" si="40"/>
        <v>33090</v>
      </c>
      <c r="F519" s="23">
        <f t="shared" si="41"/>
        <v>32</v>
      </c>
      <c r="G519">
        <v>1</v>
      </c>
      <c r="H519" s="19">
        <v>4667.6099999999997</v>
      </c>
      <c r="I519" t="s">
        <v>12</v>
      </c>
      <c r="J519" t="s">
        <v>12</v>
      </c>
      <c r="K519" t="s">
        <v>168</v>
      </c>
      <c r="L519" t="str">
        <f t="shared" si="42"/>
        <v>tier - 3</v>
      </c>
      <c r="M519" t="str">
        <f t="shared" si="43"/>
        <v>tier - 3</v>
      </c>
      <c r="N519" t="str">
        <f t="shared" si="44"/>
        <v>R1016</v>
      </c>
    </row>
    <row r="520" spans="1:14" x14ac:dyDescent="0.25">
      <c r="A520" t="s">
        <v>551</v>
      </c>
      <c r="B520">
        <v>1990</v>
      </c>
      <c r="C520" s="17" t="s">
        <v>20</v>
      </c>
      <c r="D520" s="15">
        <v>26</v>
      </c>
      <c r="E520" s="21">
        <f t="shared" si="40"/>
        <v>33142</v>
      </c>
      <c r="F520" s="23">
        <f t="shared" si="41"/>
        <v>32</v>
      </c>
      <c r="G520">
        <v>2</v>
      </c>
      <c r="H520" s="19">
        <v>4670.6400000000003</v>
      </c>
      <c r="I520" t="s">
        <v>11</v>
      </c>
      <c r="J520" t="s">
        <v>11</v>
      </c>
      <c r="K520" t="s">
        <v>42</v>
      </c>
      <c r="L520" t="str">
        <f t="shared" si="42"/>
        <v>tier - 2</v>
      </c>
      <c r="M520" t="str">
        <f t="shared" si="43"/>
        <v>tier - 2</v>
      </c>
      <c r="N520" t="str">
        <f t="shared" si="44"/>
        <v>R1011</v>
      </c>
    </row>
    <row r="521" spans="1:14" x14ac:dyDescent="0.25">
      <c r="A521" t="s">
        <v>552</v>
      </c>
      <c r="B521">
        <v>1990</v>
      </c>
      <c r="C521" s="17" t="s">
        <v>10</v>
      </c>
      <c r="D521" s="15">
        <v>13</v>
      </c>
      <c r="E521" s="21">
        <f t="shared" si="40"/>
        <v>33067</v>
      </c>
      <c r="F521" s="23">
        <f t="shared" si="41"/>
        <v>32</v>
      </c>
      <c r="G521">
        <v>2</v>
      </c>
      <c r="H521" s="19">
        <v>4673.3900000000003</v>
      </c>
      <c r="I521" t="s">
        <v>11</v>
      </c>
      <c r="J521" t="s">
        <v>16</v>
      </c>
      <c r="K521" t="s">
        <v>13</v>
      </c>
      <c r="L521" t="str">
        <f t="shared" si="42"/>
        <v>tier - 2</v>
      </c>
      <c r="M521" t="str">
        <f t="shared" si="43"/>
        <v>tier - 1</v>
      </c>
      <c r="N521" t="str">
        <f t="shared" si="44"/>
        <v>R1013</v>
      </c>
    </row>
    <row r="522" spans="1:14" x14ac:dyDescent="0.25">
      <c r="A522" t="s">
        <v>553</v>
      </c>
      <c r="B522">
        <v>1979</v>
      </c>
      <c r="C522" s="17" t="s">
        <v>37</v>
      </c>
      <c r="D522" s="15">
        <v>18</v>
      </c>
      <c r="E522" s="21">
        <f t="shared" si="40"/>
        <v>29146</v>
      </c>
      <c r="F522" s="23">
        <f t="shared" si="41"/>
        <v>43</v>
      </c>
      <c r="G522">
        <v>2</v>
      </c>
      <c r="H522" s="19">
        <v>4674.2</v>
      </c>
      <c r="I522" t="s">
        <v>11</v>
      </c>
      <c r="J522" t="s">
        <v>16</v>
      </c>
      <c r="K522" t="s">
        <v>13</v>
      </c>
      <c r="L522" t="str">
        <f t="shared" si="42"/>
        <v>tier - 2</v>
      </c>
      <c r="M522" t="str">
        <f t="shared" si="43"/>
        <v>tier - 1</v>
      </c>
      <c r="N522" t="str">
        <f t="shared" si="44"/>
        <v>R1013</v>
      </c>
    </row>
    <row r="523" spans="1:14" x14ac:dyDescent="0.25">
      <c r="A523" t="s">
        <v>554</v>
      </c>
      <c r="B523">
        <v>2003</v>
      </c>
      <c r="C523" s="17" t="s">
        <v>37</v>
      </c>
      <c r="D523" s="15">
        <v>4</v>
      </c>
      <c r="E523" s="21">
        <f t="shared" si="40"/>
        <v>37898</v>
      </c>
      <c r="F523" s="23">
        <f t="shared" si="41"/>
        <v>19</v>
      </c>
      <c r="G523">
        <v>0</v>
      </c>
      <c r="H523" s="19">
        <v>4678.8</v>
      </c>
      <c r="I523" t="s">
        <v>11</v>
      </c>
      <c r="J523" t="s">
        <v>16</v>
      </c>
      <c r="K523" t="s">
        <v>300</v>
      </c>
      <c r="L523" t="str">
        <f t="shared" si="42"/>
        <v>tier - 2</v>
      </c>
      <c r="M523" t="str">
        <f t="shared" si="43"/>
        <v>tier - 1</v>
      </c>
      <c r="N523" t="str">
        <f t="shared" si="44"/>
        <v>R1021</v>
      </c>
    </row>
    <row r="524" spans="1:14" x14ac:dyDescent="0.25">
      <c r="A524" t="s">
        <v>555</v>
      </c>
      <c r="B524">
        <v>1990</v>
      </c>
      <c r="C524" s="17" t="s">
        <v>20</v>
      </c>
      <c r="D524" s="15">
        <v>4</v>
      </c>
      <c r="E524" s="21">
        <f t="shared" si="40"/>
        <v>33120</v>
      </c>
      <c r="F524" s="23">
        <f t="shared" si="41"/>
        <v>32</v>
      </c>
      <c r="G524">
        <v>2</v>
      </c>
      <c r="H524" s="19">
        <v>4686.3900000000003</v>
      </c>
      <c r="I524" t="s">
        <v>12</v>
      </c>
      <c r="J524" t="s">
        <v>12</v>
      </c>
      <c r="K524" t="s">
        <v>13</v>
      </c>
      <c r="L524" t="str">
        <f t="shared" si="42"/>
        <v>tier - 3</v>
      </c>
      <c r="M524" t="str">
        <f t="shared" si="43"/>
        <v>tier - 3</v>
      </c>
      <c r="N524" t="str">
        <f t="shared" si="44"/>
        <v>R1013</v>
      </c>
    </row>
    <row r="525" spans="1:14" x14ac:dyDescent="0.25">
      <c r="A525" t="s">
        <v>556</v>
      </c>
      <c r="B525">
        <v>2003</v>
      </c>
      <c r="C525" s="17" t="s">
        <v>18</v>
      </c>
      <c r="D525" s="15">
        <v>22</v>
      </c>
      <c r="E525" s="21">
        <f t="shared" si="40"/>
        <v>37794</v>
      </c>
      <c r="F525" s="23">
        <f t="shared" si="41"/>
        <v>19</v>
      </c>
      <c r="G525">
        <v>5</v>
      </c>
      <c r="H525" s="19">
        <v>4687.8</v>
      </c>
      <c r="I525" t="s">
        <v>11</v>
      </c>
      <c r="J525" t="s">
        <v>12</v>
      </c>
      <c r="K525" t="s">
        <v>42</v>
      </c>
      <c r="L525" t="str">
        <f t="shared" si="42"/>
        <v>tier - 2</v>
      </c>
      <c r="M525" t="str">
        <f t="shared" si="43"/>
        <v>tier - 3</v>
      </c>
      <c r="N525" t="str">
        <f t="shared" si="44"/>
        <v>R1011</v>
      </c>
    </row>
    <row r="526" spans="1:14" x14ac:dyDescent="0.25">
      <c r="A526" t="s">
        <v>557</v>
      </c>
      <c r="B526">
        <v>1977</v>
      </c>
      <c r="C526" s="17" t="s">
        <v>30</v>
      </c>
      <c r="D526" s="15">
        <v>4</v>
      </c>
      <c r="E526" s="21">
        <f t="shared" si="40"/>
        <v>28463</v>
      </c>
      <c r="F526" s="23">
        <f t="shared" si="41"/>
        <v>45</v>
      </c>
      <c r="G526">
        <v>2</v>
      </c>
      <c r="H526" s="19">
        <v>4699.47</v>
      </c>
      <c r="I526" t="s">
        <v>11</v>
      </c>
      <c r="J526" t="s">
        <v>12</v>
      </c>
      <c r="K526" t="s">
        <v>13</v>
      </c>
      <c r="L526" t="str">
        <f t="shared" si="42"/>
        <v>tier - 2</v>
      </c>
      <c r="M526" t="str">
        <f t="shared" si="43"/>
        <v>tier - 3</v>
      </c>
      <c r="N526" t="str">
        <f t="shared" si="44"/>
        <v>R1013</v>
      </c>
    </row>
    <row r="527" spans="1:14" x14ac:dyDescent="0.25">
      <c r="A527" t="s">
        <v>558</v>
      </c>
      <c r="B527">
        <v>1981</v>
      </c>
      <c r="C527" s="17" t="s">
        <v>35</v>
      </c>
      <c r="D527" s="15">
        <v>12</v>
      </c>
      <c r="E527" s="21">
        <f t="shared" si="40"/>
        <v>29810</v>
      </c>
      <c r="F527" s="23">
        <f t="shared" si="41"/>
        <v>41</v>
      </c>
      <c r="G527">
        <v>1</v>
      </c>
      <c r="H527" s="19">
        <v>4712.12</v>
      </c>
      <c r="I527" t="s">
        <v>11</v>
      </c>
      <c r="J527" t="s">
        <v>12</v>
      </c>
      <c r="K527" t="s">
        <v>42</v>
      </c>
      <c r="L527" t="str">
        <f t="shared" si="42"/>
        <v>tier - 2</v>
      </c>
      <c r="M527" t="str">
        <f t="shared" si="43"/>
        <v>tier - 3</v>
      </c>
      <c r="N527" t="str">
        <f t="shared" si="44"/>
        <v>R1011</v>
      </c>
    </row>
    <row r="528" spans="1:14" x14ac:dyDescent="0.25">
      <c r="A528" t="s">
        <v>559</v>
      </c>
      <c r="B528">
        <v>1992</v>
      </c>
      <c r="C528" s="17" t="s">
        <v>37</v>
      </c>
      <c r="D528" s="15">
        <v>9</v>
      </c>
      <c r="E528" s="21">
        <f t="shared" si="40"/>
        <v>33886</v>
      </c>
      <c r="F528" s="23">
        <f t="shared" si="41"/>
        <v>30</v>
      </c>
      <c r="G528">
        <v>1</v>
      </c>
      <c r="H528" s="19">
        <v>4718.2</v>
      </c>
      <c r="I528" t="s">
        <v>11</v>
      </c>
      <c r="J528" t="s">
        <v>12</v>
      </c>
      <c r="K528" t="s">
        <v>247</v>
      </c>
      <c r="L528" t="str">
        <f t="shared" si="42"/>
        <v>tier - 2</v>
      </c>
      <c r="M528" t="str">
        <f t="shared" si="43"/>
        <v>tier - 3</v>
      </c>
      <c r="N528" t="str">
        <f t="shared" si="44"/>
        <v>R1024</v>
      </c>
    </row>
    <row r="529" spans="1:14" x14ac:dyDescent="0.25">
      <c r="A529" t="s">
        <v>560</v>
      </c>
      <c r="B529">
        <v>1992</v>
      </c>
      <c r="C529" s="17" t="s">
        <v>20</v>
      </c>
      <c r="D529" s="15">
        <v>28</v>
      </c>
      <c r="E529" s="21">
        <f t="shared" si="40"/>
        <v>33875</v>
      </c>
      <c r="F529" s="23">
        <f t="shared" si="41"/>
        <v>30</v>
      </c>
      <c r="G529">
        <v>1</v>
      </c>
      <c r="H529" s="19">
        <v>4719.5200000000004</v>
      </c>
      <c r="I529" t="s">
        <v>11</v>
      </c>
      <c r="J529" t="s">
        <v>11</v>
      </c>
      <c r="K529" t="s">
        <v>247</v>
      </c>
      <c r="L529" t="str">
        <f t="shared" si="42"/>
        <v>tier - 2</v>
      </c>
      <c r="M529" t="str">
        <f t="shared" si="43"/>
        <v>tier - 2</v>
      </c>
      <c r="N529" t="str">
        <f t="shared" si="44"/>
        <v>R1024</v>
      </c>
    </row>
    <row r="530" spans="1:14" x14ac:dyDescent="0.25">
      <c r="A530" t="s">
        <v>561</v>
      </c>
      <c r="B530">
        <v>1994</v>
      </c>
      <c r="C530" s="17" t="s">
        <v>35</v>
      </c>
      <c r="D530" s="15">
        <v>12</v>
      </c>
      <c r="E530" s="21">
        <f t="shared" si="40"/>
        <v>34558</v>
      </c>
      <c r="F530" s="23">
        <f t="shared" si="41"/>
        <v>28</v>
      </c>
      <c r="G530">
        <v>2</v>
      </c>
      <c r="H530" s="19">
        <v>4719.74</v>
      </c>
      <c r="I530" t="s">
        <v>11</v>
      </c>
      <c r="J530" t="s">
        <v>16</v>
      </c>
      <c r="K530" t="s">
        <v>23</v>
      </c>
      <c r="L530" t="str">
        <f t="shared" si="42"/>
        <v>tier - 2</v>
      </c>
      <c r="M530" t="str">
        <f t="shared" si="43"/>
        <v>tier - 1</v>
      </c>
      <c r="N530" t="str">
        <f t="shared" si="44"/>
        <v>R1012</v>
      </c>
    </row>
    <row r="531" spans="1:14" x14ac:dyDescent="0.25">
      <c r="A531" t="s">
        <v>562</v>
      </c>
      <c r="B531">
        <v>1980</v>
      </c>
      <c r="C531" s="17" t="s">
        <v>10</v>
      </c>
      <c r="D531" s="15">
        <v>2</v>
      </c>
      <c r="E531" s="21">
        <f t="shared" si="40"/>
        <v>29404</v>
      </c>
      <c r="F531" s="23">
        <f t="shared" si="41"/>
        <v>42</v>
      </c>
      <c r="G531">
        <v>2</v>
      </c>
      <c r="H531" s="19">
        <v>4728.71</v>
      </c>
      <c r="I531" t="s">
        <v>11</v>
      </c>
      <c r="J531" t="s">
        <v>12</v>
      </c>
      <c r="K531" t="s">
        <v>23</v>
      </c>
      <c r="L531" t="str">
        <f t="shared" si="42"/>
        <v>tier - 2</v>
      </c>
      <c r="M531" t="str">
        <f t="shared" si="43"/>
        <v>tier - 3</v>
      </c>
      <c r="N531" t="str">
        <f t="shared" si="44"/>
        <v>R1012</v>
      </c>
    </row>
    <row r="532" spans="1:14" x14ac:dyDescent="0.25">
      <c r="A532" t="s">
        <v>563</v>
      </c>
      <c r="B532">
        <v>1986</v>
      </c>
      <c r="C532" s="17" t="s">
        <v>20</v>
      </c>
      <c r="D532" s="15">
        <v>5</v>
      </c>
      <c r="E532" s="21">
        <f t="shared" si="40"/>
        <v>31660</v>
      </c>
      <c r="F532" s="23">
        <f t="shared" si="41"/>
        <v>36</v>
      </c>
      <c r="G532">
        <v>3</v>
      </c>
      <c r="H532" s="19">
        <v>4734.6400000000003</v>
      </c>
      <c r="I532" t="s">
        <v>11</v>
      </c>
      <c r="J532" t="s">
        <v>16</v>
      </c>
      <c r="K532" t="s">
        <v>13</v>
      </c>
      <c r="L532" t="str">
        <f t="shared" si="42"/>
        <v>tier - 2</v>
      </c>
      <c r="M532" t="str">
        <f t="shared" si="43"/>
        <v>tier - 1</v>
      </c>
      <c r="N532" t="str">
        <f t="shared" si="44"/>
        <v>R1013</v>
      </c>
    </row>
    <row r="533" spans="1:14" x14ac:dyDescent="0.25">
      <c r="A533" t="s">
        <v>564</v>
      </c>
      <c r="B533">
        <v>1991</v>
      </c>
      <c r="C533" s="17" t="s">
        <v>37</v>
      </c>
      <c r="D533" s="15">
        <v>12</v>
      </c>
      <c r="E533" s="21">
        <f t="shared" si="40"/>
        <v>33523</v>
      </c>
      <c r="F533" s="23">
        <f t="shared" si="41"/>
        <v>31</v>
      </c>
      <c r="G533">
        <v>1</v>
      </c>
      <c r="H533" s="19">
        <v>4738.2700000000004</v>
      </c>
      <c r="I533" t="s">
        <v>11</v>
      </c>
      <c r="J533" t="s">
        <v>12</v>
      </c>
      <c r="K533" t="s">
        <v>23</v>
      </c>
      <c r="L533" t="str">
        <f t="shared" si="42"/>
        <v>tier - 2</v>
      </c>
      <c r="M533" t="str">
        <f t="shared" si="43"/>
        <v>tier - 3</v>
      </c>
      <c r="N533" t="str">
        <f t="shared" si="44"/>
        <v>R1012</v>
      </c>
    </row>
    <row r="534" spans="1:14" x14ac:dyDescent="0.25">
      <c r="A534" t="s">
        <v>565</v>
      </c>
      <c r="B534">
        <v>2004</v>
      </c>
      <c r="C534" s="17" t="s">
        <v>15</v>
      </c>
      <c r="D534" s="15">
        <v>24</v>
      </c>
      <c r="E534" s="21">
        <f t="shared" si="40"/>
        <v>38315</v>
      </c>
      <c r="F534" s="23">
        <f t="shared" si="41"/>
        <v>18</v>
      </c>
      <c r="G534">
        <v>0</v>
      </c>
      <c r="H534" s="19">
        <v>4740.78</v>
      </c>
      <c r="I534" t="s">
        <v>11</v>
      </c>
      <c r="J534" t="s">
        <v>12</v>
      </c>
      <c r="K534" t="s">
        <v>300</v>
      </c>
      <c r="L534" t="str">
        <f t="shared" si="42"/>
        <v>tier - 2</v>
      </c>
      <c r="M534" t="str">
        <f t="shared" si="43"/>
        <v>tier - 3</v>
      </c>
      <c r="N534" t="str">
        <f t="shared" si="44"/>
        <v>R1021</v>
      </c>
    </row>
    <row r="535" spans="1:14" x14ac:dyDescent="0.25">
      <c r="A535" t="s">
        <v>566</v>
      </c>
      <c r="B535">
        <v>1987</v>
      </c>
      <c r="C535" s="17" t="s">
        <v>18</v>
      </c>
      <c r="D535" s="15">
        <v>5</v>
      </c>
      <c r="E535" s="21">
        <f t="shared" si="40"/>
        <v>31933</v>
      </c>
      <c r="F535" s="23">
        <f t="shared" si="41"/>
        <v>36</v>
      </c>
      <c r="G535">
        <v>1</v>
      </c>
      <c r="H535" s="19">
        <v>4746.34</v>
      </c>
      <c r="I535" t="s">
        <v>11</v>
      </c>
      <c r="J535" t="s">
        <v>11</v>
      </c>
      <c r="K535" t="s">
        <v>42</v>
      </c>
      <c r="L535" t="str">
        <f t="shared" si="42"/>
        <v>tier - 2</v>
      </c>
      <c r="M535" t="str">
        <f t="shared" si="43"/>
        <v>tier - 2</v>
      </c>
      <c r="N535" t="str">
        <f t="shared" si="44"/>
        <v>R1011</v>
      </c>
    </row>
    <row r="536" spans="1:14" x14ac:dyDescent="0.25">
      <c r="A536" t="s">
        <v>567</v>
      </c>
      <c r="B536">
        <v>1987</v>
      </c>
      <c r="C536" s="17" t="s">
        <v>20</v>
      </c>
      <c r="D536" s="15">
        <v>2</v>
      </c>
      <c r="E536" s="21">
        <f t="shared" si="40"/>
        <v>32022</v>
      </c>
      <c r="F536" s="23">
        <f t="shared" si="41"/>
        <v>35</v>
      </c>
      <c r="G536">
        <v>1</v>
      </c>
      <c r="H536" s="19">
        <v>4747.05</v>
      </c>
      <c r="I536" t="s">
        <v>11</v>
      </c>
      <c r="J536" t="s">
        <v>11</v>
      </c>
      <c r="K536" t="s">
        <v>13</v>
      </c>
      <c r="L536" t="str">
        <f t="shared" si="42"/>
        <v>tier - 2</v>
      </c>
      <c r="M536" t="str">
        <f t="shared" si="43"/>
        <v>tier - 2</v>
      </c>
      <c r="N536" t="str">
        <f t="shared" si="44"/>
        <v>R1013</v>
      </c>
    </row>
    <row r="537" spans="1:14" x14ac:dyDescent="0.25">
      <c r="A537" t="s">
        <v>568</v>
      </c>
      <c r="B537">
        <v>1987</v>
      </c>
      <c r="C537" s="17" t="s">
        <v>15</v>
      </c>
      <c r="D537" s="15">
        <v>22</v>
      </c>
      <c r="E537" s="21">
        <f t="shared" si="40"/>
        <v>32103</v>
      </c>
      <c r="F537" s="23">
        <f t="shared" si="41"/>
        <v>35</v>
      </c>
      <c r="G537">
        <v>1</v>
      </c>
      <c r="H537" s="19">
        <v>4751.07</v>
      </c>
      <c r="I537" t="s">
        <v>12</v>
      </c>
      <c r="J537" t="s">
        <v>16</v>
      </c>
      <c r="K537" t="s">
        <v>42</v>
      </c>
      <c r="L537" t="str">
        <f t="shared" si="42"/>
        <v>tier - 3</v>
      </c>
      <c r="M537" t="str">
        <f t="shared" si="43"/>
        <v>tier - 1</v>
      </c>
      <c r="N537" t="str">
        <f t="shared" si="44"/>
        <v>R1011</v>
      </c>
    </row>
    <row r="538" spans="1:14" x14ac:dyDescent="0.25">
      <c r="A538" t="s">
        <v>569</v>
      </c>
      <c r="B538">
        <v>1992</v>
      </c>
      <c r="C538" s="17" t="s">
        <v>35</v>
      </c>
      <c r="D538" s="15">
        <v>16</v>
      </c>
      <c r="E538" s="21">
        <f t="shared" si="40"/>
        <v>33832</v>
      </c>
      <c r="F538" s="23">
        <f t="shared" si="41"/>
        <v>30</v>
      </c>
      <c r="G538">
        <v>2</v>
      </c>
      <c r="H538" s="19">
        <v>4753.6400000000003</v>
      </c>
      <c r="I538" t="s">
        <v>11</v>
      </c>
      <c r="J538" t="s">
        <v>12</v>
      </c>
      <c r="K538" t="s">
        <v>13</v>
      </c>
      <c r="L538" t="str">
        <f t="shared" si="42"/>
        <v>tier - 2</v>
      </c>
      <c r="M538" t="str">
        <f t="shared" si="43"/>
        <v>tier - 3</v>
      </c>
      <c r="N538" t="str">
        <f t="shared" si="44"/>
        <v>R1013</v>
      </c>
    </row>
    <row r="539" spans="1:14" x14ac:dyDescent="0.25">
      <c r="A539" t="s">
        <v>570</v>
      </c>
      <c r="B539">
        <v>1987</v>
      </c>
      <c r="C539" s="17" t="s">
        <v>20</v>
      </c>
      <c r="D539" s="15">
        <v>27</v>
      </c>
      <c r="E539" s="21">
        <f t="shared" si="40"/>
        <v>32047</v>
      </c>
      <c r="F539" s="23">
        <f t="shared" si="41"/>
        <v>35</v>
      </c>
      <c r="G539">
        <v>1</v>
      </c>
      <c r="H539" s="19">
        <v>4762.33</v>
      </c>
      <c r="I539" t="s">
        <v>12</v>
      </c>
      <c r="J539" t="s">
        <v>12</v>
      </c>
      <c r="K539" t="s">
        <v>42</v>
      </c>
      <c r="L539" t="str">
        <f t="shared" si="42"/>
        <v>tier - 3</v>
      </c>
      <c r="M539" t="str">
        <f t="shared" si="43"/>
        <v>tier - 3</v>
      </c>
      <c r="N539" t="str">
        <f t="shared" si="44"/>
        <v>R1011</v>
      </c>
    </row>
    <row r="540" spans="1:14" x14ac:dyDescent="0.25">
      <c r="A540" t="s">
        <v>571</v>
      </c>
      <c r="B540">
        <v>1989</v>
      </c>
      <c r="C540" s="17" t="s">
        <v>35</v>
      </c>
      <c r="D540" s="15">
        <v>1</v>
      </c>
      <c r="E540" s="21">
        <f t="shared" si="40"/>
        <v>32721</v>
      </c>
      <c r="F540" s="23">
        <f t="shared" si="41"/>
        <v>33</v>
      </c>
      <c r="G540">
        <v>1</v>
      </c>
      <c r="H540" s="19">
        <v>4766.0200000000004</v>
      </c>
      <c r="I540" t="s">
        <v>11</v>
      </c>
      <c r="J540" t="s">
        <v>12</v>
      </c>
      <c r="K540" t="s">
        <v>42</v>
      </c>
      <c r="L540" t="str">
        <f t="shared" si="42"/>
        <v>tier - 2</v>
      </c>
      <c r="M540" t="str">
        <f t="shared" si="43"/>
        <v>tier - 3</v>
      </c>
      <c r="N540" t="str">
        <f t="shared" si="44"/>
        <v>R1011</v>
      </c>
    </row>
    <row r="541" spans="1:14" x14ac:dyDescent="0.25">
      <c r="A541" t="s">
        <v>572</v>
      </c>
      <c r="B541">
        <v>1989</v>
      </c>
      <c r="C541" s="17" t="s">
        <v>30</v>
      </c>
      <c r="D541" s="15">
        <v>9</v>
      </c>
      <c r="E541" s="21">
        <f t="shared" si="40"/>
        <v>32851</v>
      </c>
      <c r="F541" s="23">
        <f t="shared" si="41"/>
        <v>33</v>
      </c>
      <c r="G541">
        <v>1</v>
      </c>
      <c r="H541" s="19">
        <v>4779.6000000000004</v>
      </c>
      <c r="I541" t="s">
        <v>11</v>
      </c>
      <c r="J541" t="s">
        <v>12</v>
      </c>
      <c r="K541" t="s">
        <v>13</v>
      </c>
      <c r="L541" t="str">
        <f t="shared" si="42"/>
        <v>tier - 2</v>
      </c>
      <c r="M541" t="str">
        <f t="shared" si="43"/>
        <v>tier - 3</v>
      </c>
      <c r="N541" t="str">
        <f t="shared" si="44"/>
        <v>R1013</v>
      </c>
    </row>
    <row r="542" spans="1:14" x14ac:dyDescent="0.25">
      <c r="A542" t="s">
        <v>573</v>
      </c>
      <c r="B542">
        <v>1987</v>
      </c>
      <c r="C542" s="17" t="s">
        <v>18</v>
      </c>
      <c r="D542" s="15">
        <v>22</v>
      </c>
      <c r="E542" s="21">
        <f t="shared" si="40"/>
        <v>31950</v>
      </c>
      <c r="F542" s="23">
        <f t="shared" si="41"/>
        <v>35</v>
      </c>
      <c r="G542">
        <v>3</v>
      </c>
      <c r="H542" s="19">
        <v>4787.42</v>
      </c>
      <c r="I542" t="s">
        <v>11</v>
      </c>
      <c r="J542" t="s">
        <v>12</v>
      </c>
      <c r="K542" t="s">
        <v>13</v>
      </c>
      <c r="L542" t="str">
        <f t="shared" si="42"/>
        <v>tier - 2</v>
      </c>
      <c r="M542" t="str">
        <f t="shared" si="43"/>
        <v>tier - 3</v>
      </c>
      <c r="N542" t="str">
        <f t="shared" si="44"/>
        <v>R1013</v>
      </c>
    </row>
    <row r="543" spans="1:14" x14ac:dyDescent="0.25">
      <c r="A543" t="s">
        <v>574</v>
      </c>
      <c r="B543">
        <v>1989</v>
      </c>
      <c r="C543" s="17" t="s">
        <v>30</v>
      </c>
      <c r="D543" s="15">
        <v>16</v>
      </c>
      <c r="E543" s="21">
        <f t="shared" si="40"/>
        <v>32858</v>
      </c>
      <c r="F543" s="23">
        <f t="shared" si="41"/>
        <v>33</v>
      </c>
      <c r="G543">
        <v>1</v>
      </c>
      <c r="H543" s="19">
        <v>4795.66</v>
      </c>
      <c r="I543" t="s">
        <v>11</v>
      </c>
      <c r="J543" t="s">
        <v>16</v>
      </c>
      <c r="K543" t="s">
        <v>13</v>
      </c>
      <c r="L543" t="str">
        <f t="shared" si="42"/>
        <v>tier - 2</v>
      </c>
      <c r="M543" t="str">
        <f t="shared" si="43"/>
        <v>tier - 1</v>
      </c>
      <c r="N543" t="str">
        <f t="shared" si="44"/>
        <v>R1013</v>
      </c>
    </row>
    <row r="544" spans="1:14" x14ac:dyDescent="0.25">
      <c r="A544" t="s">
        <v>575</v>
      </c>
      <c r="B544">
        <v>1978</v>
      </c>
      <c r="C544" s="17" t="s">
        <v>37</v>
      </c>
      <c r="D544" s="15">
        <v>3</v>
      </c>
      <c r="E544" s="21">
        <f t="shared" si="40"/>
        <v>28766</v>
      </c>
      <c r="F544" s="23">
        <f t="shared" si="41"/>
        <v>44</v>
      </c>
      <c r="G544">
        <v>2</v>
      </c>
      <c r="H544" s="19">
        <v>4812.34</v>
      </c>
      <c r="I544" t="s">
        <v>11</v>
      </c>
      <c r="J544" t="s">
        <v>12</v>
      </c>
      <c r="K544" t="s">
        <v>13</v>
      </c>
      <c r="L544" t="str">
        <f t="shared" si="42"/>
        <v>tier - 2</v>
      </c>
      <c r="M544" t="str">
        <f t="shared" si="43"/>
        <v>tier - 3</v>
      </c>
      <c r="N544" t="str">
        <f t="shared" si="44"/>
        <v>R1013</v>
      </c>
    </row>
    <row r="545" spans="1:14" x14ac:dyDescent="0.25">
      <c r="A545" t="s">
        <v>576</v>
      </c>
      <c r="B545">
        <v>1981</v>
      </c>
      <c r="C545" s="17" t="s">
        <v>10</v>
      </c>
      <c r="D545" s="15">
        <v>3</v>
      </c>
      <c r="E545" s="21">
        <f t="shared" si="40"/>
        <v>29770</v>
      </c>
      <c r="F545" s="23">
        <f t="shared" si="41"/>
        <v>41</v>
      </c>
      <c r="G545">
        <v>1</v>
      </c>
      <c r="H545" s="19">
        <v>4827.1000000000004</v>
      </c>
      <c r="I545" t="s">
        <v>11</v>
      </c>
      <c r="J545" t="s">
        <v>16</v>
      </c>
      <c r="K545" t="s">
        <v>13</v>
      </c>
      <c r="L545" t="str">
        <f t="shared" si="42"/>
        <v>tier - 2</v>
      </c>
      <c r="M545" t="str">
        <f t="shared" si="43"/>
        <v>tier - 1</v>
      </c>
      <c r="N545" t="str">
        <f t="shared" si="44"/>
        <v>R1013</v>
      </c>
    </row>
    <row r="546" spans="1:14" x14ac:dyDescent="0.25">
      <c r="A546" t="s">
        <v>577</v>
      </c>
      <c r="B546">
        <v>1995</v>
      </c>
      <c r="C546" s="17" t="s">
        <v>30</v>
      </c>
      <c r="D546" s="15">
        <v>1</v>
      </c>
      <c r="E546" s="21">
        <f t="shared" si="40"/>
        <v>35034</v>
      </c>
      <c r="F546" s="23">
        <f t="shared" si="41"/>
        <v>27</v>
      </c>
      <c r="G546">
        <v>3</v>
      </c>
      <c r="H546" s="19">
        <v>4827.8999999999996</v>
      </c>
      <c r="I546" t="s">
        <v>16</v>
      </c>
      <c r="J546" t="s">
        <v>11</v>
      </c>
      <c r="K546" t="s">
        <v>31</v>
      </c>
      <c r="L546" t="str">
        <f t="shared" si="42"/>
        <v>tier - 1</v>
      </c>
      <c r="M546" t="str">
        <f t="shared" si="43"/>
        <v>tier - 2</v>
      </c>
      <c r="N546" t="str">
        <f t="shared" si="44"/>
        <v>Unknown</v>
      </c>
    </row>
    <row r="547" spans="1:14" x14ac:dyDescent="0.25">
      <c r="A547" t="s">
        <v>578</v>
      </c>
      <c r="B547">
        <v>2002</v>
      </c>
      <c r="C547" s="17" t="s">
        <v>18</v>
      </c>
      <c r="D547" s="15">
        <v>27</v>
      </c>
      <c r="E547" s="21">
        <f t="shared" si="40"/>
        <v>37434</v>
      </c>
      <c r="F547" s="23">
        <f t="shared" si="41"/>
        <v>20</v>
      </c>
      <c r="G547">
        <v>5</v>
      </c>
      <c r="H547" s="19">
        <v>4830.63</v>
      </c>
      <c r="I547" t="s">
        <v>11</v>
      </c>
      <c r="J547" t="s">
        <v>16</v>
      </c>
      <c r="K547" t="s">
        <v>42</v>
      </c>
      <c r="L547" t="str">
        <f t="shared" si="42"/>
        <v>tier - 2</v>
      </c>
      <c r="M547" t="str">
        <f t="shared" si="43"/>
        <v>tier - 1</v>
      </c>
      <c r="N547" t="str">
        <f t="shared" si="44"/>
        <v>R1011</v>
      </c>
    </row>
    <row r="548" spans="1:14" x14ac:dyDescent="0.25">
      <c r="A548" t="s">
        <v>579</v>
      </c>
      <c r="B548">
        <v>2000</v>
      </c>
      <c r="C548" s="17" t="s">
        <v>30</v>
      </c>
      <c r="D548" s="15">
        <v>11</v>
      </c>
      <c r="E548" s="21">
        <f t="shared" si="40"/>
        <v>36871</v>
      </c>
      <c r="F548" s="23">
        <f t="shared" si="41"/>
        <v>22</v>
      </c>
      <c r="G548">
        <v>0</v>
      </c>
      <c r="H548" s="19">
        <v>4835.43</v>
      </c>
      <c r="I548" t="s">
        <v>11</v>
      </c>
      <c r="J548" t="s">
        <v>11</v>
      </c>
      <c r="K548" t="s">
        <v>300</v>
      </c>
      <c r="L548" t="str">
        <f t="shared" si="42"/>
        <v>tier - 2</v>
      </c>
      <c r="M548" t="str">
        <f t="shared" si="43"/>
        <v>tier - 2</v>
      </c>
      <c r="N548" t="str">
        <f t="shared" si="44"/>
        <v>R1021</v>
      </c>
    </row>
    <row r="549" spans="1:14" x14ac:dyDescent="0.25">
      <c r="A549" t="s">
        <v>580</v>
      </c>
      <c r="B549">
        <v>1992</v>
      </c>
      <c r="C549" s="17" t="s">
        <v>20</v>
      </c>
      <c r="D549" s="15">
        <v>10</v>
      </c>
      <c r="E549" s="21">
        <f t="shared" si="40"/>
        <v>33857</v>
      </c>
      <c r="F549" s="23">
        <f t="shared" si="41"/>
        <v>30</v>
      </c>
      <c r="G549">
        <v>3</v>
      </c>
      <c r="H549" s="19">
        <v>4837.58</v>
      </c>
      <c r="I549" t="s">
        <v>12</v>
      </c>
      <c r="J549" t="s">
        <v>11</v>
      </c>
      <c r="K549" t="s">
        <v>13</v>
      </c>
      <c r="L549" t="str">
        <f t="shared" si="42"/>
        <v>tier - 3</v>
      </c>
      <c r="M549" t="str">
        <f t="shared" si="43"/>
        <v>tier - 2</v>
      </c>
      <c r="N549" t="str">
        <f t="shared" si="44"/>
        <v>R1013</v>
      </c>
    </row>
    <row r="550" spans="1:14" x14ac:dyDescent="0.25">
      <c r="A550" t="s">
        <v>581</v>
      </c>
      <c r="B550">
        <v>1984</v>
      </c>
      <c r="C550" s="17" t="s">
        <v>37</v>
      </c>
      <c r="D550" s="15">
        <v>15</v>
      </c>
      <c r="E550" s="21">
        <f t="shared" si="40"/>
        <v>30970</v>
      </c>
      <c r="F550" s="23">
        <f t="shared" si="41"/>
        <v>38</v>
      </c>
      <c r="G550">
        <v>3</v>
      </c>
      <c r="H550" s="19">
        <v>4839.18</v>
      </c>
      <c r="I550" t="s">
        <v>11</v>
      </c>
      <c r="J550" t="s">
        <v>16</v>
      </c>
      <c r="K550" t="s">
        <v>23</v>
      </c>
      <c r="L550" t="str">
        <f t="shared" si="42"/>
        <v>tier - 2</v>
      </c>
      <c r="M550" t="str">
        <f t="shared" si="43"/>
        <v>tier - 1</v>
      </c>
      <c r="N550" t="str">
        <f t="shared" si="44"/>
        <v>R1012</v>
      </c>
    </row>
    <row r="551" spans="1:14" x14ac:dyDescent="0.25">
      <c r="A551" t="s">
        <v>582</v>
      </c>
      <c r="B551">
        <v>1995</v>
      </c>
      <c r="C551" s="17" t="s">
        <v>20</v>
      </c>
      <c r="D551" s="15">
        <v>29</v>
      </c>
      <c r="E551" s="21">
        <f t="shared" si="40"/>
        <v>34971</v>
      </c>
      <c r="F551" s="23">
        <f t="shared" si="41"/>
        <v>27</v>
      </c>
      <c r="G551">
        <v>0</v>
      </c>
      <c r="H551" s="19">
        <v>4840.95</v>
      </c>
      <c r="I551" t="s">
        <v>11</v>
      </c>
      <c r="J551" t="s">
        <v>16</v>
      </c>
      <c r="K551" t="s">
        <v>300</v>
      </c>
      <c r="L551" t="str">
        <f t="shared" si="42"/>
        <v>tier - 2</v>
      </c>
      <c r="M551" t="str">
        <f t="shared" si="43"/>
        <v>tier - 1</v>
      </c>
      <c r="N551" t="str">
        <f t="shared" si="44"/>
        <v>R1021</v>
      </c>
    </row>
    <row r="552" spans="1:14" x14ac:dyDescent="0.25">
      <c r="A552" t="s">
        <v>583</v>
      </c>
      <c r="B552">
        <v>1979</v>
      </c>
      <c r="C552" s="17" t="s">
        <v>30</v>
      </c>
      <c r="D552" s="15">
        <v>13</v>
      </c>
      <c r="E552" s="21">
        <f t="shared" si="40"/>
        <v>29202</v>
      </c>
      <c r="F552" s="23">
        <f t="shared" si="41"/>
        <v>43</v>
      </c>
      <c r="G552">
        <v>2</v>
      </c>
      <c r="H552" s="19">
        <v>4843.79</v>
      </c>
      <c r="I552" t="s">
        <v>11</v>
      </c>
      <c r="J552" t="s">
        <v>12</v>
      </c>
      <c r="K552" t="s">
        <v>13</v>
      </c>
      <c r="L552" t="str">
        <f t="shared" si="42"/>
        <v>tier - 2</v>
      </c>
      <c r="M552" t="str">
        <f t="shared" si="43"/>
        <v>tier - 3</v>
      </c>
      <c r="N552" t="str">
        <f t="shared" si="44"/>
        <v>R1013</v>
      </c>
    </row>
    <row r="553" spans="1:14" x14ac:dyDescent="0.25">
      <c r="A553" t="s">
        <v>584</v>
      </c>
      <c r="B553">
        <v>1974</v>
      </c>
      <c r="C553" s="17" t="s">
        <v>20</v>
      </c>
      <c r="D553" s="15">
        <v>11</v>
      </c>
      <c r="E553" s="21">
        <f t="shared" si="40"/>
        <v>27283</v>
      </c>
      <c r="F553" s="23">
        <f t="shared" si="41"/>
        <v>48</v>
      </c>
      <c r="G553">
        <v>0</v>
      </c>
      <c r="H553" s="19">
        <v>4844.67</v>
      </c>
      <c r="I553" t="s">
        <v>11</v>
      </c>
      <c r="J553" t="s">
        <v>11</v>
      </c>
      <c r="K553" t="s">
        <v>13</v>
      </c>
      <c r="L553" t="str">
        <f t="shared" si="42"/>
        <v>tier - 2</v>
      </c>
      <c r="M553" t="str">
        <f t="shared" si="43"/>
        <v>tier - 2</v>
      </c>
      <c r="N553" t="str">
        <f t="shared" si="44"/>
        <v>R1013</v>
      </c>
    </row>
    <row r="554" spans="1:14" x14ac:dyDescent="0.25">
      <c r="A554" t="s">
        <v>585</v>
      </c>
      <c r="B554">
        <v>2001</v>
      </c>
      <c r="C554" s="17" t="s">
        <v>18</v>
      </c>
      <c r="D554" s="15">
        <v>7</v>
      </c>
      <c r="E554" s="21">
        <f t="shared" si="40"/>
        <v>37049</v>
      </c>
      <c r="F554" s="23">
        <f t="shared" si="41"/>
        <v>22</v>
      </c>
      <c r="G554">
        <v>0</v>
      </c>
      <c r="H554" s="19">
        <v>4846.53</v>
      </c>
      <c r="I554" t="s">
        <v>11</v>
      </c>
      <c r="J554" t="s">
        <v>12</v>
      </c>
      <c r="K554" t="s">
        <v>300</v>
      </c>
      <c r="L554" t="str">
        <f t="shared" si="42"/>
        <v>tier - 2</v>
      </c>
      <c r="M554" t="str">
        <f t="shared" si="43"/>
        <v>tier - 3</v>
      </c>
      <c r="N554" t="str">
        <f t="shared" si="44"/>
        <v>R1021</v>
      </c>
    </row>
    <row r="555" spans="1:14" x14ac:dyDescent="0.25">
      <c r="A555" t="s">
        <v>586</v>
      </c>
      <c r="B555">
        <v>1995</v>
      </c>
      <c r="C555" s="17" t="s">
        <v>30</v>
      </c>
      <c r="D555" s="15">
        <v>27</v>
      </c>
      <c r="E555" s="21">
        <f t="shared" si="40"/>
        <v>35060</v>
      </c>
      <c r="F555" s="23">
        <f t="shared" si="41"/>
        <v>27</v>
      </c>
      <c r="G555">
        <v>3</v>
      </c>
      <c r="H555" s="19">
        <v>4846.92</v>
      </c>
      <c r="I555" t="s">
        <v>11</v>
      </c>
      <c r="J555" t="s">
        <v>12</v>
      </c>
      <c r="K555" t="s">
        <v>356</v>
      </c>
      <c r="L555" t="str">
        <f t="shared" si="42"/>
        <v>tier - 2</v>
      </c>
      <c r="M555" t="str">
        <f t="shared" si="43"/>
        <v>tier - 3</v>
      </c>
      <c r="N555" t="str">
        <f t="shared" si="44"/>
        <v>R1017</v>
      </c>
    </row>
    <row r="556" spans="1:14" x14ac:dyDescent="0.25">
      <c r="A556" t="s">
        <v>587</v>
      </c>
      <c r="B556">
        <v>1989</v>
      </c>
      <c r="C556" s="17" t="s">
        <v>20</v>
      </c>
      <c r="D556" s="15">
        <v>1</v>
      </c>
      <c r="E556" s="21">
        <f t="shared" si="40"/>
        <v>32752</v>
      </c>
      <c r="F556" s="23">
        <f t="shared" si="41"/>
        <v>33</v>
      </c>
      <c r="G556">
        <v>3</v>
      </c>
      <c r="H556" s="19">
        <v>4859.8900000000003</v>
      </c>
      <c r="I556" t="s">
        <v>11</v>
      </c>
      <c r="J556" t="s">
        <v>12</v>
      </c>
      <c r="K556" t="s">
        <v>42</v>
      </c>
      <c r="L556" t="str">
        <f t="shared" si="42"/>
        <v>tier - 2</v>
      </c>
      <c r="M556" t="str">
        <f t="shared" si="43"/>
        <v>tier - 3</v>
      </c>
      <c r="N556" t="str">
        <f t="shared" si="44"/>
        <v>R1011</v>
      </c>
    </row>
    <row r="557" spans="1:14" x14ac:dyDescent="0.25">
      <c r="A557" t="s">
        <v>588</v>
      </c>
      <c r="B557">
        <v>1997</v>
      </c>
      <c r="C557" s="17" t="s">
        <v>20</v>
      </c>
      <c r="D557" s="15">
        <v>29</v>
      </c>
      <c r="E557" s="21">
        <f t="shared" si="40"/>
        <v>35702</v>
      </c>
      <c r="F557" s="23">
        <f t="shared" si="41"/>
        <v>25</v>
      </c>
      <c r="G557">
        <v>4</v>
      </c>
      <c r="H557" s="19">
        <v>4877.9799999999996</v>
      </c>
      <c r="I557" t="s">
        <v>11</v>
      </c>
      <c r="J557" t="s">
        <v>12</v>
      </c>
      <c r="K557" t="s">
        <v>23</v>
      </c>
      <c r="L557" t="str">
        <f t="shared" si="42"/>
        <v>tier - 2</v>
      </c>
      <c r="M557" t="str">
        <f t="shared" si="43"/>
        <v>tier - 3</v>
      </c>
      <c r="N557" t="str">
        <f t="shared" si="44"/>
        <v>R1012</v>
      </c>
    </row>
    <row r="558" spans="1:14" x14ac:dyDescent="0.25">
      <c r="A558" t="s">
        <v>589</v>
      </c>
      <c r="B558">
        <v>1986</v>
      </c>
      <c r="C558" s="17" t="s">
        <v>30</v>
      </c>
      <c r="D558" s="15">
        <v>23</v>
      </c>
      <c r="E558" s="21">
        <f t="shared" si="40"/>
        <v>31769</v>
      </c>
      <c r="F558" s="23">
        <f t="shared" si="41"/>
        <v>36</v>
      </c>
      <c r="G558">
        <v>0</v>
      </c>
      <c r="H558" s="19">
        <v>4883.87</v>
      </c>
      <c r="I558" t="s">
        <v>11</v>
      </c>
      <c r="J558" t="s">
        <v>16</v>
      </c>
      <c r="K558" t="s">
        <v>42</v>
      </c>
      <c r="L558" t="str">
        <f t="shared" si="42"/>
        <v>tier - 2</v>
      </c>
      <c r="M558" t="str">
        <f t="shared" si="43"/>
        <v>tier - 1</v>
      </c>
      <c r="N558" t="str">
        <f t="shared" si="44"/>
        <v>R1011</v>
      </c>
    </row>
    <row r="559" spans="1:14" x14ac:dyDescent="0.25">
      <c r="A559" t="s">
        <v>590</v>
      </c>
      <c r="B559">
        <v>1986</v>
      </c>
      <c r="C559" s="17" t="s">
        <v>37</v>
      </c>
      <c r="D559" s="15">
        <v>27</v>
      </c>
      <c r="E559" s="21">
        <f t="shared" si="40"/>
        <v>31712</v>
      </c>
      <c r="F559" s="23">
        <f t="shared" si="41"/>
        <v>36</v>
      </c>
      <c r="G559">
        <v>0</v>
      </c>
      <c r="H559" s="19">
        <v>4889.04</v>
      </c>
      <c r="I559" t="s">
        <v>11</v>
      </c>
      <c r="J559" t="s">
        <v>16</v>
      </c>
      <c r="K559" t="s">
        <v>13</v>
      </c>
      <c r="L559" t="str">
        <f t="shared" si="42"/>
        <v>tier - 2</v>
      </c>
      <c r="M559" t="str">
        <f t="shared" si="43"/>
        <v>tier - 1</v>
      </c>
      <c r="N559" t="str">
        <f t="shared" si="44"/>
        <v>R1013</v>
      </c>
    </row>
    <row r="560" spans="1:14" x14ac:dyDescent="0.25">
      <c r="A560" t="s">
        <v>591</v>
      </c>
      <c r="B560">
        <v>1989</v>
      </c>
      <c r="C560" s="17" t="s">
        <v>10</v>
      </c>
      <c r="D560" s="15">
        <v>10</v>
      </c>
      <c r="E560" s="21">
        <f t="shared" si="40"/>
        <v>32699</v>
      </c>
      <c r="F560" s="23">
        <f t="shared" si="41"/>
        <v>33</v>
      </c>
      <c r="G560">
        <v>2</v>
      </c>
      <c r="H560" s="19">
        <v>4890</v>
      </c>
      <c r="I560" t="s">
        <v>12</v>
      </c>
      <c r="J560" t="s">
        <v>11</v>
      </c>
      <c r="K560" t="s">
        <v>13</v>
      </c>
      <c r="L560" t="str">
        <f t="shared" si="42"/>
        <v>tier - 3</v>
      </c>
      <c r="M560" t="str">
        <f t="shared" si="43"/>
        <v>tier - 2</v>
      </c>
      <c r="N560" t="str">
        <f t="shared" si="44"/>
        <v>R1013</v>
      </c>
    </row>
    <row r="561" spans="1:14" x14ac:dyDescent="0.25">
      <c r="A561" t="s">
        <v>592</v>
      </c>
      <c r="B561">
        <v>1990</v>
      </c>
      <c r="C561" s="17" t="s">
        <v>15</v>
      </c>
      <c r="D561" s="15">
        <v>28</v>
      </c>
      <c r="E561" s="21">
        <f t="shared" si="40"/>
        <v>33205</v>
      </c>
      <c r="F561" s="23">
        <f t="shared" si="41"/>
        <v>32</v>
      </c>
      <c r="G561">
        <v>3</v>
      </c>
      <c r="H561" s="19">
        <v>4894.3900000000003</v>
      </c>
      <c r="I561" t="s">
        <v>11</v>
      </c>
      <c r="J561" t="s">
        <v>12</v>
      </c>
      <c r="K561" t="s">
        <v>13</v>
      </c>
      <c r="L561" t="str">
        <f t="shared" si="42"/>
        <v>tier - 2</v>
      </c>
      <c r="M561" t="str">
        <f t="shared" si="43"/>
        <v>tier - 3</v>
      </c>
      <c r="N561" t="str">
        <f t="shared" si="44"/>
        <v>R1013</v>
      </c>
    </row>
    <row r="562" spans="1:14" x14ac:dyDescent="0.25">
      <c r="A562" t="s">
        <v>593</v>
      </c>
      <c r="B562">
        <v>1988</v>
      </c>
      <c r="C562" s="17" t="s">
        <v>20</v>
      </c>
      <c r="D562" s="15">
        <v>23</v>
      </c>
      <c r="E562" s="21">
        <f t="shared" si="40"/>
        <v>32409</v>
      </c>
      <c r="F562" s="23">
        <f t="shared" si="41"/>
        <v>34</v>
      </c>
      <c r="G562">
        <v>1</v>
      </c>
      <c r="H562" s="19">
        <v>4894.75</v>
      </c>
      <c r="I562" t="s">
        <v>12</v>
      </c>
      <c r="J562" t="s">
        <v>12</v>
      </c>
      <c r="K562" t="s">
        <v>23</v>
      </c>
      <c r="L562" t="str">
        <f t="shared" si="42"/>
        <v>tier - 3</v>
      </c>
      <c r="M562" t="str">
        <f t="shared" si="43"/>
        <v>tier - 3</v>
      </c>
      <c r="N562" t="str">
        <f t="shared" si="44"/>
        <v>R1012</v>
      </c>
    </row>
    <row r="563" spans="1:14" x14ac:dyDescent="0.25">
      <c r="A563" t="s">
        <v>594</v>
      </c>
      <c r="B563">
        <v>1993</v>
      </c>
      <c r="C563" s="17" t="s">
        <v>10</v>
      </c>
      <c r="D563" s="15">
        <v>10</v>
      </c>
      <c r="E563" s="21">
        <f t="shared" si="40"/>
        <v>34160</v>
      </c>
      <c r="F563" s="23">
        <f t="shared" si="41"/>
        <v>29</v>
      </c>
      <c r="G563">
        <v>2</v>
      </c>
      <c r="H563" s="19">
        <v>4906.41</v>
      </c>
      <c r="I563" t="s">
        <v>11</v>
      </c>
      <c r="J563" t="s">
        <v>16</v>
      </c>
      <c r="K563" t="s">
        <v>23</v>
      </c>
      <c r="L563" t="str">
        <f t="shared" si="42"/>
        <v>tier - 2</v>
      </c>
      <c r="M563" t="str">
        <f t="shared" si="43"/>
        <v>tier - 1</v>
      </c>
      <c r="N563" t="str">
        <f t="shared" si="44"/>
        <v>R1012</v>
      </c>
    </row>
    <row r="564" spans="1:14" x14ac:dyDescent="0.25">
      <c r="A564" t="s">
        <v>595</v>
      </c>
      <c r="B564">
        <v>1981</v>
      </c>
      <c r="C564" s="17" t="s">
        <v>37</v>
      </c>
      <c r="D564" s="15">
        <v>18</v>
      </c>
      <c r="E564" s="21">
        <f t="shared" si="40"/>
        <v>29877</v>
      </c>
      <c r="F564" s="23">
        <f t="shared" si="41"/>
        <v>41</v>
      </c>
      <c r="G564">
        <v>1</v>
      </c>
      <c r="H564" s="19">
        <v>4911.8900000000003</v>
      </c>
      <c r="I564" t="s">
        <v>11</v>
      </c>
      <c r="J564" t="s">
        <v>12</v>
      </c>
      <c r="K564" t="s">
        <v>13</v>
      </c>
      <c r="L564" t="str">
        <f t="shared" si="42"/>
        <v>tier - 2</v>
      </c>
      <c r="M564" t="str">
        <f t="shared" si="43"/>
        <v>tier - 3</v>
      </c>
      <c r="N564" t="str">
        <f t="shared" si="44"/>
        <v>R1013</v>
      </c>
    </row>
    <row r="565" spans="1:14" x14ac:dyDescent="0.25">
      <c r="A565" t="s">
        <v>596</v>
      </c>
      <c r="B565">
        <v>2002</v>
      </c>
      <c r="C565" s="17" t="s">
        <v>35</v>
      </c>
      <c r="D565" s="15">
        <v>21</v>
      </c>
      <c r="E565" s="21">
        <f t="shared" si="40"/>
        <v>37489</v>
      </c>
      <c r="F565" s="23">
        <f t="shared" si="41"/>
        <v>20</v>
      </c>
      <c r="G565">
        <v>5</v>
      </c>
      <c r="H565" s="19">
        <v>4915.0600000000004</v>
      </c>
      <c r="I565" t="s">
        <v>11</v>
      </c>
      <c r="J565" t="s">
        <v>16</v>
      </c>
      <c r="K565" t="s">
        <v>356</v>
      </c>
      <c r="L565" t="str">
        <f t="shared" si="42"/>
        <v>tier - 2</v>
      </c>
      <c r="M565" t="str">
        <f t="shared" si="43"/>
        <v>tier - 1</v>
      </c>
      <c r="N565" t="str">
        <f t="shared" si="44"/>
        <v>R1017</v>
      </c>
    </row>
    <row r="566" spans="1:14" x14ac:dyDescent="0.25">
      <c r="A566" t="s">
        <v>597</v>
      </c>
      <c r="B566">
        <v>1993</v>
      </c>
      <c r="C566" s="17" t="s">
        <v>35</v>
      </c>
      <c r="D566" s="15">
        <v>10</v>
      </c>
      <c r="E566" s="21">
        <f t="shared" si="40"/>
        <v>34191</v>
      </c>
      <c r="F566" s="23">
        <f t="shared" si="41"/>
        <v>29</v>
      </c>
      <c r="G566">
        <v>2</v>
      </c>
      <c r="H566" s="19">
        <v>4922.92</v>
      </c>
      <c r="I566" t="s">
        <v>11</v>
      </c>
      <c r="J566" t="s">
        <v>11</v>
      </c>
      <c r="K566" t="s">
        <v>23</v>
      </c>
      <c r="L566" t="str">
        <f t="shared" si="42"/>
        <v>tier - 2</v>
      </c>
      <c r="M566" t="str">
        <f t="shared" si="43"/>
        <v>tier - 2</v>
      </c>
      <c r="N566" t="str">
        <f t="shared" si="44"/>
        <v>R1012</v>
      </c>
    </row>
    <row r="567" spans="1:14" x14ac:dyDescent="0.25">
      <c r="A567" t="s">
        <v>598</v>
      </c>
      <c r="B567">
        <v>1991</v>
      </c>
      <c r="C567" s="17" t="s">
        <v>35</v>
      </c>
      <c r="D567" s="15">
        <v>23</v>
      </c>
      <c r="E567" s="21">
        <f t="shared" si="40"/>
        <v>33473</v>
      </c>
      <c r="F567" s="23">
        <f t="shared" si="41"/>
        <v>31</v>
      </c>
      <c r="G567">
        <v>2</v>
      </c>
      <c r="H567" s="19">
        <v>4931.6499999999996</v>
      </c>
      <c r="I567" t="s">
        <v>11</v>
      </c>
      <c r="J567" t="s">
        <v>12</v>
      </c>
      <c r="K567" t="s">
        <v>42</v>
      </c>
      <c r="L567" t="str">
        <f t="shared" si="42"/>
        <v>tier - 2</v>
      </c>
      <c r="M567" t="str">
        <f t="shared" si="43"/>
        <v>tier - 3</v>
      </c>
      <c r="N567" t="str">
        <f t="shared" si="44"/>
        <v>R1011</v>
      </c>
    </row>
    <row r="568" spans="1:14" x14ac:dyDescent="0.25">
      <c r="A568" t="s">
        <v>599</v>
      </c>
      <c r="B568">
        <v>1991</v>
      </c>
      <c r="C568" s="17" t="s">
        <v>15</v>
      </c>
      <c r="D568" s="15">
        <v>27</v>
      </c>
      <c r="E568" s="21">
        <f t="shared" si="40"/>
        <v>33569</v>
      </c>
      <c r="F568" s="23">
        <f t="shared" si="41"/>
        <v>31</v>
      </c>
      <c r="G568">
        <v>2</v>
      </c>
      <c r="H568" s="19">
        <v>4934.71</v>
      </c>
      <c r="I568" t="s">
        <v>11</v>
      </c>
      <c r="J568" t="s">
        <v>12</v>
      </c>
      <c r="K568" t="s">
        <v>42</v>
      </c>
      <c r="L568" t="str">
        <f t="shared" si="42"/>
        <v>tier - 2</v>
      </c>
      <c r="M568" t="str">
        <f t="shared" si="43"/>
        <v>tier - 3</v>
      </c>
      <c r="N568" t="str">
        <f t="shared" si="44"/>
        <v>R1011</v>
      </c>
    </row>
    <row r="569" spans="1:14" x14ac:dyDescent="0.25">
      <c r="A569" t="s">
        <v>600</v>
      </c>
      <c r="B569">
        <v>1974</v>
      </c>
      <c r="C569" s="17" t="s">
        <v>18</v>
      </c>
      <c r="D569" s="15">
        <v>26</v>
      </c>
      <c r="E569" s="21">
        <f t="shared" si="40"/>
        <v>27206</v>
      </c>
      <c r="F569" s="23">
        <f t="shared" si="41"/>
        <v>48</v>
      </c>
      <c r="G569">
        <v>0</v>
      </c>
      <c r="H569" s="19">
        <v>4942.0600000000004</v>
      </c>
      <c r="I569" t="s">
        <v>11</v>
      </c>
      <c r="J569" t="s">
        <v>11</v>
      </c>
      <c r="K569" t="s">
        <v>13</v>
      </c>
      <c r="L569" t="str">
        <f t="shared" si="42"/>
        <v>tier - 2</v>
      </c>
      <c r="M569" t="str">
        <f t="shared" si="43"/>
        <v>tier - 2</v>
      </c>
      <c r="N569" t="str">
        <f t="shared" si="44"/>
        <v>R1013</v>
      </c>
    </row>
    <row r="570" spans="1:14" x14ac:dyDescent="0.25">
      <c r="A570" t="s">
        <v>601</v>
      </c>
      <c r="B570">
        <v>1991</v>
      </c>
      <c r="C570" s="17" t="s">
        <v>35</v>
      </c>
      <c r="D570" s="15">
        <v>30</v>
      </c>
      <c r="E570" s="21">
        <f t="shared" si="40"/>
        <v>33480</v>
      </c>
      <c r="F570" s="23">
        <f t="shared" si="41"/>
        <v>31</v>
      </c>
      <c r="G570">
        <v>2</v>
      </c>
      <c r="H570" s="19">
        <v>4949.76</v>
      </c>
      <c r="I570" t="s">
        <v>11</v>
      </c>
      <c r="J570" t="s">
        <v>16</v>
      </c>
      <c r="K570" t="s">
        <v>13</v>
      </c>
      <c r="L570" t="str">
        <f t="shared" si="42"/>
        <v>tier - 2</v>
      </c>
      <c r="M570" t="str">
        <f t="shared" si="43"/>
        <v>tier - 1</v>
      </c>
      <c r="N570" t="str">
        <f t="shared" si="44"/>
        <v>R1013</v>
      </c>
    </row>
    <row r="571" spans="1:14" x14ac:dyDescent="0.25">
      <c r="A571" t="s">
        <v>602</v>
      </c>
      <c r="B571">
        <v>1973</v>
      </c>
      <c r="C571" s="17" t="s">
        <v>15</v>
      </c>
      <c r="D571" s="15">
        <v>7</v>
      </c>
      <c r="E571" s="21">
        <f t="shared" si="40"/>
        <v>26975</v>
      </c>
      <c r="F571" s="23">
        <f t="shared" si="41"/>
        <v>49</v>
      </c>
      <c r="G571">
        <v>0</v>
      </c>
      <c r="H571" s="19">
        <v>4985.22</v>
      </c>
      <c r="I571" t="s">
        <v>11</v>
      </c>
      <c r="J571" t="s">
        <v>12</v>
      </c>
      <c r="K571" t="s">
        <v>13</v>
      </c>
      <c r="L571" t="str">
        <f t="shared" si="42"/>
        <v>tier - 2</v>
      </c>
      <c r="M571" t="str">
        <f t="shared" si="43"/>
        <v>tier - 3</v>
      </c>
      <c r="N571" t="str">
        <f t="shared" si="44"/>
        <v>R1013</v>
      </c>
    </row>
    <row r="572" spans="1:14" x14ac:dyDescent="0.25">
      <c r="A572" t="s">
        <v>603</v>
      </c>
      <c r="B572">
        <v>1988</v>
      </c>
      <c r="C572" s="17" t="s">
        <v>18</v>
      </c>
      <c r="D572" s="15">
        <v>24</v>
      </c>
      <c r="E572" s="21">
        <f t="shared" si="40"/>
        <v>32318</v>
      </c>
      <c r="F572" s="23">
        <f t="shared" si="41"/>
        <v>34</v>
      </c>
      <c r="G572">
        <v>0</v>
      </c>
      <c r="H572" s="19">
        <v>4992.38</v>
      </c>
      <c r="I572" t="s">
        <v>11</v>
      </c>
      <c r="J572" t="s">
        <v>12</v>
      </c>
      <c r="K572" t="s">
        <v>247</v>
      </c>
      <c r="L572" t="str">
        <f t="shared" si="42"/>
        <v>tier - 2</v>
      </c>
      <c r="M572" t="str">
        <f t="shared" si="43"/>
        <v>tier - 3</v>
      </c>
      <c r="N572" t="str">
        <f t="shared" si="44"/>
        <v>R1024</v>
      </c>
    </row>
    <row r="573" spans="1:14" x14ac:dyDescent="0.25">
      <c r="A573" t="s">
        <v>604</v>
      </c>
      <c r="B573">
        <v>2001</v>
      </c>
      <c r="C573" s="17" t="s">
        <v>37</v>
      </c>
      <c r="D573" s="15">
        <v>5</v>
      </c>
      <c r="E573" s="21">
        <f t="shared" si="40"/>
        <v>37169</v>
      </c>
      <c r="F573" s="23">
        <f t="shared" si="41"/>
        <v>21</v>
      </c>
      <c r="G573">
        <v>0</v>
      </c>
      <c r="H573" s="19">
        <v>4999.04</v>
      </c>
      <c r="I573" t="s">
        <v>11</v>
      </c>
      <c r="J573" t="s">
        <v>11</v>
      </c>
      <c r="K573" t="s">
        <v>42</v>
      </c>
      <c r="L573" t="str">
        <f t="shared" si="42"/>
        <v>tier - 2</v>
      </c>
      <c r="M573" t="str">
        <f t="shared" si="43"/>
        <v>tier - 2</v>
      </c>
      <c r="N573" t="str">
        <f t="shared" si="44"/>
        <v>R1011</v>
      </c>
    </row>
    <row r="574" spans="1:14" x14ac:dyDescent="0.25">
      <c r="A574" t="s">
        <v>605</v>
      </c>
      <c r="B574">
        <v>1988</v>
      </c>
      <c r="C574" s="17" t="s">
        <v>20</v>
      </c>
      <c r="D574" s="15">
        <v>4</v>
      </c>
      <c r="E574" s="21">
        <f t="shared" si="40"/>
        <v>32390</v>
      </c>
      <c r="F574" s="23">
        <f t="shared" si="41"/>
        <v>34</v>
      </c>
      <c r="G574">
        <v>1</v>
      </c>
      <c r="H574" s="19">
        <v>5002.78</v>
      </c>
      <c r="I574" t="s">
        <v>11</v>
      </c>
      <c r="J574" t="s">
        <v>11</v>
      </c>
      <c r="K574" t="s">
        <v>13</v>
      </c>
      <c r="L574" t="str">
        <f t="shared" si="42"/>
        <v>tier - 2</v>
      </c>
      <c r="M574" t="str">
        <f t="shared" si="43"/>
        <v>tier - 2</v>
      </c>
      <c r="N574" t="str">
        <f t="shared" si="44"/>
        <v>R1013</v>
      </c>
    </row>
    <row r="575" spans="1:14" x14ac:dyDescent="0.25">
      <c r="A575" t="s">
        <v>606</v>
      </c>
      <c r="B575">
        <v>1977</v>
      </c>
      <c r="C575" s="17" t="s">
        <v>18</v>
      </c>
      <c r="D575" s="15">
        <v>9</v>
      </c>
      <c r="E575" s="21">
        <f t="shared" si="40"/>
        <v>28285</v>
      </c>
      <c r="F575" s="23">
        <f t="shared" si="41"/>
        <v>45</v>
      </c>
      <c r="G575">
        <v>2</v>
      </c>
      <c r="H575" s="19">
        <v>5003.7700000000004</v>
      </c>
      <c r="I575" t="s">
        <v>11</v>
      </c>
      <c r="J575" t="s">
        <v>12</v>
      </c>
      <c r="K575" t="s">
        <v>13</v>
      </c>
      <c r="L575" t="str">
        <f t="shared" si="42"/>
        <v>tier - 2</v>
      </c>
      <c r="M575" t="str">
        <f t="shared" si="43"/>
        <v>tier - 3</v>
      </c>
      <c r="N575" t="str">
        <f t="shared" si="44"/>
        <v>R1013</v>
      </c>
    </row>
    <row r="576" spans="1:14" x14ac:dyDescent="0.25">
      <c r="A576" t="s">
        <v>607</v>
      </c>
      <c r="B576">
        <v>1988</v>
      </c>
      <c r="C576" s="17" t="s">
        <v>10</v>
      </c>
      <c r="D576" s="15">
        <v>8</v>
      </c>
      <c r="E576" s="21">
        <f t="shared" si="40"/>
        <v>32332</v>
      </c>
      <c r="F576" s="23">
        <f t="shared" si="41"/>
        <v>34</v>
      </c>
      <c r="G576">
        <v>1</v>
      </c>
      <c r="H576" s="19">
        <v>5003.8500000000004</v>
      </c>
      <c r="I576" t="s">
        <v>11</v>
      </c>
      <c r="J576" t="s">
        <v>12</v>
      </c>
      <c r="K576" t="s">
        <v>42</v>
      </c>
      <c r="L576" t="str">
        <f t="shared" si="42"/>
        <v>tier - 2</v>
      </c>
      <c r="M576" t="str">
        <f t="shared" si="43"/>
        <v>tier - 3</v>
      </c>
      <c r="N576" t="str">
        <f t="shared" si="44"/>
        <v>R1011</v>
      </c>
    </row>
    <row r="577" spans="1:14" x14ac:dyDescent="0.25">
      <c r="A577" t="s">
        <v>608</v>
      </c>
      <c r="B577">
        <v>1988</v>
      </c>
      <c r="C577" s="17" t="s">
        <v>15</v>
      </c>
      <c r="D577" s="15">
        <v>9</v>
      </c>
      <c r="E577" s="21">
        <f t="shared" si="40"/>
        <v>32456</v>
      </c>
      <c r="F577" s="23">
        <f t="shared" si="41"/>
        <v>34</v>
      </c>
      <c r="G577">
        <v>1</v>
      </c>
      <c r="H577" s="19">
        <v>5012.47</v>
      </c>
      <c r="I577" t="s">
        <v>11</v>
      </c>
      <c r="J577" t="s">
        <v>12</v>
      </c>
      <c r="K577" t="s">
        <v>42</v>
      </c>
      <c r="L577" t="str">
        <f t="shared" si="42"/>
        <v>tier - 2</v>
      </c>
      <c r="M577" t="str">
        <f t="shared" si="43"/>
        <v>tier - 3</v>
      </c>
      <c r="N577" t="str">
        <f t="shared" si="44"/>
        <v>R1011</v>
      </c>
    </row>
    <row r="578" spans="1:14" x14ac:dyDescent="0.25">
      <c r="A578" t="s">
        <v>609</v>
      </c>
      <c r="B578">
        <v>1985</v>
      </c>
      <c r="C578" s="17" t="s">
        <v>30</v>
      </c>
      <c r="D578" s="15">
        <v>28</v>
      </c>
      <c r="E578" s="21">
        <f t="shared" ref="E578:E641" si="45">DATEVALUE(D578&amp;"-"&amp;C578&amp;"-"&amp;B578)</f>
        <v>31409</v>
      </c>
      <c r="F578" s="23">
        <f t="shared" si="41"/>
        <v>37</v>
      </c>
      <c r="G578">
        <v>0</v>
      </c>
      <c r="H578" s="19">
        <v>5028.1499999999996</v>
      </c>
      <c r="I578" t="s">
        <v>16</v>
      </c>
      <c r="J578" t="s">
        <v>11</v>
      </c>
      <c r="K578" t="s">
        <v>23</v>
      </c>
      <c r="L578" t="str">
        <f t="shared" si="42"/>
        <v>tier - 1</v>
      </c>
      <c r="M578" t="str">
        <f t="shared" si="43"/>
        <v>tier - 2</v>
      </c>
      <c r="N578" t="str">
        <f t="shared" si="44"/>
        <v>R1012</v>
      </c>
    </row>
    <row r="579" spans="1:14" x14ac:dyDescent="0.25">
      <c r="A579" t="s">
        <v>610</v>
      </c>
      <c r="B579">
        <v>1991</v>
      </c>
      <c r="C579" s="17" t="s">
        <v>20</v>
      </c>
      <c r="D579" s="15">
        <v>10</v>
      </c>
      <c r="E579" s="21">
        <f t="shared" si="45"/>
        <v>33491</v>
      </c>
      <c r="F579" s="23">
        <f t="shared" ref="F579:F642" si="46">DATEDIF(E579,DATE(2023,6,8),"Y")</f>
        <v>31</v>
      </c>
      <c r="G579">
        <v>2</v>
      </c>
      <c r="H579" s="19">
        <v>5031.2700000000004</v>
      </c>
      <c r="I579" t="s">
        <v>12</v>
      </c>
      <c r="J579" t="s">
        <v>16</v>
      </c>
      <c r="K579" t="s">
        <v>168</v>
      </c>
      <c r="L579" t="str">
        <f t="shared" ref="L579:L642" si="47">SUBSTITUTE(I579,"?","tier - 2")</f>
        <v>tier - 3</v>
      </c>
      <c r="M579" t="str">
        <f t="shared" ref="M579:M642" si="48">SUBSTITUTE(J579,"?","tier - 2")</f>
        <v>tier - 1</v>
      </c>
      <c r="N579" t="str">
        <f t="shared" ref="N579:N642" si="49">SUBSTITUTE(K579,"?","Unknown")</f>
        <v>R1016</v>
      </c>
    </row>
    <row r="580" spans="1:14" x14ac:dyDescent="0.25">
      <c r="A580" t="s">
        <v>611</v>
      </c>
      <c r="B580">
        <v>1986</v>
      </c>
      <c r="C580" s="17" t="s">
        <v>18</v>
      </c>
      <c r="D580" s="15">
        <v>29</v>
      </c>
      <c r="E580" s="21">
        <f t="shared" si="45"/>
        <v>31592</v>
      </c>
      <c r="F580" s="23">
        <f t="shared" si="46"/>
        <v>36</v>
      </c>
      <c r="G580">
        <v>3</v>
      </c>
      <c r="H580" s="19">
        <v>5034.1000000000004</v>
      </c>
      <c r="I580" t="s">
        <v>11</v>
      </c>
      <c r="J580" t="s">
        <v>11</v>
      </c>
      <c r="K580" t="s">
        <v>13</v>
      </c>
      <c r="L580" t="str">
        <f t="shared" si="47"/>
        <v>tier - 2</v>
      </c>
      <c r="M580" t="str">
        <f t="shared" si="48"/>
        <v>tier - 2</v>
      </c>
      <c r="N580" t="str">
        <f t="shared" si="49"/>
        <v>R1013</v>
      </c>
    </row>
    <row r="581" spans="1:14" x14ac:dyDescent="0.25">
      <c r="A581" t="s">
        <v>612</v>
      </c>
      <c r="B581">
        <v>1997</v>
      </c>
      <c r="C581" s="17" t="s">
        <v>30</v>
      </c>
      <c r="D581" s="15">
        <v>4</v>
      </c>
      <c r="E581" s="21">
        <f t="shared" si="45"/>
        <v>35768</v>
      </c>
      <c r="F581" s="23">
        <f t="shared" si="46"/>
        <v>25</v>
      </c>
      <c r="G581">
        <v>0</v>
      </c>
      <c r="H581" s="19">
        <v>5038.57</v>
      </c>
      <c r="I581" t="s">
        <v>11</v>
      </c>
      <c r="J581" t="s">
        <v>11</v>
      </c>
      <c r="K581" t="s">
        <v>200</v>
      </c>
      <c r="L581" t="str">
        <f t="shared" si="47"/>
        <v>tier - 2</v>
      </c>
      <c r="M581" t="str">
        <f t="shared" si="48"/>
        <v>tier - 2</v>
      </c>
      <c r="N581" t="str">
        <f t="shared" si="49"/>
        <v>R1025</v>
      </c>
    </row>
    <row r="582" spans="1:14" x14ac:dyDescent="0.25">
      <c r="A582" t="s">
        <v>613</v>
      </c>
      <c r="B582">
        <v>2001</v>
      </c>
      <c r="C582" s="17" t="s">
        <v>37</v>
      </c>
      <c r="D582" s="15">
        <v>16</v>
      </c>
      <c r="E582" s="21">
        <f t="shared" si="45"/>
        <v>37180</v>
      </c>
      <c r="F582" s="23">
        <f t="shared" si="46"/>
        <v>21</v>
      </c>
      <c r="G582">
        <v>0</v>
      </c>
      <c r="H582" s="19">
        <v>5043.13</v>
      </c>
      <c r="I582" t="s">
        <v>11</v>
      </c>
      <c r="J582" t="s">
        <v>12</v>
      </c>
      <c r="K582" t="s">
        <v>42</v>
      </c>
      <c r="L582" t="str">
        <f t="shared" si="47"/>
        <v>tier - 2</v>
      </c>
      <c r="M582" t="str">
        <f t="shared" si="48"/>
        <v>tier - 3</v>
      </c>
      <c r="N582" t="str">
        <f t="shared" si="49"/>
        <v>R1011</v>
      </c>
    </row>
    <row r="583" spans="1:14" x14ac:dyDescent="0.25">
      <c r="A583" t="s">
        <v>614</v>
      </c>
      <c r="B583">
        <v>1997</v>
      </c>
      <c r="C583" s="17" t="s">
        <v>10</v>
      </c>
      <c r="D583" s="15">
        <v>29</v>
      </c>
      <c r="E583" s="21">
        <f t="shared" si="45"/>
        <v>35640</v>
      </c>
      <c r="F583" s="23">
        <f t="shared" si="46"/>
        <v>25</v>
      </c>
      <c r="G583">
        <v>0</v>
      </c>
      <c r="H583" s="19">
        <v>5045.1499999999996</v>
      </c>
      <c r="I583" t="s">
        <v>11</v>
      </c>
      <c r="J583" t="s">
        <v>11</v>
      </c>
      <c r="K583" t="s">
        <v>23</v>
      </c>
      <c r="L583" t="str">
        <f t="shared" si="47"/>
        <v>tier - 2</v>
      </c>
      <c r="M583" t="str">
        <f t="shared" si="48"/>
        <v>tier - 2</v>
      </c>
      <c r="N583" t="str">
        <f t="shared" si="49"/>
        <v>R1012</v>
      </c>
    </row>
    <row r="584" spans="1:14" x14ac:dyDescent="0.25">
      <c r="A584" t="s">
        <v>615</v>
      </c>
      <c r="B584">
        <v>1980</v>
      </c>
      <c r="C584" s="17" t="s">
        <v>20</v>
      </c>
      <c r="D584" s="15">
        <v>7</v>
      </c>
      <c r="E584" s="21">
        <f t="shared" si="45"/>
        <v>29471</v>
      </c>
      <c r="F584" s="23">
        <f t="shared" si="46"/>
        <v>42</v>
      </c>
      <c r="G584">
        <v>2</v>
      </c>
      <c r="H584" s="19">
        <v>5054.05</v>
      </c>
      <c r="I584" t="s">
        <v>11</v>
      </c>
      <c r="J584" t="s">
        <v>11</v>
      </c>
      <c r="K584" t="s">
        <v>13</v>
      </c>
      <c r="L584" t="str">
        <f t="shared" si="47"/>
        <v>tier - 2</v>
      </c>
      <c r="M584" t="str">
        <f t="shared" si="48"/>
        <v>tier - 2</v>
      </c>
      <c r="N584" t="str">
        <f t="shared" si="49"/>
        <v>R1013</v>
      </c>
    </row>
    <row r="585" spans="1:14" x14ac:dyDescent="0.25">
      <c r="A585" t="s">
        <v>616</v>
      </c>
      <c r="B585">
        <v>1993</v>
      </c>
      <c r="C585" s="17" t="s">
        <v>18</v>
      </c>
      <c r="D585" s="15">
        <v>11</v>
      </c>
      <c r="E585" s="21">
        <f t="shared" si="45"/>
        <v>34131</v>
      </c>
      <c r="F585" s="23">
        <f t="shared" si="46"/>
        <v>29</v>
      </c>
      <c r="G585">
        <v>0</v>
      </c>
      <c r="H585" s="19">
        <v>5059.5600000000004</v>
      </c>
      <c r="I585" t="s">
        <v>11</v>
      </c>
      <c r="J585" t="s">
        <v>16</v>
      </c>
      <c r="K585" t="s">
        <v>300</v>
      </c>
      <c r="L585" t="str">
        <f t="shared" si="47"/>
        <v>tier - 2</v>
      </c>
      <c r="M585" t="str">
        <f t="shared" si="48"/>
        <v>tier - 1</v>
      </c>
      <c r="N585" t="str">
        <f t="shared" si="49"/>
        <v>R1021</v>
      </c>
    </row>
    <row r="586" spans="1:14" x14ac:dyDescent="0.25">
      <c r="A586" t="s">
        <v>617</v>
      </c>
      <c r="B586">
        <v>1978</v>
      </c>
      <c r="C586" s="17" t="s">
        <v>15</v>
      </c>
      <c r="D586" s="15">
        <v>22</v>
      </c>
      <c r="E586" s="21">
        <f t="shared" si="45"/>
        <v>28816</v>
      </c>
      <c r="F586" s="23">
        <f t="shared" si="46"/>
        <v>44</v>
      </c>
      <c r="G586">
        <v>2</v>
      </c>
      <c r="H586" s="19">
        <v>5077.1899999999996</v>
      </c>
      <c r="I586" t="s">
        <v>11</v>
      </c>
      <c r="J586" t="s">
        <v>12</v>
      </c>
      <c r="K586" t="s">
        <v>23</v>
      </c>
      <c r="L586" t="str">
        <f t="shared" si="47"/>
        <v>tier - 2</v>
      </c>
      <c r="M586" t="str">
        <f t="shared" si="48"/>
        <v>tier - 3</v>
      </c>
      <c r="N586" t="str">
        <f t="shared" si="49"/>
        <v>R1012</v>
      </c>
    </row>
    <row r="587" spans="1:14" x14ac:dyDescent="0.25">
      <c r="A587" t="s">
        <v>618</v>
      </c>
      <c r="B587">
        <v>1997</v>
      </c>
      <c r="C587" s="17" t="s">
        <v>10</v>
      </c>
      <c r="D587" s="15">
        <v>14</v>
      </c>
      <c r="E587" s="21">
        <f t="shared" si="45"/>
        <v>35625</v>
      </c>
      <c r="F587" s="23">
        <f t="shared" si="46"/>
        <v>25</v>
      </c>
      <c r="G587">
        <v>5</v>
      </c>
      <c r="H587" s="19">
        <v>5080.1000000000004</v>
      </c>
      <c r="I587" t="s">
        <v>12</v>
      </c>
      <c r="J587" t="s">
        <v>11</v>
      </c>
      <c r="K587" t="s">
        <v>42</v>
      </c>
      <c r="L587" t="str">
        <f t="shared" si="47"/>
        <v>tier - 3</v>
      </c>
      <c r="M587" t="str">
        <f t="shared" si="48"/>
        <v>tier - 2</v>
      </c>
      <c r="N587" t="str">
        <f t="shared" si="49"/>
        <v>R1011</v>
      </c>
    </row>
    <row r="588" spans="1:14" x14ac:dyDescent="0.25">
      <c r="A588" t="s">
        <v>619</v>
      </c>
      <c r="B588">
        <v>1999</v>
      </c>
      <c r="C588" s="17" t="s">
        <v>18</v>
      </c>
      <c r="D588" s="15">
        <v>19</v>
      </c>
      <c r="E588" s="21">
        <f t="shared" si="45"/>
        <v>36330</v>
      </c>
      <c r="F588" s="23">
        <f t="shared" si="46"/>
        <v>23</v>
      </c>
      <c r="G588">
        <v>0</v>
      </c>
      <c r="H588" s="19">
        <v>5087.92</v>
      </c>
      <c r="I588" t="s">
        <v>11</v>
      </c>
      <c r="J588" t="s">
        <v>11</v>
      </c>
      <c r="K588" t="s">
        <v>535</v>
      </c>
      <c r="L588" t="str">
        <f t="shared" si="47"/>
        <v>tier - 2</v>
      </c>
      <c r="M588" t="str">
        <f t="shared" si="48"/>
        <v>tier - 2</v>
      </c>
      <c r="N588" t="str">
        <f t="shared" si="49"/>
        <v>R1026</v>
      </c>
    </row>
    <row r="589" spans="1:14" x14ac:dyDescent="0.25">
      <c r="A589" t="s">
        <v>620</v>
      </c>
      <c r="B589">
        <v>1987</v>
      </c>
      <c r="C589" s="17" t="s">
        <v>15</v>
      </c>
      <c r="D589" s="15">
        <v>18</v>
      </c>
      <c r="E589" s="21">
        <f t="shared" si="45"/>
        <v>32099</v>
      </c>
      <c r="F589" s="23">
        <f t="shared" si="46"/>
        <v>35</v>
      </c>
      <c r="G589">
        <v>1</v>
      </c>
      <c r="H589" s="19">
        <v>5116.5</v>
      </c>
      <c r="I589" t="s">
        <v>11</v>
      </c>
      <c r="J589" t="s">
        <v>11</v>
      </c>
      <c r="K589" t="s">
        <v>23</v>
      </c>
      <c r="L589" t="str">
        <f t="shared" si="47"/>
        <v>tier - 2</v>
      </c>
      <c r="M589" t="str">
        <f t="shared" si="48"/>
        <v>tier - 2</v>
      </c>
      <c r="N589" t="str">
        <f t="shared" si="49"/>
        <v>R1012</v>
      </c>
    </row>
    <row r="590" spans="1:14" x14ac:dyDescent="0.25">
      <c r="A590" t="s">
        <v>621</v>
      </c>
      <c r="B590">
        <v>1988</v>
      </c>
      <c r="C590" s="17" t="s">
        <v>15</v>
      </c>
      <c r="D590" s="15">
        <v>1</v>
      </c>
      <c r="E590" s="21">
        <f t="shared" si="45"/>
        <v>32448</v>
      </c>
      <c r="F590" s="23">
        <f t="shared" si="46"/>
        <v>34</v>
      </c>
      <c r="G590">
        <v>2</v>
      </c>
      <c r="H590" s="19">
        <v>5124.1899999999996</v>
      </c>
      <c r="I590" t="s">
        <v>11</v>
      </c>
      <c r="J590" t="s">
        <v>12</v>
      </c>
      <c r="K590" t="s">
        <v>13</v>
      </c>
      <c r="L590" t="str">
        <f t="shared" si="47"/>
        <v>tier - 2</v>
      </c>
      <c r="M590" t="str">
        <f t="shared" si="48"/>
        <v>tier - 3</v>
      </c>
      <c r="N590" t="str">
        <f t="shared" si="49"/>
        <v>R1013</v>
      </c>
    </row>
    <row r="591" spans="1:14" x14ac:dyDescent="0.25">
      <c r="A591" t="s">
        <v>622</v>
      </c>
      <c r="B591">
        <v>1987</v>
      </c>
      <c r="C591" s="17" t="s">
        <v>20</v>
      </c>
      <c r="D591" s="15">
        <v>13</v>
      </c>
      <c r="E591" s="21">
        <f t="shared" si="45"/>
        <v>32033</v>
      </c>
      <c r="F591" s="23">
        <f t="shared" si="46"/>
        <v>35</v>
      </c>
      <c r="G591">
        <v>1</v>
      </c>
      <c r="H591" s="19">
        <v>5125.22</v>
      </c>
      <c r="I591" t="s">
        <v>16</v>
      </c>
      <c r="J591" t="s">
        <v>11</v>
      </c>
      <c r="K591" t="s">
        <v>23</v>
      </c>
      <c r="L591" t="str">
        <f t="shared" si="47"/>
        <v>tier - 1</v>
      </c>
      <c r="M591" t="str">
        <f t="shared" si="48"/>
        <v>tier - 2</v>
      </c>
      <c r="N591" t="str">
        <f t="shared" si="49"/>
        <v>R1012</v>
      </c>
    </row>
    <row r="592" spans="1:14" x14ac:dyDescent="0.25">
      <c r="A592" t="s">
        <v>623</v>
      </c>
      <c r="B592">
        <v>1988</v>
      </c>
      <c r="C592" s="17" t="s">
        <v>20</v>
      </c>
      <c r="D592" s="15">
        <v>15</v>
      </c>
      <c r="E592" s="21">
        <f t="shared" si="45"/>
        <v>32401</v>
      </c>
      <c r="F592" s="23">
        <f t="shared" si="46"/>
        <v>34</v>
      </c>
      <c r="G592">
        <v>3</v>
      </c>
      <c r="H592" s="19">
        <v>5136.75</v>
      </c>
      <c r="I592" t="s">
        <v>11</v>
      </c>
      <c r="J592" t="s">
        <v>16</v>
      </c>
      <c r="K592" t="s">
        <v>13</v>
      </c>
      <c r="L592" t="str">
        <f t="shared" si="47"/>
        <v>tier - 2</v>
      </c>
      <c r="M592" t="str">
        <f t="shared" si="48"/>
        <v>tier - 1</v>
      </c>
      <c r="N592" t="str">
        <f t="shared" si="49"/>
        <v>R1013</v>
      </c>
    </row>
    <row r="593" spans="1:14" x14ac:dyDescent="0.25">
      <c r="A593" t="s">
        <v>624</v>
      </c>
      <c r="B593">
        <v>1993</v>
      </c>
      <c r="C593" s="17" t="s">
        <v>30</v>
      </c>
      <c r="D593" s="15">
        <v>10</v>
      </c>
      <c r="E593" s="21">
        <f t="shared" si="45"/>
        <v>34313</v>
      </c>
      <c r="F593" s="23">
        <f t="shared" si="46"/>
        <v>29</v>
      </c>
      <c r="G593">
        <v>3</v>
      </c>
      <c r="H593" s="19">
        <v>5138.26</v>
      </c>
      <c r="I593" t="s">
        <v>11</v>
      </c>
      <c r="J593" t="s">
        <v>11</v>
      </c>
      <c r="K593" t="s">
        <v>13</v>
      </c>
      <c r="L593" t="str">
        <f t="shared" si="47"/>
        <v>tier - 2</v>
      </c>
      <c r="M593" t="str">
        <f t="shared" si="48"/>
        <v>tier - 2</v>
      </c>
      <c r="N593" t="str">
        <f t="shared" si="49"/>
        <v>R1013</v>
      </c>
    </row>
    <row r="594" spans="1:14" x14ac:dyDescent="0.25">
      <c r="A594" t="s">
        <v>625</v>
      </c>
      <c r="B594">
        <v>1984</v>
      </c>
      <c r="C594" s="17" t="s">
        <v>35</v>
      </c>
      <c r="D594" s="15">
        <v>22</v>
      </c>
      <c r="E594" s="21">
        <f t="shared" si="45"/>
        <v>30916</v>
      </c>
      <c r="F594" s="23">
        <f t="shared" si="46"/>
        <v>38</v>
      </c>
      <c r="G594">
        <v>3</v>
      </c>
      <c r="H594" s="19">
        <v>5144.18</v>
      </c>
      <c r="I594" t="s">
        <v>11</v>
      </c>
      <c r="J594" t="s">
        <v>16</v>
      </c>
      <c r="K594" t="s">
        <v>13</v>
      </c>
      <c r="L594" t="str">
        <f t="shared" si="47"/>
        <v>tier - 2</v>
      </c>
      <c r="M594" t="str">
        <f t="shared" si="48"/>
        <v>tier - 1</v>
      </c>
      <c r="N594" t="str">
        <f t="shared" si="49"/>
        <v>R1013</v>
      </c>
    </row>
    <row r="595" spans="1:14" x14ac:dyDescent="0.25">
      <c r="A595" t="s">
        <v>626</v>
      </c>
      <c r="B595">
        <v>1990</v>
      </c>
      <c r="C595" s="17" t="s">
        <v>35</v>
      </c>
      <c r="D595" s="15">
        <v>22</v>
      </c>
      <c r="E595" s="21">
        <f t="shared" si="45"/>
        <v>33107</v>
      </c>
      <c r="F595" s="23">
        <f t="shared" si="46"/>
        <v>32</v>
      </c>
      <c r="G595">
        <v>1</v>
      </c>
      <c r="H595" s="19">
        <v>5148.55</v>
      </c>
      <c r="I595" t="s">
        <v>11</v>
      </c>
      <c r="J595" t="s">
        <v>11</v>
      </c>
      <c r="K595" t="s">
        <v>247</v>
      </c>
      <c r="L595" t="str">
        <f t="shared" si="47"/>
        <v>tier - 2</v>
      </c>
      <c r="M595" t="str">
        <f t="shared" si="48"/>
        <v>tier - 2</v>
      </c>
      <c r="N595" t="str">
        <f t="shared" si="49"/>
        <v>R1024</v>
      </c>
    </row>
    <row r="596" spans="1:14" x14ac:dyDescent="0.25">
      <c r="A596" t="s">
        <v>627</v>
      </c>
      <c r="B596">
        <v>1990</v>
      </c>
      <c r="C596" s="17" t="s">
        <v>37</v>
      </c>
      <c r="D596" s="15">
        <v>9</v>
      </c>
      <c r="E596" s="21">
        <f t="shared" si="45"/>
        <v>33155</v>
      </c>
      <c r="F596" s="23">
        <f t="shared" si="46"/>
        <v>32</v>
      </c>
      <c r="G596">
        <v>2</v>
      </c>
      <c r="H596" s="19">
        <v>5152.13</v>
      </c>
      <c r="I596" t="s">
        <v>11</v>
      </c>
      <c r="J596" t="s">
        <v>11</v>
      </c>
      <c r="K596" t="s">
        <v>42</v>
      </c>
      <c r="L596" t="str">
        <f t="shared" si="47"/>
        <v>tier - 2</v>
      </c>
      <c r="M596" t="str">
        <f t="shared" si="48"/>
        <v>tier - 2</v>
      </c>
      <c r="N596" t="str">
        <f t="shared" si="49"/>
        <v>R1011</v>
      </c>
    </row>
    <row r="597" spans="1:14" x14ac:dyDescent="0.25">
      <c r="A597" t="s">
        <v>628</v>
      </c>
      <c r="B597">
        <v>1991</v>
      </c>
      <c r="C597" s="17" t="s">
        <v>35</v>
      </c>
      <c r="D597" s="15">
        <v>29</v>
      </c>
      <c r="E597" s="21">
        <f t="shared" si="45"/>
        <v>33479</v>
      </c>
      <c r="F597" s="23">
        <f t="shared" si="46"/>
        <v>31</v>
      </c>
      <c r="G597">
        <v>3</v>
      </c>
      <c r="H597" s="19">
        <v>5166.96</v>
      </c>
      <c r="I597" t="s">
        <v>11</v>
      </c>
      <c r="J597" t="s">
        <v>11</v>
      </c>
      <c r="K597" t="s">
        <v>23</v>
      </c>
      <c r="L597" t="str">
        <f t="shared" si="47"/>
        <v>tier - 2</v>
      </c>
      <c r="M597" t="str">
        <f t="shared" si="48"/>
        <v>tier - 2</v>
      </c>
      <c r="N597" t="str">
        <f t="shared" si="49"/>
        <v>R1012</v>
      </c>
    </row>
    <row r="598" spans="1:14" x14ac:dyDescent="0.25">
      <c r="A598" t="s">
        <v>629</v>
      </c>
      <c r="B598">
        <v>1984</v>
      </c>
      <c r="C598" s="17" t="s">
        <v>37</v>
      </c>
      <c r="D598" s="15">
        <v>16</v>
      </c>
      <c r="E598" s="21">
        <f t="shared" si="45"/>
        <v>30971</v>
      </c>
      <c r="F598" s="23">
        <f t="shared" si="46"/>
        <v>38</v>
      </c>
      <c r="G598">
        <v>3</v>
      </c>
      <c r="H598" s="19">
        <v>5177.12</v>
      </c>
      <c r="I598" t="s">
        <v>11</v>
      </c>
      <c r="J598" t="s">
        <v>16</v>
      </c>
      <c r="K598" t="s">
        <v>13</v>
      </c>
      <c r="L598" t="str">
        <f t="shared" si="47"/>
        <v>tier - 2</v>
      </c>
      <c r="M598" t="str">
        <f t="shared" si="48"/>
        <v>tier - 1</v>
      </c>
      <c r="N598" t="str">
        <f t="shared" si="49"/>
        <v>R1013</v>
      </c>
    </row>
    <row r="599" spans="1:14" x14ac:dyDescent="0.25">
      <c r="A599" t="s">
        <v>630</v>
      </c>
      <c r="B599">
        <v>1979</v>
      </c>
      <c r="C599" s="17" t="s">
        <v>20</v>
      </c>
      <c r="D599" s="15">
        <v>12</v>
      </c>
      <c r="E599" s="21">
        <f t="shared" si="45"/>
        <v>29110</v>
      </c>
      <c r="F599" s="23">
        <f t="shared" si="46"/>
        <v>43</v>
      </c>
      <c r="G599">
        <v>2</v>
      </c>
      <c r="H599" s="19">
        <v>5195.58</v>
      </c>
      <c r="I599" t="s">
        <v>11</v>
      </c>
      <c r="J599" t="s">
        <v>11</v>
      </c>
      <c r="K599" t="s">
        <v>13</v>
      </c>
      <c r="L599" t="str">
        <f t="shared" si="47"/>
        <v>tier - 2</v>
      </c>
      <c r="M599" t="str">
        <f t="shared" si="48"/>
        <v>tier - 2</v>
      </c>
      <c r="N599" t="str">
        <f t="shared" si="49"/>
        <v>R1013</v>
      </c>
    </row>
    <row r="600" spans="1:14" x14ac:dyDescent="0.25">
      <c r="A600" t="s">
        <v>631</v>
      </c>
      <c r="B600">
        <v>2004</v>
      </c>
      <c r="C600" s="17" t="s">
        <v>18</v>
      </c>
      <c r="D600" s="15">
        <v>6</v>
      </c>
      <c r="E600" s="21">
        <f t="shared" si="45"/>
        <v>38144</v>
      </c>
      <c r="F600" s="23">
        <f t="shared" si="46"/>
        <v>19</v>
      </c>
      <c r="G600">
        <v>0</v>
      </c>
      <c r="H600" s="19">
        <v>5198.6899999999996</v>
      </c>
      <c r="I600" t="s">
        <v>11</v>
      </c>
      <c r="J600" t="s">
        <v>11</v>
      </c>
      <c r="K600" t="s">
        <v>632</v>
      </c>
      <c r="L600" t="str">
        <f t="shared" si="47"/>
        <v>tier - 2</v>
      </c>
      <c r="M600" t="str">
        <f t="shared" si="48"/>
        <v>tier - 2</v>
      </c>
      <c r="N600" t="str">
        <f t="shared" si="49"/>
        <v>R1022</v>
      </c>
    </row>
    <row r="601" spans="1:14" x14ac:dyDescent="0.25">
      <c r="A601" t="s">
        <v>633</v>
      </c>
      <c r="B601">
        <v>1983</v>
      </c>
      <c r="C601" s="17" t="s">
        <v>37</v>
      </c>
      <c r="D601" s="15">
        <v>24</v>
      </c>
      <c r="E601" s="21">
        <f t="shared" si="45"/>
        <v>30613</v>
      </c>
      <c r="F601" s="23">
        <f t="shared" si="46"/>
        <v>39</v>
      </c>
      <c r="G601">
        <v>3</v>
      </c>
      <c r="H601" s="19">
        <v>5207.97</v>
      </c>
      <c r="I601" t="s">
        <v>11</v>
      </c>
      <c r="J601" t="s">
        <v>11</v>
      </c>
      <c r="K601" t="s">
        <v>23</v>
      </c>
      <c r="L601" t="str">
        <f t="shared" si="47"/>
        <v>tier - 2</v>
      </c>
      <c r="M601" t="str">
        <f t="shared" si="48"/>
        <v>tier - 2</v>
      </c>
      <c r="N601" t="str">
        <f t="shared" si="49"/>
        <v>R1012</v>
      </c>
    </row>
    <row r="602" spans="1:14" x14ac:dyDescent="0.25">
      <c r="A602" t="s">
        <v>634</v>
      </c>
      <c r="B602">
        <v>1993</v>
      </c>
      <c r="C602" s="17" t="s">
        <v>18</v>
      </c>
      <c r="D602" s="15">
        <v>17</v>
      </c>
      <c r="E602" s="21">
        <f t="shared" si="45"/>
        <v>34137</v>
      </c>
      <c r="F602" s="23">
        <f t="shared" si="46"/>
        <v>29</v>
      </c>
      <c r="G602">
        <v>3</v>
      </c>
      <c r="H602" s="19">
        <v>5209.58</v>
      </c>
      <c r="I602" t="s">
        <v>12</v>
      </c>
      <c r="J602" t="s">
        <v>12</v>
      </c>
      <c r="K602" t="s">
        <v>356</v>
      </c>
      <c r="L602" t="str">
        <f t="shared" si="47"/>
        <v>tier - 3</v>
      </c>
      <c r="M602" t="str">
        <f t="shared" si="48"/>
        <v>tier - 3</v>
      </c>
      <c r="N602" t="str">
        <f t="shared" si="49"/>
        <v>R1017</v>
      </c>
    </row>
    <row r="603" spans="1:14" x14ac:dyDescent="0.25">
      <c r="A603" t="s">
        <v>635</v>
      </c>
      <c r="B603">
        <v>1999</v>
      </c>
      <c r="C603" s="17" t="s">
        <v>30</v>
      </c>
      <c r="D603" s="15">
        <v>1</v>
      </c>
      <c r="E603" s="21">
        <f t="shared" si="45"/>
        <v>36495</v>
      </c>
      <c r="F603" s="23">
        <f t="shared" si="46"/>
        <v>23</v>
      </c>
      <c r="G603">
        <v>0</v>
      </c>
      <c r="H603" s="19">
        <v>5213.22</v>
      </c>
      <c r="I603" t="s">
        <v>11</v>
      </c>
      <c r="J603" t="s">
        <v>16</v>
      </c>
      <c r="K603" t="s">
        <v>23</v>
      </c>
      <c r="L603" t="str">
        <f t="shared" si="47"/>
        <v>tier - 2</v>
      </c>
      <c r="M603" t="str">
        <f t="shared" si="48"/>
        <v>tier - 1</v>
      </c>
      <c r="N603" t="str">
        <f t="shared" si="49"/>
        <v>R1012</v>
      </c>
    </row>
    <row r="604" spans="1:14" x14ac:dyDescent="0.25">
      <c r="A604" t="s">
        <v>636</v>
      </c>
      <c r="B604">
        <v>1995</v>
      </c>
      <c r="C604" s="17" t="s">
        <v>18</v>
      </c>
      <c r="D604" s="15">
        <v>6</v>
      </c>
      <c r="E604" s="21">
        <f t="shared" si="45"/>
        <v>34856</v>
      </c>
      <c r="F604" s="23">
        <f t="shared" si="46"/>
        <v>28</v>
      </c>
      <c r="G604">
        <v>0</v>
      </c>
      <c r="H604" s="19">
        <v>5216.4799999999996</v>
      </c>
      <c r="I604" t="s">
        <v>11</v>
      </c>
      <c r="J604" t="s">
        <v>11</v>
      </c>
      <c r="K604" t="s">
        <v>200</v>
      </c>
      <c r="L604" t="str">
        <f t="shared" si="47"/>
        <v>tier - 2</v>
      </c>
      <c r="M604" t="str">
        <f t="shared" si="48"/>
        <v>tier - 2</v>
      </c>
      <c r="N604" t="str">
        <f t="shared" si="49"/>
        <v>R1025</v>
      </c>
    </row>
    <row r="605" spans="1:14" x14ac:dyDescent="0.25">
      <c r="A605" t="s">
        <v>637</v>
      </c>
      <c r="B605">
        <v>1987</v>
      </c>
      <c r="C605" s="17" t="s">
        <v>18</v>
      </c>
      <c r="D605" s="15">
        <v>29</v>
      </c>
      <c r="E605" s="21">
        <f t="shared" si="45"/>
        <v>31957</v>
      </c>
      <c r="F605" s="23">
        <f t="shared" si="46"/>
        <v>35</v>
      </c>
      <c r="G605">
        <v>0</v>
      </c>
      <c r="H605" s="19">
        <v>5227.99</v>
      </c>
      <c r="I605" t="s">
        <v>11</v>
      </c>
      <c r="J605" t="s">
        <v>16</v>
      </c>
      <c r="K605" t="s">
        <v>247</v>
      </c>
      <c r="L605" t="str">
        <f t="shared" si="47"/>
        <v>tier - 2</v>
      </c>
      <c r="M605" t="str">
        <f t="shared" si="48"/>
        <v>tier - 1</v>
      </c>
      <c r="N605" t="str">
        <f t="shared" si="49"/>
        <v>R1024</v>
      </c>
    </row>
    <row r="606" spans="1:14" x14ac:dyDescent="0.25">
      <c r="A606" t="s">
        <v>638</v>
      </c>
      <c r="B606">
        <v>1987</v>
      </c>
      <c r="C606" s="17" t="s">
        <v>30</v>
      </c>
      <c r="D606" s="15">
        <v>26</v>
      </c>
      <c r="E606" s="21">
        <f t="shared" si="45"/>
        <v>32137</v>
      </c>
      <c r="F606" s="23">
        <f t="shared" si="46"/>
        <v>35</v>
      </c>
      <c r="G606">
        <v>1</v>
      </c>
      <c r="H606" s="19">
        <v>5240.7700000000004</v>
      </c>
      <c r="I606" t="s">
        <v>11</v>
      </c>
      <c r="J606" t="s">
        <v>11</v>
      </c>
      <c r="K606" t="s">
        <v>42</v>
      </c>
      <c r="L606" t="str">
        <f t="shared" si="47"/>
        <v>tier - 2</v>
      </c>
      <c r="M606" t="str">
        <f t="shared" si="48"/>
        <v>tier - 2</v>
      </c>
      <c r="N606" t="str">
        <f t="shared" si="49"/>
        <v>R1011</v>
      </c>
    </row>
    <row r="607" spans="1:14" x14ac:dyDescent="0.25">
      <c r="A607" t="s">
        <v>639</v>
      </c>
      <c r="B607">
        <v>1987</v>
      </c>
      <c r="C607" s="17" t="s">
        <v>10</v>
      </c>
      <c r="D607" s="15">
        <v>5</v>
      </c>
      <c r="E607" s="21">
        <f t="shared" si="45"/>
        <v>31963</v>
      </c>
      <c r="F607" s="23">
        <f t="shared" si="46"/>
        <v>35</v>
      </c>
      <c r="G607">
        <v>1</v>
      </c>
      <c r="H607" s="19">
        <v>5245.23</v>
      </c>
      <c r="I607" t="s">
        <v>11</v>
      </c>
      <c r="J607" t="s">
        <v>11</v>
      </c>
      <c r="K607" t="s">
        <v>13</v>
      </c>
      <c r="L607" t="str">
        <f t="shared" si="47"/>
        <v>tier - 2</v>
      </c>
      <c r="M607" t="str">
        <f t="shared" si="48"/>
        <v>tier - 2</v>
      </c>
      <c r="N607" t="str">
        <f t="shared" si="49"/>
        <v>R1013</v>
      </c>
    </row>
    <row r="608" spans="1:14" x14ac:dyDescent="0.25">
      <c r="A608" t="s">
        <v>640</v>
      </c>
      <c r="B608">
        <v>1987</v>
      </c>
      <c r="C608" s="17" t="s">
        <v>20</v>
      </c>
      <c r="D608" s="15">
        <v>9</v>
      </c>
      <c r="E608" s="21">
        <f t="shared" si="45"/>
        <v>32029</v>
      </c>
      <c r="F608" s="23">
        <f t="shared" si="46"/>
        <v>35</v>
      </c>
      <c r="G608">
        <v>1</v>
      </c>
      <c r="H608" s="19">
        <v>5246.05</v>
      </c>
      <c r="I608" t="s">
        <v>11</v>
      </c>
      <c r="J608" t="s">
        <v>12</v>
      </c>
      <c r="K608" t="s">
        <v>42</v>
      </c>
      <c r="L608" t="str">
        <f t="shared" si="47"/>
        <v>tier - 2</v>
      </c>
      <c r="M608" t="str">
        <f t="shared" si="48"/>
        <v>tier - 3</v>
      </c>
      <c r="N608" t="str">
        <f t="shared" si="49"/>
        <v>R1011</v>
      </c>
    </row>
    <row r="609" spans="1:14" x14ac:dyDescent="0.25">
      <c r="A609" t="s">
        <v>641</v>
      </c>
      <c r="B609">
        <v>1990</v>
      </c>
      <c r="C609" s="17" t="s">
        <v>10</v>
      </c>
      <c r="D609" s="15">
        <v>6</v>
      </c>
      <c r="E609" s="21">
        <f t="shared" si="45"/>
        <v>33060</v>
      </c>
      <c r="F609" s="23">
        <f t="shared" si="46"/>
        <v>32</v>
      </c>
      <c r="G609">
        <v>3</v>
      </c>
      <c r="H609" s="19">
        <v>5253.52</v>
      </c>
      <c r="I609" t="s">
        <v>12</v>
      </c>
      <c r="J609" t="s">
        <v>12</v>
      </c>
      <c r="K609" t="s">
        <v>42</v>
      </c>
      <c r="L609" t="str">
        <f t="shared" si="47"/>
        <v>tier - 3</v>
      </c>
      <c r="M609" t="str">
        <f t="shared" si="48"/>
        <v>tier - 3</v>
      </c>
      <c r="N609" t="str">
        <f t="shared" si="49"/>
        <v>R1011</v>
      </c>
    </row>
    <row r="610" spans="1:14" x14ac:dyDescent="0.25">
      <c r="A610" t="s">
        <v>642</v>
      </c>
      <c r="B610">
        <v>1989</v>
      </c>
      <c r="C610" s="17" t="s">
        <v>15</v>
      </c>
      <c r="D610" s="15">
        <v>25</v>
      </c>
      <c r="E610" s="21">
        <f t="shared" si="45"/>
        <v>32837</v>
      </c>
      <c r="F610" s="23">
        <f t="shared" si="46"/>
        <v>33</v>
      </c>
      <c r="G610">
        <v>2</v>
      </c>
      <c r="H610" s="19">
        <v>5257.51</v>
      </c>
      <c r="I610" t="s">
        <v>11</v>
      </c>
      <c r="J610" t="s">
        <v>11</v>
      </c>
      <c r="K610" t="s">
        <v>23</v>
      </c>
      <c r="L610" t="str">
        <f t="shared" si="47"/>
        <v>tier - 2</v>
      </c>
      <c r="M610" t="str">
        <f t="shared" si="48"/>
        <v>tier - 2</v>
      </c>
      <c r="N610" t="str">
        <f t="shared" si="49"/>
        <v>R1012</v>
      </c>
    </row>
    <row r="611" spans="1:14" x14ac:dyDescent="0.25">
      <c r="A611" t="s">
        <v>643</v>
      </c>
      <c r="B611">
        <v>1989</v>
      </c>
      <c r="C611" s="17" t="s">
        <v>10</v>
      </c>
      <c r="D611" s="15">
        <v>19</v>
      </c>
      <c r="E611" s="21">
        <f t="shared" si="45"/>
        <v>32708</v>
      </c>
      <c r="F611" s="23">
        <f t="shared" si="46"/>
        <v>33</v>
      </c>
      <c r="G611">
        <v>2</v>
      </c>
      <c r="H611" s="19">
        <v>5261.47</v>
      </c>
      <c r="I611" t="s">
        <v>11</v>
      </c>
      <c r="J611" t="s">
        <v>11</v>
      </c>
      <c r="K611" t="s">
        <v>23</v>
      </c>
      <c r="L611" t="str">
        <f t="shared" si="47"/>
        <v>tier - 2</v>
      </c>
      <c r="M611" t="str">
        <f t="shared" si="48"/>
        <v>tier - 2</v>
      </c>
      <c r="N611" t="str">
        <f t="shared" si="49"/>
        <v>R1012</v>
      </c>
    </row>
    <row r="612" spans="1:14" x14ac:dyDescent="0.25">
      <c r="A612" t="s">
        <v>644</v>
      </c>
      <c r="B612">
        <v>1986</v>
      </c>
      <c r="C612" s="17" t="s">
        <v>37</v>
      </c>
      <c r="D612" s="15">
        <v>25</v>
      </c>
      <c r="E612" s="21">
        <f t="shared" si="45"/>
        <v>31710</v>
      </c>
      <c r="F612" s="23">
        <f t="shared" si="46"/>
        <v>36</v>
      </c>
      <c r="G612">
        <v>0</v>
      </c>
      <c r="H612" s="19">
        <v>5266.37</v>
      </c>
      <c r="I612" t="s">
        <v>11</v>
      </c>
      <c r="J612" t="s">
        <v>11</v>
      </c>
      <c r="K612" t="s">
        <v>23</v>
      </c>
      <c r="L612" t="str">
        <f t="shared" si="47"/>
        <v>tier - 2</v>
      </c>
      <c r="M612" t="str">
        <f t="shared" si="48"/>
        <v>tier - 2</v>
      </c>
      <c r="N612" t="str">
        <f t="shared" si="49"/>
        <v>R1012</v>
      </c>
    </row>
    <row r="613" spans="1:14" x14ac:dyDescent="0.25">
      <c r="A613" t="s">
        <v>645</v>
      </c>
      <c r="B613">
        <v>1986</v>
      </c>
      <c r="C613" s="17" t="s">
        <v>20</v>
      </c>
      <c r="D613" s="15">
        <v>20</v>
      </c>
      <c r="E613" s="21">
        <f t="shared" si="45"/>
        <v>31675</v>
      </c>
      <c r="F613" s="23">
        <f t="shared" si="46"/>
        <v>36</v>
      </c>
      <c r="G613">
        <v>0</v>
      </c>
      <c r="H613" s="19">
        <v>5267.82</v>
      </c>
      <c r="I613" t="s">
        <v>11</v>
      </c>
      <c r="J613" t="s">
        <v>11</v>
      </c>
      <c r="K613" t="s">
        <v>23</v>
      </c>
      <c r="L613" t="str">
        <f t="shared" si="47"/>
        <v>tier - 2</v>
      </c>
      <c r="M613" t="str">
        <f t="shared" si="48"/>
        <v>tier - 2</v>
      </c>
      <c r="N613" t="str">
        <f t="shared" si="49"/>
        <v>R1012</v>
      </c>
    </row>
    <row r="614" spans="1:14" x14ac:dyDescent="0.25">
      <c r="A614" t="s">
        <v>646</v>
      </c>
      <c r="B614">
        <v>1986</v>
      </c>
      <c r="C614" s="17" t="s">
        <v>37</v>
      </c>
      <c r="D614" s="15">
        <v>20</v>
      </c>
      <c r="E614" s="21">
        <f t="shared" si="45"/>
        <v>31705</v>
      </c>
      <c r="F614" s="23">
        <f t="shared" si="46"/>
        <v>36</v>
      </c>
      <c r="G614">
        <v>0</v>
      </c>
      <c r="H614" s="19">
        <v>5272.18</v>
      </c>
      <c r="I614" t="s">
        <v>11</v>
      </c>
      <c r="J614" t="s">
        <v>12</v>
      </c>
      <c r="K614" t="s">
        <v>23</v>
      </c>
      <c r="L614" t="str">
        <f t="shared" si="47"/>
        <v>tier - 2</v>
      </c>
      <c r="M614" t="str">
        <f t="shared" si="48"/>
        <v>tier - 3</v>
      </c>
      <c r="N614" t="str">
        <f t="shared" si="49"/>
        <v>R1012</v>
      </c>
    </row>
    <row r="615" spans="1:14" x14ac:dyDescent="0.25">
      <c r="A615" t="s">
        <v>647</v>
      </c>
      <c r="B615">
        <v>1987</v>
      </c>
      <c r="C615" s="17" t="s">
        <v>20</v>
      </c>
      <c r="D615" s="15">
        <v>1</v>
      </c>
      <c r="E615" s="21">
        <f t="shared" si="45"/>
        <v>32021</v>
      </c>
      <c r="F615" s="23">
        <f t="shared" si="46"/>
        <v>35</v>
      </c>
      <c r="G615">
        <v>3</v>
      </c>
      <c r="H615" s="19">
        <v>5275.86</v>
      </c>
      <c r="I615" t="s">
        <v>11</v>
      </c>
      <c r="J615" t="s">
        <v>11</v>
      </c>
      <c r="K615" t="s">
        <v>13</v>
      </c>
      <c r="L615" t="str">
        <f t="shared" si="47"/>
        <v>tier - 2</v>
      </c>
      <c r="M615" t="str">
        <f t="shared" si="48"/>
        <v>tier - 2</v>
      </c>
      <c r="N615" t="str">
        <f t="shared" si="49"/>
        <v>R1013</v>
      </c>
    </row>
    <row r="616" spans="1:14" x14ac:dyDescent="0.25">
      <c r="A616" t="s">
        <v>648</v>
      </c>
      <c r="B616">
        <v>1974</v>
      </c>
      <c r="C616" s="17" t="s">
        <v>15</v>
      </c>
      <c r="D616" s="15">
        <v>12</v>
      </c>
      <c r="E616" s="21">
        <f t="shared" si="45"/>
        <v>27345</v>
      </c>
      <c r="F616" s="23">
        <f t="shared" si="46"/>
        <v>48</v>
      </c>
      <c r="G616">
        <v>0</v>
      </c>
      <c r="H616" s="19">
        <v>5291.71</v>
      </c>
      <c r="I616" t="s">
        <v>11</v>
      </c>
      <c r="J616" t="s">
        <v>11</v>
      </c>
      <c r="K616" t="s">
        <v>23</v>
      </c>
      <c r="L616" t="str">
        <f t="shared" si="47"/>
        <v>tier - 2</v>
      </c>
      <c r="M616" t="str">
        <f t="shared" si="48"/>
        <v>tier - 2</v>
      </c>
      <c r="N616" t="str">
        <f t="shared" si="49"/>
        <v>R1012</v>
      </c>
    </row>
    <row r="617" spans="1:14" x14ac:dyDescent="0.25">
      <c r="A617" t="s">
        <v>649</v>
      </c>
      <c r="B617">
        <v>2004</v>
      </c>
      <c r="C617" s="17" t="s">
        <v>35</v>
      </c>
      <c r="D617" s="15">
        <v>22</v>
      </c>
      <c r="E617" s="21">
        <f t="shared" si="45"/>
        <v>38221</v>
      </c>
      <c r="F617" s="23">
        <f t="shared" si="46"/>
        <v>18</v>
      </c>
      <c r="G617">
        <v>0</v>
      </c>
      <c r="H617" s="19">
        <v>5293.67</v>
      </c>
      <c r="I617" t="s">
        <v>11</v>
      </c>
      <c r="J617" t="s">
        <v>11</v>
      </c>
      <c r="K617" t="s">
        <v>632</v>
      </c>
      <c r="L617" t="str">
        <f t="shared" si="47"/>
        <v>tier - 2</v>
      </c>
      <c r="M617" t="str">
        <f t="shared" si="48"/>
        <v>tier - 2</v>
      </c>
      <c r="N617" t="str">
        <f t="shared" si="49"/>
        <v>R1022</v>
      </c>
    </row>
    <row r="618" spans="1:14" x14ac:dyDescent="0.25">
      <c r="A618" t="s">
        <v>650</v>
      </c>
      <c r="B618">
        <v>2000</v>
      </c>
      <c r="C618" s="17" t="s">
        <v>20</v>
      </c>
      <c r="D618" s="15">
        <v>9</v>
      </c>
      <c r="E618" s="21">
        <f t="shared" si="45"/>
        <v>36778</v>
      </c>
      <c r="F618" s="23">
        <f t="shared" si="46"/>
        <v>22</v>
      </c>
      <c r="G618">
        <v>0</v>
      </c>
      <c r="H618" s="19">
        <v>5306.7</v>
      </c>
      <c r="I618" t="s">
        <v>11</v>
      </c>
      <c r="J618" t="s">
        <v>12</v>
      </c>
      <c r="K618" t="s">
        <v>23</v>
      </c>
      <c r="L618" t="str">
        <f t="shared" si="47"/>
        <v>tier - 2</v>
      </c>
      <c r="M618" t="str">
        <f t="shared" si="48"/>
        <v>tier - 3</v>
      </c>
      <c r="N618" t="str">
        <f t="shared" si="49"/>
        <v>R1012</v>
      </c>
    </row>
    <row r="619" spans="1:14" x14ac:dyDescent="0.25">
      <c r="A619" t="s">
        <v>651</v>
      </c>
      <c r="B619">
        <v>1994</v>
      </c>
      <c r="C619" s="17" t="s">
        <v>15</v>
      </c>
      <c r="D619" s="15">
        <v>13</v>
      </c>
      <c r="E619" s="21">
        <f t="shared" si="45"/>
        <v>34651</v>
      </c>
      <c r="F619" s="23">
        <f t="shared" si="46"/>
        <v>28</v>
      </c>
      <c r="G619">
        <v>3</v>
      </c>
      <c r="H619" s="19">
        <v>5312.17</v>
      </c>
      <c r="I619" t="s">
        <v>11</v>
      </c>
      <c r="J619" t="s">
        <v>11</v>
      </c>
      <c r="K619" t="s">
        <v>23</v>
      </c>
      <c r="L619" t="str">
        <f t="shared" si="47"/>
        <v>tier - 2</v>
      </c>
      <c r="M619" t="str">
        <f t="shared" si="48"/>
        <v>tier - 2</v>
      </c>
      <c r="N619" t="str">
        <f t="shared" si="49"/>
        <v>R1012</v>
      </c>
    </row>
    <row r="620" spans="1:14" x14ac:dyDescent="0.25">
      <c r="A620" t="s">
        <v>652</v>
      </c>
      <c r="B620">
        <v>1974</v>
      </c>
      <c r="C620" s="17" t="s">
        <v>20</v>
      </c>
      <c r="D620" s="15">
        <v>2</v>
      </c>
      <c r="E620" s="21">
        <f t="shared" si="45"/>
        <v>27274</v>
      </c>
      <c r="F620" s="23">
        <f t="shared" si="46"/>
        <v>48</v>
      </c>
      <c r="G620">
        <v>0</v>
      </c>
      <c r="H620" s="19">
        <v>5322.24</v>
      </c>
      <c r="I620" t="s">
        <v>11</v>
      </c>
      <c r="J620" t="s">
        <v>16</v>
      </c>
      <c r="K620" t="s">
        <v>23</v>
      </c>
      <c r="L620" t="str">
        <f t="shared" si="47"/>
        <v>tier - 2</v>
      </c>
      <c r="M620" t="str">
        <f t="shared" si="48"/>
        <v>tier - 1</v>
      </c>
      <c r="N620" t="str">
        <f t="shared" si="49"/>
        <v>R1012</v>
      </c>
    </row>
    <row r="621" spans="1:14" x14ac:dyDescent="0.25">
      <c r="A621" t="s">
        <v>653</v>
      </c>
      <c r="B621">
        <v>1992</v>
      </c>
      <c r="C621" s="17" t="s">
        <v>18</v>
      </c>
      <c r="D621" s="15">
        <v>18</v>
      </c>
      <c r="E621" s="21">
        <f t="shared" si="45"/>
        <v>33773</v>
      </c>
      <c r="F621" s="23">
        <f t="shared" si="46"/>
        <v>30</v>
      </c>
      <c r="G621">
        <v>3</v>
      </c>
      <c r="H621" s="19">
        <v>5325.65</v>
      </c>
      <c r="I621" t="s">
        <v>11</v>
      </c>
      <c r="J621" t="s">
        <v>16</v>
      </c>
      <c r="K621" t="s">
        <v>42</v>
      </c>
      <c r="L621" t="str">
        <f t="shared" si="47"/>
        <v>tier - 2</v>
      </c>
      <c r="M621" t="str">
        <f t="shared" si="48"/>
        <v>tier - 1</v>
      </c>
      <c r="N621" t="str">
        <f t="shared" si="49"/>
        <v>R1011</v>
      </c>
    </row>
    <row r="622" spans="1:14" x14ac:dyDescent="0.25">
      <c r="A622" t="s">
        <v>654</v>
      </c>
      <c r="B622">
        <v>1991</v>
      </c>
      <c r="C622" s="17" t="s">
        <v>35</v>
      </c>
      <c r="D622" s="15">
        <v>28</v>
      </c>
      <c r="E622" s="21">
        <f t="shared" si="45"/>
        <v>33478</v>
      </c>
      <c r="F622" s="23">
        <f t="shared" si="46"/>
        <v>31</v>
      </c>
      <c r="G622">
        <v>2</v>
      </c>
      <c r="H622" s="19">
        <v>5327.4</v>
      </c>
      <c r="I622" t="s">
        <v>11</v>
      </c>
      <c r="J622" t="s">
        <v>16</v>
      </c>
      <c r="K622" t="s">
        <v>23</v>
      </c>
      <c r="L622" t="str">
        <f t="shared" si="47"/>
        <v>tier - 2</v>
      </c>
      <c r="M622" t="str">
        <f t="shared" si="48"/>
        <v>tier - 1</v>
      </c>
      <c r="N622" t="str">
        <f t="shared" si="49"/>
        <v>R1012</v>
      </c>
    </row>
    <row r="623" spans="1:14" x14ac:dyDescent="0.25">
      <c r="A623" t="s">
        <v>655</v>
      </c>
      <c r="B623">
        <v>1972</v>
      </c>
      <c r="C623" s="17" t="s">
        <v>30</v>
      </c>
      <c r="D623" s="15">
        <v>15</v>
      </c>
      <c r="E623" s="21">
        <f t="shared" si="45"/>
        <v>26648</v>
      </c>
      <c r="F623" s="23">
        <f t="shared" si="46"/>
        <v>50</v>
      </c>
      <c r="G623">
        <v>0</v>
      </c>
      <c r="H623" s="19">
        <v>5344.81</v>
      </c>
      <c r="I623" t="s">
        <v>11</v>
      </c>
      <c r="J623" t="s">
        <v>12</v>
      </c>
      <c r="K623" t="s">
        <v>13</v>
      </c>
      <c r="L623" t="str">
        <f t="shared" si="47"/>
        <v>tier - 2</v>
      </c>
      <c r="M623" t="str">
        <f t="shared" si="48"/>
        <v>tier - 3</v>
      </c>
      <c r="N623" t="str">
        <f t="shared" si="49"/>
        <v>R1013</v>
      </c>
    </row>
    <row r="624" spans="1:14" x14ac:dyDescent="0.25">
      <c r="A624" t="s">
        <v>656</v>
      </c>
      <c r="B624">
        <v>1989</v>
      </c>
      <c r="C624" s="17" t="s">
        <v>15</v>
      </c>
      <c r="D624" s="15">
        <v>7</v>
      </c>
      <c r="E624" s="21">
        <f t="shared" si="45"/>
        <v>32819</v>
      </c>
      <c r="F624" s="23">
        <f t="shared" si="46"/>
        <v>33</v>
      </c>
      <c r="G624">
        <v>1</v>
      </c>
      <c r="H624" s="19">
        <v>5354.07</v>
      </c>
      <c r="I624" t="s">
        <v>11</v>
      </c>
      <c r="J624" t="s">
        <v>12</v>
      </c>
      <c r="K624" t="s">
        <v>247</v>
      </c>
      <c r="L624" t="str">
        <f t="shared" si="47"/>
        <v>tier - 2</v>
      </c>
      <c r="M624" t="str">
        <f t="shared" si="48"/>
        <v>tier - 3</v>
      </c>
      <c r="N624" t="str">
        <f t="shared" si="49"/>
        <v>R1024</v>
      </c>
    </row>
    <row r="625" spans="1:14" x14ac:dyDescent="0.25">
      <c r="A625" t="s">
        <v>657</v>
      </c>
      <c r="B625">
        <v>1994</v>
      </c>
      <c r="C625" s="17" t="s">
        <v>30</v>
      </c>
      <c r="D625" s="15">
        <v>7</v>
      </c>
      <c r="E625" s="21">
        <f t="shared" si="45"/>
        <v>34675</v>
      </c>
      <c r="F625" s="23">
        <f t="shared" si="46"/>
        <v>28</v>
      </c>
      <c r="G625">
        <v>0</v>
      </c>
      <c r="H625" s="19">
        <v>5364.66</v>
      </c>
      <c r="I625" t="s">
        <v>11</v>
      </c>
      <c r="J625" t="s">
        <v>16</v>
      </c>
      <c r="K625" t="s">
        <v>42</v>
      </c>
      <c r="L625" t="str">
        <f t="shared" si="47"/>
        <v>tier - 2</v>
      </c>
      <c r="M625" t="str">
        <f t="shared" si="48"/>
        <v>tier - 1</v>
      </c>
      <c r="N625" t="str">
        <f t="shared" si="49"/>
        <v>R1011</v>
      </c>
    </row>
    <row r="626" spans="1:14" x14ac:dyDescent="0.25">
      <c r="A626" t="s">
        <v>658</v>
      </c>
      <c r="B626">
        <v>1986</v>
      </c>
      <c r="C626" s="17" t="s">
        <v>18</v>
      </c>
      <c r="D626" s="15">
        <v>1</v>
      </c>
      <c r="E626" s="21">
        <f t="shared" si="45"/>
        <v>31564</v>
      </c>
      <c r="F626" s="23">
        <f t="shared" si="46"/>
        <v>37</v>
      </c>
      <c r="G626">
        <v>1</v>
      </c>
      <c r="H626" s="19">
        <v>5373.36</v>
      </c>
      <c r="I626" t="s">
        <v>11</v>
      </c>
      <c r="J626" t="s">
        <v>11</v>
      </c>
      <c r="K626" t="s">
        <v>23</v>
      </c>
      <c r="L626" t="str">
        <f t="shared" si="47"/>
        <v>tier - 2</v>
      </c>
      <c r="M626" t="str">
        <f t="shared" si="48"/>
        <v>tier - 2</v>
      </c>
      <c r="N626" t="str">
        <f t="shared" si="49"/>
        <v>R1012</v>
      </c>
    </row>
    <row r="627" spans="1:14" x14ac:dyDescent="0.25">
      <c r="A627" t="s">
        <v>659</v>
      </c>
      <c r="B627">
        <v>1989</v>
      </c>
      <c r="C627" s="17" t="s">
        <v>15</v>
      </c>
      <c r="D627" s="15">
        <v>18</v>
      </c>
      <c r="E627" s="21">
        <f t="shared" si="45"/>
        <v>32830</v>
      </c>
      <c r="F627" s="23">
        <f t="shared" si="46"/>
        <v>33</v>
      </c>
      <c r="G627">
        <v>2</v>
      </c>
      <c r="H627" s="19">
        <v>5375.04</v>
      </c>
      <c r="I627" t="s">
        <v>11</v>
      </c>
      <c r="J627" t="s">
        <v>16</v>
      </c>
      <c r="K627" t="s">
        <v>42</v>
      </c>
      <c r="L627" t="str">
        <f t="shared" si="47"/>
        <v>tier - 2</v>
      </c>
      <c r="M627" t="str">
        <f t="shared" si="48"/>
        <v>tier - 1</v>
      </c>
      <c r="N627" t="str">
        <f t="shared" si="49"/>
        <v>R1011</v>
      </c>
    </row>
    <row r="628" spans="1:14" x14ac:dyDescent="0.25">
      <c r="A628" t="s">
        <v>660</v>
      </c>
      <c r="B628">
        <v>1986</v>
      </c>
      <c r="C628" s="17" t="s">
        <v>10</v>
      </c>
      <c r="D628" s="15">
        <v>22</v>
      </c>
      <c r="E628" s="21">
        <f t="shared" si="45"/>
        <v>31615</v>
      </c>
      <c r="F628" s="23">
        <f t="shared" si="46"/>
        <v>36</v>
      </c>
      <c r="G628">
        <v>1</v>
      </c>
      <c r="H628" s="19">
        <v>5377.46</v>
      </c>
      <c r="I628" t="s">
        <v>11</v>
      </c>
      <c r="J628" t="s">
        <v>12</v>
      </c>
      <c r="K628" t="s">
        <v>23</v>
      </c>
      <c r="L628" t="str">
        <f t="shared" si="47"/>
        <v>tier - 2</v>
      </c>
      <c r="M628" t="str">
        <f t="shared" si="48"/>
        <v>tier - 3</v>
      </c>
      <c r="N628" t="str">
        <f t="shared" si="49"/>
        <v>R1012</v>
      </c>
    </row>
    <row r="629" spans="1:14" x14ac:dyDescent="0.25">
      <c r="A629" t="s">
        <v>661</v>
      </c>
      <c r="B629">
        <v>1984</v>
      </c>
      <c r="C629" s="17" t="s">
        <v>18</v>
      </c>
      <c r="D629" s="15">
        <v>1</v>
      </c>
      <c r="E629" s="21">
        <f t="shared" si="45"/>
        <v>30834</v>
      </c>
      <c r="F629" s="23">
        <f t="shared" si="46"/>
        <v>39</v>
      </c>
      <c r="G629">
        <v>0</v>
      </c>
      <c r="H629" s="19">
        <v>5383.54</v>
      </c>
      <c r="I629" t="s">
        <v>11</v>
      </c>
      <c r="J629" t="s">
        <v>12</v>
      </c>
      <c r="K629" t="s">
        <v>42</v>
      </c>
      <c r="L629" t="str">
        <f t="shared" si="47"/>
        <v>tier - 2</v>
      </c>
      <c r="M629" t="str">
        <f t="shared" si="48"/>
        <v>tier - 3</v>
      </c>
      <c r="N629" t="str">
        <f t="shared" si="49"/>
        <v>R1011</v>
      </c>
    </row>
    <row r="630" spans="1:14" x14ac:dyDescent="0.25">
      <c r="A630" t="s">
        <v>662</v>
      </c>
      <c r="B630">
        <v>1988</v>
      </c>
      <c r="C630" s="17" t="s">
        <v>35</v>
      </c>
      <c r="D630" s="15">
        <v>8</v>
      </c>
      <c r="E630" s="21">
        <f t="shared" si="45"/>
        <v>32363</v>
      </c>
      <c r="F630" s="23">
        <f t="shared" si="46"/>
        <v>34</v>
      </c>
      <c r="G630">
        <v>1</v>
      </c>
      <c r="H630" s="19">
        <v>5385.34</v>
      </c>
      <c r="I630" t="s">
        <v>11</v>
      </c>
      <c r="J630" t="s">
        <v>12</v>
      </c>
      <c r="K630" t="s">
        <v>23</v>
      </c>
      <c r="L630" t="str">
        <f t="shared" si="47"/>
        <v>tier - 2</v>
      </c>
      <c r="M630" t="str">
        <f t="shared" si="48"/>
        <v>tier - 3</v>
      </c>
      <c r="N630" t="str">
        <f t="shared" si="49"/>
        <v>R1012</v>
      </c>
    </row>
    <row r="631" spans="1:14" x14ac:dyDescent="0.25">
      <c r="A631" t="s">
        <v>663</v>
      </c>
      <c r="B631">
        <v>1989</v>
      </c>
      <c r="C631" s="17" t="s">
        <v>15</v>
      </c>
      <c r="D631" s="15">
        <v>6</v>
      </c>
      <c r="E631" s="21">
        <f t="shared" si="45"/>
        <v>32818</v>
      </c>
      <c r="F631" s="23">
        <f t="shared" si="46"/>
        <v>33</v>
      </c>
      <c r="G631">
        <v>3</v>
      </c>
      <c r="H631" s="19">
        <v>5396.44</v>
      </c>
      <c r="I631" t="s">
        <v>11</v>
      </c>
      <c r="J631" t="s">
        <v>12</v>
      </c>
      <c r="K631" t="s">
        <v>13</v>
      </c>
      <c r="L631" t="str">
        <f t="shared" si="47"/>
        <v>tier - 2</v>
      </c>
      <c r="M631" t="str">
        <f t="shared" si="48"/>
        <v>tier - 3</v>
      </c>
      <c r="N631" t="str">
        <f t="shared" si="49"/>
        <v>R1013</v>
      </c>
    </row>
    <row r="632" spans="1:14" x14ac:dyDescent="0.25">
      <c r="A632" t="s">
        <v>664</v>
      </c>
      <c r="B632">
        <v>1984</v>
      </c>
      <c r="C632" s="17" t="s">
        <v>20</v>
      </c>
      <c r="D632" s="15">
        <v>3</v>
      </c>
      <c r="E632" s="21">
        <f t="shared" si="45"/>
        <v>30928</v>
      </c>
      <c r="F632" s="23">
        <f t="shared" si="46"/>
        <v>38</v>
      </c>
      <c r="G632">
        <v>0</v>
      </c>
      <c r="H632" s="19">
        <v>5397.62</v>
      </c>
      <c r="I632" t="s">
        <v>11</v>
      </c>
      <c r="J632" t="s">
        <v>11</v>
      </c>
      <c r="K632" t="s">
        <v>13</v>
      </c>
      <c r="L632" t="str">
        <f t="shared" si="47"/>
        <v>tier - 2</v>
      </c>
      <c r="M632" t="str">
        <f t="shared" si="48"/>
        <v>tier - 2</v>
      </c>
      <c r="N632" t="str">
        <f t="shared" si="49"/>
        <v>R1013</v>
      </c>
    </row>
    <row r="633" spans="1:14" x14ac:dyDescent="0.25">
      <c r="A633" t="s">
        <v>665</v>
      </c>
      <c r="B633">
        <v>1984</v>
      </c>
      <c r="C633" s="17" t="s">
        <v>35</v>
      </c>
      <c r="D633" s="15">
        <v>1</v>
      </c>
      <c r="E633" s="21">
        <f t="shared" si="45"/>
        <v>30895</v>
      </c>
      <c r="F633" s="23">
        <f t="shared" si="46"/>
        <v>38</v>
      </c>
      <c r="G633">
        <v>0</v>
      </c>
      <c r="H633" s="19">
        <v>5400.98</v>
      </c>
      <c r="I633" t="s">
        <v>11</v>
      </c>
      <c r="J633" t="s">
        <v>11</v>
      </c>
      <c r="K633" t="s">
        <v>13</v>
      </c>
      <c r="L633" t="str">
        <f t="shared" si="47"/>
        <v>tier - 2</v>
      </c>
      <c r="M633" t="str">
        <f t="shared" si="48"/>
        <v>tier - 2</v>
      </c>
      <c r="N633" t="str">
        <f t="shared" si="49"/>
        <v>R1013</v>
      </c>
    </row>
    <row r="634" spans="1:14" x14ac:dyDescent="0.25">
      <c r="A634" t="s">
        <v>666</v>
      </c>
      <c r="B634">
        <v>1985</v>
      </c>
      <c r="C634" s="17" t="s">
        <v>30</v>
      </c>
      <c r="D634" s="15">
        <v>23</v>
      </c>
      <c r="E634" s="21">
        <f t="shared" si="45"/>
        <v>31404</v>
      </c>
      <c r="F634" s="23">
        <f t="shared" si="46"/>
        <v>37</v>
      </c>
      <c r="G634">
        <v>3</v>
      </c>
      <c r="H634" s="19">
        <v>5402.89</v>
      </c>
      <c r="I634" t="s">
        <v>11</v>
      </c>
      <c r="J634" t="s">
        <v>16</v>
      </c>
      <c r="K634" t="s">
        <v>13</v>
      </c>
      <c r="L634" t="str">
        <f t="shared" si="47"/>
        <v>tier - 2</v>
      </c>
      <c r="M634" t="str">
        <f t="shared" si="48"/>
        <v>tier - 1</v>
      </c>
      <c r="N634" t="str">
        <f t="shared" si="49"/>
        <v>R1013</v>
      </c>
    </row>
    <row r="635" spans="1:14" x14ac:dyDescent="0.25">
      <c r="A635" t="s">
        <v>667</v>
      </c>
      <c r="B635">
        <v>1975</v>
      </c>
      <c r="C635" s="17" t="s">
        <v>20</v>
      </c>
      <c r="D635" s="15">
        <v>27</v>
      </c>
      <c r="E635" s="21">
        <f t="shared" si="45"/>
        <v>27664</v>
      </c>
      <c r="F635" s="23">
        <f t="shared" si="46"/>
        <v>47</v>
      </c>
      <c r="G635">
        <v>1</v>
      </c>
      <c r="H635" s="19">
        <v>5411.99</v>
      </c>
      <c r="I635" t="s">
        <v>11</v>
      </c>
      <c r="J635" t="s">
        <v>12</v>
      </c>
      <c r="K635" t="s">
        <v>23</v>
      </c>
      <c r="L635" t="str">
        <f t="shared" si="47"/>
        <v>tier - 2</v>
      </c>
      <c r="M635" t="str">
        <f t="shared" si="48"/>
        <v>tier - 3</v>
      </c>
      <c r="N635" t="str">
        <f t="shared" si="49"/>
        <v>R1012</v>
      </c>
    </row>
    <row r="636" spans="1:14" x14ac:dyDescent="0.25">
      <c r="A636" t="s">
        <v>668</v>
      </c>
      <c r="B636">
        <v>1982</v>
      </c>
      <c r="C636" s="17" t="s">
        <v>20</v>
      </c>
      <c r="D636" s="15">
        <v>27</v>
      </c>
      <c r="E636" s="21">
        <f t="shared" si="45"/>
        <v>30221</v>
      </c>
      <c r="F636" s="23">
        <f t="shared" si="46"/>
        <v>40</v>
      </c>
      <c r="G636">
        <v>0</v>
      </c>
      <c r="H636" s="19">
        <v>5415.66</v>
      </c>
      <c r="I636" t="s">
        <v>11</v>
      </c>
      <c r="J636" t="s">
        <v>12</v>
      </c>
      <c r="K636" t="s">
        <v>13</v>
      </c>
      <c r="L636" t="str">
        <f t="shared" si="47"/>
        <v>tier - 2</v>
      </c>
      <c r="M636" t="str">
        <f t="shared" si="48"/>
        <v>tier - 3</v>
      </c>
      <c r="N636" t="str">
        <f t="shared" si="49"/>
        <v>R1013</v>
      </c>
    </row>
    <row r="637" spans="1:14" x14ac:dyDescent="0.25">
      <c r="A637" t="s">
        <v>669</v>
      </c>
      <c r="B637">
        <v>1991</v>
      </c>
      <c r="C637" s="17" t="s">
        <v>10</v>
      </c>
      <c r="D637" s="15">
        <v>6</v>
      </c>
      <c r="E637" s="21">
        <f t="shared" si="45"/>
        <v>33425</v>
      </c>
      <c r="F637" s="23">
        <f t="shared" si="46"/>
        <v>31</v>
      </c>
      <c r="G637">
        <v>3</v>
      </c>
      <c r="H637" s="19">
        <v>5425.02</v>
      </c>
      <c r="I637" t="s">
        <v>11</v>
      </c>
      <c r="J637" t="s">
        <v>16</v>
      </c>
      <c r="K637" t="s">
        <v>23</v>
      </c>
      <c r="L637" t="str">
        <f t="shared" si="47"/>
        <v>tier - 2</v>
      </c>
      <c r="M637" t="str">
        <f t="shared" si="48"/>
        <v>tier - 1</v>
      </c>
      <c r="N637" t="str">
        <f t="shared" si="49"/>
        <v>R1012</v>
      </c>
    </row>
    <row r="638" spans="1:14" x14ac:dyDescent="0.25">
      <c r="A638" t="s">
        <v>670</v>
      </c>
      <c r="B638">
        <v>1992</v>
      </c>
      <c r="C638" s="17" t="s">
        <v>20</v>
      </c>
      <c r="D638" s="15">
        <v>17</v>
      </c>
      <c r="E638" s="21">
        <f t="shared" si="45"/>
        <v>33864</v>
      </c>
      <c r="F638" s="23">
        <f t="shared" si="46"/>
        <v>30</v>
      </c>
      <c r="G638">
        <v>3</v>
      </c>
      <c r="H638" s="19">
        <v>5428.73</v>
      </c>
      <c r="I638" t="s">
        <v>12</v>
      </c>
      <c r="J638" t="s">
        <v>16</v>
      </c>
      <c r="K638" t="s">
        <v>356</v>
      </c>
      <c r="L638" t="str">
        <f t="shared" si="47"/>
        <v>tier - 3</v>
      </c>
      <c r="M638" t="str">
        <f t="shared" si="48"/>
        <v>tier - 1</v>
      </c>
      <c r="N638" t="str">
        <f t="shared" si="49"/>
        <v>R1017</v>
      </c>
    </row>
    <row r="639" spans="1:14" x14ac:dyDescent="0.25">
      <c r="A639" t="s">
        <v>671</v>
      </c>
      <c r="B639">
        <v>1978</v>
      </c>
      <c r="C639" s="17" t="s">
        <v>18</v>
      </c>
      <c r="D639" s="15">
        <v>8</v>
      </c>
      <c r="E639" s="21">
        <f t="shared" si="45"/>
        <v>28649</v>
      </c>
      <c r="F639" s="23">
        <f t="shared" si="46"/>
        <v>45</v>
      </c>
      <c r="G639">
        <v>2</v>
      </c>
      <c r="H639" s="19">
        <v>5428.98</v>
      </c>
      <c r="I639" t="s">
        <v>11</v>
      </c>
      <c r="J639" t="s">
        <v>11</v>
      </c>
      <c r="K639" t="s">
        <v>23</v>
      </c>
      <c r="L639" t="str">
        <f t="shared" si="47"/>
        <v>tier - 2</v>
      </c>
      <c r="M639" t="str">
        <f t="shared" si="48"/>
        <v>tier - 2</v>
      </c>
      <c r="N639" t="str">
        <f t="shared" si="49"/>
        <v>R1012</v>
      </c>
    </row>
    <row r="640" spans="1:14" x14ac:dyDescent="0.25">
      <c r="A640" t="s">
        <v>672</v>
      </c>
      <c r="B640">
        <v>1982</v>
      </c>
      <c r="C640" s="17" t="s">
        <v>35</v>
      </c>
      <c r="D640" s="15">
        <v>25</v>
      </c>
      <c r="E640" s="21">
        <f t="shared" si="45"/>
        <v>30188</v>
      </c>
      <c r="F640" s="23">
        <f t="shared" si="46"/>
        <v>40</v>
      </c>
      <c r="G640">
        <v>0</v>
      </c>
      <c r="H640" s="19">
        <v>5438.75</v>
      </c>
      <c r="I640" t="s">
        <v>12</v>
      </c>
      <c r="J640" t="s">
        <v>11</v>
      </c>
      <c r="K640" t="s">
        <v>13</v>
      </c>
      <c r="L640" t="str">
        <f t="shared" si="47"/>
        <v>tier - 3</v>
      </c>
      <c r="M640" t="str">
        <f t="shared" si="48"/>
        <v>tier - 2</v>
      </c>
      <c r="N640" t="str">
        <f t="shared" si="49"/>
        <v>R1013</v>
      </c>
    </row>
    <row r="641" spans="1:14" x14ac:dyDescent="0.25">
      <c r="A641" t="s">
        <v>673</v>
      </c>
      <c r="B641">
        <v>1986</v>
      </c>
      <c r="C641" s="17" t="s">
        <v>30</v>
      </c>
      <c r="D641" s="15">
        <v>25</v>
      </c>
      <c r="E641" s="21">
        <f t="shared" si="45"/>
        <v>31771</v>
      </c>
      <c r="F641" s="23">
        <f t="shared" si="46"/>
        <v>36</v>
      </c>
      <c r="G641">
        <v>0</v>
      </c>
      <c r="H641" s="19">
        <v>5458.05</v>
      </c>
      <c r="I641" t="s">
        <v>11</v>
      </c>
      <c r="J641" t="s">
        <v>11</v>
      </c>
      <c r="K641" t="s">
        <v>247</v>
      </c>
      <c r="L641" t="str">
        <f t="shared" si="47"/>
        <v>tier - 2</v>
      </c>
      <c r="M641" t="str">
        <f t="shared" si="48"/>
        <v>tier - 2</v>
      </c>
      <c r="N641" t="str">
        <f t="shared" si="49"/>
        <v>R1024</v>
      </c>
    </row>
    <row r="642" spans="1:14" x14ac:dyDescent="0.25">
      <c r="A642" t="s">
        <v>674</v>
      </c>
      <c r="B642">
        <v>1973</v>
      </c>
      <c r="C642" s="17" t="s">
        <v>37</v>
      </c>
      <c r="D642" s="15">
        <v>24</v>
      </c>
      <c r="E642" s="21">
        <f t="shared" ref="E642:E705" si="50">DATEVALUE(D642&amp;"-"&amp;C642&amp;"-"&amp;B642)</f>
        <v>26961</v>
      </c>
      <c r="F642" s="23">
        <f t="shared" si="46"/>
        <v>49</v>
      </c>
      <c r="G642">
        <v>0</v>
      </c>
      <c r="H642" s="19">
        <v>5466.88</v>
      </c>
      <c r="I642" t="s">
        <v>11</v>
      </c>
      <c r="J642" t="s">
        <v>11</v>
      </c>
      <c r="K642" t="s">
        <v>13</v>
      </c>
      <c r="L642" t="str">
        <f t="shared" si="47"/>
        <v>tier - 2</v>
      </c>
      <c r="M642" t="str">
        <f t="shared" si="48"/>
        <v>tier - 2</v>
      </c>
      <c r="N642" t="str">
        <f t="shared" si="49"/>
        <v>R1013</v>
      </c>
    </row>
    <row r="643" spans="1:14" x14ac:dyDescent="0.25">
      <c r="A643" t="s">
        <v>675</v>
      </c>
      <c r="B643">
        <v>1986</v>
      </c>
      <c r="C643" s="17" t="s">
        <v>30</v>
      </c>
      <c r="D643" s="15">
        <v>2</v>
      </c>
      <c r="E643" s="21">
        <f t="shared" si="50"/>
        <v>31748</v>
      </c>
      <c r="F643" s="23">
        <f t="shared" ref="F643:F706" si="51">DATEDIF(E643,DATE(2023,6,8),"Y")</f>
        <v>36</v>
      </c>
      <c r="G643">
        <v>0</v>
      </c>
      <c r="H643" s="19">
        <v>5469.01</v>
      </c>
      <c r="I643" t="s">
        <v>11</v>
      </c>
      <c r="J643" t="s">
        <v>11</v>
      </c>
      <c r="K643" t="s">
        <v>247</v>
      </c>
      <c r="L643" t="str">
        <f t="shared" ref="L643:L706" si="52">SUBSTITUTE(I643,"?","tier - 2")</f>
        <v>tier - 2</v>
      </c>
      <c r="M643" t="str">
        <f t="shared" ref="M643:M706" si="53">SUBSTITUTE(J643,"?","tier - 2")</f>
        <v>tier - 2</v>
      </c>
      <c r="N643" t="str">
        <f t="shared" ref="N643:N706" si="54">SUBSTITUTE(K643,"?","Unknown")</f>
        <v>R1024</v>
      </c>
    </row>
    <row r="644" spans="1:14" x14ac:dyDescent="0.25">
      <c r="A644" t="s">
        <v>676</v>
      </c>
      <c r="B644">
        <v>1986</v>
      </c>
      <c r="C644" s="17" t="s">
        <v>10</v>
      </c>
      <c r="D644" s="15">
        <v>12</v>
      </c>
      <c r="E644" s="21">
        <f t="shared" si="50"/>
        <v>31605</v>
      </c>
      <c r="F644" s="23">
        <f t="shared" si="51"/>
        <v>36</v>
      </c>
      <c r="G644">
        <v>1</v>
      </c>
      <c r="H644" s="19">
        <v>5472.45</v>
      </c>
      <c r="I644" t="s">
        <v>11</v>
      </c>
      <c r="J644" t="s">
        <v>12</v>
      </c>
      <c r="K644" t="s">
        <v>42</v>
      </c>
      <c r="L644" t="str">
        <f t="shared" si="52"/>
        <v>tier - 2</v>
      </c>
      <c r="M644" t="str">
        <f t="shared" si="53"/>
        <v>tier - 3</v>
      </c>
      <c r="N644" t="str">
        <f t="shared" si="54"/>
        <v>R1011</v>
      </c>
    </row>
    <row r="645" spans="1:14" x14ac:dyDescent="0.25">
      <c r="A645" t="s">
        <v>677</v>
      </c>
      <c r="B645">
        <v>1986</v>
      </c>
      <c r="C645" s="17" t="s">
        <v>20</v>
      </c>
      <c r="D645" s="15">
        <v>30</v>
      </c>
      <c r="E645" s="21">
        <f t="shared" si="50"/>
        <v>31685</v>
      </c>
      <c r="F645" s="23">
        <f t="shared" si="51"/>
        <v>36</v>
      </c>
      <c r="G645">
        <v>1</v>
      </c>
      <c r="H645" s="19">
        <v>5478.04</v>
      </c>
      <c r="I645" t="s">
        <v>11</v>
      </c>
      <c r="J645" t="s">
        <v>12</v>
      </c>
      <c r="K645" t="s">
        <v>13</v>
      </c>
      <c r="L645" t="str">
        <f t="shared" si="52"/>
        <v>tier - 2</v>
      </c>
      <c r="M645" t="str">
        <f t="shared" si="53"/>
        <v>tier - 3</v>
      </c>
      <c r="N645" t="str">
        <f t="shared" si="54"/>
        <v>R1013</v>
      </c>
    </row>
    <row r="646" spans="1:14" x14ac:dyDescent="0.25">
      <c r="A646" t="s">
        <v>678</v>
      </c>
      <c r="B646">
        <v>1984</v>
      </c>
      <c r="C646" s="17" t="s">
        <v>35</v>
      </c>
      <c r="D646" s="15">
        <v>26</v>
      </c>
      <c r="E646" s="21">
        <f t="shared" si="50"/>
        <v>30920</v>
      </c>
      <c r="F646" s="23">
        <f t="shared" si="51"/>
        <v>38</v>
      </c>
      <c r="G646">
        <v>1</v>
      </c>
      <c r="H646" s="19">
        <v>5484.47</v>
      </c>
      <c r="I646" t="s">
        <v>11</v>
      </c>
      <c r="J646" t="s">
        <v>11</v>
      </c>
      <c r="K646" t="s">
        <v>13</v>
      </c>
      <c r="L646" t="str">
        <f t="shared" si="52"/>
        <v>tier - 2</v>
      </c>
      <c r="M646" t="str">
        <f t="shared" si="53"/>
        <v>tier - 2</v>
      </c>
      <c r="N646" t="str">
        <f t="shared" si="54"/>
        <v>R1013</v>
      </c>
    </row>
    <row r="647" spans="1:14" x14ac:dyDescent="0.25">
      <c r="A647" t="s">
        <v>679</v>
      </c>
      <c r="B647">
        <v>1984</v>
      </c>
      <c r="C647" s="17" t="s">
        <v>35</v>
      </c>
      <c r="D647" s="15">
        <v>17</v>
      </c>
      <c r="E647" s="21">
        <f t="shared" si="50"/>
        <v>30911</v>
      </c>
      <c r="F647" s="23">
        <f t="shared" si="51"/>
        <v>38</v>
      </c>
      <c r="G647">
        <v>1</v>
      </c>
      <c r="H647" s="19">
        <v>5488.26</v>
      </c>
      <c r="I647" t="s">
        <v>11</v>
      </c>
      <c r="J647" t="s">
        <v>12</v>
      </c>
      <c r="K647" t="s">
        <v>42</v>
      </c>
      <c r="L647" t="str">
        <f t="shared" si="52"/>
        <v>tier - 2</v>
      </c>
      <c r="M647" t="str">
        <f t="shared" si="53"/>
        <v>tier - 3</v>
      </c>
      <c r="N647" t="str">
        <f t="shared" si="54"/>
        <v>R1011</v>
      </c>
    </row>
    <row r="648" spans="1:14" x14ac:dyDescent="0.25">
      <c r="A648" t="s">
        <v>680</v>
      </c>
      <c r="B648">
        <v>1988</v>
      </c>
      <c r="C648" s="17" t="s">
        <v>10</v>
      </c>
      <c r="D648" s="15">
        <v>29</v>
      </c>
      <c r="E648" s="21">
        <f t="shared" si="50"/>
        <v>32353</v>
      </c>
      <c r="F648" s="23">
        <f t="shared" si="51"/>
        <v>34</v>
      </c>
      <c r="G648">
        <v>3</v>
      </c>
      <c r="H648" s="19">
        <v>5503.36</v>
      </c>
      <c r="I648" t="s">
        <v>11</v>
      </c>
      <c r="J648" t="s">
        <v>11</v>
      </c>
      <c r="K648" t="s">
        <v>23</v>
      </c>
      <c r="L648" t="str">
        <f t="shared" si="52"/>
        <v>tier - 2</v>
      </c>
      <c r="M648" t="str">
        <f t="shared" si="53"/>
        <v>tier - 2</v>
      </c>
      <c r="N648" t="str">
        <f t="shared" si="54"/>
        <v>R1012</v>
      </c>
    </row>
    <row r="649" spans="1:14" x14ac:dyDescent="0.25">
      <c r="A649" t="s">
        <v>681</v>
      </c>
      <c r="B649">
        <v>1981</v>
      </c>
      <c r="C649" s="17" t="s">
        <v>15</v>
      </c>
      <c r="D649" s="15">
        <v>7</v>
      </c>
      <c r="E649" s="21">
        <f t="shared" si="50"/>
        <v>29897</v>
      </c>
      <c r="F649" s="23">
        <f t="shared" si="51"/>
        <v>41</v>
      </c>
      <c r="G649">
        <v>1</v>
      </c>
      <c r="H649" s="19">
        <v>5539.4</v>
      </c>
      <c r="I649" t="s">
        <v>11</v>
      </c>
      <c r="J649" t="s">
        <v>11</v>
      </c>
      <c r="K649" t="s">
        <v>13</v>
      </c>
      <c r="L649" t="str">
        <f t="shared" si="52"/>
        <v>tier - 2</v>
      </c>
      <c r="M649" t="str">
        <f t="shared" si="53"/>
        <v>tier - 2</v>
      </c>
      <c r="N649" t="str">
        <f t="shared" si="54"/>
        <v>R1013</v>
      </c>
    </row>
    <row r="650" spans="1:14" x14ac:dyDescent="0.25">
      <c r="A650" t="s">
        <v>682</v>
      </c>
      <c r="B650">
        <v>1980</v>
      </c>
      <c r="C650" s="17" t="s">
        <v>30</v>
      </c>
      <c r="D650" s="15">
        <v>7</v>
      </c>
      <c r="E650" s="21">
        <f t="shared" si="50"/>
        <v>29562</v>
      </c>
      <c r="F650" s="23">
        <f t="shared" si="51"/>
        <v>42</v>
      </c>
      <c r="G650">
        <v>2</v>
      </c>
      <c r="H650" s="19">
        <v>5540.35</v>
      </c>
      <c r="I650" t="s">
        <v>11</v>
      </c>
      <c r="J650" t="s">
        <v>11</v>
      </c>
      <c r="K650" t="s">
        <v>23</v>
      </c>
      <c r="L650" t="str">
        <f t="shared" si="52"/>
        <v>tier - 2</v>
      </c>
      <c r="M650" t="str">
        <f t="shared" si="53"/>
        <v>tier - 2</v>
      </c>
      <c r="N650" t="str">
        <f t="shared" si="54"/>
        <v>R1012</v>
      </c>
    </row>
    <row r="651" spans="1:14" x14ac:dyDescent="0.25">
      <c r="A651" t="s">
        <v>683</v>
      </c>
      <c r="B651">
        <v>1999</v>
      </c>
      <c r="C651" s="17" t="s">
        <v>20</v>
      </c>
      <c r="D651" s="15">
        <v>22</v>
      </c>
      <c r="E651" s="21">
        <f t="shared" si="50"/>
        <v>36425</v>
      </c>
      <c r="F651" s="23">
        <f t="shared" si="51"/>
        <v>23</v>
      </c>
      <c r="G651">
        <v>0</v>
      </c>
      <c r="H651" s="19">
        <v>5552.61</v>
      </c>
      <c r="I651" t="s">
        <v>11</v>
      </c>
      <c r="J651" t="s">
        <v>12</v>
      </c>
      <c r="K651" t="s">
        <v>535</v>
      </c>
      <c r="L651" t="str">
        <f t="shared" si="52"/>
        <v>tier - 2</v>
      </c>
      <c r="M651" t="str">
        <f t="shared" si="53"/>
        <v>tier - 3</v>
      </c>
      <c r="N651" t="str">
        <f t="shared" si="54"/>
        <v>R1026</v>
      </c>
    </row>
    <row r="652" spans="1:14" x14ac:dyDescent="0.25">
      <c r="A652" t="s">
        <v>684</v>
      </c>
      <c r="B652">
        <v>1974</v>
      </c>
      <c r="C652" s="17" t="s">
        <v>20</v>
      </c>
      <c r="D652" s="15">
        <v>18</v>
      </c>
      <c r="E652" s="21">
        <f t="shared" si="50"/>
        <v>27290</v>
      </c>
      <c r="F652" s="23">
        <f t="shared" si="51"/>
        <v>48</v>
      </c>
      <c r="G652">
        <v>0</v>
      </c>
      <c r="H652" s="19">
        <v>5576.35</v>
      </c>
      <c r="I652" t="s">
        <v>11</v>
      </c>
      <c r="J652" t="s">
        <v>12</v>
      </c>
      <c r="K652" t="s">
        <v>13</v>
      </c>
      <c r="L652" t="str">
        <f t="shared" si="52"/>
        <v>tier - 2</v>
      </c>
      <c r="M652" t="str">
        <f t="shared" si="53"/>
        <v>tier - 3</v>
      </c>
      <c r="N652" t="str">
        <f t="shared" si="54"/>
        <v>R1013</v>
      </c>
    </row>
    <row r="653" spans="1:14" x14ac:dyDescent="0.25">
      <c r="A653" t="s">
        <v>685</v>
      </c>
      <c r="B653">
        <v>1985</v>
      </c>
      <c r="C653" s="17" t="s">
        <v>20</v>
      </c>
      <c r="D653" s="15">
        <v>5</v>
      </c>
      <c r="E653" s="21">
        <f t="shared" si="50"/>
        <v>31295</v>
      </c>
      <c r="F653" s="23">
        <f t="shared" si="51"/>
        <v>37</v>
      </c>
      <c r="G653">
        <v>3</v>
      </c>
      <c r="H653" s="19">
        <v>5582.95</v>
      </c>
      <c r="I653" t="s">
        <v>11</v>
      </c>
      <c r="J653" t="s">
        <v>16</v>
      </c>
      <c r="K653" t="s">
        <v>23</v>
      </c>
      <c r="L653" t="str">
        <f t="shared" si="52"/>
        <v>tier - 2</v>
      </c>
      <c r="M653" t="str">
        <f t="shared" si="53"/>
        <v>tier - 1</v>
      </c>
      <c r="N653" t="str">
        <f t="shared" si="54"/>
        <v>R1012</v>
      </c>
    </row>
    <row r="654" spans="1:14" x14ac:dyDescent="0.25">
      <c r="A654" t="s">
        <v>686</v>
      </c>
      <c r="B654">
        <v>1986</v>
      </c>
      <c r="C654" s="17" t="s">
        <v>15</v>
      </c>
      <c r="D654" s="15">
        <v>21</v>
      </c>
      <c r="E654" s="21">
        <f t="shared" si="50"/>
        <v>31737</v>
      </c>
      <c r="F654" s="23">
        <f t="shared" si="51"/>
        <v>36</v>
      </c>
      <c r="G654">
        <v>2</v>
      </c>
      <c r="H654" s="19">
        <v>5584.31</v>
      </c>
      <c r="I654" t="s">
        <v>12</v>
      </c>
      <c r="J654" t="s">
        <v>16</v>
      </c>
      <c r="K654" t="s">
        <v>13</v>
      </c>
      <c r="L654" t="str">
        <f t="shared" si="52"/>
        <v>tier - 3</v>
      </c>
      <c r="M654" t="str">
        <f t="shared" si="53"/>
        <v>tier - 1</v>
      </c>
      <c r="N654" t="str">
        <f t="shared" si="54"/>
        <v>R1013</v>
      </c>
    </row>
    <row r="655" spans="1:14" x14ac:dyDescent="0.25">
      <c r="A655" t="s">
        <v>687</v>
      </c>
      <c r="B655">
        <v>1983</v>
      </c>
      <c r="C655" s="17" t="s">
        <v>37</v>
      </c>
      <c r="D655" s="15">
        <v>3</v>
      </c>
      <c r="E655" s="21">
        <f t="shared" si="50"/>
        <v>30592</v>
      </c>
      <c r="F655" s="23">
        <f t="shared" si="51"/>
        <v>39</v>
      </c>
      <c r="G655">
        <v>3</v>
      </c>
      <c r="H655" s="19">
        <v>5587.59</v>
      </c>
      <c r="I655" t="s">
        <v>11</v>
      </c>
      <c r="J655" t="s">
        <v>16</v>
      </c>
      <c r="K655" t="s">
        <v>13</v>
      </c>
      <c r="L655" t="str">
        <f t="shared" si="52"/>
        <v>tier - 2</v>
      </c>
      <c r="M655" t="str">
        <f t="shared" si="53"/>
        <v>tier - 1</v>
      </c>
      <c r="N655" t="str">
        <f t="shared" si="54"/>
        <v>R1013</v>
      </c>
    </row>
    <row r="656" spans="1:14" x14ac:dyDescent="0.25">
      <c r="A656" t="s">
        <v>688</v>
      </c>
      <c r="B656">
        <v>1988</v>
      </c>
      <c r="C656" s="17" t="s">
        <v>15</v>
      </c>
      <c r="D656" s="15">
        <v>18</v>
      </c>
      <c r="E656" s="21">
        <f t="shared" si="50"/>
        <v>32465</v>
      </c>
      <c r="F656" s="23">
        <f t="shared" si="51"/>
        <v>34</v>
      </c>
      <c r="G656">
        <v>1</v>
      </c>
      <c r="H656" s="19">
        <v>5594.85</v>
      </c>
      <c r="I656" t="s">
        <v>11</v>
      </c>
      <c r="J656" t="s">
        <v>12</v>
      </c>
      <c r="K656" t="s">
        <v>247</v>
      </c>
      <c r="L656" t="str">
        <f t="shared" si="52"/>
        <v>tier - 2</v>
      </c>
      <c r="M656" t="str">
        <f t="shared" si="53"/>
        <v>tier - 3</v>
      </c>
      <c r="N656" t="str">
        <f t="shared" si="54"/>
        <v>R1024</v>
      </c>
    </row>
    <row r="657" spans="1:14" x14ac:dyDescent="0.25">
      <c r="A657" t="s">
        <v>689</v>
      </c>
      <c r="B657">
        <v>1978</v>
      </c>
      <c r="C657" s="17" t="s">
        <v>20</v>
      </c>
      <c r="D657" s="15">
        <v>11</v>
      </c>
      <c r="E657" s="21">
        <f t="shared" si="50"/>
        <v>28744</v>
      </c>
      <c r="F657" s="23">
        <f t="shared" si="51"/>
        <v>44</v>
      </c>
      <c r="G657">
        <v>2</v>
      </c>
      <c r="H657" s="19">
        <v>5612.83</v>
      </c>
      <c r="I657" t="s">
        <v>11</v>
      </c>
      <c r="J657" t="s">
        <v>12</v>
      </c>
      <c r="K657" t="s">
        <v>13</v>
      </c>
      <c r="L657" t="str">
        <f t="shared" si="52"/>
        <v>tier - 2</v>
      </c>
      <c r="M657" t="str">
        <f t="shared" si="53"/>
        <v>tier - 3</v>
      </c>
      <c r="N657" t="str">
        <f t="shared" si="54"/>
        <v>R1013</v>
      </c>
    </row>
    <row r="658" spans="1:14" x14ac:dyDescent="0.25">
      <c r="A658" t="s">
        <v>690</v>
      </c>
      <c r="B658">
        <v>1994</v>
      </c>
      <c r="C658" s="17" t="s">
        <v>15</v>
      </c>
      <c r="D658" s="15">
        <v>15</v>
      </c>
      <c r="E658" s="21">
        <f t="shared" si="50"/>
        <v>34653</v>
      </c>
      <c r="F658" s="23">
        <f t="shared" si="51"/>
        <v>28</v>
      </c>
      <c r="G658">
        <v>5</v>
      </c>
      <c r="H658" s="19">
        <v>5615.37</v>
      </c>
      <c r="I658" t="s">
        <v>11</v>
      </c>
      <c r="J658" t="s">
        <v>12</v>
      </c>
      <c r="K658" t="s">
        <v>42</v>
      </c>
      <c r="L658" t="str">
        <f t="shared" si="52"/>
        <v>tier - 2</v>
      </c>
      <c r="M658" t="str">
        <f t="shared" si="53"/>
        <v>tier - 3</v>
      </c>
      <c r="N658" t="str">
        <f t="shared" si="54"/>
        <v>R1011</v>
      </c>
    </row>
    <row r="659" spans="1:14" x14ac:dyDescent="0.25">
      <c r="A659" t="s">
        <v>691</v>
      </c>
      <c r="B659">
        <v>1987</v>
      </c>
      <c r="C659" s="17" t="s">
        <v>30</v>
      </c>
      <c r="D659" s="15">
        <v>9</v>
      </c>
      <c r="E659" s="21">
        <f t="shared" si="50"/>
        <v>32120</v>
      </c>
      <c r="F659" s="23">
        <f t="shared" si="51"/>
        <v>35</v>
      </c>
      <c r="G659">
        <v>1</v>
      </c>
      <c r="H659" s="19">
        <v>5630.46</v>
      </c>
      <c r="I659" t="s">
        <v>11</v>
      </c>
      <c r="J659" t="s">
        <v>12</v>
      </c>
      <c r="K659" t="s">
        <v>23</v>
      </c>
      <c r="L659" t="str">
        <f t="shared" si="52"/>
        <v>tier - 2</v>
      </c>
      <c r="M659" t="str">
        <f t="shared" si="53"/>
        <v>tier - 3</v>
      </c>
      <c r="N659" t="str">
        <f t="shared" si="54"/>
        <v>R1012</v>
      </c>
    </row>
    <row r="660" spans="1:14" x14ac:dyDescent="0.25">
      <c r="A660" t="s">
        <v>692</v>
      </c>
      <c r="B660">
        <v>1983</v>
      </c>
      <c r="C660" s="17" t="s">
        <v>18</v>
      </c>
      <c r="D660" s="15">
        <v>8</v>
      </c>
      <c r="E660" s="21">
        <f t="shared" si="50"/>
        <v>30475</v>
      </c>
      <c r="F660" s="23">
        <f t="shared" si="51"/>
        <v>40</v>
      </c>
      <c r="G660">
        <v>0</v>
      </c>
      <c r="H660" s="19">
        <v>5649.72</v>
      </c>
      <c r="I660" t="s">
        <v>11</v>
      </c>
      <c r="J660" t="s">
        <v>12</v>
      </c>
      <c r="K660" t="s">
        <v>42</v>
      </c>
      <c r="L660" t="str">
        <f t="shared" si="52"/>
        <v>tier - 2</v>
      </c>
      <c r="M660" t="str">
        <f t="shared" si="53"/>
        <v>tier - 3</v>
      </c>
      <c r="N660" t="str">
        <f t="shared" si="54"/>
        <v>R1011</v>
      </c>
    </row>
    <row r="661" spans="1:14" x14ac:dyDescent="0.25">
      <c r="A661" t="s">
        <v>693</v>
      </c>
      <c r="B661">
        <v>1978</v>
      </c>
      <c r="C661" s="17" t="s">
        <v>20</v>
      </c>
      <c r="D661" s="15">
        <v>27</v>
      </c>
      <c r="E661" s="21">
        <f t="shared" si="50"/>
        <v>28760</v>
      </c>
      <c r="F661" s="23">
        <f t="shared" si="51"/>
        <v>44</v>
      </c>
      <c r="G661">
        <v>2</v>
      </c>
      <c r="H661" s="19">
        <v>5650.14</v>
      </c>
      <c r="I661" t="s">
        <v>11</v>
      </c>
      <c r="J661" t="s">
        <v>16</v>
      </c>
      <c r="K661" t="s">
        <v>13</v>
      </c>
      <c r="L661" t="str">
        <f t="shared" si="52"/>
        <v>tier - 2</v>
      </c>
      <c r="M661" t="str">
        <f t="shared" si="53"/>
        <v>tier - 1</v>
      </c>
      <c r="N661" t="str">
        <f t="shared" si="54"/>
        <v>R1013</v>
      </c>
    </row>
    <row r="662" spans="1:14" x14ac:dyDescent="0.25">
      <c r="A662" t="s">
        <v>694</v>
      </c>
      <c r="B662">
        <v>1983</v>
      </c>
      <c r="C662" s="17" t="s">
        <v>20</v>
      </c>
      <c r="D662" s="15">
        <v>3</v>
      </c>
      <c r="E662" s="21">
        <f t="shared" si="50"/>
        <v>30562</v>
      </c>
      <c r="F662" s="23">
        <f t="shared" si="51"/>
        <v>39</v>
      </c>
      <c r="G662">
        <v>0</v>
      </c>
      <c r="H662" s="19">
        <v>5662.23</v>
      </c>
      <c r="I662" t="s">
        <v>11</v>
      </c>
      <c r="J662" t="s">
        <v>16</v>
      </c>
      <c r="K662" t="s">
        <v>13</v>
      </c>
      <c r="L662" t="str">
        <f t="shared" si="52"/>
        <v>tier - 2</v>
      </c>
      <c r="M662" t="str">
        <f t="shared" si="53"/>
        <v>tier - 1</v>
      </c>
      <c r="N662" t="str">
        <f t="shared" si="54"/>
        <v>R1013</v>
      </c>
    </row>
    <row r="663" spans="1:14" x14ac:dyDescent="0.25">
      <c r="A663" t="s">
        <v>695</v>
      </c>
      <c r="B663">
        <v>1984</v>
      </c>
      <c r="C663" s="17" t="s">
        <v>35</v>
      </c>
      <c r="D663" s="15">
        <v>12</v>
      </c>
      <c r="E663" s="21">
        <f t="shared" si="50"/>
        <v>30906</v>
      </c>
      <c r="F663" s="23">
        <f t="shared" si="51"/>
        <v>38</v>
      </c>
      <c r="G663">
        <v>3</v>
      </c>
      <c r="H663" s="19">
        <v>5679.13</v>
      </c>
      <c r="I663" t="s">
        <v>11</v>
      </c>
      <c r="J663" t="s">
        <v>11</v>
      </c>
      <c r="K663" t="s">
        <v>13</v>
      </c>
      <c r="L663" t="str">
        <f t="shared" si="52"/>
        <v>tier - 2</v>
      </c>
      <c r="M663" t="str">
        <f t="shared" si="53"/>
        <v>tier - 2</v>
      </c>
      <c r="N663" t="str">
        <f t="shared" si="54"/>
        <v>R1013</v>
      </c>
    </row>
    <row r="664" spans="1:14" x14ac:dyDescent="0.25">
      <c r="A664" t="s">
        <v>696</v>
      </c>
      <c r="B664">
        <v>1972</v>
      </c>
      <c r="C664" s="17" t="s">
        <v>37</v>
      </c>
      <c r="D664" s="15">
        <v>28</v>
      </c>
      <c r="E664" s="21">
        <f t="shared" si="50"/>
        <v>26600</v>
      </c>
      <c r="F664" s="23">
        <f t="shared" si="51"/>
        <v>50</v>
      </c>
      <c r="G664">
        <v>0</v>
      </c>
      <c r="H664" s="19">
        <v>5690.79</v>
      </c>
      <c r="I664" t="s">
        <v>11</v>
      </c>
      <c r="J664" t="s">
        <v>16</v>
      </c>
      <c r="K664" t="s">
        <v>13</v>
      </c>
      <c r="L664" t="str">
        <f t="shared" si="52"/>
        <v>tier - 2</v>
      </c>
      <c r="M664" t="str">
        <f t="shared" si="53"/>
        <v>tier - 1</v>
      </c>
      <c r="N664" t="str">
        <f t="shared" si="54"/>
        <v>R1013</v>
      </c>
    </row>
    <row r="665" spans="1:14" x14ac:dyDescent="0.25">
      <c r="A665" t="s">
        <v>697</v>
      </c>
      <c r="B665">
        <v>1992</v>
      </c>
      <c r="C665" s="17" t="s">
        <v>15</v>
      </c>
      <c r="D665" s="15">
        <v>3</v>
      </c>
      <c r="E665" s="21">
        <f t="shared" si="50"/>
        <v>33911</v>
      </c>
      <c r="F665" s="23">
        <f t="shared" si="51"/>
        <v>30</v>
      </c>
      <c r="G665">
        <v>3</v>
      </c>
      <c r="H665" s="19">
        <v>5693.43</v>
      </c>
      <c r="I665" t="s">
        <v>11</v>
      </c>
      <c r="J665" t="s">
        <v>12</v>
      </c>
      <c r="K665" t="s">
        <v>23</v>
      </c>
      <c r="L665" t="str">
        <f t="shared" si="52"/>
        <v>tier - 2</v>
      </c>
      <c r="M665" t="str">
        <f t="shared" si="53"/>
        <v>tier - 3</v>
      </c>
      <c r="N665" t="str">
        <f t="shared" si="54"/>
        <v>R1012</v>
      </c>
    </row>
    <row r="666" spans="1:14" x14ac:dyDescent="0.25">
      <c r="A666" t="s">
        <v>698</v>
      </c>
      <c r="B666">
        <v>1974</v>
      </c>
      <c r="C666" s="17" t="s">
        <v>10</v>
      </c>
      <c r="D666" s="15">
        <v>6</v>
      </c>
      <c r="E666" s="21">
        <f t="shared" si="50"/>
        <v>27216</v>
      </c>
      <c r="F666" s="23">
        <f t="shared" si="51"/>
        <v>48</v>
      </c>
      <c r="G666">
        <v>0</v>
      </c>
      <c r="H666" s="19">
        <v>5698.74</v>
      </c>
      <c r="I666" t="s">
        <v>11</v>
      </c>
      <c r="J666" t="s">
        <v>11</v>
      </c>
      <c r="K666" t="s">
        <v>23</v>
      </c>
      <c r="L666" t="str">
        <f t="shared" si="52"/>
        <v>tier - 2</v>
      </c>
      <c r="M666" t="str">
        <f t="shared" si="53"/>
        <v>tier - 2</v>
      </c>
      <c r="N666" t="str">
        <f t="shared" si="54"/>
        <v>R1012</v>
      </c>
    </row>
    <row r="667" spans="1:14" x14ac:dyDescent="0.25">
      <c r="A667" t="s">
        <v>699</v>
      </c>
      <c r="B667">
        <v>1981</v>
      </c>
      <c r="C667" s="17" t="s">
        <v>18</v>
      </c>
      <c r="D667" s="15">
        <v>15</v>
      </c>
      <c r="E667" s="21">
        <f t="shared" si="50"/>
        <v>29752</v>
      </c>
      <c r="F667" s="23">
        <f t="shared" si="51"/>
        <v>41</v>
      </c>
      <c r="G667">
        <v>0</v>
      </c>
      <c r="H667" s="19">
        <v>5699.84</v>
      </c>
      <c r="I667" t="s">
        <v>11</v>
      </c>
      <c r="J667" t="s">
        <v>12</v>
      </c>
      <c r="K667" t="s">
        <v>13</v>
      </c>
      <c r="L667" t="str">
        <f t="shared" si="52"/>
        <v>tier - 2</v>
      </c>
      <c r="M667" t="str">
        <f t="shared" si="53"/>
        <v>tier - 3</v>
      </c>
      <c r="N667" t="str">
        <f t="shared" si="54"/>
        <v>R1013</v>
      </c>
    </row>
    <row r="668" spans="1:14" x14ac:dyDescent="0.25">
      <c r="A668" t="s">
        <v>700</v>
      </c>
      <c r="B668">
        <v>1993</v>
      </c>
      <c r="C668" s="17" t="s">
        <v>15</v>
      </c>
      <c r="D668" s="15">
        <v>3</v>
      </c>
      <c r="E668" s="21">
        <f t="shared" si="50"/>
        <v>34276</v>
      </c>
      <c r="F668" s="23">
        <f t="shared" si="51"/>
        <v>29</v>
      </c>
      <c r="G668">
        <v>4</v>
      </c>
      <c r="H668" s="19">
        <v>5708.87</v>
      </c>
      <c r="I668" t="s">
        <v>11</v>
      </c>
      <c r="J668" t="s">
        <v>16</v>
      </c>
      <c r="K668" t="s">
        <v>42</v>
      </c>
      <c r="L668" t="str">
        <f t="shared" si="52"/>
        <v>tier - 2</v>
      </c>
      <c r="M668" t="str">
        <f t="shared" si="53"/>
        <v>tier - 1</v>
      </c>
      <c r="N668" t="str">
        <f t="shared" si="54"/>
        <v>R1011</v>
      </c>
    </row>
    <row r="669" spans="1:14" x14ac:dyDescent="0.25">
      <c r="A669" t="s">
        <v>701</v>
      </c>
      <c r="B669">
        <v>1981</v>
      </c>
      <c r="C669" s="17" t="s">
        <v>35</v>
      </c>
      <c r="D669" s="15">
        <v>30</v>
      </c>
      <c r="E669" s="21">
        <f t="shared" si="50"/>
        <v>29828</v>
      </c>
      <c r="F669" s="23">
        <f t="shared" si="51"/>
        <v>41</v>
      </c>
      <c r="G669">
        <v>0</v>
      </c>
      <c r="H669" s="19">
        <v>5709.16</v>
      </c>
      <c r="I669" t="s">
        <v>12</v>
      </c>
      <c r="J669" t="s">
        <v>12</v>
      </c>
      <c r="K669" t="s">
        <v>13</v>
      </c>
      <c r="L669" t="str">
        <f t="shared" si="52"/>
        <v>tier - 3</v>
      </c>
      <c r="M669" t="str">
        <f t="shared" si="53"/>
        <v>tier - 3</v>
      </c>
      <c r="N669" t="str">
        <f t="shared" si="54"/>
        <v>R1013</v>
      </c>
    </row>
    <row r="670" spans="1:14" x14ac:dyDescent="0.25">
      <c r="A670" t="s">
        <v>702</v>
      </c>
      <c r="B670">
        <v>1971</v>
      </c>
      <c r="C670" s="17" t="s">
        <v>30</v>
      </c>
      <c r="D670" s="15">
        <v>18</v>
      </c>
      <c r="E670" s="21">
        <f t="shared" si="50"/>
        <v>26285</v>
      </c>
      <c r="F670" s="23">
        <f t="shared" si="51"/>
        <v>51</v>
      </c>
      <c r="G670">
        <v>0</v>
      </c>
      <c r="H670" s="19">
        <v>5720.38</v>
      </c>
      <c r="I670" t="s">
        <v>11</v>
      </c>
      <c r="J670" t="s">
        <v>16</v>
      </c>
      <c r="K670" t="s">
        <v>13</v>
      </c>
      <c r="L670" t="str">
        <f t="shared" si="52"/>
        <v>tier - 2</v>
      </c>
      <c r="M670" t="str">
        <f t="shared" si="53"/>
        <v>tier - 1</v>
      </c>
      <c r="N670" t="str">
        <f t="shared" si="54"/>
        <v>R1013</v>
      </c>
    </row>
    <row r="671" spans="1:14" x14ac:dyDescent="0.25">
      <c r="A671" t="s">
        <v>703</v>
      </c>
      <c r="B671">
        <v>1987</v>
      </c>
      <c r="C671" s="17" t="s">
        <v>37</v>
      </c>
      <c r="D671" s="15">
        <v>19</v>
      </c>
      <c r="E671" s="21">
        <f t="shared" si="50"/>
        <v>32069</v>
      </c>
      <c r="F671" s="23">
        <f t="shared" si="51"/>
        <v>35</v>
      </c>
      <c r="G671">
        <v>2</v>
      </c>
      <c r="H671" s="19">
        <v>5729.01</v>
      </c>
      <c r="I671" t="s">
        <v>16</v>
      </c>
      <c r="J671" t="s">
        <v>11</v>
      </c>
      <c r="K671" t="s">
        <v>23</v>
      </c>
      <c r="L671" t="str">
        <f t="shared" si="52"/>
        <v>tier - 1</v>
      </c>
      <c r="M671" t="str">
        <f t="shared" si="53"/>
        <v>tier - 2</v>
      </c>
      <c r="N671" t="str">
        <f t="shared" si="54"/>
        <v>R1012</v>
      </c>
    </row>
    <row r="672" spans="1:14" x14ac:dyDescent="0.25">
      <c r="A672" t="s">
        <v>704</v>
      </c>
      <c r="B672">
        <v>1972</v>
      </c>
      <c r="C672" s="17" t="s">
        <v>35</v>
      </c>
      <c r="D672" s="15">
        <v>21</v>
      </c>
      <c r="E672" s="21">
        <f t="shared" si="50"/>
        <v>26532</v>
      </c>
      <c r="F672" s="23">
        <f t="shared" si="51"/>
        <v>50</v>
      </c>
      <c r="G672">
        <v>0</v>
      </c>
      <c r="H672" s="19">
        <v>5741.67</v>
      </c>
      <c r="I672" t="s">
        <v>11</v>
      </c>
      <c r="J672" t="s">
        <v>12</v>
      </c>
      <c r="K672" t="s">
        <v>13</v>
      </c>
      <c r="L672" t="str">
        <f t="shared" si="52"/>
        <v>tier - 2</v>
      </c>
      <c r="M672" t="str">
        <f t="shared" si="53"/>
        <v>tier - 3</v>
      </c>
      <c r="N672" t="str">
        <f t="shared" si="54"/>
        <v>R1013</v>
      </c>
    </row>
    <row r="673" spans="1:14" x14ac:dyDescent="0.25">
      <c r="A673" t="s">
        <v>705</v>
      </c>
      <c r="B673">
        <v>1993</v>
      </c>
      <c r="C673" s="17" t="s">
        <v>18</v>
      </c>
      <c r="D673" s="15">
        <v>10</v>
      </c>
      <c r="E673" s="21">
        <f t="shared" si="50"/>
        <v>34130</v>
      </c>
      <c r="F673" s="23">
        <f t="shared" si="51"/>
        <v>29</v>
      </c>
      <c r="G673">
        <v>0</v>
      </c>
      <c r="H673" s="19">
        <v>5748.13</v>
      </c>
      <c r="I673" t="s">
        <v>11</v>
      </c>
      <c r="J673" t="s">
        <v>16</v>
      </c>
      <c r="K673" t="s">
        <v>300</v>
      </c>
      <c r="L673" t="str">
        <f t="shared" si="52"/>
        <v>tier - 2</v>
      </c>
      <c r="M673" t="str">
        <f t="shared" si="53"/>
        <v>tier - 1</v>
      </c>
      <c r="N673" t="str">
        <f t="shared" si="54"/>
        <v>R1021</v>
      </c>
    </row>
    <row r="674" spans="1:14" x14ac:dyDescent="0.25">
      <c r="A674" t="s">
        <v>706</v>
      </c>
      <c r="B674">
        <v>1983</v>
      </c>
      <c r="C674" s="17" t="s">
        <v>35</v>
      </c>
      <c r="D674" s="15">
        <v>30</v>
      </c>
      <c r="E674" s="21">
        <f t="shared" si="50"/>
        <v>30558</v>
      </c>
      <c r="F674" s="23">
        <f t="shared" si="51"/>
        <v>39</v>
      </c>
      <c r="G674">
        <v>0</v>
      </c>
      <c r="H674" s="19">
        <v>5757.41</v>
      </c>
      <c r="I674" t="s">
        <v>11</v>
      </c>
      <c r="J674" t="s">
        <v>12</v>
      </c>
      <c r="K674" t="s">
        <v>166</v>
      </c>
      <c r="L674" t="str">
        <f t="shared" si="52"/>
        <v>tier - 2</v>
      </c>
      <c r="M674" t="str">
        <f t="shared" si="53"/>
        <v>tier - 3</v>
      </c>
      <c r="N674" t="str">
        <f t="shared" si="54"/>
        <v>R1019</v>
      </c>
    </row>
    <row r="675" spans="1:14" x14ac:dyDescent="0.25">
      <c r="A675" t="s">
        <v>707</v>
      </c>
      <c r="B675">
        <v>2004</v>
      </c>
      <c r="C675" s="17" t="s">
        <v>15</v>
      </c>
      <c r="D675" s="15">
        <v>1</v>
      </c>
      <c r="E675" s="21">
        <f t="shared" si="50"/>
        <v>38292</v>
      </c>
      <c r="F675" s="23">
        <f t="shared" si="51"/>
        <v>18</v>
      </c>
      <c r="G675">
        <v>0</v>
      </c>
      <c r="H675" s="19">
        <v>5778.71</v>
      </c>
      <c r="I675" t="s">
        <v>11</v>
      </c>
      <c r="J675" t="s">
        <v>12</v>
      </c>
      <c r="K675" t="s">
        <v>632</v>
      </c>
      <c r="L675" t="str">
        <f t="shared" si="52"/>
        <v>tier - 2</v>
      </c>
      <c r="M675" t="str">
        <f t="shared" si="53"/>
        <v>tier - 3</v>
      </c>
      <c r="N675" t="str">
        <f t="shared" si="54"/>
        <v>R1022</v>
      </c>
    </row>
    <row r="676" spans="1:14" x14ac:dyDescent="0.25">
      <c r="A676" t="s">
        <v>708</v>
      </c>
      <c r="B676">
        <v>1980</v>
      </c>
      <c r="C676" s="17" t="s">
        <v>20</v>
      </c>
      <c r="D676" s="15">
        <v>18</v>
      </c>
      <c r="E676" s="21">
        <f t="shared" si="50"/>
        <v>29482</v>
      </c>
      <c r="F676" s="23">
        <f t="shared" si="51"/>
        <v>42</v>
      </c>
      <c r="G676">
        <v>2</v>
      </c>
      <c r="H676" s="19">
        <v>5807.06</v>
      </c>
      <c r="I676" t="s">
        <v>11</v>
      </c>
      <c r="J676" t="s">
        <v>12</v>
      </c>
      <c r="K676" t="s">
        <v>13</v>
      </c>
      <c r="L676" t="str">
        <f t="shared" si="52"/>
        <v>tier - 2</v>
      </c>
      <c r="M676" t="str">
        <f t="shared" si="53"/>
        <v>tier - 3</v>
      </c>
      <c r="N676" t="str">
        <f t="shared" si="54"/>
        <v>R1013</v>
      </c>
    </row>
    <row r="677" spans="1:14" x14ac:dyDescent="0.25">
      <c r="A677" t="s">
        <v>709</v>
      </c>
      <c r="B677">
        <v>1972</v>
      </c>
      <c r="C677" s="17" t="s">
        <v>15</v>
      </c>
      <c r="D677" s="15">
        <v>2</v>
      </c>
      <c r="E677" s="21">
        <f t="shared" si="50"/>
        <v>26605</v>
      </c>
      <c r="F677" s="23">
        <f t="shared" si="51"/>
        <v>50</v>
      </c>
      <c r="G677">
        <v>0</v>
      </c>
      <c r="H677" s="19">
        <v>5812.9</v>
      </c>
      <c r="I677" t="s">
        <v>11</v>
      </c>
      <c r="J677" t="s">
        <v>11</v>
      </c>
      <c r="K677" t="s">
        <v>13</v>
      </c>
      <c r="L677" t="str">
        <f t="shared" si="52"/>
        <v>tier - 2</v>
      </c>
      <c r="M677" t="str">
        <f t="shared" si="53"/>
        <v>tier - 2</v>
      </c>
      <c r="N677" t="str">
        <f t="shared" si="54"/>
        <v>R1013</v>
      </c>
    </row>
    <row r="678" spans="1:14" x14ac:dyDescent="0.25">
      <c r="A678" t="s">
        <v>710</v>
      </c>
      <c r="B678">
        <v>2002</v>
      </c>
      <c r="C678" s="17" t="s">
        <v>10</v>
      </c>
      <c r="D678" s="15">
        <v>22</v>
      </c>
      <c r="E678" s="21">
        <f t="shared" si="50"/>
        <v>37459</v>
      </c>
      <c r="F678" s="23">
        <f t="shared" si="51"/>
        <v>20</v>
      </c>
      <c r="G678">
        <v>0</v>
      </c>
      <c r="H678" s="19">
        <v>5816.58</v>
      </c>
      <c r="I678" t="s">
        <v>11</v>
      </c>
      <c r="J678" t="s">
        <v>11</v>
      </c>
      <c r="K678" t="s">
        <v>535</v>
      </c>
      <c r="L678" t="str">
        <f t="shared" si="52"/>
        <v>tier - 2</v>
      </c>
      <c r="M678" t="str">
        <f t="shared" si="53"/>
        <v>tier - 2</v>
      </c>
      <c r="N678" t="str">
        <f t="shared" si="54"/>
        <v>R1026</v>
      </c>
    </row>
    <row r="679" spans="1:14" x14ac:dyDescent="0.25">
      <c r="A679" t="s">
        <v>711</v>
      </c>
      <c r="B679">
        <v>1971</v>
      </c>
      <c r="C679" s="17" t="s">
        <v>20</v>
      </c>
      <c r="D679" s="15">
        <v>27</v>
      </c>
      <c r="E679" s="21">
        <f t="shared" si="50"/>
        <v>26203</v>
      </c>
      <c r="F679" s="23">
        <f t="shared" si="51"/>
        <v>51</v>
      </c>
      <c r="G679">
        <v>0</v>
      </c>
      <c r="H679" s="19">
        <v>5832.6</v>
      </c>
      <c r="I679" t="s">
        <v>11</v>
      </c>
      <c r="J679" t="s">
        <v>12</v>
      </c>
      <c r="K679" t="s">
        <v>23</v>
      </c>
      <c r="L679" t="str">
        <f t="shared" si="52"/>
        <v>tier - 2</v>
      </c>
      <c r="M679" t="str">
        <f t="shared" si="53"/>
        <v>tier - 3</v>
      </c>
      <c r="N679" t="str">
        <f t="shared" si="54"/>
        <v>R1012</v>
      </c>
    </row>
    <row r="680" spans="1:14" x14ac:dyDescent="0.25">
      <c r="A680" t="s">
        <v>712</v>
      </c>
      <c r="B680">
        <v>1987</v>
      </c>
      <c r="C680" s="17" t="s">
        <v>10</v>
      </c>
      <c r="D680" s="15">
        <v>27</v>
      </c>
      <c r="E680" s="21">
        <f t="shared" si="50"/>
        <v>31985</v>
      </c>
      <c r="F680" s="23">
        <f t="shared" si="51"/>
        <v>35</v>
      </c>
      <c r="G680">
        <v>2</v>
      </c>
      <c r="H680" s="19">
        <v>5836.52</v>
      </c>
      <c r="I680" t="s">
        <v>11</v>
      </c>
      <c r="J680" t="s">
        <v>12</v>
      </c>
      <c r="K680" t="s">
        <v>13</v>
      </c>
      <c r="L680" t="str">
        <f t="shared" si="52"/>
        <v>tier - 2</v>
      </c>
      <c r="M680" t="str">
        <f t="shared" si="53"/>
        <v>tier - 3</v>
      </c>
      <c r="N680" t="str">
        <f t="shared" si="54"/>
        <v>R1013</v>
      </c>
    </row>
    <row r="681" spans="1:14" x14ac:dyDescent="0.25">
      <c r="A681" t="s">
        <v>713</v>
      </c>
      <c r="B681">
        <v>1995</v>
      </c>
      <c r="C681" s="17" t="s">
        <v>35</v>
      </c>
      <c r="D681" s="15">
        <v>20</v>
      </c>
      <c r="E681" s="21">
        <f t="shared" si="50"/>
        <v>34931</v>
      </c>
      <c r="F681" s="23">
        <f t="shared" si="51"/>
        <v>27</v>
      </c>
      <c r="G681">
        <v>0</v>
      </c>
      <c r="H681" s="19">
        <v>5843.99</v>
      </c>
      <c r="I681" t="s">
        <v>11</v>
      </c>
      <c r="J681" t="s">
        <v>11</v>
      </c>
      <c r="K681" t="s">
        <v>200</v>
      </c>
      <c r="L681" t="str">
        <f t="shared" si="52"/>
        <v>tier - 2</v>
      </c>
      <c r="M681" t="str">
        <f t="shared" si="53"/>
        <v>tier - 2</v>
      </c>
      <c r="N681" t="str">
        <f t="shared" si="54"/>
        <v>R1025</v>
      </c>
    </row>
    <row r="682" spans="1:14" x14ac:dyDescent="0.25">
      <c r="A682" t="s">
        <v>714</v>
      </c>
      <c r="B682">
        <v>1987</v>
      </c>
      <c r="C682" s="17" t="s">
        <v>20</v>
      </c>
      <c r="D682" s="15">
        <v>30</v>
      </c>
      <c r="E682" s="21">
        <f t="shared" si="50"/>
        <v>32050</v>
      </c>
      <c r="F682" s="23">
        <f t="shared" si="51"/>
        <v>35</v>
      </c>
      <c r="G682">
        <v>2</v>
      </c>
      <c r="H682" s="19">
        <v>5846.92</v>
      </c>
      <c r="I682" t="s">
        <v>11</v>
      </c>
      <c r="J682" t="s">
        <v>11</v>
      </c>
      <c r="K682" t="s">
        <v>13</v>
      </c>
      <c r="L682" t="str">
        <f t="shared" si="52"/>
        <v>tier - 2</v>
      </c>
      <c r="M682" t="str">
        <f t="shared" si="53"/>
        <v>tier - 2</v>
      </c>
      <c r="N682" t="str">
        <f t="shared" si="54"/>
        <v>R1013</v>
      </c>
    </row>
    <row r="683" spans="1:14" x14ac:dyDescent="0.25">
      <c r="A683" t="s">
        <v>715</v>
      </c>
      <c r="B683">
        <v>1985</v>
      </c>
      <c r="C683" s="17" t="s">
        <v>18</v>
      </c>
      <c r="D683" s="15">
        <v>18</v>
      </c>
      <c r="E683" s="21">
        <f t="shared" si="50"/>
        <v>31216</v>
      </c>
      <c r="F683" s="23">
        <f t="shared" si="51"/>
        <v>37</v>
      </c>
      <c r="G683">
        <v>3</v>
      </c>
      <c r="H683" s="19">
        <v>5847.24</v>
      </c>
      <c r="I683" t="s">
        <v>11</v>
      </c>
      <c r="J683" t="s">
        <v>16</v>
      </c>
      <c r="K683" t="s">
        <v>13</v>
      </c>
      <c r="L683" t="str">
        <f t="shared" si="52"/>
        <v>tier - 2</v>
      </c>
      <c r="M683" t="str">
        <f t="shared" si="53"/>
        <v>tier - 1</v>
      </c>
      <c r="N683" t="str">
        <f t="shared" si="54"/>
        <v>R1013</v>
      </c>
    </row>
    <row r="684" spans="1:14" x14ac:dyDescent="0.25">
      <c r="A684" t="s">
        <v>716</v>
      </c>
      <c r="B684">
        <v>1984</v>
      </c>
      <c r="C684" s="17" t="s">
        <v>15</v>
      </c>
      <c r="D684" s="15">
        <v>22</v>
      </c>
      <c r="E684" s="21">
        <f t="shared" si="50"/>
        <v>31008</v>
      </c>
      <c r="F684" s="23">
        <f t="shared" si="51"/>
        <v>38</v>
      </c>
      <c r="G684">
        <v>1</v>
      </c>
      <c r="H684" s="19">
        <v>5855.9</v>
      </c>
      <c r="I684" t="s">
        <v>11</v>
      </c>
      <c r="J684" t="s">
        <v>12</v>
      </c>
      <c r="K684" t="s">
        <v>23</v>
      </c>
      <c r="L684" t="str">
        <f t="shared" si="52"/>
        <v>tier - 2</v>
      </c>
      <c r="M684" t="str">
        <f t="shared" si="53"/>
        <v>tier - 3</v>
      </c>
      <c r="N684" t="str">
        <f t="shared" si="54"/>
        <v>R1012</v>
      </c>
    </row>
    <row r="685" spans="1:14" x14ac:dyDescent="0.25">
      <c r="A685" t="s">
        <v>717</v>
      </c>
      <c r="B685">
        <v>1993</v>
      </c>
      <c r="C685" s="17" t="s">
        <v>37</v>
      </c>
      <c r="D685" s="15">
        <v>19</v>
      </c>
      <c r="E685" s="21">
        <f t="shared" si="50"/>
        <v>34261</v>
      </c>
      <c r="F685" s="23">
        <f t="shared" si="51"/>
        <v>29</v>
      </c>
      <c r="G685">
        <v>0</v>
      </c>
      <c r="H685" s="19">
        <v>5877.02</v>
      </c>
      <c r="I685" t="s">
        <v>11</v>
      </c>
      <c r="J685" t="s">
        <v>11</v>
      </c>
      <c r="K685" t="s">
        <v>300</v>
      </c>
      <c r="L685" t="str">
        <f t="shared" si="52"/>
        <v>tier - 2</v>
      </c>
      <c r="M685" t="str">
        <f t="shared" si="53"/>
        <v>tier - 2</v>
      </c>
      <c r="N685" t="str">
        <f t="shared" si="54"/>
        <v>R1021</v>
      </c>
    </row>
    <row r="686" spans="1:14" x14ac:dyDescent="0.25">
      <c r="A686" t="s">
        <v>718</v>
      </c>
      <c r="B686">
        <v>1982</v>
      </c>
      <c r="C686" s="17" t="s">
        <v>10</v>
      </c>
      <c r="D686" s="15">
        <v>8</v>
      </c>
      <c r="E686" s="21">
        <f t="shared" si="50"/>
        <v>30140</v>
      </c>
      <c r="F686" s="23">
        <f t="shared" si="51"/>
        <v>40</v>
      </c>
      <c r="G686">
        <v>0</v>
      </c>
      <c r="H686" s="19">
        <v>5910.94</v>
      </c>
      <c r="I686" t="s">
        <v>11</v>
      </c>
      <c r="J686" t="s">
        <v>16</v>
      </c>
      <c r="K686" t="s">
        <v>42</v>
      </c>
      <c r="L686" t="str">
        <f t="shared" si="52"/>
        <v>tier - 2</v>
      </c>
      <c r="M686" t="str">
        <f t="shared" si="53"/>
        <v>tier - 1</v>
      </c>
      <c r="N686" t="str">
        <f t="shared" si="54"/>
        <v>R1011</v>
      </c>
    </row>
    <row r="687" spans="1:14" x14ac:dyDescent="0.25">
      <c r="A687" t="s">
        <v>719</v>
      </c>
      <c r="B687">
        <v>1982</v>
      </c>
      <c r="C687" s="17" t="s">
        <v>30</v>
      </c>
      <c r="D687" s="15">
        <v>21</v>
      </c>
      <c r="E687" s="21">
        <f t="shared" si="50"/>
        <v>30306</v>
      </c>
      <c r="F687" s="23">
        <f t="shared" si="51"/>
        <v>40</v>
      </c>
      <c r="G687">
        <v>0</v>
      </c>
      <c r="H687" s="19">
        <v>5920.1</v>
      </c>
      <c r="I687" t="s">
        <v>11</v>
      </c>
      <c r="J687" t="s">
        <v>16</v>
      </c>
      <c r="K687" t="s">
        <v>13</v>
      </c>
      <c r="L687" t="str">
        <f t="shared" si="52"/>
        <v>tier - 2</v>
      </c>
      <c r="M687" t="str">
        <f t="shared" si="53"/>
        <v>tier - 1</v>
      </c>
      <c r="N687" t="str">
        <f t="shared" si="54"/>
        <v>R1013</v>
      </c>
    </row>
    <row r="688" spans="1:14" x14ac:dyDescent="0.25">
      <c r="A688" t="s">
        <v>720</v>
      </c>
      <c r="B688">
        <v>1987</v>
      </c>
      <c r="C688" s="17" t="s">
        <v>10</v>
      </c>
      <c r="D688" s="15">
        <v>29</v>
      </c>
      <c r="E688" s="21">
        <f t="shared" si="50"/>
        <v>31987</v>
      </c>
      <c r="F688" s="23">
        <f t="shared" si="51"/>
        <v>35</v>
      </c>
      <c r="G688">
        <v>3</v>
      </c>
      <c r="H688" s="19">
        <v>5926.85</v>
      </c>
      <c r="I688" t="s">
        <v>12</v>
      </c>
      <c r="J688" t="s">
        <v>12</v>
      </c>
      <c r="K688" t="s">
        <v>42</v>
      </c>
      <c r="L688" t="str">
        <f t="shared" si="52"/>
        <v>tier - 3</v>
      </c>
      <c r="M688" t="str">
        <f t="shared" si="53"/>
        <v>tier - 3</v>
      </c>
      <c r="N688" t="str">
        <f t="shared" si="54"/>
        <v>R1011</v>
      </c>
    </row>
    <row r="689" spans="1:14" x14ac:dyDescent="0.25">
      <c r="A689" t="s">
        <v>721</v>
      </c>
      <c r="B689">
        <v>1993</v>
      </c>
      <c r="C689" s="17" t="s">
        <v>35</v>
      </c>
      <c r="D689" s="15">
        <v>13</v>
      </c>
      <c r="E689" s="21">
        <f t="shared" si="50"/>
        <v>34194</v>
      </c>
      <c r="F689" s="23">
        <f t="shared" si="51"/>
        <v>29</v>
      </c>
      <c r="G689">
        <v>0</v>
      </c>
      <c r="H689" s="19">
        <v>5926.93</v>
      </c>
      <c r="I689" t="s">
        <v>11</v>
      </c>
      <c r="J689" t="s">
        <v>11</v>
      </c>
      <c r="K689" t="s">
        <v>200</v>
      </c>
      <c r="L689" t="str">
        <f t="shared" si="52"/>
        <v>tier - 2</v>
      </c>
      <c r="M689" t="str">
        <f t="shared" si="53"/>
        <v>tier - 2</v>
      </c>
      <c r="N689" t="str">
        <f t="shared" si="54"/>
        <v>R1025</v>
      </c>
    </row>
    <row r="690" spans="1:14" x14ac:dyDescent="0.25">
      <c r="A690" t="s">
        <v>722</v>
      </c>
      <c r="B690">
        <v>1994</v>
      </c>
      <c r="C690" s="17" t="s">
        <v>10</v>
      </c>
      <c r="D690" s="15">
        <v>30</v>
      </c>
      <c r="E690" s="21">
        <f t="shared" si="50"/>
        <v>34545</v>
      </c>
      <c r="F690" s="23">
        <f t="shared" si="51"/>
        <v>28</v>
      </c>
      <c r="G690">
        <v>0</v>
      </c>
      <c r="H690" s="19">
        <v>5927.65</v>
      </c>
      <c r="I690" t="s">
        <v>11</v>
      </c>
      <c r="J690" t="s">
        <v>16</v>
      </c>
      <c r="K690" t="s">
        <v>23</v>
      </c>
      <c r="L690" t="str">
        <f t="shared" si="52"/>
        <v>tier - 2</v>
      </c>
      <c r="M690" t="str">
        <f t="shared" si="53"/>
        <v>tier - 1</v>
      </c>
      <c r="N690" t="str">
        <f t="shared" si="54"/>
        <v>R1012</v>
      </c>
    </row>
    <row r="691" spans="1:14" x14ac:dyDescent="0.25">
      <c r="A691" t="s">
        <v>723</v>
      </c>
      <c r="B691">
        <v>1987</v>
      </c>
      <c r="C691" s="17" t="s">
        <v>10</v>
      </c>
      <c r="D691" s="15">
        <v>14</v>
      </c>
      <c r="E691" s="21">
        <f t="shared" si="50"/>
        <v>31972</v>
      </c>
      <c r="F691" s="23">
        <f t="shared" si="51"/>
        <v>35</v>
      </c>
      <c r="G691">
        <v>3</v>
      </c>
      <c r="H691" s="19">
        <v>5934.38</v>
      </c>
      <c r="I691" t="s">
        <v>12</v>
      </c>
      <c r="J691" t="s">
        <v>11</v>
      </c>
      <c r="K691" t="s">
        <v>13</v>
      </c>
      <c r="L691" t="str">
        <f t="shared" si="52"/>
        <v>tier - 3</v>
      </c>
      <c r="M691" t="str">
        <f t="shared" si="53"/>
        <v>tier - 2</v>
      </c>
      <c r="N691" t="str">
        <f t="shared" si="54"/>
        <v>R1013</v>
      </c>
    </row>
    <row r="692" spans="1:14" x14ac:dyDescent="0.25">
      <c r="A692" t="s">
        <v>724</v>
      </c>
      <c r="B692">
        <v>2003</v>
      </c>
      <c r="C692" s="17" t="s">
        <v>35</v>
      </c>
      <c r="D692" s="15">
        <v>13</v>
      </c>
      <c r="E692" s="21">
        <f t="shared" si="50"/>
        <v>37846</v>
      </c>
      <c r="F692" s="23">
        <f t="shared" si="51"/>
        <v>19</v>
      </c>
      <c r="G692">
        <v>0</v>
      </c>
      <c r="H692" s="19">
        <v>5957.35</v>
      </c>
      <c r="I692" t="s">
        <v>11</v>
      </c>
      <c r="J692" t="s">
        <v>11</v>
      </c>
      <c r="K692" t="s">
        <v>23</v>
      </c>
      <c r="L692" t="str">
        <f t="shared" si="52"/>
        <v>tier - 2</v>
      </c>
      <c r="M692" t="str">
        <f t="shared" si="53"/>
        <v>tier - 2</v>
      </c>
      <c r="N692" t="str">
        <f t="shared" si="54"/>
        <v>R1012</v>
      </c>
    </row>
    <row r="693" spans="1:14" x14ac:dyDescent="0.25">
      <c r="A693" t="s">
        <v>725</v>
      </c>
      <c r="B693">
        <v>2004</v>
      </c>
      <c r="C693" s="17" t="s">
        <v>10</v>
      </c>
      <c r="D693" s="15">
        <v>15</v>
      </c>
      <c r="E693" s="21">
        <f t="shared" si="50"/>
        <v>38183</v>
      </c>
      <c r="F693" s="23">
        <f t="shared" si="51"/>
        <v>18</v>
      </c>
      <c r="G693">
        <v>0</v>
      </c>
      <c r="H693" s="19">
        <v>5960.91</v>
      </c>
      <c r="I693" t="s">
        <v>11</v>
      </c>
      <c r="J693" t="s">
        <v>16</v>
      </c>
      <c r="K693" t="s">
        <v>535</v>
      </c>
      <c r="L693" t="str">
        <f t="shared" si="52"/>
        <v>tier - 2</v>
      </c>
      <c r="M693" t="str">
        <f t="shared" si="53"/>
        <v>tier - 1</v>
      </c>
      <c r="N693" t="str">
        <f t="shared" si="54"/>
        <v>R1026</v>
      </c>
    </row>
    <row r="694" spans="1:14" x14ac:dyDescent="0.25">
      <c r="A694" t="s">
        <v>726</v>
      </c>
      <c r="B694">
        <v>1980</v>
      </c>
      <c r="C694" s="17" t="s">
        <v>35</v>
      </c>
      <c r="D694" s="15">
        <v>5</v>
      </c>
      <c r="E694" s="21">
        <f t="shared" si="50"/>
        <v>29438</v>
      </c>
      <c r="F694" s="23">
        <f t="shared" si="51"/>
        <v>42</v>
      </c>
      <c r="G694">
        <v>0</v>
      </c>
      <c r="H694" s="19">
        <v>5966.89</v>
      </c>
      <c r="I694" t="s">
        <v>11</v>
      </c>
      <c r="J694" t="s">
        <v>12</v>
      </c>
      <c r="K694" t="s">
        <v>13</v>
      </c>
      <c r="L694" t="str">
        <f t="shared" si="52"/>
        <v>tier - 2</v>
      </c>
      <c r="M694" t="str">
        <f t="shared" si="53"/>
        <v>tier - 3</v>
      </c>
      <c r="N694" t="str">
        <f t="shared" si="54"/>
        <v>R1013</v>
      </c>
    </row>
    <row r="695" spans="1:14" x14ac:dyDescent="0.25">
      <c r="A695" t="s">
        <v>727</v>
      </c>
      <c r="B695">
        <v>1980</v>
      </c>
      <c r="C695" s="17" t="s">
        <v>10</v>
      </c>
      <c r="D695" s="15">
        <v>21</v>
      </c>
      <c r="E695" s="21">
        <f t="shared" si="50"/>
        <v>29423</v>
      </c>
      <c r="F695" s="23">
        <f t="shared" si="51"/>
        <v>42</v>
      </c>
      <c r="G695">
        <v>0</v>
      </c>
      <c r="H695" s="19">
        <v>5969.72</v>
      </c>
      <c r="I695" t="s">
        <v>12</v>
      </c>
      <c r="J695" t="s">
        <v>12</v>
      </c>
      <c r="K695" t="s">
        <v>42</v>
      </c>
      <c r="L695" t="str">
        <f t="shared" si="52"/>
        <v>tier - 3</v>
      </c>
      <c r="M695" t="str">
        <f t="shared" si="53"/>
        <v>tier - 3</v>
      </c>
      <c r="N695" t="str">
        <f t="shared" si="54"/>
        <v>R1011</v>
      </c>
    </row>
    <row r="696" spans="1:14" x14ac:dyDescent="0.25">
      <c r="A696" t="s">
        <v>728</v>
      </c>
      <c r="B696">
        <v>1989</v>
      </c>
      <c r="C696" s="17" t="s">
        <v>10</v>
      </c>
      <c r="D696" s="15">
        <v>22</v>
      </c>
      <c r="E696" s="21">
        <f t="shared" si="50"/>
        <v>32711</v>
      </c>
      <c r="F696" s="23">
        <f t="shared" si="51"/>
        <v>33</v>
      </c>
      <c r="G696">
        <v>3</v>
      </c>
      <c r="H696" s="19">
        <v>5972.38</v>
      </c>
      <c r="I696" t="s">
        <v>11</v>
      </c>
      <c r="J696" t="s">
        <v>11</v>
      </c>
      <c r="K696" t="s">
        <v>42</v>
      </c>
      <c r="L696" t="str">
        <f t="shared" si="52"/>
        <v>tier - 2</v>
      </c>
      <c r="M696" t="str">
        <f t="shared" si="53"/>
        <v>tier - 2</v>
      </c>
      <c r="N696" t="str">
        <f t="shared" si="54"/>
        <v>R1011</v>
      </c>
    </row>
    <row r="697" spans="1:14" x14ac:dyDescent="0.25">
      <c r="A697" t="s">
        <v>729</v>
      </c>
      <c r="B697">
        <v>1984</v>
      </c>
      <c r="C697" s="17" t="s">
        <v>20</v>
      </c>
      <c r="D697" s="15">
        <v>19</v>
      </c>
      <c r="E697" s="21">
        <f t="shared" si="50"/>
        <v>30944</v>
      </c>
      <c r="F697" s="23">
        <f t="shared" si="51"/>
        <v>38</v>
      </c>
      <c r="G697">
        <v>1</v>
      </c>
      <c r="H697" s="19">
        <v>5974.38</v>
      </c>
      <c r="I697" t="s">
        <v>11</v>
      </c>
      <c r="J697" t="s">
        <v>12</v>
      </c>
      <c r="K697" t="s">
        <v>13</v>
      </c>
      <c r="L697" t="str">
        <f t="shared" si="52"/>
        <v>tier - 2</v>
      </c>
      <c r="M697" t="str">
        <f t="shared" si="53"/>
        <v>tier - 3</v>
      </c>
      <c r="N697" t="str">
        <f t="shared" si="54"/>
        <v>R1013</v>
      </c>
    </row>
    <row r="698" spans="1:14" x14ac:dyDescent="0.25">
      <c r="A698" t="s">
        <v>730</v>
      </c>
      <c r="B698">
        <v>1984</v>
      </c>
      <c r="C698" s="17" t="s">
        <v>15</v>
      </c>
      <c r="D698" s="15">
        <v>11</v>
      </c>
      <c r="E698" s="21">
        <f t="shared" si="50"/>
        <v>30997</v>
      </c>
      <c r="F698" s="23">
        <f t="shared" si="51"/>
        <v>38</v>
      </c>
      <c r="G698">
        <v>1</v>
      </c>
      <c r="H698" s="19">
        <v>5976.83</v>
      </c>
      <c r="I698" t="s">
        <v>11</v>
      </c>
      <c r="J698" t="s">
        <v>11</v>
      </c>
      <c r="K698" t="s">
        <v>13</v>
      </c>
      <c r="L698" t="str">
        <f t="shared" si="52"/>
        <v>tier - 2</v>
      </c>
      <c r="M698" t="str">
        <f t="shared" si="53"/>
        <v>tier - 2</v>
      </c>
      <c r="N698" t="str">
        <f t="shared" si="54"/>
        <v>R1013</v>
      </c>
    </row>
    <row r="699" spans="1:14" x14ac:dyDescent="0.25">
      <c r="A699" t="s">
        <v>731</v>
      </c>
      <c r="B699">
        <v>1970</v>
      </c>
      <c r="C699" s="17" t="s">
        <v>18</v>
      </c>
      <c r="D699" s="15">
        <v>25</v>
      </c>
      <c r="E699" s="21">
        <f t="shared" si="50"/>
        <v>25744</v>
      </c>
      <c r="F699" s="23">
        <f t="shared" si="51"/>
        <v>52</v>
      </c>
      <c r="G699">
        <v>0</v>
      </c>
      <c r="H699" s="19">
        <v>5979.66</v>
      </c>
      <c r="I699" t="s">
        <v>11</v>
      </c>
      <c r="J699" t="s">
        <v>12</v>
      </c>
      <c r="K699" t="s">
        <v>13</v>
      </c>
      <c r="L699" t="str">
        <f t="shared" si="52"/>
        <v>tier - 2</v>
      </c>
      <c r="M699" t="str">
        <f t="shared" si="53"/>
        <v>tier - 3</v>
      </c>
      <c r="N699" t="str">
        <f t="shared" si="54"/>
        <v>R1013</v>
      </c>
    </row>
    <row r="700" spans="1:14" x14ac:dyDescent="0.25">
      <c r="A700" t="s">
        <v>732</v>
      </c>
      <c r="B700">
        <v>1980</v>
      </c>
      <c r="C700" s="17" t="s">
        <v>37</v>
      </c>
      <c r="D700" s="15">
        <v>10</v>
      </c>
      <c r="E700" s="21">
        <f t="shared" si="50"/>
        <v>29504</v>
      </c>
      <c r="F700" s="23">
        <f t="shared" si="51"/>
        <v>42</v>
      </c>
      <c r="G700">
        <v>0</v>
      </c>
      <c r="H700" s="19">
        <v>5979.73</v>
      </c>
      <c r="I700" t="s">
        <v>11</v>
      </c>
      <c r="J700" t="s">
        <v>11</v>
      </c>
      <c r="K700" t="s">
        <v>42</v>
      </c>
      <c r="L700" t="str">
        <f t="shared" si="52"/>
        <v>tier - 2</v>
      </c>
      <c r="M700" t="str">
        <f t="shared" si="53"/>
        <v>tier - 2</v>
      </c>
      <c r="N700" t="str">
        <f t="shared" si="54"/>
        <v>R1011</v>
      </c>
    </row>
    <row r="701" spans="1:14" x14ac:dyDescent="0.25">
      <c r="A701" t="s">
        <v>733</v>
      </c>
      <c r="B701">
        <v>1974</v>
      </c>
      <c r="C701" s="17" t="s">
        <v>37</v>
      </c>
      <c r="D701" s="15">
        <v>11</v>
      </c>
      <c r="E701" s="21">
        <f t="shared" si="50"/>
        <v>27313</v>
      </c>
      <c r="F701" s="23">
        <f t="shared" si="51"/>
        <v>48</v>
      </c>
      <c r="G701">
        <v>0</v>
      </c>
      <c r="H701" s="19">
        <v>5979.99</v>
      </c>
      <c r="I701" t="s">
        <v>11</v>
      </c>
      <c r="J701" t="s">
        <v>12</v>
      </c>
      <c r="K701" t="s">
        <v>13</v>
      </c>
      <c r="L701" t="str">
        <f t="shared" si="52"/>
        <v>tier - 2</v>
      </c>
      <c r="M701" t="str">
        <f t="shared" si="53"/>
        <v>tier - 3</v>
      </c>
      <c r="N701" t="str">
        <f t="shared" si="54"/>
        <v>R1013</v>
      </c>
    </row>
    <row r="702" spans="1:14" x14ac:dyDescent="0.25">
      <c r="A702" t="s">
        <v>734</v>
      </c>
      <c r="B702">
        <v>1988</v>
      </c>
      <c r="C702" s="17" t="s">
        <v>18</v>
      </c>
      <c r="D702" s="15">
        <v>10</v>
      </c>
      <c r="E702" s="21">
        <f t="shared" si="50"/>
        <v>32304</v>
      </c>
      <c r="F702" s="23">
        <f t="shared" si="51"/>
        <v>34</v>
      </c>
      <c r="G702">
        <v>2</v>
      </c>
      <c r="H702" s="19">
        <v>5989.52</v>
      </c>
      <c r="I702" t="s">
        <v>11</v>
      </c>
      <c r="J702" t="s">
        <v>16</v>
      </c>
      <c r="K702" t="s">
        <v>23</v>
      </c>
      <c r="L702" t="str">
        <f t="shared" si="52"/>
        <v>tier - 2</v>
      </c>
      <c r="M702" t="str">
        <f t="shared" si="53"/>
        <v>tier - 1</v>
      </c>
      <c r="N702" t="str">
        <f t="shared" si="54"/>
        <v>R1012</v>
      </c>
    </row>
    <row r="703" spans="1:14" x14ac:dyDescent="0.25">
      <c r="A703" t="s">
        <v>735</v>
      </c>
      <c r="B703">
        <v>1974</v>
      </c>
      <c r="C703" s="17" t="s">
        <v>35</v>
      </c>
      <c r="D703" s="15">
        <v>17</v>
      </c>
      <c r="E703" s="21">
        <f t="shared" si="50"/>
        <v>27258</v>
      </c>
      <c r="F703" s="23">
        <f t="shared" si="51"/>
        <v>48</v>
      </c>
      <c r="G703">
        <v>0</v>
      </c>
      <c r="H703" s="19">
        <v>5990.17</v>
      </c>
      <c r="I703" t="s">
        <v>11</v>
      </c>
      <c r="J703" t="s">
        <v>11</v>
      </c>
      <c r="K703" t="s">
        <v>13</v>
      </c>
      <c r="L703" t="str">
        <f t="shared" si="52"/>
        <v>tier - 2</v>
      </c>
      <c r="M703" t="str">
        <f t="shared" si="53"/>
        <v>tier - 2</v>
      </c>
      <c r="N703" t="str">
        <f t="shared" si="54"/>
        <v>R1013</v>
      </c>
    </row>
    <row r="704" spans="1:14" x14ac:dyDescent="0.25">
      <c r="A704" t="s">
        <v>736</v>
      </c>
      <c r="B704">
        <v>1980</v>
      </c>
      <c r="C704" s="17" t="s">
        <v>35</v>
      </c>
      <c r="D704" s="15">
        <v>8</v>
      </c>
      <c r="E704" s="21">
        <f t="shared" si="50"/>
        <v>29441</v>
      </c>
      <c r="F704" s="23">
        <f t="shared" si="51"/>
        <v>42</v>
      </c>
      <c r="G704">
        <v>2</v>
      </c>
      <c r="H704" s="19">
        <v>5993.62</v>
      </c>
      <c r="I704" t="s">
        <v>11</v>
      </c>
      <c r="J704" t="s">
        <v>12</v>
      </c>
      <c r="K704" t="s">
        <v>13</v>
      </c>
      <c r="L704" t="str">
        <f t="shared" si="52"/>
        <v>tier - 2</v>
      </c>
      <c r="M704" t="str">
        <f t="shared" si="53"/>
        <v>tier - 3</v>
      </c>
      <c r="N704" t="str">
        <f t="shared" si="54"/>
        <v>R1013</v>
      </c>
    </row>
    <row r="705" spans="1:14" x14ac:dyDescent="0.25">
      <c r="A705" t="s">
        <v>737</v>
      </c>
      <c r="B705">
        <v>1989</v>
      </c>
      <c r="C705" s="17" t="s">
        <v>35</v>
      </c>
      <c r="D705" s="15">
        <v>16</v>
      </c>
      <c r="E705" s="21">
        <f t="shared" si="50"/>
        <v>32736</v>
      </c>
      <c r="F705" s="23">
        <f t="shared" si="51"/>
        <v>33</v>
      </c>
      <c r="G705">
        <v>4</v>
      </c>
      <c r="H705" s="19">
        <v>6059.17</v>
      </c>
      <c r="I705" t="s">
        <v>11</v>
      </c>
      <c r="J705" t="s">
        <v>16</v>
      </c>
      <c r="K705" t="s">
        <v>42</v>
      </c>
      <c r="L705" t="str">
        <f t="shared" si="52"/>
        <v>tier - 2</v>
      </c>
      <c r="M705" t="str">
        <f t="shared" si="53"/>
        <v>tier - 1</v>
      </c>
      <c r="N705" t="str">
        <f t="shared" si="54"/>
        <v>R1011</v>
      </c>
    </row>
    <row r="706" spans="1:14" x14ac:dyDescent="0.25">
      <c r="A706" t="s">
        <v>738</v>
      </c>
      <c r="B706">
        <v>1996</v>
      </c>
      <c r="C706" s="17" t="s">
        <v>10</v>
      </c>
      <c r="D706" s="15">
        <v>28</v>
      </c>
      <c r="E706" s="21">
        <f t="shared" ref="E706:E769" si="55">DATEVALUE(D706&amp;"-"&amp;C706&amp;"-"&amp;B706)</f>
        <v>35274</v>
      </c>
      <c r="F706" s="23">
        <f t="shared" si="51"/>
        <v>26</v>
      </c>
      <c r="G706">
        <v>0</v>
      </c>
      <c r="H706" s="19">
        <v>6061.8</v>
      </c>
      <c r="I706" t="s">
        <v>11</v>
      </c>
      <c r="J706" t="s">
        <v>12</v>
      </c>
      <c r="K706" t="s">
        <v>23</v>
      </c>
      <c r="L706" t="str">
        <f t="shared" si="52"/>
        <v>tier - 2</v>
      </c>
      <c r="M706" t="str">
        <f t="shared" si="53"/>
        <v>tier - 3</v>
      </c>
      <c r="N706" t="str">
        <f t="shared" si="54"/>
        <v>R1012</v>
      </c>
    </row>
    <row r="707" spans="1:14" x14ac:dyDescent="0.25">
      <c r="A707" t="s">
        <v>739</v>
      </c>
      <c r="B707">
        <v>1994</v>
      </c>
      <c r="C707" s="17" t="s">
        <v>15</v>
      </c>
      <c r="D707" s="15">
        <v>8</v>
      </c>
      <c r="E707" s="21">
        <f t="shared" si="55"/>
        <v>34646</v>
      </c>
      <c r="F707" s="23">
        <f t="shared" ref="F707:F770" si="56">DATEDIF(E707,DATE(2023,6,8),"Y")</f>
        <v>28</v>
      </c>
      <c r="G707">
        <v>0</v>
      </c>
      <c r="H707" s="19">
        <v>6064.37</v>
      </c>
      <c r="I707" t="s">
        <v>11</v>
      </c>
      <c r="J707" t="s">
        <v>11</v>
      </c>
      <c r="K707" t="s">
        <v>42</v>
      </c>
      <c r="L707" t="str">
        <f t="shared" ref="L707:L770" si="57">SUBSTITUTE(I707,"?","tier - 2")</f>
        <v>tier - 2</v>
      </c>
      <c r="M707" t="str">
        <f t="shared" ref="M707:M770" si="58">SUBSTITUTE(J707,"?","tier - 2")</f>
        <v>tier - 2</v>
      </c>
      <c r="N707" t="str">
        <f t="shared" ref="N707:N770" si="59">SUBSTITUTE(K707,"?","Unknown")</f>
        <v>R1011</v>
      </c>
    </row>
    <row r="708" spans="1:14" x14ac:dyDescent="0.25">
      <c r="A708" t="s">
        <v>740</v>
      </c>
      <c r="B708">
        <v>1984</v>
      </c>
      <c r="C708" s="17" t="s">
        <v>20</v>
      </c>
      <c r="D708" s="15">
        <v>21</v>
      </c>
      <c r="E708" s="21">
        <f t="shared" si="55"/>
        <v>30946</v>
      </c>
      <c r="F708" s="23">
        <f t="shared" si="56"/>
        <v>38</v>
      </c>
      <c r="G708">
        <v>1</v>
      </c>
      <c r="H708" s="19">
        <v>6067.13</v>
      </c>
      <c r="I708" t="s">
        <v>12</v>
      </c>
      <c r="J708" t="s">
        <v>16</v>
      </c>
      <c r="K708" t="s">
        <v>168</v>
      </c>
      <c r="L708" t="str">
        <f t="shared" si="57"/>
        <v>tier - 3</v>
      </c>
      <c r="M708" t="str">
        <f t="shared" si="58"/>
        <v>tier - 1</v>
      </c>
      <c r="N708" t="str">
        <f t="shared" si="59"/>
        <v>R1016</v>
      </c>
    </row>
    <row r="709" spans="1:14" x14ac:dyDescent="0.25">
      <c r="A709" t="s">
        <v>741</v>
      </c>
      <c r="B709">
        <v>1979</v>
      </c>
      <c r="C709" s="17" t="s">
        <v>35</v>
      </c>
      <c r="D709" s="15">
        <v>8</v>
      </c>
      <c r="E709" s="21">
        <f t="shared" si="55"/>
        <v>29075</v>
      </c>
      <c r="F709" s="23">
        <f t="shared" si="56"/>
        <v>43</v>
      </c>
      <c r="G709">
        <v>2</v>
      </c>
      <c r="H709" s="19">
        <v>6074.37</v>
      </c>
      <c r="I709" t="s">
        <v>11</v>
      </c>
      <c r="J709" t="s">
        <v>11</v>
      </c>
      <c r="K709" t="s">
        <v>23</v>
      </c>
      <c r="L709" t="str">
        <f t="shared" si="57"/>
        <v>tier - 2</v>
      </c>
      <c r="M709" t="str">
        <f t="shared" si="58"/>
        <v>tier - 2</v>
      </c>
      <c r="N709" t="str">
        <f t="shared" si="59"/>
        <v>R1012</v>
      </c>
    </row>
    <row r="710" spans="1:14" x14ac:dyDescent="0.25">
      <c r="A710" t="s">
        <v>742</v>
      </c>
      <c r="B710">
        <v>1984</v>
      </c>
      <c r="C710" s="17" t="s">
        <v>37</v>
      </c>
      <c r="D710" s="15">
        <v>14</v>
      </c>
      <c r="E710" s="21">
        <f t="shared" si="55"/>
        <v>30969</v>
      </c>
      <c r="F710" s="23">
        <f t="shared" si="56"/>
        <v>38</v>
      </c>
      <c r="G710">
        <v>1</v>
      </c>
      <c r="H710" s="19">
        <v>6079.67</v>
      </c>
      <c r="I710" t="s">
        <v>16</v>
      </c>
      <c r="J710" t="s">
        <v>16</v>
      </c>
      <c r="K710" t="s">
        <v>276</v>
      </c>
      <c r="L710" t="str">
        <f t="shared" si="57"/>
        <v>tier - 1</v>
      </c>
      <c r="M710" t="str">
        <f t="shared" si="58"/>
        <v>tier - 1</v>
      </c>
      <c r="N710" t="str">
        <f t="shared" si="59"/>
        <v>R1014</v>
      </c>
    </row>
    <row r="711" spans="1:14" x14ac:dyDescent="0.25">
      <c r="A711" t="s">
        <v>743</v>
      </c>
      <c r="B711">
        <v>1984</v>
      </c>
      <c r="C711" s="17" t="s">
        <v>10</v>
      </c>
      <c r="D711" s="15">
        <v>25</v>
      </c>
      <c r="E711" s="21">
        <f t="shared" si="55"/>
        <v>30888</v>
      </c>
      <c r="F711" s="23">
        <f t="shared" si="56"/>
        <v>38</v>
      </c>
      <c r="G711">
        <v>2</v>
      </c>
      <c r="H711" s="19">
        <v>6082.41</v>
      </c>
      <c r="I711" t="s">
        <v>16</v>
      </c>
      <c r="J711" t="s">
        <v>11</v>
      </c>
      <c r="K711" t="s">
        <v>42</v>
      </c>
      <c r="L711" t="str">
        <f t="shared" si="57"/>
        <v>tier - 1</v>
      </c>
      <c r="M711" t="str">
        <f t="shared" si="58"/>
        <v>tier - 2</v>
      </c>
      <c r="N711" t="str">
        <f t="shared" si="59"/>
        <v>R1011</v>
      </c>
    </row>
    <row r="712" spans="1:14" x14ac:dyDescent="0.25">
      <c r="A712" t="s">
        <v>744</v>
      </c>
      <c r="B712">
        <v>1970</v>
      </c>
      <c r="C712" s="17" t="s">
        <v>18</v>
      </c>
      <c r="D712" s="15">
        <v>9</v>
      </c>
      <c r="E712" s="21">
        <f t="shared" si="55"/>
        <v>25728</v>
      </c>
      <c r="F712" s="23">
        <f t="shared" si="56"/>
        <v>52</v>
      </c>
      <c r="G712">
        <v>0</v>
      </c>
      <c r="H712" s="19">
        <v>6098.38</v>
      </c>
      <c r="I712" t="s">
        <v>11</v>
      </c>
      <c r="J712" t="s">
        <v>11</v>
      </c>
      <c r="K712" t="s">
        <v>13</v>
      </c>
      <c r="L712" t="str">
        <f t="shared" si="57"/>
        <v>tier - 2</v>
      </c>
      <c r="M712" t="str">
        <f t="shared" si="58"/>
        <v>tier - 2</v>
      </c>
      <c r="N712" t="str">
        <f t="shared" si="59"/>
        <v>R1013</v>
      </c>
    </row>
    <row r="713" spans="1:14" x14ac:dyDescent="0.25">
      <c r="A713" t="s">
        <v>745</v>
      </c>
      <c r="B713">
        <v>1995</v>
      </c>
      <c r="C713" s="17" t="s">
        <v>20</v>
      </c>
      <c r="D713" s="15">
        <v>9</v>
      </c>
      <c r="E713" s="21">
        <f t="shared" si="55"/>
        <v>34951</v>
      </c>
      <c r="F713" s="23">
        <f t="shared" si="56"/>
        <v>27</v>
      </c>
      <c r="G713">
        <v>0</v>
      </c>
      <c r="H713" s="19">
        <v>6111.95</v>
      </c>
      <c r="I713" t="s">
        <v>11</v>
      </c>
      <c r="J713" t="s">
        <v>12</v>
      </c>
      <c r="K713" t="s">
        <v>535</v>
      </c>
      <c r="L713" t="str">
        <f t="shared" si="57"/>
        <v>tier - 2</v>
      </c>
      <c r="M713" t="str">
        <f t="shared" si="58"/>
        <v>tier - 3</v>
      </c>
      <c r="N713" t="str">
        <f t="shared" si="59"/>
        <v>R1026</v>
      </c>
    </row>
    <row r="714" spans="1:14" x14ac:dyDescent="0.25">
      <c r="A714" t="s">
        <v>746</v>
      </c>
      <c r="B714">
        <v>1985</v>
      </c>
      <c r="C714" s="17" t="s">
        <v>10</v>
      </c>
      <c r="D714" s="15">
        <v>21</v>
      </c>
      <c r="E714" s="21">
        <f t="shared" si="55"/>
        <v>31249</v>
      </c>
      <c r="F714" s="23">
        <f t="shared" si="56"/>
        <v>37</v>
      </c>
      <c r="G714">
        <v>1</v>
      </c>
      <c r="H714" s="19">
        <v>6112.35</v>
      </c>
      <c r="I714" t="s">
        <v>11</v>
      </c>
      <c r="J714" t="s">
        <v>16</v>
      </c>
      <c r="K714" t="s">
        <v>23</v>
      </c>
      <c r="L714" t="str">
        <f t="shared" si="57"/>
        <v>tier - 2</v>
      </c>
      <c r="M714" t="str">
        <f t="shared" si="58"/>
        <v>tier - 1</v>
      </c>
      <c r="N714" t="str">
        <f t="shared" si="59"/>
        <v>R1012</v>
      </c>
    </row>
    <row r="715" spans="1:14" x14ac:dyDescent="0.25">
      <c r="A715" t="s">
        <v>747</v>
      </c>
      <c r="B715">
        <v>1991</v>
      </c>
      <c r="C715" s="17" t="s">
        <v>10</v>
      </c>
      <c r="D715" s="15">
        <v>25</v>
      </c>
      <c r="E715" s="21">
        <f t="shared" si="55"/>
        <v>33444</v>
      </c>
      <c r="F715" s="23">
        <f t="shared" si="56"/>
        <v>31</v>
      </c>
      <c r="G715">
        <v>3</v>
      </c>
      <c r="H715" s="19">
        <v>6113.23</v>
      </c>
      <c r="I715" t="s">
        <v>11</v>
      </c>
      <c r="J715" t="s">
        <v>11</v>
      </c>
      <c r="K715" t="s">
        <v>247</v>
      </c>
      <c r="L715" t="str">
        <f t="shared" si="57"/>
        <v>tier - 2</v>
      </c>
      <c r="M715" t="str">
        <f t="shared" si="58"/>
        <v>tier - 2</v>
      </c>
      <c r="N715" t="str">
        <f t="shared" si="59"/>
        <v>R1024</v>
      </c>
    </row>
    <row r="716" spans="1:14" x14ac:dyDescent="0.25">
      <c r="A716" t="s">
        <v>748</v>
      </c>
      <c r="B716">
        <v>1983</v>
      </c>
      <c r="C716" s="17" t="s">
        <v>35</v>
      </c>
      <c r="D716" s="15">
        <v>11</v>
      </c>
      <c r="E716" s="21">
        <f t="shared" si="55"/>
        <v>30539</v>
      </c>
      <c r="F716" s="23">
        <f t="shared" si="56"/>
        <v>39</v>
      </c>
      <c r="G716">
        <v>1</v>
      </c>
      <c r="H716" s="19">
        <v>6117.49</v>
      </c>
      <c r="I716" t="s">
        <v>11</v>
      </c>
      <c r="J716" t="s">
        <v>12</v>
      </c>
      <c r="K716" t="s">
        <v>23</v>
      </c>
      <c r="L716" t="str">
        <f t="shared" si="57"/>
        <v>tier - 2</v>
      </c>
      <c r="M716" t="str">
        <f t="shared" si="58"/>
        <v>tier - 3</v>
      </c>
      <c r="N716" t="str">
        <f t="shared" si="59"/>
        <v>R1012</v>
      </c>
    </row>
    <row r="717" spans="1:14" x14ac:dyDescent="0.25">
      <c r="A717" t="s">
        <v>749</v>
      </c>
      <c r="B717">
        <v>1983</v>
      </c>
      <c r="C717" s="17" t="s">
        <v>15</v>
      </c>
      <c r="D717" s="15">
        <v>16</v>
      </c>
      <c r="E717" s="21">
        <f t="shared" si="55"/>
        <v>30636</v>
      </c>
      <c r="F717" s="23">
        <f t="shared" si="56"/>
        <v>39</v>
      </c>
      <c r="G717">
        <v>1</v>
      </c>
      <c r="H717" s="19">
        <v>6123.57</v>
      </c>
      <c r="I717" t="s">
        <v>12</v>
      </c>
      <c r="J717" t="s">
        <v>11</v>
      </c>
      <c r="K717" t="s">
        <v>23</v>
      </c>
      <c r="L717" t="str">
        <f t="shared" si="57"/>
        <v>tier - 3</v>
      </c>
      <c r="M717" t="str">
        <f t="shared" si="58"/>
        <v>tier - 2</v>
      </c>
      <c r="N717" t="str">
        <f t="shared" si="59"/>
        <v>R1012</v>
      </c>
    </row>
    <row r="718" spans="1:14" x14ac:dyDescent="0.25">
      <c r="A718" t="s">
        <v>750</v>
      </c>
      <c r="B718">
        <v>1990</v>
      </c>
      <c r="C718" s="17" t="s">
        <v>35</v>
      </c>
      <c r="D718" s="15">
        <v>18</v>
      </c>
      <c r="E718" s="21">
        <f t="shared" si="55"/>
        <v>33103</v>
      </c>
      <c r="F718" s="23">
        <f t="shared" si="56"/>
        <v>32</v>
      </c>
      <c r="G718">
        <v>3</v>
      </c>
      <c r="H718" s="19">
        <v>6128.8</v>
      </c>
      <c r="I718" t="s">
        <v>11</v>
      </c>
      <c r="J718" t="s">
        <v>12</v>
      </c>
      <c r="K718" t="s">
        <v>23</v>
      </c>
      <c r="L718" t="str">
        <f t="shared" si="57"/>
        <v>tier - 2</v>
      </c>
      <c r="M718" t="str">
        <f t="shared" si="58"/>
        <v>tier - 3</v>
      </c>
      <c r="N718" t="str">
        <f t="shared" si="59"/>
        <v>R1012</v>
      </c>
    </row>
    <row r="719" spans="1:14" x14ac:dyDescent="0.25">
      <c r="A719" t="s">
        <v>751</v>
      </c>
      <c r="B719">
        <v>1969</v>
      </c>
      <c r="C719" s="17" t="s">
        <v>15</v>
      </c>
      <c r="D719" s="15">
        <v>9</v>
      </c>
      <c r="E719" s="21">
        <f t="shared" si="55"/>
        <v>25516</v>
      </c>
      <c r="F719" s="23">
        <f t="shared" si="56"/>
        <v>53</v>
      </c>
      <c r="G719">
        <v>0</v>
      </c>
      <c r="H719" s="19">
        <v>6138.5</v>
      </c>
      <c r="I719" t="s">
        <v>11</v>
      </c>
      <c r="J719" t="s">
        <v>11</v>
      </c>
      <c r="K719" t="s">
        <v>42</v>
      </c>
      <c r="L719" t="str">
        <f t="shared" si="57"/>
        <v>tier - 2</v>
      </c>
      <c r="M719" t="str">
        <f t="shared" si="58"/>
        <v>tier - 2</v>
      </c>
      <c r="N719" t="str">
        <f t="shared" si="59"/>
        <v>R1011</v>
      </c>
    </row>
    <row r="720" spans="1:14" x14ac:dyDescent="0.25">
      <c r="A720" t="s">
        <v>752</v>
      </c>
      <c r="B720">
        <v>1978</v>
      </c>
      <c r="C720" s="17" t="s">
        <v>20</v>
      </c>
      <c r="D720" s="15">
        <v>5</v>
      </c>
      <c r="E720" s="21">
        <f t="shared" si="55"/>
        <v>28738</v>
      </c>
      <c r="F720" s="23">
        <f t="shared" si="56"/>
        <v>44</v>
      </c>
      <c r="G720">
        <v>2</v>
      </c>
      <c r="H720" s="19">
        <v>6138.58</v>
      </c>
      <c r="I720" t="s">
        <v>11</v>
      </c>
      <c r="J720" t="s">
        <v>16</v>
      </c>
      <c r="K720" t="s">
        <v>13</v>
      </c>
      <c r="L720" t="str">
        <f t="shared" si="57"/>
        <v>tier - 2</v>
      </c>
      <c r="M720" t="str">
        <f t="shared" si="58"/>
        <v>tier - 1</v>
      </c>
      <c r="N720" t="str">
        <f t="shared" si="59"/>
        <v>R1013</v>
      </c>
    </row>
    <row r="721" spans="1:14" x14ac:dyDescent="0.25">
      <c r="A721" t="s">
        <v>753</v>
      </c>
      <c r="B721">
        <v>1976</v>
      </c>
      <c r="C721" s="17" t="s">
        <v>30</v>
      </c>
      <c r="D721" s="15">
        <v>12</v>
      </c>
      <c r="E721" s="21">
        <f t="shared" si="55"/>
        <v>28106</v>
      </c>
      <c r="F721" s="23">
        <f t="shared" si="56"/>
        <v>46</v>
      </c>
      <c r="G721">
        <v>2</v>
      </c>
      <c r="H721" s="19">
        <v>6139.14</v>
      </c>
      <c r="I721" t="s">
        <v>11</v>
      </c>
      <c r="J721" t="s">
        <v>12</v>
      </c>
      <c r="K721" t="s">
        <v>13</v>
      </c>
      <c r="L721" t="str">
        <f t="shared" si="57"/>
        <v>tier - 2</v>
      </c>
      <c r="M721" t="str">
        <f t="shared" si="58"/>
        <v>tier - 3</v>
      </c>
      <c r="N721" t="str">
        <f t="shared" si="59"/>
        <v>R1013</v>
      </c>
    </row>
    <row r="722" spans="1:14" x14ac:dyDescent="0.25">
      <c r="A722" t="s">
        <v>754</v>
      </c>
      <c r="B722">
        <v>1970</v>
      </c>
      <c r="C722" s="17" t="s">
        <v>37</v>
      </c>
      <c r="D722" s="15">
        <v>14</v>
      </c>
      <c r="E722" s="21">
        <f t="shared" si="55"/>
        <v>25855</v>
      </c>
      <c r="F722" s="23">
        <f t="shared" si="56"/>
        <v>52</v>
      </c>
      <c r="G722">
        <v>0</v>
      </c>
      <c r="H722" s="19">
        <v>6147.12</v>
      </c>
      <c r="I722" t="s">
        <v>11</v>
      </c>
      <c r="J722" t="s">
        <v>12</v>
      </c>
      <c r="K722" t="s">
        <v>23</v>
      </c>
      <c r="L722" t="str">
        <f t="shared" si="57"/>
        <v>tier - 2</v>
      </c>
      <c r="M722" t="str">
        <f t="shared" si="58"/>
        <v>tier - 3</v>
      </c>
      <c r="N722" t="str">
        <f t="shared" si="59"/>
        <v>R1012</v>
      </c>
    </row>
    <row r="723" spans="1:14" x14ac:dyDescent="0.25">
      <c r="A723" t="s">
        <v>755</v>
      </c>
      <c r="B723">
        <v>1973</v>
      </c>
      <c r="C723" s="17" t="s">
        <v>15</v>
      </c>
      <c r="D723" s="15">
        <v>6</v>
      </c>
      <c r="E723" s="21">
        <f t="shared" si="55"/>
        <v>26974</v>
      </c>
      <c r="F723" s="23">
        <f t="shared" si="56"/>
        <v>49</v>
      </c>
      <c r="G723">
        <v>0</v>
      </c>
      <c r="H723" s="19">
        <v>6152.05</v>
      </c>
      <c r="I723" t="s">
        <v>11</v>
      </c>
      <c r="J723" t="s">
        <v>12</v>
      </c>
      <c r="K723" t="s">
        <v>13</v>
      </c>
      <c r="L723" t="str">
        <f t="shared" si="57"/>
        <v>tier - 2</v>
      </c>
      <c r="M723" t="str">
        <f t="shared" si="58"/>
        <v>tier - 3</v>
      </c>
      <c r="N723" t="str">
        <f t="shared" si="59"/>
        <v>R1013</v>
      </c>
    </row>
    <row r="724" spans="1:14" x14ac:dyDescent="0.25">
      <c r="A724" t="s">
        <v>756</v>
      </c>
      <c r="B724">
        <v>1985</v>
      </c>
      <c r="C724" s="17" t="s">
        <v>37</v>
      </c>
      <c r="D724" s="15">
        <v>15</v>
      </c>
      <c r="E724" s="21">
        <f t="shared" si="55"/>
        <v>31335</v>
      </c>
      <c r="F724" s="23">
        <f t="shared" si="56"/>
        <v>37</v>
      </c>
      <c r="G724">
        <v>3</v>
      </c>
      <c r="H724" s="19">
        <v>6159.57</v>
      </c>
      <c r="I724" t="s">
        <v>11</v>
      </c>
      <c r="J724" t="s">
        <v>16</v>
      </c>
      <c r="K724" t="s">
        <v>23</v>
      </c>
      <c r="L724" t="str">
        <f t="shared" si="57"/>
        <v>tier - 2</v>
      </c>
      <c r="M724" t="str">
        <f t="shared" si="58"/>
        <v>tier - 1</v>
      </c>
      <c r="N724" t="str">
        <f t="shared" si="59"/>
        <v>R1012</v>
      </c>
    </row>
    <row r="725" spans="1:14" x14ac:dyDescent="0.25">
      <c r="A725" t="s">
        <v>757</v>
      </c>
      <c r="B725">
        <v>1984</v>
      </c>
      <c r="C725" s="17" t="s">
        <v>37</v>
      </c>
      <c r="D725" s="15">
        <v>6</v>
      </c>
      <c r="E725" s="21">
        <f t="shared" si="55"/>
        <v>30961</v>
      </c>
      <c r="F725" s="23">
        <f t="shared" si="56"/>
        <v>38</v>
      </c>
      <c r="G725">
        <v>3</v>
      </c>
      <c r="H725" s="19">
        <v>6170.96</v>
      </c>
      <c r="I725" t="s">
        <v>11</v>
      </c>
      <c r="J725" t="s">
        <v>16</v>
      </c>
      <c r="K725" t="s">
        <v>13</v>
      </c>
      <c r="L725" t="str">
        <f t="shared" si="57"/>
        <v>tier - 2</v>
      </c>
      <c r="M725" t="str">
        <f t="shared" si="58"/>
        <v>tier - 1</v>
      </c>
      <c r="N725" t="str">
        <f t="shared" si="59"/>
        <v>R1013</v>
      </c>
    </row>
    <row r="726" spans="1:14" x14ac:dyDescent="0.25">
      <c r="A726" t="s">
        <v>758</v>
      </c>
      <c r="B726">
        <v>1985</v>
      </c>
      <c r="C726" s="17" t="s">
        <v>35</v>
      </c>
      <c r="D726" s="15">
        <v>9</v>
      </c>
      <c r="E726" s="21">
        <f t="shared" si="55"/>
        <v>31268</v>
      </c>
      <c r="F726" s="23">
        <f t="shared" si="56"/>
        <v>37</v>
      </c>
      <c r="G726">
        <v>3</v>
      </c>
      <c r="H726" s="19">
        <v>6183.32</v>
      </c>
      <c r="I726" t="s">
        <v>11</v>
      </c>
      <c r="J726" t="s">
        <v>11</v>
      </c>
      <c r="K726" t="s">
        <v>23</v>
      </c>
      <c r="L726" t="str">
        <f t="shared" si="57"/>
        <v>tier - 2</v>
      </c>
      <c r="M726" t="str">
        <f t="shared" si="58"/>
        <v>tier - 2</v>
      </c>
      <c r="N726" t="str">
        <f t="shared" si="59"/>
        <v>R1012</v>
      </c>
    </row>
    <row r="727" spans="1:14" x14ac:dyDescent="0.25">
      <c r="A727" t="s">
        <v>759</v>
      </c>
      <c r="B727">
        <v>1970</v>
      </c>
      <c r="C727" s="17" t="s">
        <v>37</v>
      </c>
      <c r="D727" s="15">
        <v>5</v>
      </c>
      <c r="E727" s="21">
        <f t="shared" si="55"/>
        <v>25846</v>
      </c>
      <c r="F727" s="23">
        <f t="shared" si="56"/>
        <v>52</v>
      </c>
      <c r="G727">
        <v>0</v>
      </c>
      <c r="H727" s="19">
        <v>6183.46</v>
      </c>
      <c r="I727" t="s">
        <v>11</v>
      </c>
      <c r="J727" t="s">
        <v>11</v>
      </c>
      <c r="K727" t="s">
        <v>23</v>
      </c>
      <c r="L727" t="str">
        <f t="shared" si="57"/>
        <v>tier - 2</v>
      </c>
      <c r="M727" t="str">
        <f t="shared" si="58"/>
        <v>tier - 2</v>
      </c>
      <c r="N727" t="str">
        <f t="shared" si="59"/>
        <v>R1012</v>
      </c>
    </row>
    <row r="728" spans="1:14" x14ac:dyDescent="0.25">
      <c r="A728" t="s">
        <v>760</v>
      </c>
      <c r="B728">
        <v>1988</v>
      </c>
      <c r="C728" s="17" t="s">
        <v>15</v>
      </c>
      <c r="D728" s="15">
        <v>1</v>
      </c>
      <c r="E728" s="21">
        <f t="shared" si="55"/>
        <v>32448</v>
      </c>
      <c r="F728" s="23">
        <f t="shared" si="56"/>
        <v>34</v>
      </c>
      <c r="G728">
        <v>3</v>
      </c>
      <c r="H728" s="19">
        <v>6184.3</v>
      </c>
      <c r="I728" t="s">
        <v>11</v>
      </c>
      <c r="J728" t="s">
        <v>12</v>
      </c>
      <c r="K728" t="s">
        <v>13</v>
      </c>
      <c r="L728" t="str">
        <f t="shared" si="57"/>
        <v>tier - 2</v>
      </c>
      <c r="M728" t="str">
        <f t="shared" si="58"/>
        <v>tier - 3</v>
      </c>
      <c r="N728" t="str">
        <f t="shared" si="59"/>
        <v>R1013</v>
      </c>
    </row>
    <row r="729" spans="1:14" x14ac:dyDescent="0.25">
      <c r="A729" t="s">
        <v>761</v>
      </c>
      <c r="B729">
        <v>1981</v>
      </c>
      <c r="C729" s="17" t="s">
        <v>15</v>
      </c>
      <c r="D729" s="15">
        <v>22</v>
      </c>
      <c r="E729" s="21">
        <f t="shared" si="55"/>
        <v>29912</v>
      </c>
      <c r="F729" s="23">
        <f t="shared" si="56"/>
        <v>41</v>
      </c>
      <c r="G729">
        <v>0</v>
      </c>
      <c r="H729" s="19">
        <v>6185.32</v>
      </c>
      <c r="I729" t="s">
        <v>11</v>
      </c>
      <c r="J729" t="s">
        <v>16</v>
      </c>
      <c r="K729" t="s">
        <v>13</v>
      </c>
      <c r="L729" t="str">
        <f t="shared" si="57"/>
        <v>tier - 2</v>
      </c>
      <c r="M729" t="str">
        <f t="shared" si="58"/>
        <v>tier - 1</v>
      </c>
      <c r="N729" t="str">
        <f t="shared" si="59"/>
        <v>R1013</v>
      </c>
    </row>
    <row r="730" spans="1:14" x14ac:dyDescent="0.25">
      <c r="A730" t="s">
        <v>762</v>
      </c>
      <c r="B730">
        <v>1981</v>
      </c>
      <c r="C730" s="17" t="s">
        <v>37</v>
      </c>
      <c r="D730" s="15">
        <v>1</v>
      </c>
      <c r="E730" s="21">
        <f t="shared" si="55"/>
        <v>29860</v>
      </c>
      <c r="F730" s="23">
        <f t="shared" si="56"/>
        <v>41</v>
      </c>
      <c r="G730">
        <v>0</v>
      </c>
      <c r="H730" s="19">
        <v>6186.13</v>
      </c>
      <c r="I730" t="s">
        <v>11</v>
      </c>
      <c r="J730" t="s">
        <v>12</v>
      </c>
      <c r="K730" t="s">
        <v>42</v>
      </c>
      <c r="L730" t="str">
        <f t="shared" si="57"/>
        <v>tier - 2</v>
      </c>
      <c r="M730" t="str">
        <f t="shared" si="58"/>
        <v>tier - 3</v>
      </c>
      <c r="N730" t="str">
        <f t="shared" si="59"/>
        <v>R1011</v>
      </c>
    </row>
    <row r="731" spans="1:14" x14ac:dyDescent="0.25">
      <c r="A731" t="s">
        <v>763</v>
      </c>
      <c r="B731">
        <v>1988</v>
      </c>
      <c r="C731" s="17" t="s">
        <v>37</v>
      </c>
      <c r="D731" s="15">
        <v>23</v>
      </c>
      <c r="E731" s="21">
        <f t="shared" si="55"/>
        <v>32439</v>
      </c>
      <c r="F731" s="23">
        <f t="shared" si="56"/>
        <v>34</v>
      </c>
      <c r="G731">
        <v>3</v>
      </c>
      <c r="H731" s="19">
        <v>6196.45</v>
      </c>
      <c r="I731" t="s">
        <v>11</v>
      </c>
      <c r="J731" t="s">
        <v>16</v>
      </c>
      <c r="K731" t="s">
        <v>42</v>
      </c>
      <c r="L731" t="str">
        <f t="shared" si="57"/>
        <v>tier - 2</v>
      </c>
      <c r="M731" t="str">
        <f t="shared" si="58"/>
        <v>tier - 1</v>
      </c>
      <c r="N731" t="str">
        <f t="shared" si="59"/>
        <v>R1011</v>
      </c>
    </row>
    <row r="732" spans="1:14" x14ac:dyDescent="0.25">
      <c r="A732" t="s">
        <v>764</v>
      </c>
      <c r="B732">
        <v>1985</v>
      </c>
      <c r="C732" s="17" t="s">
        <v>10</v>
      </c>
      <c r="D732" s="15">
        <v>22</v>
      </c>
      <c r="E732" s="21">
        <f t="shared" si="55"/>
        <v>31250</v>
      </c>
      <c r="F732" s="23">
        <f t="shared" si="56"/>
        <v>37</v>
      </c>
      <c r="G732">
        <v>2</v>
      </c>
      <c r="H732" s="19">
        <v>6198.75</v>
      </c>
      <c r="I732" t="s">
        <v>11</v>
      </c>
      <c r="J732" t="s">
        <v>16</v>
      </c>
      <c r="K732" t="s">
        <v>23</v>
      </c>
      <c r="L732" t="str">
        <f t="shared" si="57"/>
        <v>tier - 2</v>
      </c>
      <c r="M732" t="str">
        <f t="shared" si="58"/>
        <v>tier - 1</v>
      </c>
      <c r="N732" t="str">
        <f t="shared" si="59"/>
        <v>R1012</v>
      </c>
    </row>
    <row r="733" spans="1:14" x14ac:dyDescent="0.25">
      <c r="A733" t="s">
        <v>31</v>
      </c>
      <c r="B733">
        <v>1985</v>
      </c>
      <c r="C733" s="17" t="s">
        <v>30</v>
      </c>
      <c r="D733" s="15">
        <v>20</v>
      </c>
      <c r="E733" s="21">
        <f t="shared" si="55"/>
        <v>31401</v>
      </c>
      <c r="F733" s="23">
        <f t="shared" si="56"/>
        <v>37</v>
      </c>
      <c r="G733">
        <v>2</v>
      </c>
      <c r="H733" s="19">
        <v>6203.9</v>
      </c>
      <c r="I733" t="s">
        <v>16</v>
      </c>
      <c r="J733" t="s">
        <v>11</v>
      </c>
      <c r="K733" t="s">
        <v>23</v>
      </c>
      <c r="L733" t="str">
        <f t="shared" si="57"/>
        <v>tier - 1</v>
      </c>
      <c r="M733" t="str">
        <f t="shared" si="58"/>
        <v>tier - 2</v>
      </c>
      <c r="N733" t="str">
        <f t="shared" si="59"/>
        <v>R1012</v>
      </c>
    </row>
    <row r="734" spans="1:14" x14ac:dyDescent="0.25">
      <c r="A734" t="s">
        <v>765</v>
      </c>
      <c r="B734">
        <v>1985</v>
      </c>
      <c r="C734" s="17" t="s">
        <v>20</v>
      </c>
      <c r="D734" s="15">
        <v>22</v>
      </c>
      <c r="E734" s="21">
        <f t="shared" si="55"/>
        <v>31312</v>
      </c>
      <c r="F734" s="23">
        <f t="shared" si="56"/>
        <v>37</v>
      </c>
      <c r="G734">
        <v>2</v>
      </c>
      <c r="H734" s="19">
        <v>6203.9</v>
      </c>
      <c r="I734" t="s">
        <v>11</v>
      </c>
      <c r="J734" t="s">
        <v>11</v>
      </c>
      <c r="K734" t="s">
        <v>23</v>
      </c>
      <c r="L734" t="str">
        <f t="shared" si="57"/>
        <v>tier - 2</v>
      </c>
      <c r="M734" t="str">
        <f t="shared" si="58"/>
        <v>tier - 2</v>
      </c>
      <c r="N734" t="str">
        <f t="shared" si="59"/>
        <v>R1012</v>
      </c>
    </row>
    <row r="735" spans="1:14" x14ac:dyDescent="0.25">
      <c r="A735" t="s">
        <v>766</v>
      </c>
      <c r="B735">
        <v>1999</v>
      </c>
      <c r="C735" s="17" t="s">
        <v>20</v>
      </c>
      <c r="D735" s="15">
        <v>10</v>
      </c>
      <c r="E735" s="21">
        <f t="shared" si="55"/>
        <v>36413</v>
      </c>
      <c r="F735" s="23">
        <f t="shared" si="56"/>
        <v>23</v>
      </c>
      <c r="G735">
        <v>0</v>
      </c>
      <c r="H735" s="19">
        <v>6207.26</v>
      </c>
      <c r="I735" t="s">
        <v>11</v>
      </c>
      <c r="J735" t="s">
        <v>11</v>
      </c>
      <c r="K735" t="s">
        <v>535</v>
      </c>
      <c r="L735" t="str">
        <f t="shared" si="57"/>
        <v>tier - 2</v>
      </c>
      <c r="M735" t="str">
        <f t="shared" si="58"/>
        <v>tier - 2</v>
      </c>
      <c r="N735" t="str">
        <f t="shared" si="59"/>
        <v>R1026</v>
      </c>
    </row>
    <row r="736" spans="1:14" x14ac:dyDescent="0.25">
      <c r="A736" t="s">
        <v>767</v>
      </c>
      <c r="B736">
        <v>1992</v>
      </c>
      <c r="C736" s="17" t="s">
        <v>35</v>
      </c>
      <c r="D736" s="15">
        <v>12</v>
      </c>
      <c r="E736" s="21">
        <f t="shared" si="55"/>
        <v>33828</v>
      </c>
      <c r="F736" s="23">
        <f t="shared" si="56"/>
        <v>30</v>
      </c>
      <c r="G736">
        <v>0</v>
      </c>
      <c r="H736" s="19">
        <v>6208.5</v>
      </c>
      <c r="I736" t="s">
        <v>11</v>
      </c>
      <c r="J736" t="s">
        <v>16</v>
      </c>
      <c r="K736" t="s">
        <v>300</v>
      </c>
      <c r="L736" t="str">
        <f t="shared" si="57"/>
        <v>tier - 2</v>
      </c>
      <c r="M736" t="str">
        <f t="shared" si="58"/>
        <v>tier - 1</v>
      </c>
      <c r="N736" t="str">
        <f t="shared" si="59"/>
        <v>R1021</v>
      </c>
    </row>
    <row r="737" spans="1:14" x14ac:dyDescent="0.25">
      <c r="A737" t="s">
        <v>768</v>
      </c>
      <c r="B737">
        <v>1972</v>
      </c>
      <c r="C737" s="17" t="s">
        <v>18</v>
      </c>
      <c r="D737" s="15">
        <v>29</v>
      </c>
      <c r="E737" s="21">
        <f t="shared" si="55"/>
        <v>26479</v>
      </c>
      <c r="F737" s="23">
        <f t="shared" si="56"/>
        <v>50</v>
      </c>
      <c r="G737">
        <v>0</v>
      </c>
      <c r="H737" s="19">
        <v>6219.93</v>
      </c>
      <c r="I737" t="s">
        <v>11</v>
      </c>
      <c r="J737" t="s">
        <v>11</v>
      </c>
      <c r="K737" t="s">
        <v>13</v>
      </c>
      <c r="L737" t="str">
        <f t="shared" si="57"/>
        <v>tier - 2</v>
      </c>
      <c r="M737" t="str">
        <f t="shared" si="58"/>
        <v>tier - 2</v>
      </c>
      <c r="N737" t="str">
        <f t="shared" si="59"/>
        <v>R1013</v>
      </c>
    </row>
    <row r="738" spans="1:14" x14ac:dyDescent="0.25">
      <c r="A738" t="s">
        <v>769</v>
      </c>
      <c r="B738">
        <v>1978</v>
      </c>
      <c r="C738" s="17" t="s">
        <v>20</v>
      </c>
      <c r="D738" s="15">
        <v>19</v>
      </c>
      <c r="E738" s="21">
        <f t="shared" si="55"/>
        <v>28752</v>
      </c>
      <c r="F738" s="23">
        <f t="shared" si="56"/>
        <v>44</v>
      </c>
      <c r="G738">
        <v>2</v>
      </c>
      <c r="H738" s="19">
        <v>6236.95</v>
      </c>
      <c r="I738" t="s">
        <v>11</v>
      </c>
      <c r="J738" t="s">
        <v>11</v>
      </c>
      <c r="K738" t="s">
        <v>13</v>
      </c>
      <c r="L738" t="str">
        <f t="shared" si="57"/>
        <v>tier - 2</v>
      </c>
      <c r="M738" t="str">
        <f t="shared" si="58"/>
        <v>tier - 2</v>
      </c>
      <c r="N738" t="str">
        <f t="shared" si="59"/>
        <v>R1013</v>
      </c>
    </row>
    <row r="739" spans="1:14" x14ac:dyDescent="0.25">
      <c r="A739" t="s">
        <v>770</v>
      </c>
      <c r="B739">
        <v>1983</v>
      </c>
      <c r="C739" s="17" t="s">
        <v>35</v>
      </c>
      <c r="D739" s="15">
        <v>11</v>
      </c>
      <c r="E739" s="21">
        <f t="shared" si="55"/>
        <v>30539</v>
      </c>
      <c r="F739" s="23">
        <f t="shared" si="56"/>
        <v>39</v>
      </c>
      <c r="G739">
        <v>1</v>
      </c>
      <c r="H739" s="19">
        <v>6238.3</v>
      </c>
      <c r="I739" t="s">
        <v>11</v>
      </c>
      <c r="J739" t="s">
        <v>16</v>
      </c>
      <c r="K739" t="s">
        <v>42</v>
      </c>
      <c r="L739" t="str">
        <f t="shared" si="57"/>
        <v>tier - 2</v>
      </c>
      <c r="M739" t="str">
        <f t="shared" si="58"/>
        <v>tier - 1</v>
      </c>
      <c r="N739" t="str">
        <f t="shared" si="59"/>
        <v>R1011</v>
      </c>
    </row>
    <row r="740" spans="1:14" x14ac:dyDescent="0.25">
      <c r="A740" t="s">
        <v>771</v>
      </c>
      <c r="B740">
        <v>1979</v>
      </c>
      <c r="C740" s="17" t="s">
        <v>37</v>
      </c>
      <c r="D740" s="15">
        <v>10</v>
      </c>
      <c r="E740" s="21">
        <f t="shared" si="55"/>
        <v>29138</v>
      </c>
      <c r="F740" s="23">
        <f t="shared" si="56"/>
        <v>43</v>
      </c>
      <c r="G740">
        <v>0</v>
      </c>
      <c r="H740" s="19">
        <v>6250.44</v>
      </c>
      <c r="I740" t="s">
        <v>11</v>
      </c>
      <c r="J740" t="s">
        <v>16</v>
      </c>
      <c r="K740" t="s">
        <v>42</v>
      </c>
      <c r="L740" t="str">
        <f t="shared" si="57"/>
        <v>tier - 2</v>
      </c>
      <c r="M740" t="str">
        <f t="shared" si="58"/>
        <v>tier - 1</v>
      </c>
      <c r="N740" t="str">
        <f t="shared" si="59"/>
        <v>R1011</v>
      </c>
    </row>
    <row r="741" spans="1:14" x14ac:dyDescent="0.25">
      <c r="A741" t="s">
        <v>772</v>
      </c>
      <c r="B741">
        <v>1972</v>
      </c>
      <c r="C741" s="17" t="s">
        <v>15</v>
      </c>
      <c r="D741" s="15">
        <v>11</v>
      </c>
      <c r="E741" s="21">
        <f t="shared" si="55"/>
        <v>26614</v>
      </c>
      <c r="F741" s="23">
        <f t="shared" si="56"/>
        <v>50</v>
      </c>
      <c r="G741">
        <v>0</v>
      </c>
      <c r="H741" s="19">
        <v>6253.85</v>
      </c>
      <c r="I741" t="s">
        <v>11</v>
      </c>
      <c r="J741" t="s">
        <v>11</v>
      </c>
      <c r="K741" t="s">
        <v>13</v>
      </c>
      <c r="L741" t="str">
        <f t="shared" si="57"/>
        <v>tier - 2</v>
      </c>
      <c r="M741" t="str">
        <f t="shared" si="58"/>
        <v>tier - 2</v>
      </c>
      <c r="N741" t="str">
        <f t="shared" si="59"/>
        <v>R1013</v>
      </c>
    </row>
    <row r="742" spans="1:14" x14ac:dyDescent="0.25">
      <c r="A742" t="s">
        <v>773</v>
      </c>
      <c r="B742">
        <v>1972</v>
      </c>
      <c r="C742" s="17" t="s">
        <v>20</v>
      </c>
      <c r="D742" s="15">
        <v>8</v>
      </c>
      <c r="E742" s="21">
        <f t="shared" si="55"/>
        <v>26550</v>
      </c>
      <c r="F742" s="23">
        <f t="shared" si="56"/>
        <v>50</v>
      </c>
      <c r="G742">
        <v>0</v>
      </c>
      <c r="H742" s="19">
        <v>6254.13</v>
      </c>
      <c r="I742" t="s">
        <v>11</v>
      </c>
      <c r="J742" t="s">
        <v>11</v>
      </c>
      <c r="K742" t="s">
        <v>23</v>
      </c>
      <c r="L742" t="str">
        <f t="shared" si="57"/>
        <v>tier - 2</v>
      </c>
      <c r="M742" t="str">
        <f t="shared" si="58"/>
        <v>tier - 2</v>
      </c>
      <c r="N742" t="str">
        <f t="shared" si="59"/>
        <v>R1012</v>
      </c>
    </row>
    <row r="743" spans="1:14" x14ac:dyDescent="0.25">
      <c r="A743" t="s">
        <v>774</v>
      </c>
      <c r="B743">
        <v>1970</v>
      </c>
      <c r="C743" s="17" t="s">
        <v>37</v>
      </c>
      <c r="D743" s="15">
        <v>11</v>
      </c>
      <c r="E743" s="21">
        <f t="shared" si="55"/>
        <v>25852</v>
      </c>
      <c r="F743" s="23">
        <f t="shared" si="56"/>
        <v>52</v>
      </c>
      <c r="G743">
        <v>0</v>
      </c>
      <c r="H743" s="19">
        <v>6255.38</v>
      </c>
      <c r="I743" t="s">
        <v>11</v>
      </c>
      <c r="J743" t="s">
        <v>11</v>
      </c>
      <c r="K743" t="s">
        <v>13</v>
      </c>
      <c r="L743" t="str">
        <f t="shared" si="57"/>
        <v>tier - 2</v>
      </c>
      <c r="M743" t="str">
        <f t="shared" si="58"/>
        <v>tier - 2</v>
      </c>
      <c r="N743" t="str">
        <f t="shared" si="59"/>
        <v>R1013</v>
      </c>
    </row>
    <row r="744" spans="1:14" x14ac:dyDescent="0.25">
      <c r="A744" t="s">
        <v>775</v>
      </c>
      <c r="B744">
        <v>1995</v>
      </c>
      <c r="C744" s="17" t="s">
        <v>37</v>
      </c>
      <c r="D744" s="15">
        <v>17</v>
      </c>
      <c r="E744" s="21">
        <f t="shared" si="55"/>
        <v>34989</v>
      </c>
      <c r="F744" s="23">
        <f t="shared" si="56"/>
        <v>27</v>
      </c>
      <c r="G744">
        <v>0</v>
      </c>
      <c r="H744" s="19">
        <v>6261.2</v>
      </c>
      <c r="I744" t="s">
        <v>11</v>
      </c>
      <c r="J744" t="s">
        <v>16</v>
      </c>
      <c r="K744" t="s">
        <v>535</v>
      </c>
      <c r="L744" t="str">
        <f t="shared" si="57"/>
        <v>tier - 2</v>
      </c>
      <c r="M744" t="str">
        <f t="shared" si="58"/>
        <v>tier - 1</v>
      </c>
      <c r="N744" t="str">
        <f t="shared" si="59"/>
        <v>R1026</v>
      </c>
    </row>
    <row r="745" spans="1:14" x14ac:dyDescent="0.25">
      <c r="A745" t="s">
        <v>776</v>
      </c>
      <c r="B745">
        <v>1984</v>
      </c>
      <c r="C745" s="17" t="s">
        <v>20</v>
      </c>
      <c r="D745" s="15">
        <v>25</v>
      </c>
      <c r="E745" s="21">
        <f t="shared" si="55"/>
        <v>30950</v>
      </c>
      <c r="F745" s="23">
        <f t="shared" si="56"/>
        <v>38</v>
      </c>
      <c r="G745">
        <v>3</v>
      </c>
      <c r="H745" s="19">
        <v>6269.33</v>
      </c>
      <c r="I745" t="s">
        <v>11</v>
      </c>
      <c r="J745" t="s">
        <v>16</v>
      </c>
      <c r="K745" t="s">
        <v>13</v>
      </c>
      <c r="L745" t="str">
        <f t="shared" si="57"/>
        <v>tier - 2</v>
      </c>
      <c r="M745" t="str">
        <f t="shared" si="58"/>
        <v>tier - 1</v>
      </c>
      <c r="N745" t="str">
        <f t="shared" si="59"/>
        <v>R1013</v>
      </c>
    </row>
    <row r="746" spans="1:14" x14ac:dyDescent="0.25">
      <c r="A746" t="s">
        <v>777</v>
      </c>
      <c r="B746">
        <v>1981</v>
      </c>
      <c r="C746" s="17" t="s">
        <v>18</v>
      </c>
      <c r="D746" s="15">
        <v>30</v>
      </c>
      <c r="E746" s="21">
        <f t="shared" si="55"/>
        <v>29767</v>
      </c>
      <c r="F746" s="23">
        <f t="shared" si="56"/>
        <v>41</v>
      </c>
      <c r="G746">
        <v>1</v>
      </c>
      <c r="H746" s="19">
        <v>6272.48</v>
      </c>
      <c r="I746" t="s">
        <v>16</v>
      </c>
      <c r="J746" t="s">
        <v>12</v>
      </c>
      <c r="K746" t="s">
        <v>13</v>
      </c>
      <c r="L746" t="str">
        <f t="shared" si="57"/>
        <v>tier - 1</v>
      </c>
      <c r="M746" t="str">
        <f t="shared" si="58"/>
        <v>tier - 3</v>
      </c>
      <c r="N746" t="str">
        <f t="shared" si="59"/>
        <v>R1013</v>
      </c>
    </row>
    <row r="747" spans="1:14" x14ac:dyDescent="0.25">
      <c r="A747" t="s">
        <v>778</v>
      </c>
      <c r="B747">
        <v>1993</v>
      </c>
      <c r="C747" s="17" t="s">
        <v>37</v>
      </c>
      <c r="D747" s="15">
        <v>16</v>
      </c>
      <c r="E747" s="21">
        <f t="shared" si="55"/>
        <v>34258</v>
      </c>
      <c r="F747" s="23">
        <f t="shared" si="56"/>
        <v>29</v>
      </c>
      <c r="G747">
        <v>0</v>
      </c>
      <c r="H747" s="19">
        <v>6276.3</v>
      </c>
      <c r="I747" t="s">
        <v>11</v>
      </c>
      <c r="J747" t="s">
        <v>16</v>
      </c>
      <c r="K747" t="s">
        <v>200</v>
      </c>
      <c r="L747" t="str">
        <f t="shared" si="57"/>
        <v>tier - 2</v>
      </c>
      <c r="M747" t="str">
        <f t="shared" si="58"/>
        <v>tier - 1</v>
      </c>
      <c r="N747" t="str">
        <f t="shared" si="59"/>
        <v>R1025</v>
      </c>
    </row>
    <row r="748" spans="1:14" x14ac:dyDescent="0.25">
      <c r="A748" t="s">
        <v>779</v>
      </c>
      <c r="B748">
        <v>1981</v>
      </c>
      <c r="C748" s="17" t="s">
        <v>15</v>
      </c>
      <c r="D748" s="15">
        <v>24</v>
      </c>
      <c r="E748" s="21">
        <f t="shared" si="55"/>
        <v>29914</v>
      </c>
      <c r="F748" s="23">
        <f t="shared" si="56"/>
        <v>41</v>
      </c>
      <c r="G748">
        <v>1</v>
      </c>
      <c r="H748" s="19">
        <v>6282.24</v>
      </c>
      <c r="I748" t="s">
        <v>11</v>
      </c>
      <c r="J748" t="s">
        <v>16</v>
      </c>
      <c r="K748" t="s">
        <v>42</v>
      </c>
      <c r="L748" t="str">
        <f t="shared" si="57"/>
        <v>tier - 2</v>
      </c>
      <c r="M748" t="str">
        <f t="shared" si="58"/>
        <v>tier - 1</v>
      </c>
      <c r="N748" t="str">
        <f t="shared" si="59"/>
        <v>R1011</v>
      </c>
    </row>
    <row r="749" spans="1:14" x14ac:dyDescent="0.25">
      <c r="A749" t="s">
        <v>780</v>
      </c>
      <c r="B749">
        <v>1981</v>
      </c>
      <c r="C749" s="17" t="s">
        <v>35</v>
      </c>
      <c r="D749" s="15">
        <v>26</v>
      </c>
      <c r="E749" s="21">
        <f t="shared" si="55"/>
        <v>29824</v>
      </c>
      <c r="F749" s="23">
        <f t="shared" si="56"/>
        <v>41</v>
      </c>
      <c r="G749">
        <v>1</v>
      </c>
      <c r="H749" s="19">
        <v>6289.75</v>
      </c>
      <c r="I749" t="s">
        <v>11</v>
      </c>
      <c r="J749" t="s">
        <v>12</v>
      </c>
      <c r="K749" t="s">
        <v>13</v>
      </c>
      <c r="L749" t="str">
        <f t="shared" si="57"/>
        <v>tier - 2</v>
      </c>
      <c r="M749" t="str">
        <f t="shared" si="58"/>
        <v>tier - 3</v>
      </c>
      <c r="N749" t="str">
        <f t="shared" si="59"/>
        <v>R1013</v>
      </c>
    </row>
    <row r="750" spans="1:14" x14ac:dyDescent="0.25">
      <c r="A750" t="s">
        <v>781</v>
      </c>
      <c r="B750">
        <v>1996</v>
      </c>
      <c r="C750" s="17" t="s">
        <v>10</v>
      </c>
      <c r="D750" s="15">
        <v>4</v>
      </c>
      <c r="E750" s="21">
        <f t="shared" si="55"/>
        <v>35250</v>
      </c>
      <c r="F750" s="23">
        <f t="shared" si="56"/>
        <v>26</v>
      </c>
      <c r="G750">
        <v>0</v>
      </c>
      <c r="H750" s="19">
        <v>6293.63</v>
      </c>
      <c r="I750" t="s">
        <v>11</v>
      </c>
      <c r="J750" t="s">
        <v>12</v>
      </c>
      <c r="K750" t="s">
        <v>300</v>
      </c>
      <c r="L750" t="str">
        <f t="shared" si="57"/>
        <v>tier - 2</v>
      </c>
      <c r="M750" t="str">
        <f t="shared" si="58"/>
        <v>tier - 3</v>
      </c>
      <c r="N750" t="str">
        <f t="shared" si="59"/>
        <v>R1021</v>
      </c>
    </row>
    <row r="751" spans="1:14" x14ac:dyDescent="0.25">
      <c r="A751" t="s">
        <v>782</v>
      </c>
      <c r="B751">
        <v>1974</v>
      </c>
      <c r="C751" s="17" t="s">
        <v>20</v>
      </c>
      <c r="D751" s="15">
        <v>17</v>
      </c>
      <c r="E751" s="21">
        <f t="shared" si="55"/>
        <v>27289</v>
      </c>
      <c r="F751" s="23">
        <f t="shared" si="56"/>
        <v>48</v>
      </c>
      <c r="G751">
        <v>0</v>
      </c>
      <c r="H751" s="19">
        <v>6302.23</v>
      </c>
      <c r="I751" t="s">
        <v>11</v>
      </c>
      <c r="J751" t="s">
        <v>16</v>
      </c>
      <c r="K751" t="s">
        <v>13</v>
      </c>
      <c r="L751" t="str">
        <f t="shared" si="57"/>
        <v>tier - 2</v>
      </c>
      <c r="M751" t="str">
        <f t="shared" si="58"/>
        <v>tier - 1</v>
      </c>
      <c r="N751" t="str">
        <f t="shared" si="59"/>
        <v>R1013</v>
      </c>
    </row>
    <row r="752" spans="1:14" x14ac:dyDescent="0.25">
      <c r="A752" t="s">
        <v>783</v>
      </c>
      <c r="B752">
        <v>1969</v>
      </c>
      <c r="C752" s="17" t="s">
        <v>20</v>
      </c>
      <c r="D752" s="15">
        <v>4</v>
      </c>
      <c r="E752" s="21">
        <f t="shared" si="55"/>
        <v>25450</v>
      </c>
      <c r="F752" s="23">
        <f t="shared" si="56"/>
        <v>53</v>
      </c>
      <c r="G752">
        <v>0</v>
      </c>
      <c r="H752" s="19">
        <v>6305.61</v>
      </c>
      <c r="I752" t="s">
        <v>11</v>
      </c>
      <c r="J752" t="s">
        <v>11</v>
      </c>
      <c r="K752" t="s">
        <v>23</v>
      </c>
      <c r="L752" t="str">
        <f t="shared" si="57"/>
        <v>tier - 2</v>
      </c>
      <c r="M752" t="str">
        <f t="shared" si="58"/>
        <v>tier - 2</v>
      </c>
      <c r="N752" t="str">
        <f t="shared" si="59"/>
        <v>R1012</v>
      </c>
    </row>
    <row r="753" spans="1:14" x14ac:dyDescent="0.25">
      <c r="A753" t="s">
        <v>784</v>
      </c>
      <c r="B753">
        <v>2004</v>
      </c>
      <c r="C753" s="17" t="s">
        <v>10</v>
      </c>
      <c r="D753" s="15">
        <v>27</v>
      </c>
      <c r="E753" s="21">
        <f t="shared" si="55"/>
        <v>38195</v>
      </c>
      <c r="F753" s="23">
        <f t="shared" si="56"/>
        <v>18</v>
      </c>
      <c r="G753">
        <v>0</v>
      </c>
      <c r="H753" s="19">
        <v>6311.11</v>
      </c>
      <c r="I753" t="s">
        <v>11</v>
      </c>
      <c r="J753" t="s">
        <v>11</v>
      </c>
      <c r="K753" t="s">
        <v>42</v>
      </c>
      <c r="L753" t="str">
        <f t="shared" si="57"/>
        <v>tier - 2</v>
      </c>
      <c r="M753" t="str">
        <f t="shared" si="58"/>
        <v>tier - 2</v>
      </c>
      <c r="N753" t="str">
        <f t="shared" si="59"/>
        <v>R1011</v>
      </c>
    </row>
    <row r="754" spans="1:14" x14ac:dyDescent="0.25">
      <c r="A754" t="s">
        <v>785</v>
      </c>
      <c r="B754">
        <v>1985</v>
      </c>
      <c r="C754" s="17" t="s">
        <v>15</v>
      </c>
      <c r="D754" s="15">
        <v>19</v>
      </c>
      <c r="E754" s="21">
        <f t="shared" si="55"/>
        <v>31370</v>
      </c>
      <c r="F754" s="23">
        <f t="shared" si="56"/>
        <v>37</v>
      </c>
      <c r="G754">
        <v>2</v>
      </c>
      <c r="H754" s="19">
        <v>6311.95</v>
      </c>
      <c r="I754" t="s">
        <v>11</v>
      </c>
      <c r="J754" t="s">
        <v>16</v>
      </c>
      <c r="K754" t="s">
        <v>42</v>
      </c>
      <c r="L754" t="str">
        <f t="shared" si="57"/>
        <v>tier - 2</v>
      </c>
      <c r="M754" t="str">
        <f t="shared" si="58"/>
        <v>tier - 1</v>
      </c>
      <c r="N754" t="str">
        <f t="shared" si="59"/>
        <v>R1011</v>
      </c>
    </row>
    <row r="755" spans="1:14" x14ac:dyDescent="0.25">
      <c r="A755" t="s">
        <v>786</v>
      </c>
      <c r="B755">
        <v>1985</v>
      </c>
      <c r="C755" s="17" t="s">
        <v>30</v>
      </c>
      <c r="D755" s="15">
        <v>15</v>
      </c>
      <c r="E755" s="21">
        <f t="shared" si="55"/>
        <v>31396</v>
      </c>
      <c r="F755" s="23">
        <f t="shared" si="56"/>
        <v>37</v>
      </c>
      <c r="G755">
        <v>2</v>
      </c>
      <c r="H755" s="19">
        <v>6313.76</v>
      </c>
      <c r="I755" t="s">
        <v>11</v>
      </c>
      <c r="J755" t="s">
        <v>16</v>
      </c>
      <c r="K755" t="s">
        <v>13</v>
      </c>
      <c r="L755" t="str">
        <f t="shared" si="57"/>
        <v>tier - 2</v>
      </c>
      <c r="M755" t="str">
        <f t="shared" si="58"/>
        <v>tier - 1</v>
      </c>
      <c r="N755" t="str">
        <f t="shared" si="59"/>
        <v>R1013</v>
      </c>
    </row>
    <row r="756" spans="1:14" x14ac:dyDescent="0.25">
      <c r="A756" t="s">
        <v>787</v>
      </c>
      <c r="B756">
        <v>1990</v>
      </c>
      <c r="C756" s="17" t="s">
        <v>35</v>
      </c>
      <c r="D756" s="15">
        <v>13</v>
      </c>
      <c r="E756" s="21">
        <f t="shared" si="55"/>
        <v>33098</v>
      </c>
      <c r="F756" s="23">
        <f t="shared" si="56"/>
        <v>32</v>
      </c>
      <c r="G756">
        <v>3</v>
      </c>
      <c r="H756" s="19">
        <v>6334.34</v>
      </c>
      <c r="I756" t="s">
        <v>11</v>
      </c>
      <c r="J756" t="s">
        <v>11</v>
      </c>
      <c r="K756" t="s">
        <v>247</v>
      </c>
      <c r="L756" t="str">
        <f t="shared" si="57"/>
        <v>tier - 2</v>
      </c>
      <c r="M756" t="str">
        <f t="shared" si="58"/>
        <v>tier - 2</v>
      </c>
      <c r="N756" t="str">
        <f t="shared" si="59"/>
        <v>R1024</v>
      </c>
    </row>
    <row r="757" spans="1:14" x14ac:dyDescent="0.25">
      <c r="A757" t="s">
        <v>788</v>
      </c>
      <c r="B757">
        <v>1986</v>
      </c>
      <c r="C757" s="17" t="s">
        <v>20</v>
      </c>
      <c r="D757" s="15">
        <v>25</v>
      </c>
      <c r="E757" s="21">
        <f t="shared" si="55"/>
        <v>31680</v>
      </c>
      <c r="F757" s="23">
        <f t="shared" si="56"/>
        <v>36</v>
      </c>
      <c r="G757">
        <v>3</v>
      </c>
      <c r="H757" s="19">
        <v>6335.64</v>
      </c>
      <c r="I757" t="s">
        <v>11</v>
      </c>
      <c r="J757" t="s">
        <v>11</v>
      </c>
      <c r="K757" t="s">
        <v>13</v>
      </c>
      <c r="L757" t="str">
        <f t="shared" si="57"/>
        <v>tier - 2</v>
      </c>
      <c r="M757" t="str">
        <f t="shared" si="58"/>
        <v>tier - 2</v>
      </c>
      <c r="N757" t="str">
        <f t="shared" si="59"/>
        <v>R1013</v>
      </c>
    </row>
    <row r="758" spans="1:14" x14ac:dyDescent="0.25">
      <c r="A758" t="s">
        <v>789</v>
      </c>
      <c r="B758">
        <v>1983</v>
      </c>
      <c r="C758" s="17" t="s">
        <v>37</v>
      </c>
      <c r="D758" s="15">
        <v>21</v>
      </c>
      <c r="E758" s="21">
        <f t="shared" si="55"/>
        <v>30610</v>
      </c>
      <c r="F758" s="23">
        <f t="shared" si="56"/>
        <v>39</v>
      </c>
      <c r="G758">
        <v>2</v>
      </c>
      <c r="H758" s="19">
        <v>6338.08</v>
      </c>
      <c r="I758" t="s">
        <v>11</v>
      </c>
      <c r="J758" t="s">
        <v>16</v>
      </c>
      <c r="K758" t="s">
        <v>13</v>
      </c>
      <c r="L758" t="str">
        <f t="shared" si="57"/>
        <v>tier - 2</v>
      </c>
      <c r="M758" t="str">
        <f t="shared" si="58"/>
        <v>tier - 1</v>
      </c>
      <c r="N758" t="str">
        <f t="shared" si="59"/>
        <v>R1013</v>
      </c>
    </row>
    <row r="759" spans="1:14" x14ac:dyDescent="0.25">
      <c r="A759" t="s">
        <v>790</v>
      </c>
      <c r="B759">
        <v>1983</v>
      </c>
      <c r="C759" s="17" t="s">
        <v>35</v>
      </c>
      <c r="D759" s="15">
        <v>19</v>
      </c>
      <c r="E759" s="21">
        <f t="shared" si="55"/>
        <v>30547</v>
      </c>
      <c r="F759" s="23">
        <f t="shared" si="56"/>
        <v>39</v>
      </c>
      <c r="G759">
        <v>2</v>
      </c>
      <c r="H759" s="19">
        <v>6356.27</v>
      </c>
      <c r="I759" t="s">
        <v>12</v>
      </c>
      <c r="J759" t="s">
        <v>11</v>
      </c>
      <c r="K759" t="s">
        <v>13</v>
      </c>
      <c r="L759" t="str">
        <f t="shared" si="57"/>
        <v>tier - 3</v>
      </c>
      <c r="M759" t="str">
        <f t="shared" si="58"/>
        <v>tier - 2</v>
      </c>
      <c r="N759" t="str">
        <f t="shared" si="59"/>
        <v>R1013</v>
      </c>
    </row>
    <row r="760" spans="1:14" x14ac:dyDescent="0.25">
      <c r="A760" t="s">
        <v>791</v>
      </c>
      <c r="B760">
        <v>1980</v>
      </c>
      <c r="C760" s="17" t="s">
        <v>37</v>
      </c>
      <c r="D760" s="15">
        <v>30</v>
      </c>
      <c r="E760" s="21">
        <f t="shared" si="55"/>
        <v>29524</v>
      </c>
      <c r="F760" s="23">
        <f t="shared" si="56"/>
        <v>42</v>
      </c>
      <c r="G760">
        <v>0</v>
      </c>
      <c r="H760" s="19">
        <v>6358.78</v>
      </c>
      <c r="I760" t="s">
        <v>11</v>
      </c>
      <c r="J760" t="s">
        <v>16</v>
      </c>
      <c r="K760" t="s">
        <v>23</v>
      </c>
      <c r="L760" t="str">
        <f t="shared" si="57"/>
        <v>tier - 2</v>
      </c>
      <c r="M760" t="str">
        <f t="shared" si="58"/>
        <v>tier - 1</v>
      </c>
      <c r="N760" t="str">
        <f t="shared" si="59"/>
        <v>R1012</v>
      </c>
    </row>
    <row r="761" spans="1:14" x14ac:dyDescent="0.25">
      <c r="A761" t="s">
        <v>792</v>
      </c>
      <c r="B761">
        <v>1989</v>
      </c>
      <c r="C761" s="17" t="s">
        <v>18</v>
      </c>
      <c r="D761" s="15">
        <v>24</v>
      </c>
      <c r="E761" s="21">
        <f t="shared" si="55"/>
        <v>32683</v>
      </c>
      <c r="F761" s="23">
        <f t="shared" si="56"/>
        <v>33</v>
      </c>
      <c r="G761">
        <v>3</v>
      </c>
      <c r="H761" s="19">
        <v>6360.99</v>
      </c>
      <c r="I761" t="s">
        <v>11</v>
      </c>
      <c r="J761" t="s">
        <v>11</v>
      </c>
      <c r="K761" t="s">
        <v>23</v>
      </c>
      <c r="L761" t="str">
        <f t="shared" si="57"/>
        <v>tier - 2</v>
      </c>
      <c r="M761" t="str">
        <f t="shared" si="58"/>
        <v>tier - 2</v>
      </c>
      <c r="N761" t="str">
        <f t="shared" si="59"/>
        <v>R1012</v>
      </c>
    </row>
    <row r="762" spans="1:14" x14ac:dyDescent="0.25">
      <c r="A762" t="s">
        <v>793</v>
      </c>
      <c r="B762">
        <v>1996</v>
      </c>
      <c r="C762" s="17" t="s">
        <v>10</v>
      </c>
      <c r="D762" s="15">
        <v>7</v>
      </c>
      <c r="E762" s="21">
        <f t="shared" si="55"/>
        <v>35253</v>
      </c>
      <c r="F762" s="23">
        <f t="shared" si="56"/>
        <v>26</v>
      </c>
      <c r="G762">
        <v>0</v>
      </c>
      <c r="H762" s="19">
        <v>6361.47</v>
      </c>
      <c r="I762" t="s">
        <v>11</v>
      </c>
      <c r="J762" t="s">
        <v>12</v>
      </c>
      <c r="K762" t="s">
        <v>300</v>
      </c>
      <c r="L762" t="str">
        <f t="shared" si="57"/>
        <v>tier - 2</v>
      </c>
      <c r="M762" t="str">
        <f t="shared" si="58"/>
        <v>tier - 3</v>
      </c>
      <c r="N762" t="str">
        <f t="shared" si="59"/>
        <v>R1021</v>
      </c>
    </row>
    <row r="763" spans="1:14" x14ac:dyDescent="0.25">
      <c r="A763" t="s">
        <v>794</v>
      </c>
      <c r="B763">
        <v>1970</v>
      </c>
      <c r="C763" s="17" t="s">
        <v>15</v>
      </c>
      <c r="D763" s="15">
        <v>9</v>
      </c>
      <c r="E763" s="21">
        <f t="shared" si="55"/>
        <v>25881</v>
      </c>
      <c r="F763" s="23">
        <f t="shared" si="56"/>
        <v>52</v>
      </c>
      <c r="G763">
        <v>0</v>
      </c>
      <c r="H763" s="19">
        <v>6367.31</v>
      </c>
      <c r="I763" t="s">
        <v>11</v>
      </c>
      <c r="J763" t="s">
        <v>16</v>
      </c>
      <c r="K763" t="s">
        <v>13</v>
      </c>
      <c r="L763" t="str">
        <f t="shared" si="57"/>
        <v>tier - 2</v>
      </c>
      <c r="M763" t="str">
        <f t="shared" si="58"/>
        <v>tier - 1</v>
      </c>
      <c r="N763" t="str">
        <f t="shared" si="59"/>
        <v>R1013</v>
      </c>
    </row>
    <row r="764" spans="1:14" x14ac:dyDescent="0.25">
      <c r="A764" t="s">
        <v>795</v>
      </c>
      <c r="B764">
        <v>1984</v>
      </c>
      <c r="C764" s="17" t="s">
        <v>35</v>
      </c>
      <c r="D764" s="15">
        <v>13</v>
      </c>
      <c r="E764" s="21">
        <f t="shared" si="55"/>
        <v>30907</v>
      </c>
      <c r="F764" s="23">
        <f t="shared" si="56"/>
        <v>38</v>
      </c>
      <c r="G764">
        <v>1</v>
      </c>
      <c r="H764" s="19">
        <v>6373.56</v>
      </c>
      <c r="I764" t="s">
        <v>11</v>
      </c>
      <c r="J764" t="s">
        <v>16</v>
      </c>
      <c r="K764" t="s">
        <v>23</v>
      </c>
      <c r="L764" t="str">
        <f t="shared" si="57"/>
        <v>tier - 2</v>
      </c>
      <c r="M764" t="str">
        <f t="shared" si="58"/>
        <v>tier - 1</v>
      </c>
      <c r="N764" t="str">
        <f t="shared" si="59"/>
        <v>R1012</v>
      </c>
    </row>
    <row r="765" spans="1:14" x14ac:dyDescent="0.25">
      <c r="A765" t="s">
        <v>796</v>
      </c>
      <c r="B765">
        <v>1976</v>
      </c>
      <c r="C765" s="17" t="s">
        <v>15</v>
      </c>
      <c r="D765" s="15">
        <v>18</v>
      </c>
      <c r="E765" s="21">
        <f t="shared" si="55"/>
        <v>28082</v>
      </c>
      <c r="F765" s="23">
        <f t="shared" si="56"/>
        <v>46</v>
      </c>
      <c r="G765">
        <v>2</v>
      </c>
      <c r="H765" s="19">
        <v>6374.16</v>
      </c>
      <c r="I765" t="s">
        <v>11</v>
      </c>
      <c r="J765" t="s">
        <v>11</v>
      </c>
      <c r="K765" t="s">
        <v>13</v>
      </c>
      <c r="L765" t="str">
        <f t="shared" si="57"/>
        <v>tier - 2</v>
      </c>
      <c r="M765" t="str">
        <f t="shared" si="58"/>
        <v>tier - 2</v>
      </c>
      <c r="N765" t="str">
        <f t="shared" si="59"/>
        <v>R1013</v>
      </c>
    </row>
    <row r="766" spans="1:14" x14ac:dyDescent="0.25">
      <c r="A766" t="s">
        <v>797</v>
      </c>
      <c r="B766">
        <v>1982</v>
      </c>
      <c r="C766" s="17" t="s">
        <v>35</v>
      </c>
      <c r="D766" s="15">
        <v>6</v>
      </c>
      <c r="E766" s="21">
        <f t="shared" si="55"/>
        <v>30169</v>
      </c>
      <c r="F766" s="23">
        <f t="shared" si="56"/>
        <v>40</v>
      </c>
      <c r="G766">
        <v>1</v>
      </c>
      <c r="H766" s="19">
        <v>6389.38</v>
      </c>
      <c r="I766" t="s">
        <v>16</v>
      </c>
      <c r="J766" t="s">
        <v>11</v>
      </c>
      <c r="K766" t="s">
        <v>23</v>
      </c>
      <c r="L766" t="str">
        <f t="shared" si="57"/>
        <v>tier - 1</v>
      </c>
      <c r="M766" t="str">
        <f t="shared" si="58"/>
        <v>tier - 2</v>
      </c>
      <c r="N766" t="str">
        <f t="shared" si="59"/>
        <v>R1012</v>
      </c>
    </row>
    <row r="767" spans="1:14" x14ac:dyDescent="0.25">
      <c r="A767" t="s">
        <v>798</v>
      </c>
      <c r="B767">
        <v>1997</v>
      </c>
      <c r="C767" s="17" t="s">
        <v>35</v>
      </c>
      <c r="D767" s="15">
        <v>16</v>
      </c>
      <c r="E767" s="21">
        <f t="shared" si="55"/>
        <v>35658</v>
      </c>
      <c r="F767" s="23">
        <f t="shared" si="56"/>
        <v>25</v>
      </c>
      <c r="G767">
        <v>0</v>
      </c>
      <c r="H767" s="19">
        <v>6389.53</v>
      </c>
      <c r="I767" t="s">
        <v>11</v>
      </c>
      <c r="J767" t="s">
        <v>11</v>
      </c>
      <c r="K767" t="s">
        <v>300</v>
      </c>
      <c r="L767" t="str">
        <f t="shared" si="57"/>
        <v>tier - 2</v>
      </c>
      <c r="M767" t="str">
        <f t="shared" si="58"/>
        <v>tier - 2</v>
      </c>
      <c r="N767" t="str">
        <f t="shared" si="59"/>
        <v>R1021</v>
      </c>
    </row>
    <row r="768" spans="1:14" x14ac:dyDescent="0.25">
      <c r="A768" t="s">
        <v>799</v>
      </c>
      <c r="B768">
        <v>1982</v>
      </c>
      <c r="C768" s="17" t="s">
        <v>37</v>
      </c>
      <c r="D768" s="15">
        <v>28</v>
      </c>
      <c r="E768" s="21">
        <f t="shared" si="55"/>
        <v>30252</v>
      </c>
      <c r="F768" s="23">
        <f t="shared" si="56"/>
        <v>40</v>
      </c>
      <c r="G768">
        <v>1</v>
      </c>
      <c r="H768" s="19">
        <v>6393.6</v>
      </c>
      <c r="I768" t="s">
        <v>11</v>
      </c>
      <c r="J768" t="s">
        <v>16</v>
      </c>
      <c r="K768" t="s">
        <v>23</v>
      </c>
      <c r="L768" t="str">
        <f t="shared" si="57"/>
        <v>tier - 2</v>
      </c>
      <c r="M768" t="str">
        <f t="shared" si="58"/>
        <v>tier - 1</v>
      </c>
      <c r="N768" t="str">
        <f t="shared" si="59"/>
        <v>R1012</v>
      </c>
    </row>
    <row r="769" spans="1:14" x14ac:dyDescent="0.25">
      <c r="A769" t="s">
        <v>800</v>
      </c>
      <c r="B769">
        <v>1987</v>
      </c>
      <c r="C769" s="17" t="s">
        <v>20</v>
      </c>
      <c r="D769" s="15">
        <v>9</v>
      </c>
      <c r="E769" s="21">
        <f t="shared" si="55"/>
        <v>32029</v>
      </c>
      <c r="F769" s="23">
        <f t="shared" si="56"/>
        <v>35</v>
      </c>
      <c r="G769">
        <v>2</v>
      </c>
      <c r="H769" s="19">
        <v>6402.29</v>
      </c>
      <c r="I769" t="s">
        <v>11</v>
      </c>
      <c r="J769" t="s">
        <v>12</v>
      </c>
      <c r="K769" t="s">
        <v>247</v>
      </c>
      <c r="L769" t="str">
        <f t="shared" si="57"/>
        <v>tier - 2</v>
      </c>
      <c r="M769" t="str">
        <f t="shared" si="58"/>
        <v>tier - 3</v>
      </c>
      <c r="N769" t="str">
        <f t="shared" si="59"/>
        <v>R1024</v>
      </c>
    </row>
    <row r="770" spans="1:14" x14ac:dyDescent="0.25">
      <c r="A770" t="s">
        <v>801</v>
      </c>
      <c r="B770">
        <v>1985</v>
      </c>
      <c r="C770" s="17" t="s">
        <v>30</v>
      </c>
      <c r="D770" s="15">
        <v>10</v>
      </c>
      <c r="E770" s="21">
        <f t="shared" ref="E770:E833" si="60">DATEVALUE(D770&amp;"-"&amp;C770&amp;"-"&amp;B770)</f>
        <v>31391</v>
      </c>
      <c r="F770" s="23">
        <f t="shared" si="56"/>
        <v>37</v>
      </c>
      <c r="G770">
        <v>2</v>
      </c>
      <c r="H770" s="19">
        <v>6406.41</v>
      </c>
      <c r="I770" t="s">
        <v>16</v>
      </c>
      <c r="J770" t="s">
        <v>12</v>
      </c>
      <c r="K770" t="s">
        <v>276</v>
      </c>
      <c r="L770" t="str">
        <f t="shared" si="57"/>
        <v>tier - 1</v>
      </c>
      <c r="M770" t="str">
        <f t="shared" si="58"/>
        <v>tier - 3</v>
      </c>
      <c r="N770" t="str">
        <f t="shared" si="59"/>
        <v>R1014</v>
      </c>
    </row>
    <row r="771" spans="1:14" x14ac:dyDescent="0.25">
      <c r="A771" t="s">
        <v>802</v>
      </c>
      <c r="B771">
        <v>1970</v>
      </c>
      <c r="C771" s="17" t="s">
        <v>35</v>
      </c>
      <c r="D771" s="15">
        <v>20</v>
      </c>
      <c r="E771" s="21">
        <f t="shared" si="60"/>
        <v>25800</v>
      </c>
      <c r="F771" s="23">
        <f t="shared" ref="F771:F834" si="61">DATEDIF(E771,DATE(2023,6,8),"Y")</f>
        <v>52</v>
      </c>
      <c r="G771">
        <v>0</v>
      </c>
      <c r="H771" s="19">
        <v>6407.05</v>
      </c>
      <c r="I771" t="s">
        <v>11</v>
      </c>
      <c r="J771" t="s">
        <v>16</v>
      </c>
      <c r="K771" t="s">
        <v>13</v>
      </c>
      <c r="L771" t="str">
        <f t="shared" ref="L771:L834" si="62">SUBSTITUTE(I771,"?","tier - 2")</f>
        <v>tier - 2</v>
      </c>
      <c r="M771" t="str">
        <f t="shared" ref="M771:M834" si="63">SUBSTITUTE(J771,"?","tier - 2")</f>
        <v>tier - 1</v>
      </c>
      <c r="N771" t="str">
        <f t="shared" ref="N771:N834" si="64">SUBSTITUTE(K771,"?","Unknown")</f>
        <v>R1013</v>
      </c>
    </row>
    <row r="772" spans="1:14" x14ac:dyDescent="0.25">
      <c r="A772" t="s">
        <v>803</v>
      </c>
      <c r="B772">
        <v>1971</v>
      </c>
      <c r="C772" s="17" t="s">
        <v>35</v>
      </c>
      <c r="D772" s="15">
        <v>22</v>
      </c>
      <c r="E772" s="21">
        <f t="shared" si="60"/>
        <v>26167</v>
      </c>
      <c r="F772" s="23">
        <f t="shared" si="61"/>
        <v>51</v>
      </c>
      <c r="G772">
        <v>0</v>
      </c>
      <c r="H772" s="19">
        <v>6412.34</v>
      </c>
      <c r="I772" t="s">
        <v>11</v>
      </c>
      <c r="J772" t="s">
        <v>12</v>
      </c>
      <c r="K772" t="s">
        <v>13</v>
      </c>
      <c r="L772" t="str">
        <f t="shared" si="62"/>
        <v>tier - 2</v>
      </c>
      <c r="M772" t="str">
        <f t="shared" si="63"/>
        <v>tier - 3</v>
      </c>
      <c r="N772" t="str">
        <f t="shared" si="64"/>
        <v>R1013</v>
      </c>
    </row>
    <row r="773" spans="1:14" x14ac:dyDescent="0.25">
      <c r="A773" t="s">
        <v>804</v>
      </c>
      <c r="B773">
        <v>1987</v>
      </c>
      <c r="C773" s="17" t="s">
        <v>20</v>
      </c>
      <c r="D773" s="15">
        <v>4</v>
      </c>
      <c r="E773" s="21">
        <f t="shared" si="60"/>
        <v>32024</v>
      </c>
      <c r="F773" s="23">
        <f t="shared" si="61"/>
        <v>35</v>
      </c>
      <c r="G773">
        <v>3</v>
      </c>
      <c r="H773" s="19">
        <v>6414.18</v>
      </c>
      <c r="I773" t="s">
        <v>11</v>
      </c>
      <c r="J773" t="s">
        <v>11</v>
      </c>
      <c r="K773" t="s">
        <v>42</v>
      </c>
      <c r="L773" t="str">
        <f t="shared" si="62"/>
        <v>tier - 2</v>
      </c>
      <c r="M773" t="str">
        <f t="shared" si="63"/>
        <v>tier - 2</v>
      </c>
      <c r="N773" t="str">
        <f t="shared" si="64"/>
        <v>R1011</v>
      </c>
    </row>
    <row r="774" spans="1:14" x14ac:dyDescent="0.25">
      <c r="A774" t="s">
        <v>805</v>
      </c>
      <c r="B774">
        <v>1976</v>
      </c>
      <c r="C774" s="17" t="s">
        <v>30</v>
      </c>
      <c r="D774" s="15">
        <v>30</v>
      </c>
      <c r="E774" s="21">
        <f t="shared" si="60"/>
        <v>28124</v>
      </c>
      <c r="F774" s="23">
        <f t="shared" si="61"/>
        <v>46</v>
      </c>
      <c r="G774">
        <v>2</v>
      </c>
      <c r="H774" s="19">
        <v>6417.28</v>
      </c>
      <c r="I774" t="s">
        <v>11</v>
      </c>
      <c r="J774" t="s">
        <v>12</v>
      </c>
      <c r="K774" t="s">
        <v>13</v>
      </c>
      <c r="L774" t="str">
        <f t="shared" si="62"/>
        <v>tier - 2</v>
      </c>
      <c r="M774" t="str">
        <f t="shared" si="63"/>
        <v>tier - 3</v>
      </c>
      <c r="N774" t="str">
        <f t="shared" si="64"/>
        <v>R1013</v>
      </c>
    </row>
    <row r="775" spans="1:14" x14ac:dyDescent="0.25">
      <c r="A775" t="s">
        <v>806</v>
      </c>
      <c r="B775">
        <v>1975</v>
      </c>
      <c r="C775" s="17" t="s">
        <v>35</v>
      </c>
      <c r="D775" s="15">
        <v>5</v>
      </c>
      <c r="E775" s="21">
        <f t="shared" si="60"/>
        <v>27611</v>
      </c>
      <c r="F775" s="23">
        <f t="shared" si="61"/>
        <v>47</v>
      </c>
      <c r="G775">
        <v>1</v>
      </c>
      <c r="H775" s="19">
        <v>6423.48</v>
      </c>
      <c r="I775" t="s">
        <v>11</v>
      </c>
      <c r="J775" t="s">
        <v>12</v>
      </c>
      <c r="K775" t="s">
        <v>13</v>
      </c>
      <c r="L775" t="str">
        <f t="shared" si="62"/>
        <v>tier - 2</v>
      </c>
      <c r="M775" t="str">
        <f t="shared" si="63"/>
        <v>tier - 3</v>
      </c>
      <c r="N775" t="str">
        <f t="shared" si="64"/>
        <v>R1013</v>
      </c>
    </row>
    <row r="776" spans="1:14" x14ac:dyDescent="0.25">
      <c r="A776" t="s">
        <v>807</v>
      </c>
      <c r="B776">
        <v>1985</v>
      </c>
      <c r="C776" s="17" t="s">
        <v>10</v>
      </c>
      <c r="D776" s="15">
        <v>22</v>
      </c>
      <c r="E776" s="21">
        <f t="shared" si="60"/>
        <v>31250</v>
      </c>
      <c r="F776" s="23">
        <f t="shared" si="61"/>
        <v>37</v>
      </c>
      <c r="G776">
        <v>3</v>
      </c>
      <c r="H776" s="19">
        <v>6435.62</v>
      </c>
      <c r="I776" t="s">
        <v>12</v>
      </c>
      <c r="J776" t="s">
        <v>11</v>
      </c>
      <c r="K776" t="s">
        <v>13</v>
      </c>
      <c r="L776" t="str">
        <f t="shared" si="62"/>
        <v>tier - 3</v>
      </c>
      <c r="M776" t="str">
        <f t="shared" si="63"/>
        <v>tier - 2</v>
      </c>
      <c r="N776" t="str">
        <f t="shared" si="64"/>
        <v>R1013</v>
      </c>
    </row>
    <row r="777" spans="1:14" x14ac:dyDescent="0.25">
      <c r="A777" t="s">
        <v>808</v>
      </c>
      <c r="B777">
        <v>1984</v>
      </c>
      <c r="C777" s="17" t="s">
        <v>35</v>
      </c>
      <c r="D777" s="15">
        <v>26</v>
      </c>
      <c r="E777" s="21">
        <f t="shared" si="60"/>
        <v>30920</v>
      </c>
      <c r="F777" s="23">
        <f t="shared" si="61"/>
        <v>38</v>
      </c>
      <c r="G777">
        <v>2</v>
      </c>
      <c r="H777" s="19">
        <v>6455.86</v>
      </c>
      <c r="I777" t="s">
        <v>12</v>
      </c>
      <c r="J777" t="s">
        <v>12</v>
      </c>
      <c r="K777" t="s">
        <v>23</v>
      </c>
      <c r="L777" t="str">
        <f t="shared" si="62"/>
        <v>tier - 3</v>
      </c>
      <c r="M777" t="str">
        <f t="shared" si="63"/>
        <v>tier - 3</v>
      </c>
      <c r="N777" t="str">
        <f t="shared" si="64"/>
        <v>R1012</v>
      </c>
    </row>
    <row r="778" spans="1:14" x14ac:dyDescent="0.25">
      <c r="A778" t="s">
        <v>809</v>
      </c>
      <c r="B778">
        <v>1984</v>
      </c>
      <c r="C778" s="17" t="s">
        <v>15</v>
      </c>
      <c r="D778" s="15">
        <v>1</v>
      </c>
      <c r="E778" s="21">
        <f t="shared" si="60"/>
        <v>30987</v>
      </c>
      <c r="F778" s="23">
        <f t="shared" si="61"/>
        <v>38</v>
      </c>
      <c r="G778">
        <v>2</v>
      </c>
      <c r="H778" s="19">
        <v>6457.84</v>
      </c>
      <c r="I778" t="s">
        <v>11</v>
      </c>
      <c r="J778" t="s">
        <v>12</v>
      </c>
      <c r="K778" t="s">
        <v>23</v>
      </c>
      <c r="L778" t="str">
        <f t="shared" si="62"/>
        <v>tier - 2</v>
      </c>
      <c r="M778" t="str">
        <f t="shared" si="63"/>
        <v>tier - 3</v>
      </c>
      <c r="N778" t="str">
        <f t="shared" si="64"/>
        <v>R1012</v>
      </c>
    </row>
    <row r="779" spans="1:14" x14ac:dyDescent="0.25">
      <c r="A779" t="s">
        <v>810</v>
      </c>
      <c r="B779">
        <v>1981</v>
      </c>
      <c r="C779" s="17" t="s">
        <v>10</v>
      </c>
      <c r="D779" s="15">
        <v>27</v>
      </c>
      <c r="E779" s="21">
        <f t="shared" si="60"/>
        <v>29794</v>
      </c>
      <c r="F779" s="23">
        <f t="shared" si="61"/>
        <v>41</v>
      </c>
      <c r="G779">
        <v>1</v>
      </c>
      <c r="H779" s="19">
        <v>6473.15</v>
      </c>
      <c r="I779" t="s">
        <v>11</v>
      </c>
      <c r="J779" t="s">
        <v>11</v>
      </c>
      <c r="K779" t="s">
        <v>13</v>
      </c>
      <c r="L779" t="str">
        <f t="shared" si="62"/>
        <v>tier - 2</v>
      </c>
      <c r="M779" t="str">
        <f t="shared" si="63"/>
        <v>tier - 2</v>
      </c>
      <c r="N779" t="str">
        <f t="shared" si="64"/>
        <v>R1013</v>
      </c>
    </row>
    <row r="780" spans="1:14" x14ac:dyDescent="0.25">
      <c r="A780" t="s">
        <v>811</v>
      </c>
      <c r="B780">
        <v>1980</v>
      </c>
      <c r="C780" s="17" t="s">
        <v>18</v>
      </c>
      <c r="D780" s="15">
        <v>8</v>
      </c>
      <c r="E780" s="21">
        <f t="shared" si="60"/>
        <v>29380</v>
      </c>
      <c r="F780" s="23">
        <f t="shared" si="61"/>
        <v>43</v>
      </c>
      <c r="G780">
        <v>0</v>
      </c>
      <c r="H780" s="19">
        <v>6474.01</v>
      </c>
      <c r="I780" t="s">
        <v>11</v>
      </c>
      <c r="J780" t="s">
        <v>12</v>
      </c>
      <c r="K780" t="s">
        <v>42</v>
      </c>
      <c r="L780" t="str">
        <f t="shared" si="62"/>
        <v>tier - 2</v>
      </c>
      <c r="M780" t="str">
        <f t="shared" si="63"/>
        <v>tier - 3</v>
      </c>
      <c r="N780" t="str">
        <f t="shared" si="64"/>
        <v>R1011</v>
      </c>
    </row>
    <row r="781" spans="1:14" x14ac:dyDescent="0.25">
      <c r="A781" t="s">
        <v>812</v>
      </c>
      <c r="B781">
        <v>1970</v>
      </c>
      <c r="C781" s="17" t="s">
        <v>30</v>
      </c>
      <c r="D781" s="15">
        <v>1</v>
      </c>
      <c r="E781" s="21">
        <f t="shared" si="60"/>
        <v>25903</v>
      </c>
      <c r="F781" s="23">
        <f t="shared" si="61"/>
        <v>52</v>
      </c>
      <c r="G781">
        <v>0</v>
      </c>
      <c r="H781" s="19">
        <v>6481.67</v>
      </c>
      <c r="I781" t="s">
        <v>11</v>
      </c>
      <c r="J781" t="s">
        <v>11</v>
      </c>
      <c r="K781" t="s">
        <v>13</v>
      </c>
      <c r="L781" t="str">
        <f t="shared" si="62"/>
        <v>tier - 2</v>
      </c>
      <c r="M781" t="str">
        <f t="shared" si="63"/>
        <v>tier - 2</v>
      </c>
      <c r="N781" t="str">
        <f t="shared" si="64"/>
        <v>R1013</v>
      </c>
    </row>
    <row r="782" spans="1:14" x14ac:dyDescent="0.25">
      <c r="A782" t="s">
        <v>813</v>
      </c>
      <c r="B782">
        <v>1982</v>
      </c>
      <c r="C782" s="17" t="s">
        <v>37</v>
      </c>
      <c r="D782" s="15">
        <v>9</v>
      </c>
      <c r="E782" s="21">
        <f t="shared" si="60"/>
        <v>30233</v>
      </c>
      <c r="F782" s="23">
        <f t="shared" si="61"/>
        <v>40</v>
      </c>
      <c r="G782">
        <v>1</v>
      </c>
      <c r="H782" s="19">
        <v>6496.89</v>
      </c>
      <c r="I782" t="s">
        <v>11</v>
      </c>
      <c r="J782" t="s">
        <v>12</v>
      </c>
      <c r="K782" t="s">
        <v>42</v>
      </c>
      <c r="L782" t="str">
        <f t="shared" si="62"/>
        <v>tier - 2</v>
      </c>
      <c r="M782" t="str">
        <f t="shared" si="63"/>
        <v>tier - 3</v>
      </c>
      <c r="N782" t="str">
        <f t="shared" si="64"/>
        <v>R1011</v>
      </c>
    </row>
    <row r="783" spans="1:14" x14ac:dyDescent="0.25">
      <c r="A783" t="s">
        <v>814</v>
      </c>
      <c r="B783">
        <v>1982</v>
      </c>
      <c r="C783" s="17" t="s">
        <v>35</v>
      </c>
      <c r="D783" s="15">
        <v>28</v>
      </c>
      <c r="E783" s="21">
        <f t="shared" si="60"/>
        <v>30191</v>
      </c>
      <c r="F783" s="23">
        <f t="shared" si="61"/>
        <v>40</v>
      </c>
      <c r="G783">
        <v>1</v>
      </c>
      <c r="H783" s="19">
        <v>6500.24</v>
      </c>
      <c r="I783" t="s">
        <v>11</v>
      </c>
      <c r="J783" t="s">
        <v>11</v>
      </c>
      <c r="K783" t="s">
        <v>13</v>
      </c>
      <c r="L783" t="str">
        <f t="shared" si="62"/>
        <v>tier - 2</v>
      </c>
      <c r="M783" t="str">
        <f t="shared" si="63"/>
        <v>tier - 2</v>
      </c>
      <c r="N783" t="str">
        <f t="shared" si="64"/>
        <v>R1013</v>
      </c>
    </row>
    <row r="784" spans="1:14" x14ac:dyDescent="0.25">
      <c r="A784" t="s">
        <v>815</v>
      </c>
      <c r="B784">
        <v>1994</v>
      </c>
      <c r="C784" s="17" t="s">
        <v>10</v>
      </c>
      <c r="D784" s="15">
        <v>7</v>
      </c>
      <c r="E784" s="21">
        <f t="shared" si="60"/>
        <v>34522</v>
      </c>
      <c r="F784" s="23">
        <f t="shared" si="61"/>
        <v>28</v>
      </c>
      <c r="G784">
        <v>0</v>
      </c>
      <c r="H784" s="19">
        <v>6512.24</v>
      </c>
      <c r="I784" t="s">
        <v>11</v>
      </c>
      <c r="J784" t="s">
        <v>16</v>
      </c>
      <c r="K784" t="s">
        <v>300</v>
      </c>
      <c r="L784" t="str">
        <f t="shared" si="62"/>
        <v>tier - 2</v>
      </c>
      <c r="M784" t="str">
        <f t="shared" si="63"/>
        <v>tier - 1</v>
      </c>
      <c r="N784" t="str">
        <f t="shared" si="64"/>
        <v>R1021</v>
      </c>
    </row>
    <row r="785" spans="1:14" x14ac:dyDescent="0.25">
      <c r="A785" t="s">
        <v>816</v>
      </c>
      <c r="B785">
        <v>1976</v>
      </c>
      <c r="C785" s="17" t="s">
        <v>37</v>
      </c>
      <c r="D785" s="15">
        <v>23</v>
      </c>
      <c r="E785" s="21">
        <f t="shared" si="60"/>
        <v>28056</v>
      </c>
      <c r="F785" s="23">
        <f t="shared" si="61"/>
        <v>46</v>
      </c>
      <c r="G785">
        <v>2</v>
      </c>
      <c r="H785" s="19">
        <v>6529.21</v>
      </c>
      <c r="I785" t="s">
        <v>11</v>
      </c>
      <c r="J785" t="s">
        <v>16</v>
      </c>
      <c r="K785" t="s">
        <v>13</v>
      </c>
      <c r="L785" t="str">
        <f t="shared" si="62"/>
        <v>tier - 2</v>
      </c>
      <c r="M785" t="str">
        <f t="shared" si="63"/>
        <v>tier - 1</v>
      </c>
      <c r="N785" t="str">
        <f t="shared" si="64"/>
        <v>R1013</v>
      </c>
    </row>
    <row r="786" spans="1:14" x14ac:dyDescent="0.25">
      <c r="A786" t="s">
        <v>817</v>
      </c>
      <c r="B786">
        <v>1982</v>
      </c>
      <c r="C786" s="17" t="s">
        <v>35</v>
      </c>
      <c r="D786" s="15">
        <v>12</v>
      </c>
      <c r="E786" s="21">
        <f t="shared" si="60"/>
        <v>30175</v>
      </c>
      <c r="F786" s="23">
        <f t="shared" si="61"/>
        <v>40</v>
      </c>
      <c r="G786">
        <v>3</v>
      </c>
      <c r="H786" s="19">
        <v>6532.04</v>
      </c>
      <c r="I786" t="s">
        <v>11</v>
      </c>
      <c r="J786" t="s">
        <v>16</v>
      </c>
      <c r="K786" t="s">
        <v>13</v>
      </c>
      <c r="L786" t="str">
        <f t="shared" si="62"/>
        <v>tier - 2</v>
      </c>
      <c r="M786" t="str">
        <f t="shared" si="63"/>
        <v>tier - 1</v>
      </c>
      <c r="N786" t="str">
        <f t="shared" si="64"/>
        <v>R1013</v>
      </c>
    </row>
    <row r="787" spans="1:14" x14ac:dyDescent="0.25">
      <c r="A787" t="s">
        <v>818</v>
      </c>
      <c r="B787">
        <v>1982</v>
      </c>
      <c r="C787" s="17" t="s">
        <v>37</v>
      </c>
      <c r="D787" s="15">
        <v>2</v>
      </c>
      <c r="E787" s="21">
        <f t="shared" si="60"/>
        <v>30226</v>
      </c>
      <c r="F787" s="23">
        <f t="shared" si="61"/>
        <v>40</v>
      </c>
      <c r="G787">
        <v>3</v>
      </c>
      <c r="H787" s="19">
        <v>6536.68</v>
      </c>
      <c r="I787" t="s">
        <v>11</v>
      </c>
      <c r="J787" t="s">
        <v>11</v>
      </c>
      <c r="K787" t="s">
        <v>23</v>
      </c>
      <c r="L787" t="str">
        <f t="shared" si="62"/>
        <v>tier - 2</v>
      </c>
      <c r="M787" t="str">
        <f t="shared" si="63"/>
        <v>tier - 2</v>
      </c>
      <c r="N787" t="str">
        <f t="shared" si="64"/>
        <v>R1012</v>
      </c>
    </row>
    <row r="788" spans="1:14" x14ac:dyDescent="0.25">
      <c r="A788" t="s">
        <v>819</v>
      </c>
      <c r="B788">
        <v>1969</v>
      </c>
      <c r="C788" s="17" t="s">
        <v>30</v>
      </c>
      <c r="D788" s="15">
        <v>3</v>
      </c>
      <c r="E788" s="21">
        <f t="shared" si="60"/>
        <v>25540</v>
      </c>
      <c r="F788" s="23">
        <f t="shared" si="61"/>
        <v>53</v>
      </c>
      <c r="G788">
        <v>0</v>
      </c>
      <c r="H788" s="19">
        <v>6546.16</v>
      </c>
      <c r="I788" t="s">
        <v>11</v>
      </c>
      <c r="J788" t="s">
        <v>12</v>
      </c>
      <c r="K788" t="s">
        <v>13</v>
      </c>
      <c r="L788" t="str">
        <f t="shared" si="62"/>
        <v>tier - 2</v>
      </c>
      <c r="M788" t="str">
        <f t="shared" si="63"/>
        <v>tier - 3</v>
      </c>
      <c r="N788" t="str">
        <f t="shared" si="64"/>
        <v>R1013</v>
      </c>
    </row>
    <row r="789" spans="1:14" x14ac:dyDescent="0.25">
      <c r="A789" t="s">
        <v>820</v>
      </c>
      <c r="B789">
        <v>1986</v>
      </c>
      <c r="C789" s="17" t="s">
        <v>30</v>
      </c>
      <c r="D789" s="15">
        <v>18</v>
      </c>
      <c r="E789" s="21">
        <f t="shared" si="60"/>
        <v>31764</v>
      </c>
      <c r="F789" s="23">
        <f t="shared" si="61"/>
        <v>36</v>
      </c>
      <c r="G789">
        <v>3</v>
      </c>
      <c r="H789" s="19">
        <v>6548.2</v>
      </c>
      <c r="I789" t="s">
        <v>11</v>
      </c>
      <c r="J789" t="s">
        <v>12</v>
      </c>
      <c r="K789" t="s">
        <v>23</v>
      </c>
      <c r="L789" t="str">
        <f t="shared" si="62"/>
        <v>tier - 2</v>
      </c>
      <c r="M789" t="str">
        <f t="shared" si="63"/>
        <v>tier - 3</v>
      </c>
      <c r="N789" t="str">
        <f t="shared" si="64"/>
        <v>R1012</v>
      </c>
    </row>
    <row r="790" spans="1:14" x14ac:dyDescent="0.25">
      <c r="A790" t="s">
        <v>821</v>
      </c>
      <c r="B790">
        <v>1989</v>
      </c>
      <c r="C790" s="17" t="s">
        <v>35</v>
      </c>
      <c r="D790" s="15">
        <v>6</v>
      </c>
      <c r="E790" s="21">
        <f t="shared" si="60"/>
        <v>32726</v>
      </c>
      <c r="F790" s="23">
        <f t="shared" si="61"/>
        <v>33</v>
      </c>
      <c r="G790">
        <v>3</v>
      </c>
      <c r="H790" s="19">
        <v>6551.75</v>
      </c>
      <c r="I790" t="s">
        <v>11</v>
      </c>
      <c r="J790" t="s">
        <v>11</v>
      </c>
      <c r="K790" t="s">
        <v>247</v>
      </c>
      <c r="L790" t="str">
        <f t="shared" si="62"/>
        <v>tier - 2</v>
      </c>
      <c r="M790" t="str">
        <f t="shared" si="63"/>
        <v>tier - 2</v>
      </c>
      <c r="N790" t="str">
        <f t="shared" si="64"/>
        <v>R1024</v>
      </c>
    </row>
    <row r="791" spans="1:14" x14ac:dyDescent="0.25">
      <c r="A791" t="s">
        <v>822</v>
      </c>
      <c r="B791">
        <v>1968</v>
      </c>
      <c r="C791" s="17" t="s">
        <v>30</v>
      </c>
      <c r="D791" s="15">
        <v>11</v>
      </c>
      <c r="E791" s="21">
        <f t="shared" si="60"/>
        <v>25183</v>
      </c>
      <c r="F791" s="23">
        <f t="shared" si="61"/>
        <v>54</v>
      </c>
      <c r="G791">
        <v>0</v>
      </c>
      <c r="H791" s="19">
        <v>6552.01</v>
      </c>
      <c r="I791" t="s">
        <v>12</v>
      </c>
      <c r="J791" t="s">
        <v>11</v>
      </c>
      <c r="K791" t="s">
        <v>13</v>
      </c>
      <c r="L791" t="str">
        <f t="shared" si="62"/>
        <v>tier - 3</v>
      </c>
      <c r="M791" t="str">
        <f t="shared" si="63"/>
        <v>tier - 2</v>
      </c>
      <c r="N791" t="str">
        <f t="shared" si="64"/>
        <v>R1013</v>
      </c>
    </row>
    <row r="792" spans="1:14" x14ac:dyDescent="0.25">
      <c r="A792" t="s">
        <v>823</v>
      </c>
      <c r="B792">
        <v>1984</v>
      </c>
      <c r="C792" s="17" t="s">
        <v>20</v>
      </c>
      <c r="D792" s="15">
        <v>20</v>
      </c>
      <c r="E792" s="21">
        <f t="shared" si="60"/>
        <v>30945</v>
      </c>
      <c r="F792" s="23">
        <f t="shared" si="61"/>
        <v>38</v>
      </c>
      <c r="G792">
        <v>1</v>
      </c>
      <c r="H792" s="19">
        <v>6555.07</v>
      </c>
      <c r="I792" t="s">
        <v>11</v>
      </c>
      <c r="J792" t="s">
        <v>11</v>
      </c>
      <c r="K792" t="s">
        <v>247</v>
      </c>
      <c r="L792" t="str">
        <f t="shared" si="62"/>
        <v>tier - 2</v>
      </c>
      <c r="M792" t="str">
        <f t="shared" si="63"/>
        <v>tier - 2</v>
      </c>
      <c r="N792" t="str">
        <f t="shared" si="64"/>
        <v>R1024</v>
      </c>
    </row>
    <row r="793" spans="1:14" x14ac:dyDescent="0.25">
      <c r="A793" t="s">
        <v>824</v>
      </c>
      <c r="B793">
        <v>1981</v>
      </c>
      <c r="C793" s="17" t="s">
        <v>10</v>
      </c>
      <c r="D793" s="15">
        <v>20</v>
      </c>
      <c r="E793" s="21">
        <f t="shared" si="60"/>
        <v>29787</v>
      </c>
      <c r="F793" s="23">
        <f t="shared" si="61"/>
        <v>41</v>
      </c>
      <c r="G793">
        <v>0</v>
      </c>
      <c r="H793" s="19">
        <v>6571.02</v>
      </c>
      <c r="I793" t="s">
        <v>11</v>
      </c>
      <c r="J793" t="s">
        <v>16</v>
      </c>
      <c r="K793" t="s">
        <v>23</v>
      </c>
      <c r="L793" t="str">
        <f t="shared" si="62"/>
        <v>tier - 2</v>
      </c>
      <c r="M793" t="str">
        <f t="shared" si="63"/>
        <v>tier - 1</v>
      </c>
      <c r="N793" t="str">
        <f t="shared" si="64"/>
        <v>R1012</v>
      </c>
    </row>
    <row r="794" spans="1:14" x14ac:dyDescent="0.25">
      <c r="A794" t="s">
        <v>825</v>
      </c>
      <c r="B794">
        <v>1984</v>
      </c>
      <c r="C794" s="17" t="s">
        <v>37</v>
      </c>
      <c r="D794" s="15">
        <v>5</v>
      </c>
      <c r="E794" s="21">
        <f t="shared" si="60"/>
        <v>30960</v>
      </c>
      <c r="F794" s="23">
        <f t="shared" si="61"/>
        <v>38</v>
      </c>
      <c r="G794">
        <v>2</v>
      </c>
      <c r="H794" s="19">
        <v>6571.54</v>
      </c>
      <c r="I794" t="s">
        <v>11</v>
      </c>
      <c r="J794" t="s">
        <v>12</v>
      </c>
      <c r="K794" t="s">
        <v>42</v>
      </c>
      <c r="L794" t="str">
        <f t="shared" si="62"/>
        <v>tier - 2</v>
      </c>
      <c r="M794" t="str">
        <f t="shared" si="63"/>
        <v>tier - 3</v>
      </c>
      <c r="N794" t="str">
        <f t="shared" si="64"/>
        <v>R1011</v>
      </c>
    </row>
    <row r="795" spans="1:14" x14ac:dyDescent="0.25">
      <c r="A795" t="s">
        <v>826</v>
      </c>
      <c r="B795">
        <v>1982</v>
      </c>
      <c r="C795" s="17" t="s">
        <v>15</v>
      </c>
      <c r="D795" s="15">
        <v>22</v>
      </c>
      <c r="E795" s="21">
        <f t="shared" si="60"/>
        <v>30277</v>
      </c>
      <c r="F795" s="23">
        <f t="shared" si="61"/>
        <v>40</v>
      </c>
      <c r="G795">
        <v>2</v>
      </c>
      <c r="H795" s="19">
        <v>6593.51</v>
      </c>
      <c r="I795" t="s">
        <v>11</v>
      </c>
      <c r="J795" t="s">
        <v>16</v>
      </c>
      <c r="K795" t="s">
        <v>13</v>
      </c>
      <c r="L795" t="str">
        <f t="shared" si="62"/>
        <v>tier - 2</v>
      </c>
      <c r="M795" t="str">
        <f t="shared" si="63"/>
        <v>tier - 1</v>
      </c>
      <c r="N795" t="str">
        <f t="shared" si="64"/>
        <v>R1013</v>
      </c>
    </row>
    <row r="796" spans="1:14" x14ac:dyDescent="0.25">
      <c r="A796" t="s">
        <v>827</v>
      </c>
      <c r="B796">
        <v>1982</v>
      </c>
      <c r="C796" s="17" t="s">
        <v>30</v>
      </c>
      <c r="D796" s="15">
        <v>29</v>
      </c>
      <c r="E796" s="21">
        <f t="shared" si="60"/>
        <v>30314</v>
      </c>
      <c r="F796" s="23">
        <f t="shared" si="61"/>
        <v>40</v>
      </c>
      <c r="G796">
        <v>1</v>
      </c>
      <c r="H796" s="19">
        <v>6600.21</v>
      </c>
      <c r="I796" t="s">
        <v>12</v>
      </c>
      <c r="J796" t="s">
        <v>11</v>
      </c>
      <c r="K796" t="s">
        <v>168</v>
      </c>
      <c r="L796" t="str">
        <f t="shared" si="62"/>
        <v>tier - 3</v>
      </c>
      <c r="M796" t="str">
        <f t="shared" si="63"/>
        <v>tier - 2</v>
      </c>
      <c r="N796" t="str">
        <f t="shared" si="64"/>
        <v>R1016</v>
      </c>
    </row>
    <row r="797" spans="1:14" x14ac:dyDescent="0.25">
      <c r="A797" t="s">
        <v>828</v>
      </c>
      <c r="B797">
        <v>1982</v>
      </c>
      <c r="C797" s="17" t="s">
        <v>15</v>
      </c>
      <c r="D797" s="15">
        <v>7</v>
      </c>
      <c r="E797" s="21">
        <f t="shared" si="60"/>
        <v>30262</v>
      </c>
      <c r="F797" s="23">
        <f t="shared" si="61"/>
        <v>40</v>
      </c>
      <c r="G797">
        <v>2</v>
      </c>
      <c r="H797" s="19">
        <v>6600.36</v>
      </c>
      <c r="I797" t="s">
        <v>11</v>
      </c>
      <c r="J797" t="s">
        <v>12</v>
      </c>
      <c r="K797" t="s">
        <v>42</v>
      </c>
      <c r="L797" t="str">
        <f t="shared" si="62"/>
        <v>tier - 2</v>
      </c>
      <c r="M797" t="str">
        <f t="shared" si="63"/>
        <v>tier - 3</v>
      </c>
      <c r="N797" t="str">
        <f t="shared" si="64"/>
        <v>R1011</v>
      </c>
    </row>
    <row r="798" spans="1:14" x14ac:dyDescent="0.25">
      <c r="A798" t="s">
        <v>829</v>
      </c>
      <c r="B798">
        <v>1982</v>
      </c>
      <c r="C798" s="17" t="s">
        <v>35</v>
      </c>
      <c r="D798" s="15">
        <v>28</v>
      </c>
      <c r="E798" s="21">
        <f t="shared" si="60"/>
        <v>30191</v>
      </c>
      <c r="F798" s="23">
        <f t="shared" si="61"/>
        <v>40</v>
      </c>
      <c r="G798">
        <v>1</v>
      </c>
      <c r="H798" s="19">
        <v>6610.11</v>
      </c>
      <c r="I798" t="s">
        <v>12</v>
      </c>
      <c r="J798" t="s">
        <v>11</v>
      </c>
      <c r="K798" t="s">
        <v>164</v>
      </c>
      <c r="L798" t="str">
        <f t="shared" si="62"/>
        <v>tier - 3</v>
      </c>
      <c r="M798" t="str">
        <f t="shared" si="63"/>
        <v>tier - 2</v>
      </c>
      <c r="N798" t="str">
        <f t="shared" si="64"/>
        <v>R1015</v>
      </c>
    </row>
    <row r="799" spans="1:14" x14ac:dyDescent="0.25">
      <c r="A799" t="s">
        <v>830</v>
      </c>
      <c r="B799">
        <v>1973</v>
      </c>
      <c r="C799" s="17" t="s">
        <v>35</v>
      </c>
      <c r="D799" s="15">
        <v>29</v>
      </c>
      <c r="E799" s="21">
        <f t="shared" si="60"/>
        <v>26905</v>
      </c>
      <c r="F799" s="23">
        <f t="shared" si="61"/>
        <v>49</v>
      </c>
      <c r="G799">
        <v>0</v>
      </c>
      <c r="H799" s="19">
        <v>6630.31</v>
      </c>
      <c r="I799" t="s">
        <v>11</v>
      </c>
      <c r="J799" t="s">
        <v>16</v>
      </c>
      <c r="K799" t="s">
        <v>13</v>
      </c>
      <c r="L799" t="str">
        <f t="shared" si="62"/>
        <v>tier - 2</v>
      </c>
      <c r="M799" t="str">
        <f t="shared" si="63"/>
        <v>tier - 1</v>
      </c>
      <c r="N799" t="str">
        <f t="shared" si="64"/>
        <v>R1013</v>
      </c>
    </row>
    <row r="800" spans="1:14" x14ac:dyDescent="0.25">
      <c r="A800" t="s">
        <v>831</v>
      </c>
      <c r="B800">
        <v>2003</v>
      </c>
      <c r="C800" s="17" t="s">
        <v>20</v>
      </c>
      <c r="D800" s="15">
        <v>4</v>
      </c>
      <c r="E800" s="21">
        <f t="shared" si="60"/>
        <v>37868</v>
      </c>
      <c r="F800" s="23">
        <f t="shared" si="61"/>
        <v>19</v>
      </c>
      <c r="G800">
        <v>0</v>
      </c>
      <c r="H800" s="19">
        <v>6638.16</v>
      </c>
      <c r="I800" t="s">
        <v>11</v>
      </c>
      <c r="J800" t="s">
        <v>16</v>
      </c>
      <c r="K800" t="s">
        <v>23</v>
      </c>
      <c r="L800" t="str">
        <f t="shared" si="62"/>
        <v>tier - 2</v>
      </c>
      <c r="M800" t="str">
        <f t="shared" si="63"/>
        <v>tier - 1</v>
      </c>
      <c r="N800" t="str">
        <f t="shared" si="64"/>
        <v>R1012</v>
      </c>
    </row>
    <row r="801" spans="1:14" x14ac:dyDescent="0.25">
      <c r="A801" t="s">
        <v>832</v>
      </c>
      <c r="B801">
        <v>1990</v>
      </c>
      <c r="C801" s="17" t="s">
        <v>18</v>
      </c>
      <c r="D801" s="15">
        <v>6</v>
      </c>
      <c r="E801" s="21">
        <f t="shared" si="60"/>
        <v>33030</v>
      </c>
      <c r="F801" s="23">
        <f t="shared" si="61"/>
        <v>33</v>
      </c>
      <c r="G801">
        <v>3</v>
      </c>
      <c r="H801" s="19">
        <v>6639.3</v>
      </c>
      <c r="I801" t="s">
        <v>11</v>
      </c>
      <c r="J801" t="s">
        <v>11</v>
      </c>
      <c r="K801" t="s">
        <v>300</v>
      </c>
      <c r="L801" t="str">
        <f t="shared" si="62"/>
        <v>tier - 2</v>
      </c>
      <c r="M801" t="str">
        <f t="shared" si="63"/>
        <v>tier - 2</v>
      </c>
      <c r="N801" t="str">
        <f t="shared" si="64"/>
        <v>R1021</v>
      </c>
    </row>
    <row r="802" spans="1:14" x14ac:dyDescent="0.25">
      <c r="A802" t="s">
        <v>833</v>
      </c>
      <c r="B802">
        <v>1984</v>
      </c>
      <c r="C802" s="17" t="s">
        <v>30</v>
      </c>
      <c r="D802" s="15">
        <v>8</v>
      </c>
      <c r="E802" s="21">
        <f t="shared" si="60"/>
        <v>31024</v>
      </c>
      <c r="F802" s="23">
        <f t="shared" si="61"/>
        <v>38</v>
      </c>
      <c r="G802">
        <v>2</v>
      </c>
      <c r="H802" s="19">
        <v>6640.54</v>
      </c>
      <c r="I802" t="s">
        <v>11</v>
      </c>
      <c r="J802" t="s">
        <v>12</v>
      </c>
      <c r="K802" t="s">
        <v>166</v>
      </c>
      <c r="L802" t="str">
        <f t="shared" si="62"/>
        <v>tier - 2</v>
      </c>
      <c r="M802" t="str">
        <f t="shared" si="63"/>
        <v>tier - 3</v>
      </c>
      <c r="N802" t="str">
        <f t="shared" si="64"/>
        <v>R1019</v>
      </c>
    </row>
    <row r="803" spans="1:14" x14ac:dyDescent="0.25">
      <c r="A803" t="s">
        <v>834</v>
      </c>
      <c r="B803">
        <v>1970</v>
      </c>
      <c r="C803" s="17" t="s">
        <v>15</v>
      </c>
      <c r="D803" s="15">
        <v>8</v>
      </c>
      <c r="E803" s="21">
        <f t="shared" si="60"/>
        <v>25880</v>
      </c>
      <c r="F803" s="23">
        <f t="shared" si="61"/>
        <v>52</v>
      </c>
      <c r="G803">
        <v>0</v>
      </c>
      <c r="H803" s="19">
        <v>6651.26</v>
      </c>
      <c r="I803" t="s">
        <v>11</v>
      </c>
      <c r="J803" t="s">
        <v>12</v>
      </c>
      <c r="K803" t="s">
        <v>13</v>
      </c>
      <c r="L803" t="str">
        <f t="shared" si="62"/>
        <v>tier - 2</v>
      </c>
      <c r="M803" t="str">
        <f t="shared" si="63"/>
        <v>tier - 3</v>
      </c>
      <c r="N803" t="str">
        <f t="shared" si="64"/>
        <v>R1013</v>
      </c>
    </row>
    <row r="804" spans="1:14" x14ac:dyDescent="0.25">
      <c r="A804" t="s">
        <v>835</v>
      </c>
      <c r="B804">
        <v>1984</v>
      </c>
      <c r="C804" s="17" t="s">
        <v>10</v>
      </c>
      <c r="D804" s="15">
        <v>1</v>
      </c>
      <c r="E804" s="21">
        <f t="shared" si="60"/>
        <v>30864</v>
      </c>
      <c r="F804" s="23">
        <f t="shared" si="61"/>
        <v>38</v>
      </c>
      <c r="G804">
        <v>3</v>
      </c>
      <c r="H804" s="19">
        <v>6652.53</v>
      </c>
      <c r="I804" t="s">
        <v>12</v>
      </c>
      <c r="J804" t="s">
        <v>11</v>
      </c>
      <c r="K804" t="s">
        <v>13</v>
      </c>
      <c r="L804" t="str">
        <f t="shared" si="62"/>
        <v>tier - 3</v>
      </c>
      <c r="M804" t="str">
        <f t="shared" si="63"/>
        <v>tier - 2</v>
      </c>
      <c r="N804" t="str">
        <f t="shared" si="64"/>
        <v>R1013</v>
      </c>
    </row>
    <row r="805" spans="1:14" x14ac:dyDescent="0.25">
      <c r="A805" t="s">
        <v>836</v>
      </c>
      <c r="B805">
        <v>1989</v>
      </c>
      <c r="C805" s="17" t="s">
        <v>15</v>
      </c>
      <c r="D805" s="15">
        <v>19</v>
      </c>
      <c r="E805" s="21">
        <f t="shared" si="60"/>
        <v>32831</v>
      </c>
      <c r="F805" s="23">
        <f t="shared" si="61"/>
        <v>33</v>
      </c>
      <c r="G805">
        <v>5</v>
      </c>
      <c r="H805" s="19">
        <v>6653.79</v>
      </c>
      <c r="I805" t="s">
        <v>11</v>
      </c>
      <c r="J805" t="s">
        <v>16</v>
      </c>
      <c r="K805" t="s">
        <v>13</v>
      </c>
      <c r="L805" t="str">
        <f t="shared" si="62"/>
        <v>tier - 2</v>
      </c>
      <c r="M805" t="str">
        <f t="shared" si="63"/>
        <v>tier - 1</v>
      </c>
      <c r="N805" t="str">
        <f t="shared" si="64"/>
        <v>R1013</v>
      </c>
    </row>
    <row r="806" spans="1:14" x14ac:dyDescent="0.25">
      <c r="A806" t="s">
        <v>837</v>
      </c>
      <c r="B806">
        <v>1982</v>
      </c>
      <c r="C806" s="17" t="s">
        <v>20</v>
      </c>
      <c r="D806" s="15">
        <v>27</v>
      </c>
      <c r="E806" s="21">
        <f t="shared" si="60"/>
        <v>30221</v>
      </c>
      <c r="F806" s="23">
        <f t="shared" si="61"/>
        <v>40</v>
      </c>
      <c r="G806">
        <v>3</v>
      </c>
      <c r="H806" s="19">
        <v>6664.32</v>
      </c>
      <c r="I806" t="s">
        <v>11</v>
      </c>
      <c r="J806" t="s">
        <v>11</v>
      </c>
      <c r="K806" t="s">
        <v>13</v>
      </c>
      <c r="L806" t="str">
        <f t="shared" si="62"/>
        <v>tier - 2</v>
      </c>
      <c r="M806" t="str">
        <f t="shared" si="63"/>
        <v>tier - 2</v>
      </c>
      <c r="N806" t="str">
        <f t="shared" si="64"/>
        <v>R1013</v>
      </c>
    </row>
    <row r="807" spans="1:14" x14ac:dyDescent="0.25">
      <c r="A807" t="s">
        <v>838</v>
      </c>
      <c r="B807">
        <v>1981</v>
      </c>
      <c r="C807" s="17" t="s">
        <v>20</v>
      </c>
      <c r="D807" s="15">
        <v>17</v>
      </c>
      <c r="E807" s="21">
        <f t="shared" si="60"/>
        <v>29846</v>
      </c>
      <c r="F807" s="23">
        <f t="shared" si="61"/>
        <v>41</v>
      </c>
      <c r="G807">
        <v>1</v>
      </c>
      <c r="H807" s="19">
        <v>6664.69</v>
      </c>
      <c r="I807" t="s">
        <v>12</v>
      </c>
      <c r="J807" t="s">
        <v>16</v>
      </c>
      <c r="K807" t="s">
        <v>23</v>
      </c>
      <c r="L807" t="str">
        <f t="shared" si="62"/>
        <v>tier - 3</v>
      </c>
      <c r="M807" t="str">
        <f t="shared" si="63"/>
        <v>tier - 1</v>
      </c>
      <c r="N807" t="str">
        <f t="shared" si="64"/>
        <v>R1012</v>
      </c>
    </row>
    <row r="808" spans="1:14" x14ac:dyDescent="0.25">
      <c r="A808" t="s">
        <v>839</v>
      </c>
      <c r="B808">
        <v>1989</v>
      </c>
      <c r="C808" s="17" t="s">
        <v>37</v>
      </c>
      <c r="D808" s="15">
        <v>20</v>
      </c>
      <c r="E808" s="21">
        <f t="shared" si="60"/>
        <v>32801</v>
      </c>
      <c r="F808" s="23">
        <f t="shared" si="61"/>
        <v>33</v>
      </c>
      <c r="G808">
        <v>5</v>
      </c>
      <c r="H808" s="19">
        <v>6666.24</v>
      </c>
      <c r="I808" t="s">
        <v>12</v>
      </c>
      <c r="J808" t="s">
        <v>16</v>
      </c>
      <c r="K808" t="s">
        <v>42</v>
      </c>
      <c r="L808" t="str">
        <f t="shared" si="62"/>
        <v>tier - 3</v>
      </c>
      <c r="M808" t="str">
        <f t="shared" si="63"/>
        <v>tier - 1</v>
      </c>
      <c r="N808" t="str">
        <f t="shared" si="64"/>
        <v>R1011</v>
      </c>
    </row>
    <row r="809" spans="1:14" x14ac:dyDescent="0.25">
      <c r="A809" t="s">
        <v>840</v>
      </c>
      <c r="B809">
        <v>1985</v>
      </c>
      <c r="C809" s="17" t="s">
        <v>10</v>
      </c>
      <c r="D809" s="15">
        <v>9</v>
      </c>
      <c r="E809" s="21">
        <f t="shared" si="60"/>
        <v>31237</v>
      </c>
      <c r="F809" s="23">
        <f t="shared" si="61"/>
        <v>37</v>
      </c>
      <c r="G809">
        <v>2</v>
      </c>
      <c r="H809" s="19">
        <v>6686.43</v>
      </c>
      <c r="I809" t="s">
        <v>11</v>
      </c>
      <c r="J809" t="s">
        <v>12</v>
      </c>
      <c r="K809" t="s">
        <v>23</v>
      </c>
      <c r="L809" t="str">
        <f t="shared" si="62"/>
        <v>tier - 2</v>
      </c>
      <c r="M809" t="str">
        <f t="shared" si="63"/>
        <v>tier - 3</v>
      </c>
      <c r="N809" t="str">
        <f t="shared" si="64"/>
        <v>R1012</v>
      </c>
    </row>
    <row r="810" spans="1:14" x14ac:dyDescent="0.25">
      <c r="A810" t="s">
        <v>841</v>
      </c>
      <c r="B810">
        <v>1968</v>
      </c>
      <c r="C810" s="17" t="s">
        <v>10</v>
      </c>
      <c r="D810" s="15">
        <v>13</v>
      </c>
      <c r="E810" s="21">
        <f t="shared" si="60"/>
        <v>25032</v>
      </c>
      <c r="F810" s="23">
        <f t="shared" si="61"/>
        <v>54</v>
      </c>
      <c r="G810">
        <v>0</v>
      </c>
      <c r="H810" s="19">
        <v>6700.56</v>
      </c>
      <c r="I810" t="s">
        <v>12</v>
      </c>
      <c r="J810" t="s">
        <v>16</v>
      </c>
      <c r="K810" t="s">
        <v>23</v>
      </c>
      <c r="L810" t="str">
        <f t="shared" si="62"/>
        <v>tier - 3</v>
      </c>
      <c r="M810" t="str">
        <f t="shared" si="63"/>
        <v>tier - 1</v>
      </c>
      <c r="N810" t="str">
        <f t="shared" si="64"/>
        <v>R1012</v>
      </c>
    </row>
    <row r="811" spans="1:14" x14ac:dyDescent="0.25">
      <c r="A811" t="s">
        <v>842</v>
      </c>
      <c r="B811">
        <v>1971</v>
      </c>
      <c r="C811" s="17" t="s">
        <v>30</v>
      </c>
      <c r="D811" s="15">
        <v>12</v>
      </c>
      <c r="E811" s="21">
        <f t="shared" si="60"/>
        <v>26279</v>
      </c>
      <c r="F811" s="23">
        <f t="shared" si="61"/>
        <v>51</v>
      </c>
      <c r="G811">
        <v>0</v>
      </c>
      <c r="H811" s="19">
        <v>6706.47</v>
      </c>
      <c r="I811" t="s">
        <v>11</v>
      </c>
      <c r="J811" t="s">
        <v>16</v>
      </c>
      <c r="K811" t="s">
        <v>13</v>
      </c>
      <c r="L811" t="str">
        <f t="shared" si="62"/>
        <v>tier - 2</v>
      </c>
      <c r="M811" t="str">
        <f t="shared" si="63"/>
        <v>tier - 1</v>
      </c>
      <c r="N811" t="str">
        <f t="shared" si="64"/>
        <v>R1013</v>
      </c>
    </row>
    <row r="812" spans="1:14" x14ac:dyDescent="0.25">
      <c r="A812" t="s">
        <v>843</v>
      </c>
      <c r="B812">
        <v>1983</v>
      </c>
      <c r="C812" s="17" t="s">
        <v>18</v>
      </c>
      <c r="D812" s="15">
        <v>12</v>
      </c>
      <c r="E812" s="21">
        <f t="shared" si="60"/>
        <v>30479</v>
      </c>
      <c r="F812" s="23">
        <f t="shared" si="61"/>
        <v>39</v>
      </c>
      <c r="G812">
        <v>2</v>
      </c>
      <c r="H812" s="19">
        <v>6710.19</v>
      </c>
      <c r="I812" t="s">
        <v>12</v>
      </c>
      <c r="J812" t="s">
        <v>12</v>
      </c>
      <c r="K812" t="s">
        <v>23</v>
      </c>
      <c r="L812" t="str">
        <f t="shared" si="62"/>
        <v>tier - 3</v>
      </c>
      <c r="M812" t="str">
        <f t="shared" si="63"/>
        <v>tier - 3</v>
      </c>
      <c r="N812" t="str">
        <f t="shared" si="64"/>
        <v>R1012</v>
      </c>
    </row>
    <row r="813" spans="1:14" x14ac:dyDescent="0.25">
      <c r="A813" t="s">
        <v>844</v>
      </c>
      <c r="B813">
        <v>1994</v>
      </c>
      <c r="C813" s="17" t="s">
        <v>18</v>
      </c>
      <c r="D813" s="15">
        <v>13</v>
      </c>
      <c r="E813" s="21">
        <f t="shared" si="60"/>
        <v>34498</v>
      </c>
      <c r="F813" s="23">
        <f t="shared" si="61"/>
        <v>28</v>
      </c>
      <c r="G813">
        <v>0</v>
      </c>
      <c r="H813" s="19">
        <v>6721.37</v>
      </c>
      <c r="I813" t="s">
        <v>11</v>
      </c>
      <c r="J813" t="s">
        <v>16</v>
      </c>
      <c r="K813" t="s">
        <v>23</v>
      </c>
      <c r="L813" t="str">
        <f t="shared" si="62"/>
        <v>tier - 2</v>
      </c>
      <c r="M813" t="str">
        <f t="shared" si="63"/>
        <v>tier - 1</v>
      </c>
      <c r="N813" t="str">
        <f t="shared" si="64"/>
        <v>R1012</v>
      </c>
    </row>
    <row r="814" spans="1:14" x14ac:dyDescent="0.25">
      <c r="A814" t="s">
        <v>845</v>
      </c>
      <c r="B814">
        <v>1978</v>
      </c>
      <c r="C814" s="17" t="s">
        <v>37</v>
      </c>
      <c r="D814" s="15">
        <v>21</v>
      </c>
      <c r="E814" s="21">
        <f t="shared" si="60"/>
        <v>28784</v>
      </c>
      <c r="F814" s="23">
        <f t="shared" si="61"/>
        <v>44</v>
      </c>
      <c r="G814">
        <v>2</v>
      </c>
      <c r="H814" s="19">
        <v>6737.98</v>
      </c>
      <c r="I814" t="s">
        <v>11</v>
      </c>
      <c r="J814" t="s">
        <v>12</v>
      </c>
      <c r="K814" t="s">
        <v>13</v>
      </c>
      <c r="L814" t="str">
        <f t="shared" si="62"/>
        <v>tier - 2</v>
      </c>
      <c r="M814" t="str">
        <f t="shared" si="63"/>
        <v>tier - 3</v>
      </c>
      <c r="N814" t="str">
        <f t="shared" si="64"/>
        <v>R1013</v>
      </c>
    </row>
    <row r="815" spans="1:14" x14ac:dyDescent="0.25">
      <c r="A815" t="s">
        <v>846</v>
      </c>
      <c r="B815">
        <v>1968</v>
      </c>
      <c r="C815" s="17" t="s">
        <v>10</v>
      </c>
      <c r="D815" s="15">
        <v>18</v>
      </c>
      <c r="E815" s="21">
        <f t="shared" si="60"/>
        <v>25037</v>
      </c>
      <c r="F815" s="23">
        <f t="shared" si="61"/>
        <v>54</v>
      </c>
      <c r="G815">
        <v>0</v>
      </c>
      <c r="H815" s="19">
        <v>6738.84</v>
      </c>
      <c r="I815" t="s">
        <v>12</v>
      </c>
      <c r="J815" t="s">
        <v>16</v>
      </c>
      <c r="K815" t="s">
        <v>23</v>
      </c>
      <c r="L815" t="str">
        <f t="shared" si="62"/>
        <v>tier - 3</v>
      </c>
      <c r="M815" t="str">
        <f t="shared" si="63"/>
        <v>tier - 1</v>
      </c>
      <c r="N815" t="str">
        <f t="shared" si="64"/>
        <v>R1012</v>
      </c>
    </row>
    <row r="816" spans="1:14" x14ac:dyDescent="0.25">
      <c r="A816" t="s">
        <v>847</v>
      </c>
      <c r="B816">
        <v>1986</v>
      </c>
      <c r="C816" s="17" t="s">
        <v>35</v>
      </c>
      <c r="D816" s="15">
        <v>7</v>
      </c>
      <c r="E816" s="21">
        <f t="shared" si="60"/>
        <v>31631</v>
      </c>
      <c r="F816" s="23">
        <f t="shared" si="61"/>
        <v>36</v>
      </c>
      <c r="G816">
        <v>3</v>
      </c>
      <c r="H816" s="19">
        <v>6746.74</v>
      </c>
      <c r="I816" t="s">
        <v>12</v>
      </c>
      <c r="J816" t="s">
        <v>11</v>
      </c>
      <c r="K816" t="s">
        <v>168</v>
      </c>
      <c r="L816" t="str">
        <f t="shared" si="62"/>
        <v>tier - 3</v>
      </c>
      <c r="M816" t="str">
        <f t="shared" si="63"/>
        <v>tier - 2</v>
      </c>
      <c r="N816" t="str">
        <f t="shared" si="64"/>
        <v>R1016</v>
      </c>
    </row>
    <row r="817" spans="1:14" x14ac:dyDescent="0.25">
      <c r="A817" t="s">
        <v>848</v>
      </c>
      <c r="B817">
        <v>1986</v>
      </c>
      <c r="C817" s="17" t="s">
        <v>18</v>
      </c>
      <c r="D817" s="15">
        <v>5</v>
      </c>
      <c r="E817" s="21">
        <f t="shared" si="60"/>
        <v>31568</v>
      </c>
      <c r="F817" s="23">
        <f t="shared" si="61"/>
        <v>37</v>
      </c>
      <c r="G817">
        <v>3</v>
      </c>
      <c r="H817" s="19">
        <v>6748.59</v>
      </c>
      <c r="I817" t="s">
        <v>12</v>
      </c>
      <c r="J817" t="s">
        <v>16</v>
      </c>
      <c r="K817" t="s">
        <v>168</v>
      </c>
      <c r="L817" t="str">
        <f t="shared" si="62"/>
        <v>tier - 3</v>
      </c>
      <c r="M817" t="str">
        <f t="shared" si="63"/>
        <v>tier - 1</v>
      </c>
      <c r="N817" t="str">
        <f t="shared" si="64"/>
        <v>R1016</v>
      </c>
    </row>
    <row r="818" spans="1:14" x14ac:dyDescent="0.25">
      <c r="A818" t="s">
        <v>849</v>
      </c>
      <c r="B818">
        <v>1970</v>
      </c>
      <c r="C818" s="17" t="s">
        <v>18</v>
      </c>
      <c r="D818" s="15">
        <v>17</v>
      </c>
      <c r="E818" s="21">
        <f t="shared" si="60"/>
        <v>25736</v>
      </c>
      <c r="F818" s="23">
        <f t="shared" si="61"/>
        <v>52</v>
      </c>
      <c r="G818">
        <v>0</v>
      </c>
      <c r="H818" s="19">
        <v>6749.63</v>
      </c>
      <c r="I818" t="s">
        <v>11</v>
      </c>
      <c r="J818" t="s">
        <v>16</v>
      </c>
      <c r="K818" t="s">
        <v>13</v>
      </c>
      <c r="L818" t="str">
        <f t="shared" si="62"/>
        <v>tier - 2</v>
      </c>
      <c r="M818" t="str">
        <f t="shared" si="63"/>
        <v>tier - 1</v>
      </c>
      <c r="N818" t="str">
        <f t="shared" si="64"/>
        <v>R1013</v>
      </c>
    </row>
    <row r="819" spans="1:14" x14ac:dyDescent="0.25">
      <c r="A819" t="s">
        <v>850</v>
      </c>
      <c r="B819">
        <v>1966</v>
      </c>
      <c r="C819" s="17" t="s">
        <v>30</v>
      </c>
      <c r="D819" s="15">
        <v>9</v>
      </c>
      <c r="E819" s="21">
        <f t="shared" si="60"/>
        <v>24450</v>
      </c>
      <c r="F819" s="23">
        <f t="shared" si="61"/>
        <v>56</v>
      </c>
      <c r="G819">
        <v>0</v>
      </c>
      <c r="H819" s="19">
        <v>6750.27</v>
      </c>
      <c r="I819" t="s">
        <v>12</v>
      </c>
      <c r="J819" t="s">
        <v>11</v>
      </c>
      <c r="K819" t="s">
        <v>13</v>
      </c>
      <c r="L819" t="str">
        <f t="shared" si="62"/>
        <v>tier - 3</v>
      </c>
      <c r="M819" t="str">
        <f t="shared" si="63"/>
        <v>tier - 2</v>
      </c>
      <c r="N819" t="str">
        <f t="shared" si="64"/>
        <v>R1013</v>
      </c>
    </row>
    <row r="820" spans="1:14" x14ac:dyDescent="0.25">
      <c r="A820" t="s">
        <v>851</v>
      </c>
      <c r="B820">
        <v>1988</v>
      </c>
      <c r="C820" s="17" t="s">
        <v>37</v>
      </c>
      <c r="D820" s="15">
        <v>10</v>
      </c>
      <c r="E820" s="21">
        <f t="shared" si="60"/>
        <v>32426</v>
      </c>
      <c r="F820" s="23">
        <f t="shared" si="61"/>
        <v>34</v>
      </c>
      <c r="G820">
        <v>3</v>
      </c>
      <c r="H820" s="19">
        <v>6753.04</v>
      </c>
      <c r="I820" t="s">
        <v>11</v>
      </c>
      <c r="J820" t="s">
        <v>11</v>
      </c>
      <c r="K820" t="s">
        <v>247</v>
      </c>
      <c r="L820" t="str">
        <f t="shared" si="62"/>
        <v>tier - 2</v>
      </c>
      <c r="M820" t="str">
        <f t="shared" si="63"/>
        <v>tier - 2</v>
      </c>
      <c r="N820" t="str">
        <f t="shared" si="64"/>
        <v>R1024</v>
      </c>
    </row>
    <row r="821" spans="1:14" x14ac:dyDescent="0.25">
      <c r="A821" t="s">
        <v>852</v>
      </c>
      <c r="B821">
        <v>1981</v>
      </c>
      <c r="C821" s="17" t="s">
        <v>20</v>
      </c>
      <c r="D821" s="15">
        <v>21</v>
      </c>
      <c r="E821" s="21">
        <f t="shared" si="60"/>
        <v>29850</v>
      </c>
      <c r="F821" s="23">
        <f t="shared" si="61"/>
        <v>41</v>
      </c>
      <c r="G821">
        <v>1</v>
      </c>
      <c r="H821" s="19">
        <v>6770.19</v>
      </c>
      <c r="I821" t="s">
        <v>11</v>
      </c>
      <c r="J821" t="s">
        <v>12</v>
      </c>
      <c r="K821" t="s">
        <v>13</v>
      </c>
      <c r="L821" t="str">
        <f t="shared" si="62"/>
        <v>tier - 2</v>
      </c>
      <c r="M821" t="str">
        <f t="shared" si="63"/>
        <v>tier - 3</v>
      </c>
      <c r="N821" t="str">
        <f t="shared" si="64"/>
        <v>R1013</v>
      </c>
    </row>
    <row r="822" spans="1:14" x14ac:dyDescent="0.25">
      <c r="A822" t="s">
        <v>853</v>
      </c>
      <c r="B822">
        <v>1981</v>
      </c>
      <c r="C822" s="17" t="s">
        <v>20</v>
      </c>
      <c r="D822" s="15">
        <v>3</v>
      </c>
      <c r="E822" s="21">
        <f t="shared" si="60"/>
        <v>29832</v>
      </c>
      <c r="F822" s="23">
        <f t="shared" si="61"/>
        <v>41</v>
      </c>
      <c r="G822">
        <v>1</v>
      </c>
      <c r="H822" s="19">
        <v>6775.96</v>
      </c>
      <c r="I822" t="s">
        <v>11</v>
      </c>
      <c r="J822" t="s">
        <v>12</v>
      </c>
      <c r="K822" t="s">
        <v>42</v>
      </c>
      <c r="L822" t="str">
        <f t="shared" si="62"/>
        <v>tier - 2</v>
      </c>
      <c r="M822" t="str">
        <f t="shared" si="63"/>
        <v>tier - 3</v>
      </c>
      <c r="N822" t="str">
        <f t="shared" si="64"/>
        <v>R1011</v>
      </c>
    </row>
    <row r="823" spans="1:14" x14ac:dyDescent="0.25">
      <c r="A823" t="s">
        <v>854</v>
      </c>
      <c r="B823">
        <v>1981</v>
      </c>
      <c r="C823" s="17" t="s">
        <v>37</v>
      </c>
      <c r="D823" s="15">
        <v>8</v>
      </c>
      <c r="E823" s="21">
        <f t="shared" si="60"/>
        <v>29867</v>
      </c>
      <c r="F823" s="23">
        <f t="shared" si="61"/>
        <v>41</v>
      </c>
      <c r="G823">
        <v>1</v>
      </c>
      <c r="H823" s="19">
        <v>6781.35</v>
      </c>
      <c r="I823" t="s">
        <v>11</v>
      </c>
      <c r="J823" t="s">
        <v>16</v>
      </c>
      <c r="K823" t="s">
        <v>13</v>
      </c>
      <c r="L823" t="str">
        <f t="shared" si="62"/>
        <v>tier - 2</v>
      </c>
      <c r="M823" t="str">
        <f t="shared" si="63"/>
        <v>tier - 1</v>
      </c>
      <c r="N823" t="str">
        <f t="shared" si="64"/>
        <v>R1013</v>
      </c>
    </row>
    <row r="824" spans="1:14" x14ac:dyDescent="0.25">
      <c r="A824" t="s">
        <v>855</v>
      </c>
      <c r="B824">
        <v>1980</v>
      </c>
      <c r="C824" s="17" t="s">
        <v>15</v>
      </c>
      <c r="D824" s="15">
        <v>23</v>
      </c>
      <c r="E824" s="21">
        <f t="shared" si="60"/>
        <v>29548</v>
      </c>
      <c r="F824" s="23">
        <f t="shared" si="61"/>
        <v>42</v>
      </c>
      <c r="G824">
        <v>2</v>
      </c>
      <c r="H824" s="19">
        <v>6781.52</v>
      </c>
      <c r="I824" t="s">
        <v>11</v>
      </c>
      <c r="J824" t="s">
        <v>11</v>
      </c>
      <c r="K824" t="s">
        <v>13</v>
      </c>
      <c r="L824" t="str">
        <f t="shared" si="62"/>
        <v>tier - 2</v>
      </c>
      <c r="M824" t="str">
        <f t="shared" si="63"/>
        <v>tier - 2</v>
      </c>
      <c r="N824" t="str">
        <f t="shared" si="64"/>
        <v>R1013</v>
      </c>
    </row>
    <row r="825" spans="1:14" x14ac:dyDescent="0.25">
      <c r="A825" t="s">
        <v>856</v>
      </c>
      <c r="B825">
        <v>1985</v>
      </c>
      <c r="C825" s="17" t="s">
        <v>30</v>
      </c>
      <c r="D825" s="15">
        <v>24</v>
      </c>
      <c r="E825" s="21">
        <f t="shared" si="60"/>
        <v>31405</v>
      </c>
      <c r="F825" s="23">
        <f t="shared" si="61"/>
        <v>37</v>
      </c>
      <c r="G825">
        <v>3</v>
      </c>
      <c r="H825" s="19">
        <v>6796.86</v>
      </c>
      <c r="I825" t="s">
        <v>12</v>
      </c>
      <c r="J825" t="s">
        <v>12</v>
      </c>
      <c r="K825" t="s">
        <v>23</v>
      </c>
      <c r="L825" t="str">
        <f t="shared" si="62"/>
        <v>tier - 3</v>
      </c>
      <c r="M825" t="str">
        <f t="shared" si="63"/>
        <v>tier - 3</v>
      </c>
      <c r="N825" t="str">
        <f t="shared" si="64"/>
        <v>R1012</v>
      </c>
    </row>
    <row r="826" spans="1:14" x14ac:dyDescent="0.25">
      <c r="A826" t="s">
        <v>857</v>
      </c>
      <c r="B826">
        <v>1991</v>
      </c>
      <c r="C826" s="17" t="s">
        <v>18</v>
      </c>
      <c r="D826" s="15">
        <v>29</v>
      </c>
      <c r="E826" s="21">
        <f t="shared" si="60"/>
        <v>33418</v>
      </c>
      <c r="F826" s="23">
        <f t="shared" si="61"/>
        <v>31</v>
      </c>
      <c r="G826">
        <v>5</v>
      </c>
      <c r="H826" s="19">
        <v>6799.46</v>
      </c>
      <c r="I826" t="s">
        <v>16</v>
      </c>
      <c r="J826" t="s">
        <v>11</v>
      </c>
      <c r="K826" t="s">
        <v>276</v>
      </c>
      <c r="L826" t="str">
        <f t="shared" si="62"/>
        <v>tier - 1</v>
      </c>
      <c r="M826" t="str">
        <f t="shared" si="63"/>
        <v>tier - 2</v>
      </c>
      <c r="N826" t="str">
        <f t="shared" si="64"/>
        <v>R1014</v>
      </c>
    </row>
    <row r="827" spans="1:14" x14ac:dyDescent="0.25">
      <c r="A827" t="s">
        <v>858</v>
      </c>
      <c r="B827">
        <v>1975</v>
      </c>
      <c r="C827" s="17" t="s">
        <v>35</v>
      </c>
      <c r="D827" s="15">
        <v>17</v>
      </c>
      <c r="E827" s="21">
        <f t="shared" si="60"/>
        <v>27623</v>
      </c>
      <c r="F827" s="23">
        <f t="shared" si="61"/>
        <v>47</v>
      </c>
      <c r="G827">
        <v>1</v>
      </c>
      <c r="H827" s="19">
        <v>6809.46</v>
      </c>
      <c r="I827" t="s">
        <v>11</v>
      </c>
      <c r="J827" t="s">
        <v>16</v>
      </c>
      <c r="K827" t="s">
        <v>23</v>
      </c>
      <c r="L827" t="str">
        <f t="shared" si="62"/>
        <v>tier - 2</v>
      </c>
      <c r="M827" t="str">
        <f t="shared" si="63"/>
        <v>tier - 1</v>
      </c>
      <c r="N827" t="str">
        <f t="shared" si="64"/>
        <v>R1012</v>
      </c>
    </row>
    <row r="828" spans="1:14" x14ac:dyDescent="0.25">
      <c r="A828" t="s">
        <v>859</v>
      </c>
      <c r="B828">
        <v>1994</v>
      </c>
      <c r="C828" s="17" t="s">
        <v>10</v>
      </c>
      <c r="D828" s="15">
        <v>8</v>
      </c>
      <c r="E828" s="21">
        <f t="shared" si="60"/>
        <v>34523</v>
      </c>
      <c r="F828" s="23">
        <f t="shared" si="61"/>
        <v>28</v>
      </c>
      <c r="G828">
        <v>0</v>
      </c>
      <c r="H828" s="19">
        <v>6827.69</v>
      </c>
      <c r="I828" t="s">
        <v>11</v>
      </c>
      <c r="J828" t="s">
        <v>11</v>
      </c>
      <c r="K828" t="s">
        <v>300</v>
      </c>
      <c r="L828" t="str">
        <f t="shared" si="62"/>
        <v>tier - 2</v>
      </c>
      <c r="M828" t="str">
        <f t="shared" si="63"/>
        <v>tier - 2</v>
      </c>
      <c r="N828" t="str">
        <f t="shared" si="64"/>
        <v>R1021</v>
      </c>
    </row>
    <row r="829" spans="1:14" x14ac:dyDescent="0.25">
      <c r="A829" t="s">
        <v>860</v>
      </c>
      <c r="B829">
        <v>1979</v>
      </c>
      <c r="C829" s="17" t="s">
        <v>10</v>
      </c>
      <c r="D829" s="15">
        <v>15</v>
      </c>
      <c r="E829" s="21">
        <f t="shared" si="60"/>
        <v>29051</v>
      </c>
      <c r="F829" s="23">
        <f t="shared" si="61"/>
        <v>43</v>
      </c>
      <c r="G829">
        <v>0</v>
      </c>
      <c r="H829" s="19">
        <v>6837.37</v>
      </c>
      <c r="I829" t="s">
        <v>12</v>
      </c>
      <c r="J829" t="s">
        <v>16</v>
      </c>
      <c r="K829" t="s">
        <v>168</v>
      </c>
      <c r="L829" t="str">
        <f t="shared" si="62"/>
        <v>tier - 3</v>
      </c>
      <c r="M829" t="str">
        <f t="shared" si="63"/>
        <v>tier - 1</v>
      </c>
      <c r="N829" t="str">
        <f t="shared" si="64"/>
        <v>R1016</v>
      </c>
    </row>
    <row r="830" spans="1:14" x14ac:dyDescent="0.25">
      <c r="A830" t="s">
        <v>861</v>
      </c>
      <c r="B830">
        <v>2000</v>
      </c>
      <c r="C830" s="17" t="s">
        <v>15</v>
      </c>
      <c r="D830" s="15">
        <v>30</v>
      </c>
      <c r="E830" s="21">
        <f t="shared" si="60"/>
        <v>36860</v>
      </c>
      <c r="F830" s="23">
        <f t="shared" si="61"/>
        <v>22</v>
      </c>
      <c r="G830">
        <v>0</v>
      </c>
      <c r="H830" s="19">
        <v>6842.28</v>
      </c>
      <c r="I830" t="s">
        <v>11</v>
      </c>
      <c r="J830" t="s">
        <v>16</v>
      </c>
      <c r="K830" t="s">
        <v>23</v>
      </c>
      <c r="L830" t="str">
        <f t="shared" si="62"/>
        <v>tier - 2</v>
      </c>
      <c r="M830" t="str">
        <f t="shared" si="63"/>
        <v>tier - 1</v>
      </c>
      <c r="N830" t="str">
        <f t="shared" si="64"/>
        <v>R1012</v>
      </c>
    </row>
    <row r="831" spans="1:14" x14ac:dyDescent="0.25">
      <c r="A831" t="s">
        <v>862</v>
      </c>
      <c r="B831">
        <v>1977</v>
      </c>
      <c r="C831" s="17" t="s">
        <v>18</v>
      </c>
      <c r="D831" s="15">
        <v>15</v>
      </c>
      <c r="E831" s="21">
        <f t="shared" si="60"/>
        <v>28291</v>
      </c>
      <c r="F831" s="23">
        <f t="shared" si="61"/>
        <v>45</v>
      </c>
      <c r="G831">
        <v>2</v>
      </c>
      <c r="H831" s="19">
        <v>6843.17</v>
      </c>
      <c r="I831" t="s">
        <v>11</v>
      </c>
      <c r="J831" t="s">
        <v>16</v>
      </c>
      <c r="K831" t="s">
        <v>13</v>
      </c>
      <c r="L831" t="str">
        <f t="shared" si="62"/>
        <v>tier - 2</v>
      </c>
      <c r="M831" t="str">
        <f t="shared" si="63"/>
        <v>tier - 1</v>
      </c>
      <c r="N831" t="str">
        <f t="shared" si="64"/>
        <v>R1013</v>
      </c>
    </row>
    <row r="832" spans="1:14" x14ac:dyDescent="0.25">
      <c r="A832" t="s">
        <v>863</v>
      </c>
      <c r="B832">
        <v>1979</v>
      </c>
      <c r="C832" s="17" t="s">
        <v>15</v>
      </c>
      <c r="D832" s="15">
        <v>4</v>
      </c>
      <c r="E832" s="21">
        <f t="shared" si="60"/>
        <v>29163</v>
      </c>
      <c r="F832" s="23">
        <f t="shared" si="61"/>
        <v>43</v>
      </c>
      <c r="G832">
        <v>1</v>
      </c>
      <c r="H832" s="19">
        <v>6849.03</v>
      </c>
      <c r="I832" t="s">
        <v>11</v>
      </c>
      <c r="J832" t="s">
        <v>11</v>
      </c>
      <c r="K832" t="s">
        <v>42</v>
      </c>
      <c r="L832" t="str">
        <f t="shared" si="62"/>
        <v>tier - 2</v>
      </c>
      <c r="M832" t="str">
        <f t="shared" si="63"/>
        <v>tier - 2</v>
      </c>
      <c r="N832" t="str">
        <f t="shared" si="64"/>
        <v>R1011</v>
      </c>
    </row>
    <row r="833" spans="1:14" x14ac:dyDescent="0.25">
      <c r="A833" t="s">
        <v>864</v>
      </c>
      <c r="B833">
        <v>1981</v>
      </c>
      <c r="C833" s="17" t="s">
        <v>18</v>
      </c>
      <c r="D833" s="15">
        <v>19</v>
      </c>
      <c r="E833" s="21">
        <f t="shared" si="60"/>
        <v>29756</v>
      </c>
      <c r="F833" s="23">
        <f t="shared" si="61"/>
        <v>41</v>
      </c>
      <c r="G833">
        <v>1</v>
      </c>
      <c r="H833" s="19">
        <v>6858.48</v>
      </c>
      <c r="I833" t="s">
        <v>11</v>
      </c>
      <c r="J833" t="s">
        <v>11</v>
      </c>
      <c r="K833" t="s">
        <v>166</v>
      </c>
      <c r="L833" t="str">
        <f t="shared" si="62"/>
        <v>tier - 2</v>
      </c>
      <c r="M833" t="str">
        <f t="shared" si="63"/>
        <v>tier - 2</v>
      </c>
      <c r="N833" t="str">
        <f t="shared" si="64"/>
        <v>R1019</v>
      </c>
    </row>
    <row r="834" spans="1:14" x14ac:dyDescent="0.25">
      <c r="A834" t="s">
        <v>865</v>
      </c>
      <c r="B834">
        <v>1978</v>
      </c>
      <c r="C834" s="17" t="s">
        <v>35</v>
      </c>
      <c r="D834" s="15">
        <v>5</v>
      </c>
      <c r="E834" s="21">
        <f t="shared" ref="E834:E897" si="65">DATEVALUE(D834&amp;"-"&amp;C834&amp;"-"&amp;B834)</f>
        <v>28707</v>
      </c>
      <c r="F834" s="23">
        <f t="shared" si="61"/>
        <v>44</v>
      </c>
      <c r="G834">
        <v>2</v>
      </c>
      <c r="H834" s="19">
        <v>6863.49</v>
      </c>
      <c r="I834" t="s">
        <v>11</v>
      </c>
      <c r="J834" t="s">
        <v>16</v>
      </c>
      <c r="K834" t="s">
        <v>13</v>
      </c>
      <c r="L834" t="str">
        <f t="shared" si="62"/>
        <v>tier - 2</v>
      </c>
      <c r="M834" t="str">
        <f t="shared" si="63"/>
        <v>tier - 1</v>
      </c>
      <c r="N834" t="str">
        <f t="shared" si="64"/>
        <v>R1013</v>
      </c>
    </row>
    <row r="835" spans="1:14" x14ac:dyDescent="0.25">
      <c r="A835" t="s">
        <v>866</v>
      </c>
      <c r="B835">
        <v>1969</v>
      </c>
      <c r="C835" s="17" t="s">
        <v>37</v>
      </c>
      <c r="D835" s="15">
        <v>23</v>
      </c>
      <c r="E835" s="21">
        <f t="shared" si="65"/>
        <v>25499</v>
      </c>
      <c r="F835" s="23">
        <f t="shared" ref="F835:F898" si="66">DATEDIF(E835,DATE(2023,6,8),"Y")</f>
        <v>53</v>
      </c>
      <c r="G835">
        <v>0</v>
      </c>
      <c r="H835" s="19">
        <v>6868.39</v>
      </c>
      <c r="I835" t="s">
        <v>11</v>
      </c>
      <c r="J835" t="s">
        <v>11</v>
      </c>
      <c r="K835" t="s">
        <v>13</v>
      </c>
      <c r="L835" t="str">
        <f t="shared" ref="L835:L898" si="67">SUBSTITUTE(I835,"?","tier - 2")</f>
        <v>tier - 2</v>
      </c>
      <c r="M835" t="str">
        <f t="shared" ref="M835:M898" si="68">SUBSTITUTE(J835,"?","tier - 2")</f>
        <v>tier - 2</v>
      </c>
      <c r="N835" t="str">
        <f t="shared" ref="N835:N898" si="69">SUBSTITUTE(K835,"?","Unknown")</f>
        <v>R1013</v>
      </c>
    </row>
    <row r="836" spans="1:14" x14ac:dyDescent="0.25">
      <c r="A836" t="s">
        <v>867</v>
      </c>
      <c r="B836">
        <v>1981</v>
      </c>
      <c r="C836" s="17" t="s">
        <v>18</v>
      </c>
      <c r="D836" s="15">
        <v>23</v>
      </c>
      <c r="E836" s="21">
        <f t="shared" si="65"/>
        <v>29760</v>
      </c>
      <c r="F836" s="23">
        <f t="shared" si="66"/>
        <v>41</v>
      </c>
      <c r="G836">
        <v>2</v>
      </c>
      <c r="H836" s="19">
        <v>6875.96</v>
      </c>
      <c r="I836" t="s">
        <v>11</v>
      </c>
      <c r="J836" t="s">
        <v>11</v>
      </c>
      <c r="K836" t="s">
        <v>42</v>
      </c>
      <c r="L836" t="str">
        <f t="shared" si="67"/>
        <v>tier - 2</v>
      </c>
      <c r="M836" t="str">
        <f t="shared" si="68"/>
        <v>tier - 2</v>
      </c>
      <c r="N836" t="str">
        <f t="shared" si="69"/>
        <v>R1011</v>
      </c>
    </row>
    <row r="837" spans="1:14" x14ac:dyDescent="0.25">
      <c r="A837" t="s">
        <v>868</v>
      </c>
      <c r="B837">
        <v>2004</v>
      </c>
      <c r="C837" s="17" t="s">
        <v>30</v>
      </c>
      <c r="D837" s="15">
        <v>24</v>
      </c>
      <c r="E837" s="21">
        <f t="shared" si="65"/>
        <v>38345</v>
      </c>
      <c r="F837" s="23">
        <f t="shared" si="66"/>
        <v>18</v>
      </c>
      <c r="G837">
        <v>0</v>
      </c>
      <c r="H837" s="19">
        <v>6876.53</v>
      </c>
      <c r="I837" t="s">
        <v>11</v>
      </c>
      <c r="J837" t="s">
        <v>16</v>
      </c>
      <c r="K837" t="s">
        <v>23</v>
      </c>
      <c r="L837" t="str">
        <f t="shared" si="67"/>
        <v>tier - 2</v>
      </c>
      <c r="M837" t="str">
        <f t="shared" si="68"/>
        <v>tier - 1</v>
      </c>
      <c r="N837" t="str">
        <f t="shared" si="69"/>
        <v>R1012</v>
      </c>
    </row>
    <row r="838" spans="1:14" x14ac:dyDescent="0.25">
      <c r="A838" t="s">
        <v>869</v>
      </c>
      <c r="B838">
        <v>1985</v>
      </c>
      <c r="C838" s="17" t="s">
        <v>20</v>
      </c>
      <c r="D838" s="15">
        <v>10</v>
      </c>
      <c r="E838" s="21">
        <f t="shared" si="65"/>
        <v>31300</v>
      </c>
      <c r="F838" s="23">
        <f t="shared" si="66"/>
        <v>37</v>
      </c>
      <c r="G838">
        <v>2</v>
      </c>
      <c r="H838" s="19">
        <v>6877.98</v>
      </c>
      <c r="I838" t="s">
        <v>11</v>
      </c>
      <c r="J838" t="s">
        <v>16</v>
      </c>
      <c r="K838" t="s">
        <v>247</v>
      </c>
      <c r="L838" t="str">
        <f t="shared" si="67"/>
        <v>tier - 2</v>
      </c>
      <c r="M838" t="str">
        <f t="shared" si="68"/>
        <v>tier - 1</v>
      </c>
      <c r="N838" t="str">
        <f t="shared" si="69"/>
        <v>R1024</v>
      </c>
    </row>
    <row r="839" spans="1:14" x14ac:dyDescent="0.25">
      <c r="A839" t="s">
        <v>870</v>
      </c>
      <c r="B839">
        <v>1989</v>
      </c>
      <c r="C839" s="17" t="s">
        <v>30</v>
      </c>
      <c r="D839" s="15">
        <v>21</v>
      </c>
      <c r="E839" s="21">
        <f t="shared" si="65"/>
        <v>32863</v>
      </c>
      <c r="F839" s="23">
        <f t="shared" si="66"/>
        <v>33</v>
      </c>
      <c r="G839">
        <v>3</v>
      </c>
      <c r="H839" s="19">
        <v>6895.19</v>
      </c>
      <c r="I839" t="s">
        <v>11</v>
      </c>
      <c r="J839" t="s">
        <v>12</v>
      </c>
      <c r="K839" t="s">
        <v>247</v>
      </c>
      <c r="L839" t="str">
        <f t="shared" si="67"/>
        <v>tier - 2</v>
      </c>
      <c r="M839" t="str">
        <f t="shared" si="68"/>
        <v>tier - 3</v>
      </c>
      <c r="N839" t="str">
        <f t="shared" si="69"/>
        <v>R1024</v>
      </c>
    </row>
    <row r="840" spans="1:14" x14ac:dyDescent="0.25">
      <c r="A840" t="s">
        <v>871</v>
      </c>
      <c r="B840">
        <v>1984</v>
      </c>
      <c r="C840" s="17" t="s">
        <v>20</v>
      </c>
      <c r="D840" s="15">
        <v>5</v>
      </c>
      <c r="E840" s="21">
        <f t="shared" si="65"/>
        <v>30930</v>
      </c>
      <c r="F840" s="23">
        <f t="shared" si="66"/>
        <v>38</v>
      </c>
      <c r="G840">
        <v>2</v>
      </c>
      <c r="H840" s="19">
        <v>6933.24</v>
      </c>
      <c r="I840" t="s">
        <v>11</v>
      </c>
      <c r="J840" t="s">
        <v>12</v>
      </c>
      <c r="K840" t="s">
        <v>23</v>
      </c>
      <c r="L840" t="str">
        <f t="shared" si="67"/>
        <v>tier - 2</v>
      </c>
      <c r="M840" t="str">
        <f t="shared" si="68"/>
        <v>tier - 3</v>
      </c>
      <c r="N840" t="str">
        <f t="shared" si="69"/>
        <v>R1012</v>
      </c>
    </row>
    <row r="841" spans="1:14" x14ac:dyDescent="0.25">
      <c r="A841" t="s">
        <v>872</v>
      </c>
      <c r="B841">
        <v>1978</v>
      </c>
      <c r="C841" s="17" t="s">
        <v>15</v>
      </c>
      <c r="D841" s="15">
        <v>29</v>
      </c>
      <c r="E841" s="21">
        <f t="shared" si="65"/>
        <v>28823</v>
      </c>
      <c r="F841" s="23">
        <f t="shared" si="66"/>
        <v>44</v>
      </c>
      <c r="G841">
        <v>2</v>
      </c>
      <c r="H841" s="19">
        <v>6938.11</v>
      </c>
      <c r="I841" t="s">
        <v>11</v>
      </c>
      <c r="J841" t="s">
        <v>11</v>
      </c>
      <c r="K841" t="s">
        <v>13</v>
      </c>
      <c r="L841" t="str">
        <f t="shared" si="67"/>
        <v>tier - 2</v>
      </c>
      <c r="M841" t="str">
        <f t="shared" si="68"/>
        <v>tier - 2</v>
      </c>
      <c r="N841" t="str">
        <f t="shared" si="69"/>
        <v>R1013</v>
      </c>
    </row>
    <row r="842" spans="1:14" x14ac:dyDescent="0.25">
      <c r="A842" t="s">
        <v>873</v>
      </c>
      <c r="B842">
        <v>1980</v>
      </c>
      <c r="C842" s="17" t="s">
        <v>35</v>
      </c>
      <c r="D842" s="15">
        <v>30</v>
      </c>
      <c r="E842" s="21">
        <f t="shared" si="65"/>
        <v>29463</v>
      </c>
      <c r="F842" s="23">
        <f t="shared" si="66"/>
        <v>42</v>
      </c>
      <c r="G842">
        <v>1</v>
      </c>
      <c r="H842" s="19">
        <v>6940.91</v>
      </c>
      <c r="I842" t="s">
        <v>11</v>
      </c>
      <c r="J842" t="s">
        <v>11</v>
      </c>
      <c r="K842" t="s">
        <v>23</v>
      </c>
      <c r="L842" t="str">
        <f t="shared" si="67"/>
        <v>tier - 2</v>
      </c>
      <c r="M842" t="str">
        <f t="shared" si="68"/>
        <v>tier - 2</v>
      </c>
      <c r="N842" t="str">
        <f t="shared" si="69"/>
        <v>R1012</v>
      </c>
    </row>
    <row r="843" spans="1:14" x14ac:dyDescent="0.25">
      <c r="A843" t="s">
        <v>874</v>
      </c>
      <c r="B843">
        <v>1980</v>
      </c>
      <c r="C843" s="17" t="s">
        <v>37</v>
      </c>
      <c r="D843" s="15">
        <v>5</v>
      </c>
      <c r="E843" s="21">
        <f t="shared" si="65"/>
        <v>29499</v>
      </c>
      <c r="F843" s="23">
        <f t="shared" si="66"/>
        <v>42</v>
      </c>
      <c r="G843">
        <v>2</v>
      </c>
      <c r="H843" s="19">
        <v>6940.94</v>
      </c>
      <c r="I843" t="s">
        <v>11</v>
      </c>
      <c r="J843" t="s">
        <v>12</v>
      </c>
      <c r="K843" t="s">
        <v>13</v>
      </c>
      <c r="L843" t="str">
        <f t="shared" si="67"/>
        <v>tier - 2</v>
      </c>
      <c r="M843" t="str">
        <f t="shared" si="68"/>
        <v>tier - 3</v>
      </c>
      <c r="N843" t="str">
        <f t="shared" si="69"/>
        <v>R1013</v>
      </c>
    </row>
    <row r="844" spans="1:14" x14ac:dyDescent="0.25">
      <c r="A844" t="s">
        <v>875</v>
      </c>
      <c r="B844">
        <v>1978</v>
      </c>
      <c r="C844" s="17" t="s">
        <v>30</v>
      </c>
      <c r="D844" s="15">
        <v>15</v>
      </c>
      <c r="E844" s="21">
        <f t="shared" si="65"/>
        <v>28839</v>
      </c>
      <c r="F844" s="23">
        <f t="shared" si="66"/>
        <v>44</v>
      </c>
      <c r="G844">
        <v>0</v>
      </c>
      <c r="H844" s="19">
        <v>6948.7</v>
      </c>
      <c r="I844" t="s">
        <v>16</v>
      </c>
      <c r="J844" t="s">
        <v>11</v>
      </c>
      <c r="K844" t="s">
        <v>23</v>
      </c>
      <c r="L844" t="str">
        <f t="shared" si="67"/>
        <v>tier - 1</v>
      </c>
      <c r="M844" t="str">
        <f t="shared" si="68"/>
        <v>tier - 2</v>
      </c>
      <c r="N844" t="str">
        <f t="shared" si="69"/>
        <v>R1012</v>
      </c>
    </row>
    <row r="845" spans="1:14" x14ac:dyDescent="0.25">
      <c r="A845" t="s">
        <v>876</v>
      </c>
      <c r="B845">
        <v>1980</v>
      </c>
      <c r="C845" s="17" t="s">
        <v>35</v>
      </c>
      <c r="D845" s="15">
        <v>18</v>
      </c>
      <c r="E845" s="21">
        <f t="shared" si="65"/>
        <v>29451</v>
      </c>
      <c r="F845" s="23">
        <f t="shared" si="66"/>
        <v>42</v>
      </c>
      <c r="G845">
        <v>2</v>
      </c>
      <c r="H845" s="19">
        <v>6951.12</v>
      </c>
      <c r="I845" t="s">
        <v>11</v>
      </c>
      <c r="J845" t="s">
        <v>11</v>
      </c>
      <c r="K845" t="s">
        <v>13</v>
      </c>
      <c r="L845" t="str">
        <f t="shared" si="67"/>
        <v>tier - 2</v>
      </c>
      <c r="M845" t="str">
        <f t="shared" si="68"/>
        <v>tier - 2</v>
      </c>
      <c r="N845" t="str">
        <f t="shared" si="69"/>
        <v>R1013</v>
      </c>
    </row>
    <row r="846" spans="1:14" x14ac:dyDescent="0.25">
      <c r="A846" t="s">
        <v>877</v>
      </c>
      <c r="B846">
        <v>1975</v>
      </c>
      <c r="C846" s="17" t="s">
        <v>18</v>
      </c>
      <c r="D846" s="15">
        <v>3</v>
      </c>
      <c r="E846" s="21">
        <f t="shared" si="65"/>
        <v>27548</v>
      </c>
      <c r="F846" s="23">
        <f t="shared" si="66"/>
        <v>48</v>
      </c>
      <c r="G846">
        <v>1</v>
      </c>
      <c r="H846" s="19">
        <v>6965.21</v>
      </c>
      <c r="I846" t="s">
        <v>11</v>
      </c>
      <c r="J846" t="s">
        <v>12</v>
      </c>
      <c r="K846" t="s">
        <v>13</v>
      </c>
      <c r="L846" t="str">
        <f t="shared" si="67"/>
        <v>tier - 2</v>
      </c>
      <c r="M846" t="str">
        <f t="shared" si="68"/>
        <v>tier - 3</v>
      </c>
      <c r="N846" t="str">
        <f t="shared" si="69"/>
        <v>R1013</v>
      </c>
    </row>
    <row r="847" spans="1:14" x14ac:dyDescent="0.25">
      <c r="A847" t="s">
        <v>878</v>
      </c>
      <c r="B847">
        <v>1985</v>
      </c>
      <c r="C847" s="17" t="s">
        <v>30</v>
      </c>
      <c r="D847" s="15">
        <v>10</v>
      </c>
      <c r="E847" s="21">
        <f t="shared" si="65"/>
        <v>31391</v>
      </c>
      <c r="F847" s="23">
        <f t="shared" si="66"/>
        <v>37</v>
      </c>
      <c r="G847">
        <v>3</v>
      </c>
      <c r="H847" s="19">
        <v>6985.51</v>
      </c>
      <c r="I847" t="s">
        <v>11</v>
      </c>
      <c r="J847" t="s">
        <v>11</v>
      </c>
      <c r="K847" t="s">
        <v>166</v>
      </c>
      <c r="L847" t="str">
        <f t="shared" si="67"/>
        <v>tier - 2</v>
      </c>
      <c r="M847" t="str">
        <f t="shared" si="68"/>
        <v>tier - 2</v>
      </c>
      <c r="N847" t="str">
        <f t="shared" si="69"/>
        <v>R1019</v>
      </c>
    </row>
    <row r="848" spans="1:14" x14ac:dyDescent="0.25">
      <c r="A848" t="s">
        <v>879</v>
      </c>
      <c r="B848">
        <v>1982</v>
      </c>
      <c r="C848" s="17" t="s">
        <v>37</v>
      </c>
      <c r="D848" s="15">
        <v>18</v>
      </c>
      <c r="E848" s="21">
        <f t="shared" si="65"/>
        <v>30242</v>
      </c>
      <c r="F848" s="23">
        <f t="shared" si="66"/>
        <v>40</v>
      </c>
      <c r="G848">
        <v>2</v>
      </c>
      <c r="H848" s="19">
        <v>6986.7</v>
      </c>
      <c r="I848" t="s">
        <v>12</v>
      </c>
      <c r="J848" t="s">
        <v>16</v>
      </c>
      <c r="K848" t="s">
        <v>23</v>
      </c>
      <c r="L848" t="str">
        <f t="shared" si="67"/>
        <v>tier - 3</v>
      </c>
      <c r="M848" t="str">
        <f t="shared" si="68"/>
        <v>tier - 1</v>
      </c>
      <c r="N848" t="str">
        <f t="shared" si="69"/>
        <v>R1012</v>
      </c>
    </row>
    <row r="849" spans="1:14" x14ac:dyDescent="0.25">
      <c r="A849" t="s">
        <v>880</v>
      </c>
      <c r="B849">
        <v>1982</v>
      </c>
      <c r="C849" s="17" t="s">
        <v>20</v>
      </c>
      <c r="D849" s="15">
        <v>1</v>
      </c>
      <c r="E849" s="21">
        <f t="shared" si="65"/>
        <v>30195</v>
      </c>
      <c r="F849" s="23">
        <f t="shared" si="66"/>
        <v>40</v>
      </c>
      <c r="G849">
        <v>3</v>
      </c>
      <c r="H849" s="19">
        <v>6989.95</v>
      </c>
      <c r="I849" t="s">
        <v>11</v>
      </c>
      <c r="J849" t="s">
        <v>16</v>
      </c>
      <c r="K849" t="s">
        <v>13</v>
      </c>
      <c r="L849" t="str">
        <f t="shared" si="67"/>
        <v>tier - 2</v>
      </c>
      <c r="M849" t="str">
        <f t="shared" si="68"/>
        <v>tier - 1</v>
      </c>
      <c r="N849" t="str">
        <f t="shared" si="69"/>
        <v>R1013</v>
      </c>
    </row>
    <row r="850" spans="1:14" x14ac:dyDescent="0.25">
      <c r="A850" t="s">
        <v>881</v>
      </c>
      <c r="B850">
        <v>1969</v>
      </c>
      <c r="C850" s="17" t="s">
        <v>10</v>
      </c>
      <c r="D850" s="15">
        <v>6</v>
      </c>
      <c r="E850" s="21">
        <f t="shared" si="65"/>
        <v>25390</v>
      </c>
      <c r="F850" s="23">
        <f t="shared" si="66"/>
        <v>53</v>
      </c>
      <c r="G850">
        <v>0</v>
      </c>
      <c r="H850" s="19">
        <v>7003.1</v>
      </c>
      <c r="I850" t="s">
        <v>11</v>
      </c>
      <c r="J850" t="s">
        <v>12</v>
      </c>
      <c r="K850" t="s">
        <v>13</v>
      </c>
      <c r="L850" t="str">
        <f t="shared" si="67"/>
        <v>tier - 2</v>
      </c>
      <c r="M850" t="str">
        <f t="shared" si="68"/>
        <v>tier - 3</v>
      </c>
      <c r="N850" t="str">
        <f t="shared" si="69"/>
        <v>R1013</v>
      </c>
    </row>
    <row r="851" spans="1:14" x14ac:dyDescent="0.25">
      <c r="A851" t="s">
        <v>882</v>
      </c>
      <c r="B851">
        <v>1978</v>
      </c>
      <c r="C851" s="17" t="s">
        <v>18</v>
      </c>
      <c r="D851" s="15">
        <v>2</v>
      </c>
      <c r="E851" s="21">
        <f t="shared" si="65"/>
        <v>28643</v>
      </c>
      <c r="F851" s="23">
        <f t="shared" si="66"/>
        <v>45</v>
      </c>
      <c r="G851">
        <v>2</v>
      </c>
      <c r="H851" s="19">
        <v>7033.08</v>
      </c>
      <c r="I851" t="s">
        <v>11</v>
      </c>
      <c r="J851" t="s">
        <v>11</v>
      </c>
      <c r="K851" t="s">
        <v>13</v>
      </c>
      <c r="L851" t="str">
        <f t="shared" si="67"/>
        <v>tier - 2</v>
      </c>
      <c r="M851" t="str">
        <f t="shared" si="68"/>
        <v>tier - 2</v>
      </c>
      <c r="N851" t="str">
        <f t="shared" si="69"/>
        <v>R1013</v>
      </c>
    </row>
    <row r="852" spans="1:14" x14ac:dyDescent="0.25">
      <c r="A852" t="s">
        <v>883</v>
      </c>
      <c r="B852">
        <v>1995</v>
      </c>
      <c r="C852" s="17" t="s">
        <v>37</v>
      </c>
      <c r="D852" s="15">
        <v>29</v>
      </c>
      <c r="E852" s="21">
        <f t="shared" si="65"/>
        <v>35001</v>
      </c>
      <c r="F852" s="23">
        <f t="shared" si="66"/>
        <v>27</v>
      </c>
      <c r="G852">
        <v>0</v>
      </c>
      <c r="H852" s="19">
        <v>7042.11</v>
      </c>
      <c r="I852" t="s">
        <v>11</v>
      </c>
      <c r="J852" t="s">
        <v>12</v>
      </c>
      <c r="K852" t="s">
        <v>23</v>
      </c>
      <c r="L852" t="str">
        <f t="shared" si="67"/>
        <v>tier - 2</v>
      </c>
      <c r="M852" t="str">
        <f t="shared" si="68"/>
        <v>tier - 3</v>
      </c>
      <c r="N852" t="str">
        <f t="shared" si="69"/>
        <v>R1012</v>
      </c>
    </row>
    <row r="853" spans="1:14" x14ac:dyDescent="0.25">
      <c r="A853" t="s">
        <v>884</v>
      </c>
      <c r="B853">
        <v>1980</v>
      </c>
      <c r="C853" s="17" t="s">
        <v>10</v>
      </c>
      <c r="D853" s="15">
        <v>26</v>
      </c>
      <c r="E853" s="21">
        <f t="shared" si="65"/>
        <v>29428</v>
      </c>
      <c r="F853" s="23">
        <f t="shared" si="66"/>
        <v>42</v>
      </c>
      <c r="G853">
        <v>1</v>
      </c>
      <c r="H853" s="19">
        <v>7045.5</v>
      </c>
      <c r="I853" t="s">
        <v>11</v>
      </c>
      <c r="J853" t="s">
        <v>16</v>
      </c>
      <c r="K853" t="s">
        <v>42</v>
      </c>
      <c r="L853" t="str">
        <f t="shared" si="67"/>
        <v>tier - 2</v>
      </c>
      <c r="M853" t="str">
        <f t="shared" si="68"/>
        <v>tier - 1</v>
      </c>
      <c r="N853" t="str">
        <f t="shared" si="69"/>
        <v>R1011</v>
      </c>
    </row>
    <row r="854" spans="1:14" x14ac:dyDescent="0.25">
      <c r="A854" t="s">
        <v>885</v>
      </c>
      <c r="B854">
        <v>1980</v>
      </c>
      <c r="C854" s="17" t="s">
        <v>37</v>
      </c>
      <c r="D854" s="15">
        <v>22</v>
      </c>
      <c r="E854" s="21">
        <f t="shared" si="65"/>
        <v>29516</v>
      </c>
      <c r="F854" s="23">
        <f t="shared" si="66"/>
        <v>42</v>
      </c>
      <c r="G854">
        <v>1</v>
      </c>
      <c r="H854" s="19">
        <v>7046.72</v>
      </c>
      <c r="I854" t="s">
        <v>11</v>
      </c>
      <c r="J854" t="s">
        <v>12</v>
      </c>
      <c r="K854" t="s">
        <v>13</v>
      </c>
      <c r="L854" t="str">
        <f t="shared" si="67"/>
        <v>tier - 2</v>
      </c>
      <c r="M854" t="str">
        <f t="shared" si="68"/>
        <v>tier - 3</v>
      </c>
      <c r="N854" t="str">
        <f t="shared" si="69"/>
        <v>R1013</v>
      </c>
    </row>
    <row r="855" spans="1:14" x14ac:dyDescent="0.25">
      <c r="A855" t="s">
        <v>886</v>
      </c>
      <c r="B855">
        <v>1980</v>
      </c>
      <c r="C855" s="17" t="s">
        <v>10</v>
      </c>
      <c r="D855" s="15">
        <v>21</v>
      </c>
      <c r="E855" s="21">
        <f t="shared" si="65"/>
        <v>29423</v>
      </c>
      <c r="F855" s="23">
        <f t="shared" si="66"/>
        <v>42</v>
      </c>
      <c r="G855">
        <v>0</v>
      </c>
      <c r="H855" s="19">
        <v>7050.02</v>
      </c>
      <c r="I855" t="s">
        <v>11</v>
      </c>
      <c r="J855" t="s">
        <v>16</v>
      </c>
      <c r="K855" t="s">
        <v>247</v>
      </c>
      <c r="L855" t="str">
        <f t="shared" si="67"/>
        <v>tier - 2</v>
      </c>
      <c r="M855" t="str">
        <f t="shared" si="68"/>
        <v>tier - 1</v>
      </c>
      <c r="N855" t="str">
        <f t="shared" si="69"/>
        <v>R1024</v>
      </c>
    </row>
    <row r="856" spans="1:14" x14ac:dyDescent="0.25">
      <c r="A856" t="s">
        <v>887</v>
      </c>
      <c r="B856">
        <v>1980</v>
      </c>
      <c r="C856" s="17" t="s">
        <v>18</v>
      </c>
      <c r="D856" s="15">
        <v>28</v>
      </c>
      <c r="E856" s="21">
        <f t="shared" si="65"/>
        <v>29400</v>
      </c>
      <c r="F856" s="23">
        <f t="shared" si="66"/>
        <v>42</v>
      </c>
      <c r="G856">
        <v>1</v>
      </c>
      <c r="H856" s="19">
        <v>7050.64</v>
      </c>
      <c r="I856" t="s">
        <v>11</v>
      </c>
      <c r="J856" t="s">
        <v>12</v>
      </c>
      <c r="K856" t="s">
        <v>42</v>
      </c>
      <c r="L856" t="str">
        <f t="shared" si="67"/>
        <v>tier - 2</v>
      </c>
      <c r="M856" t="str">
        <f t="shared" si="68"/>
        <v>tier - 3</v>
      </c>
      <c r="N856" t="str">
        <f t="shared" si="69"/>
        <v>R1011</v>
      </c>
    </row>
    <row r="857" spans="1:14" x14ac:dyDescent="0.25">
      <c r="A857" t="s">
        <v>888</v>
      </c>
      <c r="B857">
        <v>1978</v>
      </c>
      <c r="C857" s="17" t="s">
        <v>18</v>
      </c>
      <c r="D857" s="15">
        <v>24</v>
      </c>
      <c r="E857" s="21">
        <f t="shared" si="65"/>
        <v>28665</v>
      </c>
      <c r="F857" s="23">
        <f t="shared" si="66"/>
        <v>44</v>
      </c>
      <c r="G857">
        <v>2</v>
      </c>
      <c r="H857" s="19">
        <v>7054.41</v>
      </c>
      <c r="I857" t="s">
        <v>11</v>
      </c>
      <c r="J857" t="s">
        <v>11</v>
      </c>
      <c r="K857" t="s">
        <v>13</v>
      </c>
      <c r="L857" t="str">
        <f t="shared" si="67"/>
        <v>tier - 2</v>
      </c>
      <c r="M857" t="str">
        <f t="shared" si="68"/>
        <v>tier - 2</v>
      </c>
      <c r="N857" t="str">
        <f t="shared" si="69"/>
        <v>R1013</v>
      </c>
    </row>
    <row r="858" spans="1:14" x14ac:dyDescent="0.25">
      <c r="A858" t="s">
        <v>889</v>
      </c>
      <c r="B858">
        <v>1982</v>
      </c>
      <c r="C858" s="17" t="s">
        <v>37</v>
      </c>
      <c r="D858" s="15">
        <v>6</v>
      </c>
      <c r="E858" s="21">
        <f t="shared" si="65"/>
        <v>30230</v>
      </c>
      <c r="F858" s="23">
        <f t="shared" si="66"/>
        <v>40</v>
      </c>
      <c r="G858">
        <v>1</v>
      </c>
      <c r="H858" s="19">
        <v>7077.19</v>
      </c>
      <c r="I858" t="s">
        <v>11</v>
      </c>
      <c r="J858" t="s">
        <v>12</v>
      </c>
      <c r="K858" t="s">
        <v>247</v>
      </c>
      <c r="L858" t="str">
        <f t="shared" si="67"/>
        <v>tier - 2</v>
      </c>
      <c r="M858" t="str">
        <f t="shared" si="68"/>
        <v>tier - 3</v>
      </c>
      <c r="N858" t="str">
        <f t="shared" si="69"/>
        <v>R1024</v>
      </c>
    </row>
    <row r="859" spans="1:14" x14ac:dyDescent="0.25">
      <c r="A859" t="s">
        <v>890</v>
      </c>
      <c r="B859">
        <v>1992</v>
      </c>
      <c r="C859" s="17" t="s">
        <v>18</v>
      </c>
      <c r="D859" s="15">
        <v>18</v>
      </c>
      <c r="E859" s="21">
        <f t="shared" si="65"/>
        <v>33773</v>
      </c>
      <c r="F859" s="23">
        <f t="shared" si="66"/>
        <v>30</v>
      </c>
      <c r="G859">
        <v>0</v>
      </c>
      <c r="H859" s="19">
        <v>7096.98</v>
      </c>
      <c r="I859" t="s">
        <v>11</v>
      </c>
      <c r="J859" t="s">
        <v>11</v>
      </c>
      <c r="K859" t="s">
        <v>23</v>
      </c>
      <c r="L859" t="str">
        <f t="shared" si="67"/>
        <v>tier - 2</v>
      </c>
      <c r="M859" t="str">
        <f t="shared" si="68"/>
        <v>tier - 2</v>
      </c>
      <c r="N859" t="str">
        <f t="shared" si="69"/>
        <v>R1012</v>
      </c>
    </row>
    <row r="860" spans="1:14" x14ac:dyDescent="0.25">
      <c r="A860" t="s">
        <v>891</v>
      </c>
      <c r="B860">
        <v>1987</v>
      </c>
      <c r="C860" s="17" t="s">
        <v>35</v>
      </c>
      <c r="D860" s="15">
        <v>11</v>
      </c>
      <c r="E860" s="21">
        <f t="shared" si="65"/>
        <v>32000</v>
      </c>
      <c r="F860" s="23">
        <f t="shared" si="66"/>
        <v>35</v>
      </c>
      <c r="G860">
        <v>3</v>
      </c>
      <c r="H860" s="19">
        <v>7106.81</v>
      </c>
      <c r="I860" t="s">
        <v>11</v>
      </c>
      <c r="J860" t="s">
        <v>16</v>
      </c>
      <c r="K860" t="s">
        <v>23</v>
      </c>
      <c r="L860" t="str">
        <f t="shared" si="67"/>
        <v>tier - 2</v>
      </c>
      <c r="M860" t="str">
        <f t="shared" si="68"/>
        <v>tier - 1</v>
      </c>
      <c r="N860" t="str">
        <f t="shared" si="69"/>
        <v>R1012</v>
      </c>
    </row>
    <row r="861" spans="1:14" x14ac:dyDescent="0.25">
      <c r="A861" t="s">
        <v>892</v>
      </c>
      <c r="B861">
        <v>1968</v>
      </c>
      <c r="C861" s="17" t="s">
        <v>18</v>
      </c>
      <c r="D861" s="15">
        <v>29</v>
      </c>
      <c r="E861" s="21">
        <f t="shared" si="65"/>
        <v>25018</v>
      </c>
      <c r="F861" s="23">
        <f t="shared" si="66"/>
        <v>54</v>
      </c>
      <c r="G861">
        <v>0</v>
      </c>
      <c r="H861" s="19">
        <v>7125.25</v>
      </c>
      <c r="I861" t="s">
        <v>12</v>
      </c>
      <c r="J861" t="s">
        <v>11</v>
      </c>
      <c r="K861" t="s">
        <v>13</v>
      </c>
      <c r="L861" t="str">
        <f t="shared" si="67"/>
        <v>tier - 3</v>
      </c>
      <c r="M861" t="str">
        <f t="shared" si="68"/>
        <v>tier - 2</v>
      </c>
      <c r="N861" t="str">
        <f t="shared" si="69"/>
        <v>R1013</v>
      </c>
    </row>
    <row r="862" spans="1:14" x14ac:dyDescent="0.25">
      <c r="A862" t="s">
        <v>893</v>
      </c>
      <c r="B862">
        <v>1993</v>
      </c>
      <c r="C862" s="17" t="s">
        <v>35</v>
      </c>
      <c r="D862" s="15">
        <v>1</v>
      </c>
      <c r="E862" s="21">
        <f t="shared" si="65"/>
        <v>34182</v>
      </c>
      <c r="F862" s="23">
        <f t="shared" si="66"/>
        <v>29</v>
      </c>
      <c r="G862">
        <v>0</v>
      </c>
      <c r="H862" s="19">
        <v>7128.64</v>
      </c>
      <c r="I862" t="s">
        <v>11</v>
      </c>
      <c r="J862" t="s">
        <v>11</v>
      </c>
      <c r="K862" t="s">
        <v>300</v>
      </c>
      <c r="L862" t="str">
        <f t="shared" si="67"/>
        <v>tier - 2</v>
      </c>
      <c r="M862" t="str">
        <f t="shared" si="68"/>
        <v>tier - 2</v>
      </c>
      <c r="N862" t="str">
        <f t="shared" si="69"/>
        <v>R1021</v>
      </c>
    </row>
    <row r="863" spans="1:14" x14ac:dyDescent="0.25">
      <c r="A863" t="s">
        <v>894</v>
      </c>
      <c r="B863">
        <v>1984</v>
      </c>
      <c r="C863" s="17" t="s">
        <v>10</v>
      </c>
      <c r="D863" s="15">
        <v>7</v>
      </c>
      <c r="E863" s="21">
        <f t="shared" si="65"/>
        <v>30870</v>
      </c>
      <c r="F863" s="23">
        <f t="shared" si="66"/>
        <v>38</v>
      </c>
      <c r="G863">
        <v>2</v>
      </c>
      <c r="H863" s="19">
        <v>7133.9</v>
      </c>
      <c r="I863" t="s">
        <v>11</v>
      </c>
      <c r="J863" t="s">
        <v>16</v>
      </c>
      <c r="K863" t="s">
        <v>247</v>
      </c>
      <c r="L863" t="str">
        <f t="shared" si="67"/>
        <v>tier - 2</v>
      </c>
      <c r="M863" t="str">
        <f t="shared" si="68"/>
        <v>tier - 1</v>
      </c>
      <c r="N863" t="str">
        <f t="shared" si="69"/>
        <v>R1024</v>
      </c>
    </row>
    <row r="864" spans="1:14" x14ac:dyDescent="0.25">
      <c r="A864" t="s">
        <v>895</v>
      </c>
      <c r="B864">
        <v>1999</v>
      </c>
      <c r="C864" s="17" t="s">
        <v>35</v>
      </c>
      <c r="D864" s="15">
        <v>8</v>
      </c>
      <c r="E864" s="21">
        <f t="shared" si="65"/>
        <v>36380</v>
      </c>
      <c r="F864" s="23">
        <f t="shared" si="66"/>
        <v>23</v>
      </c>
      <c r="G864">
        <v>0</v>
      </c>
      <c r="H864" s="19">
        <v>7144.4</v>
      </c>
      <c r="I864" t="s">
        <v>11</v>
      </c>
      <c r="J864" t="s">
        <v>16</v>
      </c>
      <c r="K864" t="s">
        <v>632</v>
      </c>
      <c r="L864" t="str">
        <f t="shared" si="67"/>
        <v>tier - 2</v>
      </c>
      <c r="M864" t="str">
        <f t="shared" si="68"/>
        <v>tier - 1</v>
      </c>
      <c r="N864" t="str">
        <f t="shared" si="69"/>
        <v>R1022</v>
      </c>
    </row>
    <row r="865" spans="1:14" x14ac:dyDescent="0.25">
      <c r="A865" t="s">
        <v>896</v>
      </c>
      <c r="B865">
        <v>1984</v>
      </c>
      <c r="C865" s="17" t="s">
        <v>15</v>
      </c>
      <c r="D865" s="15">
        <v>21</v>
      </c>
      <c r="E865" s="21">
        <f t="shared" si="65"/>
        <v>31007</v>
      </c>
      <c r="F865" s="23">
        <f t="shared" si="66"/>
        <v>38</v>
      </c>
      <c r="G865">
        <v>2</v>
      </c>
      <c r="H865" s="19">
        <v>7144.86</v>
      </c>
      <c r="I865" t="s">
        <v>11</v>
      </c>
      <c r="J865" t="s">
        <v>11</v>
      </c>
      <c r="K865" t="s">
        <v>247</v>
      </c>
      <c r="L865" t="str">
        <f t="shared" si="67"/>
        <v>tier - 2</v>
      </c>
      <c r="M865" t="str">
        <f t="shared" si="68"/>
        <v>tier - 2</v>
      </c>
      <c r="N865" t="str">
        <f t="shared" si="69"/>
        <v>R1024</v>
      </c>
    </row>
    <row r="866" spans="1:14" x14ac:dyDescent="0.25">
      <c r="A866" t="s">
        <v>897</v>
      </c>
      <c r="B866">
        <v>1976</v>
      </c>
      <c r="C866" s="17" t="s">
        <v>18</v>
      </c>
      <c r="D866" s="15">
        <v>24</v>
      </c>
      <c r="E866" s="21">
        <f t="shared" si="65"/>
        <v>27935</v>
      </c>
      <c r="F866" s="23">
        <f t="shared" si="66"/>
        <v>46</v>
      </c>
      <c r="G866">
        <v>0</v>
      </c>
      <c r="H866" s="19">
        <v>7147.11</v>
      </c>
      <c r="I866" t="s">
        <v>12</v>
      </c>
      <c r="J866" t="s">
        <v>11</v>
      </c>
      <c r="K866" t="s">
        <v>42</v>
      </c>
      <c r="L866" t="str">
        <f t="shared" si="67"/>
        <v>tier - 3</v>
      </c>
      <c r="M866" t="str">
        <f t="shared" si="68"/>
        <v>tier - 2</v>
      </c>
      <c r="N866" t="str">
        <f t="shared" si="69"/>
        <v>R1011</v>
      </c>
    </row>
    <row r="867" spans="1:14" x14ac:dyDescent="0.25">
      <c r="A867" t="s">
        <v>898</v>
      </c>
      <c r="B867">
        <v>1978</v>
      </c>
      <c r="C867" s="17" t="s">
        <v>10</v>
      </c>
      <c r="D867" s="15">
        <v>30</v>
      </c>
      <c r="E867" s="21">
        <f t="shared" si="65"/>
        <v>28701</v>
      </c>
      <c r="F867" s="23">
        <f t="shared" si="66"/>
        <v>44</v>
      </c>
      <c r="G867">
        <v>1</v>
      </c>
      <c r="H867" s="19">
        <v>7147.47</v>
      </c>
      <c r="I867" t="s">
        <v>11</v>
      </c>
      <c r="J867" t="s">
        <v>12</v>
      </c>
      <c r="K867" t="s">
        <v>13</v>
      </c>
      <c r="L867" t="str">
        <f t="shared" si="67"/>
        <v>tier - 2</v>
      </c>
      <c r="M867" t="str">
        <f t="shared" si="68"/>
        <v>tier - 3</v>
      </c>
      <c r="N867" t="str">
        <f t="shared" si="69"/>
        <v>R1013</v>
      </c>
    </row>
    <row r="868" spans="1:14" x14ac:dyDescent="0.25">
      <c r="A868" t="s">
        <v>899</v>
      </c>
      <c r="B868">
        <v>1984</v>
      </c>
      <c r="C868" s="17" t="s">
        <v>18</v>
      </c>
      <c r="D868" s="15">
        <v>29</v>
      </c>
      <c r="E868" s="21">
        <f t="shared" si="65"/>
        <v>30862</v>
      </c>
      <c r="F868" s="23">
        <f t="shared" si="66"/>
        <v>38</v>
      </c>
      <c r="G868">
        <v>3</v>
      </c>
      <c r="H868" s="19">
        <v>7151.09</v>
      </c>
      <c r="I868" t="s">
        <v>11</v>
      </c>
      <c r="J868" t="s">
        <v>11</v>
      </c>
      <c r="K868" t="s">
        <v>42</v>
      </c>
      <c r="L868" t="str">
        <f t="shared" si="67"/>
        <v>tier - 2</v>
      </c>
      <c r="M868" t="str">
        <f t="shared" si="68"/>
        <v>tier - 2</v>
      </c>
      <c r="N868" t="str">
        <f t="shared" si="69"/>
        <v>R1011</v>
      </c>
    </row>
    <row r="869" spans="1:14" x14ac:dyDescent="0.25">
      <c r="A869" t="s">
        <v>900</v>
      </c>
      <c r="B869">
        <v>1978</v>
      </c>
      <c r="C869" s="17" t="s">
        <v>20</v>
      </c>
      <c r="D869" s="15">
        <v>6</v>
      </c>
      <c r="E869" s="21">
        <f t="shared" si="65"/>
        <v>28739</v>
      </c>
      <c r="F869" s="23">
        <f t="shared" si="66"/>
        <v>44</v>
      </c>
      <c r="G869">
        <v>1</v>
      </c>
      <c r="H869" s="19">
        <v>7152.67</v>
      </c>
      <c r="I869" t="s">
        <v>12</v>
      </c>
      <c r="J869" t="s">
        <v>11</v>
      </c>
      <c r="K869" t="s">
        <v>13</v>
      </c>
      <c r="L869" t="str">
        <f t="shared" si="67"/>
        <v>tier - 3</v>
      </c>
      <c r="M869" t="str">
        <f t="shared" si="68"/>
        <v>tier - 2</v>
      </c>
      <c r="N869" t="str">
        <f t="shared" si="69"/>
        <v>R1013</v>
      </c>
    </row>
    <row r="870" spans="1:14" x14ac:dyDescent="0.25">
      <c r="A870" t="s">
        <v>901</v>
      </c>
      <c r="B870">
        <v>1981</v>
      </c>
      <c r="C870" s="17" t="s">
        <v>10</v>
      </c>
      <c r="D870" s="15">
        <v>17</v>
      </c>
      <c r="E870" s="21">
        <f t="shared" si="65"/>
        <v>29784</v>
      </c>
      <c r="F870" s="23">
        <f t="shared" si="66"/>
        <v>41</v>
      </c>
      <c r="G870">
        <v>1</v>
      </c>
      <c r="H870" s="19">
        <v>7153.55</v>
      </c>
      <c r="I870" t="s">
        <v>11</v>
      </c>
      <c r="J870" t="s">
        <v>16</v>
      </c>
      <c r="K870" t="s">
        <v>23</v>
      </c>
      <c r="L870" t="str">
        <f t="shared" si="67"/>
        <v>tier - 2</v>
      </c>
      <c r="M870" t="str">
        <f t="shared" si="68"/>
        <v>tier - 1</v>
      </c>
      <c r="N870" t="str">
        <f t="shared" si="69"/>
        <v>R1012</v>
      </c>
    </row>
    <row r="871" spans="1:14" x14ac:dyDescent="0.25">
      <c r="A871" t="s">
        <v>902</v>
      </c>
      <c r="B871">
        <v>1980</v>
      </c>
      <c r="C871" s="17" t="s">
        <v>18</v>
      </c>
      <c r="D871" s="15">
        <v>22</v>
      </c>
      <c r="E871" s="21">
        <f t="shared" si="65"/>
        <v>29394</v>
      </c>
      <c r="F871" s="23">
        <f t="shared" si="66"/>
        <v>42</v>
      </c>
      <c r="G871">
        <v>2</v>
      </c>
      <c r="H871" s="19">
        <v>7160.09</v>
      </c>
      <c r="I871" t="s">
        <v>11</v>
      </c>
      <c r="J871" t="s">
        <v>11</v>
      </c>
      <c r="K871" t="s">
        <v>42</v>
      </c>
      <c r="L871" t="str">
        <f t="shared" si="67"/>
        <v>tier - 2</v>
      </c>
      <c r="M871" t="str">
        <f t="shared" si="68"/>
        <v>tier - 2</v>
      </c>
      <c r="N871" t="str">
        <f t="shared" si="69"/>
        <v>R1011</v>
      </c>
    </row>
    <row r="872" spans="1:14" x14ac:dyDescent="0.25">
      <c r="A872" t="s">
        <v>903</v>
      </c>
      <c r="B872">
        <v>1980</v>
      </c>
      <c r="C872" s="17" t="s">
        <v>37</v>
      </c>
      <c r="D872" s="15">
        <v>7</v>
      </c>
      <c r="E872" s="21">
        <f t="shared" si="65"/>
        <v>29501</v>
      </c>
      <c r="F872" s="23">
        <f t="shared" si="66"/>
        <v>42</v>
      </c>
      <c r="G872">
        <v>2</v>
      </c>
      <c r="H872" s="19">
        <v>7160.33</v>
      </c>
      <c r="I872" t="s">
        <v>11</v>
      </c>
      <c r="J872" t="s">
        <v>16</v>
      </c>
      <c r="K872" t="s">
        <v>13</v>
      </c>
      <c r="L872" t="str">
        <f t="shared" si="67"/>
        <v>tier - 2</v>
      </c>
      <c r="M872" t="str">
        <f t="shared" si="68"/>
        <v>tier - 1</v>
      </c>
      <c r="N872" t="str">
        <f t="shared" si="69"/>
        <v>R1013</v>
      </c>
    </row>
    <row r="873" spans="1:14" x14ac:dyDescent="0.25">
      <c r="A873" t="s">
        <v>904</v>
      </c>
      <c r="B873">
        <v>1980</v>
      </c>
      <c r="C873" s="17" t="s">
        <v>20</v>
      </c>
      <c r="D873" s="15">
        <v>30</v>
      </c>
      <c r="E873" s="21">
        <f t="shared" si="65"/>
        <v>29494</v>
      </c>
      <c r="F873" s="23">
        <f t="shared" si="66"/>
        <v>42</v>
      </c>
      <c r="G873">
        <v>2</v>
      </c>
      <c r="H873" s="19">
        <v>7162.01</v>
      </c>
      <c r="I873" t="s">
        <v>11</v>
      </c>
      <c r="J873" t="s">
        <v>12</v>
      </c>
      <c r="K873" t="s">
        <v>13</v>
      </c>
      <c r="L873" t="str">
        <f t="shared" si="67"/>
        <v>tier - 2</v>
      </c>
      <c r="M873" t="str">
        <f t="shared" si="68"/>
        <v>tier - 3</v>
      </c>
      <c r="N873" t="str">
        <f t="shared" si="69"/>
        <v>R1013</v>
      </c>
    </row>
    <row r="874" spans="1:14" x14ac:dyDescent="0.25">
      <c r="A874" t="s">
        <v>905</v>
      </c>
      <c r="B874">
        <v>1982</v>
      </c>
      <c r="C874" s="17" t="s">
        <v>35</v>
      </c>
      <c r="D874" s="15">
        <v>16</v>
      </c>
      <c r="E874" s="21">
        <f t="shared" si="65"/>
        <v>30179</v>
      </c>
      <c r="F874" s="23">
        <f t="shared" si="66"/>
        <v>40</v>
      </c>
      <c r="G874">
        <v>2</v>
      </c>
      <c r="H874" s="19">
        <v>7173.36</v>
      </c>
      <c r="I874" t="s">
        <v>12</v>
      </c>
      <c r="J874" t="s">
        <v>11</v>
      </c>
      <c r="K874" t="s">
        <v>168</v>
      </c>
      <c r="L874" t="str">
        <f t="shared" si="67"/>
        <v>tier - 3</v>
      </c>
      <c r="M874" t="str">
        <f t="shared" si="68"/>
        <v>tier - 2</v>
      </c>
      <c r="N874" t="str">
        <f t="shared" si="69"/>
        <v>R1016</v>
      </c>
    </row>
    <row r="875" spans="1:14" x14ac:dyDescent="0.25">
      <c r="A875" t="s">
        <v>906</v>
      </c>
      <c r="B875">
        <v>1975</v>
      </c>
      <c r="C875" s="17" t="s">
        <v>10</v>
      </c>
      <c r="D875" s="15">
        <v>19</v>
      </c>
      <c r="E875" s="21">
        <f t="shared" si="65"/>
        <v>27594</v>
      </c>
      <c r="F875" s="23">
        <f t="shared" si="66"/>
        <v>47</v>
      </c>
      <c r="G875">
        <v>1</v>
      </c>
      <c r="H875" s="19">
        <v>7175.51</v>
      </c>
      <c r="I875" t="s">
        <v>11</v>
      </c>
      <c r="J875" t="s">
        <v>12</v>
      </c>
      <c r="K875" t="s">
        <v>13</v>
      </c>
      <c r="L875" t="str">
        <f t="shared" si="67"/>
        <v>tier - 2</v>
      </c>
      <c r="M875" t="str">
        <f t="shared" si="68"/>
        <v>tier - 3</v>
      </c>
      <c r="N875" t="str">
        <f t="shared" si="69"/>
        <v>R1013</v>
      </c>
    </row>
    <row r="876" spans="1:14" x14ac:dyDescent="0.25">
      <c r="A876" t="s">
        <v>907</v>
      </c>
      <c r="B876">
        <v>1968</v>
      </c>
      <c r="C876" s="17" t="s">
        <v>35</v>
      </c>
      <c r="D876" s="15">
        <v>26</v>
      </c>
      <c r="E876" s="21">
        <f t="shared" si="65"/>
        <v>25076</v>
      </c>
      <c r="F876" s="23">
        <f t="shared" si="66"/>
        <v>54</v>
      </c>
      <c r="G876">
        <v>0</v>
      </c>
      <c r="H876" s="19">
        <v>7179.52</v>
      </c>
      <c r="I876" t="s">
        <v>12</v>
      </c>
      <c r="J876" t="s">
        <v>12</v>
      </c>
      <c r="K876" t="s">
        <v>13</v>
      </c>
      <c r="L876" t="str">
        <f t="shared" si="67"/>
        <v>tier - 3</v>
      </c>
      <c r="M876" t="str">
        <f t="shared" si="68"/>
        <v>tier - 3</v>
      </c>
      <c r="N876" t="str">
        <f t="shared" si="69"/>
        <v>R1013</v>
      </c>
    </row>
    <row r="877" spans="1:14" x14ac:dyDescent="0.25">
      <c r="A877" t="s">
        <v>908</v>
      </c>
      <c r="B877">
        <v>1982</v>
      </c>
      <c r="C877" s="17" t="s">
        <v>20</v>
      </c>
      <c r="D877" s="15">
        <v>14</v>
      </c>
      <c r="E877" s="21">
        <f t="shared" si="65"/>
        <v>30208</v>
      </c>
      <c r="F877" s="23">
        <f t="shared" si="66"/>
        <v>40</v>
      </c>
      <c r="G877">
        <v>3</v>
      </c>
      <c r="H877" s="19">
        <v>7196.87</v>
      </c>
      <c r="I877" t="s">
        <v>12</v>
      </c>
      <c r="J877" t="s">
        <v>11</v>
      </c>
      <c r="K877" t="s">
        <v>42</v>
      </c>
      <c r="L877" t="str">
        <f t="shared" si="67"/>
        <v>tier - 3</v>
      </c>
      <c r="M877" t="str">
        <f t="shared" si="68"/>
        <v>tier - 2</v>
      </c>
      <c r="N877" t="str">
        <f t="shared" si="69"/>
        <v>R1011</v>
      </c>
    </row>
    <row r="878" spans="1:14" x14ac:dyDescent="0.25">
      <c r="A878" t="s">
        <v>909</v>
      </c>
      <c r="B878">
        <v>1983</v>
      </c>
      <c r="C878" s="17" t="s">
        <v>35</v>
      </c>
      <c r="D878" s="15">
        <v>11</v>
      </c>
      <c r="E878" s="21">
        <f t="shared" si="65"/>
        <v>30539</v>
      </c>
      <c r="F878" s="23">
        <f t="shared" si="66"/>
        <v>39</v>
      </c>
      <c r="G878">
        <v>2</v>
      </c>
      <c r="H878" s="19">
        <v>7201.7</v>
      </c>
      <c r="I878" t="s">
        <v>11</v>
      </c>
      <c r="J878" t="s">
        <v>12</v>
      </c>
      <c r="K878" t="s">
        <v>23</v>
      </c>
      <c r="L878" t="str">
        <f t="shared" si="67"/>
        <v>tier - 2</v>
      </c>
      <c r="M878" t="str">
        <f t="shared" si="68"/>
        <v>tier - 3</v>
      </c>
      <c r="N878" t="str">
        <f t="shared" si="69"/>
        <v>R1012</v>
      </c>
    </row>
    <row r="879" spans="1:14" x14ac:dyDescent="0.25">
      <c r="A879" t="s">
        <v>910</v>
      </c>
      <c r="B879">
        <v>1983</v>
      </c>
      <c r="C879" s="17" t="s">
        <v>15</v>
      </c>
      <c r="D879" s="15">
        <v>21</v>
      </c>
      <c r="E879" s="21">
        <f t="shared" si="65"/>
        <v>30641</v>
      </c>
      <c r="F879" s="23">
        <f t="shared" si="66"/>
        <v>39</v>
      </c>
      <c r="G879">
        <v>2</v>
      </c>
      <c r="H879" s="19">
        <v>7209.49</v>
      </c>
      <c r="I879" t="s">
        <v>11</v>
      </c>
      <c r="J879" t="s">
        <v>12</v>
      </c>
      <c r="K879" t="s">
        <v>23</v>
      </c>
      <c r="L879" t="str">
        <f t="shared" si="67"/>
        <v>tier - 2</v>
      </c>
      <c r="M879" t="str">
        <f t="shared" si="68"/>
        <v>tier - 3</v>
      </c>
      <c r="N879" t="str">
        <f t="shared" si="69"/>
        <v>R1012</v>
      </c>
    </row>
    <row r="880" spans="1:14" x14ac:dyDescent="0.25">
      <c r="A880" t="s">
        <v>911</v>
      </c>
      <c r="B880">
        <v>1991</v>
      </c>
      <c r="C880" s="17" t="s">
        <v>18</v>
      </c>
      <c r="D880" s="15">
        <v>28</v>
      </c>
      <c r="E880" s="21">
        <f t="shared" si="65"/>
        <v>33417</v>
      </c>
      <c r="F880" s="23">
        <f t="shared" si="66"/>
        <v>31</v>
      </c>
      <c r="G880">
        <v>3</v>
      </c>
      <c r="H880" s="19">
        <v>7220.25</v>
      </c>
      <c r="I880" t="s">
        <v>11</v>
      </c>
      <c r="J880" t="s">
        <v>11</v>
      </c>
      <c r="K880" t="s">
        <v>300</v>
      </c>
      <c r="L880" t="str">
        <f t="shared" si="67"/>
        <v>tier - 2</v>
      </c>
      <c r="M880" t="str">
        <f t="shared" si="68"/>
        <v>tier - 2</v>
      </c>
      <c r="N880" t="str">
        <f t="shared" si="69"/>
        <v>R1021</v>
      </c>
    </row>
    <row r="881" spans="1:14" x14ac:dyDescent="0.25">
      <c r="A881" t="s">
        <v>912</v>
      </c>
      <c r="B881">
        <v>1977</v>
      </c>
      <c r="C881" s="17" t="s">
        <v>20</v>
      </c>
      <c r="D881" s="15">
        <v>15</v>
      </c>
      <c r="E881" s="21">
        <f t="shared" si="65"/>
        <v>28383</v>
      </c>
      <c r="F881" s="23">
        <f t="shared" si="66"/>
        <v>45</v>
      </c>
      <c r="G881">
        <v>0</v>
      </c>
      <c r="H881" s="19">
        <v>7222.79</v>
      </c>
      <c r="I881" t="s">
        <v>12</v>
      </c>
      <c r="J881" t="s">
        <v>12</v>
      </c>
      <c r="K881" t="s">
        <v>23</v>
      </c>
      <c r="L881" t="str">
        <f t="shared" si="67"/>
        <v>tier - 3</v>
      </c>
      <c r="M881" t="str">
        <f t="shared" si="68"/>
        <v>tier - 3</v>
      </c>
      <c r="N881" t="str">
        <f t="shared" si="69"/>
        <v>R1012</v>
      </c>
    </row>
    <row r="882" spans="1:14" x14ac:dyDescent="0.25">
      <c r="A882" t="s">
        <v>913</v>
      </c>
      <c r="B882">
        <v>1986</v>
      </c>
      <c r="C882" s="17" t="s">
        <v>10</v>
      </c>
      <c r="D882" s="15">
        <v>13</v>
      </c>
      <c r="E882" s="21">
        <f t="shared" si="65"/>
        <v>31606</v>
      </c>
      <c r="F882" s="23">
        <f t="shared" si="66"/>
        <v>36</v>
      </c>
      <c r="G882">
        <v>3</v>
      </c>
      <c r="H882" s="19">
        <v>7228.22</v>
      </c>
      <c r="I882" t="s">
        <v>11</v>
      </c>
      <c r="J882" t="s">
        <v>16</v>
      </c>
      <c r="K882" t="s">
        <v>247</v>
      </c>
      <c r="L882" t="str">
        <f t="shared" si="67"/>
        <v>tier - 2</v>
      </c>
      <c r="M882" t="str">
        <f t="shared" si="68"/>
        <v>tier - 1</v>
      </c>
      <c r="N882" t="str">
        <f t="shared" si="69"/>
        <v>R1024</v>
      </c>
    </row>
    <row r="883" spans="1:14" x14ac:dyDescent="0.25">
      <c r="A883" t="s">
        <v>914</v>
      </c>
      <c r="B883">
        <v>1986</v>
      </c>
      <c r="C883" s="17" t="s">
        <v>20</v>
      </c>
      <c r="D883" s="15">
        <v>2</v>
      </c>
      <c r="E883" s="21">
        <f t="shared" si="65"/>
        <v>31657</v>
      </c>
      <c r="F883" s="23">
        <f t="shared" si="66"/>
        <v>36</v>
      </c>
      <c r="G883">
        <v>4</v>
      </c>
      <c r="H883" s="19">
        <v>7243.81</v>
      </c>
      <c r="I883" t="s">
        <v>11</v>
      </c>
      <c r="J883" t="s">
        <v>12</v>
      </c>
      <c r="K883" t="s">
        <v>13</v>
      </c>
      <c r="L883" t="str">
        <f t="shared" si="67"/>
        <v>tier - 2</v>
      </c>
      <c r="M883" t="str">
        <f t="shared" si="68"/>
        <v>tier - 3</v>
      </c>
      <c r="N883" t="str">
        <f t="shared" si="69"/>
        <v>R1013</v>
      </c>
    </row>
    <row r="884" spans="1:14" x14ac:dyDescent="0.25">
      <c r="A884" t="s">
        <v>915</v>
      </c>
      <c r="B884">
        <v>1982</v>
      </c>
      <c r="C884" s="17" t="s">
        <v>10</v>
      </c>
      <c r="D884" s="15">
        <v>24</v>
      </c>
      <c r="E884" s="21">
        <f t="shared" si="65"/>
        <v>30156</v>
      </c>
      <c r="F884" s="23">
        <f t="shared" si="66"/>
        <v>40</v>
      </c>
      <c r="G884">
        <v>3</v>
      </c>
      <c r="H884" s="19">
        <v>7248.71</v>
      </c>
      <c r="I884" t="s">
        <v>11</v>
      </c>
      <c r="J884" t="s">
        <v>16</v>
      </c>
      <c r="K884" t="s">
        <v>13</v>
      </c>
      <c r="L884" t="str">
        <f t="shared" si="67"/>
        <v>tier - 2</v>
      </c>
      <c r="M884" t="str">
        <f t="shared" si="68"/>
        <v>tier - 1</v>
      </c>
      <c r="N884" t="str">
        <f t="shared" si="69"/>
        <v>R1013</v>
      </c>
    </row>
    <row r="885" spans="1:14" x14ac:dyDescent="0.25">
      <c r="A885" t="s">
        <v>916</v>
      </c>
      <c r="B885">
        <v>1981</v>
      </c>
      <c r="C885" s="17" t="s">
        <v>35</v>
      </c>
      <c r="D885" s="15">
        <v>14</v>
      </c>
      <c r="E885" s="21">
        <f t="shared" si="65"/>
        <v>29812</v>
      </c>
      <c r="F885" s="23">
        <f t="shared" si="66"/>
        <v>41</v>
      </c>
      <c r="G885">
        <v>2</v>
      </c>
      <c r="H885" s="19">
        <v>7256.72</v>
      </c>
      <c r="I885" t="s">
        <v>12</v>
      </c>
      <c r="J885" t="s">
        <v>11</v>
      </c>
      <c r="K885" t="s">
        <v>23</v>
      </c>
      <c r="L885" t="str">
        <f t="shared" si="67"/>
        <v>tier - 3</v>
      </c>
      <c r="M885" t="str">
        <f t="shared" si="68"/>
        <v>tier - 2</v>
      </c>
      <c r="N885" t="str">
        <f t="shared" si="69"/>
        <v>R1012</v>
      </c>
    </row>
    <row r="886" spans="1:14" x14ac:dyDescent="0.25">
      <c r="A886" t="s">
        <v>917</v>
      </c>
      <c r="B886">
        <v>1981</v>
      </c>
      <c r="C886" s="17" t="s">
        <v>18</v>
      </c>
      <c r="D886" s="15">
        <v>13</v>
      </c>
      <c r="E886" s="21">
        <f t="shared" si="65"/>
        <v>29750</v>
      </c>
      <c r="F886" s="23">
        <f t="shared" si="66"/>
        <v>41</v>
      </c>
      <c r="G886">
        <v>2</v>
      </c>
      <c r="H886" s="19">
        <v>7261.74</v>
      </c>
      <c r="I886" t="s">
        <v>12</v>
      </c>
      <c r="J886" t="s">
        <v>12</v>
      </c>
      <c r="K886" t="s">
        <v>23</v>
      </c>
      <c r="L886" t="str">
        <f t="shared" si="67"/>
        <v>tier - 3</v>
      </c>
      <c r="M886" t="str">
        <f t="shared" si="68"/>
        <v>tier - 3</v>
      </c>
      <c r="N886" t="str">
        <f t="shared" si="69"/>
        <v>R1012</v>
      </c>
    </row>
    <row r="887" spans="1:14" x14ac:dyDescent="0.25">
      <c r="A887" t="s">
        <v>918</v>
      </c>
      <c r="B887">
        <v>1973</v>
      </c>
      <c r="C887" s="17" t="s">
        <v>37</v>
      </c>
      <c r="D887" s="15">
        <v>25</v>
      </c>
      <c r="E887" s="21">
        <f t="shared" si="65"/>
        <v>26962</v>
      </c>
      <c r="F887" s="23">
        <f t="shared" si="66"/>
        <v>49</v>
      </c>
      <c r="G887">
        <v>0</v>
      </c>
      <c r="H887" s="19">
        <v>7265.58</v>
      </c>
      <c r="I887" t="s">
        <v>11</v>
      </c>
      <c r="J887" t="s">
        <v>11</v>
      </c>
      <c r="K887" t="s">
        <v>13</v>
      </c>
      <c r="L887" t="str">
        <f t="shared" si="67"/>
        <v>tier - 2</v>
      </c>
      <c r="M887" t="str">
        <f t="shared" si="68"/>
        <v>tier - 2</v>
      </c>
      <c r="N887" t="str">
        <f t="shared" si="69"/>
        <v>R1013</v>
      </c>
    </row>
    <row r="888" spans="1:14" x14ac:dyDescent="0.25">
      <c r="A888" t="s">
        <v>919</v>
      </c>
      <c r="B888">
        <v>1981</v>
      </c>
      <c r="C888" s="17" t="s">
        <v>35</v>
      </c>
      <c r="D888" s="15">
        <v>4</v>
      </c>
      <c r="E888" s="21">
        <f t="shared" si="65"/>
        <v>29802</v>
      </c>
      <c r="F888" s="23">
        <f t="shared" si="66"/>
        <v>41</v>
      </c>
      <c r="G888">
        <v>2</v>
      </c>
      <c r="H888" s="19">
        <v>7265.7</v>
      </c>
      <c r="I888" t="s">
        <v>12</v>
      </c>
      <c r="J888" t="s">
        <v>12</v>
      </c>
      <c r="K888" t="s">
        <v>23</v>
      </c>
      <c r="L888" t="str">
        <f t="shared" si="67"/>
        <v>tier - 3</v>
      </c>
      <c r="M888" t="str">
        <f t="shared" si="68"/>
        <v>tier - 3</v>
      </c>
      <c r="N888" t="str">
        <f t="shared" si="69"/>
        <v>R1012</v>
      </c>
    </row>
    <row r="889" spans="1:14" x14ac:dyDescent="0.25">
      <c r="A889" t="s">
        <v>920</v>
      </c>
      <c r="B889">
        <v>1976</v>
      </c>
      <c r="C889" s="17" t="s">
        <v>30</v>
      </c>
      <c r="D889" s="15">
        <v>18</v>
      </c>
      <c r="E889" s="21">
        <f t="shared" si="65"/>
        <v>28112</v>
      </c>
      <c r="F889" s="23">
        <f t="shared" si="66"/>
        <v>46</v>
      </c>
      <c r="G889">
        <v>2</v>
      </c>
      <c r="H889" s="19">
        <v>7273.02</v>
      </c>
      <c r="I889" t="s">
        <v>11</v>
      </c>
      <c r="J889" t="s">
        <v>16</v>
      </c>
      <c r="K889" t="s">
        <v>13</v>
      </c>
      <c r="L889" t="str">
        <f t="shared" si="67"/>
        <v>tier - 2</v>
      </c>
      <c r="M889" t="str">
        <f t="shared" si="68"/>
        <v>tier - 1</v>
      </c>
      <c r="N889" t="str">
        <f t="shared" si="69"/>
        <v>R1013</v>
      </c>
    </row>
    <row r="890" spans="1:14" x14ac:dyDescent="0.25">
      <c r="A890" t="s">
        <v>921</v>
      </c>
      <c r="B890">
        <v>1985</v>
      </c>
      <c r="C890" s="17" t="s">
        <v>15</v>
      </c>
      <c r="D890" s="15">
        <v>2</v>
      </c>
      <c r="E890" s="21">
        <f t="shared" si="65"/>
        <v>31353</v>
      </c>
      <c r="F890" s="23">
        <f t="shared" si="66"/>
        <v>37</v>
      </c>
      <c r="G890">
        <v>3</v>
      </c>
      <c r="H890" s="19">
        <v>7281.51</v>
      </c>
      <c r="I890" t="s">
        <v>11</v>
      </c>
      <c r="J890" t="s">
        <v>16</v>
      </c>
      <c r="K890" t="s">
        <v>23</v>
      </c>
      <c r="L890" t="str">
        <f t="shared" si="67"/>
        <v>tier - 2</v>
      </c>
      <c r="M890" t="str">
        <f t="shared" si="68"/>
        <v>tier - 1</v>
      </c>
      <c r="N890" t="str">
        <f t="shared" si="69"/>
        <v>R1012</v>
      </c>
    </row>
    <row r="891" spans="1:14" x14ac:dyDescent="0.25">
      <c r="A891" t="s">
        <v>922</v>
      </c>
      <c r="B891">
        <v>1966</v>
      </c>
      <c r="C891" s="17" t="s">
        <v>30</v>
      </c>
      <c r="D891" s="15">
        <v>26</v>
      </c>
      <c r="E891" s="21">
        <f t="shared" si="65"/>
        <v>24467</v>
      </c>
      <c r="F891" s="23">
        <f t="shared" si="66"/>
        <v>56</v>
      </c>
      <c r="G891">
        <v>0</v>
      </c>
      <c r="H891" s="19">
        <v>7302.46</v>
      </c>
      <c r="I891" t="s">
        <v>12</v>
      </c>
      <c r="J891" t="s">
        <v>16</v>
      </c>
      <c r="K891" t="s">
        <v>23</v>
      </c>
      <c r="L891" t="str">
        <f t="shared" si="67"/>
        <v>tier - 3</v>
      </c>
      <c r="M891" t="str">
        <f t="shared" si="68"/>
        <v>tier - 1</v>
      </c>
      <c r="N891" t="str">
        <f t="shared" si="69"/>
        <v>R1012</v>
      </c>
    </row>
    <row r="892" spans="1:14" x14ac:dyDescent="0.25">
      <c r="A892" t="s">
        <v>923</v>
      </c>
      <c r="B892">
        <v>1965</v>
      </c>
      <c r="C892" s="17" t="s">
        <v>18</v>
      </c>
      <c r="D892" s="15">
        <v>6</v>
      </c>
      <c r="E892" s="21">
        <f t="shared" si="65"/>
        <v>23899</v>
      </c>
      <c r="F892" s="23">
        <f t="shared" si="66"/>
        <v>58</v>
      </c>
      <c r="G892">
        <v>0</v>
      </c>
      <c r="H892" s="19">
        <v>7304.65</v>
      </c>
      <c r="I892" t="s">
        <v>12</v>
      </c>
      <c r="J892" t="s">
        <v>12</v>
      </c>
      <c r="K892" t="s">
        <v>13</v>
      </c>
      <c r="L892" t="str">
        <f t="shared" si="67"/>
        <v>tier - 3</v>
      </c>
      <c r="M892" t="str">
        <f t="shared" si="68"/>
        <v>tier - 3</v>
      </c>
      <c r="N892" t="str">
        <f t="shared" si="69"/>
        <v>R1013</v>
      </c>
    </row>
    <row r="893" spans="1:14" x14ac:dyDescent="0.25">
      <c r="A893" t="s">
        <v>924</v>
      </c>
      <c r="B893">
        <v>1965</v>
      </c>
      <c r="C893" s="17" t="s">
        <v>18</v>
      </c>
      <c r="D893" s="15">
        <v>25</v>
      </c>
      <c r="E893" s="21">
        <f t="shared" si="65"/>
        <v>23918</v>
      </c>
      <c r="F893" s="23">
        <f t="shared" si="66"/>
        <v>57</v>
      </c>
      <c r="G893">
        <v>0</v>
      </c>
      <c r="H893" s="19">
        <v>7318.21</v>
      </c>
      <c r="I893" t="s">
        <v>12</v>
      </c>
      <c r="J893" t="s">
        <v>16</v>
      </c>
      <c r="K893" t="s">
        <v>13</v>
      </c>
      <c r="L893" t="str">
        <f t="shared" si="67"/>
        <v>tier - 3</v>
      </c>
      <c r="M893" t="str">
        <f t="shared" si="68"/>
        <v>tier - 1</v>
      </c>
      <c r="N893" t="str">
        <f t="shared" si="69"/>
        <v>R1013</v>
      </c>
    </row>
    <row r="894" spans="1:14" x14ac:dyDescent="0.25">
      <c r="A894" t="s">
        <v>925</v>
      </c>
      <c r="B894">
        <v>1972</v>
      </c>
      <c r="C894" s="17" t="s">
        <v>35</v>
      </c>
      <c r="D894" s="15">
        <v>11</v>
      </c>
      <c r="E894" s="21">
        <f t="shared" si="65"/>
        <v>26522</v>
      </c>
      <c r="F894" s="23">
        <f t="shared" si="66"/>
        <v>50</v>
      </c>
      <c r="G894">
        <v>0</v>
      </c>
      <c r="H894" s="19">
        <v>7318.22</v>
      </c>
      <c r="I894" t="s">
        <v>11</v>
      </c>
      <c r="J894" t="s">
        <v>12</v>
      </c>
      <c r="K894" t="s">
        <v>23</v>
      </c>
      <c r="L894" t="str">
        <f t="shared" si="67"/>
        <v>tier - 2</v>
      </c>
      <c r="M894" t="str">
        <f t="shared" si="68"/>
        <v>tier - 3</v>
      </c>
      <c r="N894" t="str">
        <f t="shared" si="69"/>
        <v>R1012</v>
      </c>
    </row>
    <row r="895" spans="1:14" x14ac:dyDescent="0.25">
      <c r="A895" t="s">
        <v>926</v>
      </c>
      <c r="B895">
        <v>1965</v>
      </c>
      <c r="C895" s="17" t="s">
        <v>10</v>
      </c>
      <c r="D895" s="15">
        <v>11</v>
      </c>
      <c r="E895" s="21">
        <f t="shared" si="65"/>
        <v>23934</v>
      </c>
      <c r="F895" s="23">
        <f t="shared" si="66"/>
        <v>57</v>
      </c>
      <c r="G895">
        <v>0</v>
      </c>
      <c r="H895" s="19">
        <v>7322.86</v>
      </c>
      <c r="I895" t="s">
        <v>12</v>
      </c>
      <c r="J895" t="s">
        <v>12</v>
      </c>
      <c r="K895" t="s">
        <v>23</v>
      </c>
      <c r="L895" t="str">
        <f t="shared" si="67"/>
        <v>tier - 3</v>
      </c>
      <c r="M895" t="str">
        <f t="shared" si="68"/>
        <v>tier - 3</v>
      </c>
      <c r="N895" t="str">
        <f t="shared" si="69"/>
        <v>R1012</v>
      </c>
    </row>
    <row r="896" spans="1:14" x14ac:dyDescent="0.25">
      <c r="A896" t="s">
        <v>927</v>
      </c>
      <c r="B896">
        <v>2004</v>
      </c>
      <c r="C896" s="17" t="s">
        <v>15</v>
      </c>
      <c r="D896" s="15">
        <v>15</v>
      </c>
      <c r="E896" s="21">
        <f t="shared" si="65"/>
        <v>38306</v>
      </c>
      <c r="F896" s="23">
        <f t="shared" si="66"/>
        <v>18</v>
      </c>
      <c r="G896">
        <v>0</v>
      </c>
      <c r="H896" s="19">
        <v>7323.73</v>
      </c>
      <c r="I896" t="s">
        <v>11</v>
      </c>
      <c r="J896" t="s">
        <v>11</v>
      </c>
      <c r="K896" t="s">
        <v>247</v>
      </c>
      <c r="L896" t="str">
        <f t="shared" si="67"/>
        <v>tier - 2</v>
      </c>
      <c r="M896" t="str">
        <f t="shared" si="68"/>
        <v>tier - 2</v>
      </c>
      <c r="N896" t="str">
        <f t="shared" si="69"/>
        <v>R1024</v>
      </c>
    </row>
    <row r="897" spans="1:14" x14ac:dyDescent="0.25">
      <c r="A897" t="s">
        <v>928</v>
      </c>
      <c r="B897">
        <v>1979</v>
      </c>
      <c r="C897" s="17" t="s">
        <v>18</v>
      </c>
      <c r="D897" s="15">
        <v>19</v>
      </c>
      <c r="E897" s="21">
        <f t="shared" si="65"/>
        <v>29025</v>
      </c>
      <c r="F897" s="23">
        <f t="shared" si="66"/>
        <v>43</v>
      </c>
      <c r="G897">
        <v>0</v>
      </c>
      <c r="H897" s="19">
        <v>7325.05</v>
      </c>
      <c r="I897" t="s">
        <v>11</v>
      </c>
      <c r="J897" t="s">
        <v>12</v>
      </c>
      <c r="K897" t="s">
        <v>247</v>
      </c>
      <c r="L897" t="str">
        <f t="shared" si="67"/>
        <v>tier - 2</v>
      </c>
      <c r="M897" t="str">
        <f t="shared" si="68"/>
        <v>tier - 3</v>
      </c>
      <c r="N897" t="str">
        <f t="shared" si="69"/>
        <v>R1024</v>
      </c>
    </row>
    <row r="898" spans="1:14" x14ac:dyDescent="0.25">
      <c r="A898" t="s">
        <v>929</v>
      </c>
      <c r="B898">
        <v>1984</v>
      </c>
      <c r="C898" s="17" t="s">
        <v>10</v>
      </c>
      <c r="D898" s="15">
        <v>25</v>
      </c>
      <c r="E898" s="21">
        <f t="shared" ref="E898:E961" si="70">DATEVALUE(D898&amp;"-"&amp;C898&amp;"-"&amp;B898)</f>
        <v>30888</v>
      </c>
      <c r="F898" s="23">
        <f t="shared" si="66"/>
        <v>38</v>
      </c>
      <c r="G898">
        <v>3</v>
      </c>
      <c r="H898" s="19">
        <v>7325.47</v>
      </c>
      <c r="I898" t="s">
        <v>11</v>
      </c>
      <c r="J898" t="s">
        <v>16</v>
      </c>
      <c r="K898" t="s">
        <v>23</v>
      </c>
      <c r="L898" t="str">
        <f t="shared" si="67"/>
        <v>tier - 2</v>
      </c>
      <c r="M898" t="str">
        <f t="shared" si="68"/>
        <v>tier - 1</v>
      </c>
      <c r="N898" t="str">
        <f t="shared" si="69"/>
        <v>R1012</v>
      </c>
    </row>
    <row r="899" spans="1:14" x14ac:dyDescent="0.25">
      <c r="A899" t="s">
        <v>930</v>
      </c>
      <c r="B899">
        <v>1979</v>
      </c>
      <c r="C899" s="17" t="s">
        <v>20</v>
      </c>
      <c r="D899" s="15">
        <v>19</v>
      </c>
      <c r="E899" s="21">
        <f t="shared" si="70"/>
        <v>29117</v>
      </c>
      <c r="F899" s="23">
        <f t="shared" ref="F899:F962" si="71">DATEDIF(E899,DATE(2023,6,8),"Y")</f>
        <v>43</v>
      </c>
      <c r="G899">
        <v>1</v>
      </c>
      <c r="H899" s="19">
        <v>7337.75</v>
      </c>
      <c r="I899" t="s">
        <v>11</v>
      </c>
      <c r="J899" t="s">
        <v>12</v>
      </c>
      <c r="K899" t="s">
        <v>42</v>
      </c>
      <c r="L899" t="str">
        <f t="shared" ref="L899:L962" si="72">SUBSTITUTE(I899,"?","tier - 2")</f>
        <v>tier - 2</v>
      </c>
      <c r="M899" t="str">
        <f t="shared" ref="M899:M962" si="73">SUBSTITUTE(J899,"?","tier - 2")</f>
        <v>tier - 3</v>
      </c>
      <c r="N899" t="str">
        <f t="shared" ref="N899:N962" si="74">SUBSTITUTE(K899,"?","Unknown")</f>
        <v>R1011</v>
      </c>
    </row>
    <row r="900" spans="1:14" x14ac:dyDescent="0.25">
      <c r="A900" t="s">
        <v>931</v>
      </c>
      <c r="B900">
        <v>1986</v>
      </c>
      <c r="C900" s="17" t="s">
        <v>18</v>
      </c>
      <c r="D900" s="15">
        <v>15</v>
      </c>
      <c r="E900" s="21">
        <f t="shared" si="70"/>
        <v>31578</v>
      </c>
      <c r="F900" s="23">
        <f t="shared" si="71"/>
        <v>36</v>
      </c>
      <c r="G900">
        <v>3</v>
      </c>
      <c r="H900" s="19">
        <v>7339.93</v>
      </c>
      <c r="I900" t="s">
        <v>11</v>
      </c>
      <c r="J900" t="s">
        <v>11</v>
      </c>
      <c r="K900" t="s">
        <v>23</v>
      </c>
      <c r="L900" t="str">
        <f t="shared" si="72"/>
        <v>tier - 2</v>
      </c>
      <c r="M900" t="str">
        <f t="shared" si="73"/>
        <v>tier - 2</v>
      </c>
      <c r="N900" t="str">
        <f t="shared" si="74"/>
        <v>R1012</v>
      </c>
    </row>
    <row r="901" spans="1:14" x14ac:dyDescent="0.25">
      <c r="A901" t="s">
        <v>932</v>
      </c>
      <c r="B901">
        <v>1977</v>
      </c>
      <c r="C901" s="17" t="s">
        <v>30</v>
      </c>
      <c r="D901" s="15">
        <v>18</v>
      </c>
      <c r="E901" s="21">
        <f t="shared" si="70"/>
        <v>28477</v>
      </c>
      <c r="F901" s="23">
        <f t="shared" si="71"/>
        <v>45</v>
      </c>
      <c r="G901">
        <v>0</v>
      </c>
      <c r="H901" s="19">
        <v>7345.08</v>
      </c>
      <c r="I901" t="s">
        <v>11</v>
      </c>
      <c r="J901" t="s">
        <v>16</v>
      </c>
      <c r="K901" t="s">
        <v>42</v>
      </c>
      <c r="L901" t="str">
        <f t="shared" si="72"/>
        <v>tier - 2</v>
      </c>
      <c r="M901" t="str">
        <f t="shared" si="73"/>
        <v>tier - 1</v>
      </c>
      <c r="N901" t="str">
        <f t="shared" si="74"/>
        <v>R1011</v>
      </c>
    </row>
    <row r="902" spans="1:14" x14ac:dyDescent="0.25">
      <c r="A902" t="s">
        <v>933</v>
      </c>
      <c r="B902">
        <v>1979</v>
      </c>
      <c r="C902" s="17" t="s">
        <v>18</v>
      </c>
      <c r="D902" s="15">
        <v>26</v>
      </c>
      <c r="E902" s="21">
        <f t="shared" si="70"/>
        <v>29032</v>
      </c>
      <c r="F902" s="23">
        <f t="shared" si="71"/>
        <v>43</v>
      </c>
      <c r="G902">
        <v>1</v>
      </c>
      <c r="H902" s="19">
        <v>7345.73</v>
      </c>
      <c r="I902" t="s">
        <v>11</v>
      </c>
      <c r="J902" t="s">
        <v>16</v>
      </c>
      <c r="K902" t="s">
        <v>13</v>
      </c>
      <c r="L902" t="str">
        <f t="shared" si="72"/>
        <v>tier - 2</v>
      </c>
      <c r="M902" t="str">
        <f t="shared" si="73"/>
        <v>tier - 1</v>
      </c>
      <c r="N902" t="str">
        <f t="shared" si="74"/>
        <v>R1013</v>
      </c>
    </row>
    <row r="903" spans="1:14" x14ac:dyDescent="0.25">
      <c r="A903" t="s">
        <v>934</v>
      </c>
      <c r="B903">
        <v>1977</v>
      </c>
      <c r="C903" s="17" t="s">
        <v>30</v>
      </c>
      <c r="D903" s="15">
        <v>1</v>
      </c>
      <c r="E903" s="21">
        <f t="shared" si="70"/>
        <v>28460</v>
      </c>
      <c r="F903" s="23">
        <f t="shared" si="71"/>
        <v>45</v>
      </c>
      <c r="G903">
        <v>0</v>
      </c>
      <c r="H903" s="19">
        <v>7348.14</v>
      </c>
      <c r="I903" t="s">
        <v>11</v>
      </c>
      <c r="J903" t="s">
        <v>16</v>
      </c>
      <c r="K903" t="s">
        <v>42</v>
      </c>
      <c r="L903" t="str">
        <f t="shared" si="72"/>
        <v>tier - 2</v>
      </c>
      <c r="M903" t="str">
        <f t="shared" si="73"/>
        <v>tier - 1</v>
      </c>
      <c r="N903" t="str">
        <f t="shared" si="74"/>
        <v>R1011</v>
      </c>
    </row>
    <row r="904" spans="1:14" x14ac:dyDescent="0.25">
      <c r="A904" t="s">
        <v>935</v>
      </c>
      <c r="B904">
        <v>1993</v>
      </c>
      <c r="C904" s="17" t="s">
        <v>37</v>
      </c>
      <c r="D904" s="15">
        <v>5</v>
      </c>
      <c r="E904" s="21">
        <f t="shared" si="70"/>
        <v>34247</v>
      </c>
      <c r="F904" s="23">
        <f t="shared" si="71"/>
        <v>29</v>
      </c>
      <c r="G904">
        <v>0</v>
      </c>
      <c r="H904" s="19">
        <v>7349.12</v>
      </c>
      <c r="I904" t="s">
        <v>11</v>
      </c>
      <c r="J904" t="s">
        <v>11</v>
      </c>
      <c r="K904" t="s">
        <v>300</v>
      </c>
      <c r="L904" t="str">
        <f t="shared" si="72"/>
        <v>tier - 2</v>
      </c>
      <c r="M904" t="str">
        <f t="shared" si="73"/>
        <v>tier - 2</v>
      </c>
      <c r="N904" t="str">
        <f t="shared" si="74"/>
        <v>R1021</v>
      </c>
    </row>
    <row r="905" spans="1:14" x14ac:dyDescent="0.25">
      <c r="A905" t="s">
        <v>936</v>
      </c>
      <c r="B905">
        <v>1983</v>
      </c>
      <c r="C905" s="17" t="s">
        <v>18</v>
      </c>
      <c r="D905" s="15">
        <v>21</v>
      </c>
      <c r="E905" s="21">
        <f t="shared" si="70"/>
        <v>30488</v>
      </c>
      <c r="F905" s="23">
        <f t="shared" si="71"/>
        <v>39</v>
      </c>
      <c r="G905">
        <v>3</v>
      </c>
      <c r="H905" s="19">
        <v>7357.49</v>
      </c>
      <c r="I905" t="s">
        <v>11</v>
      </c>
      <c r="J905" t="s">
        <v>11</v>
      </c>
      <c r="K905" t="s">
        <v>23</v>
      </c>
      <c r="L905" t="str">
        <f t="shared" si="72"/>
        <v>tier - 2</v>
      </c>
      <c r="M905" t="str">
        <f t="shared" si="73"/>
        <v>tier - 2</v>
      </c>
      <c r="N905" t="str">
        <f t="shared" si="74"/>
        <v>R1012</v>
      </c>
    </row>
    <row r="906" spans="1:14" x14ac:dyDescent="0.25">
      <c r="A906" t="s">
        <v>937</v>
      </c>
      <c r="B906">
        <v>1981</v>
      </c>
      <c r="C906" s="17" t="s">
        <v>10</v>
      </c>
      <c r="D906" s="15">
        <v>16</v>
      </c>
      <c r="E906" s="21">
        <f t="shared" si="70"/>
        <v>29783</v>
      </c>
      <c r="F906" s="23">
        <f t="shared" si="71"/>
        <v>41</v>
      </c>
      <c r="G906">
        <v>1</v>
      </c>
      <c r="H906" s="19">
        <v>7358.18</v>
      </c>
      <c r="I906" t="s">
        <v>11</v>
      </c>
      <c r="J906" t="s">
        <v>12</v>
      </c>
      <c r="K906" t="s">
        <v>247</v>
      </c>
      <c r="L906" t="str">
        <f t="shared" si="72"/>
        <v>tier - 2</v>
      </c>
      <c r="M906" t="str">
        <f t="shared" si="73"/>
        <v>tier - 3</v>
      </c>
      <c r="N906" t="str">
        <f t="shared" si="74"/>
        <v>R1024</v>
      </c>
    </row>
    <row r="907" spans="1:14" x14ac:dyDescent="0.25">
      <c r="A907" t="s">
        <v>938</v>
      </c>
      <c r="B907">
        <v>1965</v>
      </c>
      <c r="C907" s="17" t="s">
        <v>30</v>
      </c>
      <c r="D907" s="15">
        <v>9</v>
      </c>
      <c r="E907" s="21">
        <f t="shared" si="70"/>
        <v>24085</v>
      </c>
      <c r="F907" s="23">
        <f t="shared" si="71"/>
        <v>57</v>
      </c>
      <c r="G907">
        <v>0</v>
      </c>
      <c r="H907" s="19">
        <v>7362.31</v>
      </c>
      <c r="I907" t="s">
        <v>12</v>
      </c>
      <c r="J907" t="s">
        <v>12</v>
      </c>
      <c r="K907" t="s">
        <v>13</v>
      </c>
      <c r="L907" t="str">
        <f t="shared" si="72"/>
        <v>tier - 3</v>
      </c>
      <c r="M907" t="str">
        <f t="shared" si="73"/>
        <v>tier - 3</v>
      </c>
      <c r="N907" t="str">
        <f t="shared" si="74"/>
        <v>R1013</v>
      </c>
    </row>
    <row r="908" spans="1:14" x14ac:dyDescent="0.25">
      <c r="A908" t="s">
        <v>939</v>
      </c>
      <c r="B908">
        <v>1981</v>
      </c>
      <c r="C908" s="17" t="s">
        <v>15</v>
      </c>
      <c r="D908" s="15">
        <v>24</v>
      </c>
      <c r="E908" s="21">
        <f t="shared" si="70"/>
        <v>29914</v>
      </c>
      <c r="F908" s="23">
        <f t="shared" si="71"/>
        <v>41</v>
      </c>
      <c r="G908">
        <v>2</v>
      </c>
      <c r="H908" s="19">
        <v>7371.77</v>
      </c>
      <c r="I908" t="s">
        <v>11</v>
      </c>
      <c r="J908" t="s">
        <v>16</v>
      </c>
      <c r="K908" t="s">
        <v>42</v>
      </c>
      <c r="L908" t="str">
        <f t="shared" si="72"/>
        <v>tier - 2</v>
      </c>
      <c r="M908" t="str">
        <f t="shared" si="73"/>
        <v>tier - 1</v>
      </c>
      <c r="N908" t="str">
        <f t="shared" si="74"/>
        <v>R1011</v>
      </c>
    </row>
    <row r="909" spans="1:14" x14ac:dyDescent="0.25">
      <c r="A909" t="s">
        <v>940</v>
      </c>
      <c r="B909">
        <v>1993</v>
      </c>
      <c r="C909" s="17" t="s">
        <v>10</v>
      </c>
      <c r="D909" s="15">
        <v>22</v>
      </c>
      <c r="E909" s="21">
        <f t="shared" si="70"/>
        <v>34172</v>
      </c>
      <c r="F909" s="23">
        <f t="shared" si="71"/>
        <v>29</v>
      </c>
      <c r="G909">
        <v>0</v>
      </c>
      <c r="H909" s="19">
        <v>7388.85</v>
      </c>
      <c r="I909" t="s">
        <v>11</v>
      </c>
      <c r="J909" t="s">
        <v>11</v>
      </c>
      <c r="K909" t="s">
        <v>535</v>
      </c>
      <c r="L909" t="str">
        <f t="shared" si="72"/>
        <v>tier - 2</v>
      </c>
      <c r="M909" t="str">
        <f t="shared" si="73"/>
        <v>tier - 2</v>
      </c>
      <c r="N909" t="str">
        <f t="shared" si="74"/>
        <v>R1026</v>
      </c>
    </row>
    <row r="910" spans="1:14" x14ac:dyDescent="0.25">
      <c r="A910" t="s">
        <v>941</v>
      </c>
      <c r="B910">
        <v>1965</v>
      </c>
      <c r="C910" s="17" t="s">
        <v>30</v>
      </c>
      <c r="D910" s="15">
        <v>5</v>
      </c>
      <c r="E910" s="21">
        <f t="shared" si="70"/>
        <v>24081</v>
      </c>
      <c r="F910" s="23">
        <f t="shared" si="71"/>
        <v>57</v>
      </c>
      <c r="G910">
        <v>0</v>
      </c>
      <c r="H910" s="19">
        <v>7403.98</v>
      </c>
      <c r="I910" t="s">
        <v>12</v>
      </c>
      <c r="J910" t="s">
        <v>11</v>
      </c>
      <c r="K910" t="s">
        <v>13</v>
      </c>
      <c r="L910" t="str">
        <f t="shared" si="72"/>
        <v>tier - 3</v>
      </c>
      <c r="M910" t="str">
        <f t="shared" si="73"/>
        <v>tier - 2</v>
      </c>
      <c r="N910" t="str">
        <f t="shared" si="74"/>
        <v>R1013</v>
      </c>
    </row>
    <row r="911" spans="1:14" x14ac:dyDescent="0.25">
      <c r="A911" t="s">
        <v>942</v>
      </c>
      <c r="B911">
        <v>1983</v>
      </c>
      <c r="C911" s="17" t="s">
        <v>20</v>
      </c>
      <c r="D911" s="15">
        <v>19</v>
      </c>
      <c r="E911" s="21">
        <f t="shared" si="70"/>
        <v>30578</v>
      </c>
      <c r="F911" s="23">
        <f t="shared" si="71"/>
        <v>39</v>
      </c>
      <c r="G911">
        <v>3</v>
      </c>
      <c r="H911" s="19">
        <v>7418.52</v>
      </c>
      <c r="I911" t="s">
        <v>11</v>
      </c>
      <c r="J911" t="s">
        <v>11</v>
      </c>
      <c r="K911" t="s">
        <v>42</v>
      </c>
      <c r="L911" t="str">
        <f t="shared" si="72"/>
        <v>tier - 2</v>
      </c>
      <c r="M911" t="str">
        <f t="shared" si="73"/>
        <v>tier - 2</v>
      </c>
      <c r="N911" t="str">
        <f t="shared" si="74"/>
        <v>R1011</v>
      </c>
    </row>
    <row r="912" spans="1:14" x14ac:dyDescent="0.25">
      <c r="A912" t="s">
        <v>943</v>
      </c>
      <c r="B912">
        <v>1978</v>
      </c>
      <c r="C912" s="17" t="s">
        <v>15</v>
      </c>
      <c r="D912" s="15">
        <v>12</v>
      </c>
      <c r="E912" s="21">
        <f t="shared" si="70"/>
        <v>28806</v>
      </c>
      <c r="F912" s="23">
        <f t="shared" si="71"/>
        <v>44</v>
      </c>
      <c r="G912">
        <v>0</v>
      </c>
      <c r="H912" s="19">
        <v>7419.48</v>
      </c>
      <c r="I912" t="s">
        <v>11</v>
      </c>
      <c r="J912" t="s">
        <v>11</v>
      </c>
      <c r="K912" t="s">
        <v>23</v>
      </c>
      <c r="L912" t="str">
        <f t="shared" si="72"/>
        <v>tier - 2</v>
      </c>
      <c r="M912" t="str">
        <f t="shared" si="73"/>
        <v>tier - 2</v>
      </c>
      <c r="N912" t="str">
        <f t="shared" si="74"/>
        <v>R1012</v>
      </c>
    </row>
    <row r="913" spans="1:14" x14ac:dyDescent="0.25">
      <c r="A913" t="s">
        <v>944</v>
      </c>
      <c r="B913">
        <v>1978</v>
      </c>
      <c r="C913" s="17" t="s">
        <v>30</v>
      </c>
      <c r="D913" s="15">
        <v>2</v>
      </c>
      <c r="E913" s="21">
        <f t="shared" si="70"/>
        <v>28826</v>
      </c>
      <c r="F913" s="23">
        <f t="shared" si="71"/>
        <v>44</v>
      </c>
      <c r="G913">
        <v>0</v>
      </c>
      <c r="H913" s="19">
        <v>7421.19</v>
      </c>
      <c r="I913" t="s">
        <v>11</v>
      </c>
      <c r="J913" t="s">
        <v>12</v>
      </c>
      <c r="K913" t="s">
        <v>23</v>
      </c>
      <c r="L913" t="str">
        <f t="shared" si="72"/>
        <v>tier - 2</v>
      </c>
      <c r="M913" t="str">
        <f t="shared" si="73"/>
        <v>tier - 3</v>
      </c>
      <c r="N913" t="str">
        <f t="shared" si="74"/>
        <v>R1012</v>
      </c>
    </row>
    <row r="914" spans="1:14" x14ac:dyDescent="0.25">
      <c r="A914" t="s">
        <v>945</v>
      </c>
      <c r="B914">
        <v>1977</v>
      </c>
      <c r="C914" s="17" t="s">
        <v>35</v>
      </c>
      <c r="D914" s="15">
        <v>25</v>
      </c>
      <c r="E914" s="21">
        <f t="shared" si="70"/>
        <v>28362</v>
      </c>
      <c r="F914" s="23">
        <f t="shared" si="71"/>
        <v>45</v>
      </c>
      <c r="G914">
        <v>1</v>
      </c>
      <c r="H914" s="19">
        <v>7441.05</v>
      </c>
      <c r="I914" t="s">
        <v>12</v>
      </c>
      <c r="J914" t="s">
        <v>11</v>
      </c>
      <c r="K914" t="s">
        <v>42</v>
      </c>
      <c r="L914" t="str">
        <f t="shared" si="72"/>
        <v>tier - 3</v>
      </c>
      <c r="M914" t="str">
        <f t="shared" si="73"/>
        <v>tier - 2</v>
      </c>
      <c r="N914" t="str">
        <f t="shared" si="74"/>
        <v>R1011</v>
      </c>
    </row>
    <row r="915" spans="1:14" x14ac:dyDescent="0.25">
      <c r="A915" t="s">
        <v>946</v>
      </c>
      <c r="B915">
        <v>1979</v>
      </c>
      <c r="C915" s="17" t="s">
        <v>20</v>
      </c>
      <c r="D915" s="15">
        <v>1</v>
      </c>
      <c r="E915" s="21">
        <f t="shared" si="70"/>
        <v>29099</v>
      </c>
      <c r="F915" s="23">
        <f t="shared" si="71"/>
        <v>43</v>
      </c>
      <c r="G915">
        <v>2</v>
      </c>
      <c r="H915" s="19">
        <v>7441.5</v>
      </c>
      <c r="I915" t="s">
        <v>12</v>
      </c>
      <c r="J915" t="s">
        <v>11</v>
      </c>
      <c r="K915" t="s">
        <v>42</v>
      </c>
      <c r="L915" t="str">
        <f t="shared" si="72"/>
        <v>tier - 3</v>
      </c>
      <c r="M915" t="str">
        <f t="shared" si="73"/>
        <v>tier - 2</v>
      </c>
      <c r="N915" t="str">
        <f t="shared" si="74"/>
        <v>R1011</v>
      </c>
    </row>
    <row r="916" spans="1:14" x14ac:dyDescent="0.25">
      <c r="A916" t="s">
        <v>947</v>
      </c>
      <c r="B916">
        <v>1980</v>
      </c>
      <c r="C916" s="17" t="s">
        <v>10</v>
      </c>
      <c r="D916" s="15">
        <v>7</v>
      </c>
      <c r="E916" s="21">
        <f t="shared" si="70"/>
        <v>29409</v>
      </c>
      <c r="F916" s="23">
        <f t="shared" si="71"/>
        <v>42</v>
      </c>
      <c r="G916">
        <v>1</v>
      </c>
      <c r="H916" s="19">
        <v>7443.64</v>
      </c>
      <c r="I916" t="s">
        <v>11</v>
      </c>
      <c r="J916" t="s">
        <v>12</v>
      </c>
      <c r="K916" t="s">
        <v>23</v>
      </c>
      <c r="L916" t="str">
        <f t="shared" si="72"/>
        <v>tier - 2</v>
      </c>
      <c r="M916" t="str">
        <f t="shared" si="73"/>
        <v>tier - 3</v>
      </c>
      <c r="N916" t="str">
        <f t="shared" si="74"/>
        <v>R1012</v>
      </c>
    </row>
    <row r="917" spans="1:14" x14ac:dyDescent="0.25">
      <c r="A917" t="s">
        <v>948</v>
      </c>
      <c r="B917">
        <v>1977</v>
      </c>
      <c r="C917" s="17" t="s">
        <v>20</v>
      </c>
      <c r="D917" s="15">
        <v>25</v>
      </c>
      <c r="E917" s="21">
        <f t="shared" si="70"/>
        <v>28393</v>
      </c>
      <c r="F917" s="23">
        <f t="shared" si="71"/>
        <v>45</v>
      </c>
      <c r="G917">
        <v>1</v>
      </c>
      <c r="H917" s="19">
        <v>7445.92</v>
      </c>
      <c r="I917" t="s">
        <v>12</v>
      </c>
      <c r="J917" t="s">
        <v>16</v>
      </c>
      <c r="K917" t="s">
        <v>42</v>
      </c>
      <c r="L917" t="str">
        <f t="shared" si="72"/>
        <v>tier - 3</v>
      </c>
      <c r="M917" t="str">
        <f t="shared" si="73"/>
        <v>tier - 1</v>
      </c>
      <c r="N917" t="str">
        <f t="shared" si="74"/>
        <v>R1011</v>
      </c>
    </row>
    <row r="918" spans="1:14" x14ac:dyDescent="0.25">
      <c r="A918" t="s">
        <v>949</v>
      </c>
      <c r="B918">
        <v>1977</v>
      </c>
      <c r="C918" s="17" t="s">
        <v>20</v>
      </c>
      <c r="D918" s="15">
        <v>30</v>
      </c>
      <c r="E918" s="21">
        <f t="shared" si="70"/>
        <v>28398</v>
      </c>
      <c r="F918" s="23">
        <f t="shared" si="71"/>
        <v>45</v>
      </c>
      <c r="G918">
        <v>0</v>
      </c>
      <c r="H918" s="19">
        <v>7448.4</v>
      </c>
      <c r="I918" t="s">
        <v>12</v>
      </c>
      <c r="J918" t="s">
        <v>12</v>
      </c>
      <c r="K918" t="s">
        <v>356</v>
      </c>
      <c r="L918" t="str">
        <f t="shared" si="72"/>
        <v>tier - 3</v>
      </c>
      <c r="M918" t="str">
        <f t="shared" si="73"/>
        <v>tier - 3</v>
      </c>
      <c r="N918" t="str">
        <f t="shared" si="74"/>
        <v>R1017</v>
      </c>
    </row>
    <row r="919" spans="1:14" x14ac:dyDescent="0.25">
      <c r="A919" t="s">
        <v>950</v>
      </c>
      <c r="B919">
        <v>2001</v>
      </c>
      <c r="C919" s="17" t="s">
        <v>18</v>
      </c>
      <c r="D919" s="15">
        <v>1</v>
      </c>
      <c r="E919" s="21">
        <f t="shared" si="70"/>
        <v>37043</v>
      </c>
      <c r="F919" s="23">
        <f t="shared" si="71"/>
        <v>22</v>
      </c>
      <c r="G919">
        <v>0</v>
      </c>
      <c r="H919" s="19">
        <v>7450.36</v>
      </c>
      <c r="I919" t="s">
        <v>11</v>
      </c>
      <c r="J919" t="s">
        <v>11</v>
      </c>
      <c r="K919" t="s">
        <v>23</v>
      </c>
      <c r="L919" t="str">
        <f t="shared" si="72"/>
        <v>tier - 2</v>
      </c>
      <c r="M919" t="str">
        <f t="shared" si="73"/>
        <v>tier - 2</v>
      </c>
      <c r="N919" t="str">
        <f t="shared" si="74"/>
        <v>R1012</v>
      </c>
    </row>
    <row r="920" spans="1:14" x14ac:dyDescent="0.25">
      <c r="A920" t="s">
        <v>951</v>
      </c>
      <c r="B920">
        <v>1967</v>
      </c>
      <c r="C920" s="17" t="s">
        <v>35</v>
      </c>
      <c r="D920" s="15">
        <v>4</v>
      </c>
      <c r="E920" s="21">
        <f t="shared" si="70"/>
        <v>24688</v>
      </c>
      <c r="F920" s="23">
        <f t="shared" si="71"/>
        <v>55</v>
      </c>
      <c r="G920">
        <v>0</v>
      </c>
      <c r="H920" s="19">
        <v>7463.51</v>
      </c>
      <c r="I920" t="s">
        <v>12</v>
      </c>
      <c r="J920" t="s">
        <v>12</v>
      </c>
      <c r="K920" t="s">
        <v>13</v>
      </c>
      <c r="L920" t="str">
        <f t="shared" si="72"/>
        <v>tier - 3</v>
      </c>
      <c r="M920" t="str">
        <f t="shared" si="73"/>
        <v>tier - 3</v>
      </c>
      <c r="N920" t="str">
        <f t="shared" si="74"/>
        <v>R1013</v>
      </c>
    </row>
    <row r="921" spans="1:14" x14ac:dyDescent="0.25">
      <c r="A921" t="s">
        <v>952</v>
      </c>
      <c r="B921">
        <v>1996</v>
      </c>
      <c r="C921" s="17" t="s">
        <v>18</v>
      </c>
      <c r="D921" s="15">
        <v>14</v>
      </c>
      <c r="E921" s="21">
        <f t="shared" si="70"/>
        <v>35230</v>
      </c>
      <c r="F921" s="23">
        <f t="shared" si="71"/>
        <v>26</v>
      </c>
      <c r="G921">
        <v>0</v>
      </c>
      <c r="H921" s="19">
        <v>7487.38</v>
      </c>
      <c r="I921" t="s">
        <v>11</v>
      </c>
      <c r="J921" t="s">
        <v>12</v>
      </c>
      <c r="K921" t="s">
        <v>23</v>
      </c>
      <c r="L921" t="str">
        <f t="shared" si="72"/>
        <v>tier - 2</v>
      </c>
      <c r="M921" t="str">
        <f t="shared" si="73"/>
        <v>tier - 3</v>
      </c>
      <c r="N921" t="str">
        <f t="shared" si="74"/>
        <v>R1012</v>
      </c>
    </row>
    <row r="922" spans="1:14" x14ac:dyDescent="0.25">
      <c r="A922" t="s">
        <v>953</v>
      </c>
      <c r="B922">
        <v>1988</v>
      </c>
      <c r="C922" s="17" t="s">
        <v>30</v>
      </c>
      <c r="D922" s="15">
        <v>15</v>
      </c>
      <c r="E922" s="21">
        <f t="shared" si="70"/>
        <v>32492</v>
      </c>
      <c r="F922" s="23">
        <f t="shared" si="71"/>
        <v>34</v>
      </c>
      <c r="G922">
        <v>3</v>
      </c>
      <c r="H922" s="19">
        <v>7494.63</v>
      </c>
      <c r="I922" t="s">
        <v>11</v>
      </c>
      <c r="J922" t="s">
        <v>12</v>
      </c>
      <c r="K922" t="s">
        <v>200</v>
      </c>
      <c r="L922" t="str">
        <f t="shared" si="72"/>
        <v>tier - 2</v>
      </c>
      <c r="M922" t="str">
        <f t="shared" si="73"/>
        <v>tier - 3</v>
      </c>
      <c r="N922" t="str">
        <f t="shared" si="74"/>
        <v>R1025</v>
      </c>
    </row>
    <row r="923" spans="1:14" x14ac:dyDescent="0.25">
      <c r="A923" t="s">
        <v>954</v>
      </c>
      <c r="B923">
        <v>1997</v>
      </c>
      <c r="C923" s="17" t="s">
        <v>37</v>
      </c>
      <c r="D923" s="15">
        <v>28</v>
      </c>
      <c r="E923" s="21">
        <f t="shared" si="70"/>
        <v>35731</v>
      </c>
      <c r="F923" s="23">
        <f t="shared" si="71"/>
        <v>25</v>
      </c>
      <c r="G923">
        <v>0</v>
      </c>
      <c r="H923" s="19">
        <v>7504.3</v>
      </c>
      <c r="I923" t="s">
        <v>11</v>
      </c>
      <c r="J923" t="s">
        <v>16</v>
      </c>
      <c r="K923" t="s">
        <v>23</v>
      </c>
      <c r="L923" t="str">
        <f t="shared" si="72"/>
        <v>tier - 2</v>
      </c>
      <c r="M923" t="str">
        <f t="shared" si="73"/>
        <v>tier - 1</v>
      </c>
      <c r="N923" t="str">
        <f t="shared" si="74"/>
        <v>R1012</v>
      </c>
    </row>
    <row r="924" spans="1:14" x14ac:dyDescent="0.25">
      <c r="A924" t="s">
        <v>955</v>
      </c>
      <c r="B924">
        <v>1983</v>
      </c>
      <c r="C924" s="17" t="s">
        <v>10</v>
      </c>
      <c r="D924" s="15">
        <v>10</v>
      </c>
      <c r="E924" s="21">
        <f t="shared" si="70"/>
        <v>30507</v>
      </c>
      <c r="F924" s="23">
        <f t="shared" si="71"/>
        <v>39</v>
      </c>
      <c r="G924">
        <v>4</v>
      </c>
      <c r="H924" s="19">
        <v>7512.27</v>
      </c>
      <c r="I924" t="s">
        <v>12</v>
      </c>
      <c r="J924" t="s">
        <v>11</v>
      </c>
      <c r="K924" t="s">
        <v>42</v>
      </c>
      <c r="L924" t="str">
        <f t="shared" si="72"/>
        <v>tier - 3</v>
      </c>
      <c r="M924" t="str">
        <f t="shared" si="73"/>
        <v>tier - 2</v>
      </c>
      <c r="N924" t="str">
        <f t="shared" si="74"/>
        <v>R1011</v>
      </c>
    </row>
    <row r="925" spans="1:14" x14ac:dyDescent="0.25">
      <c r="A925" t="s">
        <v>956</v>
      </c>
      <c r="B925">
        <v>1978</v>
      </c>
      <c r="C925" s="17" t="s">
        <v>37</v>
      </c>
      <c r="D925" s="15">
        <v>18</v>
      </c>
      <c r="E925" s="21">
        <f t="shared" si="70"/>
        <v>28781</v>
      </c>
      <c r="F925" s="23">
        <f t="shared" si="71"/>
        <v>44</v>
      </c>
      <c r="G925">
        <v>1</v>
      </c>
      <c r="H925" s="19">
        <v>7518.03</v>
      </c>
      <c r="I925" t="s">
        <v>11</v>
      </c>
      <c r="J925" t="s">
        <v>12</v>
      </c>
      <c r="K925" t="s">
        <v>23</v>
      </c>
      <c r="L925" t="str">
        <f t="shared" si="72"/>
        <v>tier - 2</v>
      </c>
      <c r="M925" t="str">
        <f t="shared" si="73"/>
        <v>tier - 3</v>
      </c>
      <c r="N925" t="str">
        <f t="shared" si="74"/>
        <v>R1012</v>
      </c>
    </row>
    <row r="926" spans="1:14" x14ac:dyDescent="0.25">
      <c r="A926" t="s">
        <v>957</v>
      </c>
      <c r="B926">
        <v>1976</v>
      </c>
      <c r="C926" s="17" t="s">
        <v>37</v>
      </c>
      <c r="D926" s="15">
        <v>10</v>
      </c>
      <c r="E926" s="21">
        <f t="shared" si="70"/>
        <v>28043</v>
      </c>
      <c r="F926" s="23">
        <f t="shared" si="71"/>
        <v>46</v>
      </c>
      <c r="G926">
        <v>0</v>
      </c>
      <c r="H926" s="19">
        <v>7526.71</v>
      </c>
      <c r="I926" t="s">
        <v>12</v>
      </c>
      <c r="J926" t="s">
        <v>16</v>
      </c>
      <c r="K926" t="s">
        <v>23</v>
      </c>
      <c r="L926" t="str">
        <f t="shared" si="72"/>
        <v>tier - 3</v>
      </c>
      <c r="M926" t="str">
        <f t="shared" si="73"/>
        <v>tier - 1</v>
      </c>
      <c r="N926" t="str">
        <f t="shared" si="74"/>
        <v>R1012</v>
      </c>
    </row>
    <row r="927" spans="1:14" x14ac:dyDescent="0.25">
      <c r="A927" t="s">
        <v>958</v>
      </c>
      <c r="B927">
        <v>1978</v>
      </c>
      <c r="C927" s="17" t="s">
        <v>30</v>
      </c>
      <c r="D927" s="15">
        <v>14</v>
      </c>
      <c r="E927" s="21">
        <f t="shared" si="70"/>
        <v>28838</v>
      </c>
      <c r="F927" s="23">
        <f t="shared" si="71"/>
        <v>44</v>
      </c>
      <c r="G927">
        <v>2</v>
      </c>
      <c r="H927" s="19">
        <v>7531.7</v>
      </c>
      <c r="I927" t="s">
        <v>11</v>
      </c>
      <c r="J927" t="s">
        <v>16</v>
      </c>
      <c r="K927" t="s">
        <v>13</v>
      </c>
      <c r="L927" t="str">
        <f t="shared" si="72"/>
        <v>tier - 2</v>
      </c>
      <c r="M927" t="str">
        <f t="shared" si="73"/>
        <v>tier - 1</v>
      </c>
      <c r="N927" t="str">
        <f t="shared" si="74"/>
        <v>R1013</v>
      </c>
    </row>
    <row r="928" spans="1:14" x14ac:dyDescent="0.25">
      <c r="A928" t="s">
        <v>959</v>
      </c>
      <c r="B928">
        <v>1984</v>
      </c>
      <c r="C928" s="17" t="s">
        <v>35</v>
      </c>
      <c r="D928" s="15">
        <v>22</v>
      </c>
      <c r="E928" s="21">
        <f t="shared" si="70"/>
        <v>30916</v>
      </c>
      <c r="F928" s="23">
        <f t="shared" si="71"/>
        <v>38</v>
      </c>
      <c r="G928">
        <v>3</v>
      </c>
      <c r="H928" s="19">
        <v>7537.16</v>
      </c>
      <c r="I928" t="s">
        <v>11</v>
      </c>
      <c r="J928" t="s">
        <v>11</v>
      </c>
      <c r="K928" t="s">
        <v>23</v>
      </c>
      <c r="L928" t="str">
        <f t="shared" si="72"/>
        <v>tier - 2</v>
      </c>
      <c r="M928" t="str">
        <f t="shared" si="73"/>
        <v>tier - 2</v>
      </c>
      <c r="N928" t="str">
        <f t="shared" si="74"/>
        <v>R1012</v>
      </c>
    </row>
    <row r="929" spans="1:14" x14ac:dyDescent="0.25">
      <c r="A929" t="s">
        <v>960</v>
      </c>
      <c r="B929">
        <v>1988</v>
      </c>
      <c r="C929" s="17" t="s">
        <v>30</v>
      </c>
      <c r="D929" s="15">
        <v>15</v>
      </c>
      <c r="E929" s="21">
        <f t="shared" si="70"/>
        <v>32492</v>
      </c>
      <c r="F929" s="23">
        <f t="shared" si="71"/>
        <v>34</v>
      </c>
      <c r="G929">
        <v>3</v>
      </c>
      <c r="H929" s="19">
        <v>7538.52</v>
      </c>
      <c r="I929" t="s">
        <v>11</v>
      </c>
      <c r="J929" t="s">
        <v>11</v>
      </c>
      <c r="K929" t="s">
        <v>23</v>
      </c>
      <c r="L929" t="str">
        <f t="shared" si="72"/>
        <v>tier - 2</v>
      </c>
      <c r="M929" t="str">
        <f t="shared" si="73"/>
        <v>tier - 2</v>
      </c>
      <c r="N929" t="str">
        <f t="shared" si="74"/>
        <v>R1012</v>
      </c>
    </row>
    <row r="930" spans="1:14" x14ac:dyDescent="0.25">
      <c r="A930" t="s">
        <v>961</v>
      </c>
      <c r="B930">
        <v>1994</v>
      </c>
      <c r="C930" s="17" t="s">
        <v>35</v>
      </c>
      <c r="D930" s="15">
        <v>14</v>
      </c>
      <c r="E930" s="21">
        <f t="shared" si="70"/>
        <v>34560</v>
      </c>
      <c r="F930" s="23">
        <f t="shared" si="71"/>
        <v>28</v>
      </c>
      <c r="G930">
        <v>0</v>
      </c>
      <c r="H930" s="19">
        <v>7567.13</v>
      </c>
      <c r="I930" t="s">
        <v>11</v>
      </c>
      <c r="J930" t="s">
        <v>11</v>
      </c>
      <c r="K930" t="s">
        <v>300</v>
      </c>
      <c r="L930" t="str">
        <f t="shared" si="72"/>
        <v>tier - 2</v>
      </c>
      <c r="M930" t="str">
        <f t="shared" si="73"/>
        <v>tier - 2</v>
      </c>
      <c r="N930" t="str">
        <f t="shared" si="74"/>
        <v>R1021</v>
      </c>
    </row>
    <row r="931" spans="1:14" x14ac:dyDescent="0.25">
      <c r="A931" t="s">
        <v>962</v>
      </c>
      <c r="B931">
        <v>1967</v>
      </c>
      <c r="C931" s="17" t="s">
        <v>10</v>
      </c>
      <c r="D931" s="15">
        <v>17</v>
      </c>
      <c r="E931" s="21">
        <f t="shared" si="70"/>
        <v>24670</v>
      </c>
      <c r="F931" s="23">
        <f t="shared" si="71"/>
        <v>55</v>
      </c>
      <c r="G931">
        <v>0</v>
      </c>
      <c r="H931" s="19">
        <v>7585.62</v>
      </c>
      <c r="I931" t="s">
        <v>12</v>
      </c>
      <c r="J931" t="s">
        <v>11</v>
      </c>
      <c r="K931" t="s">
        <v>13</v>
      </c>
      <c r="L931" t="str">
        <f t="shared" si="72"/>
        <v>tier - 3</v>
      </c>
      <c r="M931" t="str">
        <f t="shared" si="73"/>
        <v>tier - 2</v>
      </c>
      <c r="N931" t="str">
        <f t="shared" si="74"/>
        <v>R1013</v>
      </c>
    </row>
    <row r="932" spans="1:14" x14ac:dyDescent="0.25">
      <c r="A932" t="s">
        <v>963</v>
      </c>
      <c r="B932">
        <v>1997</v>
      </c>
      <c r="C932" s="17" t="s">
        <v>20</v>
      </c>
      <c r="D932" s="15">
        <v>30</v>
      </c>
      <c r="E932" s="21">
        <f t="shared" si="70"/>
        <v>35703</v>
      </c>
      <c r="F932" s="23">
        <f t="shared" si="71"/>
        <v>25</v>
      </c>
      <c r="G932">
        <v>0</v>
      </c>
      <c r="H932" s="19">
        <v>7607.03</v>
      </c>
      <c r="I932" t="s">
        <v>11</v>
      </c>
      <c r="J932" t="s">
        <v>11</v>
      </c>
      <c r="K932" t="s">
        <v>23</v>
      </c>
      <c r="L932" t="str">
        <f t="shared" si="72"/>
        <v>tier - 2</v>
      </c>
      <c r="M932" t="str">
        <f t="shared" si="73"/>
        <v>tier - 2</v>
      </c>
      <c r="N932" t="str">
        <f t="shared" si="74"/>
        <v>R1012</v>
      </c>
    </row>
    <row r="933" spans="1:14" x14ac:dyDescent="0.25">
      <c r="A933" t="s">
        <v>964</v>
      </c>
      <c r="B933">
        <v>1968</v>
      </c>
      <c r="C933" s="17" t="s">
        <v>10</v>
      </c>
      <c r="D933" s="15">
        <v>3</v>
      </c>
      <c r="E933" s="21">
        <f t="shared" si="70"/>
        <v>25022</v>
      </c>
      <c r="F933" s="23">
        <f t="shared" si="71"/>
        <v>54</v>
      </c>
      <c r="G933">
        <v>0</v>
      </c>
      <c r="H933" s="19">
        <v>7609.6</v>
      </c>
      <c r="I933" t="s">
        <v>12</v>
      </c>
      <c r="J933" t="s">
        <v>11</v>
      </c>
      <c r="K933" t="s">
        <v>23</v>
      </c>
      <c r="L933" t="str">
        <f t="shared" si="72"/>
        <v>tier - 3</v>
      </c>
      <c r="M933" t="str">
        <f t="shared" si="73"/>
        <v>tier - 2</v>
      </c>
      <c r="N933" t="str">
        <f t="shared" si="74"/>
        <v>R1012</v>
      </c>
    </row>
    <row r="934" spans="1:14" x14ac:dyDescent="0.25">
      <c r="A934" t="s">
        <v>965</v>
      </c>
      <c r="B934">
        <v>1996</v>
      </c>
      <c r="C934" s="17" t="s">
        <v>20</v>
      </c>
      <c r="D934" s="15">
        <v>17</v>
      </c>
      <c r="E934" s="21">
        <f t="shared" si="70"/>
        <v>35325</v>
      </c>
      <c r="F934" s="23">
        <f t="shared" si="71"/>
        <v>26</v>
      </c>
      <c r="G934">
        <v>0</v>
      </c>
      <c r="H934" s="19">
        <v>7623.13</v>
      </c>
      <c r="I934" t="s">
        <v>11</v>
      </c>
      <c r="J934" t="s">
        <v>12</v>
      </c>
      <c r="K934" t="s">
        <v>42</v>
      </c>
      <c r="L934" t="str">
        <f t="shared" si="72"/>
        <v>tier - 2</v>
      </c>
      <c r="M934" t="str">
        <f t="shared" si="73"/>
        <v>tier - 3</v>
      </c>
      <c r="N934" t="str">
        <f t="shared" si="74"/>
        <v>R1011</v>
      </c>
    </row>
    <row r="935" spans="1:14" x14ac:dyDescent="0.25">
      <c r="A935" t="s">
        <v>966</v>
      </c>
      <c r="B935">
        <v>1978</v>
      </c>
      <c r="C935" s="17" t="s">
        <v>15</v>
      </c>
      <c r="D935" s="15">
        <v>28</v>
      </c>
      <c r="E935" s="21">
        <f t="shared" si="70"/>
        <v>28822</v>
      </c>
      <c r="F935" s="23">
        <f t="shared" si="71"/>
        <v>44</v>
      </c>
      <c r="G935">
        <v>1</v>
      </c>
      <c r="H935" s="19">
        <v>7623.52</v>
      </c>
      <c r="I935" t="s">
        <v>11</v>
      </c>
      <c r="J935" t="s">
        <v>16</v>
      </c>
      <c r="K935" t="s">
        <v>42</v>
      </c>
      <c r="L935" t="str">
        <f t="shared" si="72"/>
        <v>tier - 2</v>
      </c>
      <c r="M935" t="str">
        <f t="shared" si="73"/>
        <v>tier - 1</v>
      </c>
      <c r="N935" t="str">
        <f t="shared" si="74"/>
        <v>R1011</v>
      </c>
    </row>
    <row r="936" spans="1:14" x14ac:dyDescent="0.25">
      <c r="A936" t="s">
        <v>967</v>
      </c>
      <c r="B936">
        <v>1978</v>
      </c>
      <c r="C936" s="17" t="s">
        <v>15</v>
      </c>
      <c r="D936" s="15">
        <v>6</v>
      </c>
      <c r="E936" s="21">
        <f t="shared" si="70"/>
        <v>28800</v>
      </c>
      <c r="F936" s="23">
        <f t="shared" si="71"/>
        <v>44</v>
      </c>
      <c r="G936">
        <v>1</v>
      </c>
      <c r="H936" s="19">
        <v>7624.63</v>
      </c>
      <c r="I936" t="s">
        <v>11</v>
      </c>
      <c r="J936" t="s">
        <v>16</v>
      </c>
      <c r="K936" t="s">
        <v>42</v>
      </c>
      <c r="L936" t="str">
        <f t="shared" si="72"/>
        <v>tier - 2</v>
      </c>
      <c r="M936" t="str">
        <f t="shared" si="73"/>
        <v>tier - 1</v>
      </c>
      <c r="N936" t="str">
        <f t="shared" si="74"/>
        <v>R1011</v>
      </c>
    </row>
    <row r="937" spans="1:14" x14ac:dyDescent="0.25">
      <c r="A937" t="s">
        <v>968</v>
      </c>
      <c r="B937">
        <v>1978</v>
      </c>
      <c r="C937" s="17" t="s">
        <v>15</v>
      </c>
      <c r="D937" s="15">
        <v>29</v>
      </c>
      <c r="E937" s="21">
        <f t="shared" si="70"/>
        <v>28823</v>
      </c>
      <c r="F937" s="23">
        <f t="shared" si="71"/>
        <v>44</v>
      </c>
      <c r="G937">
        <v>1</v>
      </c>
      <c r="H937" s="19">
        <v>7626.99</v>
      </c>
      <c r="I937" t="s">
        <v>11</v>
      </c>
      <c r="J937" t="s">
        <v>11</v>
      </c>
      <c r="K937" t="s">
        <v>42</v>
      </c>
      <c r="L937" t="str">
        <f t="shared" si="72"/>
        <v>tier - 2</v>
      </c>
      <c r="M937" t="str">
        <f t="shared" si="73"/>
        <v>tier - 2</v>
      </c>
      <c r="N937" t="str">
        <f t="shared" si="74"/>
        <v>R1011</v>
      </c>
    </row>
    <row r="938" spans="1:14" x14ac:dyDescent="0.25">
      <c r="A938" t="s">
        <v>969</v>
      </c>
      <c r="B938">
        <v>1978</v>
      </c>
      <c r="C938" s="17" t="s">
        <v>35</v>
      </c>
      <c r="D938" s="15">
        <v>24</v>
      </c>
      <c r="E938" s="21">
        <f t="shared" si="70"/>
        <v>28726</v>
      </c>
      <c r="F938" s="23">
        <f t="shared" si="71"/>
        <v>44</v>
      </c>
      <c r="G938">
        <v>1</v>
      </c>
      <c r="H938" s="19">
        <v>7633.72</v>
      </c>
      <c r="I938" t="s">
        <v>11</v>
      </c>
      <c r="J938" t="s">
        <v>16</v>
      </c>
      <c r="K938" t="s">
        <v>13</v>
      </c>
      <c r="L938" t="str">
        <f t="shared" si="72"/>
        <v>tier - 2</v>
      </c>
      <c r="M938" t="str">
        <f t="shared" si="73"/>
        <v>tier - 1</v>
      </c>
      <c r="N938" t="str">
        <f t="shared" si="74"/>
        <v>R1013</v>
      </c>
    </row>
    <row r="939" spans="1:14" x14ac:dyDescent="0.25">
      <c r="A939" t="s">
        <v>970</v>
      </c>
      <c r="B939">
        <v>2001</v>
      </c>
      <c r="C939" s="17" t="s">
        <v>30</v>
      </c>
      <c r="D939" s="15">
        <v>13</v>
      </c>
      <c r="E939" s="21">
        <f t="shared" si="70"/>
        <v>37238</v>
      </c>
      <c r="F939" s="23">
        <f t="shared" si="71"/>
        <v>21</v>
      </c>
      <c r="G939">
        <v>0</v>
      </c>
      <c r="H939" s="19">
        <v>7636.92</v>
      </c>
      <c r="I939" t="s">
        <v>11</v>
      </c>
      <c r="J939" t="s">
        <v>12</v>
      </c>
      <c r="K939" t="s">
        <v>23</v>
      </c>
      <c r="L939" t="str">
        <f t="shared" si="72"/>
        <v>tier - 2</v>
      </c>
      <c r="M939" t="str">
        <f t="shared" si="73"/>
        <v>tier - 3</v>
      </c>
      <c r="N939" t="str">
        <f t="shared" si="74"/>
        <v>R1012</v>
      </c>
    </row>
    <row r="940" spans="1:14" x14ac:dyDescent="0.25">
      <c r="A940" t="s">
        <v>971</v>
      </c>
      <c r="B940">
        <v>1980</v>
      </c>
      <c r="C940" s="17" t="s">
        <v>18</v>
      </c>
      <c r="D940" s="15">
        <v>20</v>
      </c>
      <c r="E940" s="21">
        <f t="shared" si="70"/>
        <v>29392</v>
      </c>
      <c r="F940" s="23">
        <f t="shared" si="71"/>
        <v>42</v>
      </c>
      <c r="G940">
        <v>1</v>
      </c>
      <c r="H940" s="19">
        <v>7639.42</v>
      </c>
      <c r="I940" t="s">
        <v>11</v>
      </c>
      <c r="J940" t="s">
        <v>11</v>
      </c>
      <c r="K940" t="s">
        <v>247</v>
      </c>
      <c r="L940" t="str">
        <f t="shared" si="72"/>
        <v>tier - 2</v>
      </c>
      <c r="M940" t="str">
        <f t="shared" si="73"/>
        <v>tier - 2</v>
      </c>
      <c r="N940" t="str">
        <f t="shared" si="74"/>
        <v>R1024</v>
      </c>
    </row>
    <row r="941" spans="1:14" x14ac:dyDescent="0.25">
      <c r="A941" t="s">
        <v>972</v>
      </c>
      <c r="B941">
        <v>1980</v>
      </c>
      <c r="C941" s="17" t="s">
        <v>10</v>
      </c>
      <c r="D941" s="15">
        <v>24</v>
      </c>
      <c r="E941" s="21">
        <f t="shared" si="70"/>
        <v>29426</v>
      </c>
      <c r="F941" s="23">
        <f t="shared" si="71"/>
        <v>42</v>
      </c>
      <c r="G941">
        <v>2</v>
      </c>
      <c r="H941" s="19">
        <v>7640.31</v>
      </c>
      <c r="I941" t="s">
        <v>11</v>
      </c>
      <c r="J941" t="s">
        <v>16</v>
      </c>
      <c r="K941" t="s">
        <v>13</v>
      </c>
      <c r="L941" t="str">
        <f t="shared" si="72"/>
        <v>tier - 2</v>
      </c>
      <c r="M941" t="str">
        <f t="shared" si="73"/>
        <v>tier - 1</v>
      </c>
      <c r="N941" t="str">
        <f t="shared" si="74"/>
        <v>R1013</v>
      </c>
    </row>
    <row r="942" spans="1:14" x14ac:dyDescent="0.25">
      <c r="A942" t="s">
        <v>973</v>
      </c>
      <c r="B942">
        <v>1999</v>
      </c>
      <c r="C942" s="17" t="s">
        <v>18</v>
      </c>
      <c r="D942" s="15">
        <v>15</v>
      </c>
      <c r="E942" s="21">
        <f t="shared" si="70"/>
        <v>36326</v>
      </c>
      <c r="F942" s="23">
        <f t="shared" si="71"/>
        <v>23</v>
      </c>
      <c r="G942">
        <v>0</v>
      </c>
      <c r="H942" s="19">
        <v>7642.05</v>
      </c>
      <c r="I942" t="s">
        <v>11</v>
      </c>
      <c r="J942" t="s">
        <v>11</v>
      </c>
      <c r="K942" t="s">
        <v>535</v>
      </c>
      <c r="L942" t="str">
        <f t="shared" si="72"/>
        <v>tier - 2</v>
      </c>
      <c r="M942" t="str">
        <f t="shared" si="73"/>
        <v>tier - 2</v>
      </c>
      <c r="N942" t="str">
        <f t="shared" si="74"/>
        <v>R1026</v>
      </c>
    </row>
    <row r="943" spans="1:14" x14ac:dyDescent="0.25">
      <c r="A943" t="s">
        <v>974</v>
      </c>
      <c r="B943">
        <v>1980</v>
      </c>
      <c r="C943" s="17" t="s">
        <v>37</v>
      </c>
      <c r="D943" s="15">
        <v>16</v>
      </c>
      <c r="E943" s="21">
        <f t="shared" si="70"/>
        <v>29510</v>
      </c>
      <c r="F943" s="23">
        <f t="shared" si="71"/>
        <v>42</v>
      </c>
      <c r="G943">
        <v>1</v>
      </c>
      <c r="H943" s="19">
        <v>7650.77</v>
      </c>
      <c r="I943" t="s">
        <v>11</v>
      </c>
      <c r="J943" t="s">
        <v>11</v>
      </c>
      <c r="K943" t="s">
        <v>247</v>
      </c>
      <c r="L943" t="str">
        <f t="shared" si="72"/>
        <v>tier - 2</v>
      </c>
      <c r="M943" t="str">
        <f t="shared" si="73"/>
        <v>tier - 2</v>
      </c>
      <c r="N943" t="str">
        <f t="shared" si="74"/>
        <v>R1024</v>
      </c>
    </row>
    <row r="944" spans="1:14" x14ac:dyDescent="0.25">
      <c r="A944" t="s">
        <v>975</v>
      </c>
      <c r="B944">
        <v>1993</v>
      </c>
      <c r="C944" s="17" t="s">
        <v>35</v>
      </c>
      <c r="D944" s="15">
        <v>10</v>
      </c>
      <c r="E944" s="21">
        <f t="shared" si="70"/>
        <v>34191</v>
      </c>
      <c r="F944" s="23">
        <f t="shared" si="71"/>
        <v>29</v>
      </c>
      <c r="G944">
        <v>0</v>
      </c>
      <c r="H944" s="19">
        <v>7650.8</v>
      </c>
      <c r="I944" t="s">
        <v>11</v>
      </c>
      <c r="J944" t="s">
        <v>11</v>
      </c>
      <c r="K944" t="s">
        <v>23</v>
      </c>
      <c r="L944" t="str">
        <f t="shared" si="72"/>
        <v>tier - 2</v>
      </c>
      <c r="M944" t="str">
        <f t="shared" si="73"/>
        <v>tier - 2</v>
      </c>
      <c r="N944" t="str">
        <f t="shared" si="74"/>
        <v>R1012</v>
      </c>
    </row>
    <row r="945" spans="1:14" x14ac:dyDescent="0.25">
      <c r="A945" t="s">
        <v>976</v>
      </c>
      <c r="B945">
        <v>1998</v>
      </c>
      <c r="C945" s="17" t="s">
        <v>20</v>
      </c>
      <c r="D945" s="15">
        <v>30</v>
      </c>
      <c r="E945" s="21">
        <f t="shared" si="70"/>
        <v>36068</v>
      </c>
      <c r="F945" s="23">
        <f t="shared" si="71"/>
        <v>24</v>
      </c>
      <c r="G945">
        <v>0</v>
      </c>
      <c r="H945" s="19">
        <v>7652.26</v>
      </c>
      <c r="I945" t="s">
        <v>11</v>
      </c>
      <c r="J945" t="s">
        <v>12</v>
      </c>
      <c r="K945" t="s">
        <v>249</v>
      </c>
      <c r="L945" t="str">
        <f t="shared" si="72"/>
        <v>tier - 2</v>
      </c>
      <c r="M945" t="str">
        <f t="shared" si="73"/>
        <v>tier - 3</v>
      </c>
      <c r="N945" t="str">
        <f t="shared" si="74"/>
        <v>R1023</v>
      </c>
    </row>
    <row r="946" spans="1:14" x14ac:dyDescent="0.25">
      <c r="A946" t="s">
        <v>977</v>
      </c>
      <c r="B946">
        <v>1965</v>
      </c>
      <c r="C946" s="17" t="s">
        <v>30</v>
      </c>
      <c r="D946" s="15">
        <v>27</v>
      </c>
      <c r="E946" s="21">
        <f t="shared" si="70"/>
        <v>24103</v>
      </c>
      <c r="F946" s="23">
        <f t="shared" si="71"/>
        <v>57</v>
      </c>
      <c r="G946">
        <v>0</v>
      </c>
      <c r="H946" s="19">
        <v>7657.69</v>
      </c>
      <c r="I946" t="s">
        <v>12</v>
      </c>
      <c r="J946" t="s">
        <v>12</v>
      </c>
      <c r="K946" t="s">
        <v>23</v>
      </c>
      <c r="L946" t="str">
        <f t="shared" si="72"/>
        <v>tier - 3</v>
      </c>
      <c r="M946" t="str">
        <f t="shared" si="73"/>
        <v>tier - 3</v>
      </c>
      <c r="N946" t="str">
        <f t="shared" si="74"/>
        <v>R1012</v>
      </c>
    </row>
    <row r="947" spans="1:14" x14ac:dyDescent="0.25">
      <c r="A947" t="s">
        <v>978</v>
      </c>
      <c r="B947">
        <v>1976</v>
      </c>
      <c r="C947" s="17" t="s">
        <v>37</v>
      </c>
      <c r="D947" s="15">
        <v>9</v>
      </c>
      <c r="E947" s="21">
        <f t="shared" si="70"/>
        <v>28042</v>
      </c>
      <c r="F947" s="23">
        <f t="shared" si="71"/>
        <v>46</v>
      </c>
      <c r="G947">
        <v>2</v>
      </c>
      <c r="H947" s="19">
        <v>7662.47</v>
      </c>
      <c r="I947" t="s">
        <v>11</v>
      </c>
      <c r="J947" t="s">
        <v>16</v>
      </c>
      <c r="K947" t="s">
        <v>42</v>
      </c>
      <c r="L947" t="str">
        <f t="shared" si="72"/>
        <v>tier - 2</v>
      </c>
      <c r="M947" t="str">
        <f t="shared" si="73"/>
        <v>tier - 1</v>
      </c>
      <c r="N947" t="str">
        <f t="shared" si="74"/>
        <v>R1011</v>
      </c>
    </row>
    <row r="948" spans="1:14" x14ac:dyDescent="0.25">
      <c r="A948" t="s">
        <v>979</v>
      </c>
      <c r="B948">
        <v>1996</v>
      </c>
      <c r="C948" s="17" t="s">
        <v>15</v>
      </c>
      <c r="D948" s="15">
        <v>24</v>
      </c>
      <c r="E948" s="21">
        <f t="shared" si="70"/>
        <v>35393</v>
      </c>
      <c r="F948" s="23">
        <f t="shared" si="71"/>
        <v>26</v>
      </c>
      <c r="G948">
        <v>0</v>
      </c>
      <c r="H948" s="19">
        <v>7670.75</v>
      </c>
      <c r="I948" t="s">
        <v>11</v>
      </c>
      <c r="J948" t="s">
        <v>11</v>
      </c>
      <c r="K948" t="s">
        <v>632</v>
      </c>
      <c r="L948" t="str">
        <f t="shared" si="72"/>
        <v>tier - 2</v>
      </c>
      <c r="M948" t="str">
        <f t="shared" si="73"/>
        <v>tier - 2</v>
      </c>
      <c r="N948" t="str">
        <f t="shared" si="74"/>
        <v>R1022</v>
      </c>
    </row>
    <row r="949" spans="1:14" x14ac:dyDescent="0.25">
      <c r="A949" t="s">
        <v>980</v>
      </c>
      <c r="B949">
        <v>1995</v>
      </c>
      <c r="C949" s="17" t="s">
        <v>20</v>
      </c>
      <c r="D949" s="15">
        <v>13</v>
      </c>
      <c r="E949" s="21">
        <f t="shared" si="70"/>
        <v>34955</v>
      </c>
      <c r="F949" s="23">
        <f t="shared" si="71"/>
        <v>27</v>
      </c>
      <c r="G949">
        <v>0</v>
      </c>
      <c r="H949" s="19">
        <v>7676.4</v>
      </c>
      <c r="I949" t="s">
        <v>11</v>
      </c>
      <c r="J949" t="s">
        <v>16</v>
      </c>
      <c r="K949" t="s">
        <v>23</v>
      </c>
      <c r="L949" t="str">
        <f t="shared" si="72"/>
        <v>tier - 2</v>
      </c>
      <c r="M949" t="str">
        <f t="shared" si="73"/>
        <v>tier - 1</v>
      </c>
      <c r="N949" t="str">
        <f t="shared" si="74"/>
        <v>R1012</v>
      </c>
    </row>
    <row r="950" spans="1:14" x14ac:dyDescent="0.25">
      <c r="A950" t="s">
        <v>981</v>
      </c>
      <c r="B950">
        <v>1971</v>
      </c>
      <c r="C950" s="17" t="s">
        <v>37</v>
      </c>
      <c r="D950" s="15">
        <v>11</v>
      </c>
      <c r="E950" s="21">
        <f t="shared" si="70"/>
        <v>26217</v>
      </c>
      <c r="F950" s="23">
        <f t="shared" si="71"/>
        <v>51</v>
      </c>
      <c r="G950">
        <v>0</v>
      </c>
      <c r="H950" s="19">
        <v>7680.92</v>
      </c>
      <c r="I950" t="s">
        <v>11</v>
      </c>
      <c r="J950" t="s">
        <v>16</v>
      </c>
      <c r="K950" t="s">
        <v>13</v>
      </c>
      <c r="L950" t="str">
        <f t="shared" si="72"/>
        <v>tier - 2</v>
      </c>
      <c r="M950" t="str">
        <f t="shared" si="73"/>
        <v>tier - 1</v>
      </c>
      <c r="N950" t="str">
        <f t="shared" si="74"/>
        <v>R1013</v>
      </c>
    </row>
    <row r="951" spans="1:14" x14ac:dyDescent="0.25">
      <c r="A951" t="s">
        <v>982</v>
      </c>
      <c r="B951">
        <v>1981</v>
      </c>
      <c r="C951" s="17" t="s">
        <v>30</v>
      </c>
      <c r="D951" s="15">
        <v>19</v>
      </c>
      <c r="E951" s="21">
        <f t="shared" si="70"/>
        <v>29939</v>
      </c>
      <c r="F951" s="23">
        <f t="shared" si="71"/>
        <v>41</v>
      </c>
      <c r="G951">
        <v>1</v>
      </c>
      <c r="H951" s="19">
        <v>7681.17</v>
      </c>
      <c r="I951" t="s">
        <v>11</v>
      </c>
      <c r="J951" t="s">
        <v>11</v>
      </c>
      <c r="K951" t="s">
        <v>516</v>
      </c>
      <c r="L951" t="str">
        <f t="shared" si="72"/>
        <v>tier - 2</v>
      </c>
      <c r="M951" t="str">
        <f t="shared" si="73"/>
        <v>tier - 2</v>
      </c>
      <c r="N951" t="str">
        <f t="shared" si="74"/>
        <v>R1020</v>
      </c>
    </row>
    <row r="952" spans="1:14" x14ac:dyDescent="0.25">
      <c r="A952" t="s">
        <v>983</v>
      </c>
      <c r="B952">
        <v>1982</v>
      </c>
      <c r="C952" s="17" t="s">
        <v>30</v>
      </c>
      <c r="D952" s="15">
        <v>18</v>
      </c>
      <c r="E952" s="21">
        <f t="shared" si="70"/>
        <v>30303</v>
      </c>
      <c r="F952" s="23">
        <f t="shared" si="71"/>
        <v>40</v>
      </c>
      <c r="G952">
        <v>3</v>
      </c>
      <c r="H952" s="19">
        <v>7682.67</v>
      </c>
      <c r="I952" t="s">
        <v>11</v>
      </c>
      <c r="J952" t="s">
        <v>16</v>
      </c>
      <c r="K952" t="s">
        <v>13</v>
      </c>
      <c r="L952" t="str">
        <f t="shared" si="72"/>
        <v>tier - 2</v>
      </c>
      <c r="M952" t="str">
        <f t="shared" si="73"/>
        <v>tier - 1</v>
      </c>
      <c r="N952" t="str">
        <f t="shared" si="74"/>
        <v>R1013</v>
      </c>
    </row>
    <row r="953" spans="1:14" x14ac:dyDescent="0.25">
      <c r="A953" t="s">
        <v>984</v>
      </c>
      <c r="B953">
        <v>1987</v>
      </c>
      <c r="C953" s="17" t="s">
        <v>10</v>
      </c>
      <c r="D953" s="15">
        <v>12</v>
      </c>
      <c r="E953" s="21">
        <f t="shared" si="70"/>
        <v>31970</v>
      </c>
      <c r="F953" s="23">
        <f t="shared" si="71"/>
        <v>35</v>
      </c>
      <c r="G953">
        <v>3</v>
      </c>
      <c r="H953" s="19">
        <v>7684.62</v>
      </c>
      <c r="I953" t="s">
        <v>11</v>
      </c>
      <c r="J953" t="s">
        <v>12</v>
      </c>
      <c r="K953" t="s">
        <v>300</v>
      </c>
      <c r="L953" t="str">
        <f t="shared" si="72"/>
        <v>tier - 2</v>
      </c>
      <c r="M953" t="str">
        <f t="shared" si="73"/>
        <v>tier - 3</v>
      </c>
      <c r="N953" t="str">
        <f t="shared" si="74"/>
        <v>R1021</v>
      </c>
    </row>
    <row r="954" spans="1:14" x14ac:dyDescent="0.25">
      <c r="A954" t="s">
        <v>985</v>
      </c>
      <c r="B954">
        <v>1978</v>
      </c>
      <c r="C954" s="17" t="s">
        <v>30</v>
      </c>
      <c r="D954" s="15">
        <v>29</v>
      </c>
      <c r="E954" s="21">
        <f t="shared" si="70"/>
        <v>28853</v>
      </c>
      <c r="F954" s="23">
        <f t="shared" si="71"/>
        <v>44</v>
      </c>
      <c r="G954">
        <v>2</v>
      </c>
      <c r="H954" s="19">
        <v>7726.85</v>
      </c>
      <c r="I954" t="s">
        <v>16</v>
      </c>
      <c r="J954" t="s">
        <v>11</v>
      </c>
      <c r="K954" t="s">
        <v>42</v>
      </c>
      <c r="L954" t="str">
        <f t="shared" si="72"/>
        <v>tier - 1</v>
      </c>
      <c r="M954" t="str">
        <f t="shared" si="73"/>
        <v>tier - 2</v>
      </c>
      <c r="N954" t="str">
        <f t="shared" si="74"/>
        <v>R1011</v>
      </c>
    </row>
    <row r="955" spans="1:14" x14ac:dyDescent="0.25">
      <c r="A955" t="s">
        <v>986</v>
      </c>
      <c r="B955">
        <v>1979</v>
      </c>
      <c r="C955" s="17" t="s">
        <v>18</v>
      </c>
      <c r="D955" s="15">
        <v>2</v>
      </c>
      <c r="E955" s="21">
        <f t="shared" si="70"/>
        <v>29008</v>
      </c>
      <c r="F955" s="23">
        <f t="shared" si="71"/>
        <v>44</v>
      </c>
      <c r="G955">
        <v>1</v>
      </c>
      <c r="H955" s="19">
        <v>7727.25</v>
      </c>
      <c r="I955" t="s">
        <v>11</v>
      </c>
      <c r="J955" t="s">
        <v>12</v>
      </c>
      <c r="K955" t="s">
        <v>23</v>
      </c>
      <c r="L955" t="str">
        <f t="shared" si="72"/>
        <v>tier - 2</v>
      </c>
      <c r="M955" t="str">
        <f t="shared" si="73"/>
        <v>tier - 3</v>
      </c>
      <c r="N955" t="str">
        <f t="shared" si="74"/>
        <v>R1012</v>
      </c>
    </row>
    <row r="956" spans="1:14" x14ac:dyDescent="0.25">
      <c r="A956" t="s">
        <v>987</v>
      </c>
      <c r="B956">
        <v>1980</v>
      </c>
      <c r="C956" s="17" t="s">
        <v>20</v>
      </c>
      <c r="D956" s="15">
        <v>10</v>
      </c>
      <c r="E956" s="21">
        <f t="shared" si="70"/>
        <v>29474</v>
      </c>
      <c r="F956" s="23">
        <f t="shared" si="71"/>
        <v>42</v>
      </c>
      <c r="G956">
        <v>2</v>
      </c>
      <c r="H956" s="19">
        <v>7729.65</v>
      </c>
      <c r="I956" t="s">
        <v>12</v>
      </c>
      <c r="J956" t="s">
        <v>16</v>
      </c>
      <c r="K956" t="s">
        <v>168</v>
      </c>
      <c r="L956" t="str">
        <f t="shared" si="72"/>
        <v>tier - 3</v>
      </c>
      <c r="M956" t="str">
        <f t="shared" si="73"/>
        <v>tier - 1</v>
      </c>
      <c r="N956" t="str">
        <f t="shared" si="74"/>
        <v>R1016</v>
      </c>
    </row>
    <row r="957" spans="1:14" x14ac:dyDescent="0.25">
      <c r="A957" t="s">
        <v>988</v>
      </c>
      <c r="B957">
        <v>1978</v>
      </c>
      <c r="C957" s="17" t="s">
        <v>30</v>
      </c>
      <c r="D957" s="15">
        <v>4</v>
      </c>
      <c r="E957" s="21">
        <f t="shared" si="70"/>
        <v>28828</v>
      </c>
      <c r="F957" s="23">
        <f t="shared" si="71"/>
        <v>44</v>
      </c>
      <c r="G957">
        <v>2</v>
      </c>
      <c r="H957" s="19">
        <v>7731.43</v>
      </c>
      <c r="I957" t="s">
        <v>12</v>
      </c>
      <c r="J957" t="s">
        <v>11</v>
      </c>
      <c r="K957" t="s">
        <v>13</v>
      </c>
      <c r="L957" t="str">
        <f t="shared" si="72"/>
        <v>tier - 3</v>
      </c>
      <c r="M957" t="str">
        <f t="shared" si="73"/>
        <v>tier - 2</v>
      </c>
      <c r="N957" t="str">
        <f t="shared" si="74"/>
        <v>R1013</v>
      </c>
    </row>
    <row r="958" spans="1:14" x14ac:dyDescent="0.25">
      <c r="A958" t="s">
        <v>989</v>
      </c>
      <c r="B958">
        <v>1977</v>
      </c>
      <c r="C958" s="17" t="s">
        <v>35</v>
      </c>
      <c r="D958" s="15">
        <v>29</v>
      </c>
      <c r="E958" s="21">
        <f t="shared" si="70"/>
        <v>28366</v>
      </c>
      <c r="F958" s="23">
        <f t="shared" si="71"/>
        <v>45</v>
      </c>
      <c r="G958">
        <v>0</v>
      </c>
      <c r="H958" s="19">
        <v>7731.86</v>
      </c>
      <c r="I958" t="s">
        <v>11</v>
      </c>
      <c r="J958" t="s">
        <v>12</v>
      </c>
      <c r="K958" t="s">
        <v>23</v>
      </c>
      <c r="L958" t="str">
        <f t="shared" si="72"/>
        <v>tier - 2</v>
      </c>
      <c r="M958" t="str">
        <f t="shared" si="73"/>
        <v>tier - 3</v>
      </c>
      <c r="N958" t="str">
        <f t="shared" si="74"/>
        <v>R1012</v>
      </c>
    </row>
    <row r="959" spans="1:14" x14ac:dyDescent="0.25">
      <c r="A959" t="s">
        <v>990</v>
      </c>
      <c r="B959">
        <v>1965</v>
      </c>
      <c r="C959" s="17" t="s">
        <v>10</v>
      </c>
      <c r="D959" s="15">
        <v>18</v>
      </c>
      <c r="E959" s="21">
        <f t="shared" si="70"/>
        <v>23941</v>
      </c>
      <c r="F959" s="23">
        <f t="shared" si="71"/>
        <v>57</v>
      </c>
      <c r="G959">
        <v>0</v>
      </c>
      <c r="H959" s="19">
        <v>7736.39</v>
      </c>
      <c r="I959" t="s">
        <v>12</v>
      </c>
      <c r="J959" t="s">
        <v>11</v>
      </c>
      <c r="K959" t="s">
        <v>13</v>
      </c>
      <c r="L959" t="str">
        <f t="shared" si="72"/>
        <v>tier - 3</v>
      </c>
      <c r="M959" t="str">
        <f t="shared" si="73"/>
        <v>tier - 2</v>
      </c>
      <c r="N959" t="str">
        <f t="shared" si="74"/>
        <v>R1013</v>
      </c>
    </row>
    <row r="960" spans="1:14" x14ac:dyDescent="0.25">
      <c r="A960" t="s">
        <v>991</v>
      </c>
      <c r="B960">
        <v>1978</v>
      </c>
      <c r="C960" s="17" t="s">
        <v>20</v>
      </c>
      <c r="D960" s="15">
        <v>4</v>
      </c>
      <c r="E960" s="21">
        <f t="shared" si="70"/>
        <v>28737</v>
      </c>
      <c r="F960" s="23">
        <f t="shared" si="71"/>
        <v>44</v>
      </c>
      <c r="G960">
        <v>2</v>
      </c>
      <c r="H960" s="19">
        <v>7740.34</v>
      </c>
      <c r="I960" t="s">
        <v>16</v>
      </c>
      <c r="J960" t="s">
        <v>16</v>
      </c>
      <c r="K960" t="s">
        <v>42</v>
      </c>
      <c r="L960" t="str">
        <f t="shared" si="72"/>
        <v>tier - 1</v>
      </c>
      <c r="M960" t="str">
        <f t="shared" si="73"/>
        <v>tier - 1</v>
      </c>
      <c r="N960" t="str">
        <f t="shared" si="74"/>
        <v>R1011</v>
      </c>
    </row>
    <row r="961" spans="1:14" x14ac:dyDescent="0.25">
      <c r="A961" t="s">
        <v>992</v>
      </c>
      <c r="B961">
        <v>1976</v>
      </c>
      <c r="C961" s="17" t="s">
        <v>30</v>
      </c>
      <c r="D961" s="15">
        <v>12</v>
      </c>
      <c r="E961" s="21">
        <f t="shared" si="70"/>
        <v>28106</v>
      </c>
      <c r="F961" s="23">
        <f t="shared" si="71"/>
        <v>46</v>
      </c>
      <c r="G961">
        <v>1</v>
      </c>
      <c r="H961" s="19">
        <v>7742.11</v>
      </c>
      <c r="I961" t="s">
        <v>12</v>
      </c>
      <c r="J961" t="s">
        <v>11</v>
      </c>
      <c r="K961" t="s">
        <v>13</v>
      </c>
      <c r="L961" t="str">
        <f t="shared" si="72"/>
        <v>tier - 3</v>
      </c>
      <c r="M961" t="str">
        <f t="shared" si="73"/>
        <v>tier - 2</v>
      </c>
      <c r="N961" t="str">
        <f t="shared" si="74"/>
        <v>R1013</v>
      </c>
    </row>
    <row r="962" spans="1:14" x14ac:dyDescent="0.25">
      <c r="A962" t="s">
        <v>993</v>
      </c>
      <c r="B962">
        <v>1981</v>
      </c>
      <c r="C962" s="17" t="s">
        <v>18</v>
      </c>
      <c r="D962" s="15">
        <v>30</v>
      </c>
      <c r="E962" s="21">
        <f t="shared" ref="E962:E1025" si="75">DATEVALUE(D962&amp;"-"&amp;C962&amp;"-"&amp;B962)</f>
        <v>29767</v>
      </c>
      <c r="F962" s="23">
        <f t="shared" si="71"/>
        <v>41</v>
      </c>
      <c r="G962">
        <v>2</v>
      </c>
      <c r="H962" s="19">
        <v>7749.16</v>
      </c>
      <c r="I962" t="s">
        <v>11</v>
      </c>
      <c r="J962" t="s">
        <v>16</v>
      </c>
      <c r="K962" t="s">
        <v>23</v>
      </c>
      <c r="L962" t="str">
        <f t="shared" si="72"/>
        <v>tier - 2</v>
      </c>
      <c r="M962" t="str">
        <f t="shared" si="73"/>
        <v>tier - 1</v>
      </c>
      <c r="N962" t="str">
        <f t="shared" si="74"/>
        <v>R1012</v>
      </c>
    </row>
    <row r="963" spans="1:14" x14ac:dyDescent="0.25">
      <c r="A963" t="s">
        <v>994</v>
      </c>
      <c r="B963">
        <v>1997</v>
      </c>
      <c r="C963" s="17" t="s">
        <v>30</v>
      </c>
      <c r="D963" s="15">
        <v>21</v>
      </c>
      <c r="E963" s="21">
        <f t="shared" si="75"/>
        <v>35785</v>
      </c>
      <c r="F963" s="23">
        <f t="shared" ref="F963:F1026" si="76">DATEDIF(E963,DATE(2023,6,8),"Y")</f>
        <v>25</v>
      </c>
      <c r="G963">
        <v>0</v>
      </c>
      <c r="H963" s="19">
        <v>7763.06</v>
      </c>
      <c r="I963" t="s">
        <v>11</v>
      </c>
      <c r="J963" t="s">
        <v>16</v>
      </c>
      <c r="K963" t="s">
        <v>23</v>
      </c>
      <c r="L963" t="str">
        <f t="shared" ref="L963:L1026" si="77">SUBSTITUTE(I963,"?","tier - 2")</f>
        <v>tier - 2</v>
      </c>
      <c r="M963" t="str">
        <f t="shared" ref="M963:M1026" si="78">SUBSTITUTE(J963,"?","tier - 2")</f>
        <v>tier - 1</v>
      </c>
      <c r="N963" t="str">
        <f t="shared" ref="N963:N1026" si="79">SUBSTITUTE(K963,"?","Unknown")</f>
        <v>R1012</v>
      </c>
    </row>
    <row r="964" spans="1:14" x14ac:dyDescent="0.25">
      <c r="A964" t="s">
        <v>995</v>
      </c>
      <c r="B964">
        <v>1974</v>
      </c>
      <c r="C964" s="17" t="s">
        <v>30</v>
      </c>
      <c r="D964" s="15">
        <v>6</v>
      </c>
      <c r="E964" s="21">
        <f t="shared" si="75"/>
        <v>27369</v>
      </c>
      <c r="F964" s="23">
        <f t="shared" si="76"/>
        <v>48</v>
      </c>
      <c r="G964">
        <v>0</v>
      </c>
      <c r="H964" s="19">
        <v>7789.64</v>
      </c>
      <c r="I964" t="s">
        <v>16</v>
      </c>
      <c r="J964" t="s">
        <v>12</v>
      </c>
      <c r="K964" t="s">
        <v>13</v>
      </c>
      <c r="L964" t="str">
        <f t="shared" si="77"/>
        <v>tier - 1</v>
      </c>
      <c r="M964" t="str">
        <f t="shared" si="78"/>
        <v>tier - 3</v>
      </c>
      <c r="N964" t="str">
        <f t="shared" si="79"/>
        <v>R1013</v>
      </c>
    </row>
    <row r="965" spans="1:14" x14ac:dyDescent="0.25">
      <c r="A965" t="s">
        <v>996</v>
      </c>
      <c r="B965">
        <v>1999</v>
      </c>
      <c r="C965" s="17" t="s">
        <v>30</v>
      </c>
      <c r="D965" s="15">
        <v>25</v>
      </c>
      <c r="E965" s="21">
        <f t="shared" si="75"/>
        <v>36519</v>
      </c>
      <c r="F965" s="23">
        <f t="shared" si="76"/>
        <v>23</v>
      </c>
      <c r="G965">
        <v>0</v>
      </c>
      <c r="H965" s="19">
        <v>7794.68</v>
      </c>
      <c r="I965" t="s">
        <v>11</v>
      </c>
      <c r="J965" t="s">
        <v>11</v>
      </c>
      <c r="K965" t="s">
        <v>535</v>
      </c>
      <c r="L965" t="str">
        <f t="shared" si="77"/>
        <v>tier - 2</v>
      </c>
      <c r="M965" t="str">
        <f t="shared" si="78"/>
        <v>tier - 2</v>
      </c>
      <c r="N965" t="str">
        <f t="shared" si="79"/>
        <v>R1026</v>
      </c>
    </row>
    <row r="966" spans="1:14" x14ac:dyDescent="0.25">
      <c r="A966" t="s">
        <v>997</v>
      </c>
      <c r="B966">
        <v>1997</v>
      </c>
      <c r="C966" s="17" t="s">
        <v>30</v>
      </c>
      <c r="D966" s="15">
        <v>2</v>
      </c>
      <c r="E966" s="21">
        <f t="shared" si="75"/>
        <v>35766</v>
      </c>
      <c r="F966" s="23">
        <f t="shared" si="76"/>
        <v>25</v>
      </c>
      <c r="G966">
        <v>0</v>
      </c>
      <c r="H966" s="19">
        <v>7803.77</v>
      </c>
      <c r="I966" t="s">
        <v>11</v>
      </c>
      <c r="J966" t="s">
        <v>12</v>
      </c>
      <c r="K966" t="s">
        <v>23</v>
      </c>
      <c r="L966" t="str">
        <f t="shared" si="77"/>
        <v>tier - 2</v>
      </c>
      <c r="M966" t="str">
        <f t="shared" si="78"/>
        <v>tier - 3</v>
      </c>
      <c r="N966" t="str">
        <f t="shared" si="79"/>
        <v>R1012</v>
      </c>
    </row>
    <row r="967" spans="1:14" x14ac:dyDescent="0.25">
      <c r="A967" t="s">
        <v>998</v>
      </c>
      <c r="B967">
        <v>1974</v>
      </c>
      <c r="C967" s="17" t="s">
        <v>15</v>
      </c>
      <c r="D967" s="15">
        <v>9</v>
      </c>
      <c r="E967" s="21">
        <f t="shared" si="75"/>
        <v>27342</v>
      </c>
      <c r="F967" s="23">
        <f t="shared" si="76"/>
        <v>48</v>
      </c>
      <c r="G967">
        <v>0</v>
      </c>
      <c r="H967" s="19">
        <v>7804.16</v>
      </c>
      <c r="I967" t="s">
        <v>11</v>
      </c>
      <c r="J967" t="s">
        <v>12</v>
      </c>
      <c r="K967" t="s">
        <v>13</v>
      </c>
      <c r="L967" t="str">
        <f t="shared" si="77"/>
        <v>tier - 2</v>
      </c>
      <c r="M967" t="str">
        <f t="shared" si="78"/>
        <v>tier - 3</v>
      </c>
      <c r="N967" t="str">
        <f t="shared" si="79"/>
        <v>R1013</v>
      </c>
    </row>
    <row r="968" spans="1:14" x14ac:dyDescent="0.25">
      <c r="A968" t="s">
        <v>999</v>
      </c>
      <c r="B968">
        <v>1991</v>
      </c>
      <c r="C968" s="17" t="s">
        <v>30</v>
      </c>
      <c r="D968" s="15">
        <v>21</v>
      </c>
      <c r="E968" s="21">
        <f t="shared" si="75"/>
        <v>33593</v>
      </c>
      <c r="F968" s="23">
        <f t="shared" si="76"/>
        <v>31</v>
      </c>
      <c r="G968">
        <v>3</v>
      </c>
      <c r="H968" s="19">
        <v>7812.67</v>
      </c>
      <c r="I968" t="s">
        <v>11</v>
      </c>
      <c r="J968" t="s">
        <v>16</v>
      </c>
      <c r="K968" t="s">
        <v>23</v>
      </c>
      <c r="L968" t="str">
        <f t="shared" si="77"/>
        <v>tier - 2</v>
      </c>
      <c r="M968" t="str">
        <f t="shared" si="78"/>
        <v>tier - 1</v>
      </c>
      <c r="N968" t="str">
        <f t="shared" si="79"/>
        <v>R1012</v>
      </c>
    </row>
    <row r="969" spans="1:14" x14ac:dyDescent="0.25">
      <c r="A969" t="s">
        <v>1000</v>
      </c>
      <c r="B969">
        <v>1989</v>
      </c>
      <c r="C969" s="17" t="s">
        <v>37</v>
      </c>
      <c r="D969" s="15">
        <v>12</v>
      </c>
      <c r="E969" s="21">
        <f t="shared" si="75"/>
        <v>32793</v>
      </c>
      <c r="F969" s="23">
        <f t="shared" si="76"/>
        <v>33</v>
      </c>
      <c r="G969">
        <v>3</v>
      </c>
      <c r="H969" s="19">
        <v>7824.37</v>
      </c>
      <c r="I969" t="s">
        <v>11</v>
      </c>
      <c r="J969" t="s">
        <v>11</v>
      </c>
      <c r="K969" t="s">
        <v>23</v>
      </c>
      <c r="L969" t="str">
        <f t="shared" si="77"/>
        <v>tier - 2</v>
      </c>
      <c r="M969" t="str">
        <f t="shared" si="78"/>
        <v>tier - 2</v>
      </c>
      <c r="N969" t="str">
        <f t="shared" si="79"/>
        <v>R1012</v>
      </c>
    </row>
    <row r="970" spans="1:14" x14ac:dyDescent="0.25">
      <c r="A970" t="s">
        <v>1001</v>
      </c>
      <c r="B970">
        <v>2001</v>
      </c>
      <c r="C970" s="17" t="s">
        <v>37</v>
      </c>
      <c r="D970" s="15">
        <v>5</v>
      </c>
      <c r="E970" s="21">
        <f t="shared" si="75"/>
        <v>37169</v>
      </c>
      <c r="F970" s="23">
        <f t="shared" si="76"/>
        <v>21</v>
      </c>
      <c r="G970">
        <v>0</v>
      </c>
      <c r="H970" s="19">
        <v>7844.8</v>
      </c>
      <c r="I970" t="s">
        <v>11</v>
      </c>
      <c r="J970" t="s">
        <v>11</v>
      </c>
      <c r="K970" t="s">
        <v>23</v>
      </c>
      <c r="L970" t="str">
        <f t="shared" si="77"/>
        <v>tier - 2</v>
      </c>
      <c r="M970" t="str">
        <f t="shared" si="78"/>
        <v>tier - 2</v>
      </c>
      <c r="N970" t="str">
        <f t="shared" si="79"/>
        <v>R1012</v>
      </c>
    </row>
    <row r="971" spans="1:14" x14ac:dyDescent="0.25">
      <c r="A971" t="s">
        <v>1002</v>
      </c>
      <c r="B971">
        <v>1994</v>
      </c>
      <c r="C971" s="17" t="s">
        <v>15</v>
      </c>
      <c r="D971" s="15">
        <v>17</v>
      </c>
      <c r="E971" s="21">
        <f t="shared" si="75"/>
        <v>34655</v>
      </c>
      <c r="F971" s="23">
        <f t="shared" si="76"/>
        <v>28</v>
      </c>
      <c r="G971">
        <v>0</v>
      </c>
      <c r="H971" s="19">
        <v>7851.85</v>
      </c>
      <c r="I971" t="s">
        <v>11</v>
      </c>
      <c r="J971" t="s">
        <v>12</v>
      </c>
      <c r="K971" t="s">
        <v>23</v>
      </c>
      <c r="L971" t="str">
        <f t="shared" si="77"/>
        <v>tier - 2</v>
      </c>
      <c r="M971" t="str">
        <f t="shared" si="78"/>
        <v>tier - 3</v>
      </c>
      <c r="N971" t="str">
        <f t="shared" si="79"/>
        <v>R1012</v>
      </c>
    </row>
    <row r="972" spans="1:14" x14ac:dyDescent="0.25">
      <c r="A972" t="s">
        <v>1003</v>
      </c>
      <c r="B972">
        <v>1962</v>
      </c>
      <c r="C972" s="17" t="s">
        <v>37</v>
      </c>
      <c r="D972" s="15">
        <v>10</v>
      </c>
      <c r="E972" s="21">
        <f t="shared" si="75"/>
        <v>22929</v>
      </c>
      <c r="F972" s="23">
        <f t="shared" si="76"/>
        <v>60</v>
      </c>
      <c r="G972">
        <v>0</v>
      </c>
      <c r="H972" s="19">
        <v>7896.41</v>
      </c>
      <c r="I972" t="s">
        <v>12</v>
      </c>
      <c r="J972" t="s">
        <v>11</v>
      </c>
      <c r="K972" t="s">
        <v>13</v>
      </c>
      <c r="L972" t="str">
        <f t="shared" si="77"/>
        <v>tier - 3</v>
      </c>
      <c r="M972" t="str">
        <f t="shared" si="78"/>
        <v>tier - 2</v>
      </c>
      <c r="N972" t="str">
        <f t="shared" si="79"/>
        <v>R1013</v>
      </c>
    </row>
    <row r="973" spans="1:14" x14ac:dyDescent="0.25">
      <c r="A973" t="s">
        <v>1004</v>
      </c>
      <c r="B973">
        <v>1977</v>
      </c>
      <c r="C973" s="17" t="s">
        <v>10</v>
      </c>
      <c r="D973" s="15">
        <v>20</v>
      </c>
      <c r="E973" s="21">
        <f t="shared" si="75"/>
        <v>28326</v>
      </c>
      <c r="F973" s="23">
        <f t="shared" si="76"/>
        <v>45</v>
      </c>
      <c r="G973">
        <v>0</v>
      </c>
      <c r="H973" s="19">
        <v>7935.29</v>
      </c>
      <c r="I973" t="s">
        <v>11</v>
      </c>
      <c r="J973" t="s">
        <v>16</v>
      </c>
      <c r="K973" t="s">
        <v>247</v>
      </c>
      <c r="L973" t="str">
        <f t="shared" si="77"/>
        <v>tier - 2</v>
      </c>
      <c r="M973" t="str">
        <f t="shared" si="78"/>
        <v>tier - 1</v>
      </c>
      <c r="N973" t="str">
        <f t="shared" si="79"/>
        <v>R1024</v>
      </c>
    </row>
    <row r="974" spans="1:14" x14ac:dyDescent="0.25">
      <c r="A974" t="s">
        <v>1005</v>
      </c>
      <c r="B974">
        <v>1987</v>
      </c>
      <c r="C974" s="17" t="s">
        <v>37</v>
      </c>
      <c r="D974" s="15">
        <v>29</v>
      </c>
      <c r="E974" s="21">
        <f t="shared" si="75"/>
        <v>32079</v>
      </c>
      <c r="F974" s="23">
        <f t="shared" si="76"/>
        <v>35</v>
      </c>
      <c r="G974">
        <v>3</v>
      </c>
      <c r="H974" s="19">
        <v>7948.22</v>
      </c>
      <c r="I974" t="s">
        <v>11</v>
      </c>
      <c r="J974" t="s">
        <v>12</v>
      </c>
      <c r="K974" t="s">
        <v>200</v>
      </c>
      <c r="L974" t="str">
        <f t="shared" si="77"/>
        <v>tier - 2</v>
      </c>
      <c r="M974" t="str">
        <f t="shared" si="78"/>
        <v>tier - 3</v>
      </c>
      <c r="N974" t="str">
        <f t="shared" si="79"/>
        <v>R1025</v>
      </c>
    </row>
    <row r="975" spans="1:14" x14ac:dyDescent="0.25">
      <c r="A975" t="s">
        <v>1006</v>
      </c>
      <c r="B975">
        <v>1966</v>
      </c>
      <c r="C975" s="17" t="s">
        <v>10</v>
      </c>
      <c r="D975" s="15">
        <v>9</v>
      </c>
      <c r="E975" s="21">
        <f t="shared" si="75"/>
        <v>24297</v>
      </c>
      <c r="F975" s="23">
        <f t="shared" si="76"/>
        <v>56</v>
      </c>
      <c r="G975">
        <v>0</v>
      </c>
      <c r="H975" s="19">
        <v>7953.72</v>
      </c>
      <c r="I975" t="s">
        <v>12</v>
      </c>
      <c r="J975" t="s">
        <v>12</v>
      </c>
      <c r="K975" t="s">
        <v>23</v>
      </c>
      <c r="L975" t="str">
        <f t="shared" si="77"/>
        <v>tier - 3</v>
      </c>
      <c r="M975" t="str">
        <f t="shared" si="78"/>
        <v>tier - 3</v>
      </c>
      <c r="N975" t="str">
        <f t="shared" si="79"/>
        <v>R1012</v>
      </c>
    </row>
    <row r="976" spans="1:14" x14ac:dyDescent="0.25">
      <c r="A976" t="s">
        <v>1007</v>
      </c>
      <c r="B976">
        <v>1981</v>
      </c>
      <c r="C976" s="17" t="s">
        <v>30</v>
      </c>
      <c r="D976" s="15">
        <v>28</v>
      </c>
      <c r="E976" s="21">
        <f t="shared" si="75"/>
        <v>29948</v>
      </c>
      <c r="F976" s="23">
        <f t="shared" si="76"/>
        <v>41</v>
      </c>
      <c r="G976">
        <v>3</v>
      </c>
      <c r="H976" s="19">
        <v>7954.52</v>
      </c>
      <c r="I976" t="s">
        <v>11</v>
      </c>
      <c r="J976" t="s">
        <v>11</v>
      </c>
      <c r="K976" t="s">
        <v>42</v>
      </c>
      <c r="L976" t="str">
        <f t="shared" si="77"/>
        <v>tier - 2</v>
      </c>
      <c r="M976" t="str">
        <f t="shared" si="78"/>
        <v>tier - 2</v>
      </c>
      <c r="N976" t="str">
        <f t="shared" si="79"/>
        <v>R1011</v>
      </c>
    </row>
    <row r="977" spans="1:14" x14ac:dyDescent="0.25">
      <c r="A977" t="s">
        <v>1008</v>
      </c>
      <c r="B977">
        <v>1970</v>
      </c>
      <c r="C977" s="17" t="s">
        <v>18</v>
      </c>
      <c r="D977" s="15">
        <v>19</v>
      </c>
      <c r="E977" s="21">
        <f t="shared" si="75"/>
        <v>25738</v>
      </c>
      <c r="F977" s="23">
        <f t="shared" si="76"/>
        <v>52</v>
      </c>
      <c r="G977">
        <v>0</v>
      </c>
      <c r="H977" s="19">
        <v>7958.13</v>
      </c>
      <c r="I977" t="s">
        <v>11</v>
      </c>
      <c r="J977" t="s">
        <v>11</v>
      </c>
      <c r="K977" t="s">
        <v>13</v>
      </c>
      <c r="L977" t="str">
        <f t="shared" si="77"/>
        <v>tier - 2</v>
      </c>
      <c r="M977" t="str">
        <f t="shared" si="78"/>
        <v>tier - 2</v>
      </c>
      <c r="N977" t="str">
        <f t="shared" si="79"/>
        <v>R1013</v>
      </c>
    </row>
    <row r="978" spans="1:14" x14ac:dyDescent="0.25">
      <c r="A978" t="s">
        <v>1009</v>
      </c>
      <c r="B978">
        <v>1975</v>
      </c>
      <c r="C978" s="17" t="s">
        <v>35</v>
      </c>
      <c r="D978" s="15">
        <v>10</v>
      </c>
      <c r="E978" s="21">
        <f t="shared" si="75"/>
        <v>27616</v>
      </c>
      <c r="F978" s="23">
        <f t="shared" si="76"/>
        <v>47</v>
      </c>
      <c r="G978">
        <v>1</v>
      </c>
      <c r="H978" s="19">
        <v>7966.81</v>
      </c>
      <c r="I978" t="s">
        <v>11</v>
      </c>
      <c r="J978" t="s">
        <v>11</v>
      </c>
      <c r="K978" t="s">
        <v>13</v>
      </c>
      <c r="L978" t="str">
        <f t="shared" si="77"/>
        <v>tier - 2</v>
      </c>
      <c r="M978" t="str">
        <f t="shared" si="78"/>
        <v>tier - 2</v>
      </c>
      <c r="N978" t="str">
        <f t="shared" si="79"/>
        <v>R1013</v>
      </c>
    </row>
    <row r="979" spans="1:14" x14ac:dyDescent="0.25">
      <c r="A979" t="s">
        <v>1010</v>
      </c>
      <c r="B979">
        <v>1972</v>
      </c>
      <c r="C979" s="17" t="s">
        <v>15</v>
      </c>
      <c r="D979" s="15">
        <v>23</v>
      </c>
      <c r="E979" s="21">
        <f t="shared" si="75"/>
        <v>26626</v>
      </c>
      <c r="F979" s="23">
        <f t="shared" si="76"/>
        <v>50</v>
      </c>
      <c r="G979">
        <v>0</v>
      </c>
      <c r="H979" s="19">
        <v>7980.34</v>
      </c>
      <c r="I979" t="s">
        <v>11</v>
      </c>
      <c r="J979" t="s">
        <v>11</v>
      </c>
      <c r="K979" t="s">
        <v>13</v>
      </c>
      <c r="L979" t="str">
        <f t="shared" si="77"/>
        <v>tier - 2</v>
      </c>
      <c r="M979" t="str">
        <f t="shared" si="78"/>
        <v>tier - 2</v>
      </c>
      <c r="N979" t="str">
        <f t="shared" si="79"/>
        <v>R1013</v>
      </c>
    </row>
    <row r="980" spans="1:14" x14ac:dyDescent="0.25">
      <c r="A980" t="s">
        <v>1011</v>
      </c>
      <c r="B980">
        <v>1983</v>
      </c>
      <c r="C980" s="17" t="s">
        <v>35</v>
      </c>
      <c r="D980" s="15">
        <v>28</v>
      </c>
      <c r="E980" s="21">
        <f t="shared" si="75"/>
        <v>30556</v>
      </c>
      <c r="F980" s="23">
        <f t="shared" si="76"/>
        <v>39</v>
      </c>
      <c r="G980">
        <v>3</v>
      </c>
      <c r="H980" s="19">
        <v>7985.82</v>
      </c>
      <c r="I980" t="s">
        <v>11</v>
      </c>
      <c r="J980" t="s">
        <v>16</v>
      </c>
      <c r="K980" t="s">
        <v>247</v>
      </c>
      <c r="L980" t="str">
        <f t="shared" si="77"/>
        <v>tier - 2</v>
      </c>
      <c r="M980" t="str">
        <f t="shared" si="78"/>
        <v>tier - 1</v>
      </c>
      <c r="N980" t="str">
        <f t="shared" si="79"/>
        <v>R1024</v>
      </c>
    </row>
    <row r="981" spans="1:14" x14ac:dyDescent="0.25">
      <c r="A981" t="s">
        <v>1012</v>
      </c>
      <c r="B981">
        <v>1983</v>
      </c>
      <c r="C981" s="17" t="s">
        <v>35</v>
      </c>
      <c r="D981" s="15">
        <v>20</v>
      </c>
      <c r="E981" s="21">
        <f t="shared" si="75"/>
        <v>30548</v>
      </c>
      <c r="F981" s="23">
        <f t="shared" si="76"/>
        <v>39</v>
      </c>
      <c r="G981">
        <v>3</v>
      </c>
      <c r="H981" s="19">
        <v>7986.48</v>
      </c>
      <c r="I981" t="s">
        <v>11</v>
      </c>
      <c r="J981" t="s">
        <v>12</v>
      </c>
      <c r="K981" t="s">
        <v>247</v>
      </c>
      <c r="L981" t="str">
        <f t="shared" si="77"/>
        <v>tier - 2</v>
      </c>
      <c r="M981" t="str">
        <f t="shared" si="78"/>
        <v>tier - 3</v>
      </c>
      <c r="N981" t="str">
        <f t="shared" si="79"/>
        <v>R1024</v>
      </c>
    </row>
    <row r="982" spans="1:14" x14ac:dyDescent="0.25">
      <c r="A982" t="s">
        <v>1013</v>
      </c>
      <c r="B982">
        <v>1962</v>
      </c>
      <c r="C982" s="17" t="s">
        <v>35</v>
      </c>
      <c r="D982" s="15">
        <v>22</v>
      </c>
      <c r="E982" s="21">
        <f t="shared" si="75"/>
        <v>22880</v>
      </c>
      <c r="F982" s="23">
        <f t="shared" si="76"/>
        <v>60</v>
      </c>
      <c r="G982">
        <v>0</v>
      </c>
      <c r="H982" s="19">
        <v>8004.96</v>
      </c>
      <c r="I982" t="s">
        <v>12</v>
      </c>
      <c r="J982" t="s">
        <v>16</v>
      </c>
      <c r="K982" t="s">
        <v>13</v>
      </c>
      <c r="L982" t="str">
        <f t="shared" si="77"/>
        <v>tier - 3</v>
      </c>
      <c r="M982" t="str">
        <f t="shared" si="78"/>
        <v>tier - 1</v>
      </c>
      <c r="N982" t="str">
        <f t="shared" si="79"/>
        <v>R1013</v>
      </c>
    </row>
    <row r="983" spans="1:14" x14ac:dyDescent="0.25">
      <c r="A983" t="s">
        <v>1014</v>
      </c>
      <c r="B983">
        <v>1995</v>
      </c>
      <c r="C983" s="17" t="s">
        <v>20</v>
      </c>
      <c r="D983" s="15">
        <v>18</v>
      </c>
      <c r="E983" s="21">
        <f t="shared" si="75"/>
        <v>34960</v>
      </c>
      <c r="F983" s="23">
        <f t="shared" si="76"/>
        <v>27</v>
      </c>
      <c r="G983">
        <v>0</v>
      </c>
      <c r="H983" s="19">
        <v>8014.62</v>
      </c>
      <c r="I983" t="s">
        <v>11</v>
      </c>
      <c r="J983" t="s">
        <v>12</v>
      </c>
      <c r="K983" t="s">
        <v>23</v>
      </c>
      <c r="L983" t="str">
        <f t="shared" si="77"/>
        <v>tier - 2</v>
      </c>
      <c r="M983" t="str">
        <f t="shared" si="78"/>
        <v>tier - 3</v>
      </c>
      <c r="N983" t="str">
        <f t="shared" si="79"/>
        <v>R1012</v>
      </c>
    </row>
    <row r="984" spans="1:14" x14ac:dyDescent="0.25">
      <c r="A984" t="s">
        <v>1015</v>
      </c>
      <c r="B984">
        <v>1980</v>
      </c>
      <c r="C984" s="17" t="s">
        <v>15</v>
      </c>
      <c r="D984" s="15">
        <v>8</v>
      </c>
      <c r="E984" s="21">
        <f t="shared" si="75"/>
        <v>29533</v>
      </c>
      <c r="F984" s="23">
        <f t="shared" si="76"/>
        <v>42</v>
      </c>
      <c r="G984">
        <v>2</v>
      </c>
      <c r="H984" s="19">
        <v>8017.06</v>
      </c>
      <c r="I984" t="s">
        <v>11</v>
      </c>
      <c r="J984" t="s">
        <v>11</v>
      </c>
      <c r="K984" t="s">
        <v>23</v>
      </c>
      <c r="L984" t="str">
        <f t="shared" si="77"/>
        <v>tier - 2</v>
      </c>
      <c r="M984" t="str">
        <f t="shared" si="78"/>
        <v>tier - 2</v>
      </c>
      <c r="N984" t="str">
        <f t="shared" si="79"/>
        <v>R1012</v>
      </c>
    </row>
    <row r="985" spans="1:14" x14ac:dyDescent="0.25">
      <c r="A985" t="s">
        <v>1016</v>
      </c>
      <c r="B985">
        <v>1989</v>
      </c>
      <c r="C985" s="17" t="s">
        <v>15</v>
      </c>
      <c r="D985" s="15">
        <v>3</v>
      </c>
      <c r="E985" s="21">
        <f t="shared" si="75"/>
        <v>32815</v>
      </c>
      <c r="F985" s="23">
        <f t="shared" si="76"/>
        <v>33</v>
      </c>
      <c r="G985">
        <v>3</v>
      </c>
      <c r="H985" s="19">
        <v>8021.11</v>
      </c>
      <c r="I985" t="s">
        <v>11</v>
      </c>
      <c r="J985" t="s">
        <v>16</v>
      </c>
      <c r="K985" t="s">
        <v>23</v>
      </c>
      <c r="L985" t="str">
        <f t="shared" si="77"/>
        <v>tier - 2</v>
      </c>
      <c r="M985" t="str">
        <f t="shared" si="78"/>
        <v>tier - 1</v>
      </c>
      <c r="N985" t="str">
        <f t="shared" si="79"/>
        <v>R1012</v>
      </c>
    </row>
    <row r="986" spans="1:14" x14ac:dyDescent="0.25">
      <c r="A986" t="s">
        <v>1017</v>
      </c>
      <c r="B986">
        <v>1978</v>
      </c>
      <c r="C986" s="17" t="s">
        <v>10</v>
      </c>
      <c r="D986" s="15">
        <v>17</v>
      </c>
      <c r="E986" s="21">
        <f t="shared" si="75"/>
        <v>28688</v>
      </c>
      <c r="F986" s="23">
        <f t="shared" si="76"/>
        <v>44</v>
      </c>
      <c r="G986">
        <v>1</v>
      </c>
      <c r="H986" s="19">
        <v>8023.14</v>
      </c>
      <c r="I986" t="s">
        <v>11</v>
      </c>
      <c r="J986" t="s">
        <v>12</v>
      </c>
      <c r="K986" t="s">
        <v>23</v>
      </c>
      <c r="L986" t="str">
        <f t="shared" si="77"/>
        <v>tier - 2</v>
      </c>
      <c r="M986" t="str">
        <f t="shared" si="78"/>
        <v>tier - 3</v>
      </c>
      <c r="N986" t="str">
        <f t="shared" si="79"/>
        <v>R1012</v>
      </c>
    </row>
    <row r="987" spans="1:14" x14ac:dyDescent="0.25">
      <c r="A987" t="s">
        <v>1018</v>
      </c>
      <c r="B987">
        <v>1976</v>
      </c>
      <c r="C987" s="17" t="s">
        <v>30</v>
      </c>
      <c r="D987" s="15">
        <v>20</v>
      </c>
      <c r="E987" s="21">
        <f t="shared" si="75"/>
        <v>28114</v>
      </c>
      <c r="F987" s="23">
        <f t="shared" si="76"/>
        <v>46</v>
      </c>
      <c r="G987">
        <v>0</v>
      </c>
      <c r="H987" s="19">
        <v>8026.67</v>
      </c>
      <c r="I987" t="s">
        <v>11</v>
      </c>
      <c r="J987" t="s">
        <v>11</v>
      </c>
      <c r="K987" t="s">
        <v>23</v>
      </c>
      <c r="L987" t="str">
        <f t="shared" si="77"/>
        <v>tier - 2</v>
      </c>
      <c r="M987" t="str">
        <f t="shared" si="78"/>
        <v>tier - 2</v>
      </c>
      <c r="N987" t="str">
        <f t="shared" si="79"/>
        <v>R1012</v>
      </c>
    </row>
    <row r="988" spans="1:14" x14ac:dyDescent="0.25">
      <c r="A988" t="s">
        <v>1019</v>
      </c>
      <c r="B988">
        <v>1977</v>
      </c>
      <c r="C988" s="17" t="s">
        <v>15</v>
      </c>
      <c r="D988" s="15">
        <v>6</v>
      </c>
      <c r="E988" s="21">
        <f t="shared" si="75"/>
        <v>28435</v>
      </c>
      <c r="F988" s="23">
        <f t="shared" si="76"/>
        <v>45</v>
      </c>
      <c r="G988">
        <v>2</v>
      </c>
      <c r="H988" s="19">
        <v>8027.97</v>
      </c>
      <c r="I988" t="s">
        <v>12</v>
      </c>
      <c r="J988" t="s">
        <v>11</v>
      </c>
      <c r="K988" t="s">
        <v>42</v>
      </c>
      <c r="L988" t="str">
        <f t="shared" si="77"/>
        <v>tier - 3</v>
      </c>
      <c r="M988" t="str">
        <f t="shared" si="78"/>
        <v>tier - 2</v>
      </c>
      <c r="N988" t="str">
        <f t="shared" si="79"/>
        <v>R1011</v>
      </c>
    </row>
    <row r="989" spans="1:14" x14ac:dyDescent="0.25">
      <c r="A989" t="s">
        <v>1020</v>
      </c>
      <c r="B989">
        <v>2003</v>
      </c>
      <c r="C989" s="17" t="s">
        <v>30</v>
      </c>
      <c r="D989" s="15">
        <v>12</v>
      </c>
      <c r="E989" s="21">
        <f t="shared" si="75"/>
        <v>37967</v>
      </c>
      <c r="F989" s="23">
        <f t="shared" si="76"/>
        <v>19</v>
      </c>
      <c r="G989">
        <v>0</v>
      </c>
      <c r="H989" s="19">
        <v>8035.64</v>
      </c>
      <c r="I989" t="s">
        <v>11</v>
      </c>
      <c r="J989" t="s">
        <v>11</v>
      </c>
      <c r="K989" t="s">
        <v>23</v>
      </c>
      <c r="L989" t="str">
        <f t="shared" si="77"/>
        <v>tier - 2</v>
      </c>
      <c r="M989" t="str">
        <f t="shared" si="78"/>
        <v>tier - 2</v>
      </c>
      <c r="N989" t="str">
        <f t="shared" si="79"/>
        <v>R1012</v>
      </c>
    </row>
    <row r="990" spans="1:14" x14ac:dyDescent="0.25">
      <c r="A990" t="s">
        <v>1021</v>
      </c>
      <c r="B990">
        <v>1985</v>
      </c>
      <c r="C990" s="17" t="s">
        <v>15</v>
      </c>
      <c r="D990" s="15">
        <v>28</v>
      </c>
      <c r="E990" s="21">
        <f t="shared" si="75"/>
        <v>31379</v>
      </c>
      <c r="F990" s="23">
        <f t="shared" si="76"/>
        <v>37</v>
      </c>
      <c r="G990">
        <v>3</v>
      </c>
      <c r="H990" s="19">
        <v>8059.06</v>
      </c>
      <c r="I990" t="s">
        <v>11</v>
      </c>
      <c r="J990" t="s">
        <v>12</v>
      </c>
      <c r="K990" t="s">
        <v>23</v>
      </c>
      <c r="L990" t="str">
        <f t="shared" si="77"/>
        <v>tier - 2</v>
      </c>
      <c r="M990" t="str">
        <f t="shared" si="78"/>
        <v>tier - 3</v>
      </c>
      <c r="N990" t="str">
        <f t="shared" si="79"/>
        <v>R1012</v>
      </c>
    </row>
    <row r="991" spans="1:14" x14ac:dyDescent="0.25">
      <c r="A991" t="s">
        <v>1022</v>
      </c>
      <c r="B991">
        <v>1982</v>
      </c>
      <c r="C991" s="17" t="s">
        <v>30</v>
      </c>
      <c r="D991" s="15">
        <v>27</v>
      </c>
      <c r="E991" s="21">
        <f t="shared" si="75"/>
        <v>30312</v>
      </c>
      <c r="F991" s="23">
        <f t="shared" si="76"/>
        <v>40</v>
      </c>
      <c r="G991">
        <v>3</v>
      </c>
      <c r="H991" s="19">
        <v>8059.68</v>
      </c>
      <c r="I991" t="s">
        <v>11</v>
      </c>
      <c r="J991" t="s">
        <v>12</v>
      </c>
      <c r="K991" t="s">
        <v>23</v>
      </c>
      <c r="L991" t="str">
        <f t="shared" si="77"/>
        <v>tier - 2</v>
      </c>
      <c r="M991" t="str">
        <f t="shared" si="78"/>
        <v>tier - 3</v>
      </c>
      <c r="N991" t="str">
        <f t="shared" si="79"/>
        <v>R1012</v>
      </c>
    </row>
    <row r="992" spans="1:14" x14ac:dyDescent="0.25">
      <c r="A992" t="s">
        <v>1023</v>
      </c>
      <c r="B992">
        <v>1970</v>
      </c>
      <c r="C992" s="17" t="s">
        <v>30</v>
      </c>
      <c r="D992" s="15">
        <v>12</v>
      </c>
      <c r="E992" s="21">
        <f t="shared" si="75"/>
        <v>25914</v>
      </c>
      <c r="F992" s="23">
        <f t="shared" si="76"/>
        <v>52</v>
      </c>
      <c r="G992">
        <v>0</v>
      </c>
      <c r="H992" s="19">
        <v>8062.31</v>
      </c>
      <c r="I992" t="s">
        <v>11</v>
      </c>
      <c r="J992" t="s">
        <v>16</v>
      </c>
      <c r="K992" t="s">
        <v>13</v>
      </c>
      <c r="L992" t="str">
        <f t="shared" si="77"/>
        <v>tier - 2</v>
      </c>
      <c r="M992" t="str">
        <f t="shared" si="78"/>
        <v>tier - 1</v>
      </c>
      <c r="N992" t="str">
        <f t="shared" si="79"/>
        <v>R1013</v>
      </c>
    </row>
    <row r="993" spans="1:14" x14ac:dyDescent="0.25">
      <c r="A993" t="s">
        <v>1024</v>
      </c>
      <c r="B993">
        <v>1975</v>
      </c>
      <c r="C993" s="17" t="s">
        <v>18</v>
      </c>
      <c r="D993" s="15">
        <v>28</v>
      </c>
      <c r="E993" s="21">
        <f t="shared" si="75"/>
        <v>27573</v>
      </c>
      <c r="F993" s="23">
        <f t="shared" si="76"/>
        <v>47</v>
      </c>
      <c r="G993">
        <v>1</v>
      </c>
      <c r="H993" s="19">
        <v>8062.76</v>
      </c>
      <c r="I993" t="s">
        <v>12</v>
      </c>
      <c r="J993" t="s">
        <v>12</v>
      </c>
      <c r="K993" t="s">
        <v>42</v>
      </c>
      <c r="L993" t="str">
        <f t="shared" si="77"/>
        <v>tier - 3</v>
      </c>
      <c r="M993" t="str">
        <f t="shared" si="78"/>
        <v>tier - 3</v>
      </c>
      <c r="N993" t="str">
        <f t="shared" si="79"/>
        <v>R1011</v>
      </c>
    </row>
    <row r="994" spans="1:14" x14ac:dyDescent="0.25">
      <c r="A994" t="s">
        <v>1025</v>
      </c>
      <c r="B994">
        <v>1965</v>
      </c>
      <c r="C994" s="17" t="s">
        <v>35</v>
      </c>
      <c r="D994" s="15">
        <v>11</v>
      </c>
      <c r="E994" s="21">
        <f t="shared" si="75"/>
        <v>23965</v>
      </c>
      <c r="F994" s="23">
        <f t="shared" si="76"/>
        <v>57</v>
      </c>
      <c r="G994">
        <v>0</v>
      </c>
      <c r="H994" s="19">
        <v>8067.83</v>
      </c>
      <c r="I994" t="s">
        <v>12</v>
      </c>
      <c r="J994" t="s">
        <v>16</v>
      </c>
      <c r="K994" t="s">
        <v>13</v>
      </c>
      <c r="L994" t="str">
        <f t="shared" si="77"/>
        <v>tier - 3</v>
      </c>
      <c r="M994" t="str">
        <f t="shared" si="78"/>
        <v>tier - 1</v>
      </c>
      <c r="N994" t="str">
        <f t="shared" si="79"/>
        <v>R1013</v>
      </c>
    </row>
    <row r="995" spans="1:14" x14ac:dyDescent="0.25">
      <c r="A995" t="s">
        <v>1026</v>
      </c>
      <c r="B995">
        <v>1975</v>
      </c>
      <c r="C995" s="17" t="s">
        <v>30</v>
      </c>
      <c r="D995" s="15">
        <v>15</v>
      </c>
      <c r="E995" s="21">
        <f t="shared" si="75"/>
        <v>27743</v>
      </c>
      <c r="F995" s="23">
        <f t="shared" si="76"/>
        <v>47</v>
      </c>
      <c r="G995">
        <v>1</v>
      </c>
      <c r="H995" s="19">
        <v>8068.19</v>
      </c>
      <c r="I995" t="s">
        <v>12</v>
      </c>
      <c r="J995" t="s">
        <v>11</v>
      </c>
      <c r="K995" t="s">
        <v>42</v>
      </c>
      <c r="L995" t="str">
        <f t="shared" si="77"/>
        <v>tier - 3</v>
      </c>
      <c r="M995" t="str">
        <f t="shared" si="78"/>
        <v>tier - 2</v>
      </c>
      <c r="N995" t="str">
        <f t="shared" si="79"/>
        <v>R1011</v>
      </c>
    </row>
    <row r="996" spans="1:14" x14ac:dyDescent="0.25">
      <c r="A996" t="s">
        <v>1027</v>
      </c>
      <c r="B996">
        <v>1965</v>
      </c>
      <c r="C996" s="17" t="s">
        <v>37</v>
      </c>
      <c r="D996" s="15">
        <v>21</v>
      </c>
      <c r="E996" s="21">
        <f t="shared" si="75"/>
        <v>24036</v>
      </c>
      <c r="F996" s="23">
        <f t="shared" si="76"/>
        <v>57</v>
      </c>
      <c r="G996">
        <v>0</v>
      </c>
      <c r="H996" s="19">
        <v>8071.57</v>
      </c>
      <c r="I996" t="s">
        <v>12</v>
      </c>
      <c r="J996" t="s">
        <v>16</v>
      </c>
      <c r="K996" t="s">
        <v>42</v>
      </c>
      <c r="L996" t="str">
        <f t="shared" si="77"/>
        <v>tier - 3</v>
      </c>
      <c r="M996" t="str">
        <f t="shared" si="78"/>
        <v>tier - 1</v>
      </c>
      <c r="N996" t="str">
        <f t="shared" si="79"/>
        <v>R1011</v>
      </c>
    </row>
    <row r="997" spans="1:14" x14ac:dyDescent="0.25">
      <c r="A997" t="s">
        <v>1028</v>
      </c>
      <c r="B997">
        <v>1993</v>
      </c>
      <c r="C997" s="17" t="s">
        <v>15</v>
      </c>
      <c r="D997" s="15">
        <v>7</v>
      </c>
      <c r="E997" s="21">
        <f t="shared" si="75"/>
        <v>34280</v>
      </c>
      <c r="F997" s="23">
        <f t="shared" si="76"/>
        <v>29</v>
      </c>
      <c r="G997">
        <v>0</v>
      </c>
      <c r="H997" s="19">
        <v>8077.41</v>
      </c>
      <c r="I997" t="s">
        <v>11</v>
      </c>
      <c r="J997" t="s">
        <v>16</v>
      </c>
      <c r="K997" t="s">
        <v>535</v>
      </c>
      <c r="L997" t="str">
        <f t="shared" si="77"/>
        <v>tier - 2</v>
      </c>
      <c r="M997" t="str">
        <f t="shared" si="78"/>
        <v>tier - 1</v>
      </c>
      <c r="N997" t="str">
        <f t="shared" si="79"/>
        <v>R1026</v>
      </c>
    </row>
    <row r="998" spans="1:14" x14ac:dyDescent="0.25">
      <c r="A998" t="s">
        <v>1029</v>
      </c>
      <c r="B998">
        <v>2001</v>
      </c>
      <c r="C998" s="17" t="s">
        <v>35</v>
      </c>
      <c r="D998" s="15">
        <v>28</v>
      </c>
      <c r="E998" s="21">
        <f t="shared" si="75"/>
        <v>37131</v>
      </c>
      <c r="F998" s="23">
        <f t="shared" si="76"/>
        <v>21</v>
      </c>
      <c r="G998">
        <v>0</v>
      </c>
      <c r="H998" s="19">
        <v>8081.26</v>
      </c>
      <c r="I998" t="s">
        <v>11</v>
      </c>
      <c r="J998" t="s">
        <v>11</v>
      </c>
      <c r="K998" t="s">
        <v>23</v>
      </c>
      <c r="L998" t="str">
        <f t="shared" si="77"/>
        <v>tier - 2</v>
      </c>
      <c r="M998" t="str">
        <f t="shared" si="78"/>
        <v>tier - 2</v>
      </c>
      <c r="N998" t="str">
        <f t="shared" si="79"/>
        <v>R1012</v>
      </c>
    </row>
    <row r="999" spans="1:14" x14ac:dyDescent="0.25">
      <c r="A999" t="s">
        <v>1030</v>
      </c>
      <c r="B999">
        <v>1994</v>
      </c>
      <c r="C999" s="17" t="s">
        <v>37</v>
      </c>
      <c r="D999" s="15">
        <v>12</v>
      </c>
      <c r="E999" s="21">
        <f t="shared" si="75"/>
        <v>34619</v>
      </c>
      <c r="F999" s="23">
        <f t="shared" si="76"/>
        <v>28</v>
      </c>
      <c r="G999">
        <v>0</v>
      </c>
      <c r="H999" s="19">
        <v>8081.74</v>
      </c>
      <c r="I999" t="s">
        <v>11</v>
      </c>
      <c r="J999" t="s">
        <v>11</v>
      </c>
      <c r="K999" t="s">
        <v>535</v>
      </c>
      <c r="L999" t="str">
        <f t="shared" si="77"/>
        <v>tier - 2</v>
      </c>
      <c r="M999" t="str">
        <f t="shared" si="78"/>
        <v>tier - 2</v>
      </c>
      <c r="N999" t="str">
        <f t="shared" si="79"/>
        <v>R1026</v>
      </c>
    </row>
    <row r="1000" spans="1:14" x14ac:dyDescent="0.25">
      <c r="A1000" t="s">
        <v>1031</v>
      </c>
      <c r="B1000">
        <v>1975</v>
      </c>
      <c r="C1000" s="17" t="s">
        <v>30</v>
      </c>
      <c r="D1000" s="15">
        <v>21</v>
      </c>
      <c r="E1000" s="21">
        <f t="shared" si="75"/>
        <v>27749</v>
      </c>
      <c r="F1000" s="23">
        <f t="shared" si="76"/>
        <v>47</v>
      </c>
      <c r="G1000">
        <v>1</v>
      </c>
      <c r="H1000" s="19">
        <v>8083.92</v>
      </c>
      <c r="I1000" t="s">
        <v>12</v>
      </c>
      <c r="J1000" t="s">
        <v>12</v>
      </c>
      <c r="K1000" t="s">
        <v>13</v>
      </c>
      <c r="L1000" t="str">
        <f t="shared" si="77"/>
        <v>tier - 3</v>
      </c>
      <c r="M1000" t="str">
        <f t="shared" si="78"/>
        <v>tier - 3</v>
      </c>
      <c r="N1000" t="str">
        <f t="shared" si="79"/>
        <v>R1013</v>
      </c>
    </row>
    <row r="1001" spans="1:14" x14ac:dyDescent="0.25">
      <c r="A1001" t="s">
        <v>1032</v>
      </c>
      <c r="B1001">
        <v>1967</v>
      </c>
      <c r="C1001" s="17" t="s">
        <v>18</v>
      </c>
      <c r="D1001" s="15">
        <v>10</v>
      </c>
      <c r="E1001" s="21">
        <f t="shared" si="75"/>
        <v>24633</v>
      </c>
      <c r="F1001" s="23">
        <f t="shared" si="76"/>
        <v>55</v>
      </c>
      <c r="G1001">
        <v>0</v>
      </c>
      <c r="H1001" s="19">
        <v>8091.3</v>
      </c>
      <c r="I1001" t="s">
        <v>12</v>
      </c>
      <c r="J1001" t="s">
        <v>16</v>
      </c>
      <c r="K1001" t="s">
        <v>23</v>
      </c>
      <c r="L1001" t="str">
        <f t="shared" si="77"/>
        <v>tier - 3</v>
      </c>
      <c r="M1001" t="str">
        <f t="shared" si="78"/>
        <v>tier - 1</v>
      </c>
      <c r="N1001" t="str">
        <f t="shared" si="79"/>
        <v>R1012</v>
      </c>
    </row>
    <row r="1002" spans="1:14" x14ac:dyDescent="0.25">
      <c r="A1002" t="s">
        <v>1033</v>
      </c>
      <c r="B1002">
        <v>1973</v>
      </c>
      <c r="C1002" s="17" t="s">
        <v>37</v>
      </c>
      <c r="D1002" s="15">
        <v>11</v>
      </c>
      <c r="E1002" s="21">
        <f t="shared" si="75"/>
        <v>26948</v>
      </c>
      <c r="F1002" s="23">
        <f t="shared" si="76"/>
        <v>49</v>
      </c>
      <c r="G1002">
        <v>0</v>
      </c>
      <c r="H1002" s="19">
        <v>8112.59</v>
      </c>
      <c r="I1002" t="s">
        <v>11</v>
      </c>
      <c r="J1002" t="s">
        <v>11</v>
      </c>
      <c r="K1002" t="s">
        <v>13</v>
      </c>
      <c r="L1002" t="str">
        <f t="shared" si="77"/>
        <v>tier - 2</v>
      </c>
      <c r="M1002" t="str">
        <f t="shared" si="78"/>
        <v>tier - 2</v>
      </c>
      <c r="N1002" t="str">
        <f t="shared" si="79"/>
        <v>R1013</v>
      </c>
    </row>
    <row r="1003" spans="1:14" x14ac:dyDescent="0.25">
      <c r="A1003" t="s">
        <v>1034</v>
      </c>
      <c r="B1003">
        <v>1978</v>
      </c>
      <c r="C1003" s="17" t="s">
        <v>20</v>
      </c>
      <c r="D1003" s="15">
        <v>1</v>
      </c>
      <c r="E1003" s="21">
        <f t="shared" si="75"/>
        <v>28734</v>
      </c>
      <c r="F1003" s="23">
        <f t="shared" si="76"/>
        <v>44</v>
      </c>
      <c r="G1003">
        <v>2</v>
      </c>
      <c r="H1003" s="19">
        <v>8116.27</v>
      </c>
      <c r="I1003" t="s">
        <v>12</v>
      </c>
      <c r="J1003" t="s">
        <v>16</v>
      </c>
      <c r="K1003" t="s">
        <v>23</v>
      </c>
      <c r="L1003" t="str">
        <f t="shared" si="77"/>
        <v>tier - 3</v>
      </c>
      <c r="M1003" t="str">
        <f t="shared" si="78"/>
        <v>tier - 1</v>
      </c>
      <c r="N1003" t="str">
        <f t="shared" si="79"/>
        <v>R1012</v>
      </c>
    </row>
    <row r="1004" spans="1:14" x14ac:dyDescent="0.25">
      <c r="A1004" t="s">
        <v>1035</v>
      </c>
      <c r="B1004">
        <v>1973</v>
      </c>
      <c r="C1004" s="17" t="s">
        <v>30</v>
      </c>
      <c r="D1004" s="15">
        <v>16</v>
      </c>
      <c r="E1004" s="21">
        <f t="shared" si="75"/>
        <v>27014</v>
      </c>
      <c r="F1004" s="23">
        <f t="shared" si="76"/>
        <v>49</v>
      </c>
      <c r="G1004">
        <v>0</v>
      </c>
      <c r="H1004" s="19">
        <v>8116.68</v>
      </c>
      <c r="I1004" t="s">
        <v>12</v>
      </c>
      <c r="J1004" t="s">
        <v>16</v>
      </c>
      <c r="K1004" t="s">
        <v>42</v>
      </c>
      <c r="L1004" t="str">
        <f t="shared" si="77"/>
        <v>tier - 3</v>
      </c>
      <c r="M1004" t="str">
        <f t="shared" si="78"/>
        <v>tier - 1</v>
      </c>
      <c r="N1004" t="str">
        <f t="shared" si="79"/>
        <v>R1011</v>
      </c>
    </row>
    <row r="1005" spans="1:14" x14ac:dyDescent="0.25">
      <c r="A1005" t="s">
        <v>1036</v>
      </c>
      <c r="B1005">
        <v>1973</v>
      </c>
      <c r="C1005" s="17" t="s">
        <v>35</v>
      </c>
      <c r="D1005" s="15">
        <v>30</v>
      </c>
      <c r="E1005" s="21">
        <f t="shared" si="75"/>
        <v>26906</v>
      </c>
      <c r="F1005" s="23">
        <f t="shared" si="76"/>
        <v>49</v>
      </c>
      <c r="G1005">
        <v>0</v>
      </c>
      <c r="H1005" s="19">
        <v>8124.41</v>
      </c>
      <c r="I1005" t="s">
        <v>12</v>
      </c>
      <c r="J1005" t="s">
        <v>16</v>
      </c>
      <c r="K1005" t="s">
        <v>13</v>
      </c>
      <c r="L1005" t="str">
        <f t="shared" si="77"/>
        <v>tier - 3</v>
      </c>
      <c r="M1005" t="str">
        <f t="shared" si="78"/>
        <v>tier - 1</v>
      </c>
      <c r="N1005" t="str">
        <f t="shared" si="79"/>
        <v>R1013</v>
      </c>
    </row>
    <row r="1006" spans="1:14" x14ac:dyDescent="0.25">
      <c r="A1006" t="s">
        <v>1037</v>
      </c>
      <c r="B1006">
        <v>1973</v>
      </c>
      <c r="C1006" s="17" t="s">
        <v>20</v>
      </c>
      <c r="D1006" s="15">
        <v>3</v>
      </c>
      <c r="E1006" s="21">
        <f t="shared" si="75"/>
        <v>26910</v>
      </c>
      <c r="F1006" s="23">
        <f t="shared" si="76"/>
        <v>49</v>
      </c>
      <c r="G1006">
        <v>0</v>
      </c>
      <c r="H1006" s="19">
        <v>8125.78</v>
      </c>
      <c r="I1006" t="s">
        <v>11</v>
      </c>
      <c r="J1006" t="s">
        <v>11</v>
      </c>
      <c r="K1006" t="s">
        <v>13</v>
      </c>
      <c r="L1006" t="str">
        <f t="shared" si="77"/>
        <v>tier - 2</v>
      </c>
      <c r="M1006" t="str">
        <f t="shared" si="78"/>
        <v>tier - 2</v>
      </c>
      <c r="N1006" t="str">
        <f t="shared" si="79"/>
        <v>R1013</v>
      </c>
    </row>
    <row r="1007" spans="1:14" x14ac:dyDescent="0.25">
      <c r="A1007" t="s">
        <v>1038</v>
      </c>
      <c r="B1007">
        <v>1990</v>
      </c>
      <c r="C1007" s="17" t="s">
        <v>18</v>
      </c>
      <c r="D1007" s="15">
        <v>21</v>
      </c>
      <c r="E1007" s="21">
        <f t="shared" si="75"/>
        <v>33045</v>
      </c>
      <c r="F1007" s="23">
        <f t="shared" si="76"/>
        <v>32</v>
      </c>
      <c r="G1007">
        <v>3</v>
      </c>
      <c r="H1007" s="19">
        <v>8157.92</v>
      </c>
      <c r="I1007" t="s">
        <v>11</v>
      </c>
      <c r="J1007" t="s">
        <v>12</v>
      </c>
      <c r="K1007" t="s">
        <v>200</v>
      </c>
      <c r="L1007" t="str">
        <f t="shared" si="77"/>
        <v>tier - 2</v>
      </c>
      <c r="M1007" t="str">
        <f t="shared" si="78"/>
        <v>tier - 3</v>
      </c>
      <c r="N1007" t="str">
        <f t="shared" si="79"/>
        <v>R1025</v>
      </c>
    </row>
    <row r="1008" spans="1:14" x14ac:dyDescent="0.25">
      <c r="A1008" t="s">
        <v>1039</v>
      </c>
      <c r="B1008">
        <v>1982</v>
      </c>
      <c r="C1008" s="17" t="s">
        <v>18</v>
      </c>
      <c r="D1008" s="15">
        <v>28</v>
      </c>
      <c r="E1008" s="21">
        <f t="shared" si="75"/>
        <v>30130</v>
      </c>
      <c r="F1008" s="23">
        <f t="shared" si="76"/>
        <v>40</v>
      </c>
      <c r="G1008">
        <v>4</v>
      </c>
      <c r="H1008" s="19">
        <v>8162.72</v>
      </c>
      <c r="I1008" t="s">
        <v>12</v>
      </c>
      <c r="J1008" t="s">
        <v>12</v>
      </c>
      <c r="K1008" t="s">
        <v>23</v>
      </c>
      <c r="L1008" t="str">
        <f t="shared" si="77"/>
        <v>tier - 3</v>
      </c>
      <c r="M1008" t="str">
        <f t="shared" si="78"/>
        <v>tier - 3</v>
      </c>
      <c r="N1008" t="str">
        <f t="shared" si="79"/>
        <v>R1012</v>
      </c>
    </row>
    <row r="1009" spans="1:14" x14ac:dyDescent="0.25">
      <c r="A1009" t="s">
        <v>1040</v>
      </c>
      <c r="B1009">
        <v>1963</v>
      </c>
      <c r="C1009" s="17" t="s">
        <v>15</v>
      </c>
      <c r="D1009" s="15">
        <v>5</v>
      </c>
      <c r="E1009" s="21">
        <f t="shared" si="75"/>
        <v>23320</v>
      </c>
      <c r="F1009" s="23">
        <f t="shared" si="76"/>
        <v>59</v>
      </c>
      <c r="G1009">
        <v>0</v>
      </c>
      <c r="H1009" s="19">
        <v>8177.9</v>
      </c>
      <c r="I1009" t="s">
        <v>12</v>
      </c>
      <c r="J1009" t="s">
        <v>16</v>
      </c>
      <c r="K1009" t="s">
        <v>13</v>
      </c>
      <c r="L1009" t="str">
        <f t="shared" si="77"/>
        <v>tier - 3</v>
      </c>
      <c r="M1009" t="str">
        <f t="shared" si="78"/>
        <v>tier - 1</v>
      </c>
      <c r="N1009" t="str">
        <f t="shared" si="79"/>
        <v>R1013</v>
      </c>
    </row>
    <row r="1010" spans="1:14" x14ac:dyDescent="0.25">
      <c r="A1010" t="s">
        <v>1041</v>
      </c>
      <c r="B1010">
        <v>1983</v>
      </c>
      <c r="C1010" s="17" t="s">
        <v>18</v>
      </c>
      <c r="D1010" s="15">
        <v>8</v>
      </c>
      <c r="E1010" s="21">
        <f t="shared" si="75"/>
        <v>30475</v>
      </c>
      <c r="F1010" s="23">
        <f t="shared" si="76"/>
        <v>40</v>
      </c>
      <c r="G1010">
        <v>3</v>
      </c>
      <c r="H1010" s="19">
        <v>8179.51</v>
      </c>
      <c r="I1010" t="s">
        <v>11</v>
      </c>
      <c r="J1010" t="s">
        <v>11</v>
      </c>
      <c r="K1010" t="s">
        <v>516</v>
      </c>
      <c r="L1010" t="str">
        <f t="shared" si="77"/>
        <v>tier - 2</v>
      </c>
      <c r="M1010" t="str">
        <f t="shared" si="78"/>
        <v>tier - 2</v>
      </c>
      <c r="N1010" t="str">
        <f t="shared" si="79"/>
        <v>R1020</v>
      </c>
    </row>
    <row r="1011" spans="1:14" x14ac:dyDescent="0.25">
      <c r="A1011" t="s">
        <v>1042</v>
      </c>
      <c r="B1011">
        <v>1997</v>
      </c>
      <c r="C1011" s="17" t="s">
        <v>37</v>
      </c>
      <c r="D1011" s="15">
        <v>21</v>
      </c>
      <c r="E1011" s="21">
        <f t="shared" si="75"/>
        <v>35724</v>
      </c>
      <c r="F1011" s="23">
        <f t="shared" si="76"/>
        <v>25</v>
      </c>
      <c r="G1011">
        <v>0</v>
      </c>
      <c r="H1011" s="19">
        <v>8182.89</v>
      </c>
      <c r="I1011" t="s">
        <v>11</v>
      </c>
      <c r="J1011" t="s">
        <v>16</v>
      </c>
      <c r="K1011" t="s">
        <v>535</v>
      </c>
      <c r="L1011" t="str">
        <f t="shared" si="77"/>
        <v>tier - 2</v>
      </c>
      <c r="M1011" t="str">
        <f t="shared" si="78"/>
        <v>tier - 1</v>
      </c>
      <c r="N1011" t="str">
        <f t="shared" si="79"/>
        <v>R1026</v>
      </c>
    </row>
    <row r="1012" spans="1:14" x14ac:dyDescent="0.25">
      <c r="A1012" t="s">
        <v>1043</v>
      </c>
      <c r="B1012">
        <v>1962</v>
      </c>
      <c r="C1012" s="17" t="s">
        <v>15</v>
      </c>
      <c r="D1012" s="15">
        <v>23</v>
      </c>
      <c r="E1012" s="21">
        <f t="shared" si="75"/>
        <v>22973</v>
      </c>
      <c r="F1012" s="23">
        <f t="shared" si="76"/>
        <v>60</v>
      </c>
      <c r="G1012">
        <v>0</v>
      </c>
      <c r="H1012" s="19">
        <v>8188.12</v>
      </c>
      <c r="I1012" t="s">
        <v>12</v>
      </c>
      <c r="J1012" t="s">
        <v>12</v>
      </c>
      <c r="K1012" t="s">
        <v>13</v>
      </c>
      <c r="L1012" t="str">
        <f t="shared" si="77"/>
        <v>tier - 3</v>
      </c>
      <c r="M1012" t="str">
        <f t="shared" si="78"/>
        <v>tier - 3</v>
      </c>
      <c r="N1012" t="str">
        <f t="shared" si="79"/>
        <v>R1013</v>
      </c>
    </row>
    <row r="1013" spans="1:14" x14ac:dyDescent="0.25">
      <c r="A1013" t="s">
        <v>1044</v>
      </c>
      <c r="B1013">
        <v>1978</v>
      </c>
      <c r="C1013" s="17" t="s">
        <v>37</v>
      </c>
      <c r="D1013" s="15">
        <v>24</v>
      </c>
      <c r="E1013" s="21">
        <f t="shared" si="75"/>
        <v>28787</v>
      </c>
      <c r="F1013" s="23">
        <f t="shared" si="76"/>
        <v>44</v>
      </c>
      <c r="G1013">
        <v>2</v>
      </c>
      <c r="H1013" s="19">
        <v>8211.1</v>
      </c>
      <c r="I1013" t="s">
        <v>11</v>
      </c>
      <c r="J1013" t="s">
        <v>12</v>
      </c>
      <c r="K1013" t="s">
        <v>13</v>
      </c>
      <c r="L1013" t="str">
        <f t="shared" si="77"/>
        <v>tier - 2</v>
      </c>
      <c r="M1013" t="str">
        <f t="shared" si="78"/>
        <v>tier - 3</v>
      </c>
      <c r="N1013" t="str">
        <f t="shared" si="79"/>
        <v>R1013</v>
      </c>
    </row>
    <row r="1014" spans="1:14" x14ac:dyDescent="0.25">
      <c r="A1014" t="s">
        <v>1045</v>
      </c>
      <c r="B1014">
        <v>1978</v>
      </c>
      <c r="C1014" s="17" t="s">
        <v>18</v>
      </c>
      <c r="D1014" s="15">
        <v>30</v>
      </c>
      <c r="E1014" s="21">
        <f t="shared" si="75"/>
        <v>28671</v>
      </c>
      <c r="F1014" s="23">
        <f t="shared" si="76"/>
        <v>44</v>
      </c>
      <c r="G1014">
        <v>2</v>
      </c>
      <c r="H1014" s="19">
        <v>8219.2000000000007</v>
      </c>
      <c r="I1014" t="s">
        <v>11</v>
      </c>
      <c r="J1014" t="s">
        <v>11</v>
      </c>
      <c r="K1014" t="s">
        <v>13</v>
      </c>
      <c r="L1014" t="str">
        <f t="shared" si="77"/>
        <v>tier - 2</v>
      </c>
      <c r="M1014" t="str">
        <f t="shared" si="78"/>
        <v>tier - 2</v>
      </c>
      <c r="N1014" t="str">
        <f t="shared" si="79"/>
        <v>R1013</v>
      </c>
    </row>
    <row r="1015" spans="1:14" x14ac:dyDescent="0.25">
      <c r="A1015" t="s">
        <v>1046</v>
      </c>
      <c r="B1015">
        <v>1976</v>
      </c>
      <c r="C1015" s="17" t="s">
        <v>20</v>
      </c>
      <c r="D1015" s="15">
        <v>3</v>
      </c>
      <c r="E1015" s="21">
        <f t="shared" si="75"/>
        <v>28006</v>
      </c>
      <c r="F1015" s="23">
        <f t="shared" si="76"/>
        <v>46</v>
      </c>
      <c r="G1015">
        <v>1</v>
      </c>
      <c r="H1015" s="19">
        <v>8232.64</v>
      </c>
      <c r="I1015" t="s">
        <v>11</v>
      </c>
      <c r="J1015" t="s">
        <v>12</v>
      </c>
      <c r="K1015" t="s">
        <v>13</v>
      </c>
      <c r="L1015" t="str">
        <f t="shared" si="77"/>
        <v>tier - 2</v>
      </c>
      <c r="M1015" t="str">
        <f t="shared" si="78"/>
        <v>tier - 3</v>
      </c>
      <c r="N1015" t="str">
        <f t="shared" si="79"/>
        <v>R1013</v>
      </c>
    </row>
    <row r="1016" spans="1:14" x14ac:dyDescent="0.25">
      <c r="A1016" t="s">
        <v>1047</v>
      </c>
      <c r="B1016">
        <v>1976</v>
      </c>
      <c r="C1016" s="17" t="s">
        <v>18</v>
      </c>
      <c r="D1016" s="15">
        <v>30</v>
      </c>
      <c r="E1016" s="21">
        <f t="shared" si="75"/>
        <v>27941</v>
      </c>
      <c r="F1016" s="23">
        <f t="shared" si="76"/>
        <v>46</v>
      </c>
      <c r="G1016">
        <v>1</v>
      </c>
      <c r="H1016" s="19">
        <v>8233.1</v>
      </c>
      <c r="I1016" t="s">
        <v>11</v>
      </c>
      <c r="J1016" t="s">
        <v>11</v>
      </c>
      <c r="K1016" t="s">
        <v>13</v>
      </c>
      <c r="L1016" t="str">
        <f t="shared" si="77"/>
        <v>tier - 2</v>
      </c>
      <c r="M1016" t="str">
        <f t="shared" si="78"/>
        <v>tier - 2</v>
      </c>
      <c r="N1016" t="str">
        <f t="shared" si="79"/>
        <v>R1013</v>
      </c>
    </row>
    <row r="1017" spans="1:14" x14ac:dyDescent="0.25">
      <c r="A1017" t="s">
        <v>1048</v>
      </c>
      <c r="B1017">
        <v>1976</v>
      </c>
      <c r="C1017" s="17" t="s">
        <v>20</v>
      </c>
      <c r="D1017" s="15">
        <v>2</v>
      </c>
      <c r="E1017" s="21">
        <f t="shared" si="75"/>
        <v>28005</v>
      </c>
      <c r="F1017" s="23">
        <f t="shared" si="76"/>
        <v>46</v>
      </c>
      <c r="G1017">
        <v>1</v>
      </c>
      <c r="H1017" s="19">
        <v>8240.59</v>
      </c>
      <c r="I1017" t="s">
        <v>11</v>
      </c>
      <c r="J1017" t="s">
        <v>11</v>
      </c>
      <c r="K1017" t="s">
        <v>13</v>
      </c>
      <c r="L1017" t="str">
        <f t="shared" si="77"/>
        <v>tier - 2</v>
      </c>
      <c r="M1017" t="str">
        <f t="shared" si="78"/>
        <v>tier - 2</v>
      </c>
      <c r="N1017" t="str">
        <f t="shared" si="79"/>
        <v>R1013</v>
      </c>
    </row>
    <row r="1018" spans="1:14" x14ac:dyDescent="0.25">
      <c r="A1018" t="s">
        <v>1049</v>
      </c>
      <c r="B1018">
        <v>1982</v>
      </c>
      <c r="C1018" s="17" t="s">
        <v>20</v>
      </c>
      <c r="D1018" s="15">
        <v>27</v>
      </c>
      <c r="E1018" s="21">
        <f t="shared" si="75"/>
        <v>30221</v>
      </c>
      <c r="F1018" s="23">
        <f t="shared" si="76"/>
        <v>40</v>
      </c>
      <c r="G1018">
        <v>3</v>
      </c>
      <c r="H1018" s="19">
        <v>8252.2800000000007</v>
      </c>
      <c r="I1018" t="s">
        <v>11</v>
      </c>
      <c r="J1018" t="s">
        <v>11</v>
      </c>
      <c r="K1018" t="s">
        <v>247</v>
      </c>
      <c r="L1018" t="str">
        <f t="shared" si="77"/>
        <v>tier - 2</v>
      </c>
      <c r="M1018" t="str">
        <f t="shared" si="78"/>
        <v>tier - 2</v>
      </c>
      <c r="N1018" t="str">
        <f t="shared" si="79"/>
        <v>R1024</v>
      </c>
    </row>
    <row r="1019" spans="1:14" x14ac:dyDescent="0.25">
      <c r="A1019" t="s">
        <v>1050</v>
      </c>
      <c r="B1019">
        <v>1964</v>
      </c>
      <c r="C1019" s="17" t="s">
        <v>20</v>
      </c>
      <c r="D1019" s="15">
        <v>5</v>
      </c>
      <c r="E1019" s="21">
        <f t="shared" si="75"/>
        <v>23625</v>
      </c>
      <c r="F1019" s="23">
        <f t="shared" si="76"/>
        <v>58</v>
      </c>
      <c r="G1019">
        <v>0</v>
      </c>
      <c r="H1019" s="19">
        <v>8268</v>
      </c>
      <c r="I1019" t="s">
        <v>12</v>
      </c>
      <c r="J1019" t="s">
        <v>12</v>
      </c>
      <c r="K1019" t="s">
        <v>13</v>
      </c>
      <c r="L1019" t="str">
        <f t="shared" si="77"/>
        <v>tier - 3</v>
      </c>
      <c r="M1019" t="str">
        <f t="shared" si="78"/>
        <v>tier - 3</v>
      </c>
      <c r="N1019" t="str">
        <f t="shared" si="79"/>
        <v>R1013</v>
      </c>
    </row>
    <row r="1020" spans="1:14" x14ac:dyDescent="0.25">
      <c r="A1020" t="s">
        <v>1051</v>
      </c>
      <c r="B1020">
        <v>1974</v>
      </c>
      <c r="C1020" s="17" t="s">
        <v>35</v>
      </c>
      <c r="D1020" s="15">
        <v>5</v>
      </c>
      <c r="E1020" s="21">
        <f t="shared" si="75"/>
        <v>27246</v>
      </c>
      <c r="F1020" s="23">
        <f t="shared" si="76"/>
        <v>48</v>
      </c>
      <c r="G1020">
        <v>0</v>
      </c>
      <c r="H1020" s="19">
        <v>8269.0400000000009</v>
      </c>
      <c r="I1020" t="s">
        <v>11</v>
      </c>
      <c r="J1020" t="s">
        <v>16</v>
      </c>
      <c r="K1020" t="s">
        <v>42</v>
      </c>
      <c r="L1020" t="str">
        <f t="shared" si="77"/>
        <v>tier - 2</v>
      </c>
      <c r="M1020" t="str">
        <f t="shared" si="78"/>
        <v>tier - 1</v>
      </c>
      <c r="N1020" t="str">
        <f t="shared" si="79"/>
        <v>R1011</v>
      </c>
    </row>
    <row r="1021" spans="1:14" x14ac:dyDescent="0.25">
      <c r="A1021" t="s">
        <v>1052</v>
      </c>
      <c r="B1021">
        <v>2000</v>
      </c>
      <c r="C1021" s="17" t="s">
        <v>15</v>
      </c>
      <c r="D1021" s="15">
        <v>28</v>
      </c>
      <c r="E1021" s="21">
        <f t="shared" si="75"/>
        <v>36858</v>
      </c>
      <c r="F1021" s="23">
        <f t="shared" si="76"/>
        <v>22</v>
      </c>
      <c r="G1021">
        <v>0</v>
      </c>
      <c r="H1021" s="19">
        <v>8271.4599999999991</v>
      </c>
      <c r="I1021" t="s">
        <v>11</v>
      </c>
      <c r="J1021" t="s">
        <v>16</v>
      </c>
      <c r="K1021" t="s">
        <v>249</v>
      </c>
      <c r="L1021" t="str">
        <f t="shared" si="77"/>
        <v>tier - 2</v>
      </c>
      <c r="M1021" t="str">
        <f t="shared" si="78"/>
        <v>tier - 1</v>
      </c>
      <c r="N1021" t="str">
        <f t="shared" si="79"/>
        <v>R1023</v>
      </c>
    </row>
    <row r="1022" spans="1:14" x14ac:dyDescent="0.25">
      <c r="A1022" t="s">
        <v>1053</v>
      </c>
      <c r="B1022">
        <v>1974</v>
      </c>
      <c r="C1022" s="17" t="s">
        <v>20</v>
      </c>
      <c r="D1022" s="15">
        <v>26</v>
      </c>
      <c r="E1022" s="21">
        <f t="shared" si="75"/>
        <v>27298</v>
      </c>
      <c r="F1022" s="23">
        <f t="shared" si="76"/>
        <v>48</v>
      </c>
      <c r="G1022">
        <v>0</v>
      </c>
      <c r="H1022" s="19">
        <v>8277.52</v>
      </c>
      <c r="I1022" t="s">
        <v>11</v>
      </c>
      <c r="J1022" t="s">
        <v>11</v>
      </c>
      <c r="K1022" t="s">
        <v>42</v>
      </c>
      <c r="L1022" t="str">
        <f t="shared" si="77"/>
        <v>tier - 2</v>
      </c>
      <c r="M1022" t="str">
        <f t="shared" si="78"/>
        <v>tier - 2</v>
      </c>
      <c r="N1022" t="str">
        <f t="shared" si="79"/>
        <v>R1011</v>
      </c>
    </row>
    <row r="1023" spans="1:14" x14ac:dyDescent="0.25">
      <c r="A1023" t="s">
        <v>1054</v>
      </c>
      <c r="B1023">
        <v>1974</v>
      </c>
      <c r="C1023" s="17" t="s">
        <v>30</v>
      </c>
      <c r="D1023" s="15">
        <v>22</v>
      </c>
      <c r="E1023" s="21">
        <f t="shared" si="75"/>
        <v>27385</v>
      </c>
      <c r="F1023" s="23">
        <f t="shared" si="76"/>
        <v>48</v>
      </c>
      <c r="G1023">
        <v>0</v>
      </c>
      <c r="H1023" s="19">
        <v>8280.6200000000008</v>
      </c>
      <c r="I1023" t="s">
        <v>11</v>
      </c>
      <c r="J1023" t="s">
        <v>11</v>
      </c>
      <c r="K1023" t="s">
        <v>13</v>
      </c>
      <c r="L1023" t="str">
        <f t="shared" si="77"/>
        <v>tier - 2</v>
      </c>
      <c r="M1023" t="str">
        <f t="shared" si="78"/>
        <v>tier - 2</v>
      </c>
      <c r="N1023" t="str">
        <f t="shared" si="79"/>
        <v>R1013</v>
      </c>
    </row>
    <row r="1024" spans="1:14" x14ac:dyDescent="0.25">
      <c r="A1024" t="s">
        <v>1055</v>
      </c>
      <c r="B1024">
        <v>1974</v>
      </c>
      <c r="C1024" s="17" t="s">
        <v>18</v>
      </c>
      <c r="D1024" s="15">
        <v>6</v>
      </c>
      <c r="E1024" s="21">
        <f t="shared" si="75"/>
        <v>27186</v>
      </c>
      <c r="F1024" s="23">
        <f t="shared" si="76"/>
        <v>49</v>
      </c>
      <c r="G1024">
        <v>0</v>
      </c>
      <c r="H1024" s="19">
        <v>8283.68</v>
      </c>
      <c r="I1024" t="s">
        <v>11</v>
      </c>
      <c r="J1024" t="s">
        <v>12</v>
      </c>
      <c r="K1024" t="s">
        <v>13</v>
      </c>
      <c r="L1024" t="str">
        <f t="shared" si="77"/>
        <v>tier - 2</v>
      </c>
      <c r="M1024" t="str">
        <f t="shared" si="78"/>
        <v>tier - 3</v>
      </c>
      <c r="N1024" t="str">
        <f t="shared" si="79"/>
        <v>R1013</v>
      </c>
    </row>
    <row r="1025" spans="1:14" x14ac:dyDescent="0.25">
      <c r="A1025" t="s">
        <v>1056</v>
      </c>
      <c r="B1025">
        <v>1978</v>
      </c>
      <c r="C1025" s="17" t="s">
        <v>18</v>
      </c>
      <c r="D1025" s="15">
        <v>26</v>
      </c>
      <c r="E1025" s="21">
        <f t="shared" si="75"/>
        <v>28667</v>
      </c>
      <c r="F1025" s="23">
        <f t="shared" si="76"/>
        <v>44</v>
      </c>
      <c r="G1025">
        <v>2</v>
      </c>
      <c r="H1025" s="19">
        <v>8302.5400000000009</v>
      </c>
      <c r="I1025" t="s">
        <v>12</v>
      </c>
      <c r="J1025" t="s">
        <v>12</v>
      </c>
      <c r="K1025" t="s">
        <v>168</v>
      </c>
      <c r="L1025" t="str">
        <f t="shared" si="77"/>
        <v>tier - 3</v>
      </c>
      <c r="M1025" t="str">
        <f t="shared" si="78"/>
        <v>tier - 3</v>
      </c>
      <c r="N1025" t="str">
        <f t="shared" si="79"/>
        <v>R1016</v>
      </c>
    </row>
    <row r="1026" spans="1:14" x14ac:dyDescent="0.25">
      <c r="A1026" t="s">
        <v>1057</v>
      </c>
      <c r="B1026">
        <v>1979</v>
      </c>
      <c r="C1026" s="17" t="s">
        <v>35</v>
      </c>
      <c r="D1026" s="15">
        <v>7</v>
      </c>
      <c r="E1026" s="21">
        <f t="shared" ref="E1026:E1089" si="80">DATEVALUE(D1026&amp;"-"&amp;C1026&amp;"-"&amp;B1026)</f>
        <v>29074</v>
      </c>
      <c r="F1026" s="23">
        <f t="shared" si="76"/>
        <v>43</v>
      </c>
      <c r="G1026">
        <v>2</v>
      </c>
      <c r="H1026" s="19">
        <v>8310.84</v>
      </c>
      <c r="I1026" t="s">
        <v>11</v>
      </c>
      <c r="J1026" t="s">
        <v>11</v>
      </c>
      <c r="K1026" t="s">
        <v>23</v>
      </c>
      <c r="L1026" t="str">
        <f t="shared" si="77"/>
        <v>tier - 2</v>
      </c>
      <c r="M1026" t="str">
        <f t="shared" si="78"/>
        <v>tier - 2</v>
      </c>
      <c r="N1026" t="str">
        <f t="shared" si="79"/>
        <v>R1012</v>
      </c>
    </row>
    <row r="1027" spans="1:14" x14ac:dyDescent="0.25">
      <c r="A1027" t="s">
        <v>1058</v>
      </c>
      <c r="B1027">
        <v>1993</v>
      </c>
      <c r="C1027" s="17" t="s">
        <v>18</v>
      </c>
      <c r="D1027" s="15">
        <v>22</v>
      </c>
      <c r="E1027" s="21">
        <f t="shared" si="80"/>
        <v>34142</v>
      </c>
      <c r="F1027" s="23">
        <f t="shared" ref="F1027:F1090" si="81">DATEDIF(E1027,DATE(2023,6,8),"Y")</f>
        <v>29</v>
      </c>
      <c r="G1027">
        <v>0</v>
      </c>
      <c r="H1027" s="19">
        <v>8314.65</v>
      </c>
      <c r="I1027" t="s">
        <v>11</v>
      </c>
      <c r="J1027" t="s">
        <v>16</v>
      </c>
      <c r="K1027" t="s">
        <v>23</v>
      </c>
      <c r="L1027" t="str">
        <f t="shared" ref="L1027:L1090" si="82">SUBSTITUTE(I1027,"?","tier - 2")</f>
        <v>tier - 2</v>
      </c>
      <c r="M1027" t="str">
        <f t="shared" ref="M1027:M1090" si="83">SUBSTITUTE(J1027,"?","tier - 2")</f>
        <v>tier - 1</v>
      </c>
      <c r="N1027" t="str">
        <f t="shared" ref="N1027:N1090" si="84">SUBSTITUTE(K1027,"?","Unknown")</f>
        <v>R1012</v>
      </c>
    </row>
    <row r="1028" spans="1:14" x14ac:dyDescent="0.25">
      <c r="A1028" t="s">
        <v>1059</v>
      </c>
      <c r="B1028">
        <v>1976</v>
      </c>
      <c r="C1028" s="17" t="s">
        <v>10</v>
      </c>
      <c r="D1028" s="15">
        <v>12</v>
      </c>
      <c r="E1028" s="21">
        <f t="shared" si="80"/>
        <v>27953</v>
      </c>
      <c r="F1028" s="23">
        <f t="shared" si="81"/>
        <v>46</v>
      </c>
      <c r="G1028">
        <v>1</v>
      </c>
      <c r="H1028" s="19">
        <v>8334.4599999999991</v>
      </c>
      <c r="I1028" t="s">
        <v>12</v>
      </c>
      <c r="J1028" t="s">
        <v>11</v>
      </c>
      <c r="K1028" t="s">
        <v>168</v>
      </c>
      <c r="L1028" t="str">
        <f t="shared" si="82"/>
        <v>tier - 3</v>
      </c>
      <c r="M1028" t="str">
        <f t="shared" si="83"/>
        <v>tier - 2</v>
      </c>
      <c r="N1028" t="str">
        <f t="shared" si="84"/>
        <v>R1016</v>
      </c>
    </row>
    <row r="1029" spans="1:14" x14ac:dyDescent="0.25">
      <c r="A1029" t="s">
        <v>1060</v>
      </c>
      <c r="B1029">
        <v>1976</v>
      </c>
      <c r="C1029" s="17" t="s">
        <v>10</v>
      </c>
      <c r="D1029" s="15">
        <v>20</v>
      </c>
      <c r="E1029" s="21">
        <f t="shared" si="80"/>
        <v>27961</v>
      </c>
      <c r="F1029" s="23">
        <f t="shared" si="81"/>
        <v>46</v>
      </c>
      <c r="G1029">
        <v>1</v>
      </c>
      <c r="H1029" s="19">
        <v>8334.59</v>
      </c>
      <c r="I1029" t="s">
        <v>12</v>
      </c>
      <c r="J1029" t="s">
        <v>11</v>
      </c>
      <c r="K1029" t="s">
        <v>168</v>
      </c>
      <c r="L1029" t="str">
        <f t="shared" si="82"/>
        <v>tier - 3</v>
      </c>
      <c r="M1029" t="str">
        <f t="shared" si="83"/>
        <v>tier - 2</v>
      </c>
      <c r="N1029" t="str">
        <f t="shared" si="84"/>
        <v>R1016</v>
      </c>
    </row>
    <row r="1030" spans="1:14" x14ac:dyDescent="0.25">
      <c r="A1030" t="s">
        <v>1061</v>
      </c>
      <c r="B1030">
        <v>1976</v>
      </c>
      <c r="C1030" s="17" t="s">
        <v>10</v>
      </c>
      <c r="D1030" s="15">
        <v>7</v>
      </c>
      <c r="E1030" s="21">
        <f t="shared" si="80"/>
        <v>27948</v>
      </c>
      <c r="F1030" s="23">
        <f t="shared" si="81"/>
        <v>46</v>
      </c>
      <c r="G1030">
        <v>1</v>
      </c>
      <c r="H1030" s="19">
        <v>8342.91</v>
      </c>
      <c r="I1030" t="s">
        <v>12</v>
      </c>
      <c r="J1030" t="s">
        <v>16</v>
      </c>
      <c r="K1030" t="s">
        <v>168</v>
      </c>
      <c r="L1030" t="str">
        <f t="shared" si="82"/>
        <v>tier - 3</v>
      </c>
      <c r="M1030" t="str">
        <f t="shared" si="83"/>
        <v>tier - 1</v>
      </c>
      <c r="N1030" t="str">
        <f t="shared" si="84"/>
        <v>R1016</v>
      </c>
    </row>
    <row r="1031" spans="1:14" x14ac:dyDescent="0.25">
      <c r="A1031" t="s">
        <v>1062</v>
      </c>
      <c r="B1031">
        <v>1976</v>
      </c>
      <c r="C1031" s="17" t="s">
        <v>18</v>
      </c>
      <c r="D1031" s="15">
        <v>12</v>
      </c>
      <c r="E1031" s="21">
        <f t="shared" si="80"/>
        <v>27923</v>
      </c>
      <c r="F1031" s="23">
        <f t="shared" si="81"/>
        <v>46</v>
      </c>
      <c r="G1031">
        <v>2</v>
      </c>
      <c r="H1031" s="19">
        <v>8347.16</v>
      </c>
      <c r="I1031" t="s">
        <v>11</v>
      </c>
      <c r="J1031" t="s">
        <v>16</v>
      </c>
      <c r="K1031" t="s">
        <v>13</v>
      </c>
      <c r="L1031" t="str">
        <f t="shared" si="82"/>
        <v>tier - 2</v>
      </c>
      <c r="M1031" t="str">
        <f t="shared" si="83"/>
        <v>tier - 1</v>
      </c>
      <c r="N1031" t="str">
        <f t="shared" si="84"/>
        <v>R1013</v>
      </c>
    </row>
    <row r="1032" spans="1:14" x14ac:dyDescent="0.25">
      <c r="A1032" t="s">
        <v>1063</v>
      </c>
      <c r="B1032">
        <v>1963</v>
      </c>
      <c r="C1032" s="17" t="s">
        <v>20</v>
      </c>
      <c r="D1032" s="15">
        <v>21</v>
      </c>
      <c r="E1032" s="21">
        <f t="shared" si="80"/>
        <v>23275</v>
      </c>
      <c r="F1032" s="23">
        <f t="shared" si="81"/>
        <v>59</v>
      </c>
      <c r="G1032">
        <v>0</v>
      </c>
      <c r="H1032" s="19">
        <v>8355.5400000000009</v>
      </c>
      <c r="I1032" t="s">
        <v>12</v>
      </c>
      <c r="J1032" t="s">
        <v>12</v>
      </c>
      <c r="K1032" t="s">
        <v>23</v>
      </c>
      <c r="L1032" t="str">
        <f t="shared" si="82"/>
        <v>tier - 3</v>
      </c>
      <c r="M1032" t="str">
        <f t="shared" si="83"/>
        <v>tier - 3</v>
      </c>
      <c r="N1032" t="str">
        <f t="shared" si="84"/>
        <v>R1012</v>
      </c>
    </row>
    <row r="1033" spans="1:14" x14ac:dyDescent="0.25">
      <c r="A1033" t="s">
        <v>1064</v>
      </c>
      <c r="B1033">
        <v>1971</v>
      </c>
      <c r="C1033" s="17" t="s">
        <v>20</v>
      </c>
      <c r="D1033" s="15">
        <v>4</v>
      </c>
      <c r="E1033" s="21">
        <f t="shared" si="80"/>
        <v>26180</v>
      </c>
      <c r="F1033" s="23">
        <f t="shared" si="81"/>
        <v>51</v>
      </c>
      <c r="G1033">
        <v>0</v>
      </c>
      <c r="H1033" s="19">
        <v>8396.6200000000008</v>
      </c>
      <c r="I1033" t="s">
        <v>11</v>
      </c>
      <c r="J1033" t="s">
        <v>12</v>
      </c>
      <c r="K1033" t="s">
        <v>13</v>
      </c>
      <c r="L1033" t="str">
        <f t="shared" si="82"/>
        <v>tier - 2</v>
      </c>
      <c r="M1033" t="str">
        <f t="shared" si="83"/>
        <v>tier - 3</v>
      </c>
      <c r="N1033" t="str">
        <f t="shared" si="84"/>
        <v>R1013</v>
      </c>
    </row>
    <row r="1034" spans="1:14" x14ac:dyDescent="0.25">
      <c r="A1034" t="s">
        <v>1065</v>
      </c>
      <c r="B1034">
        <v>1971</v>
      </c>
      <c r="C1034" s="17" t="s">
        <v>20</v>
      </c>
      <c r="D1034" s="15">
        <v>18</v>
      </c>
      <c r="E1034" s="21">
        <f t="shared" si="80"/>
        <v>26194</v>
      </c>
      <c r="F1034" s="23">
        <f t="shared" si="81"/>
        <v>51</v>
      </c>
      <c r="G1034">
        <v>0</v>
      </c>
      <c r="H1034" s="19">
        <v>8400.01</v>
      </c>
      <c r="I1034" t="s">
        <v>11</v>
      </c>
      <c r="J1034" t="s">
        <v>12</v>
      </c>
      <c r="K1034" t="s">
        <v>13</v>
      </c>
      <c r="L1034" t="str">
        <f t="shared" si="82"/>
        <v>tier - 2</v>
      </c>
      <c r="M1034" t="str">
        <f t="shared" si="83"/>
        <v>tier - 3</v>
      </c>
      <c r="N1034" t="str">
        <f t="shared" si="84"/>
        <v>R1013</v>
      </c>
    </row>
    <row r="1035" spans="1:14" x14ac:dyDescent="0.25">
      <c r="A1035" t="s">
        <v>1066</v>
      </c>
      <c r="B1035">
        <v>1979</v>
      </c>
      <c r="C1035" s="17" t="s">
        <v>18</v>
      </c>
      <c r="D1035" s="15">
        <v>11</v>
      </c>
      <c r="E1035" s="21">
        <f t="shared" si="80"/>
        <v>29017</v>
      </c>
      <c r="F1035" s="23">
        <f t="shared" si="81"/>
        <v>43</v>
      </c>
      <c r="G1035">
        <v>3</v>
      </c>
      <c r="H1035" s="19">
        <v>8410.0499999999993</v>
      </c>
      <c r="I1035" t="s">
        <v>11</v>
      </c>
      <c r="J1035" t="s">
        <v>11</v>
      </c>
      <c r="K1035" t="s">
        <v>23</v>
      </c>
      <c r="L1035" t="str">
        <f t="shared" si="82"/>
        <v>tier - 2</v>
      </c>
      <c r="M1035" t="str">
        <f t="shared" si="83"/>
        <v>tier - 2</v>
      </c>
      <c r="N1035" t="str">
        <f t="shared" si="84"/>
        <v>R1012</v>
      </c>
    </row>
    <row r="1036" spans="1:14" x14ac:dyDescent="0.25">
      <c r="A1036" t="s">
        <v>1067</v>
      </c>
      <c r="B1036">
        <v>1977</v>
      </c>
      <c r="C1036" s="17" t="s">
        <v>20</v>
      </c>
      <c r="D1036" s="15">
        <v>4</v>
      </c>
      <c r="E1036" s="21">
        <f t="shared" si="80"/>
        <v>28372</v>
      </c>
      <c r="F1036" s="23">
        <f t="shared" si="81"/>
        <v>45</v>
      </c>
      <c r="G1036">
        <v>2</v>
      </c>
      <c r="H1036" s="19">
        <v>8413.4599999999991</v>
      </c>
      <c r="I1036" t="s">
        <v>12</v>
      </c>
      <c r="J1036" t="s">
        <v>16</v>
      </c>
      <c r="K1036" t="s">
        <v>23</v>
      </c>
      <c r="L1036" t="str">
        <f t="shared" si="82"/>
        <v>tier - 3</v>
      </c>
      <c r="M1036" t="str">
        <f t="shared" si="83"/>
        <v>tier - 1</v>
      </c>
      <c r="N1036" t="str">
        <f t="shared" si="84"/>
        <v>R1012</v>
      </c>
    </row>
    <row r="1037" spans="1:14" x14ac:dyDescent="0.25">
      <c r="A1037" t="s">
        <v>1068</v>
      </c>
      <c r="B1037">
        <v>1975</v>
      </c>
      <c r="C1037" s="17" t="s">
        <v>20</v>
      </c>
      <c r="D1037" s="15">
        <v>28</v>
      </c>
      <c r="E1037" s="21">
        <f t="shared" si="80"/>
        <v>27665</v>
      </c>
      <c r="F1037" s="23">
        <f t="shared" si="81"/>
        <v>47</v>
      </c>
      <c r="G1037">
        <v>1</v>
      </c>
      <c r="H1037" s="19">
        <v>8428.07</v>
      </c>
      <c r="I1037" t="s">
        <v>12</v>
      </c>
      <c r="J1037" t="s">
        <v>11</v>
      </c>
      <c r="K1037" t="s">
        <v>23</v>
      </c>
      <c r="L1037" t="str">
        <f t="shared" si="82"/>
        <v>tier - 3</v>
      </c>
      <c r="M1037" t="str">
        <f t="shared" si="83"/>
        <v>tier - 2</v>
      </c>
      <c r="N1037" t="str">
        <f t="shared" si="84"/>
        <v>R1012</v>
      </c>
    </row>
    <row r="1038" spans="1:14" x14ac:dyDescent="0.25">
      <c r="A1038" t="s">
        <v>1069</v>
      </c>
      <c r="B1038">
        <v>1963</v>
      </c>
      <c r="C1038" s="17" t="s">
        <v>20</v>
      </c>
      <c r="D1038" s="15">
        <v>24</v>
      </c>
      <c r="E1038" s="21">
        <f t="shared" si="80"/>
        <v>23278</v>
      </c>
      <c r="F1038" s="23">
        <f t="shared" si="81"/>
        <v>59</v>
      </c>
      <c r="G1038">
        <v>0</v>
      </c>
      <c r="H1038" s="19">
        <v>8440.0499999999993</v>
      </c>
      <c r="I1038" t="s">
        <v>12</v>
      </c>
      <c r="J1038" t="s">
        <v>11</v>
      </c>
      <c r="K1038" t="s">
        <v>13</v>
      </c>
      <c r="L1038" t="str">
        <f t="shared" si="82"/>
        <v>tier - 3</v>
      </c>
      <c r="M1038" t="str">
        <f t="shared" si="83"/>
        <v>tier - 2</v>
      </c>
      <c r="N1038" t="str">
        <f t="shared" si="84"/>
        <v>R1013</v>
      </c>
    </row>
    <row r="1039" spans="1:14" x14ac:dyDescent="0.25">
      <c r="A1039" t="s">
        <v>1070</v>
      </c>
      <c r="B1039">
        <v>1972</v>
      </c>
      <c r="C1039" s="17" t="s">
        <v>20</v>
      </c>
      <c r="D1039" s="15">
        <v>9</v>
      </c>
      <c r="E1039" s="21">
        <f t="shared" si="80"/>
        <v>26551</v>
      </c>
      <c r="F1039" s="23">
        <f t="shared" si="81"/>
        <v>50</v>
      </c>
      <c r="G1039">
        <v>0</v>
      </c>
      <c r="H1039" s="19">
        <v>8442.67</v>
      </c>
      <c r="I1039" t="s">
        <v>11</v>
      </c>
      <c r="J1039" t="s">
        <v>12</v>
      </c>
      <c r="K1039" t="s">
        <v>13</v>
      </c>
      <c r="L1039" t="str">
        <f t="shared" si="82"/>
        <v>tier - 2</v>
      </c>
      <c r="M1039" t="str">
        <f t="shared" si="83"/>
        <v>tier - 3</v>
      </c>
      <c r="N1039" t="str">
        <f t="shared" si="84"/>
        <v>R1013</v>
      </c>
    </row>
    <row r="1040" spans="1:14" x14ac:dyDescent="0.25">
      <c r="A1040" t="s">
        <v>1071</v>
      </c>
      <c r="B1040">
        <v>1972</v>
      </c>
      <c r="C1040" s="17" t="s">
        <v>20</v>
      </c>
      <c r="D1040" s="15">
        <v>4</v>
      </c>
      <c r="E1040" s="21">
        <f t="shared" si="80"/>
        <v>26546</v>
      </c>
      <c r="F1040" s="23">
        <f t="shared" si="81"/>
        <v>50</v>
      </c>
      <c r="G1040">
        <v>0</v>
      </c>
      <c r="H1040" s="19">
        <v>8444.4699999999993</v>
      </c>
      <c r="I1040" t="s">
        <v>12</v>
      </c>
      <c r="J1040" t="s">
        <v>16</v>
      </c>
      <c r="K1040" t="s">
        <v>42</v>
      </c>
      <c r="L1040" t="str">
        <f t="shared" si="82"/>
        <v>tier - 3</v>
      </c>
      <c r="M1040" t="str">
        <f t="shared" si="83"/>
        <v>tier - 1</v>
      </c>
      <c r="N1040" t="str">
        <f t="shared" si="84"/>
        <v>R1011</v>
      </c>
    </row>
    <row r="1041" spans="1:14" x14ac:dyDescent="0.25">
      <c r="A1041" t="s">
        <v>1072</v>
      </c>
      <c r="B1041">
        <v>1966</v>
      </c>
      <c r="C1041" s="17" t="s">
        <v>18</v>
      </c>
      <c r="D1041" s="15">
        <v>12</v>
      </c>
      <c r="E1041" s="21">
        <f t="shared" si="80"/>
        <v>24270</v>
      </c>
      <c r="F1041" s="23">
        <f t="shared" si="81"/>
        <v>56</v>
      </c>
      <c r="G1041">
        <v>0</v>
      </c>
      <c r="H1041" s="19">
        <v>8448.66</v>
      </c>
      <c r="I1041" t="s">
        <v>12</v>
      </c>
      <c r="J1041" t="s">
        <v>16</v>
      </c>
      <c r="K1041" t="s">
        <v>13</v>
      </c>
      <c r="L1041" t="str">
        <f t="shared" si="82"/>
        <v>tier - 3</v>
      </c>
      <c r="M1041" t="str">
        <f t="shared" si="83"/>
        <v>tier - 1</v>
      </c>
      <c r="N1041" t="str">
        <f t="shared" si="84"/>
        <v>R1013</v>
      </c>
    </row>
    <row r="1042" spans="1:14" x14ac:dyDescent="0.25">
      <c r="A1042" t="s">
        <v>1073</v>
      </c>
      <c r="B1042">
        <v>1984</v>
      </c>
      <c r="C1042" s="17" t="s">
        <v>18</v>
      </c>
      <c r="D1042" s="15">
        <v>19</v>
      </c>
      <c r="E1042" s="21">
        <f t="shared" si="80"/>
        <v>30852</v>
      </c>
      <c r="F1042" s="23">
        <f t="shared" si="81"/>
        <v>38</v>
      </c>
      <c r="G1042">
        <v>3</v>
      </c>
      <c r="H1042" s="19">
        <v>8450.82</v>
      </c>
      <c r="I1042" t="s">
        <v>11</v>
      </c>
      <c r="J1042" t="s">
        <v>11</v>
      </c>
      <c r="K1042" t="s">
        <v>200</v>
      </c>
      <c r="L1042" t="str">
        <f t="shared" si="82"/>
        <v>tier - 2</v>
      </c>
      <c r="M1042" t="str">
        <f t="shared" si="83"/>
        <v>tier - 2</v>
      </c>
      <c r="N1042" t="str">
        <f t="shared" si="84"/>
        <v>R1025</v>
      </c>
    </row>
    <row r="1043" spans="1:14" x14ac:dyDescent="0.25">
      <c r="A1043" t="s">
        <v>1074</v>
      </c>
      <c r="B1043">
        <v>1972</v>
      </c>
      <c r="C1043" s="17" t="s">
        <v>30</v>
      </c>
      <c r="D1043" s="15">
        <v>26</v>
      </c>
      <c r="E1043" s="21">
        <f t="shared" si="80"/>
        <v>26659</v>
      </c>
      <c r="F1043" s="23">
        <f t="shared" si="81"/>
        <v>50</v>
      </c>
      <c r="G1043">
        <v>0</v>
      </c>
      <c r="H1043" s="19">
        <v>8457.82</v>
      </c>
      <c r="I1043" t="s">
        <v>11</v>
      </c>
      <c r="J1043" t="s">
        <v>12</v>
      </c>
      <c r="K1043" t="s">
        <v>42</v>
      </c>
      <c r="L1043" t="str">
        <f t="shared" si="82"/>
        <v>tier - 2</v>
      </c>
      <c r="M1043" t="str">
        <f t="shared" si="83"/>
        <v>tier - 3</v>
      </c>
      <c r="N1043" t="str">
        <f t="shared" si="84"/>
        <v>R1011</v>
      </c>
    </row>
    <row r="1044" spans="1:14" x14ac:dyDescent="0.25">
      <c r="A1044" t="s">
        <v>1075</v>
      </c>
      <c r="B1044">
        <v>1992</v>
      </c>
      <c r="C1044" s="17" t="s">
        <v>20</v>
      </c>
      <c r="D1044" s="15">
        <v>9</v>
      </c>
      <c r="E1044" s="21">
        <f t="shared" si="80"/>
        <v>33856</v>
      </c>
      <c r="F1044" s="23">
        <f t="shared" si="81"/>
        <v>30</v>
      </c>
      <c r="G1044">
        <v>0</v>
      </c>
      <c r="H1044" s="19">
        <v>8466.35</v>
      </c>
      <c r="I1044" t="s">
        <v>11</v>
      </c>
      <c r="J1044" t="s">
        <v>11</v>
      </c>
      <c r="K1044" t="s">
        <v>23</v>
      </c>
      <c r="L1044" t="str">
        <f t="shared" si="82"/>
        <v>tier - 2</v>
      </c>
      <c r="M1044" t="str">
        <f t="shared" si="83"/>
        <v>tier - 2</v>
      </c>
      <c r="N1044" t="str">
        <f t="shared" si="84"/>
        <v>R1012</v>
      </c>
    </row>
    <row r="1045" spans="1:14" x14ac:dyDescent="0.25">
      <c r="A1045" t="s">
        <v>1076</v>
      </c>
      <c r="B1045">
        <v>1993</v>
      </c>
      <c r="C1045" s="17" t="s">
        <v>15</v>
      </c>
      <c r="D1045" s="15">
        <v>10</v>
      </c>
      <c r="E1045" s="21">
        <f t="shared" si="80"/>
        <v>34283</v>
      </c>
      <c r="F1045" s="23">
        <f t="shared" si="81"/>
        <v>29</v>
      </c>
      <c r="G1045">
        <v>0</v>
      </c>
      <c r="H1045" s="19">
        <v>8471.65</v>
      </c>
      <c r="I1045" t="s">
        <v>11</v>
      </c>
      <c r="J1045" t="s">
        <v>16</v>
      </c>
      <c r="K1045" t="s">
        <v>23</v>
      </c>
      <c r="L1045" t="str">
        <f t="shared" si="82"/>
        <v>tier - 2</v>
      </c>
      <c r="M1045" t="str">
        <f t="shared" si="83"/>
        <v>tier - 1</v>
      </c>
      <c r="N1045" t="str">
        <f t="shared" si="84"/>
        <v>R1012</v>
      </c>
    </row>
    <row r="1046" spans="1:14" x14ac:dyDescent="0.25">
      <c r="A1046" t="s">
        <v>1077</v>
      </c>
      <c r="B1046">
        <v>1977</v>
      </c>
      <c r="C1046" s="17" t="s">
        <v>30</v>
      </c>
      <c r="D1046" s="15">
        <v>26</v>
      </c>
      <c r="E1046" s="21">
        <f t="shared" si="80"/>
        <v>28485</v>
      </c>
      <c r="F1046" s="23">
        <f t="shared" si="81"/>
        <v>45</v>
      </c>
      <c r="G1046">
        <v>2</v>
      </c>
      <c r="H1046" s="19">
        <v>8515.76</v>
      </c>
      <c r="I1046" t="s">
        <v>11</v>
      </c>
      <c r="J1046" t="s">
        <v>11</v>
      </c>
      <c r="K1046" t="s">
        <v>13</v>
      </c>
      <c r="L1046" t="str">
        <f t="shared" si="82"/>
        <v>tier - 2</v>
      </c>
      <c r="M1046" t="str">
        <f t="shared" si="83"/>
        <v>tier - 2</v>
      </c>
      <c r="N1046" t="str">
        <f t="shared" si="84"/>
        <v>R1013</v>
      </c>
    </row>
    <row r="1047" spans="1:14" x14ac:dyDescent="0.25">
      <c r="A1047" t="s">
        <v>1078</v>
      </c>
      <c r="B1047">
        <v>1977</v>
      </c>
      <c r="C1047" s="17" t="s">
        <v>18</v>
      </c>
      <c r="D1047" s="15">
        <v>21</v>
      </c>
      <c r="E1047" s="21">
        <f t="shared" si="80"/>
        <v>28297</v>
      </c>
      <c r="F1047" s="23">
        <f t="shared" si="81"/>
        <v>45</v>
      </c>
      <c r="G1047">
        <v>2</v>
      </c>
      <c r="H1047" s="19">
        <v>8516.83</v>
      </c>
      <c r="I1047" t="s">
        <v>11</v>
      </c>
      <c r="J1047" t="s">
        <v>16</v>
      </c>
      <c r="K1047" t="s">
        <v>13</v>
      </c>
      <c r="L1047" t="str">
        <f t="shared" si="82"/>
        <v>tier - 2</v>
      </c>
      <c r="M1047" t="str">
        <f t="shared" si="83"/>
        <v>tier - 1</v>
      </c>
      <c r="N1047" t="str">
        <f t="shared" si="84"/>
        <v>R1013</v>
      </c>
    </row>
    <row r="1048" spans="1:14" x14ac:dyDescent="0.25">
      <c r="A1048" t="s">
        <v>1079</v>
      </c>
      <c r="B1048">
        <v>1977</v>
      </c>
      <c r="C1048" s="17" t="s">
        <v>30</v>
      </c>
      <c r="D1048" s="15">
        <v>29</v>
      </c>
      <c r="E1048" s="21">
        <f t="shared" si="80"/>
        <v>28488</v>
      </c>
      <c r="F1048" s="23">
        <f t="shared" si="81"/>
        <v>45</v>
      </c>
      <c r="G1048">
        <v>2</v>
      </c>
      <c r="H1048" s="19">
        <v>8520.0300000000007</v>
      </c>
      <c r="I1048" t="s">
        <v>11</v>
      </c>
      <c r="J1048" t="s">
        <v>12</v>
      </c>
      <c r="K1048" t="s">
        <v>42</v>
      </c>
      <c r="L1048" t="str">
        <f t="shared" si="82"/>
        <v>tier - 2</v>
      </c>
      <c r="M1048" t="str">
        <f t="shared" si="83"/>
        <v>tier - 3</v>
      </c>
      <c r="N1048" t="str">
        <f t="shared" si="84"/>
        <v>R1011</v>
      </c>
    </row>
    <row r="1049" spans="1:14" x14ac:dyDescent="0.25">
      <c r="A1049" t="s">
        <v>1080</v>
      </c>
      <c r="B1049">
        <v>1979</v>
      </c>
      <c r="C1049" s="17" t="s">
        <v>35</v>
      </c>
      <c r="D1049" s="15">
        <v>13</v>
      </c>
      <c r="E1049" s="21">
        <f t="shared" si="80"/>
        <v>29080</v>
      </c>
      <c r="F1049" s="23">
        <f t="shared" si="81"/>
        <v>43</v>
      </c>
      <c r="G1049">
        <v>3</v>
      </c>
      <c r="H1049" s="19">
        <v>8522</v>
      </c>
      <c r="I1049" t="s">
        <v>11</v>
      </c>
      <c r="J1049" t="s">
        <v>11</v>
      </c>
      <c r="K1049" t="s">
        <v>42</v>
      </c>
      <c r="L1049" t="str">
        <f t="shared" si="82"/>
        <v>tier - 2</v>
      </c>
      <c r="M1049" t="str">
        <f t="shared" si="83"/>
        <v>tier - 2</v>
      </c>
      <c r="N1049" t="str">
        <f t="shared" si="84"/>
        <v>R1011</v>
      </c>
    </row>
    <row r="1050" spans="1:14" x14ac:dyDescent="0.25">
      <c r="A1050" t="s">
        <v>1081</v>
      </c>
      <c r="B1050">
        <v>1977</v>
      </c>
      <c r="C1050" s="17" t="s">
        <v>10</v>
      </c>
      <c r="D1050" s="15">
        <v>26</v>
      </c>
      <c r="E1050" s="21">
        <f t="shared" si="80"/>
        <v>28332</v>
      </c>
      <c r="F1050" s="23">
        <f t="shared" si="81"/>
        <v>45</v>
      </c>
      <c r="G1050">
        <v>2</v>
      </c>
      <c r="H1050" s="19">
        <v>8527.5300000000007</v>
      </c>
      <c r="I1050" t="s">
        <v>11</v>
      </c>
      <c r="J1050" t="s">
        <v>11</v>
      </c>
      <c r="K1050" t="s">
        <v>13</v>
      </c>
      <c r="L1050" t="str">
        <f t="shared" si="82"/>
        <v>tier - 2</v>
      </c>
      <c r="M1050" t="str">
        <f t="shared" si="83"/>
        <v>tier - 2</v>
      </c>
      <c r="N1050" t="str">
        <f t="shared" si="84"/>
        <v>R1013</v>
      </c>
    </row>
    <row r="1051" spans="1:14" x14ac:dyDescent="0.25">
      <c r="A1051" t="s">
        <v>1082</v>
      </c>
      <c r="B1051">
        <v>1983</v>
      </c>
      <c r="C1051" s="17" t="s">
        <v>10</v>
      </c>
      <c r="D1051" s="15">
        <v>24</v>
      </c>
      <c r="E1051" s="21">
        <f t="shared" si="80"/>
        <v>30521</v>
      </c>
      <c r="F1051" s="23">
        <f t="shared" si="81"/>
        <v>39</v>
      </c>
      <c r="G1051">
        <v>0</v>
      </c>
      <c r="H1051" s="19">
        <v>8534.67</v>
      </c>
      <c r="I1051" t="s">
        <v>11</v>
      </c>
      <c r="J1051" t="s">
        <v>12</v>
      </c>
      <c r="K1051" t="s">
        <v>247</v>
      </c>
      <c r="L1051" t="str">
        <f t="shared" si="82"/>
        <v>tier - 2</v>
      </c>
      <c r="M1051" t="str">
        <f t="shared" si="83"/>
        <v>tier - 3</v>
      </c>
      <c r="N1051" t="str">
        <f t="shared" si="84"/>
        <v>R1024</v>
      </c>
    </row>
    <row r="1052" spans="1:14" x14ac:dyDescent="0.25">
      <c r="A1052" t="s">
        <v>1083</v>
      </c>
      <c r="B1052">
        <v>1981</v>
      </c>
      <c r="C1052" s="17" t="s">
        <v>30</v>
      </c>
      <c r="D1052" s="15">
        <v>27</v>
      </c>
      <c r="E1052" s="21">
        <f t="shared" si="80"/>
        <v>29947</v>
      </c>
      <c r="F1052" s="23">
        <f t="shared" si="81"/>
        <v>41</v>
      </c>
      <c r="G1052">
        <v>3</v>
      </c>
      <c r="H1052" s="19">
        <v>8538.2900000000009</v>
      </c>
      <c r="I1052" t="s">
        <v>11</v>
      </c>
      <c r="J1052" t="s">
        <v>12</v>
      </c>
      <c r="K1052" t="s">
        <v>247</v>
      </c>
      <c r="L1052" t="str">
        <f t="shared" si="82"/>
        <v>tier - 2</v>
      </c>
      <c r="M1052" t="str">
        <f t="shared" si="83"/>
        <v>tier - 3</v>
      </c>
      <c r="N1052" t="str">
        <f t="shared" si="84"/>
        <v>R1024</v>
      </c>
    </row>
    <row r="1053" spans="1:14" x14ac:dyDescent="0.25">
      <c r="A1053" t="s">
        <v>1084</v>
      </c>
      <c r="B1053">
        <v>1975</v>
      </c>
      <c r="C1053" s="17" t="s">
        <v>15</v>
      </c>
      <c r="D1053" s="15">
        <v>6</v>
      </c>
      <c r="E1053" s="21">
        <f t="shared" si="80"/>
        <v>27704</v>
      </c>
      <c r="F1053" s="23">
        <f t="shared" si="81"/>
        <v>47</v>
      </c>
      <c r="G1053">
        <v>1</v>
      </c>
      <c r="H1053" s="19">
        <v>8539.67</v>
      </c>
      <c r="I1053" t="s">
        <v>11</v>
      </c>
      <c r="J1053" t="s">
        <v>12</v>
      </c>
      <c r="K1053" t="s">
        <v>42</v>
      </c>
      <c r="L1053" t="str">
        <f t="shared" si="82"/>
        <v>tier - 2</v>
      </c>
      <c r="M1053" t="str">
        <f t="shared" si="83"/>
        <v>tier - 3</v>
      </c>
      <c r="N1053" t="str">
        <f t="shared" si="84"/>
        <v>R1011</v>
      </c>
    </row>
    <row r="1054" spans="1:14" x14ac:dyDescent="0.25">
      <c r="A1054" t="s">
        <v>1085</v>
      </c>
      <c r="B1054">
        <v>1983</v>
      </c>
      <c r="C1054" s="17" t="s">
        <v>30</v>
      </c>
      <c r="D1054" s="15">
        <v>12</v>
      </c>
      <c r="E1054" s="21">
        <f t="shared" si="80"/>
        <v>30662</v>
      </c>
      <c r="F1054" s="23">
        <f t="shared" si="81"/>
        <v>39</v>
      </c>
      <c r="G1054">
        <v>1</v>
      </c>
      <c r="H1054" s="19">
        <v>8547.69</v>
      </c>
      <c r="I1054" t="s">
        <v>11</v>
      </c>
      <c r="J1054" t="s">
        <v>16</v>
      </c>
      <c r="K1054" t="s">
        <v>13</v>
      </c>
      <c r="L1054" t="str">
        <f t="shared" si="82"/>
        <v>tier - 2</v>
      </c>
      <c r="M1054" t="str">
        <f t="shared" si="83"/>
        <v>tier - 1</v>
      </c>
      <c r="N1054" t="str">
        <f t="shared" si="84"/>
        <v>R1013</v>
      </c>
    </row>
    <row r="1055" spans="1:14" x14ac:dyDescent="0.25">
      <c r="A1055" t="s">
        <v>1086</v>
      </c>
      <c r="B1055">
        <v>1975</v>
      </c>
      <c r="C1055" s="17" t="s">
        <v>35</v>
      </c>
      <c r="D1055" s="15">
        <v>6</v>
      </c>
      <c r="E1055" s="21">
        <f t="shared" si="80"/>
        <v>27612</v>
      </c>
      <c r="F1055" s="23">
        <f t="shared" si="81"/>
        <v>47</v>
      </c>
      <c r="G1055">
        <v>1</v>
      </c>
      <c r="H1055" s="19">
        <v>8551.35</v>
      </c>
      <c r="I1055" t="s">
        <v>11</v>
      </c>
      <c r="J1055" t="s">
        <v>11</v>
      </c>
      <c r="K1055" t="s">
        <v>42</v>
      </c>
      <c r="L1055" t="str">
        <f t="shared" si="82"/>
        <v>tier - 2</v>
      </c>
      <c r="M1055" t="str">
        <f t="shared" si="83"/>
        <v>tier - 2</v>
      </c>
      <c r="N1055" t="str">
        <f t="shared" si="84"/>
        <v>R1011</v>
      </c>
    </row>
    <row r="1056" spans="1:14" x14ac:dyDescent="0.25">
      <c r="A1056" t="s">
        <v>1087</v>
      </c>
      <c r="B1056">
        <v>1975</v>
      </c>
      <c r="C1056" s="17" t="s">
        <v>35</v>
      </c>
      <c r="D1056" s="15">
        <v>21</v>
      </c>
      <c r="E1056" s="21">
        <f t="shared" si="80"/>
        <v>27627</v>
      </c>
      <c r="F1056" s="23">
        <f t="shared" si="81"/>
        <v>47</v>
      </c>
      <c r="G1056">
        <v>1</v>
      </c>
      <c r="H1056" s="19">
        <v>8556.91</v>
      </c>
      <c r="I1056" t="s">
        <v>11</v>
      </c>
      <c r="J1056" t="s">
        <v>16</v>
      </c>
      <c r="K1056" t="s">
        <v>42</v>
      </c>
      <c r="L1056" t="str">
        <f t="shared" si="82"/>
        <v>tier - 2</v>
      </c>
      <c r="M1056" t="str">
        <f t="shared" si="83"/>
        <v>tier - 1</v>
      </c>
      <c r="N1056" t="str">
        <f t="shared" si="84"/>
        <v>R1011</v>
      </c>
    </row>
    <row r="1057" spans="1:14" x14ac:dyDescent="0.25">
      <c r="A1057" t="s">
        <v>1088</v>
      </c>
      <c r="B1057">
        <v>1988</v>
      </c>
      <c r="C1057" s="17" t="s">
        <v>20</v>
      </c>
      <c r="D1057" s="15">
        <v>21</v>
      </c>
      <c r="E1057" s="21">
        <f t="shared" si="80"/>
        <v>32407</v>
      </c>
      <c r="F1057" s="23">
        <f t="shared" si="81"/>
        <v>34</v>
      </c>
      <c r="G1057">
        <v>3</v>
      </c>
      <c r="H1057" s="19">
        <v>8567.25</v>
      </c>
      <c r="I1057" t="s">
        <v>11</v>
      </c>
      <c r="J1057" t="s">
        <v>16</v>
      </c>
      <c r="K1057" t="s">
        <v>23</v>
      </c>
      <c r="L1057" t="str">
        <f t="shared" si="82"/>
        <v>tier - 2</v>
      </c>
      <c r="M1057" t="str">
        <f t="shared" si="83"/>
        <v>tier - 1</v>
      </c>
      <c r="N1057" t="str">
        <f t="shared" si="84"/>
        <v>R1012</v>
      </c>
    </row>
    <row r="1058" spans="1:14" x14ac:dyDescent="0.25">
      <c r="A1058" t="s">
        <v>1089</v>
      </c>
      <c r="B1058">
        <v>1975</v>
      </c>
      <c r="C1058" s="17" t="s">
        <v>20</v>
      </c>
      <c r="D1058" s="15">
        <v>26</v>
      </c>
      <c r="E1058" s="21">
        <f t="shared" si="80"/>
        <v>27663</v>
      </c>
      <c r="F1058" s="23">
        <f t="shared" si="81"/>
        <v>47</v>
      </c>
      <c r="G1058">
        <v>1</v>
      </c>
      <c r="H1058" s="19">
        <v>8569.86</v>
      </c>
      <c r="I1058" t="s">
        <v>11</v>
      </c>
      <c r="J1058" t="s">
        <v>12</v>
      </c>
      <c r="K1058" t="s">
        <v>13</v>
      </c>
      <c r="L1058" t="str">
        <f t="shared" si="82"/>
        <v>tier - 2</v>
      </c>
      <c r="M1058" t="str">
        <f t="shared" si="83"/>
        <v>tier - 3</v>
      </c>
      <c r="N1058" t="str">
        <f t="shared" si="84"/>
        <v>R1013</v>
      </c>
    </row>
    <row r="1059" spans="1:14" x14ac:dyDescent="0.25">
      <c r="A1059" t="s">
        <v>1090</v>
      </c>
      <c r="B1059">
        <v>1982</v>
      </c>
      <c r="C1059" s="17" t="s">
        <v>30</v>
      </c>
      <c r="D1059" s="15">
        <v>6</v>
      </c>
      <c r="E1059" s="21">
        <f t="shared" si="80"/>
        <v>30291</v>
      </c>
      <c r="F1059" s="23">
        <f t="shared" si="81"/>
        <v>40</v>
      </c>
      <c r="G1059">
        <v>3</v>
      </c>
      <c r="H1059" s="19">
        <v>8572.0400000000009</v>
      </c>
      <c r="I1059" t="s">
        <v>11</v>
      </c>
      <c r="J1059" t="s">
        <v>11</v>
      </c>
      <c r="K1059" t="s">
        <v>300</v>
      </c>
      <c r="L1059" t="str">
        <f t="shared" si="82"/>
        <v>tier - 2</v>
      </c>
      <c r="M1059" t="str">
        <f t="shared" si="83"/>
        <v>tier - 2</v>
      </c>
      <c r="N1059" t="str">
        <f t="shared" si="84"/>
        <v>R1021</v>
      </c>
    </row>
    <row r="1060" spans="1:14" x14ac:dyDescent="0.25">
      <c r="A1060" t="s">
        <v>1091</v>
      </c>
      <c r="B1060">
        <v>1987</v>
      </c>
      <c r="C1060" s="17" t="s">
        <v>15</v>
      </c>
      <c r="D1060" s="15">
        <v>11</v>
      </c>
      <c r="E1060" s="21">
        <f t="shared" si="80"/>
        <v>32092</v>
      </c>
      <c r="F1060" s="23">
        <f t="shared" si="81"/>
        <v>35</v>
      </c>
      <c r="G1060">
        <v>3</v>
      </c>
      <c r="H1060" s="19">
        <v>8573.2999999999993</v>
      </c>
      <c r="I1060" t="s">
        <v>11</v>
      </c>
      <c r="J1060" t="s">
        <v>11</v>
      </c>
      <c r="K1060" t="s">
        <v>300</v>
      </c>
      <c r="L1060" t="str">
        <f t="shared" si="82"/>
        <v>tier - 2</v>
      </c>
      <c r="M1060" t="str">
        <f t="shared" si="83"/>
        <v>tier - 2</v>
      </c>
      <c r="N1060" t="str">
        <f t="shared" si="84"/>
        <v>R1021</v>
      </c>
    </row>
    <row r="1061" spans="1:14" x14ac:dyDescent="0.25">
      <c r="A1061" t="s">
        <v>1092</v>
      </c>
      <c r="B1061">
        <v>1983</v>
      </c>
      <c r="C1061" s="17" t="s">
        <v>30</v>
      </c>
      <c r="D1061" s="15">
        <v>30</v>
      </c>
      <c r="E1061" s="21">
        <f t="shared" si="80"/>
        <v>30680</v>
      </c>
      <c r="F1061" s="23">
        <f t="shared" si="81"/>
        <v>39</v>
      </c>
      <c r="G1061">
        <v>5</v>
      </c>
      <c r="H1061" s="19">
        <v>8582.2999999999993</v>
      </c>
      <c r="I1061" t="s">
        <v>11</v>
      </c>
      <c r="J1061" t="s">
        <v>16</v>
      </c>
      <c r="K1061" t="s">
        <v>13</v>
      </c>
      <c r="L1061" t="str">
        <f t="shared" si="82"/>
        <v>tier - 2</v>
      </c>
      <c r="M1061" t="str">
        <f t="shared" si="83"/>
        <v>tier - 1</v>
      </c>
      <c r="N1061" t="str">
        <f t="shared" si="84"/>
        <v>R1013</v>
      </c>
    </row>
    <row r="1062" spans="1:14" x14ac:dyDescent="0.25">
      <c r="A1062" t="s">
        <v>1093</v>
      </c>
      <c r="B1062">
        <v>1983</v>
      </c>
      <c r="C1062" s="17" t="s">
        <v>10</v>
      </c>
      <c r="D1062" s="15">
        <v>25</v>
      </c>
      <c r="E1062" s="21">
        <f t="shared" si="80"/>
        <v>30522</v>
      </c>
      <c r="F1062" s="23">
        <f t="shared" si="81"/>
        <v>39</v>
      </c>
      <c r="G1062">
        <v>5</v>
      </c>
      <c r="H1062" s="19">
        <v>8596.83</v>
      </c>
      <c r="I1062" t="s">
        <v>11</v>
      </c>
      <c r="J1062" t="s">
        <v>12</v>
      </c>
      <c r="K1062" t="s">
        <v>13</v>
      </c>
      <c r="L1062" t="str">
        <f t="shared" si="82"/>
        <v>tier - 2</v>
      </c>
      <c r="M1062" t="str">
        <f t="shared" si="83"/>
        <v>tier - 3</v>
      </c>
      <c r="N1062" t="str">
        <f t="shared" si="84"/>
        <v>R1013</v>
      </c>
    </row>
    <row r="1063" spans="1:14" x14ac:dyDescent="0.25">
      <c r="A1063" t="s">
        <v>1094</v>
      </c>
      <c r="B1063">
        <v>1973</v>
      </c>
      <c r="C1063" s="17" t="s">
        <v>10</v>
      </c>
      <c r="D1063" s="15">
        <v>11</v>
      </c>
      <c r="E1063" s="21">
        <f t="shared" si="80"/>
        <v>26856</v>
      </c>
      <c r="F1063" s="23">
        <f t="shared" si="81"/>
        <v>49</v>
      </c>
      <c r="G1063">
        <v>0</v>
      </c>
      <c r="H1063" s="19">
        <v>8601.33</v>
      </c>
      <c r="I1063" t="s">
        <v>11</v>
      </c>
      <c r="J1063" t="s">
        <v>16</v>
      </c>
      <c r="K1063" t="s">
        <v>13</v>
      </c>
      <c r="L1063" t="str">
        <f t="shared" si="82"/>
        <v>tier - 2</v>
      </c>
      <c r="M1063" t="str">
        <f t="shared" si="83"/>
        <v>tier - 1</v>
      </c>
      <c r="N1063" t="str">
        <f t="shared" si="84"/>
        <v>R1013</v>
      </c>
    </row>
    <row r="1064" spans="1:14" x14ac:dyDescent="0.25">
      <c r="A1064" t="s">
        <v>1095</v>
      </c>
      <c r="B1064">
        <v>1977</v>
      </c>
      <c r="C1064" s="17" t="s">
        <v>20</v>
      </c>
      <c r="D1064" s="15">
        <v>24</v>
      </c>
      <c r="E1064" s="21">
        <f t="shared" si="80"/>
        <v>28392</v>
      </c>
      <c r="F1064" s="23">
        <f t="shared" si="81"/>
        <v>45</v>
      </c>
      <c r="G1064">
        <v>2</v>
      </c>
      <c r="H1064" s="19">
        <v>8603.82</v>
      </c>
      <c r="I1064" t="s">
        <v>11</v>
      </c>
      <c r="J1064" t="s">
        <v>16</v>
      </c>
      <c r="K1064" t="s">
        <v>166</v>
      </c>
      <c r="L1064" t="str">
        <f t="shared" si="82"/>
        <v>tier - 2</v>
      </c>
      <c r="M1064" t="str">
        <f t="shared" si="83"/>
        <v>tier - 1</v>
      </c>
      <c r="N1064" t="str">
        <f t="shared" si="84"/>
        <v>R1019</v>
      </c>
    </row>
    <row r="1065" spans="1:14" x14ac:dyDescent="0.25">
      <c r="A1065" t="s">
        <v>1096</v>
      </c>
      <c r="B1065">
        <v>1977</v>
      </c>
      <c r="C1065" s="17" t="s">
        <v>15</v>
      </c>
      <c r="D1065" s="15">
        <v>12</v>
      </c>
      <c r="E1065" s="21">
        <f t="shared" si="80"/>
        <v>28441</v>
      </c>
      <c r="F1065" s="23">
        <f t="shared" si="81"/>
        <v>45</v>
      </c>
      <c r="G1065">
        <v>2</v>
      </c>
      <c r="H1065" s="19">
        <v>8604.48</v>
      </c>
      <c r="I1065" t="s">
        <v>12</v>
      </c>
      <c r="J1065" t="s">
        <v>11</v>
      </c>
      <c r="K1065" t="s">
        <v>168</v>
      </c>
      <c r="L1065" t="str">
        <f t="shared" si="82"/>
        <v>tier - 3</v>
      </c>
      <c r="M1065" t="str">
        <f t="shared" si="83"/>
        <v>tier - 2</v>
      </c>
      <c r="N1065" t="str">
        <f t="shared" si="84"/>
        <v>R1016</v>
      </c>
    </row>
    <row r="1066" spans="1:14" x14ac:dyDescent="0.25">
      <c r="A1066" t="s">
        <v>1097</v>
      </c>
      <c r="B1066">
        <v>1977</v>
      </c>
      <c r="C1066" s="17" t="s">
        <v>37</v>
      </c>
      <c r="D1066" s="15">
        <v>15</v>
      </c>
      <c r="E1066" s="21">
        <f t="shared" si="80"/>
        <v>28413</v>
      </c>
      <c r="F1066" s="23">
        <f t="shared" si="81"/>
        <v>45</v>
      </c>
      <c r="G1066">
        <v>3</v>
      </c>
      <c r="H1066" s="19">
        <v>8605.36</v>
      </c>
      <c r="I1066" t="s">
        <v>11</v>
      </c>
      <c r="J1066" t="s">
        <v>11</v>
      </c>
      <c r="K1066" t="s">
        <v>13</v>
      </c>
      <c r="L1066" t="str">
        <f t="shared" si="82"/>
        <v>tier - 2</v>
      </c>
      <c r="M1066" t="str">
        <f t="shared" si="83"/>
        <v>tier - 2</v>
      </c>
      <c r="N1066" t="str">
        <f t="shared" si="84"/>
        <v>R1013</v>
      </c>
    </row>
    <row r="1067" spans="1:14" x14ac:dyDescent="0.25">
      <c r="A1067" t="s">
        <v>1098</v>
      </c>
      <c r="B1067">
        <v>1979</v>
      </c>
      <c r="C1067" s="17" t="s">
        <v>10</v>
      </c>
      <c r="D1067" s="15">
        <v>17</v>
      </c>
      <c r="E1067" s="21">
        <f t="shared" si="80"/>
        <v>29053</v>
      </c>
      <c r="F1067" s="23">
        <f t="shared" si="81"/>
        <v>43</v>
      </c>
      <c r="G1067">
        <v>3</v>
      </c>
      <c r="H1067" s="19">
        <v>8606.2199999999993</v>
      </c>
      <c r="I1067" t="s">
        <v>16</v>
      </c>
      <c r="J1067" t="s">
        <v>11</v>
      </c>
      <c r="K1067" t="s">
        <v>276</v>
      </c>
      <c r="L1067" t="str">
        <f t="shared" si="82"/>
        <v>tier - 1</v>
      </c>
      <c r="M1067" t="str">
        <f t="shared" si="83"/>
        <v>tier - 2</v>
      </c>
      <c r="N1067" t="str">
        <f t="shared" si="84"/>
        <v>R1014</v>
      </c>
    </row>
    <row r="1068" spans="1:14" x14ac:dyDescent="0.25">
      <c r="A1068" t="s">
        <v>1099</v>
      </c>
      <c r="B1068">
        <v>1977</v>
      </c>
      <c r="C1068" s="17" t="s">
        <v>20</v>
      </c>
      <c r="D1068" s="15">
        <v>2</v>
      </c>
      <c r="E1068" s="21">
        <f t="shared" si="80"/>
        <v>28370</v>
      </c>
      <c r="F1068" s="23">
        <f t="shared" si="81"/>
        <v>45</v>
      </c>
      <c r="G1068">
        <v>3</v>
      </c>
      <c r="H1068" s="19">
        <v>8615.2999999999993</v>
      </c>
      <c r="I1068" t="s">
        <v>11</v>
      </c>
      <c r="J1068" t="s">
        <v>12</v>
      </c>
      <c r="K1068" t="s">
        <v>42</v>
      </c>
      <c r="L1068" t="str">
        <f t="shared" si="82"/>
        <v>tier - 2</v>
      </c>
      <c r="M1068" t="str">
        <f t="shared" si="83"/>
        <v>tier - 3</v>
      </c>
      <c r="N1068" t="str">
        <f t="shared" si="84"/>
        <v>R1011</v>
      </c>
    </row>
    <row r="1069" spans="1:14" x14ac:dyDescent="0.25">
      <c r="A1069" t="s">
        <v>1100</v>
      </c>
      <c r="B1069">
        <v>1975</v>
      </c>
      <c r="C1069" s="17" t="s">
        <v>35</v>
      </c>
      <c r="D1069" s="15">
        <v>3</v>
      </c>
      <c r="E1069" s="21">
        <f t="shared" si="80"/>
        <v>27609</v>
      </c>
      <c r="F1069" s="23">
        <f t="shared" si="81"/>
        <v>47</v>
      </c>
      <c r="G1069">
        <v>1</v>
      </c>
      <c r="H1069" s="19">
        <v>8627.5400000000009</v>
      </c>
      <c r="I1069" t="s">
        <v>11</v>
      </c>
      <c r="J1069" t="s">
        <v>11</v>
      </c>
      <c r="K1069" t="s">
        <v>356</v>
      </c>
      <c r="L1069" t="str">
        <f t="shared" si="82"/>
        <v>tier - 2</v>
      </c>
      <c r="M1069" t="str">
        <f t="shared" si="83"/>
        <v>tier - 2</v>
      </c>
      <c r="N1069" t="str">
        <f t="shared" si="84"/>
        <v>R1017</v>
      </c>
    </row>
    <row r="1070" spans="1:14" x14ac:dyDescent="0.25">
      <c r="A1070" t="s">
        <v>1101</v>
      </c>
      <c r="B1070">
        <v>1965</v>
      </c>
      <c r="C1070" s="17" t="s">
        <v>37</v>
      </c>
      <c r="D1070" s="15">
        <v>21</v>
      </c>
      <c r="E1070" s="21">
        <f t="shared" si="80"/>
        <v>24036</v>
      </c>
      <c r="F1070" s="23">
        <f t="shared" si="81"/>
        <v>57</v>
      </c>
      <c r="G1070">
        <v>0</v>
      </c>
      <c r="H1070" s="19">
        <v>8665.09</v>
      </c>
      <c r="I1070" t="s">
        <v>12</v>
      </c>
      <c r="J1070" t="s">
        <v>11</v>
      </c>
      <c r="K1070" t="s">
        <v>23</v>
      </c>
      <c r="L1070" t="str">
        <f t="shared" si="82"/>
        <v>tier - 3</v>
      </c>
      <c r="M1070" t="str">
        <f t="shared" si="83"/>
        <v>tier - 2</v>
      </c>
      <c r="N1070" t="str">
        <f t="shared" si="84"/>
        <v>R1012</v>
      </c>
    </row>
    <row r="1071" spans="1:14" x14ac:dyDescent="0.25">
      <c r="A1071" t="s">
        <v>1102</v>
      </c>
      <c r="B1071">
        <v>1969</v>
      </c>
      <c r="C1071" s="17" t="s">
        <v>35</v>
      </c>
      <c r="D1071" s="15">
        <v>10</v>
      </c>
      <c r="E1071" s="21">
        <f t="shared" si="80"/>
        <v>25425</v>
      </c>
      <c r="F1071" s="23">
        <f t="shared" si="81"/>
        <v>53</v>
      </c>
      <c r="G1071">
        <v>0</v>
      </c>
      <c r="H1071" s="19">
        <v>8665.14</v>
      </c>
      <c r="I1071" t="s">
        <v>11</v>
      </c>
      <c r="J1071" t="s">
        <v>12</v>
      </c>
      <c r="K1071" t="s">
        <v>13</v>
      </c>
      <c r="L1071" t="str">
        <f t="shared" si="82"/>
        <v>tier - 2</v>
      </c>
      <c r="M1071" t="str">
        <f t="shared" si="83"/>
        <v>tier - 3</v>
      </c>
      <c r="N1071" t="str">
        <f t="shared" si="84"/>
        <v>R1013</v>
      </c>
    </row>
    <row r="1072" spans="1:14" x14ac:dyDescent="0.25">
      <c r="A1072" t="s">
        <v>1103</v>
      </c>
      <c r="B1072">
        <v>1974</v>
      </c>
      <c r="C1072" s="17" t="s">
        <v>35</v>
      </c>
      <c r="D1072" s="15">
        <v>16</v>
      </c>
      <c r="E1072" s="21">
        <f t="shared" si="80"/>
        <v>27257</v>
      </c>
      <c r="F1072" s="23">
        <f t="shared" si="81"/>
        <v>48</v>
      </c>
      <c r="G1072">
        <v>0</v>
      </c>
      <c r="H1072" s="19">
        <v>8671.19</v>
      </c>
      <c r="I1072" t="s">
        <v>11</v>
      </c>
      <c r="J1072" t="s">
        <v>16</v>
      </c>
      <c r="K1072" t="s">
        <v>23</v>
      </c>
      <c r="L1072" t="str">
        <f t="shared" si="82"/>
        <v>tier - 2</v>
      </c>
      <c r="M1072" t="str">
        <f t="shared" si="83"/>
        <v>tier - 1</v>
      </c>
      <c r="N1072" t="str">
        <f t="shared" si="84"/>
        <v>R1012</v>
      </c>
    </row>
    <row r="1073" spans="1:14" x14ac:dyDescent="0.25">
      <c r="A1073" t="s">
        <v>1104</v>
      </c>
      <c r="B1073">
        <v>1973</v>
      </c>
      <c r="C1073" s="17" t="s">
        <v>37</v>
      </c>
      <c r="D1073" s="15">
        <v>11</v>
      </c>
      <c r="E1073" s="21">
        <f t="shared" si="80"/>
        <v>26948</v>
      </c>
      <c r="F1073" s="23">
        <f t="shared" si="81"/>
        <v>49</v>
      </c>
      <c r="G1073">
        <v>0</v>
      </c>
      <c r="H1073" s="19">
        <v>8688.86</v>
      </c>
      <c r="I1073" t="s">
        <v>11</v>
      </c>
      <c r="J1073" t="s">
        <v>16</v>
      </c>
      <c r="K1073" t="s">
        <v>356</v>
      </c>
      <c r="L1073" t="str">
        <f t="shared" si="82"/>
        <v>tier - 2</v>
      </c>
      <c r="M1073" t="str">
        <f t="shared" si="83"/>
        <v>tier - 1</v>
      </c>
      <c r="N1073" t="str">
        <f t="shared" si="84"/>
        <v>R1017</v>
      </c>
    </row>
    <row r="1074" spans="1:14" x14ac:dyDescent="0.25">
      <c r="A1074" t="s">
        <v>1105</v>
      </c>
      <c r="B1074">
        <v>1980</v>
      </c>
      <c r="C1074" s="17" t="s">
        <v>37</v>
      </c>
      <c r="D1074" s="15">
        <v>28</v>
      </c>
      <c r="E1074" s="21">
        <f t="shared" si="80"/>
        <v>29522</v>
      </c>
      <c r="F1074" s="23">
        <f t="shared" si="81"/>
        <v>42</v>
      </c>
      <c r="G1074">
        <v>2</v>
      </c>
      <c r="H1074" s="19">
        <v>8701.84</v>
      </c>
      <c r="I1074" t="s">
        <v>11</v>
      </c>
      <c r="J1074" t="s">
        <v>12</v>
      </c>
      <c r="K1074" t="s">
        <v>300</v>
      </c>
      <c r="L1074" t="str">
        <f t="shared" si="82"/>
        <v>tier - 2</v>
      </c>
      <c r="M1074" t="str">
        <f t="shared" si="83"/>
        <v>tier - 3</v>
      </c>
      <c r="N1074" t="str">
        <f t="shared" si="84"/>
        <v>R1021</v>
      </c>
    </row>
    <row r="1075" spans="1:14" x14ac:dyDescent="0.25">
      <c r="A1075" t="s">
        <v>1106</v>
      </c>
      <c r="B1075">
        <v>1973</v>
      </c>
      <c r="C1075" s="17" t="s">
        <v>18</v>
      </c>
      <c r="D1075" s="15">
        <v>25</v>
      </c>
      <c r="E1075" s="21">
        <f t="shared" si="80"/>
        <v>26840</v>
      </c>
      <c r="F1075" s="23">
        <f t="shared" si="81"/>
        <v>49</v>
      </c>
      <c r="G1075">
        <v>1</v>
      </c>
      <c r="H1075" s="19">
        <v>8703.4599999999991</v>
      </c>
      <c r="I1075" t="s">
        <v>12</v>
      </c>
      <c r="J1075" t="s">
        <v>12</v>
      </c>
      <c r="K1075" t="s">
        <v>42</v>
      </c>
      <c r="L1075" t="str">
        <f t="shared" si="82"/>
        <v>tier - 3</v>
      </c>
      <c r="M1075" t="str">
        <f t="shared" si="83"/>
        <v>tier - 3</v>
      </c>
      <c r="N1075" t="str">
        <f t="shared" si="84"/>
        <v>R1011</v>
      </c>
    </row>
    <row r="1076" spans="1:14" x14ac:dyDescent="0.25">
      <c r="A1076" t="s">
        <v>1107</v>
      </c>
      <c r="B1076">
        <v>1976</v>
      </c>
      <c r="C1076" s="17" t="s">
        <v>18</v>
      </c>
      <c r="D1076" s="15">
        <v>17</v>
      </c>
      <c r="E1076" s="21">
        <f t="shared" si="80"/>
        <v>27928</v>
      </c>
      <c r="F1076" s="23">
        <f t="shared" si="81"/>
        <v>46</v>
      </c>
      <c r="G1076">
        <v>2</v>
      </c>
      <c r="H1076" s="19">
        <v>8733.23</v>
      </c>
      <c r="I1076" t="s">
        <v>11</v>
      </c>
      <c r="J1076" t="s">
        <v>12</v>
      </c>
      <c r="K1076" t="s">
        <v>23</v>
      </c>
      <c r="L1076" t="str">
        <f t="shared" si="82"/>
        <v>tier - 2</v>
      </c>
      <c r="M1076" t="str">
        <f t="shared" si="83"/>
        <v>tier - 3</v>
      </c>
      <c r="N1076" t="str">
        <f t="shared" si="84"/>
        <v>R1012</v>
      </c>
    </row>
    <row r="1077" spans="1:14" x14ac:dyDescent="0.25">
      <c r="A1077" t="s">
        <v>1108</v>
      </c>
      <c r="B1077">
        <v>1999</v>
      </c>
      <c r="C1077" s="17" t="s">
        <v>35</v>
      </c>
      <c r="D1077" s="15">
        <v>23</v>
      </c>
      <c r="E1077" s="21">
        <f t="shared" si="80"/>
        <v>36395</v>
      </c>
      <c r="F1077" s="23">
        <f t="shared" si="81"/>
        <v>23</v>
      </c>
      <c r="G1077">
        <v>0</v>
      </c>
      <c r="H1077" s="19">
        <v>8747.68</v>
      </c>
      <c r="I1077" t="s">
        <v>11</v>
      </c>
      <c r="J1077" t="s">
        <v>12</v>
      </c>
      <c r="K1077" t="s">
        <v>42</v>
      </c>
      <c r="L1077" t="str">
        <f t="shared" si="82"/>
        <v>tier - 2</v>
      </c>
      <c r="M1077" t="str">
        <f t="shared" si="83"/>
        <v>tier - 3</v>
      </c>
      <c r="N1077" t="str">
        <f t="shared" si="84"/>
        <v>R1011</v>
      </c>
    </row>
    <row r="1078" spans="1:14" x14ac:dyDescent="0.25">
      <c r="A1078" t="s">
        <v>1109</v>
      </c>
      <c r="B1078">
        <v>1969</v>
      </c>
      <c r="C1078" s="17" t="s">
        <v>20</v>
      </c>
      <c r="D1078" s="15">
        <v>9</v>
      </c>
      <c r="E1078" s="21">
        <f t="shared" si="80"/>
        <v>25455</v>
      </c>
      <c r="F1078" s="23">
        <f t="shared" si="81"/>
        <v>53</v>
      </c>
      <c r="G1078">
        <v>0</v>
      </c>
      <c r="H1078" s="19">
        <v>8760.1200000000008</v>
      </c>
      <c r="I1078" t="s">
        <v>11</v>
      </c>
      <c r="J1078" t="s">
        <v>16</v>
      </c>
      <c r="K1078" t="s">
        <v>13</v>
      </c>
      <c r="L1078" t="str">
        <f t="shared" si="82"/>
        <v>tier - 2</v>
      </c>
      <c r="M1078" t="str">
        <f t="shared" si="83"/>
        <v>tier - 1</v>
      </c>
      <c r="N1078" t="str">
        <f t="shared" si="84"/>
        <v>R1013</v>
      </c>
    </row>
    <row r="1079" spans="1:14" x14ac:dyDescent="0.25">
      <c r="A1079" t="s">
        <v>1110</v>
      </c>
      <c r="B1079">
        <v>1974</v>
      </c>
      <c r="C1079" s="17" t="s">
        <v>20</v>
      </c>
      <c r="D1079" s="15">
        <v>6</v>
      </c>
      <c r="E1079" s="21">
        <f t="shared" si="80"/>
        <v>27278</v>
      </c>
      <c r="F1079" s="23">
        <f t="shared" si="81"/>
        <v>48</v>
      </c>
      <c r="G1079">
        <v>1</v>
      </c>
      <c r="H1079" s="19">
        <v>8765.25</v>
      </c>
      <c r="I1079" t="s">
        <v>11</v>
      </c>
      <c r="J1079" t="s">
        <v>12</v>
      </c>
      <c r="K1079" t="s">
        <v>23</v>
      </c>
      <c r="L1079" t="str">
        <f t="shared" si="82"/>
        <v>tier - 2</v>
      </c>
      <c r="M1079" t="str">
        <f t="shared" si="83"/>
        <v>tier - 3</v>
      </c>
      <c r="N1079" t="str">
        <f t="shared" si="84"/>
        <v>R1012</v>
      </c>
    </row>
    <row r="1080" spans="1:14" x14ac:dyDescent="0.25">
      <c r="A1080" t="s">
        <v>1111</v>
      </c>
      <c r="B1080">
        <v>1971</v>
      </c>
      <c r="C1080" s="17" t="s">
        <v>35</v>
      </c>
      <c r="D1080" s="15">
        <v>23</v>
      </c>
      <c r="E1080" s="21">
        <f t="shared" si="80"/>
        <v>26168</v>
      </c>
      <c r="F1080" s="23">
        <f t="shared" si="81"/>
        <v>51</v>
      </c>
      <c r="G1080">
        <v>0</v>
      </c>
      <c r="H1080" s="19">
        <v>8782.4699999999993</v>
      </c>
      <c r="I1080" t="s">
        <v>11</v>
      </c>
      <c r="J1080" t="s">
        <v>12</v>
      </c>
      <c r="K1080" t="s">
        <v>42</v>
      </c>
      <c r="L1080" t="str">
        <f t="shared" si="82"/>
        <v>tier - 2</v>
      </c>
      <c r="M1080" t="str">
        <f t="shared" si="83"/>
        <v>tier - 3</v>
      </c>
      <c r="N1080" t="str">
        <f t="shared" si="84"/>
        <v>R1011</v>
      </c>
    </row>
    <row r="1081" spans="1:14" x14ac:dyDescent="0.25">
      <c r="A1081" t="s">
        <v>1112</v>
      </c>
      <c r="B1081">
        <v>1971</v>
      </c>
      <c r="C1081" s="17" t="s">
        <v>18</v>
      </c>
      <c r="D1081" s="15">
        <v>18</v>
      </c>
      <c r="E1081" s="21">
        <f t="shared" si="80"/>
        <v>26102</v>
      </c>
      <c r="F1081" s="23">
        <f t="shared" si="81"/>
        <v>51</v>
      </c>
      <c r="G1081">
        <v>0</v>
      </c>
      <c r="H1081" s="19">
        <v>8798.59</v>
      </c>
      <c r="I1081" t="s">
        <v>11</v>
      </c>
      <c r="J1081" t="s">
        <v>16</v>
      </c>
      <c r="K1081" t="s">
        <v>42</v>
      </c>
      <c r="L1081" t="str">
        <f t="shared" si="82"/>
        <v>tier - 2</v>
      </c>
      <c r="M1081" t="str">
        <f t="shared" si="83"/>
        <v>tier - 1</v>
      </c>
      <c r="N1081" t="str">
        <f t="shared" si="84"/>
        <v>R1011</v>
      </c>
    </row>
    <row r="1082" spans="1:14" x14ac:dyDescent="0.25">
      <c r="A1082" t="s">
        <v>1113</v>
      </c>
      <c r="B1082">
        <v>1965</v>
      </c>
      <c r="C1082" s="17" t="s">
        <v>35</v>
      </c>
      <c r="D1082" s="15">
        <v>29</v>
      </c>
      <c r="E1082" s="21">
        <f t="shared" si="80"/>
        <v>23983</v>
      </c>
      <c r="F1082" s="23">
        <f t="shared" si="81"/>
        <v>57</v>
      </c>
      <c r="G1082">
        <v>0</v>
      </c>
      <c r="H1082" s="19">
        <v>8800.49</v>
      </c>
      <c r="I1082" t="s">
        <v>12</v>
      </c>
      <c r="J1082" t="s">
        <v>11</v>
      </c>
      <c r="K1082" t="s">
        <v>13</v>
      </c>
      <c r="L1082" t="str">
        <f t="shared" si="82"/>
        <v>tier - 3</v>
      </c>
      <c r="M1082" t="str">
        <f t="shared" si="83"/>
        <v>tier - 2</v>
      </c>
      <c r="N1082" t="str">
        <f t="shared" si="84"/>
        <v>R1013</v>
      </c>
    </row>
    <row r="1083" spans="1:14" x14ac:dyDescent="0.25">
      <c r="A1083" t="s">
        <v>1114</v>
      </c>
      <c r="B1083">
        <v>2001</v>
      </c>
      <c r="C1083" s="17" t="s">
        <v>15</v>
      </c>
      <c r="D1083" s="15">
        <v>7</v>
      </c>
      <c r="E1083" s="21">
        <f t="shared" si="80"/>
        <v>37202</v>
      </c>
      <c r="F1083" s="23">
        <f t="shared" si="81"/>
        <v>21</v>
      </c>
      <c r="G1083">
        <v>0</v>
      </c>
      <c r="H1083" s="19">
        <v>8821.8799999999992</v>
      </c>
      <c r="I1083" t="s">
        <v>11</v>
      </c>
      <c r="J1083" t="s">
        <v>12</v>
      </c>
      <c r="K1083" t="s">
        <v>249</v>
      </c>
      <c r="L1083" t="str">
        <f t="shared" si="82"/>
        <v>tier - 2</v>
      </c>
      <c r="M1083" t="str">
        <f t="shared" si="83"/>
        <v>tier - 3</v>
      </c>
      <c r="N1083" t="str">
        <f t="shared" si="84"/>
        <v>R1023</v>
      </c>
    </row>
    <row r="1084" spans="1:14" x14ac:dyDescent="0.25">
      <c r="A1084" t="s">
        <v>1115</v>
      </c>
      <c r="B1084">
        <v>1976</v>
      </c>
      <c r="C1084" s="17" t="s">
        <v>18</v>
      </c>
      <c r="D1084" s="15">
        <v>14</v>
      </c>
      <c r="E1084" s="21">
        <f t="shared" si="80"/>
        <v>27925</v>
      </c>
      <c r="F1084" s="23">
        <f t="shared" si="81"/>
        <v>46</v>
      </c>
      <c r="G1084">
        <v>2</v>
      </c>
      <c r="H1084" s="19">
        <v>8823.2800000000007</v>
      </c>
      <c r="I1084" t="s">
        <v>11</v>
      </c>
      <c r="J1084" t="s">
        <v>16</v>
      </c>
      <c r="K1084" t="s">
        <v>42</v>
      </c>
      <c r="L1084" t="str">
        <f t="shared" si="82"/>
        <v>tier - 2</v>
      </c>
      <c r="M1084" t="str">
        <f t="shared" si="83"/>
        <v>tier - 1</v>
      </c>
      <c r="N1084" t="str">
        <f t="shared" si="84"/>
        <v>R1011</v>
      </c>
    </row>
    <row r="1085" spans="1:14" x14ac:dyDescent="0.25">
      <c r="A1085" t="s">
        <v>1116</v>
      </c>
      <c r="B1085">
        <v>1976</v>
      </c>
      <c r="C1085" s="17" t="s">
        <v>37</v>
      </c>
      <c r="D1085" s="15">
        <v>19</v>
      </c>
      <c r="E1085" s="21">
        <f t="shared" si="80"/>
        <v>28052</v>
      </c>
      <c r="F1085" s="23">
        <f t="shared" si="81"/>
        <v>46</v>
      </c>
      <c r="G1085">
        <v>1</v>
      </c>
      <c r="H1085" s="19">
        <v>8823.99</v>
      </c>
      <c r="I1085" t="s">
        <v>11</v>
      </c>
      <c r="J1085" t="s">
        <v>12</v>
      </c>
      <c r="K1085" t="s">
        <v>247</v>
      </c>
      <c r="L1085" t="str">
        <f t="shared" si="82"/>
        <v>tier - 2</v>
      </c>
      <c r="M1085" t="str">
        <f t="shared" si="83"/>
        <v>tier - 3</v>
      </c>
      <c r="N1085" t="str">
        <f t="shared" si="84"/>
        <v>R1024</v>
      </c>
    </row>
    <row r="1086" spans="1:14" x14ac:dyDescent="0.25">
      <c r="A1086" t="s">
        <v>1117</v>
      </c>
      <c r="B1086">
        <v>1988</v>
      </c>
      <c r="C1086" s="17" t="s">
        <v>35</v>
      </c>
      <c r="D1086" s="15">
        <v>22</v>
      </c>
      <c r="E1086" s="21">
        <f t="shared" si="80"/>
        <v>32377</v>
      </c>
      <c r="F1086" s="23">
        <f t="shared" si="81"/>
        <v>34</v>
      </c>
      <c r="G1086">
        <v>3</v>
      </c>
      <c r="H1086" s="19">
        <v>8824.27</v>
      </c>
      <c r="I1086" t="s">
        <v>11</v>
      </c>
      <c r="J1086" t="s">
        <v>16</v>
      </c>
      <c r="K1086" t="s">
        <v>200</v>
      </c>
      <c r="L1086" t="str">
        <f t="shared" si="82"/>
        <v>tier - 2</v>
      </c>
      <c r="M1086" t="str">
        <f t="shared" si="83"/>
        <v>tier - 1</v>
      </c>
      <c r="N1086" t="str">
        <f t="shared" si="84"/>
        <v>R1025</v>
      </c>
    </row>
    <row r="1087" spans="1:14" x14ac:dyDescent="0.25">
      <c r="A1087" t="s">
        <v>1118</v>
      </c>
      <c r="B1087">
        <v>1976</v>
      </c>
      <c r="C1087" s="17" t="s">
        <v>10</v>
      </c>
      <c r="D1087" s="15">
        <v>14</v>
      </c>
      <c r="E1087" s="21">
        <f t="shared" si="80"/>
        <v>27955</v>
      </c>
      <c r="F1087" s="23">
        <f t="shared" si="81"/>
        <v>46</v>
      </c>
      <c r="G1087">
        <v>2</v>
      </c>
      <c r="H1087" s="19">
        <v>8825.09</v>
      </c>
      <c r="I1087" t="s">
        <v>11</v>
      </c>
      <c r="J1087" t="s">
        <v>12</v>
      </c>
      <c r="K1087" t="s">
        <v>42</v>
      </c>
      <c r="L1087" t="str">
        <f t="shared" si="82"/>
        <v>tier - 2</v>
      </c>
      <c r="M1087" t="str">
        <f t="shared" si="83"/>
        <v>tier - 3</v>
      </c>
      <c r="N1087" t="str">
        <f t="shared" si="84"/>
        <v>R1011</v>
      </c>
    </row>
    <row r="1088" spans="1:14" x14ac:dyDescent="0.25">
      <c r="A1088" t="s">
        <v>1119</v>
      </c>
      <c r="B1088">
        <v>1972</v>
      </c>
      <c r="C1088" s="17" t="s">
        <v>15</v>
      </c>
      <c r="D1088" s="15">
        <v>14</v>
      </c>
      <c r="E1088" s="21">
        <f t="shared" si="80"/>
        <v>26617</v>
      </c>
      <c r="F1088" s="23">
        <f t="shared" si="81"/>
        <v>50</v>
      </c>
      <c r="G1088">
        <v>0</v>
      </c>
      <c r="H1088" s="19">
        <v>8827.2099999999991</v>
      </c>
      <c r="I1088" t="s">
        <v>12</v>
      </c>
      <c r="J1088" t="s">
        <v>16</v>
      </c>
      <c r="K1088" t="s">
        <v>23</v>
      </c>
      <c r="L1088" t="str">
        <f t="shared" si="82"/>
        <v>tier - 3</v>
      </c>
      <c r="M1088" t="str">
        <f t="shared" si="83"/>
        <v>tier - 1</v>
      </c>
      <c r="N1088" t="str">
        <f t="shared" si="84"/>
        <v>R1012</v>
      </c>
    </row>
    <row r="1089" spans="1:14" x14ac:dyDescent="0.25">
      <c r="A1089" t="s">
        <v>1120</v>
      </c>
      <c r="B1089">
        <v>1972</v>
      </c>
      <c r="C1089" s="17" t="s">
        <v>15</v>
      </c>
      <c r="D1089" s="15">
        <v>22</v>
      </c>
      <c r="E1089" s="21">
        <f t="shared" si="80"/>
        <v>26625</v>
      </c>
      <c r="F1089" s="23">
        <f t="shared" si="81"/>
        <v>50</v>
      </c>
      <c r="G1089">
        <v>0</v>
      </c>
      <c r="H1089" s="19">
        <v>8835.26</v>
      </c>
      <c r="I1089" t="s">
        <v>12</v>
      </c>
      <c r="J1089" t="s">
        <v>11</v>
      </c>
      <c r="K1089" t="s">
        <v>23</v>
      </c>
      <c r="L1089" t="str">
        <f t="shared" si="82"/>
        <v>tier - 3</v>
      </c>
      <c r="M1089" t="str">
        <f t="shared" si="83"/>
        <v>tier - 2</v>
      </c>
      <c r="N1089" t="str">
        <f t="shared" si="84"/>
        <v>R1012</v>
      </c>
    </row>
    <row r="1090" spans="1:14" x14ac:dyDescent="0.25">
      <c r="A1090" t="s">
        <v>1121</v>
      </c>
      <c r="B1090">
        <v>1974</v>
      </c>
      <c r="C1090" s="17" t="s">
        <v>18</v>
      </c>
      <c r="D1090" s="15">
        <v>18</v>
      </c>
      <c r="E1090" s="21">
        <f t="shared" ref="E1090:E1153" si="85">DATEVALUE(D1090&amp;"-"&amp;C1090&amp;"-"&amp;B1090)</f>
        <v>27198</v>
      </c>
      <c r="F1090" s="23">
        <f t="shared" si="81"/>
        <v>48</v>
      </c>
      <c r="G1090">
        <v>1</v>
      </c>
      <c r="H1090" s="19">
        <v>8871.15</v>
      </c>
      <c r="I1090" t="s">
        <v>11</v>
      </c>
      <c r="J1090" t="s">
        <v>12</v>
      </c>
      <c r="K1090" t="s">
        <v>13</v>
      </c>
      <c r="L1090" t="str">
        <f t="shared" si="82"/>
        <v>tier - 2</v>
      </c>
      <c r="M1090" t="str">
        <f t="shared" si="83"/>
        <v>tier - 3</v>
      </c>
      <c r="N1090" t="str">
        <f t="shared" si="84"/>
        <v>R1013</v>
      </c>
    </row>
    <row r="1091" spans="1:14" x14ac:dyDescent="0.25">
      <c r="A1091" t="s">
        <v>1122</v>
      </c>
      <c r="B1091">
        <v>1973</v>
      </c>
      <c r="C1091" s="17" t="s">
        <v>20</v>
      </c>
      <c r="D1091" s="15">
        <v>9</v>
      </c>
      <c r="E1091" s="21">
        <f t="shared" si="85"/>
        <v>26916</v>
      </c>
      <c r="F1091" s="23">
        <f t="shared" ref="F1091:F1154" si="86">DATEDIF(E1091,DATE(2023,6,8),"Y")</f>
        <v>49</v>
      </c>
      <c r="G1091">
        <v>0</v>
      </c>
      <c r="H1091" s="19">
        <v>8890.59</v>
      </c>
      <c r="I1091" t="s">
        <v>11</v>
      </c>
      <c r="J1091" t="s">
        <v>12</v>
      </c>
      <c r="K1091" t="s">
        <v>23</v>
      </c>
      <c r="L1091" t="str">
        <f t="shared" ref="L1091:L1154" si="87">SUBSTITUTE(I1091,"?","tier - 2")</f>
        <v>tier - 2</v>
      </c>
      <c r="M1091" t="str">
        <f t="shared" ref="M1091:M1154" si="88">SUBSTITUTE(J1091,"?","tier - 2")</f>
        <v>tier - 3</v>
      </c>
      <c r="N1091" t="str">
        <f t="shared" ref="N1091:N1154" si="89">SUBSTITUTE(K1091,"?","Unknown")</f>
        <v>R1012</v>
      </c>
    </row>
    <row r="1092" spans="1:14" x14ac:dyDescent="0.25">
      <c r="A1092" t="s">
        <v>1123</v>
      </c>
      <c r="B1092">
        <v>1978</v>
      </c>
      <c r="C1092" s="17" t="s">
        <v>30</v>
      </c>
      <c r="D1092" s="15">
        <v>16</v>
      </c>
      <c r="E1092" s="21">
        <f t="shared" si="85"/>
        <v>28840</v>
      </c>
      <c r="F1092" s="23">
        <f t="shared" si="86"/>
        <v>44</v>
      </c>
      <c r="G1092">
        <v>3</v>
      </c>
      <c r="H1092" s="19">
        <v>8891.14</v>
      </c>
      <c r="I1092" t="s">
        <v>11</v>
      </c>
      <c r="J1092" t="s">
        <v>12</v>
      </c>
      <c r="K1092" t="s">
        <v>356</v>
      </c>
      <c r="L1092" t="str">
        <f t="shared" si="87"/>
        <v>tier - 2</v>
      </c>
      <c r="M1092" t="str">
        <f t="shared" si="88"/>
        <v>tier - 3</v>
      </c>
      <c r="N1092" t="str">
        <f t="shared" si="89"/>
        <v>R1017</v>
      </c>
    </row>
    <row r="1093" spans="1:14" x14ac:dyDescent="0.25">
      <c r="A1093" t="s">
        <v>1124</v>
      </c>
      <c r="B1093">
        <v>1997</v>
      </c>
      <c r="C1093" s="17" t="s">
        <v>15</v>
      </c>
      <c r="D1093" s="15">
        <v>28</v>
      </c>
      <c r="E1093" s="21">
        <f t="shared" si="85"/>
        <v>35762</v>
      </c>
      <c r="F1093" s="23">
        <f t="shared" si="86"/>
        <v>25</v>
      </c>
      <c r="G1093">
        <v>0</v>
      </c>
      <c r="H1093" s="19">
        <v>8906.14</v>
      </c>
      <c r="I1093" t="s">
        <v>11</v>
      </c>
      <c r="J1093" t="s">
        <v>11</v>
      </c>
      <c r="K1093" t="s">
        <v>23</v>
      </c>
      <c r="L1093" t="str">
        <f t="shared" si="87"/>
        <v>tier - 2</v>
      </c>
      <c r="M1093" t="str">
        <f t="shared" si="88"/>
        <v>tier - 2</v>
      </c>
      <c r="N1093" t="str">
        <f t="shared" si="89"/>
        <v>R1012</v>
      </c>
    </row>
    <row r="1094" spans="1:14" x14ac:dyDescent="0.25">
      <c r="A1094" t="s">
        <v>1125</v>
      </c>
      <c r="B1094">
        <v>1967</v>
      </c>
      <c r="C1094" s="17" t="s">
        <v>20</v>
      </c>
      <c r="D1094" s="15">
        <v>6</v>
      </c>
      <c r="E1094" s="21">
        <f t="shared" si="85"/>
        <v>24721</v>
      </c>
      <c r="F1094" s="23">
        <f t="shared" si="86"/>
        <v>55</v>
      </c>
      <c r="G1094">
        <v>0</v>
      </c>
      <c r="H1094" s="19">
        <v>8908.4699999999993</v>
      </c>
      <c r="I1094" t="s">
        <v>12</v>
      </c>
      <c r="J1094" t="s">
        <v>11</v>
      </c>
      <c r="K1094" t="s">
        <v>13</v>
      </c>
      <c r="L1094" t="str">
        <f t="shared" si="87"/>
        <v>tier - 3</v>
      </c>
      <c r="M1094" t="str">
        <f t="shared" si="88"/>
        <v>tier - 2</v>
      </c>
      <c r="N1094" t="str">
        <f t="shared" si="89"/>
        <v>R1013</v>
      </c>
    </row>
    <row r="1095" spans="1:14" x14ac:dyDescent="0.25">
      <c r="A1095" t="s">
        <v>1126</v>
      </c>
      <c r="B1095">
        <v>1975</v>
      </c>
      <c r="C1095" s="17" t="s">
        <v>10</v>
      </c>
      <c r="D1095" s="15">
        <v>7</v>
      </c>
      <c r="E1095" s="21">
        <f t="shared" si="85"/>
        <v>27582</v>
      </c>
      <c r="F1095" s="23">
        <f t="shared" si="86"/>
        <v>47</v>
      </c>
      <c r="G1095">
        <v>1</v>
      </c>
      <c r="H1095" s="19">
        <v>8930.93</v>
      </c>
      <c r="I1095" t="s">
        <v>11</v>
      </c>
      <c r="J1095" t="s">
        <v>11</v>
      </c>
      <c r="K1095" t="s">
        <v>23</v>
      </c>
      <c r="L1095" t="str">
        <f t="shared" si="87"/>
        <v>tier - 2</v>
      </c>
      <c r="M1095" t="str">
        <f t="shared" si="88"/>
        <v>tier - 2</v>
      </c>
      <c r="N1095" t="str">
        <f t="shared" si="89"/>
        <v>R1012</v>
      </c>
    </row>
    <row r="1096" spans="1:14" x14ac:dyDescent="0.25">
      <c r="A1096" t="s">
        <v>1127</v>
      </c>
      <c r="B1096">
        <v>1972</v>
      </c>
      <c r="C1096" s="17" t="s">
        <v>18</v>
      </c>
      <c r="D1096" s="15">
        <v>6</v>
      </c>
      <c r="E1096" s="21">
        <f t="shared" si="85"/>
        <v>26456</v>
      </c>
      <c r="F1096" s="23">
        <f t="shared" si="86"/>
        <v>51</v>
      </c>
      <c r="G1096">
        <v>0</v>
      </c>
      <c r="H1096" s="19">
        <v>8932.08</v>
      </c>
      <c r="I1096" t="s">
        <v>11</v>
      </c>
      <c r="J1096" t="s">
        <v>16</v>
      </c>
      <c r="K1096" t="s">
        <v>42</v>
      </c>
      <c r="L1096" t="str">
        <f t="shared" si="87"/>
        <v>tier - 2</v>
      </c>
      <c r="M1096" t="str">
        <f t="shared" si="88"/>
        <v>tier - 1</v>
      </c>
      <c r="N1096" t="str">
        <f t="shared" si="89"/>
        <v>R1011</v>
      </c>
    </row>
    <row r="1097" spans="1:14" x14ac:dyDescent="0.25">
      <c r="A1097" t="s">
        <v>1128</v>
      </c>
      <c r="B1097">
        <v>1976</v>
      </c>
      <c r="C1097" s="17" t="s">
        <v>30</v>
      </c>
      <c r="D1097" s="15">
        <v>25</v>
      </c>
      <c r="E1097" s="21">
        <f t="shared" si="85"/>
        <v>28119</v>
      </c>
      <c r="F1097" s="23">
        <f t="shared" si="86"/>
        <v>46</v>
      </c>
      <c r="G1097">
        <v>3</v>
      </c>
      <c r="H1097" s="19">
        <v>8944.1200000000008</v>
      </c>
      <c r="I1097" t="s">
        <v>12</v>
      </c>
      <c r="J1097" t="s">
        <v>11</v>
      </c>
      <c r="K1097" t="s">
        <v>13</v>
      </c>
      <c r="L1097" t="str">
        <f t="shared" si="87"/>
        <v>tier - 3</v>
      </c>
      <c r="M1097" t="str">
        <f t="shared" si="88"/>
        <v>tier - 2</v>
      </c>
      <c r="N1097" t="str">
        <f t="shared" si="89"/>
        <v>R1013</v>
      </c>
    </row>
    <row r="1098" spans="1:14" x14ac:dyDescent="0.25">
      <c r="A1098" t="s">
        <v>1129</v>
      </c>
      <c r="B1098">
        <v>1992</v>
      </c>
      <c r="C1098" s="17" t="s">
        <v>20</v>
      </c>
      <c r="D1098" s="15">
        <v>27</v>
      </c>
      <c r="E1098" s="21">
        <f t="shared" si="85"/>
        <v>33874</v>
      </c>
      <c r="F1098" s="23">
        <f t="shared" si="86"/>
        <v>30</v>
      </c>
      <c r="G1098">
        <v>0</v>
      </c>
      <c r="H1098" s="19">
        <v>8954.99</v>
      </c>
      <c r="I1098" t="s">
        <v>11</v>
      </c>
      <c r="J1098" t="s">
        <v>12</v>
      </c>
      <c r="K1098" t="s">
        <v>535</v>
      </c>
      <c r="L1098" t="str">
        <f t="shared" si="87"/>
        <v>tier - 2</v>
      </c>
      <c r="M1098" t="str">
        <f t="shared" si="88"/>
        <v>tier - 3</v>
      </c>
      <c r="N1098" t="str">
        <f t="shared" si="89"/>
        <v>R1026</v>
      </c>
    </row>
    <row r="1099" spans="1:14" x14ac:dyDescent="0.25">
      <c r="A1099" t="s">
        <v>1130</v>
      </c>
      <c r="B1099">
        <v>1974</v>
      </c>
      <c r="C1099" s="17" t="s">
        <v>35</v>
      </c>
      <c r="D1099" s="15">
        <v>17</v>
      </c>
      <c r="E1099" s="21">
        <f t="shared" si="85"/>
        <v>27258</v>
      </c>
      <c r="F1099" s="23">
        <f t="shared" si="86"/>
        <v>48</v>
      </c>
      <c r="G1099">
        <v>1</v>
      </c>
      <c r="H1099" s="19">
        <v>8964.06</v>
      </c>
      <c r="I1099" t="s">
        <v>12</v>
      </c>
      <c r="J1099" t="s">
        <v>11</v>
      </c>
      <c r="K1099" t="s">
        <v>168</v>
      </c>
      <c r="L1099" t="str">
        <f t="shared" si="87"/>
        <v>tier - 3</v>
      </c>
      <c r="M1099" t="str">
        <f t="shared" si="88"/>
        <v>tier - 2</v>
      </c>
      <c r="N1099" t="str">
        <f t="shared" si="89"/>
        <v>R1016</v>
      </c>
    </row>
    <row r="1100" spans="1:14" x14ac:dyDescent="0.25">
      <c r="A1100" t="s">
        <v>1131</v>
      </c>
      <c r="B1100">
        <v>1983</v>
      </c>
      <c r="C1100" s="17" t="s">
        <v>10</v>
      </c>
      <c r="D1100" s="15">
        <v>15</v>
      </c>
      <c r="E1100" s="21">
        <f t="shared" si="85"/>
        <v>30512</v>
      </c>
      <c r="F1100" s="23">
        <f t="shared" si="86"/>
        <v>39</v>
      </c>
      <c r="G1100">
        <v>5</v>
      </c>
      <c r="H1100" s="19">
        <v>8965.7999999999993</v>
      </c>
      <c r="I1100" t="s">
        <v>11</v>
      </c>
      <c r="J1100" t="s">
        <v>12</v>
      </c>
      <c r="K1100" t="s">
        <v>23</v>
      </c>
      <c r="L1100" t="str">
        <f t="shared" si="87"/>
        <v>tier - 2</v>
      </c>
      <c r="M1100" t="str">
        <f t="shared" si="88"/>
        <v>tier - 3</v>
      </c>
      <c r="N1100" t="str">
        <f t="shared" si="89"/>
        <v>R1012</v>
      </c>
    </row>
    <row r="1101" spans="1:14" x14ac:dyDescent="0.25">
      <c r="A1101" t="s">
        <v>1132</v>
      </c>
      <c r="B1101">
        <v>1974</v>
      </c>
      <c r="C1101" s="17" t="s">
        <v>20</v>
      </c>
      <c r="D1101" s="15">
        <v>8</v>
      </c>
      <c r="E1101" s="21">
        <f t="shared" si="85"/>
        <v>27280</v>
      </c>
      <c r="F1101" s="23">
        <f t="shared" si="86"/>
        <v>48</v>
      </c>
      <c r="G1101">
        <v>2</v>
      </c>
      <c r="H1101" s="19">
        <v>8968.33</v>
      </c>
      <c r="I1101" t="s">
        <v>12</v>
      </c>
      <c r="J1101" t="s">
        <v>11</v>
      </c>
      <c r="K1101" t="s">
        <v>42</v>
      </c>
      <c r="L1101" t="str">
        <f t="shared" si="87"/>
        <v>tier - 3</v>
      </c>
      <c r="M1101" t="str">
        <f t="shared" si="88"/>
        <v>tier - 2</v>
      </c>
      <c r="N1101" t="str">
        <f t="shared" si="89"/>
        <v>R1011</v>
      </c>
    </row>
    <row r="1102" spans="1:14" x14ac:dyDescent="0.25">
      <c r="A1102" t="s">
        <v>1133</v>
      </c>
      <c r="B1102">
        <v>1974</v>
      </c>
      <c r="C1102" s="17" t="s">
        <v>10</v>
      </c>
      <c r="D1102" s="15">
        <v>21</v>
      </c>
      <c r="E1102" s="21">
        <f t="shared" si="85"/>
        <v>27231</v>
      </c>
      <c r="F1102" s="23">
        <f t="shared" si="86"/>
        <v>48</v>
      </c>
      <c r="G1102">
        <v>2</v>
      </c>
      <c r="H1102" s="19">
        <v>8978.19</v>
      </c>
      <c r="I1102" t="s">
        <v>11</v>
      </c>
      <c r="J1102" t="s">
        <v>11</v>
      </c>
      <c r="K1102" t="s">
        <v>13</v>
      </c>
      <c r="L1102" t="str">
        <f t="shared" si="87"/>
        <v>tier - 2</v>
      </c>
      <c r="M1102" t="str">
        <f t="shared" si="88"/>
        <v>tier - 2</v>
      </c>
      <c r="N1102" t="str">
        <f t="shared" si="89"/>
        <v>R1013</v>
      </c>
    </row>
    <row r="1103" spans="1:14" x14ac:dyDescent="0.25">
      <c r="A1103" t="s">
        <v>1134</v>
      </c>
      <c r="B1103">
        <v>1973</v>
      </c>
      <c r="C1103" s="17" t="s">
        <v>37</v>
      </c>
      <c r="D1103" s="15">
        <v>11</v>
      </c>
      <c r="E1103" s="21">
        <f t="shared" si="85"/>
        <v>26948</v>
      </c>
      <c r="F1103" s="23">
        <f t="shared" si="86"/>
        <v>49</v>
      </c>
      <c r="G1103">
        <v>0</v>
      </c>
      <c r="H1103" s="19">
        <v>8988.16</v>
      </c>
      <c r="I1103" t="s">
        <v>11</v>
      </c>
      <c r="J1103" t="s">
        <v>16</v>
      </c>
      <c r="K1103" t="s">
        <v>23</v>
      </c>
      <c r="L1103" t="str">
        <f t="shared" si="87"/>
        <v>tier - 2</v>
      </c>
      <c r="M1103" t="str">
        <f t="shared" si="88"/>
        <v>tier - 1</v>
      </c>
      <c r="N1103" t="str">
        <f t="shared" si="89"/>
        <v>R1012</v>
      </c>
    </row>
    <row r="1104" spans="1:14" x14ac:dyDescent="0.25">
      <c r="A1104" t="s">
        <v>1135</v>
      </c>
      <c r="B1104">
        <v>1979</v>
      </c>
      <c r="C1104" s="17" t="s">
        <v>30</v>
      </c>
      <c r="D1104" s="15">
        <v>16</v>
      </c>
      <c r="E1104" s="21">
        <f t="shared" si="85"/>
        <v>29205</v>
      </c>
      <c r="F1104" s="23">
        <f t="shared" si="86"/>
        <v>43</v>
      </c>
      <c r="G1104">
        <v>2</v>
      </c>
      <c r="H1104" s="19">
        <v>8998.43</v>
      </c>
      <c r="I1104" t="s">
        <v>11</v>
      </c>
      <c r="J1104" t="s">
        <v>16</v>
      </c>
      <c r="K1104" t="s">
        <v>200</v>
      </c>
      <c r="L1104" t="str">
        <f t="shared" si="87"/>
        <v>tier - 2</v>
      </c>
      <c r="M1104" t="str">
        <f t="shared" si="88"/>
        <v>tier - 1</v>
      </c>
      <c r="N1104" t="str">
        <f t="shared" si="89"/>
        <v>R1025</v>
      </c>
    </row>
    <row r="1105" spans="1:14" x14ac:dyDescent="0.25">
      <c r="A1105" t="s">
        <v>1136</v>
      </c>
      <c r="B1105">
        <v>1993</v>
      </c>
      <c r="C1105" s="17" t="s">
        <v>30</v>
      </c>
      <c r="D1105" s="15">
        <v>1</v>
      </c>
      <c r="E1105" s="21">
        <f t="shared" si="85"/>
        <v>34304</v>
      </c>
      <c r="F1105" s="23">
        <f t="shared" si="86"/>
        <v>29</v>
      </c>
      <c r="G1105">
        <v>0</v>
      </c>
      <c r="H1105" s="19">
        <v>9010.2000000000007</v>
      </c>
      <c r="I1105" t="s">
        <v>11</v>
      </c>
      <c r="J1105" t="s">
        <v>12</v>
      </c>
      <c r="K1105" t="s">
        <v>535</v>
      </c>
      <c r="L1105" t="str">
        <f t="shared" si="87"/>
        <v>tier - 2</v>
      </c>
      <c r="M1105" t="str">
        <f t="shared" si="88"/>
        <v>tier - 3</v>
      </c>
      <c r="N1105" t="str">
        <f t="shared" si="89"/>
        <v>R1026</v>
      </c>
    </row>
    <row r="1106" spans="1:14" x14ac:dyDescent="0.25">
      <c r="A1106" t="s">
        <v>1137</v>
      </c>
      <c r="B1106">
        <v>1972</v>
      </c>
      <c r="C1106" s="17" t="s">
        <v>30</v>
      </c>
      <c r="D1106" s="15">
        <v>7</v>
      </c>
      <c r="E1106" s="21">
        <f t="shared" si="85"/>
        <v>26640</v>
      </c>
      <c r="F1106" s="23">
        <f t="shared" si="86"/>
        <v>50</v>
      </c>
      <c r="G1106">
        <v>1</v>
      </c>
      <c r="H1106" s="19">
        <v>9048.0300000000007</v>
      </c>
      <c r="I1106" t="s">
        <v>11</v>
      </c>
      <c r="J1106" t="s">
        <v>11</v>
      </c>
      <c r="K1106" t="s">
        <v>13</v>
      </c>
      <c r="L1106" t="str">
        <f t="shared" si="87"/>
        <v>tier - 2</v>
      </c>
      <c r="M1106" t="str">
        <f t="shared" si="88"/>
        <v>tier - 2</v>
      </c>
      <c r="N1106" t="str">
        <f t="shared" si="89"/>
        <v>R1013</v>
      </c>
    </row>
    <row r="1107" spans="1:14" x14ac:dyDescent="0.25">
      <c r="A1107" t="s">
        <v>1138</v>
      </c>
      <c r="B1107">
        <v>1972</v>
      </c>
      <c r="C1107" s="17" t="s">
        <v>30</v>
      </c>
      <c r="D1107" s="15">
        <v>2</v>
      </c>
      <c r="E1107" s="21">
        <f t="shared" si="85"/>
        <v>26635</v>
      </c>
      <c r="F1107" s="23">
        <f t="shared" si="86"/>
        <v>50</v>
      </c>
      <c r="G1107">
        <v>1</v>
      </c>
      <c r="H1107" s="19">
        <v>9058.73</v>
      </c>
      <c r="I1107" t="s">
        <v>12</v>
      </c>
      <c r="J1107" t="s">
        <v>11</v>
      </c>
      <c r="K1107" t="s">
        <v>13</v>
      </c>
      <c r="L1107" t="str">
        <f t="shared" si="87"/>
        <v>tier - 3</v>
      </c>
      <c r="M1107" t="str">
        <f t="shared" si="88"/>
        <v>tier - 2</v>
      </c>
      <c r="N1107" t="str">
        <f t="shared" si="89"/>
        <v>R1013</v>
      </c>
    </row>
    <row r="1108" spans="1:14" x14ac:dyDescent="0.25">
      <c r="A1108" t="s">
        <v>1139</v>
      </c>
      <c r="B1108">
        <v>1977</v>
      </c>
      <c r="C1108" s="17" t="s">
        <v>15</v>
      </c>
      <c r="D1108" s="15">
        <v>4</v>
      </c>
      <c r="E1108" s="21">
        <f t="shared" si="85"/>
        <v>28433</v>
      </c>
      <c r="F1108" s="23">
        <f t="shared" si="86"/>
        <v>45</v>
      </c>
      <c r="G1108">
        <v>2</v>
      </c>
      <c r="H1108" s="19">
        <v>9095.07</v>
      </c>
      <c r="I1108" t="s">
        <v>11</v>
      </c>
      <c r="J1108" t="s">
        <v>11</v>
      </c>
      <c r="K1108" t="s">
        <v>247</v>
      </c>
      <c r="L1108" t="str">
        <f t="shared" si="87"/>
        <v>tier - 2</v>
      </c>
      <c r="M1108" t="str">
        <f t="shared" si="88"/>
        <v>tier - 2</v>
      </c>
      <c r="N1108" t="str">
        <f t="shared" si="89"/>
        <v>R1024</v>
      </c>
    </row>
    <row r="1109" spans="1:14" x14ac:dyDescent="0.25">
      <c r="A1109" t="s">
        <v>1140</v>
      </c>
      <c r="B1109">
        <v>1965</v>
      </c>
      <c r="C1109" s="17" t="s">
        <v>15</v>
      </c>
      <c r="D1109" s="15">
        <v>9</v>
      </c>
      <c r="E1109" s="21">
        <f t="shared" si="85"/>
        <v>24055</v>
      </c>
      <c r="F1109" s="23">
        <f t="shared" si="86"/>
        <v>57</v>
      </c>
      <c r="G1109">
        <v>0</v>
      </c>
      <c r="H1109" s="19">
        <v>9095.94</v>
      </c>
      <c r="I1109" t="s">
        <v>12</v>
      </c>
      <c r="J1109" t="s">
        <v>16</v>
      </c>
      <c r="K1109" t="s">
        <v>42</v>
      </c>
      <c r="L1109" t="str">
        <f t="shared" si="87"/>
        <v>tier - 3</v>
      </c>
      <c r="M1109" t="str">
        <f t="shared" si="88"/>
        <v>tier - 1</v>
      </c>
      <c r="N1109" t="str">
        <f t="shared" si="89"/>
        <v>R1011</v>
      </c>
    </row>
    <row r="1110" spans="1:14" x14ac:dyDescent="0.25">
      <c r="A1110" t="s">
        <v>1141</v>
      </c>
      <c r="B1110">
        <v>1977</v>
      </c>
      <c r="C1110" s="17" t="s">
        <v>30</v>
      </c>
      <c r="D1110" s="15">
        <v>2</v>
      </c>
      <c r="E1110" s="21">
        <f t="shared" si="85"/>
        <v>28461</v>
      </c>
      <c r="F1110" s="23">
        <f t="shared" si="86"/>
        <v>45</v>
      </c>
      <c r="G1110">
        <v>3</v>
      </c>
      <c r="H1110" s="19">
        <v>9101.7999999999993</v>
      </c>
      <c r="I1110" t="s">
        <v>11</v>
      </c>
      <c r="J1110" t="s">
        <v>16</v>
      </c>
      <c r="K1110" t="s">
        <v>42</v>
      </c>
      <c r="L1110" t="str">
        <f t="shared" si="87"/>
        <v>tier - 2</v>
      </c>
      <c r="M1110" t="str">
        <f t="shared" si="88"/>
        <v>tier - 1</v>
      </c>
      <c r="N1110" t="str">
        <f t="shared" si="89"/>
        <v>R1011</v>
      </c>
    </row>
    <row r="1111" spans="1:14" x14ac:dyDescent="0.25">
      <c r="A1111" t="s">
        <v>1142</v>
      </c>
      <c r="B1111">
        <v>1970</v>
      </c>
      <c r="C1111" s="17" t="s">
        <v>35</v>
      </c>
      <c r="D1111" s="15">
        <v>12</v>
      </c>
      <c r="E1111" s="21">
        <f t="shared" si="85"/>
        <v>25792</v>
      </c>
      <c r="F1111" s="23">
        <f t="shared" si="86"/>
        <v>52</v>
      </c>
      <c r="G1111">
        <v>0</v>
      </c>
      <c r="H1111" s="19">
        <v>9140.9500000000007</v>
      </c>
      <c r="I1111" t="s">
        <v>12</v>
      </c>
      <c r="J1111" t="s">
        <v>12</v>
      </c>
      <c r="K1111" t="s">
        <v>13</v>
      </c>
      <c r="L1111" t="str">
        <f t="shared" si="87"/>
        <v>tier - 3</v>
      </c>
      <c r="M1111" t="str">
        <f t="shared" si="88"/>
        <v>tier - 3</v>
      </c>
      <c r="N1111" t="str">
        <f t="shared" si="89"/>
        <v>R1013</v>
      </c>
    </row>
    <row r="1112" spans="1:14" x14ac:dyDescent="0.25">
      <c r="A1112" t="s">
        <v>1143</v>
      </c>
      <c r="B1112">
        <v>1970</v>
      </c>
      <c r="C1112" s="17" t="s">
        <v>37</v>
      </c>
      <c r="D1112" s="15">
        <v>18</v>
      </c>
      <c r="E1112" s="21">
        <f t="shared" si="85"/>
        <v>25859</v>
      </c>
      <c r="F1112" s="23">
        <f t="shared" si="86"/>
        <v>52</v>
      </c>
      <c r="G1112">
        <v>0</v>
      </c>
      <c r="H1112" s="19">
        <v>9144.57</v>
      </c>
      <c r="I1112" t="s">
        <v>12</v>
      </c>
      <c r="J1112" t="s">
        <v>11</v>
      </c>
      <c r="K1112" t="s">
        <v>42</v>
      </c>
      <c r="L1112" t="str">
        <f t="shared" si="87"/>
        <v>tier - 3</v>
      </c>
      <c r="M1112" t="str">
        <f t="shared" si="88"/>
        <v>tier - 2</v>
      </c>
      <c r="N1112" t="str">
        <f t="shared" si="89"/>
        <v>R1011</v>
      </c>
    </row>
    <row r="1113" spans="1:14" x14ac:dyDescent="0.25">
      <c r="A1113" t="s">
        <v>1144</v>
      </c>
      <c r="B1113">
        <v>1982</v>
      </c>
      <c r="C1113" s="17" t="s">
        <v>30</v>
      </c>
      <c r="D1113" s="15">
        <v>8</v>
      </c>
      <c r="E1113" s="21">
        <f t="shared" si="85"/>
        <v>30293</v>
      </c>
      <c r="F1113" s="23">
        <f t="shared" si="86"/>
        <v>40</v>
      </c>
      <c r="G1113">
        <v>3</v>
      </c>
      <c r="H1113" s="19">
        <v>9147.5</v>
      </c>
      <c r="I1113" t="s">
        <v>11</v>
      </c>
      <c r="J1113" t="s">
        <v>16</v>
      </c>
      <c r="K1113" t="s">
        <v>23</v>
      </c>
      <c r="L1113" t="str">
        <f t="shared" si="87"/>
        <v>tier - 2</v>
      </c>
      <c r="M1113" t="str">
        <f t="shared" si="88"/>
        <v>tier - 1</v>
      </c>
      <c r="N1113" t="str">
        <f t="shared" si="89"/>
        <v>R1012</v>
      </c>
    </row>
    <row r="1114" spans="1:14" x14ac:dyDescent="0.25">
      <c r="A1114" t="s">
        <v>1145</v>
      </c>
      <c r="B1114">
        <v>1990</v>
      </c>
      <c r="C1114" s="17" t="s">
        <v>35</v>
      </c>
      <c r="D1114" s="15">
        <v>23</v>
      </c>
      <c r="E1114" s="21">
        <f t="shared" si="85"/>
        <v>33108</v>
      </c>
      <c r="F1114" s="23">
        <f t="shared" si="86"/>
        <v>32</v>
      </c>
      <c r="G1114">
        <v>3</v>
      </c>
      <c r="H1114" s="19">
        <v>9159.51</v>
      </c>
      <c r="I1114" t="s">
        <v>11</v>
      </c>
      <c r="J1114" t="s">
        <v>11</v>
      </c>
      <c r="K1114" t="s">
        <v>300</v>
      </c>
      <c r="L1114" t="str">
        <f t="shared" si="87"/>
        <v>tier - 2</v>
      </c>
      <c r="M1114" t="str">
        <f t="shared" si="88"/>
        <v>tier - 2</v>
      </c>
      <c r="N1114" t="str">
        <f t="shared" si="89"/>
        <v>R1021</v>
      </c>
    </row>
    <row r="1115" spans="1:14" x14ac:dyDescent="0.25">
      <c r="A1115" t="s">
        <v>1146</v>
      </c>
      <c r="B1115">
        <v>1970</v>
      </c>
      <c r="C1115" s="17" t="s">
        <v>37</v>
      </c>
      <c r="D1115" s="15">
        <v>24</v>
      </c>
      <c r="E1115" s="21">
        <f t="shared" si="85"/>
        <v>25865</v>
      </c>
      <c r="F1115" s="23">
        <f t="shared" si="86"/>
        <v>52</v>
      </c>
      <c r="G1115">
        <v>0</v>
      </c>
      <c r="H1115" s="19">
        <v>9171.75</v>
      </c>
      <c r="I1115" t="s">
        <v>11</v>
      </c>
      <c r="J1115" t="s">
        <v>11</v>
      </c>
      <c r="K1115" t="s">
        <v>23</v>
      </c>
      <c r="L1115" t="str">
        <f t="shared" si="87"/>
        <v>tier - 2</v>
      </c>
      <c r="M1115" t="str">
        <f t="shared" si="88"/>
        <v>tier - 2</v>
      </c>
      <c r="N1115" t="str">
        <f t="shared" si="89"/>
        <v>R1012</v>
      </c>
    </row>
    <row r="1116" spans="1:14" x14ac:dyDescent="0.25">
      <c r="A1116" t="s">
        <v>1147</v>
      </c>
      <c r="B1116">
        <v>1971</v>
      </c>
      <c r="C1116" s="17" t="s">
        <v>30</v>
      </c>
      <c r="D1116" s="15">
        <v>29</v>
      </c>
      <c r="E1116" s="21">
        <f t="shared" si="85"/>
        <v>26296</v>
      </c>
      <c r="F1116" s="23">
        <f t="shared" si="86"/>
        <v>51</v>
      </c>
      <c r="G1116">
        <v>0</v>
      </c>
      <c r="H1116" s="19">
        <v>9174.14</v>
      </c>
      <c r="I1116" t="s">
        <v>12</v>
      </c>
      <c r="J1116" t="s">
        <v>16</v>
      </c>
      <c r="K1116" t="s">
        <v>23</v>
      </c>
      <c r="L1116" t="str">
        <f t="shared" si="87"/>
        <v>tier - 3</v>
      </c>
      <c r="M1116" t="str">
        <f t="shared" si="88"/>
        <v>tier - 1</v>
      </c>
      <c r="N1116" t="str">
        <f t="shared" si="89"/>
        <v>R1012</v>
      </c>
    </row>
    <row r="1117" spans="1:14" x14ac:dyDescent="0.25">
      <c r="A1117" t="s">
        <v>1148</v>
      </c>
      <c r="B1117">
        <v>1973</v>
      </c>
      <c r="C1117" s="17" t="s">
        <v>30</v>
      </c>
      <c r="D1117" s="15">
        <v>25</v>
      </c>
      <c r="E1117" s="21">
        <f t="shared" si="85"/>
        <v>27023</v>
      </c>
      <c r="F1117" s="23">
        <f t="shared" si="86"/>
        <v>49</v>
      </c>
      <c r="G1117">
        <v>1</v>
      </c>
      <c r="H1117" s="19">
        <v>9182.17</v>
      </c>
      <c r="I1117" t="s">
        <v>11</v>
      </c>
      <c r="J1117" t="s">
        <v>12</v>
      </c>
      <c r="K1117" t="s">
        <v>42</v>
      </c>
      <c r="L1117" t="str">
        <f t="shared" si="87"/>
        <v>tier - 2</v>
      </c>
      <c r="M1117" t="str">
        <f t="shared" si="88"/>
        <v>tier - 3</v>
      </c>
      <c r="N1117" t="str">
        <f t="shared" si="89"/>
        <v>R1011</v>
      </c>
    </row>
    <row r="1118" spans="1:14" x14ac:dyDescent="0.25">
      <c r="A1118" t="s">
        <v>1149</v>
      </c>
      <c r="B1118">
        <v>1976</v>
      </c>
      <c r="C1118" s="17" t="s">
        <v>20</v>
      </c>
      <c r="D1118" s="15">
        <v>10</v>
      </c>
      <c r="E1118" s="21">
        <f t="shared" si="85"/>
        <v>28013</v>
      </c>
      <c r="F1118" s="23">
        <f t="shared" si="86"/>
        <v>46</v>
      </c>
      <c r="G1118">
        <v>2</v>
      </c>
      <c r="H1118" s="19">
        <v>9193.84</v>
      </c>
      <c r="I1118" t="s">
        <v>11</v>
      </c>
      <c r="J1118" t="s">
        <v>16</v>
      </c>
      <c r="K1118" t="s">
        <v>23</v>
      </c>
      <c r="L1118" t="str">
        <f t="shared" si="87"/>
        <v>tier - 2</v>
      </c>
      <c r="M1118" t="str">
        <f t="shared" si="88"/>
        <v>tier - 1</v>
      </c>
      <c r="N1118" t="str">
        <f t="shared" si="89"/>
        <v>R1012</v>
      </c>
    </row>
    <row r="1119" spans="1:14" x14ac:dyDescent="0.25">
      <c r="A1119" t="s">
        <v>1150</v>
      </c>
      <c r="B1119">
        <v>1986</v>
      </c>
      <c r="C1119" s="17" t="s">
        <v>30</v>
      </c>
      <c r="D1119" s="15">
        <v>25</v>
      </c>
      <c r="E1119" s="21">
        <f t="shared" si="85"/>
        <v>31771</v>
      </c>
      <c r="F1119" s="23">
        <f t="shared" si="86"/>
        <v>36</v>
      </c>
      <c r="G1119">
        <v>3</v>
      </c>
      <c r="H1119" s="19">
        <v>9210.06</v>
      </c>
      <c r="I1119" t="s">
        <v>11</v>
      </c>
      <c r="J1119" t="s">
        <v>12</v>
      </c>
      <c r="K1119" t="s">
        <v>300</v>
      </c>
      <c r="L1119" t="str">
        <f t="shared" si="87"/>
        <v>tier - 2</v>
      </c>
      <c r="M1119" t="str">
        <f t="shared" si="88"/>
        <v>tier - 3</v>
      </c>
      <c r="N1119" t="str">
        <f t="shared" si="89"/>
        <v>R1021</v>
      </c>
    </row>
    <row r="1120" spans="1:14" x14ac:dyDescent="0.25">
      <c r="A1120" t="s">
        <v>1151</v>
      </c>
      <c r="B1120">
        <v>1981</v>
      </c>
      <c r="C1120" s="17" t="s">
        <v>30</v>
      </c>
      <c r="D1120" s="15">
        <v>5</v>
      </c>
      <c r="E1120" s="21">
        <f t="shared" si="85"/>
        <v>29925</v>
      </c>
      <c r="F1120" s="23">
        <f t="shared" si="86"/>
        <v>41</v>
      </c>
      <c r="G1120">
        <v>5</v>
      </c>
      <c r="H1120" s="19">
        <v>9222.4</v>
      </c>
      <c r="I1120" t="s">
        <v>11</v>
      </c>
      <c r="J1120" t="s">
        <v>12</v>
      </c>
      <c r="K1120" t="s">
        <v>166</v>
      </c>
      <c r="L1120" t="str">
        <f t="shared" si="87"/>
        <v>tier - 2</v>
      </c>
      <c r="M1120" t="str">
        <f t="shared" si="88"/>
        <v>tier - 3</v>
      </c>
      <c r="N1120" t="str">
        <f t="shared" si="89"/>
        <v>R1019</v>
      </c>
    </row>
    <row r="1121" spans="1:14" x14ac:dyDescent="0.25">
      <c r="A1121" t="s">
        <v>1152</v>
      </c>
      <c r="B1121">
        <v>1975</v>
      </c>
      <c r="C1121" s="17" t="s">
        <v>30</v>
      </c>
      <c r="D1121" s="15">
        <v>6</v>
      </c>
      <c r="E1121" s="21">
        <f t="shared" si="85"/>
        <v>27734</v>
      </c>
      <c r="F1121" s="23">
        <f t="shared" si="86"/>
        <v>47</v>
      </c>
      <c r="G1121">
        <v>2</v>
      </c>
      <c r="H1121" s="19">
        <v>9225.26</v>
      </c>
      <c r="I1121" t="s">
        <v>12</v>
      </c>
      <c r="J1121" t="s">
        <v>12</v>
      </c>
      <c r="K1121" t="s">
        <v>164</v>
      </c>
      <c r="L1121" t="str">
        <f t="shared" si="87"/>
        <v>tier - 3</v>
      </c>
      <c r="M1121" t="str">
        <f t="shared" si="88"/>
        <v>tier - 3</v>
      </c>
      <c r="N1121" t="str">
        <f t="shared" si="89"/>
        <v>R1015</v>
      </c>
    </row>
    <row r="1122" spans="1:14" x14ac:dyDescent="0.25">
      <c r="A1122" t="s">
        <v>1153</v>
      </c>
      <c r="B1122">
        <v>1980</v>
      </c>
      <c r="C1122" s="17" t="s">
        <v>37</v>
      </c>
      <c r="D1122" s="15">
        <v>5</v>
      </c>
      <c r="E1122" s="21">
        <f t="shared" si="85"/>
        <v>29499</v>
      </c>
      <c r="F1122" s="23">
        <f t="shared" si="86"/>
        <v>42</v>
      </c>
      <c r="G1122">
        <v>2</v>
      </c>
      <c r="H1122" s="19">
        <v>9247.94</v>
      </c>
      <c r="I1122" t="s">
        <v>11</v>
      </c>
      <c r="J1122" t="s">
        <v>16</v>
      </c>
      <c r="K1122" t="s">
        <v>300</v>
      </c>
      <c r="L1122" t="str">
        <f t="shared" si="87"/>
        <v>tier - 2</v>
      </c>
      <c r="M1122" t="str">
        <f t="shared" si="88"/>
        <v>tier - 1</v>
      </c>
      <c r="N1122" t="str">
        <f t="shared" si="89"/>
        <v>R1021</v>
      </c>
    </row>
    <row r="1123" spans="1:14" x14ac:dyDescent="0.25">
      <c r="A1123" t="s">
        <v>1154</v>
      </c>
      <c r="B1123">
        <v>1974</v>
      </c>
      <c r="C1123" s="17" t="s">
        <v>35</v>
      </c>
      <c r="D1123" s="15">
        <v>21</v>
      </c>
      <c r="E1123" s="21">
        <f t="shared" si="85"/>
        <v>27262</v>
      </c>
      <c r="F1123" s="23">
        <f t="shared" si="86"/>
        <v>48</v>
      </c>
      <c r="G1123">
        <v>1</v>
      </c>
      <c r="H1123" s="19">
        <v>9249.5</v>
      </c>
      <c r="I1123" t="s">
        <v>11</v>
      </c>
      <c r="J1123" t="s">
        <v>16</v>
      </c>
      <c r="K1123" t="s">
        <v>23</v>
      </c>
      <c r="L1123" t="str">
        <f t="shared" si="87"/>
        <v>tier - 2</v>
      </c>
      <c r="M1123" t="str">
        <f t="shared" si="88"/>
        <v>tier - 1</v>
      </c>
      <c r="N1123" t="str">
        <f t="shared" si="89"/>
        <v>R1012</v>
      </c>
    </row>
    <row r="1124" spans="1:14" x14ac:dyDescent="0.25">
      <c r="A1124" t="s">
        <v>1155</v>
      </c>
      <c r="B1124">
        <v>1971</v>
      </c>
      <c r="C1124" s="17" t="s">
        <v>35</v>
      </c>
      <c r="D1124" s="15">
        <v>6</v>
      </c>
      <c r="E1124" s="21">
        <f t="shared" si="85"/>
        <v>26151</v>
      </c>
      <c r="F1124" s="23">
        <f t="shared" si="86"/>
        <v>51</v>
      </c>
      <c r="G1124">
        <v>0</v>
      </c>
      <c r="H1124" s="19">
        <v>9264.7999999999993</v>
      </c>
      <c r="I1124" t="s">
        <v>11</v>
      </c>
      <c r="J1124" t="s">
        <v>16</v>
      </c>
      <c r="K1124" t="s">
        <v>42</v>
      </c>
      <c r="L1124" t="str">
        <f t="shared" si="87"/>
        <v>tier - 2</v>
      </c>
      <c r="M1124" t="str">
        <f t="shared" si="88"/>
        <v>tier - 1</v>
      </c>
      <c r="N1124" t="str">
        <f t="shared" si="89"/>
        <v>R1011</v>
      </c>
    </row>
    <row r="1125" spans="1:14" x14ac:dyDescent="0.25">
      <c r="A1125" t="s">
        <v>1156</v>
      </c>
      <c r="B1125">
        <v>1973</v>
      </c>
      <c r="C1125" s="17" t="s">
        <v>37</v>
      </c>
      <c r="D1125" s="15">
        <v>27</v>
      </c>
      <c r="E1125" s="21">
        <f t="shared" si="85"/>
        <v>26964</v>
      </c>
      <c r="F1125" s="23">
        <f t="shared" si="86"/>
        <v>49</v>
      </c>
      <c r="G1125">
        <v>1</v>
      </c>
      <c r="H1125" s="19">
        <v>9282.48</v>
      </c>
      <c r="I1125" t="s">
        <v>12</v>
      </c>
      <c r="J1125" t="s">
        <v>11</v>
      </c>
      <c r="K1125" t="s">
        <v>168</v>
      </c>
      <c r="L1125" t="str">
        <f t="shared" si="87"/>
        <v>tier - 3</v>
      </c>
      <c r="M1125" t="str">
        <f t="shared" si="88"/>
        <v>tier - 2</v>
      </c>
      <c r="N1125" t="str">
        <f t="shared" si="89"/>
        <v>R1016</v>
      </c>
    </row>
    <row r="1126" spans="1:14" x14ac:dyDescent="0.25">
      <c r="A1126" t="s">
        <v>1157</v>
      </c>
      <c r="B1126">
        <v>1971</v>
      </c>
      <c r="C1126" s="17" t="s">
        <v>10</v>
      </c>
      <c r="D1126" s="15">
        <v>2</v>
      </c>
      <c r="E1126" s="21">
        <f t="shared" si="85"/>
        <v>26116</v>
      </c>
      <c r="F1126" s="23">
        <f t="shared" si="86"/>
        <v>51</v>
      </c>
      <c r="G1126">
        <v>0</v>
      </c>
      <c r="H1126" s="19">
        <v>9283.56</v>
      </c>
      <c r="I1126" t="s">
        <v>11</v>
      </c>
      <c r="J1126" t="s">
        <v>12</v>
      </c>
      <c r="K1126" t="s">
        <v>13</v>
      </c>
      <c r="L1126" t="str">
        <f t="shared" si="87"/>
        <v>tier - 2</v>
      </c>
      <c r="M1126" t="str">
        <f t="shared" si="88"/>
        <v>tier - 3</v>
      </c>
      <c r="N1126" t="str">
        <f t="shared" si="89"/>
        <v>R1013</v>
      </c>
    </row>
    <row r="1127" spans="1:14" x14ac:dyDescent="0.25">
      <c r="A1127" t="s">
        <v>1158</v>
      </c>
      <c r="B1127">
        <v>1969</v>
      </c>
      <c r="C1127" s="17" t="s">
        <v>15</v>
      </c>
      <c r="D1127" s="15">
        <v>26</v>
      </c>
      <c r="E1127" s="21">
        <f t="shared" si="85"/>
        <v>25533</v>
      </c>
      <c r="F1127" s="23">
        <f t="shared" si="86"/>
        <v>53</v>
      </c>
      <c r="G1127">
        <v>0</v>
      </c>
      <c r="H1127" s="19">
        <v>9285.8700000000008</v>
      </c>
      <c r="I1127" t="s">
        <v>11</v>
      </c>
      <c r="J1127" t="s">
        <v>12</v>
      </c>
      <c r="K1127" t="s">
        <v>13</v>
      </c>
      <c r="L1127" t="str">
        <f t="shared" si="87"/>
        <v>tier - 2</v>
      </c>
      <c r="M1127" t="str">
        <f t="shared" si="88"/>
        <v>tier - 3</v>
      </c>
      <c r="N1127" t="str">
        <f t="shared" si="89"/>
        <v>R1013</v>
      </c>
    </row>
    <row r="1128" spans="1:14" x14ac:dyDescent="0.25">
      <c r="A1128" t="s">
        <v>1159</v>
      </c>
      <c r="B1128">
        <v>1973</v>
      </c>
      <c r="C1128" s="17" t="s">
        <v>37</v>
      </c>
      <c r="D1128" s="15">
        <v>16</v>
      </c>
      <c r="E1128" s="21">
        <f t="shared" si="85"/>
        <v>26953</v>
      </c>
      <c r="F1128" s="23">
        <f t="shared" si="86"/>
        <v>49</v>
      </c>
      <c r="G1128">
        <v>1</v>
      </c>
      <c r="H1128" s="19">
        <v>9288.0300000000007</v>
      </c>
      <c r="I1128" t="s">
        <v>11</v>
      </c>
      <c r="J1128" t="s">
        <v>12</v>
      </c>
      <c r="K1128" t="s">
        <v>170</v>
      </c>
      <c r="L1128" t="str">
        <f t="shared" si="87"/>
        <v>tier - 2</v>
      </c>
      <c r="M1128" t="str">
        <f t="shared" si="88"/>
        <v>tier - 3</v>
      </c>
      <c r="N1128" t="str">
        <f t="shared" si="89"/>
        <v>R1018</v>
      </c>
    </row>
    <row r="1129" spans="1:14" x14ac:dyDescent="0.25">
      <c r="A1129" t="s">
        <v>1160</v>
      </c>
      <c r="B1129">
        <v>1973</v>
      </c>
      <c r="C1129" s="17" t="s">
        <v>20</v>
      </c>
      <c r="D1129" s="15">
        <v>18</v>
      </c>
      <c r="E1129" s="21">
        <f t="shared" si="85"/>
        <v>26925</v>
      </c>
      <c r="F1129" s="23">
        <f t="shared" si="86"/>
        <v>49</v>
      </c>
      <c r="G1129">
        <v>1</v>
      </c>
      <c r="H1129" s="19">
        <v>9290.14</v>
      </c>
      <c r="I1129" t="s">
        <v>12</v>
      </c>
      <c r="J1129" t="s">
        <v>12</v>
      </c>
      <c r="K1129" t="s">
        <v>168</v>
      </c>
      <c r="L1129" t="str">
        <f t="shared" si="87"/>
        <v>tier - 3</v>
      </c>
      <c r="M1129" t="str">
        <f t="shared" si="88"/>
        <v>tier - 3</v>
      </c>
      <c r="N1129" t="str">
        <f t="shared" si="89"/>
        <v>R1016</v>
      </c>
    </row>
    <row r="1130" spans="1:14" x14ac:dyDescent="0.25">
      <c r="A1130" t="s">
        <v>1161</v>
      </c>
      <c r="B1130">
        <v>1976</v>
      </c>
      <c r="C1130" s="17" t="s">
        <v>15</v>
      </c>
      <c r="D1130" s="15">
        <v>3</v>
      </c>
      <c r="E1130" s="21">
        <f t="shared" si="85"/>
        <v>28067</v>
      </c>
      <c r="F1130" s="23">
        <f t="shared" si="86"/>
        <v>46</v>
      </c>
      <c r="G1130">
        <v>3</v>
      </c>
      <c r="H1130" s="19">
        <v>9301.89</v>
      </c>
      <c r="I1130" t="s">
        <v>11</v>
      </c>
      <c r="J1130" t="s">
        <v>16</v>
      </c>
      <c r="K1130" t="s">
        <v>23</v>
      </c>
      <c r="L1130" t="str">
        <f t="shared" si="87"/>
        <v>tier - 2</v>
      </c>
      <c r="M1130" t="str">
        <f t="shared" si="88"/>
        <v>tier - 1</v>
      </c>
      <c r="N1130" t="str">
        <f t="shared" si="89"/>
        <v>R1012</v>
      </c>
    </row>
    <row r="1131" spans="1:14" x14ac:dyDescent="0.25">
      <c r="A1131" t="s">
        <v>1162</v>
      </c>
      <c r="B1131">
        <v>1973</v>
      </c>
      <c r="C1131" s="17" t="s">
        <v>37</v>
      </c>
      <c r="D1131" s="15">
        <v>16</v>
      </c>
      <c r="E1131" s="21">
        <f t="shared" si="85"/>
        <v>26953</v>
      </c>
      <c r="F1131" s="23">
        <f t="shared" si="86"/>
        <v>49</v>
      </c>
      <c r="G1131">
        <v>2</v>
      </c>
      <c r="H1131" s="19">
        <v>9304.7000000000007</v>
      </c>
      <c r="I1131" t="s">
        <v>12</v>
      </c>
      <c r="J1131" t="s">
        <v>12</v>
      </c>
      <c r="K1131" t="s">
        <v>13</v>
      </c>
      <c r="L1131" t="str">
        <f t="shared" si="87"/>
        <v>tier - 3</v>
      </c>
      <c r="M1131" t="str">
        <f t="shared" si="88"/>
        <v>tier - 3</v>
      </c>
      <c r="N1131" t="str">
        <f t="shared" si="89"/>
        <v>R1013</v>
      </c>
    </row>
    <row r="1132" spans="1:14" x14ac:dyDescent="0.25">
      <c r="A1132" t="s">
        <v>1163</v>
      </c>
      <c r="B1132">
        <v>1963</v>
      </c>
      <c r="C1132" s="17" t="s">
        <v>18</v>
      </c>
      <c r="D1132" s="15">
        <v>8</v>
      </c>
      <c r="E1132" s="21">
        <f t="shared" si="85"/>
        <v>23170</v>
      </c>
      <c r="F1132" s="23">
        <f t="shared" si="86"/>
        <v>60</v>
      </c>
      <c r="G1132">
        <v>0</v>
      </c>
      <c r="H1132" s="19">
        <v>9310.81</v>
      </c>
      <c r="I1132" t="s">
        <v>12</v>
      </c>
      <c r="J1132" t="s">
        <v>16</v>
      </c>
      <c r="K1132" t="s">
        <v>13</v>
      </c>
      <c r="L1132" t="str">
        <f t="shared" si="87"/>
        <v>tier - 3</v>
      </c>
      <c r="M1132" t="str">
        <f t="shared" si="88"/>
        <v>tier - 1</v>
      </c>
      <c r="N1132" t="str">
        <f t="shared" si="89"/>
        <v>R1013</v>
      </c>
    </row>
    <row r="1133" spans="1:14" x14ac:dyDescent="0.25">
      <c r="A1133" t="s">
        <v>1164</v>
      </c>
      <c r="B1133">
        <v>1977</v>
      </c>
      <c r="C1133" s="17" t="s">
        <v>37</v>
      </c>
      <c r="D1133" s="15">
        <v>12</v>
      </c>
      <c r="E1133" s="21">
        <f t="shared" si="85"/>
        <v>28410</v>
      </c>
      <c r="F1133" s="23">
        <f t="shared" si="86"/>
        <v>45</v>
      </c>
      <c r="G1133">
        <v>2</v>
      </c>
      <c r="H1133" s="19">
        <v>9315.41</v>
      </c>
      <c r="I1133" t="s">
        <v>11</v>
      </c>
      <c r="J1133" t="s">
        <v>16</v>
      </c>
      <c r="K1133" t="s">
        <v>247</v>
      </c>
      <c r="L1133" t="str">
        <f t="shared" si="87"/>
        <v>tier - 2</v>
      </c>
      <c r="M1133" t="str">
        <f t="shared" si="88"/>
        <v>tier - 1</v>
      </c>
      <c r="N1133" t="str">
        <f t="shared" si="89"/>
        <v>R1024</v>
      </c>
    </row>
    <row r="1134" spans="1:14" x14ac:dyDescent="0.25">
      <c r="A1134" t="s">
        <v>1165</v>
      </c>
      <c r="B1134">
        <v>1988</v>
      </c>
      <c r="C1134" s="17" t="s">
        <v>10</v>
      </c>
      <c r="D1134" s="15">
        <v>9</v>
      </c>
      <c r="E1134" s="21">
        <f t="shared" si="85"/>
        <v>32333</v>
      </c>
      <c r="F1134" s="23">
        <f t="shared" si="86"/>
        <v>34</v>
      </c>
      <c r="G1134">
        <v>3</v>
      </c>
      <c r="H1134" s="19">
        <v>9320.26</v>
      </c>
      <c r="I1134" t="s">
        <v>11</v>
      </c>
      <c r="J1134" t="s">
        <v>16</v>
      </c>
      <c r="K1134" t="s">
        <v>23</v>
      </c>
      <c r="L1134" t="str">
        <f t="shared" si="87"/>
        <v>tier - 2</v>
      </c>
      <c r="M1134" t="str">
        <f t="shared" si="88"/>
        <v>tier - 1</v>
      </c>
      <c r="N1134" t="str">
        <f t="shared" si="89"/>
        <v>R1012</v>
      </c>
    </row>
    <row r="1135" spans="1:14" x14ac:dyDescent="0.25">
      <c r="A1135" t="s">
        <v>1166</v>
      </c>
      <c r="B1135">
        <v>1996</v>
      </c>
      <c r="C1135" s="17" t="s">
        <v>37</v>
      </c>
      <c r="D1135" s="15">
        <v>12</v>
      </c>
      <c r="E1135" s="21">
        <f t="shared" si="85"/>
        <v>35350</v>
      </c>
      <c r="F1135" s="23">
        <f t="shared" si="86"/>
        <v>26</v>
      </c>
      <c r="G1135">
        <v>0</v>
      </c>
      <c r="H1135" s="19">
        <v>9338.61</v>
      </c>
      <c r="I1135" t="s">
        <v>11</v>
      </c>
      <c r="J1135" t="s">
        <v>16</v>
      </c>
      <c r="K1135" t="s">
        <v>535</v>
      </c>
      <c r="L1135" t="str">
        <f t="shared" si="87"/>
        <v>tier - 2</v>
      </c>
      <c r="M1135" t="str">
        <f t="shared" si="88"/>
        <v>tier - 1</v>
      </c>
      <c r="N1135" t="str">
        <f t="shared" si="89"/>
        <v>R1026</v>
      </c>
    </row>
    <row r="1136" spans="1:14" x14ac:dyDescent="0.25">
      <c r="A1136" t="s">
        <v>1167</v>
      </c>
      <c r="B1136">
        <v>1988</v>
      </c>
      <c r="C1136" s="17" t="s">
        <v>10</v>
      </c>
      <c r="D1136" s="15">
        <v>1</v>
      </c>
      <c r="E1136" s="21">
        <f t="shared" si="85"/>
        <v>32325</v>
      </c>
      <c r="F1136" s="23">
        <f t="shared" si="86"/>
        <v>34</v>
      </c>
      <c r="G1136">
        <v>3</v>
      </c>
      <c r="H1136" s="19">
        <v>9344.2000000000007</v>
      </c>
      <c r="I1136" t="s">
        <v>11</v>
      </c>
      <c r="J1136" t="s">
        <v>16</v>
      </c>
      <c r="K1136" t="s">
        <v>300</v>
      </c>
      <c r="L1136" t="str">
        <f t="shared" si="87"/>
        <v>tier - 2</v>
      </c>
      <c r="M1136" t="str">
        <f t="shared" si="88"/>
        <v>tier - 1</v>
      </c>
      <c r="N1136" t="str">
        <f t="shared" si="89"/>
        <v>R1021</v>
      </c>
    </row>
    <row r="1137" spans="1:14" x14ac:dyDescent="0.25">
      <c r="A1137" t="s">
        <v>1168</v>
      </c>
      <c r="B1137">
        <v>1971</v>
      </c>
      <c r="C1137" s="17" t="s">
        <v>37</v>
      </c>
      <c r="D1137" s="15">
        <v>8</v>
      </c>
      <c r="E1137" s="21">
        <f t="shared" si="85"/>
        <v>26214</v>
      </c>
      <c r="F1137" s="23">
        <f t="shared" si="86"/>
        <v>51</v>
      </c>
      <c r="G1137">
        <v>0</v>
      </c>
      <c r="H1137" s="19">
        <v>9361.33</v>
      </c>
      <c r="I1137" t="s">
        <v>12</v>
      </c>
      <c r="J1137" t="s">
        <v>16</v>
      </c>
      <c r="K1137" t="s">
        <v>168</v>
      </c>
      <c r="L1137" t="str">
        <f t="shared" si="87"/>
        <v>tier - 3</v>
      </c>
      <c r="M1137" t="str">
        <f t="shared" si="88"/>
        <v>tier - 1</v>
      </c>
      <c r="N1137" t="str">
        <f t="shared" si="89"/>
        <v>R1016</v>
      </c>
    </row>
    <row r="1138" spans="1:14" x14ac:dyDescent="0.25">
      <c r="A1138" t="s">
        <v>1169</v>
      </c>
      <c r="B1138">
        <v>1969</v>
      </c>
      <c r="C1138" s="17" t="s">
        <v>15</v>
      </c>
      <c r="D1138" s="15">
        <v>24</v>
      </c>
      <c r="E1138" s="21">
        <f t="shared" si="85"/>
        <v>25531</v>
      </c>
      <c r="F1138" s="23">
        <f t="shared" si="86"/>
        <v>53</v>
      </c>
      <c r="G1138">
        <v>0</v>
      </c>
      <c r="H1138" s="19">
        <v>9377.4500000000007</v>
      </c>
      <c r="I1138" t="s">
        <v>11</v>
      </c>
      <c r="J1138" t="s">
        <v>12</v>
      </c>
      <c r="K1138" t="s">
        <v>13</v>
      </c>
      <c r="L1138" t="str">
        <f t="shared" si="87"/>
        <v>tier - 2</v>
      </c>
      <c r="M1138" t="str">
        <f t="shared" si="88"/>
        <v>tier - 3</v>
      </c>
      <c r="N1138" t="str">
        <f t="shared" si="89"/>
        <v>R1013</v>
      </c>
    </row>
    <row r="1139" spans="1:14" x14ac:dyDescent="0.25">
      <c r="A1139" t="s">
        <v>1170</v>
      </c>
      <c r="B1139">
        <v>1971</v>
      </c>
      <c r="C1139" s="17" t="s">
        <v>15</v>
      </c>
      <c r="D1139" s="15">
        <v>26</v>
      </c>
      <c r="E1139" s="21">
        <f t="shared" si="85"/>
        <v>26263</v>
      </c>
      <c r="F1139" s="23">
        <f t="shared" si="86"/>
        <v>51</v>
      </c>
      <c r="G1139">
        <v>1</v>
      </c>
      <c r="H1139" s="19">
        <v>9377.9</v>
      </c>
      <c r="I1139" t="s">
        <v>11</v>
      </c>
      <c r="J1139" t="s">
        <v>16</v>
      </c>
      <c r="K1139" t="s">
        <v>13</v>
      </c>
      <c r="L1139" t="str">
        <f t="shared" si="87"/>
        <v>tier - 2</v>
      </c>
      <c r="M1139" t="str">
        <f t="shared" si="88"/>
        <v>tier - 1</v>
      </c>
      <c r="N1139" t="str">
        <f t="shared" si="89"/>
        <v>R1013</v>
      </c>
    </row>
    <row r="1140" spans="1:14" x14ac:dyDescent="0.25">
      <c r="A1140" t="s">
        <v>1171</v>
      </c>
      <c r="B1140">
        <v>1975</v>
      </c>
      <c r="C1140" s="17" t="s">
        <v>30</v>
      </c>
      <c r="D1140" s="15">
        <v>2</v>
      </c>
      <c r="E1140" s="21">
        <f t="shared" si="85"/>
        <v>27730</v>
      </c>
      <c r="F1140" s="23">
        <f t="shared" si="86"/>
        <v>47</v>
      </c>
      <c r="G1140">
        <v>1</v>
      </c>
      <c r="H1140" s="19">
        <v>9380.75</v>
      </c>
      <c r="I1140" t="s">
        <v>11</v>
      </c>
      <c r="J1140" t="s">
        <v>11</v>
      </c>
      <c r="K1140" t="s">
        <v>247</v>
      </c>
      <c r="L1140" t="str">
        <f t="shared" si="87"/>
        <v>tier - 2</v>
      </c>
      <c r="M1140" t="str">
        <f t="shared" si="88"/>
        <v>tier - 2</v>
      </c>
      <c r="N1140" t="str">
        <f t="shared" si="89"/>
        <v>R1024</v>
      </c>
    </row>
    <row r="1141" spans="1:14" x14ac:dyDescent="0.25">
      <c r="A1141" t="s">
        <v>1172</v>
      </c>
      <c r="B1141">
        <v>1971</v>
      </c>
      <c r="C1141" s="17" t="s">
        <v>30</v>
      </c>
      <c r="D1141" s="15">
        <v>29</v>
      </c>
      <c r="E1141" s="21">
        <f t="shared" si="85"/>
        <v>26296</v>
      </c>
      <c r="F1141" s="23">
        <f t="shared" si="86"/>
        <v>51</v>
      </c>
      <c r="G1141">
        <v>1</v>
      </c>
      <c r="H1141" s="19">
        <v>9386.16</v>
      </c>
      <c r="I1141" t="s">
        <v>12</v>
      </c>
      <c r="J1141" t="s">
        <v>11</v>
      </c>
      <c r="K1141" t="s">
        <v>13</v>
      </c>
      <c r="L1141" t="str">
        <f t="shared" si="87"/>
        <v>tier - 3</v>
      </c>
      <c r="M1141" t="str">
        <f t="shared" si="88"/>
        <v>tier - 2</v>
      </c>
      <c r="N1141" t="str">
        <f t="shared" si="89"/>
        <v>R1013</v>
      </c>
    </row>
    <row r="1142" spans="1:14" x14ac:dyDescent="0.25">
      <c r="A1142" t="s">
        <v>1173</v>
      </c>
      <c r="B1142">
        <v>1971</v>
      </c>
      <c r="C1142" s="17" t="s">
        <v>37</v>
      </c>
      <c r="D1142" s="15">
        <v>20</v>
      </c>
      <c r="E1142" s="21">
        <f t="shared" si="85"/>
        <v>26226</v>
      </c>
      <c r="F1142" s="23">
        <f t="shared" si="86"/>
        <v>51</v>
      </c>
      <c r="G1142">
        <v>1</v>
      </c>
      <c r="H1142" s="19">
        <v>9391.35</v>
      </c>
      <c r="I1142" t="s">
        <v>12</v>
      </c>
      <c r="J1142" t="s">
        <v>12</v>
      </c>
      <c r="K1142" t="s">
        <v>42</v>
      </c>
      <c r="L1142" t="str">
        <f t="shared" si="87"/>
        <v>tier - 3</v>
      </c>
      <c r="M1142" t="str">
        <f t="shared" si="88"/>
        <v>tier - 3</v>
      </c>
      <c r="N1142" t="str">
        <f t="shared" si="89"/>
        <v>R1011</v>
      </c>
    </row>
    <row r="1143" spans="1:14" x14ac:dyDescent="0.25">
      <c r="A1143" t="s">
        <v>1174</v>
      </c>
      <c r="B1143">
        <v>1976</v>
      </c>
      <c r="C1143" s="17" t="s">
        <v>37</v>
      </c>
      <c r="D1143" s="15">
        <v>17</v>
      </c>
      <c r="E1143" s="21">
        <f t="shared" si="85"/>
        <v>28050</v>
      </c>
      <c r="F1143" s="23">
        <f t="shared" si="86"/>
        <v>46</v>
      </c>
      <c r="G1143">
        <v>2</v>
      </c>
      <c r="H1143" s="19">
        <v>9411.01</v>
      </c>
      <c r="I1143" t="s">
        <v>11</v>
      </c>
      <c r="J1143" t="s">
        <v>12</v>
      </c>
      <c r="K1143" t="s">
        <v>247</v>
      </c>
      <c r="L1143" t="str">
        <f t="shared" si="87"/>
        <v>tier - 2</v>
      </c>
      <c r="M1143" t="str">
        <f t="shared" si="88"/>
        <v>tier - 3</v>
      </c>
      <c r="N1143" t="str">
        <f t="shared" si="89"/>
        <v>R1024</v>
      </c>
    </row>
    <row r="1144" spans="1:14" x14ac:dyDescent="0.25">
      <c r="A1144" t="s">
        <v>1175</v>
      </c>
      <c r="B1144">
        <v>1976</v>
      </c>
      <c r="C1144" s="17" t="s">
        <v>37</v>
      </c>
      <c r="D1144" s="15">
        <v>30</v>
      </c>
      <c r="E1144" s="21">
        <f t="shared" si="85"/>
        <v>28063</v>
      </c>
      <c r="F1144" s="23">
        <f t="shared" si="86"/>
        <v>46</v>
      </c>
      <c r="G1144">
        <v>3</v>
      </c>
      <c r="H1144" s="19">
        <v>9414.92</v>
      </c>
      <c r="I1144" t="s">
        <v>11</v>
      </c>
      <c r="J1144" t="s">
        <v>11</v>
      </c>
      <c r="K1144" t="s">
        <v>42</v>
      </c>
      <c r="L1144" t="str">
        <f t="shared" si="87"/>
        <v>tier - 2</v>
      </c>
      <c r="M1144" t="str">
        <f t="shared" si="88"/>
        <v>tier - 2</v>
      </c>
      <c r="N1144" t="str">
        <f t="shared" si="89"/>
        <v>R1011</v>
      </c>
    </row>
    <row r="1145" spans="1:14" x14ac:dyDescent="0.25">
      <c r="A1145" t="s">
        <v>1176</v>
      </c>
      <c r="B1145">
        <v>1976</v>
      </c>
      <c r="C1145" s="17" t="s">
        <v>15</v>
      </c>
      <c r="D1145" s="15">
        <v>3</v>
      </c>
      <c r="E1145" s="21">
        <f t="shared" si="85"/>
        <v>28067</v>
      </c>
      <c r="F1145" s="23">
        <f t="shared" si="86"/>
        <v>46</v>
      </c>
      <c r="G1145">
        <v>2</v>
      </c>
      <c r="H1145" s="19">
        <v>9432.93</v>
      </c>
      <c r="I1145" t="s">
        <v>11</v>
      </c>
      <c r="J1145" t="s">
        <v>16</v>
      </c>
      <c r="K1145" t="s">
        <v>247</v>
      </c>
      <c r="L1145" t="str">
        <f t="shared" si="87"/>
        <v>tier - 2</v>
      </c>
      <c r="M1145" t="str">
        <f t="shared" si="88"/>
        <v>tier - 1</v>
      </c>
      <c r="N1145" t="str">
        <f t="shared" si="89"/>
        <v>R1024</v>
      </c>
    </row>
    <row r="1146" spans="1:14" x14ac:dyDescent="0.25">
      <c r="A1146" t="s">
        <v>1177</v>
      </c>
      <c r="B1146">
        <v>1974</v>
      </c>
      <c r="C1146" s="17" t="s">
        <v>15</v>
      </c>
      <c r="D1146" s="15">
        <v>27</v>
      </c>
      <c r="E1146" s="21">
        <f t="shared" si="85"/>
        <v>27360</v>
      </c>
      <c r="F1146" s="23">
        <f t="shared" si="86"/>
        <v>48</v>
      </c>
      <c r="G1146">
        <v>1</v>
      </c>
      <c r="H1146" s="19">
        <v>9447.25</v>
      </c>
      <c r="I1146" t="s">
        <v>11</v>
      </c>
      <c r="J1146" t="s">
        <v>16</v>
      </c>
      <c r="K1146" t="s">
        <v>247</v>
      </c>
      <c r="L1146" t="str">
        <f t="shared" si="87"/>
        <v>tier - 2</v>
      </c>
      <c r="M1146" t="str">
        <f t="shared" si="88"/>
        <v>tier - 1</v>
      </c>
      <c r="N1146" t="str">
        <f t="shared" si="89"/>
        <v>R1024</v>
      </c>
    </row>
    <row r="1147" spans="1:14" x14ac:dyDescent="0.25">
      <c r="A1147" t="s">
        <v>1178</v>
      </c>
      <c r="B1147">
        <v>1974</v>
      </c>
      <c r="C1147" s="17" t="s">
        <v>18</v>
      </c>
      <c r="D1147" s="15">
        <v>8</v>
      </c>
      <c r="E1147" s="21">
        <f t="shared" si="85"/>
        <v>27188</v>
      </c>
      <c r="F1147" s="23">
        <f t="shared" si="86"/>
        <v>49</v>
      </c>
      <c r="G1147">
        <v>1</v>
      </c>
      <c r="H1147" s="19">
        <v>9447.3799999999992</v>
      </c>
      <c r="I1147" t="s">
        <v>11</v>
      </c>
      <c r="J1147" t="s">
        <v>12</v>
      </c>
      <c r="K1147" t="s">
        <v>247</v>
      </c>
      <c r="L1147" t="str">
        <f t="shared" si="87"/>
        <v>tier - 2</v>
      </c>
      <c r="M1147" t="str">
        <f t="shared" si="88"/>
        <v>tier - 3</v>
      </c>
      <c r="N1147" t="str">
        <f t="shared" si="89"/>
        <v>R1024</v>
      </c>
    </row>
    <row r="1148" spans="1:14" x14ac:dyDescent="0.25">
      <c r="A1148" t="s">
        <v>1179</v>
      </c>
      <c r="B1148">
        <v>1987</v>
      </c>
      <c r="C1148" s="17" t="s">
        <v>15</v>
      </c>
      <c r="D1148" s="15">
        <v>14</v>
      </c>
      <c r="E1148" s="21">
        <f t="shared" si="85"/>
        <v>32095</v>
      </c>
      <c r="F1148" s="23">
        <f t="shared" si="86"/>
        <v>35</v>
      </c>
      <c r="G1148">
        <v>3</v>
      </c>
      <c r="H1148" s="19">
        <v>9448.42</v>
      </c>
      <c r="I1148" t="s">
        <v>11</v>
      </c>
      <c r="J1148" t="s">
        <v>12</v>
      </c>
      <c r="K1148" t="s">
        <v>300</v>
      </c>
      <c r="L1148" t="str">
        <f t="shared" si="87"/>
        <v>tier - 2</v>
      </c>
      <c r="M1148" t="str">
        <f t="shared" si="88"/>
        <v>tier - 3</v>
      </c>
      <c r="N1148" t="str">
        <f t="shared" si="89"/>
        <v>R1021</v>
      </c>
    </row>
    <row r="1149" spans="1:14" x14ac:dyDescent="0.25">
      <c r="A1149" t="s">
        <v>1180</v>
      </c>
      <c r="B1149">
        <v>1979</v>
      </c>
      <c r="C1149" s="17" t="s">
        <v>10</v>
      </c>
      <c r="D1149" s="15">
        <v>17</v>
      </c>
      <c r="E1149" s="21">
        <f t="shared" si="85"/>
        <v>29053</v>
      </c>
      <c r="F1149" s="23">
        <f t="shared" si="86"/>
        <v>43</v>
      </c>
      <c r="G1149">
        <v>2</v>
      </c>
      <c r="H1149" s="19">
        <v>9453.92</v>
      </c>
      <c r="I1149" t="s">
        <v>11</v>
      </c>
      <c r="J1149" t="s">
        <v>11</v>
      </c>
      <c r="K1149" t="s">
        <v>300</v>
      </c>
      <c r="L1149" t="str">
        <f t="shared" si="87"/>
        <v>tier - 2</v>
      </c>
      <c r="M1149" t="str">
        <f t="shared" si="88"/>
        <v>tier - 2</v>
      </c>
      <c r="N1149" t="str">
        <f t="shared" si="89"/>
        <v>R1021</v>
      </c>
    </row>
    <row r="1150" spans="1:14" x14ac:dyDescent="0.25">
      <c r="A1150" t="s">
        <v>1181</v>
      </c>
      <c r="B1150">
        <v>1969</v>
      </c>
      <c r="C1150" s="17" t="s">
        <v>18</v>
      </c>
      <c r="D1150" s="15">
        <v>4</v>
      </c>
      <c r="E1150" s="21">
        <f t="shared" si="85"/>
        <v>25358</v>
      </c>
      <c r="F1150" s="23">
        <f t="shared" si="86"/>
        <v>54</v>
      </c>
      <c r="G1150">
        <v>0</v>
      </c>
      <c r="H1150" s="19">
        <v>9487.64</v>
      </c>
      <c r="I1150" t="s">
        <v>11</v>
      </c>
      <c r="J1150" t="s">
        <v>11</v>
      </c>
      <c r="K1150" t="s">
        <v>13</v>
      </c>
      <c r="L1150" t="str">
        <f t="shared" si="87"/>
        <v>tier - 2</v>
      </c>
      <c r="M1150" t="str">
        <f t="shared" si="88"/>
        <v>tier - 2</v>
      </c>
      <c r="N1150" t="str">
        <f t="shared" si="89"/>
        <v>R1013</v>
      </c>
    </row>
    <row r="1151" spans="1:14" x14ac:dyDescent="0.25">
      <c r="A1151" t="s">
        <v>1182</v>
      </c>
      <c r="B1151">
        <v>1976</v>
      </c>
      <c r="C1151" s="17" t="s">
        <v>15</v>
      </c>
      <c r="D1151" s="15">
        <v>28</v>
      </c>
      <c r="E1151" s="21">
        <f t="shared" si="85"/>
        <v>28092</v>
      </c>
      <c r="F1151" s="23">
        <f t="shared" si="86"/>
        <v>46</v>
      </c>
      <c r="G1151">
        <v>3</v>
      </c>
      <c r="H1151" s="19">
        <v>9500.57</v>
      </c>
      <c r="I1151" t="s">
        <v>11</v>
      </c>
      <c r="J1151" t="s">
        <v>12</v>
      </c>
      <c r="K1151" t="s">
        <v>356</v>
      </c>
      <c r="L1151" t="str">
        <f t="shared" si="87"/>
        <v>tier - 2</v>
      </c>
      <c r="M1151" t="str">
        <f t="shared" si="88"/>
        <v>tier - 3</v>
      </c>
      <c r="N1151" t="str">
        <f t="shared" si="89"/>
        <v>R1017</v>
      </c>
    </row>
    <row r="1152" spans="1:14" x14ac:dyDescent="0.25">
      <c r="A1152" t="s">
        <v>1183</v>
      </c>
      <c r="B1152">
        <v>1969</v>
      </c>
      <c r="C1152" s="17" t="s">
        <v>35</v>
      </c>
      <c r="D1152" s="15">
        <v>24</v>
      </c>
      <c r="E1152" s="21">
        <f t="shared" si="85"/>
        <v>25439</v>
      </c>
      <c r="F1152" s="23">
        <f t="shared" si="86"/>
        <v>53</v>
      </c>
      <c r="G1152">
        <v>0</v>
      </c>
      <c r="H1152" s="19">
        <v>9504.31</v>
      </c>
      <c r="I1152" t="s">
        <v>12</v>
      </c>
      <c r="J1152" t="s">
        <v>11</v>
      </c>
      <c r="K1152" t="s">
        <v>13</v>
      </c>
      <c r="L1152" t="str">
        <f t="shared" si="87"/>
        <v>tier - 3</v>
      </c>
      <c r="M1152" t="str">
        <f t="shared" si="88"/>
        <v>tier - 2</v>
      </c>
      <c r="N1152" t="str">
        <f t="shared" si="89"/>
        <v>R1013</v>
      </c>
    </row>
    <row r="1153" spans="1:14" x14ac:dyDescent="0.25">
      <c r="A1153" t="s">
        <v>1184</v>
      </c>
      <c r="B1153">
        <v>1992</v>
      </c>
      <c r="C1153" s="17" t="s">
        <v>35</v>
      </c>
      <c r="D1153" s="15">
        <v>22</v>
      </c>
      <c r="E1153" s="21">
        <f t="shared" si="85"/>
        <v>33838</v>
      </c>
      <c r="F1153" s="23">
        <f t="shared" si="86"/>
        <v>30</v>
      </c>
      <c r="G1153">
        <v>0</v>
      </c>
      <c r="H1153" s="19">
        <v>9507.68</v>
      </c>
      <c r="I1153" t="s">
        <v>11</v>
      </c>
      <c r="J1153" t="s">
        <v>16</v>
      </c>
      <c r="K1153" t="s">
        <v>23</v>
      </c>
      <c r="L1153" t="str">
        <f t="shared" si="87"/>
        <v>tier - 2</v>
      </c>
      <c r="M1153" t="str">
        <f t="shared" si="88"/>
        <v>tier - 1</v>
      </c>
      <c r="N1153" t="str">
        <f t="shared" si="89"/>
        <v>R1012</v>
      </c>
    </row>
    <row r="1154" spans="1:14" x14ac:dyDescent="0.25">
      <c r="A1154" t="s">
        <v>1185</v>
      </c>
      <c r="B1154">
        <v>1971</v>
      </c>
      <c r="C1154" s="17" t="s">
        <v>15</v>
      </c>
      <c r="D1154" s="15">
        <v>29</v>
      </c>
      <c r="E1154" s="21">
        <f t="shared" ref="E1154:E1217" si="90">DATEVALUE(D1154&amp;"-"&amp;C1154&amp;"-"&amp;B1154)</f>
        <v>26266</v>
      </c>
      <c r="F1154" s="23">
        <f t="shared" si="86"/>
        <v>51</v>
      </c>
      <c r="G1154">
        <v>0</v>
      </c>
      <c r="H1154" s="19">
        <v>9528.9</v>
      </c>
      <c r="I1154" t="s">
        <v>11</v>
      </c>
      <c r="J1154" t="s">
        <v>11</v>
      </c>
      <c r="K1154" t="s">
        <v>42</v>
      </c>
      <c r="L1154" t="str">
        <f t="shared" si="87"/>
        <v>tier - 2</v>
      </c>
      <c r="M1154" t="str">
        <f t="shared" si="88"/>
        <v>tier - 2</v>
      </c>
      <c r="N1154" t="str">
        <f t="shared" si="89"/>
        <v>R1011</v>
      </c>
    </row>
    <row r="1155" spans="1:14" x14ac:dyDescent="0.25">
      <c r="A1155" t="s">
        <v>1186</v>
      </c>
      <c r="B1155">
        <v>1973</v>
      </c>
      <c r="C1155" s="17" t="s">
        <v>30</v>
      </c>
      <c r="D1155" s="15">
        <v>21</v>
      </c>
      <c r="E1155" s="21">
        <f t="shared" si="90"/>
        <v>27019</v>
      </c>
      <c r="F1155" s="23">
        <f t="shared" ref="F1155:F1218" si="91">DATEDIF(E1155,DATE(2023,6,8),"Y")</f>
        <v>49</v>
      </c>
      <c r="G1155">
        <v>0</v>
      </c>
      <c r="H1155" s="19">
        <v>9538.65</v>
      </c>
      <c r="I1155" t="s">
        <v>11</v>
      </c>
      <c r="J1155" t="s">
        <v>12</v>
      </c>
      <c r="K1155" t="s">
        <v>300</v>
      </c>
      <c r="L1155" t="str">
        <f t="shared" ref="L1155:L1218" si="92">SUBSTITUTE(I1155,"?","tier - 2")</f>
        <v>tier - 2</v>
      </c>
      <c r="M1155" t="str">
        <f t="shared" ref="M1155:M1218" si="93">SUBSTITUTE(J1155,"?","tier - 2")</f>
        <v>tier - 3</v>
      </c>
      <c r="N1155" t="str">
        <f t="shared" ref="N1155:N1218" si="94">SUBSTITUTE(K1155,"?","Unknown")</f>
        <v>R1021</v>
      </c>
    </row>
    <row r="1156" spans="1:14" x14ac:dyDescent="0.25">
      <c r="A1156" t="s">
        <v>1187</v>
      </c>
      <c r="B1156">
        <v>1975</v>
      </c>
      <c r="C1156" s="17" t="s">
        <v>10</v>
      </c>
      <c r="D1156" s="15">
        <v>28</v>
      </c>
      <c r="E1156" s="21">
        <f t="shared" si="90"/>
        <v>27603</v>
      </c>
      <c r="F1156" s="23">
        <f t="shared" si="91"/>
        <v>47</v>
      </c>
      <c r="G1156">
        <v>1</v>
      </c>
      <c r="H1156" s="19">
        <v>9540.17</v>
      </c>
      <c r="I1156" t="s">
        <v>11</v>
      </c>
      <c r="J1156" t="s">
        <v>11</v>
      </c>
      <c r="K1156" t="s">
        <v>247</v>
      </c>
      <c r="L1156" t="str">
        <f t="shared" si="92"/>
        <v>tier - 2</v>
      </c>
      <c r="M1156" t="str">
        <f t="shared" si="93"/>
        <v>tier - 2</v>
      </c>
      <c r="N1156" t="str">
        <f t="shared" si="94"/>
        <v>R1024</v>
      </c>
    </row>
    <row r="1157" spans="1:14" x14ac:dyDescent="0.25">
      <c r="A1157" t="s">
        <v>1188</v>
      </c>
      <c r="B1157">
        <v>1972</v>
      </c>
      <c r="C1157" s="17" t="s">
        <v>20</v>
      </c>
      <c r="D1157" s="15">
        <v>22</v>
      </c>
      <c r="E1157" s="21">
        <f t="shared" si="90"/>
        <v>26564</v>
      </c>
      <c r="F1157" s="23">
        <f t="shared" si="91"/>
        <v>50</v>
      </c>
      <c r="G1157">
        <v>0</v>
      </c>
      <c r="H1157" s="19">
        <v>9541.7000000000007</v>
      </c>
      <c r="I1157" t="s">
        <v>11</v>
      </c>
      <c r="J1157" t="s">
        <v>16</v>
      </c>
      <c r="K1157" t="s">
        <v>247</v>
      </c>
      <c r="L1157" t="str">
        <f t="shared" si="92"/>
        <v>tier - 2</v>
      </c>
      <c r="M1157" t="str">
        <f t="shared" si="93"/>
        <v>tier - 1</v>
      </c>
      <c r="N1157" t="str">
        <f t="shared" si="94"/>
        <v>R1024</v>
      </c>
    </row>
    <row r="1158" spans="1:14" x14ac:dyDescent="0.25">
      <c r="A1158" t="s">
        <v>1189</v>
      </c>
      <c r="B1158">
        <v>1972</v>
      </c>
      <c r="C1158" s="17" t="s">
        <v>20</v>
      </c>
      <c r="D1158" s="15">
        <v>22</v>
      </c>
      <c r="E1158" s="21">
        <f t="shared" si="90"/>
        <v>26564</v>
      </c>
      <c r="F1158" s="23">
        <f t="shared" si="91"/>
        <v>50</v>
      </c>
      <c r="G1158">
        <v>1</v>
      </c>
      <c r="H1158" s="19">
        <v>9549.57</v>
      </c>
      <c r="I1158" t="s">
        <v>11</v>
      </c>
      <c r="J1158" t="s">
        <v>16</v>
      </c>
      <c r="K1158" t="s">
        <v>13</v>
      </c>
      <c r="L1158" t="str">
        <f t="shared" si="92"/>
        <v>tier - 2</v>
      </c>
      <c r="M1158" t="str">
        <f t="shared" si="93"/>
        <v>tier - 1</v>
      </c>
      <c r="N1158" t="str">
        <f t="shared" si="94"/>
        <v>R1013</v>
      </c>
    </row>
    <row r="1159" spans="1:14" x14ac:dyDescent="0.25">
      <c r="A1159" t="s">
        <v>1190</v>
      </c>
      <c r="B1159">
        <v>1974</v>
      </c>
      <c r="C1159" s="17" t="s">
        <v>35</v>
      </c>
      <c r="D1159" s="15">
        <v>14</v>
      </c>
      <c r="E1159" s="21">
        <f t="shared" si="90"/>
        <v>27255</v>
      </c>
      <c r="F1159" s="23">
        <f t="shared" si="91"/>
        <v>48</v>
      </c>
      <c r="G1159">
        <v>3</v>
      </c>
      <c r="H1159" s="19">
        <v>9563.0300000000007</v>
      </c>
      <c r="I1159" t="s">
        <v>12</v>
      </c>
      <c r="J1159" t="s">
        <v>16</v>
      </c>
      <c r="K1159" t="s">
        <v>42</v>
      </c>
      <c r="L1159" t="str">
        <f t="shared" si="92"/>
        <v>tier - 3</v>
      </c>
      <c r="M1159" t="str">
        <f t="shared" si="93"/>
        <v>tier - 1</v>
      </c>
      <c r="N1159" t="str">
        <f t="shared" si="94"/>
        <v>R1011</v>
      </c>
    </row>
    <row r="1160" spans="1:14" x14ac:dyDescent="0.25">
      <c r="A1160" t="s">
        <v>1191</v>
      </c>
      <c r="B1160">
        <v>1973</v>
      </c>
      <c r="C1160" s="17" t="s">
        <v>30</v>
      </c>
      <c r="D1160" s="15">
        <v>1</v>
      </c>
      <c r="E1160" s="21">
        <f t="shared" si="90"/>
        <v>26999</v>
      </c>
      <c r="F1160" s="23">
        <f t="shared" si="91"/>
        <v>49</v>
      </c>
      <c r="G1160">
        <v>1</v>
      </c>
      <c r="H1160" s="19">
        <v>9566.99</v>
      </c>
      <c r="I1160" t="s">
        <v>11</v>
      </c>
      <c r="J1160" t="s">
        <v>16</v>
      </c>
      <c r="K1160" t="s">
        <v>23</v>
      </c>
      <c r="L1160" t="str">
        <f t="shared" si="92"/>
        <v>tier - 2</v>
      </c>
      <c r="M1160" t="str">
        <f t="shared" si="93"/>
        <v>tier - 1</v>
      </c>
      <c r="N1160" t="str">
        <f t="shared" si="94"/>
        <v>R1012</v>
      </c>
    </row>
    <row r="1161" spans="1:14" x14ac:dyDescent="0.25">
      <c r="A1161" t="s">
        <v>1192</v>
      </c>
      <c r="B1161">
        <v>1966</v>
      </c>
      <c r="C1161" s="17" t="s">
        <v>30</v>
      </c>
      <c r="D1161" s="15">
        <v>4</v>
      </c>
      <c r="E1161" s="21">
        <f t="shared" si="90"/>
        <v>24445</v>
      </c>
      <c r="F1161" s="23">
        <f t="shared" si="91"/>
        <v>56</v>
      </c>
      <c r="G1161">
        <v>0</v>
      </c>
      <c r="H1161" s="19">
        <v>9582.5400000000009</v>
      </c>
      <c r="I1161" t="s">
        <v>12</v>
      </c>
      <c r="J1161" t="s">
        <v>11</v>
      </c>
      <c r="K1161" t="s">
        <v>13</v>
      </c>
      <c r="L1161" t="str">
        <f t="shared" si="92"/>
        <v>tier - 3</v>
      </c>
      <c r="M1161" t="str">
        <f t="shared" si="93"/>
        <v>tier - 2</v>
      </c>
      <c r="N1161" t="str">
        <f t="shared" si="94"/>
        <v>R1013</v>
      </c>
    </row>
    <row r="1162" spans="1:14" x14ac:dyDescent="0.25">
      <c r="A1162" t="s">
        <v>1193</v>
      </c>
      <c r="B1162">
        <v>1973</v>
      </c>
      <c r="C1162" s="17" t="s">
        <v>15</v>
      </c>
      <c r="D1162" s="15">
        <v>28</v>
      </c>
      <c r="E1162" s="21">
        <f t="shared" si="90"/>
        <v>26996</v>
      </c>
      <c r="F1162" s="23">
        <f t="shared" si="91"/>
        <v>49</v>
      </c>
      <c r="G1162">
        <v>1</v>
      </c>
      <c r="H1162" s="19">
        <v>9583.89</v>
      </c>
      <c r="I1162" t="s">
        <v>11</v>
      </c>
      <c r="J1162" t="s">
        <v>12</v>
      </c>
      <c r="K1162" t="s">
        <v>23</v>
      </c>
      <c r="L1162" t="str">
        <f t="shared" si="92"/>
        <v>tier - 2</v>
      </c>
      <c r="M1162" t="str">
        <f t="shared" si="93"/>
        <v>tier - 3</v>
      </c>
      <c r="N1162" t="str">
        <f t="shared" si="94"/>
        <v>R1012</v>
      </c>
    </row>
    <row r="1163" spans="1:14" x14ac:dyDescent="0.25">
      <c r="A1163" t="s">
        <v>1194</v>
      </c>
      <c r="B1163">
        <v>1981</v>
      </c>
      <c r="C1163" s="17" t="s">
        <v>37</v>
      </c>
      <c r="D1163" s="15">
        <v>18</v>
      </c>
      <c r="E1163" s="21">
        <f t="shared" si="90"/>
        <v>29877</v>
      </c>
      <c r="F1163" s="23">
        <f t="shared" si="91"/>
        <v>41</v>
      </c>
      <c r="G1163">
        <v>1</v>
      </c>
      <c r="H1163" s="19">
        <v>9584.0400000000009</v>
      </c>
      <c r="I1163" t="s">
        <v>11</v>
      </c>
      <c r="J1163" t="s">
        <v>16</v>
      </c>
      <c r="K1163" t="s">
        <v>300</v>
      </c>
      <c r="L1163" t="str">
        <f t="shared" si="92"/>
        <v>tier - 2</v>
      </c>
      <c r="M1163" t="str">
        <f t="shared" si="93"/>
        <v>tier - 1</v>
      </c>
      <c r="N1163" t="str">
        <f t="shared" si="94"/>
        <v>R1021</v>
      </c>
    </row>
    <row r="1164" spans="1:14" x14ac:dyDescent="0.25">
      <c r="A1164" t="s">
        <v>1195</v>
      </c>
      <c r="B1164">
        <v>1964</v>
      </c>
      <c r="C1164" s="17" t="s">
        <v>30</v>
      </c>
      <c r="D1164" s="15">
        <v>15</v>
      </c>
      <c r="E1164" s="21">
        <f t="shared" si="90"/>
        <v>23726</v>
      </c>
      <c r="F1164" s="23">
        <f t="shared" si="91"/>
        <v>58</v>
      </c>
      <c r="G1164">
        <v>0</v>
      </c>
      <c r="H1164" s="19">
        <v>9597.6299999999992</v>
      </c>
      <c r="I1164" t="s">
        <v>12</v>
      </c>
      <c r="J1164" t="s">
        <v>12</v>
      </c>
      <c r="K1164" t="s">
        <v>13</v>
      </c>
      <c r="L1164" t="str">
        <f t="shared" si="92"/>
        <v>tier - 3</v>
      </c>
      <c r="M1164" t="str">
        <f t="shared" si="93"/>
        <v>tier - 3</v>
      </c>
      <c r="N1164" t="str">
        <f t="shared" si="94"/>
        <v>R1013</v>
      </c>
    </row>
    <row r="1165" spans="1:14" x14ac:dyDescent="0.25">
      <c r="A1165" t="s">
        <v>1196</v>
      </c>
      <c r="B1165">
        <v>1972</v>
      </c>
      <c r="C1165" s="17" t="s">
        <v>30</v>
      </c>
      <c r="D1165" s="15">
        <v>27</v>
      </c>
      <c r="E1165" s="21">
        <f t="shared" si="90"/>
        <v>26660</v>
      </c>
      <c r="F1165" s="23">
        <f t="shared" si="91"/>
        <v>50</v>
      </c>
      <c r="G1165">
        <v>1</v>
      </c>
      <c r="H1165" s="19">
        <v>9617.66</v>
      </c>
      <c r="I1165" t="s">
        <v>12</v>
      </c>
      <c r="J1165" t="s">
        <v>12</v>
      </c>
      <c r="K1165" t="s">
        <v>168</v>
      </c>
      <c r="L1165" t="str">
        <f t="shared" si="92"/>
        <v>tier - 3</v>
      </c>
      <c r="M1165" t="str">
        <f t="shared" si="93"/>
        <v>tier - 3</v>
      </c>
      <c r="N1165" t="str">
        <f t="shared" si="94"/>
        <v>R1016</v>
      </c>
    </row>
    <row r="1166" spans="1:14" x14ac:dyDescent="0.25">
      <c r="A1166" t="s">
        <v>1197</v>
      </c>
      <c r="B1166">
        <v>1982</v>
      </c>
      <c r="C1166" s="17" t="s">
        <v>35</v>
      </c>
      <c r="D1166" s="15">
        <v>29</v>
      </c>
      <c r="E1166" s="21">
        <f t="shared" si="90"/>
        <v>30192</v>
      </c>
      <c r="F1166" s="23">
        <f t="shared" si="91"/>
        <v>40</v>
      </c>
      <c r="G1166">
        <v>3</v>
      </c>
      <c r="H1166" s="19">
        <v>9619.18</v>
      </c>
      <c r="I1166" t="s">
        <v>11</v>
      </c>
      <c r="J1166" t="s">
        <v>16</v>
      </c>
      <c r="K1166" t="s">
        <v>200</v>
      </c>
      <c r="L1166" t="str">
        <f t="shared" si="92"/>
        <v>tier - 2</v>
      </c>
      <c r="M1166" t="str">
        <f t="shared" si="93"/>
        <v>tier - 1</v>
      </c>
      <c r="N1166" t="str">
        <f t="shared" si="94"/>
        <v>R1025</v>
      </c>
    </row>
    <row r="1167" spans="1:14" x14ac:dyDescent="0.25">
      <c r="A1167" t="s">
        <v>1198</v>
      </c>
      <c r="B1167">
        <v>1975</v>
      </c>
      <c r="C1167" s="17" t="s">
        <v>37</v>
      </c>
      <c r="D1167" s="15">
        <v>29</v>
      </c>
      <c r="E1167" s="21">
        <f t="shared" si="90"/>
        <v>27696</v>
      </c>
      <c r="F1167" s="23">
        <f t="shared" si="91"/>
        <v>47</v>
      </c>
      <c r="G1167">
        <v>3</v>
      </c>
      <c r="H1167" s="19">
        <v>9620.33</v>
      </c>
      <c r="I1167" t="s">
        <v>12</v>
      </c>
      <c r="J1167" t="s">
        <v>12</v>
      </c>
      <c r="K1167" t="s">
        <v>23</v>
      </c>
      <c r="L1167" t="str">
        <f t="shared" si="92"/>
        <v>tier - 3</v>
      </c>
      <c r="M1167" t="str">
        <f t="shared" si="93"/>
        <v>tier - 3</v>
      </c>
      <c r="N1167" t="str">
        <f t="shared" si="94"/>
        <v>R1012</v>
      </c>
    </row>
    <row r="1168" spans="1:14" x14ac:dyDescent="0.25">
      <c r="A1168" t="s">
        <v>1199</v>
      </c>
      <c r="B1168">
        <v>1970</v>
      </c>
      <c r="C1168" s="17" t="s">
        <v>30</v>
      </c>
      <c r="D1168" s="15">
        <v>16</v>
      </c>
      <c r="E1168" s="21">
        <f t="shared" si="90"/>
        <v>25918</v>
      </c>
      <c r="F1168" s="23">
        <f t="shared" si="91"/>
        <v>52</v>
      </c>
      <c r="G1168">
        <v>0</v>
      </c>
      <c r="H1168" s="19">
        <v>9625.92</v>
      </c>
      <c r="I1168" t="s">
        <v>11</v>
      </c>
      <c r="J1168" t="s">
        <v>12</v>
      </c>
      <c r="K1168" t="s">
        <v>42</v>
      </c>
      <c r="L1168" t="str">
        <f t="shared" si="92"/>
        <v>tier - 2</v>
      </c>
      <c r="M1168" t="str">
        <f t="shared" si="93"/>
        <v>tier - 3</v>
      </c>
      <c r="N1168" t="str">
        <f t="shared" si="94"/>
        <v>R1011</v>
      </c>
    </row>
    <row r="1169" spans="1:14" x14ac:dyDescent="0.25">
      <c r="A1169" t="s">
        <v>1200</v>
      </c>
      <c r="B1169">
        <v>1998</v>
      </c>
      <c r="C1169" s="17" t="s">
        <v>18</v>
      </c>
      <c r="D1169" s="15">
        <v>23</v>
      </c>
      <c r="E1169" s="21">
        <f t="shared" si="90"/>
        <v>35969</v>
      </c>
      <c r="F1169" s="23">
        <f t="shared" si="91"/>
        <v>24</v>
      </c>
      <c r="G1169">
        <v>0</v>
      </c>
      <c r="H1169" s="19">
        <v>9628.7900000000009</v>
      </c>
      <c r="I1169" t="s">
        <v>11</v>
      </c>
      <c r="J1169" t="s">
        <v>11</v>
      </c>
      <c r="K1169" t="s">
        <v>535</v>
      </c>
      <c r="L1169" t="str">
        <f t="shared" si="92"/>
        <v>tier - 2</v>
      </c>
      <c r="M1169" t="str">
        <f t="shared" si="93"/>
        <v>tier - 2</v>
      </c>
      <c r="N1169" t="str">
        <f t="shared" si="94"/>
        <v>R1026</v>
      </c>
    </row>
    <row r="1170" spans="1:14" x14ac:dyDescent="0.25">
      <c r="A1170" t="s">
        <v>1201</v>
      </c>
      <c r="B1170">
        <v>1979</v>
      </c>
      <c r="C1170" s="17" t="s">
        <v>30</v>
      </c>
      <c r="D1170" s="15">
        <v>19</v>
      </c>
      <c r="E1170" s="21">
        <f t="shared" si="90"/>
        <v>29208</v>
      </c>
      <c r="F1170" s="23">
        <f t="shared" si="91"/>
        <v>43</v>
      </c>
      <c r="G1170">
        <v>2</v>
      </c>
      <c r="H1170" s="19">
        <v>9630.2999999999993</v>
      </c>
      <c r="I1170" t="s">
        <v>11</v>
      </c>
      <c r="J1170" t="s">
        <v>11</v>
      </c>
      <c r="K1170" t="s">
        <v>300</v>
      </c>
      <c r="L1170" t="str">
        <f t="shared" si="92"/>
        <v>tier - 2</v>
      </c>
      <c r="M1170" t="str">
        <f t="shared" si="93"/>
        <v>tier - 2</v>
      </c>
      <c r="N1170" t="str">
        <f t="shared" si="94"/>
        <v>R1021</v>
      </c>
    </row>
    <row r="1171" spans="1:14" x14ac:dyDescent="0.25">
      <c r="A1171" t="s">
        <v>1202</v>
      </c>
      <c r="B1171">
        <v>1972</v>
      </c>
      <c r="C1171" s="17" t="s">
        <v>37</v>
      </c>
      <c r="D1171" s="15">
        <v>23</v>
      </c>
      <c r="E1171" s="21">
        <f t="shared" si="90"/>
        <v>26595</v>
      </c>
      <c r="F1171" s="23">
        <f t="shared" si="91"/>
        <v>50</v>
      </c>
      <c r="G1171">
        <v>2</v>
      </c>
      <c r="H1171" s="19">
        <v>9630.4</v>
      </c>
      <c r="I1171" t="s">
        <v>11</v>
      </c>
      <c r="J1171" t="s">
        <v>11</v>
      </c>
      <c r="K1171" t="s">
        <v>42</v>
      </c>
      <c r="L1171" t="str">
        <f t="shared" si="92"/>
        <v>tier - 2</v>
      </c>
      <c r="M1171" t="str">
        <f t="shared" si="93"/>
        <v>tier - 2</v>
      </c>
      <c r="N1171" t="str">
        <f t="shared" si="94"/>
        <v>R1011</v>
      </c>
    </row>
    <row r="1172" spans="1:14" x14ac:dyDescent="0.25">
      <c r="A1172" t="s">
        <v>1203</v>
      </c>
      <c r="B1172">
        <v>1968</v>
      </c>
      <c r="C1172" s="17" t="s">
        <v>18</v>
      </c>
      <c r="D1172" s="15">
        <v>22</v>
      </c>
      <c r="E1172" s="21">
        <f t="shared" si="90"/>
        <v>25011</v>
      </c>
      <c r="F1172" s="23">
        <f t="shared" si="91"/>
        <v>54</v>
      </c>
      <c r="G1172">
        <v>0</v>
      </c>
      <c r="H1172" s="19">
        <v>9630.91</v>
      </c>
      <c r="I1172" t="s">
        <v>12</v>
      </c>
      <c r="J1172" t="s">
        <v>11</v>
      </c>
      <c r="K1172" t="s">
        <v>13</v>
      </c>
      <c r="L1172" t="str">
        <f t="shared" si="92"/>
        <v>tier - 3</v>
      </c>
      <c r="M1172" t="str">
        <f t="shared" si="93"/>
        <v>tier - 2</v>
      </c>
      <c r="N1172" t="str">
        <f t="shared" si="94"/>
        <v>R1013</v>
      </c>
    </row>
    <row r="1173" spans="1:14" x14ac:dyDescent="0.25">
      <c r="A1173" t="s">
        <v>1204</v>
      </c>
      <c r="B1173">
        <v>1970</v>
      </c>
      <c r="C1173" s="17" t="s">
        <v>20</v>
      </c>
      <c r="D1173" s="15">
        <v>30</v>
      </c>
      <c r="E1173" s="21">
        <f t="shared" si="90"/>
        <v>25841</v>
      </c>
      <c r="F1173" s="23">
        <f t="shared" si="91"/>
        <v>52</v>
      </c>
      <c r="G1173">
        <v>0</v>
      </c>
      <c r="H1173" s="19">
        <v>9634.5400000000009</v>
      </c>
      <c r="I1173" t="s">
        <v>11</v>
      </c>
      <c r="J1173" t="s">
        <v>11</v>
      </c>
      <c r="K1173" t="s">
        <v>42</v>
      </c>
      <c r="L1173" t="str">
        <f t="shared" si="92"/>
        <v>tier - 2</v>
      </c>
      <c r="M1173" t="str">
        <f t="shared" si="93"/>
        <v>tier - 2</v>
      </c>
      <c r="N1173" t="str">
        <f t="shared" si="94"/>
        <v>R1011</v>
      </c>
    </row>
    <row r="1174" spans="1:14" x14ac:dyDescent="0.25">
      <c r="A1174" t="s">
        <v>1205</v>
      </c>
      <c r="B1174">
        <v>1971</v>
      </c>
      <c r="C1174" s="17" t="s">
        <v>10</v>
      </c>
      <c r="D1174" s="15">
        <v>19</v>
      </c>
      <c r="E1174" s="21">
        <f t="shared" si="90"/>
        <v>26133</v>
      </c>
      <c r="F1174" s="23">
        <f t="shared" si="91"/>
        <v>51</v>
      </c>
      <c r="G1174">
        <v>0</v>
      </c>
      <c r="H1174" s="19">
        <v>9644.25</v>
      </c>
      <c r="I1174" t="s">
        <v>11</v>
      </c>
      <c r="J1174" t="s">
        <v>16</v>
      </c>
      <c r="K1174" t="s">
        <v>23</v>
      </c>
      <c r="L1174" t="str">
        <f t="shared" si="92"/>
        <v>tier - 2</v>
      </c>
      <c r="M1174" t="str">
        <f t="shared" si="93"/>
        <v>tier - 1</v>
      </c>
      <c r="N1174" t="str">
        <f t="shared" si="94"/>
        <v>R1012</v>
      </c>
    </row>
    <row r="1175" spans="1:14" x14ac:dyDescent="0.25">
      <c r="A1175" t="s">
        <v>1206</v>
      </c>
      <c r="B1175">
        <v>1974</v>
      </c>
      <c r="C1175" s="17" t="s">
        <v>10</v>
      </c>
      <c r="D1175" s="15">
        <v>8</v>
      </c>
      <c r="E1175" s="21">
        <f t="shared" si="90"/>
        <v>27218</v>
      </c>
      <c r="F1175" s="23">
        <f t="shared" si="91"/>
        <v>48</v>
      </c>
      <c r="G1175">
        <v>0</v>
      </c>
      <c r="H1175" s="19">
        <v>9653.81</v>
      </c>
      <c r="I1175" t="s">
        <v>11</v>
      </c>
      <c r="J1175" t="s">
        <v>11</v>
      </c>
      <c r="K1175" t="s">
        <v>42</v>
      </c>
      <c r="L1175" t="str">
        <f t="shared" si="92"/>
        <v>tier - 2</v>
      </c>
      <c r="M1175" t="str">
        <f t="shared" si="93"/>
        <v>tier - 2</v>
      </c>
      <c r="N1175" t="str">
        <f t="shared" si="94"/>
        <v>R1011</v>
      </c>
    </row>
    <row r="1176" spans="1:14" x14ac:dyDescent="0.25">
      <c r="A1176" t="s">
        <v>1207</v>
      </c>
      <c r="B1176">
        <v>1981</v>
      </c>
      <c r="C1176" s="17" t="s">
        <v>35</v>
      </c>
      <c r="D1176" s="15">
        <v>8</v>
      </c>
      <c r="E1176" s="21">
        <f t="shared" si="90"/>
        <v>29806</v>
      </c>
      <c r="F1176" s="23">
        <f t="shared" si="91"/>
        <v>41</v>
      </c>
      <c r="G1176">
        <v>1</v>
      </c>
      <c r="H1176" s="19">
        <v>9664.34</v>
      </c>
      <c r="I1176" t="s">
        <v>11</v>
      </c>
      <c r="J1176" t="s">
        <v>12</v>
      </c>
      <c r="K1176" t="s">
        <v>42</v>
      </c>
      <c r="L1176" t="str">
        <f t="shared" si="92"/>
        <v>tier - 2</v>
      </c>
      <c r="M1176" t="str">
        <f t="shared" si="93"/>
        <v>tier - 3</v>
      </c>
      <c r="N1176" t="str">
        <f t="shared" si="94"/>
        <v>R1011</v>
      </c>
    </row>
    <row r="1177" spans="1:14" x14ac:dyDescent="0.25">
      <c r="A1177" t="s">
        <v>1208</v>
      </c>
      <c r="B1177">
        <v>1966</v>
      </c>
      <c r="C1177" s="17" t="s">
        <v>20</v>
      </c>
      <c r="D1177" s="15">
        <v>16</v>
      </c>
      <c r="E1177" s="21">
        <f t="shared" si="90"/>
        <v>24366</v>
      </c>
      <c r="F1177" s="23">
        <f t="shared" si="91"/>
        <v>56</v>
      </c>
      <c r="G1177">
        <v>0</v>
      </c>
      <c r="H1177" s="19">
        <v>9684.2900000000009</v>
      </c>
      <c r="I1177" t="s">
        <v>12</v>
      </c>
      <c r="J1177" t="s">
        <v>11</v>
      </c>
      <c r="K1177" t="s">
        <v>13</v>
      </c>
      <c r="L1177" t="str">
        <f t="shared" si="92"/>
        <v>tier - 3</v>
      </c>
      <c r="M1177" t="str">
        <f t="shared" si="93"/>
        <v>tier - 2</v>
      </c>
      <c r="N1177" t="str">
        <f t="shared" si="94"/>
        <v>R1013</v>
      </c>
    </row>
    <row r="1178" spans="1:14" x14ac:dyDescent="0.25">
      <c r="A1178" t="s">
        <v>1209</v>
      </c>
      <c r="B1178">
        <v>1964</v>
      </c>
      <c r="C1178" s="17" t="s">
        <v>15</v>
      </c>
      <c r="D1178" s="15">
        <v>7</v>
      </c>
      <c r="E1178" s="21">
        <f t="shared" si="90"/>
        <v>23688</v>
      </c>
      <c r="F1178" s="23">
        <f t="shared" si="91"/>
        <v>58</v>
      </c>
      <c r="G1178">
        <v>0</v>
      </c>
      <c r="H1178" s="19">
        <v>9698.42</v>
      </c>
      <c r="I1178" t="s">
        <v>12</v>
      </c>
      <c r="J1178" t="s">
        <v>12</v>
      </c>
      <c r="K1178" t="s">
        <v>13</v>
      </c>
      <c r="L1178" t="str">
        <f t="shared" si="92"/>
        <v>tier - 3</v>
      </c>
      <c r="M1178" t="str">
        <f t="shared" si="93"/>
        <v>tier - 3</v>
      </c>
      <c r="N1178" t="str">
        <f t="shared" si="94"/>
        <v>R1013</v>
      </c>
    </row>
    <row r="1179" spans="1:14" x14ac:dyDescent="0.25">
      <c r="A1179" t="s">
        <v>1210</v>
      </c>
      <c r="B1179">
        <v>1977</v>
      </c>
      <c r="C1179" s="17" t="s">
        <v>20</v>
      </c>
      <c r="D1179" s="15">
        <v>19</v>
      </c>
      <c r="E1179" s="21">
        <f t="shared" si="90"/>
        <v>28387</v>
      </c>
      <c r="F1179" s="23">
        <f t="shared" si="91"/>
        <v>45</v>
      </c>
      <c r="G1179">
        <v>3</v>
      </c>
      <c r="H1179" s="19">
        <v>9704.67</v>
      </c>
      <c r="I1179" t="s">
        <v>11</v>
      </c>
      <c r="J1179" t="s">
        <v>12</v>
      </c>
      <c r="K1179" t="s">
        <v>247</v>
      </c>
      <c r="L1179" t="str">
        <f t="shared" si="92"/>
        <v>tier - 2</v>
      </c>
      <c r="M1179" t="str">
        <f t="shared" si="93"/>
        <v>tier - 3</v>
      </c>
      <c r="N1179" t="str">
        <f t="shared" si="94"/>
        <v>R1024</v>
      </c>
    </row>
    <row r="1180" spans="1:14" x14ac:dyDescent="0.25">
      <c r="A1180" t="s">
        <v>1211</v>
      </c>
      <c r="B1180">
        <v>1972</v>
      </c>
      <c r="C1180" s="17" t="s">
        <v>10</v>
      </c>
      <c r="D1180" s="15">
        <v>10</v>
      </c>
      <c r="E1180" s="21">
        <f t="shared" si="90"/>
        <v>26490</v>
      </c>
      <c r="F1180" s="23">
        <f t="shared" si="91"/>
        <v>50</v>
      </c>
      <c r="G1180">
        <v>0</v>
      </c>
      <c r="H1180" s="19">
        <v>9710.7099999999991</v>
      </c>
      <c r="I1180" t="s">
        <v>11</v>
      </c>
      <c r="J1180" t="s">
        <v>16</v>
      </c>
      <c r="K1180" t="s">
        <v>300</v>
      </c>
      <c r="L1180" t="str">
        <f t="shared" si="92"/>
        <v>tier - 2</v>
      </c>
      <c r="M1180" t="str">
        <f t="shared" si="93"/>
        <v>tier - 1</v>
      </c>
      <c r="N1180" t="str">
        <f t="shared" si="94"/>
        <v>R1021</v>
      </c>
    </row>
    <row r="1181" spans="1:14" x14ac:dyDescent="0.25">
      <c r="A1181" t="s">
        <v>1212</v>
      </c>
      <c r="B1181">
        <v>1975</v>
      </c>
      <c r="C1181" s="17" t="s">
        <v>18</v>
      </c>
      <c r="D1181" s="15">
        <v>27</v>
      </c>
      <c r="E1181" s="21">
        <f t="shared" si="90"/>
        <v>27572</v>
      </c>
      <c r="F1181" s="23">
        <f t="shared" si="91"/>
        <v>47</v>
      </c>
      <c r="G1181">
        <v>2</v>
      </c>
      <c r="H1181" s="19">
        <v>9715.84</v>
      </c>
      <c r="I1181" t="s">
        <v>11</v>
      </c>
      <c r="J1181" t="s">
        <v>16</v>
      </c>
      <c r="K1181" t="s">
        <v>247</v>
      </c>
      <c r="L1181" t="str">
        <f t="shared" si="92"/>
        <v>tier - 2</v>
      </c>
      <c r="M1181" t="str">
        <f t="shared" si="93"/>
        <v>tier - 1</v>
      </c>
      <c r="N1181" t="str">
        <f t="shared" si="94"/>
        <v>R1024</v>
      </c>
    </row>
    <row r="1182" spans="1:14" x14ac:dyDescent="0.25">
      <c r="A1182" t="s">
        <v>1213</v>
      </c>
      <c r="B1182">
        <v>1970</v>
      </c>
      <c r="C1182" s="17" t="s">
        <v>20</v>
      </c>
      <c r="D1182" s="15">
        <v>12</v>
      </c>
      <c r="E1182" s="21">
        <f t="shared" si="90"/>
        <v>25823</v>
      </c>
      <c r="F1182" s="23">
        <f t="shared" si="91"/>
        <v>52</v>
      </c>
      <c r="G1182">
        <v>0</v>
      </c>
      <c r="H1182" s="19">
        <v>9722.77</v>
      </c>
      <c r="I1182" t="s">
        <v>12</v>
      </c>
      <c r="J1182" t="s">
        <v>16</v>
      </c>
      <c r="K1182" t="s">
        <v>168</v>
      </c>
      <c r="L1182" t="str">
        <f t="shared" si="92"/>
        <v>tier - 3</v>
      </c>
      <c r="M1182" t="str">
        <f t="shared" si="93"/>
        <v>tier - 1</v>
      </c>
      <c r="N1182" t="str">
        <f t="shared" si="94"/>
        <v>R1016</v>
      </c>
    </row>
    <row r="1183" spans="1:14" x14ac:dyDescent="0.25">
      <c r="A1183" t="s">
        <v>1214</v>
      </c>
      <c r="B1183">
        <v>1970</v>
      </c>
      <c r="C1183" s="17" t="s">
        <v>35</v>
      </c>
      <c r="D1183" s="15">
        <v>18</v>
      </c>
      <c r="E1183" s="21">
        <f t="shared" si="90"/>
        <v>25798</v>
      </c>
      <c r="F1183" s="23">
        <f t="shared" si="91"/>
        <v>52</v>
      </c>
      <c r="G1183">
        <v>1</v>
      </c>
      <c r="H1183" s="19">
        <v>9724.5300000000007</v>
      </c>
      <c r="I1183" t="s">
        <v>12</v>
      </c>
      <c r="J1183" t="s">
        <v>16</v>
      </c>
      <c r="K1183" t="s">
        <v>42</v>
      </c>
      <c r="L1183" t="str">
        <f t="shared" si="92"/>
        <v>tier - 3</v>
      </c>
      <c r="M1183" t="str">
        <f t="shared" si="93"/>
        <v>tier - 1</v>
      </c>
      <c r="N1183" t="str">
        <f t="shared" si="94"/>
        <v>R1011</v>
      </c>
    </row>
    <row r="1184" spans="1:14" x14ac:dyDescent="0.25">
      <c r="A1184" t="s">
        <v>1215</v>
      </c>
      <c r="B1184">
        <v>1970</v>
      </c>
      <c r="C1184" s="17" t="s">
        <v>10</v>
      </c>
      <c r="D1184" s="15">
        <v>4</v>
      </c>
      <c r="E1184" s="21">
        <f t="shared" si="90"/>
        <v>25753</v>
      </c>
      <c r="F1184" s="23">
        <f t="shared" si="91"/>
        <v>52</v>
      </c>
      <c r="G1184">
        <v>1</v>
      </c>
      <c r="H1184" s="19">
        <v>9748.91</v>
      </c>
      <c r="I1184" t="s">
        <v>11</v>
      </c>
      <c r="J1184" t="s">
        <v>16</v>
      </c>
      <c r="K1184" t="s">
        <v>13</v>
      </c>
      <c r="L1184" t="str">
        <f t="shared" si="92"/>
        <v>tier - 2</v>
      </c>
      <c r="M1184" t="str">
        <f t="shared" si="93"/>
        <v>tier - 1</v>
      </c>
      <c r="N1184" t="str">
        <f t="shared" si="94"/>
        <v>R1013</v>
      </c>
    </row>
    <row r="1185" spans="1:14" x14ac:dyDescent="0.25">
      <c r="A1185" t="s">
        <v>1216</v>
      </c>
      <c r="B1185">
        <v>2001</v>
      </c>
      <c r="C1185" s="17" t="s">
        <v>10</v>
      </c>
      <c r="D1185" s="15">
        <v>14</v>
      </c>
      <c r="E1185" s="21">
        <f t="shared" si="90"/>
        <v>37086</v>
      </c>
      <c r="F1185" s="23">
        <f t="shared" si="91"/>
        <v>21</v>
      </c>
      <c r="G1185">
        <v>0</v>
      </c>
      <c r="H1185" s="19">
        <v>9753.49</v>
      </c>
      <c r="I1185" t="s">
        <v>11</v>
      </c>
      <c r="J1185" t="s">
        <v>11</v>
      </c>
      <c r="K1185" t="s">
        <v>23</v>
      </c>
      <c r="L1185" t="str">
        <f t="shared" si="92"/>
        <v>tier - 2</v>
      </c>
      <c r="M1185" t="str">
        <f t="shared" si="93"/>
        <v>tier - 2</v>
      </c>
      <c r="N1185" t="str">
        <f t="shared" si="94"/>
        <v>R1012</v>
      </c>
    </row>
    <row r="1186" spans="1:14" x14ac:dyDescent="0.25">
      <c r="A1186" t="s">
        <v>1217</v>
      </c>
      <c r="B1186">
        <v>1965</v>
      </c>
      <c r="C1186" s="17" t="s">
        <v>20</v>
      </c>
      <c r="D1186" s="15">
        <v>5</v>
      </c>
      <c r="E1186" s="21">
        <f t="shared" si="90"/>
        <v>23990</v>
      </c>
      <c r="F1186" s="23">
        <f t="shared" si="91"/>
        <v>57</v>
      </c>
      <c r="G1186">
        <v>0</v>
      </c>
      <c r="H1186" s="19">
        <v>9764.08</v>
      </c>
      <c r="I1186" t="s">
        <v>12</v>
      </c>
      <c r="J1186" t="s">
        <v>16</v>
      </c>
      <c r="K1186" t="s">
        <v>23</v>
      </c>
      <c r="L1186" t="str">
        <f t="shared" si="92"/>
        <v>tier - 3</v>
      </c>
      <c r="M1186" t="str">
        <f t="shared" si="93"/>
        <v>tier - 1</v>
      </c>
      <c r="N1186" t="str">
        <f t="shared" si="94"/>
        <v>R1012</v>
      </c>
    </row>
    <row r="1187" spans="1:14" x14ac:dyDescent="0.25">
      <c r="A1187" t="s">
        <v>1218</v>
      </c>
      <c r="B1187">
        <v>1973</v>
      </c>
      <c r="C1187" s="17" t="s">
        <v>10</v>
      </c>
      <c r="D1187" s="15">
        <v>7</v>
      </c>
      <c r="E1187" s="21">
        <f t="shared" si="90"/>
        <v>26852</v>
      </c>
      <c r="F1187" s="23">
        <f t="shared" si="91"/>
        <v>49</v>
      </c>
      <c r="G1187">
        <v>1</v>
      </c>
      <c r="H1187" s="19">
        <v>9778.35</v>
      </c>
      <c r="I1187" t="s">
        <v>11</v>
      </c>
      <c r="J1187" t="s">
        <v>11</v>
      </c>
      <c r="K1187" t="s">
        <v>247</v>
      </c>
      <c r="L1187" t="str">
        <f t="shared" si="92"/>
        <v>tier - 2</v>
      </c>
      <c r="M1187" t="str">
        <f t="shared" si="93"/>
        <v>tier - 2</v>
      </c>
      <c r="N1187" t="str">
        <f t="shared" si="94"/>
        <v>R1024</v>
      </c>
    </row>
    <row r="1188" spans="1:14" x14ac:dyDescent="0.25">
      <c r="A1188" t="s">
        <v>1219</v>
      </c>
      <c r="B1188">
        <v>1996</v>
      </c>
      <c r="C1188" s="17" t="s">
        <v>35</v>
      </c>
      <c r="D1188" s="15">
        <v>8</v>
      </c>
      <c r="E1188" s="21">
        <f t="shared" si="90"/>
        <v>35285</v>
      </c>
      <c r="F1188" s="23">
        <f t="shared" si="91"/>
        <v>26</v>
      </c>
      <c r="G1188">
        <v>0</v>
      </c>
      <c r="H1188" s="19">
        <v>9787.32</v>
      </c>
      <c r="I1188" t="s">
        <v>11</v>
      </c>
      <c r="J1188" t="s">
        <v>12</v>
      </c>
      <c r="K1188" t="s">
        <v>249</v>
      </c>
      <c r="L1188" t="str">
        <f t="shared" si="92"/>
        <v>tier - 2</v>
      </c>
      <c r="M1188" t="str">
        <f t="shared" si="93"/>
        <v>tier - 3</v>
      </c>
      <c r="N1188" t="str">
        <f t="shared" si="94"/>
        <v>R1023</v>
      </c>
    </row>
    <row r="1189" spans="1:14" x14ac:dyDescent="0.25">
      <c r="A1189" t="s">
        <v>1220</v>
      </c>
      <c r="B1189">
        <v>1977</v>
      </c>
      <c r="C1189" s="17" t="s">
        <v>18</v>
      </c>
      <c r="D1189" s="15">
        <v>7</v>
      </c>
      <c r="E1189" s="21">
        <f t="shared" si="90"/>
        <v>28283</v>
      </c>
      <c r="F1189" s="23">
        <f t="shared" si="91"/>
        <v>46</v>
      </c>
      <c r="G1189">
        <v>5</v>
      </c>
      <c r="H1189" s="19">
        <v>9788.8700000000008</v>
      </c>
      <c r="I1189" t="s">
        <v>12</v>
      </c>
      <c r="J1189" t="s">
        <v>11</v>
      </c>
      <c r="K1189" t="s">
        <v>13</v>
      </c>
      <c r="L1189" t="str">
        <f t="shared" si="92"/>
        <v>tier - 3</v>
      </c>
      <c r="M1189" t="str">
        <f t="shared" si="93"/>
        <v>tier - 2</v>
      </c>
      <c r="N1189" t="str">
        <f t="shared" si="94"/>
        <v>R1013</v>
      </c>
    </row>
    <row r="1190" spans="1:14" x14ac:dyDescent="0.25">
      <c r="A1190" t="s">
        <v>1221</v>
      </c>
      <c r="B1190">
        <v>1973</v>
      </c>
      <c r="C1190" s="17" t="s">
        <v>20</v>
      </c>
      <c r="D1190" s="15">
        <v>17</v>
      </c>
      <c r="E1190" s="21">
        <f t="shared" si="90"/>
        <v>26924</v>
      </c>
      <c r="F1190" s="23">
        <f t="shared" si="91"/>
        <v>49</v>
      </c>
      <c r="G1190">
        <v>2</v>
      </c>
      <c r="H1190" s="19">
        <v>9800.89</v>
      </c>
      <c r="I1190" t="s">
        <v>11</v>
      </c>
      <c r="J1190" t="s">
        <v>16</v>
      </c>
      <c r="K1190" t="s">
        <v>13</v>
      </c>
      <c r="L1190" t="str">
        <f t="shared" si="92"/>
        <v>tier - 2</v>
      </c>
      <c r="M1190" t="str">
        <f t="shared" si="93"/>
        <v>tier - 1</v>
      </c>
      <c r="N1190" t="str">
        <f t="shared" si="94"/>
        <v>R1013</v>
      </c>
    </row>
    <row r="1191" spans="1:14" x14ac:dyDescent="0.25">
      <c r="A1191" t="s">
        <v>1222</v>
      </c>
      <c r="B1191">
        <v>1972</v>
      </c>
      <c r="C1191" s="17" t="s">
        <v>18</v>
      </c>
      <c r="D1191" s="15">
        <v>28</v>
      </c>
      <c r="E1191" s="21">
        <f t="shared" si="90"/>
        <v>26478</v>
      </c>
      <c r="F1191" s="23">
        <f t="shared" si="91"/>
        <v>50</v>
      </c>
      <c r="G1191">
        <v>0</v>
      </c>
      <c r="H1191" s="19">
        <v>9819.25</v>
      </c>
      <c r="I1191" t="s">
        <v>11</v>
      </c>
      <c r="J1191" t="s">
        <v>11</v>
      </c>
      <c r="K1191" t="s">
        <v>300</v>
      </c>
      <c r="L1191" t="str">
        <f t="shared" si="92"/>
        <v>tier - 2</v>
      </c>
      <c r="M1191" t="str">
        <f t="shared" si="93"/>
        <v>tier - 2</v>
      </c>
      <c r="N1191" t="str">
        <f t="shared" si="94"/>
        <v>R1021</v>
      </c>
    </row>
    <row r="1192" spans="1:14" x14ac:dyDescent="0.25">
      <c r="A1192" t="s">
        <v>1223</v>
      </c>
      <c r="B1192">
        <v>1972</v>
      </c>
      <c r="C1192" s="17" t="s">
        <v>20</v>
      </c>
      <c r="D1192" s="15">
        <v>26</v>
      </c>
      <c r="E1192" s="21">
        <f t="shared" si="90"/>
        <v>26568</v>
      </c>
      <c r="F1192" s="23">
        <f t="shared" si="91"/>
        <v>50</v>
      </c>
      <c r="G1192">
        <v>0</v>
      </c>
      <c r="H1192" s="19">
        <v>9836.2099999999991</v>
      </c>
      <c r="I1192" t="s">
        <v>11</v>
      </c>
      <c r="J1192" t="s">
        <v>12</v>
      </c>
      <c r="K1192" t="s">
        <v>300</v>
      </c>
      <c r="L1192" t="str">
        <f t="shared" si="92"/>
        <v>tier - 2</v>
      </c>
      <c r="M1192" t="str">
        <f t="shared" si="93"/>
        <v>tier - 3</v>
      </c>
      <c r="N1192" t="str">
        <f t="shared" si="94"/>
        <v>R1021</v>
      </c>
    </row>
    <row r="1193" spans="1:14" x14ac:dyDescent="0.25">
      <c r="A1193" t="s">
        <v>1224</v>
      </c>
      <c r="B1193">
        <v>1992</v>
      </c>
      <c r="C1193" s="17" t="s">
        <v>35</v>
      </c>
      <c r="D1193" s="15">
        <v>13</v>
      </c>
      <c r="E1193" s="21">
        <f t="shared" si="90"/>
        <v>33829</v>
      </c>
      <c r="F1193" s="23">
        <f t="shared" si="91"/>
        <v>30</v>
      </c>
      <c r="G1193">
        <v>0</v>
      </c>
      <c r="H1193" s="19">
        <v>9844.4500000000007</v>
      </c>
      <c r="I1193" t="s">
        <v>11</v>
      </c>
      <c r="J1193" t="s">
        <v>16</v>
      </c>
      <c r="K1193" t="s">
        <v>23</v>
      </c>
      <c r="L1193" t="str">
        <f t="shared" si="92"/>
        <v>tier - 2</v>
      </c>
      <c r="M1193" t="str">
        <f t="shared" si="93"/>
        <v>tier - 1</v>
      </c>
      <c r="N1193" t="str">
        <f t="shared" si="94"/>
        <v>R1012</v>
      </c>
    </row>
    <row r="1194" spans="1:14" x14ac:dyDescent="0.25">
      <c r="A1194" t="s">
        <v>1225</v>
      </c>
      <c r="B1194">
        <v>1968</v>
      </c>
      <c r="C1194" s="17" t="s">
        <v>15</v>
      </c>
      <c r="D1194" s="15">
        <v>4</v>
      </c>
      <c r="E1194" s="21">
        <f t="shared" si="90"/>
        <v>25146</v>
      </c>
      <c r="F1194" s="23">
        <f t="shared" si="91"/>
        <v>54</v>
      </c>
      <c r="G1194">
        <v>0</v>
      </c>
      <c r="H1194" s="19">
        <v>9850.43</v>
      </c>
      <c r="I1194" t="s">
        <v>12</v>
      </c>
      <c r="J1194" t="s">
        <v>12</v>
      </c>
      <c r="K1194" t="s">
        <v>42</v>
      </c>
      <c r="L1194" t="str">
        <f t="shared" si="92"/>
        <v>tier - 3</v>
      </c>
      <c r="M1194" t="str">
        <f t="shared" si="93"/>
        <v>tier - 3</v>
      </c>
      <c r="N1194" t="str">
        <f t="shared" si="94"/>
        <v>R1011</v>
      </c>
    </row>
    <row r="1195" spans="1:14" x14ac:dyDescent="0.25">
      <c r="A1195" t="s">
        <v>1226</v>
      </c>
      <c r="B1195">
        <v>1971</v>
      </c>
      <c r="C1195" s="17" t="s">
        <v>37</v>
      </c>
      <c r="D1195" s="15">
        <v>23</v>
      </c>
      <c r="E1195" s="21">
        <f t="shared" si="90"/>
        <v>26229</v>
      </c>
      <c r="F1195" s="23">
        <f t="shared" si="91"/>
        <v>51</v>
      </c>
      <c r="G1195">
        <v>1</v>
      </c>
      <c r="H1195" s="19">
        <v>9855.1299999999992</v>
      </c>
      <c r="I1195" t="s">
        <v>11</v>
      </c>
      <c r="J1195" t="s">
        <v>12</v>
      </c>
      <c r="K1195" t="s">
        <v>13</v>
      </c>
      <c r="L1195" t="str">
        <f t="shared" si="92"/>
        <v>tier - 2</v>
      </c>
      <c r="M1195" t="str">
        <f t="shared" si="93"/>
        <v>tier - 3</v>
      </c>
      <c r="N1195" t="str">
        <f t="shared" si="94"/>
        <v>R1013</v>
      </c>
    </row>
    <row r="1196" spans="1:14" x14ac:dyDescent="0.25">
      <c r="A1196" t="s">
        <v>1227</v>
      </c>
      <c r="B1196">
        <v>1971</v>
      </c>
      <c r="C1196" s="17" t="s">
        <v>10</v>
      </c>
      <c r="D1196" s="15">
        <v>17</v>
      </c>
      <c r="E1196" s="21">
        <f t="shared" si="90"/>
        <v>26131</v>
      </c>
      <c r="F1196" s="23">
        <f t="shared" si="91"/>
        <v>51</v>
      </c>
      <c r="G1196">
        <v>1</v>
      </c>
      <c r="H1196" s="19">
        <v>9861.0300000000007</v>
      </c>
      <c r="I1196" t="s">
        <v>11</v>
      </c>
      <c r="J1196" t="s">
        <v>11</v>
      </c>
      <c r="K1196" t="s">
        <v>42</v>
      </c>
      <c r="L1196" t="str">
        <f t="shared" si="92"/>
        <v>tier - 2</v>
      </c>
      <c r="M1196" t="str">
        <f t="shared" si="93"/>
        <v>tier - 2</v>
      </c>
      <c r="N1196" t="str">
        <f t="shared" si="94"/>
        <v>R1011</v>
      </c>
    </row>
    <row r="1197" spans="1:14" x14ac:dyDescent="0.25">
      <c r="A1197" t="s">
        <v>1228</v>
      </c>
      <c r="B1197">
        <v>1969</v>
      </c>
      <c r="C1197" s="17" t="s">
        <v>37</v>
      </c>
      <c r="D1197" s="15">
        <v>20</v>
      </c>
      <c r="E1197" s="21">
        <f t="shared" si="90"/>
        <v>25496</v>
      </c>
      <c r="F1197" s="23">
        <f t="shared" si="91"/>
        <v>53</v>
      </c>
      <c r="G1197">
        <v>0</v>
      </c>
      <c r="H1197" s="19">
        <v>9863.4699999999993</v>
      </c>
      <c r="I1197" t="s">
        <v>12</v>
      </c>
      <c r="J1197" t="s">
        <v>12</v>
      </c>
      <c r="K1197" t="s">
        <v>23</v>
      </c>
      <c r="L1197" t="str">
        <f t="shared" si="92"/>
        <v>tier - 3</v>
      </c>
      <c r="M1197" t="str">
        <f t="shared" si="93"/>
        <v>tier - 3</v>
      </c>
      <c r="N1197" t="str">
        <f t="shared" si="94"/>
        <v>R1012</v>
      </c>
    </row>
    <row r="1198" spans="1:14" x14ac:dyDescent="0.25">
      <c r="A1198" t="s">
        <v>1229</v>
      </c>
      <c r="B1198">
        <v>1971</v>
      </c>
      <c r="C1198" s="17" t="s">
        <v>15</v>
      </c>
      <c r="D1198" s="15">
        <v>9</v>
      </c>
      <c r="E1198" s="21">
        <f t="shared" si="90"/>
        <v>26246</v>
      </c>
      <c r="F1198" s="23">
        <f t="shared" si="91"/>
        <v>51</v>
      </c>
      <c r="G1198">
        <v>0</v>
      </c>
      <c r="H1198" s="19">
        <v>9866.2999999999993</v>
      </c>
      <c r="I1198" t="s">
        <v>11</v>
      </c>
      <c r="J1198" t="s">
        <v>12</v>
      </c>
      <c r="K1198" t="s">
        <v>247</v>
      </c>
      <c r="L1198" t="str">
        <f t="shared" si="92"/>
        <v>tier - 2</v>
      </c>
      <c r="M1198" t="str">
        <f t="shared" si="93"/>
        <v>tier - 3</v>
      </c>
      <c r="N1198" t="str">
        <f t="shared" si="94"/>
        <v>R1024</v>
      </c>
    </row>
    <row r="1199" spans="1:14" x14ac:dyDescent="0.25">
      <c r="A1199" t="s">
        <v>1230</v>
      </c>
      <c r="B1199">
        <v>1969</v>
      </c>
      <c r="C1199" s="17" t="s">
        <v>35</v>
      </c>
      <c r="D1199" s="15">
        <v>13</v>
      </c>
      <c r="E1199" s="21">
        <f t="shared" si="90"/>
        <v>25428</v>
      </c>
      <c r="F1199" s="23">
        <f t="shared" si="91"/>
        <v>53</v>
      </c>
      <c r="G1199">
        <v>0</v>
      </c>
      <c r="H1199" s="19">
        <v>9869.81</v>
      </c>
      <c r="I1199" t="s">
        <v>12</v>
      </c>
      <c r="J1199" t="s">
        <v>12</v>
      </c>
      <c r="K1199" t="s">
        <v>23</v>
      </c>
      <c r="L1199" t="str">
        <f t="shared" si="92"/>
        <v>tier - 3</v>
      </c>
      <c r="M1199" t="str">
        <f t="shared" si="93"/>
        <v>tier - 3</v>
      </c>
      <c r="N1199" t="str">
        <f t="shared" si="94"/>
        <v>R1012</v>
      </c>
    </row>
    <row r="1200" spans="1:14" x14ac:dyDescent="0.25">
      <c r="A1200" t="s">
        <v>1231</v>
      </c>
      <c r="B1200">
        <v>1998</v>
      </c>
      <c r="C1200" s="17" t="s">
        <v>10</v>
      </c>
      <c r="D1200" s="15">
        <v>6</v>
      </c>
      <c r="E1200" s="21">
        <f t="shared" si="90"/>
        <v>35982</v>
      </c>
      <c r="F1200" s="23">
        <f t="shared" si="91"/>
        <v>24</v>
      </c>
      <c r="G1200">
        <v>0</v>
      </c>
      <c r="H1200" s="19">
        <v>9870.59</v>
      </c>
      <c r="I1200" t="s">
        <v>11</v>
      </c>
      <c r="J1200" t="s">
        <v>11</v>
      </c>
      <c r="K1200" t="s">
        <v>249</v>
      </c>
      <c r="L1200" t="str">
        <f t="shared" si="92"/>
        <v>tier - 2</v>
      </c>
      <c r="M1200" t="str">
        <f t="shared" si="93"/>
        <v>tier - 2</v>
      </c>
      <c r="N1200" t="str">
        <f t="shared" si="94"/>
        <v>R1023</v>
      </c>
    </row>
    <row r="1201" spans="1:14" x14ac:dyDescent="0.25">
      <c r="A1201" t="s">
        <v>1232</v>
      </c>
      <c r="B1201">
        <v>1971</v>
      </c>
      <c r="C1201" s="17" t="s">
        <v>30</v>
      </c>
      <c r="D1201" s="15">
        <v>22</v>
      </c>
      <c r="E1201" s="21">
        <f t="shared" si="90"/>
        <v>26289</v>
      </c>
      <c r="F1201" s="23">
        <f t="shared" si="91"/>
        <v>51</v>
      </c>
      <c r="G1201">
        <v>1</v>
      </c>
      <c r="H1201" s="19">
        <v>9872.7000000000007</v>
      </c>
      <c r="I1201" t="s">
        <v>11</v>
      </c>
      <c r="J1201" t="s">
        <v>11</v>
      </c>
      <c r="K1201" t="s">
        <v>42</v>
      </c>
      <c r="L1201" t="str">
        <f t="shared" si="92"/>
        <v>tier - 2</v>
      </c>
      <c r="M1201" t="str">
        <f t="shared" si="93"/>
        <v>tier - 2</v>
      </c>
      <c r="N1201" t="str">
        <f t="shared" si="94"/>
        <v>R1011</v>
      </c>
    </row>
    <row r="1202" spans="1:14" x14ac:dyDescent="0.25">
      <c r="A1202" t="s">
        <v>1233</v>
      </c>
      <c r="B1202">
        <v>1971</v>
      </c>
      <c r="C1202" s="17" t="s">
        <v>10</v>
      </c>
      <c r="D1202" s="15">
        <v>3</v>
      </c>
      <c r="E1202" s="21">
        <f t="shared" si="90"/>
        <v>26117</v>
      </c>
      <c r="F1202" s="23">
        <f t="shared" si="91"/>
        <v>51</v>
      </c>
      <c r="G1202">
        <v>0</v>
      </c>
      <c r="H1202" s="19">
        <v>9875.68</v>
      </c>
      <c r="I1202" t="s">
        <v>11</v>
      </c>
      <c r="J1202" t="s">
        <v>12</v>
      </c>
      <c r="K1202" t="s">
        <v>247</v>
      </c>
      <c r="L1202" t="str">
        <f t="shared" si="92"/>
        <v>tier - 2</v>
      </c>
      <c r="M1202" t="str">
        <f t="shared" si="93"/>
        <v>tier - 3</v>
      </c>
      <c r="N1202" t="str">
        <f t="shared" si="94"/>
        <v>R1024</v>
      </c>
    </row>
    <row r="1203" spans="1:14" x14ac:dyDescent="0.25">
      <c r="A1203" t="s">
        <v>1234</v>
      </c>
      <c r="B1203">
        <v>1971</v>
      </c>
      <c r="C1203" s="17" t="s">
        <v>37</v>
      </c>
      <c r="D1203" s="15">
        <v>3</v>
      </c>
      <c r="E1203" s="21">
        <f t="shared" si="90"/>
        <v>26209</v>
      </c>
      <c r="F1203" s="23">
        <f t="shared" si="91"/>
        <v>51</v>
      </c>
      <c r="G1203">
        <v>1</v>
      </c>
      <c r="H1203" s="19">
        <v>9877.61</v>
      </c>
      <c r="I1203" t="s">
        <v>11</v>
      </c>
      <c r="J1203" t="s">
        <v>16</v>
      </c>
      <c r="K1203" t="s">
        <v>13</v>
      </c>
      <c r="L1203" t="str">
        <f t="shared" si="92"/>
        <v>tier - 2</v>
      </c>
      <c r="M1203" t="str">
        <f t="shared" si="93"/>
        <v>tier - 1</v>
      </c>
      <c r="N1203" t="str">
        <f t="shared" si="94"/>
        <v>R1013</v>
      </c>
    </row>
    <row r="1204" spans="1:14" x14ac:dyDescent="0.25">
      <c r="A1204" t="s">
        <v>1235</v>
      </c>
      <c r="B1204">
        <v>1971</v>
      </c>
      <c r="C1204" s="17" t="s">
        <v>15</v>
      </c>
      <c r="D1204" s="15">
        <v>8</v>
      </c>
      <c r="E1204" s="21">
        <f t="shared" si="90"/>
        <v>26245</v>
      </c>
      <c r="F1204" s="23">
        <f t="shared" si="91"/>
        <v>51</v>
      </c>
      <c r="G1204">
        <v>1</v>
      </c>
      <c r="H1204" s="19">
        <v>9880.07</v>
      </c>
      <c r="I1204" t="s">
        <v>11</v>
      </c>
      <c r="J1204" t="s">
        <v>12</v>
      </c>
      <c r="K1204" t="s">
        <v>42</v>
      </c>
      <c r="L1204" t="str">
        <f t="shared" si="92"/>
        <v>tier - 2</v>
      </c>
      <c r="M1204" t="str">
        <f t="shared" si="93"/>
        <v>tier - 3</v>
      </c>
      <c r="N1204" t="str">
        <f t="shared" si="94"/>
        <v>R1011</v>
      </c>
    </row>
    <row r="1205" spans="1:14" x14ac:dyDescent="0.25">
      <c r="A1205" t="s">
        <v>1236</v>
      </c>
      <c r="B1205">
        <v>1966</v>
      </c>
      <c r="C1205" s="17" t="s">
        <v>15</v>
      </c>
      <c r="D1205" s="15">
        <v>5</v>
      </c>
      <c r="E1205" s="21">
        <f t="shared" si="90"/>
        <v>24416</v>
      </c>
      <c r="F1205" s="23">
        <f t="shared" si="91"/>
        <v>56</v>
      </c>
      <c r="G1205">
        <v>0</v>
      </c>
      <c r="H1205" s="19">
        <v>9890.23</v>
      </c>
      <c r="I1205" t="s">
        <v>12</v>
      </c>
      <c r="J1205" t="s">
        <v>12</v>
      </c>
      <c r="K1205" t="s">
        <v>13</v>
      </c>
      <c r="L1205" t="str">
        <f t="shared" si="92"/>
        <v>tier - 3</v>
      </c>
      <c r="M1205" t="str">
        <f t="shared" si="93"/>
        <v>tier - 3</v>
      </c>
      <c r="N1205" t="str">
        <f t="shared" si="94"/>
        <v>R1013</v>
      </c>
    </row>
    <row r="1206" spans="1:14" x14ac:dyDescent="0.25">
      <c r="A1206" t="s">
        <v>1237</v>
      </c>
      <c r="B1206">
        <v>1996</v>
      </c>
      <c r="C1206" s="17" t="s">
        <v>10</v>
      </c>
      <c r="D1206" s="15">
        <v>8</v>
      </c>
      <c r="E1206" s="21">
        <f t="shared" si="90"/>
        <v>35254</v>
      </c>
      <c r="F1206" s="23">
        <f t="shared" si="91"/>
        <v>26</v>
      </c>
      <c r="G1206">
        <v>0</v>
      </c>
      <c r="H1206" s="19">
        <v>9894.69</v>
      </c>
      <c r="I1206" t="s">
        <v>11</v>
      </c>
      <c r="J1206" t="s">
        <v>12</v>
      </c>
      <c r="K1206" t="s">
        <v>23</v>
      </c>
      <c r="L1206" t="str">
        <f t="shared" si="92"/>
        <v>tier - 2</v>
      </c>
      <c r="M1206" t="str">
        <f t="shared" si="93"/>
        <v>tier - 3</v>
      </c>
      <c r="N1206" t="str">
        <f t="shared" si="94"/>
        <v>R1012</v>
      </c>
    </row>
    <row r="1207" spans="1:14" x14ac:dyDescent="0.25">
      <c r="A1207" t="s">
        <v>1238</v>
      </c>
      <c r="B1207">
        <v>1962</v>
      </c>
      <c r="C1207" s="17" t="s">
        <v>35</v>
      </c>
      <c r="D1207" s="15">
        <v>17</v>
      </c>
      <c r="E1207" s="21">
        <f t="shared" si="90"/>
        <v>22875</v>
      </c>
      <c r="F1207" s="23">
        <f t="shared" si="91"/>
        <v>60</v>
      </c>
      <c r="G1207">
        <v>0</v>
      </c>
      <c r="H1207" s="19">
        <v>9907.83</v>
      </c>
      <c r="I1207" t="s">
        <v>12</v>
      </c>
      <c r="J1207" t="s">
        <v>11</v>
      </c>
      <c r="K1207" t="s">
        <v>13</v>
      </c>
      <c r="L1207" t="str">
        <f t="shared" si="92"/>
        <v>tier - 3</v>
      </c>
      <c r="M1207" t="str">
        <f t="shared" si="93"/>
        <v>tier - 2</v>
      </c>
      <c r="N1207" t="str">
        <f t="shared" si="94"/>
        <v>R1013</v>
      </c>
    </row>
    <row r="1208" spans="1:14" x14ac:dyDescent="0.25">
      <c r="A1208" t="s">
        <v>1239</v>
      </c>
      <c r="B1208">
        <v>1972</v>
      </c>
      <c r="C1208" s="17" t="s">
        <v>20</v>
      </c>
      <c r="D1208" s="15">
        <v>14</v>
      </c>
      <c r="E1208" s="21">
        <f t="shared" si="90"/>
        <v>26556</v>
      </c>
      <c r="F1208" s="23">
        <f t="shared" si="91"/>
        <v>50</v>
      </c>
      <c r="G1208">
        <v>1</v>
      </c>
      <c r="H1208" s="19">
        <v>9910.36</v>
      </c>
      <c r="I1208" t="s">
        <v>11</v>
      </c>
      <c r="J1208" t="s">
        <v>12</v>
      </c>
      <c r="K1208" t="s">
        <v>23</v>
      </c>
      <c r="L1208" t="str">
        <f t="shared" si="92"/>
        <v>tier - 2</v>
      </c>
      <c r="M1208" t="str">
        <f t="shared" si="93"/>
        <v>tier - 3</v>
      </c>
      <c r="N1208" t="str">
        <f t="shared" si="94"/>
        <v>R1012</v>
      </c>
    </row>
    <row r="1209" spans="1:14" x14ac:dyDescent="0.25">
      <c r="A1209" t="s">
        <v>1240</v>
      </c>
      <c r="B1209">
        <v>1985</v>
      </c>
      <c r="C1209" s="17" t="s">
        <v>35</v>
      </c>
      <c r="D1209" s="15">
        <v>19</v>
      </c>
      <c r="E1209" s="21">
        <f t="shared" si="90"/>
        <v>31278</v>
      </c>
      <c r="F1209" s="23">
        <f t="shared" si="91"/>
        <v>37</v>
      </c>
      <c r="G1209">
        <v>3</v>
      </c>
      <c r="H1209" s="19">
        <v>9930.64</v>
      </c>
      <c r="I1209" t="s">
        <v>11</v>
      </c>
      <c r="J1209" t="s">
        <v>12</v>
      </c>
      <c r="K1209" t="s">
        <v>200</v>
      </c>
      <c r="L1209" t="str">
        <f t="shared" si="92"/>
        <v>tier - 2</v>
      </c>
      <c r="M1209" t="str">
        <f t="shared" si="93"/>
        <v>tier - 3</v>
      </c>
      <c r="N1209" t="str">
        <f t="shared" si="94"/>
        <v>R1025</v>
      </c>
    </row>
    <row r="1210" spans="1:14" x14ac:dyDescent="0.25">
      <c r="A1210" t="s">
        <v>1241</v>
      </c>
      <c r="B1210">
        <v>1983</v>
      </c>
      <c r="C1210" s="17" t="s">
        <v>30</v>
      </c>
      <c r="D1210" s="15">
        <v>3</v>
      </c>
      <c r="E1210" s="21">
        <f t="shared" si="90"/>
        <v>30653</v>
      </c>
      <c r="F1210" s="23">
        <f t="shared" si="91"/>
        <v>39</v>
      </c>
      <c r="G1210">
        <v>3</v>
      </c>
      <c r="H1210" s="19">
        <v>9931.9599999999991</v>
      </c>
      <c r="I1210" t="s">
        <v>11</v>
      </c>
      <c r="J1210" t="s">
        <v>11</v>
      </c>
      <c r="K1210" t="s">
        <v>23</v>
      </c>
      <c r="L1210" t="str">
        <f t="shared" si="92"/>
        <v>tier - 2</v>
      </c>
      <c r="M1210" t="str">
        <f t="shared" si="93"/>
        <v>tier - 2</v>
      </c>
      <c r="N1210" t="str">
        <f t="shared" si="94"/>
        <v>R1012</v>
      </c>
    </row>
    <row r="1211" spans="1:14" x14ac:dyDescent="0.25">
      <c r="A1211" t="s">
        <v>1242</v>
      </c>
      <c r="B1211">
        <v>1964</v>
      </c>
      <c r="C1211" s="17" t="s">
        <v>20</v>
      </c>
      <c r="D1211" s="15">
        <v>11</v>
      </c>
      <c r="E1211" s="21">
        <f t="shared" si="90"/>
        <v>23631</v>
      </c>
      <c r="F1211" s="23">
        <f t="shared" si="91"/>
        <v>58</v>
      </c>
      <c r="G1211">
        <v>0</v>
      </c>
      <c r="H1211" s="19">
        <v>9933.44</v>
      </c>
      <c r="I1211" t="s">
        <v>12</v>
      </c>
      <c r="J1211" t="s">
        <v>12</v>
      </c>
      <c r="K1211" t="s">
        <v>13</v>
      </c>
      <c r="L1211" t="str">
        <f t="shared" si="92"/>
        <v>tier - 3</v>
      </c>
      <c r="M1211" t="str">
        <f t="shared" si="93"/>
        <v>tier - 3</v>
      </c>
      <c r="N1211" t="str">
        <f t="shared" si="94"/>
        <v>R1013</v>
      </c>
    </row>
    <row r="1212" spans="1:14" x14ac:dyDescent="0.25">
      <c r="A1212" t="s">
        <v>1243</v>
      </c>
      <c r="B1212">
        <v>1971</v>
      </c>
      <c r="C1212" s="17" t="s">
        <v>30</v>
      </c>
      <c r="D1212" s="15">
        <v>26</v>
      </c>
      <c r="E1212" s="21">
        <f t="shared" si="90"/>
        <v>26293</v>
      </c>
      <c r="F1212" s="23">
        <f t="shared" si="91"/>
        <v>51</v>
      </c>
      <c r="G1212">
        <v>1</v>
      </c>
      <c r="H1212" s="19">
        <v>9957.7199999999993</v>
      </c>
      <c r="I1212" t="s">
        <v>11</v>
      </c>
      <c r="J1212" t="s">
        <v>12</v>
      </c>
      <c r="K1212" t="s">
        <v>170</v>
      </c>
      <c r="L1212" t="str">
        <f t="shared" si="92"/>
        <v>tier - 2</v>
      </c>
      <c r="M1212" t="str">
        <f t="shared" si="93"/>
        <v>tier - 3</v>
      </c>
      <c r="N1212" t="str">
        <f t="shared" si="94"/>
        <v>R1018</v>
      </c>
    </row>
    <row r="1213" spans="1:14" x14ac:dyDescent="0.25">
      <c r="A1213" t="s">
        <v>1244</v>
      </c>
      <c r="B1213">
        <v>1971</v>
      </c>
      <c r="C1213" s="17" t="s">
        <v>37</v>
      </c>
      <c r="D1213" s="15">
        <v>6</v>
      </c>
      <c r="E1213" s="21">
        <f t="shared" si="90"/>
        <v>26212</v>
      </c>
      <c r="F1213" s="23">
        <f t="shared" si="91"/>
        <v>51</v>
      </c>
      <c r="G1213">
        <v>1</v>
      </c>
      <c r="H1213" s="19">
        <v>9964.06</v>
      </c>
      <c r="I1213" t="s">
        <v>11</v>
      </c>
      <c r="J1213" t="s">
        <v>11</v>
      </c>
      <c r="K1213" t="s">
        <v>166</v>
      </c>
      <c r="L1213" t="str">
        <f t="shared" si="92"/>
        <v>tier - 2</v>
      </c>
      <c r="M1213" t="str">
        <f t="shared" si="93"/>
        <v>tier - 2</v>
      </c>
      <c r="N1213" t="str">
        <f t="shared" si="94"/>
        <v>R1019</v>
      </c>
    </row>
    <row r="1214" spans="1:14" x14ac:dyDescent="0.25">
      <c r="A1214" t="s">
        <v>1245</v>
      </c>
      <c r="B1214">
        <v>1970</v>
      </c>
      <c r="C1214" s="17" t="s">
        <v>35</v>
      </c>
      <c r="D1214" s="15">
        <v>11</v>
      </c>
      <c r="E1214" s="21">
        <f t="shared" si="90"/>
        <v>25791</v>
      </c>
      <c r="F1214" s="23">
        <f t="shared" si="91"/>
        <v>52</v>
      </c>
      <c r="G1214">
        <v>0</v>
      </c>
      <c r="H1214" s="19">
        <v>9991.0400000000009</v>
      </c>
      <c r="I1214" t="s">
        <v>11</v>
      </c>
      <c r="J1214" t="s">
        <v>12</v>
      </c>
      <c r="K1214" t="s">
        <v>23</v>
      </c>
      <c r="L1214" t="str">
        <f t="shared" si="92"/>
        <v>tier - 2</v>
      </c>
      <c r="M1214" t="str">
        <f t="shared" si="93"/>
        <v>tier - 3</v>
      </c>
      <c r="N1214" t="str">
        <f t="shared" si="94"/>
        <v>R1012</v>
      </c>
    </row>
    <row r="1215" spans="1:14" x14ac:dyDescent="0.25">
      <c r="A1215" t="s">
        <v>1246</v>
      </c>
      <c r="B1215">
        <v>1988</v>
      </c>
      <c r="C1215" s="17" t="s">
        <v>10</v>
      </c>
      <c r="D1215" s="15">
        <v>3</v>
      </c>
      <c r="E1215" s="21">
        <f t="shared" si="90"/>
        <v>32327</v>
      </c>
      <c r="F1215" s="23">
        <f t="shared" si="91"/>
        <v>34</v>
      </c>
      <c r="G1215">
        <v>3</v>
      </c>
      <c r="H1215" s="19">
        <v>10011.44</v>
      </c>
      <c r="I1215" t="s">
        <v>12</v>
      </c>
      <c r="J1215" t="s">
        <v>12</v>
      </c>
      <c r="K1215" t="s">
        <v>535</v>
      </c>
      <c r="L1215" t="str">
        <f t="shared" si="92"/>
        <v>tier - 3</v>
      </c>
      <c r="M1215" t="str">
        <f t="shared" si="93"/>
        <v>tier - 3</v>
      </c>
      <c r="N1215" t="str">
        <f t="shared" si="94"/>
        <v>R1026</v>
      </c>
    </row>
    <row r="1216" spans="1:14" x14ac:dyDescent="0.25">
      <c r="A1216" t="s">
        <v>1247</v>
      </c>
      <c r="B1216">
        <v>1979</v>
      </c>
      <c r="C1216" s="17" t="s">
        <v>30</v>
      </c>
      <c r="D1216" s="15">
        <v>28</v>
      </c>
      <c r="E1216" s="21">
        <f t="shared" si="90"/>
        <v>29217</v>
      </c>
      <c r="F1216" s="23">
        <f t="shared" si="91"/>
        <v>43</v>
      </c>
      <c r="G1216">
        <v>2</v>
      </c>
      <c r="H1216" s="19">
        <v>10027.15</v>
      </c>
      <c r="I1216" t="s">
        <v>12</v>
      </c>
      <c r="J1216" t="s">
        <v>16</v>
      </c>
      <c r="K1216" t="s">
        <v>300</v>
      </c>
      <c r="L1216" t="str">
        <f t="shared" si="92"/>
        <v>tier - 3</v>
      </c>
      <c r="M1216" t="str">
        <f t="shared" si="93"/>
        <v>tier - 1</v>
      </c>
      <c r="N1216" t="str">
        <f t="shared" si="94"/>
        <v>R1021</v>
      </c>
    </row>
    <row r="1217" spans="1:14" x14ac:dyDescent="0.25">
      <c r="A1217" t="s">
        <v>1248</v>
      </c>
      <c r="B1217">
        <v>1974</v>
      </c>
      <c r="C1217" s="17" t="s">
        <v>35</v>
      </c>
      <c r="D1217" s="15">
        <v>30</v>
      </c>
      <c r="E1217" s="21">
        <f t="shared" si="90"/>
        <v>27271</v>
      </c>
      <c r="F1217" s="23">
        <f t="shared" si="91"/>
        <v>48</v>
      </c>
      <c r="G1217">
        <v>2</v>
      </c>
      <c r="H1217" s="19">
        <v>10043.25</v>
      </c>
      <c r="I1217" t="s">
        <v>12</v>
      </c>
      <c r="J1217" t="s">
        <v>11</v>
      </c>
      <c r="K1217" t="s">
        <v>247</v>
      </c>
      <c r="L1217" t="str">
        <f t="shared" si="92"/>
        <v>tier - 3</v>
      </c>
      <c r="M1217" t="str">
        <f t="shared" si="93"/>
        <v>tier - 2</v>
      </c>
      <c r="N1217" t="str">
        <f t="shared" si="94"/>
        <v>R1024</v>
      </c>
    </row>
    <row r="1218" spans="1:14" x14ac:dyDescent="0.25">
      <c r="A1218" t="s">
        <v>1249</v>
      </c>
      <c r="B1218">
        <v>1969</v>
      </c>
      <c r="C1218" s="17" t="s">
        <v>35</v>
      </c>
      <c r="D1218" s="15">
        <v>22</v>
      </c>
      <c r="E1218" s="21">
        <f t="shared" ref="E1218:E1281" si="95">DATEVALUE(D1218&amp;"-"&amp;C1218&amp;"-"&amp;B1218)</f>
        <v>25437</v>
      </c>
      <c r="F1218" s="23">
        <f t="shared" si="91"/>
        <v>53</v>
      </c>
      <c r="G1218">
        <v>1</v>
      </c>
      <c r="H1218" s="19">
        <v>10065.41</v>
      </c>
      <c r="I1218" t="s">
        <v>12</v>
      </c>
      <c r="J1218" t="s">
        <v>11</v>
      </c>
      <c r="K1218" t="s">
        <v>42</v>
      </c>
      <c r="L1218" t="str">
        <f t="shared" si="92"/>
        <v>tier - 3</v>
      </c>
      <c r="M1218" t="str">
        <f t="shared" si="93"/>
        <v>tier - 2</v>
      </c>
      <c r="N1218" t="str">
        <f t="shared" si="94"/>
        <v>R1011</v>
      </c>
    </row>
    <row r="1219" spans="1:14" x14ac:dyDescent="0.25">
      <c r="A1219" t="s">
        <v>1250</v>
      </c>
      <c r="B1219">
        <v>1969</v>
      </c>
      <c r="C1219" s="17" t="s">
        <v>37</v>
      </c>
      <c r="D1219" s="15">
        <v>27</v>
      </c>
      <c r="E1219" s="21">
        <f t="shared" si="95"/>
        <v>25503</v>
      </c>
      <c r="F1219" s="23">
        <f t="shared" ref="F1219:F1282" si="96">DATEDIF(E1219,DATE(2023,6,8),"Y")</f>
        <v>53</v>
      </c>
      <c r="G1219">
        <v>0</v>
      </c>
      <c r="H1219" s="19">
        <v>10072.06</v>
      </c>
      <c r="I1219" t="s">
        <v>12</v>
      </c>
      <c r="J1219" t="s">
        <v>16</v>
      </c>
      <c r="K1219" t="s">
        <v>356</v>
      </c>
      <c r="L1219" t="str">
        <f t="shared" ref="L1219:L1282" si="97">SUBSTITUTE(I1219,"?","tier - 2")</f>
        <v>tier - 3</v>
      </c>
      <c r="M1219" t="str">
        <f t="shared" ref="M1219:M1282" si="98">SUBSTITUTE(J1219,"?","tier - 2")</f>
        <v>tier - 1</v>
      </c>
      <c r="N1219" t="str">
        <f t="shared" ref="N1219:N1282" si="99">SUBSTITUTE(K1219,"?","Unknown")</f>
        <v>R1017</v>
      </c>
    </row>
    <row r="1220" spans="1:14" x14ac:dyDescent="0.25">
      <c r="A1220" t="s">
        <v>1251</v>
      </c>
      <c r="B1220">
        <v>1969</v>
      </c>
      <c r="C1220" s="17" t="s">
        <v>10</v>
      </c>
      <c r="D1220" s="15">
        <v>3</v>
      </c>
      <c r="E1220" s="21">
        <f t="shared" si="95"/>
        <v>25387</v>
      </c>
      <c r="F1220" s="23">
        <f t="shared" si="96"/>
        <v>53</v>
      </c>
      <c r="G1220">
        <v>1</v>
      </c>
      <c r="H1220" s="19">
        <v>10085.85</v>
      </c>
      <c r="I1220" t="s">
        <v>12</v>
      </c>
      <c r="J1220" t="s">
        <v>12</v>
      </c>
      <c r="K1220" t="s">
        <v>42</v>
      </c>
      <c r="L1220" t="str">
        <f t="shared" si="97"/>
        <v>tier - 3</v>
      </c>
      <c r="M1220" t="str">
        <f t="shared" si="98"/>
        <v>tier - 3</v>
      </c>
      <c r="N1220" t="str">
        <f t="shared" si="99"/>
        <v>R1011</v>
      </c>
    </row>
    <row r="1221" spans="1:14" x14ac:dyDescent="0.25">
      <c r="A1221" t="s">
        <v>1252</v>
      </c>
      <c r="B1221">
        <v>1976</v>
      </c>
      <c r="C1221" s="17" t="s">
        <v>30</v>
      </c>
      <c r="D1221" s="15">
        <v>19</v>
      </c>
      <c r="E1221" s="21">
        <f t="shared" si="95"/>
        <v>28113</v>
      </c>
      <c r="F1221" s="23">
        <f t="shared" si="96"/>
        <v>46</v>
      </c>
      <c r="G1221">
        <v>5</v>
      </c>
      <c r="H1221" s="19">
        <v>10096.969999999999</v>
      </c>
      <c r="I1221" t="s">
        <v>12</v>
      </c>
      <c r="J1221" t="s">
        <v>11</v>
      </c>
      <c r="K1221" t="s">
        <v>42</v>
      </c>
      <c r="L1221" t="str">
        <f t="shared" si="97"/>
        <v>tier - 3</v>
      </c>
      <c r="M1221" t="str">
        <f t="shared" si="98"/>
        <v>tier - 2</v>
      </c>
      <c r="N1221" t="str">
        <f t="shared" si="99"/>
        <v>R1011</v>
      </c>
    </row>
    <row r="1222" spans="1:14" x14ac:dyDescent="0.25">
      <c r="A1222" t="s">
        <v>1253</v>
      </c>
      <c r="B1222">
        <v>1972</v>
      </c>
      <c r="C1222" s="17" t="s">
        <v>37</v>
      </c>
      <c r="D1222" s="15">
        <v>19</v>
      </c>
      <c r="E1222" s="21">
        <f t="shared" si="95"/>
        <v>26591</v>
      </c>
      <c r="F1222" s="23">
        <f t="shared" si="96"/>
        <v>50</v>
      </c>
      <c r="G1222">
        <v>1</v>
      </c>
      <c r="H1222" s="19">
        <v>10106.129999999999</v>
      </c>
      <c r="I1222" t="s">
        <v>12</v>
      </c>
      <c r="J1222" t="s">
        <v>16</v>
      </c>
      <c r="K1222" t="s">
        <v>247</v>
      </c>
      <c r="L1222" t="str">
        <f t="shared" si="97"/>
        <v>tier - 3</v>
      </c>
      <c r="M1222" t="str">
        <f t="shared" si="98"/>
        <v>tier - 1</v>
      </c>
      <c r="N1222" t="str">
        <f t="shared" si="99"/>
        <v>R1024</v>
      </c>
    </row>
    <row r="1223" spans="1:14" x14ac:dyDescent="0.25">
      <c r="A1223" t="s">
        <v>1254</v>
      </c>
      <c r="B1223">
        <v>1972</v>
      </c>
      <c r="C1223" s="17" t="s">
        <v>35</v>
      </c>
      <c r="D1223" s="15">
        <v>8</v>
      </c>
      <c r="E1223" s="21">
        <f t="shared" si="95"/>
        <v>26519</v>
      </c>
      <c r="F1223" s="23">
        <f t="shared" si="96"/>
        <v>50</v>
      </c>
      <c r="G1223">
        <v>2</v>
      </c>
      <c r="H1223" s="19">
        <v>10107.219999999999</v>
      </c>
      <c r="I1223" t="s">
        <v>12</v>
      </c>
      <c r="J1223" t="s">
        <v>16</v>
      </c>
      <c r="K1223" t="s">
        <v>13</v>
      </c>
      <c r="L1223" t="str">
        <f t="shared" si="97"/>
        <v>tier - 3</v>
      </c>
      <c r="M1223" t="str">
        <f t="shared" si="98"/>
        <v>tier - 1</v>
      </c>
      <c r="N1223" t="str">
        <f t="shared" si="99"/>
        <v>R1013</v>
      </c>
    </row>
    <row r="1224" spans="1:14" x14ac:dyDescent="0.25">
      <c r="A1224" t="s">
        <v>1255</v>
      </c>
      <c r="B1224">
        <v>1975</v>
      </c>
      <c r="C1224" s="17" t="s">
        <v>10</v>
      </c>
      <c r="D1224" s="15">
        <v>2</v>
      </c>
      <c r="E1224" s="21">
        <f t="shared" si="95"/>
        <v>27577</v>
      </c>
      <c r="F1224" s="23">
        <f t="shared" si="96"/>
        <v>47</v>
      </c>
      <c r="G1224">
        <v>3</v>
      </c>
      <c r="H1224" s="19">
        <v>10115.01</v>
      </c>
      <c r="I1224" t="s">
        <v>12</v>
      </c>
      <c r="J1224" t="s">
        <v>12</v>
      </c>
      <c r="K1224" t="s">
        <v>23</v>
      </c>
      <c r="L1224" t="str">
        <f t="shared" si="97"/>
        <v>tier - 3</v>
      </c>
      <c r="M1224" t="str">
        <f t="shared" si="98"/>
        <v>tier - 3</v>
      </c>
      <c r="N1224" t="str">
        <f t="shared" si="99"/>
        <v>R1012</v>
      </c>
    </row>
    <row r="1225" spans="1:14" x14ac:dyDescent="0.25">
      <c r="A1225" t="s">
        <v>1256</v>
      </c>
      <c r="B1225">
        <v>1972</v>
      </c>
      <c r="C1225" s="17" t="s">
        <v>15</v>
      </c>
      <c r="D1225" s="15">
        <v>16</v>
      </c>
      <c r="E1225" s="21">
        <f t="shared" si="95"/>
        <v>26619</v>
      </c>
      <c r="F1225" s="23">
        <f t="shared" si="96"/>
        <v>50</v>
      </c>
      <c r="G1225">
        <v>2</v>
      </c>
      <c r="H1225" s="19">
        <v>10118.42</v>
      </c>
      <c r="I1225" t="s">
        <v>12</v>
      </c>
      <c r="J1225" t="s">
        <v>12</v>
      </c>
      <c r="K1225" t="s">
        <v>42</v>
      </c>
      <c r="L1225" t="str">
        <f t="shared" si="97"/>
        <v>tier - 3</v>
      </c>
      <c r="M1225" t="str">
        <f t="shared" si="98"/>
        <v>tier - 3</v>
      </c>
      <c r="N1225" t="str">
        <f t="shared" si="99"/>
        <v>R1011</v>
      </c>
    </row>
    <row r="1226" spans="1:14" x14ac:dyDescent="0.25">
      <c r="A1226" t="s">
        <v>1257</v>
      </c>
      <c r="B1226">
        <v>1997</v>
      </c>
      <c r="C1226" s="17" t="s">
        <v>20</v>
      </c>
      <c r="D1226" s="15">
        <v>5</v>
      </c>
      <c r="E1226" s="21">
        <f t="shared" si="95"/>
        <v>35678</v>
      </c>
      <c r="F1226" s="23">
        <f t="shared" si="96"/>
        <v>25</v>
      </c>
      <c r="G1226">
        <v>0</v>
      </c>
      <c r="H1226" s="19">
        <v>10139.84</v>
      </c>
      <c r="I1226" t="s">
        <v>12</v>
      </c>
      <c r="J1226" t="s">
        <v>11</v>
      </c>
      <c r="K1226" t="s">
        <v>23</v>
      </c>
      <c r="L1226" t="str">
        <f t="shared" si="97"/>
        <v>tier - 3</v>
      </c>
      <c r="M1226" t="str">
        <f t="shared" si="98"/>
        <v>tier - 2</v>
      </c>
      <c r="N1226" t="str">
        <f t="shared" si="99"/>
        <v>R1012</v>
      </c>
    </row>
    <row r="1227" spans="1:14" x14ac:dyDescent="0.25">
      <c r="A1227" t="s">
        <v>1258</v>
      </c>
      <c r="B1227">
        <v>1974</v>
      </c>
      <c r="C1227" s="17" t="s">
        <v>30</v>
      </c>
      <c r="D1227" s="15">
        <v>30</v>
      </c>
      <c r="E1227" s="21">
        <f t="shared" si="95"/>
        <v>27393</v>
      </c>
      <c r="F1227" s="23">
        <f t="shared" si="96"/>
        <v>48</v>
      </c>
      <c r="G1227">
        <v>3</v>
      </c>
      <c r="H1227" s="19">
        <v>10141.14</v>
      </c>
      <c r="I1227" t="s">
        <v>12</v>
      </c>
      <c r="J1227" t="s">
        <v>16</v>
      </c>
      <c r="K1227" t="s">
        <v>168</v>
      </c>
      <c r="L1227" t="str">
        <f t="shared" si="97"/>
        <v>tier - 3</v>
      </c>
      <c r="M1227" t="str">
        <f t="shared" si="98"/>
        <v>tier - 1</v>
      </c>
      <c r="N1227" t="str">
        <f t="shared" si="99"/>
        <v>R1016</v>
      </c>
    </row>
    <row r="1228" spans="1:14" x14ac:dyDescent="0.25">
      <c r="A1228" t="s">
        <v>1259</v>
      </c>
      <c r="B1228">
        <v>1981</v>
      </c>
      <c r="C1228" s="17" t="s">
        <v>18</v>
      </c>
      <c r="D1228" s="15">
        <v>12</v>
      </c>
      <c r="E1228" s="21">
        <f t="shared" si="95"/>
        <v>29749</v>
      </c>
      <c r="F1228" s="23">
        <f t="shared" si="96"/>
        <v>41</v>
      </c>
      <c r="G1228">
        <v>1</v>
      </c>
      <c r="H1228" s="19">
        <v>10146.129999999999</v>
      </c>
      <c r="I1228" t="s">
        <v>12</v>
      </c>
      <c r="J1228" t="s">
        <v>16</v>
      </c>
      <c r="K1228" t="s">
        <v>200</v>
      </c>
      <c r="L1228" t="str">
        <f t="shared" si="97"/>
        <v>tier - 3</v>
      </c>
      <c r="M1228" t="str">
        <f t="shared" si="98"/>
        <v>tier - 1</v>
      </c>
      <c r="N1228" t="str">
        <f t="shared" si="99"/>
        <v>R1025</v>
      </c>
    </row>
    <row r="1229" spans="1:14" x14ac:dyDescent="0.25">
      <c r="A1229" t="s">
        <v>1260</v>
      </c>
      <c r="B1229">
        <v>1973</v>
      </c>
      <c r="C1229" s="17" t="s">
        <v>37</v>
      </c>
      <c r="D1229" s="15">
        <v>13</v>
      </c>
      <c r="E1229" s="21">
        <f t="shared" si="95"/>
        <v>26950</v>
      </c>
      <c r="F1229" s="23">
        <f t="shared" si="96"/>
        <v>49</v>
      </c>
      <c r="G1229">
        <v>2</v>
      </c>
      <c r="H1229" s="19">
        <v>10156.780000000001</v>
      </c>
      <c r="I1229" t="s">
        <v>12</v>
      </c>
      <c r="J1229" t="s">
        <v>11</v>
      </c>
      <c r="K1229" t="s">
        <v>23</v>
      </c>
      <c r="L1229" t="str">
        <f t="shared" si="97"/>
        <v>tier - 3</v>
      </c>
      <c r="M1229" t="str">
        <f t="shared" si="98"/>
        <v>tier - 2</v>
      </c>
      <c r="N1229" t="str">
        <f t="shared" si="99"/>
        <v>R1012</v>
      </c>
    </row>
    <row r="1230" spans="1:14" x14ac:dyDescent="0.25">
      <c r="A1230" t="s">
        <v>1261</v>
      </c>
      <c r="B1230">
        <v>1972</v>
      </c>
      <c r="C1230" s="17" t="s">
        <v>10</v>
      </c>
      <c r="D1230" s="15">
        <v>10</v>
      </c>
      <c r="E1230" s="21">
        <f t="shared" si="95"/>
        <v>26490</v>
      </c>
      <c r="F1230" s="23">
        <f t="shared" si="96"/>
        <v>50</v>
      </c>
      <c r="G1230">
        <v>0</v>
      </c>
      <c r="H1230" s="19">
        <v>10160.870000000001</v>
      </c>
      <c r="I1230" t="s">
        <v>12</v>
      </c>
      <c r="J1230" t="s">
        <v>12</v>
      </c>
      <c r="K1230" t="s">
        <v>200</v>
      </c>
      <c r="L1230" t="str">
        <f t="shared" si="97"/>
        <v>tier - 3</v>
      </c>
      <c r="M1230" t="str">
        <f t="shared" si="98"/>
        <v>tier - 3</v>
      </c>
      <c r="N1230" t="str">
        <f t="shared" si="99"/>
        <v>R1025</v>
      </c>
    </row>
    <row r="1231" spans="1:14" x14ac:dyDescent="0.25">
      <c r="A1231" t="s">
        <v>1262</v>
      </c>
      <c r="B1231">
        <v>1985</v>
      </c>
      <c r="C1231" s="17" t="s">
        <v>37</v>
      </c>
      <c r="D1231" s="15">
        <v>16</v>
      </c>
      <c r="E1231" s="21">
        <f t="shared" si="95"/>
        <v>31336</v>
      </c>
      <c r="F1231" s="23">
        <f t="shared" si="96"/>
        <v>37</v>
      </c>
      <c r="G1231">
        <v>3</v>
      </c>
      <c r="H1231" s="19">
        <v>10191.82</v>
      </c>
      <c r="I1231" t="s">
        <v>12</v>
      </c>
      <c r="J1231" t="s">
        <v>11</v>
      </c>
      <c r="K1231" t="s">
        <v>535</v>
      </c>
      <c r="L1231" t="str">
        <f t="shared" si="97"/>
        <v>tier - 3</v>
      </c>
      <c r="M1231" t="str">
        <f t="shared" si="98"/>
        <v>tier - 2</v>
      </c>
      <c r="N1231" t="str">
        <f t="shared" si="99"/>
        <v>R1026</v>
      </c>
    </row>
    <row r="1232" spans="1:14" x14ac:dyDescent="0.25">
      <c r="A1232" t="s">
        <v>1263</v>
      </c>
      <c r="B1232">
        <v>1970</v>
      </c>
      <c r="C1232" s="17" t="s">
        <v>30</v>
      </c>
      <c r="D1232" s="15">
        <v>24</v>
      </c>
      <c r="E1232" s="21">
        <f t="shared" si="95"/>
        <v>25926</v>
      </c>
      <c r="F1232" s="23">
        <f t="shared" si="96"/>
        <v>52</v>
      </c>
      <c r="G1232">
        <v>0</v>
      </c>
      <c r="H1232" s="19">
        <v>10197.77</v>
      </c>
      <c r="I1232" t="s">
        <v>12</v>
      </c>
      <c r="J1232" t="s">
        <v>16</v>
      </c>
      <c r="K1232" t="s">
        <v>247</v>
      </c>
      <c r="L1232" t="str">
        <f t="shared" si="97"/>
        <v>tier - 3</v>
      </c>
      <c r="M1232" t="str">
        <f t="shared" si="98"/>
        <v>tier - 1</v>
      </c>
      <c r="N1232" t="str">
        <f t="shared" si="99"/>
        <v>R1024</v>
      </c>
    </row>
    <row r="1233" spans="1:14" x14ac:dyDescent="0.25">
      <c r="A1233" t="s">
        <v>1264</v>
      </c>
      <c r="B1233">
        <v>1967</v>
      </c>
      <c r="C1233" s="17" t="s">
        <v>20</v>
      </c>
      <c r="D1233" s="15">
        <v>26</v>
      </c>
      <c r="E1233" s="21">
        <f t="shared" si="95"/>
        <v>24741</v>
      </c>
      <c r="F1233" s="23">
        <f t="shared" si="96"/>
        <v>55</v>
      </c>
      <c r="G1233">
        <v>0</v>
      </c>
      <c r="H1233" s="19">
        <v>10214.64</v>
      </c>
      <c r="I1233" t="s">
        <v>12</v>
      </c>
      <c r="J1233" t="s">
        <v>11</v>
      </c>
      <c r="K1233" t="s">
        <v>42</v>
      </c>
      <c r="L1233" t="str">
        <f t="shared" si="97"/>
        <v>tier - 3</v>
      </c>
      <c r="M1233" t="str">
        <f t="shared" si="98"/>
        <v>tier - 2</v>
      </c>
      <c r="N1233" t="str">
        <f t="shared" si="99"/>
        <v>R1011</v>
      </c>
    </row>
    <row r="1234" spans="1:14" x14ac:dyDescent="0.25">
      <c r="A1234" t="s">
        <v>1265</v>
      </c>
      <c r="B1234">
        <v>1967</v>
      </c>
      <c r="C1234" s="17" t="s">
        <v>18</v>
      </c>
      <c r="D1234" s="15">
        <v>28</v>
      </c>
      <c r="E1234" s="21">
        <f t="shared" si="95"/>
        <v>24651</v>
      </c>
      <c r="F1234" s="23">
        <f t="shared" si="96"/>
        <v>55</v>
      </c>
      <c r="G1234">
        <v>0</v>
      </c>
      <c r="H1234" s="19">
        <v>10226.280000000001</v>
      </c>
      <c r="I1234" t="s">
        <v>12</v>
      </c>
      <c r="J1234" t="s">
        <v>12</v>
      </c>
      <c r="K1234" t="s">
        <v>13</v>
      </c>
      <c r="L1234" t="str">
        <f t="shared" si="97"/>
        <v>tier - 3</v>
      </c>
      <c r="M1234" t="str">
        <f t="shared" si="98"/>
        <v>tier - 3</v>
      </c>
      <c r="N1234" t="str">
        <f t="shared" si="99"/>
        <v>R1013</v>
      </c>
    </row>
    <row r="1235" spans="1:14" x14ac:dyDescent="0.25">
      <c r="A1235" t="s">
        <v>1266</v>
      </c>
      <c r="B1235">
        <v>1968</v>
      </c>
      <c r="C1235" s="17" t="s">
        <v>20</v>
      </c>
      <c r="D1235" s="15">
        <v>23</v>
      </c>
      <c r="E1235" s="21">
        <f t="shared" si="95"/>
        <v>25104</v>
      </c>
      <c r="F1235" s="23">
        <f t="shared" si="96"/>
        <v>54</v>
      </c>
      <c r="G1235">
        <v>0</v>
      </c>
      <c r="H1235" s="19">
        <v>10231.5</v>
      </c>
      <c r="I1235" t="s">
        <v>12</v>
      </c>
      <c r="J1235" t="s">
        <v>16</v>
      </c>
      <c r="K1235" t="s">
        <v>23</v>
      </c>
      <c r="L1235" t="str">
        <f t="shared" si="97"/>
        <v>tier - 3</v>
      </c>
      <c r="M1235" t="str">
        <f t="shared" si="98"/>
        <v>tier - 1</v>
      </c>
      <c r="N1235" t="str">
        <f t="shared" si="99"/>
        <v>R1012</v>
      </c>
    </row>
    <row r="1236" spans="1:14" x14ac:dyDescent="0.25">
      <c r="A1236" t="s">
        <v>1267</v>
      </c>
      <c r="B1236">
        <v>1975</v>
      </c>
      <c r="C1236" s="17" t="s">
        <v>35</v>
      </c>
      <c r="D1236" s="15">
        <v>15</v>
      </c>
      <c r="E1236" s="21">
        <f t="shared" si="95"/>
        <v>27621</v>
      </c>
      <c r="F1236" s="23">
        <f t="shared" si="96"/>
        <v>47</v>
      </c>
      <c r="G1236">
        <v>1</v>
      </c>
      <c r="H1236" s="19">
        <v>10259.129999999999</v>
      </c>
      <c r="I1236" t="s">
        <v>12</v>
      </c>
      <c r="J1236" t="s">
        <v>11</v>
      </c>
      <c r="K1236" t="s">
        <v>42</v>
      </c>
      <c r="L1236" t="str">
        <f t="shared" si="97"/>
        <v>tier - 3</v>
      </c>
      <c r="M1236" t="str">
        <f t="shared" si="98"/>
        <v>tier - 2</v>
      </c>
      <c r="N1236" t="str">
        <f t="shared" si="99"/>
        <v>R1011</v>
      </c>
    </row>
    <row r="1237" spans="1:14" x14ac:dyDescent="0.25">
      <c r="A1237" t="s">
        <v>1268</v>
      </c>
      <c r="B1237">
        <v>1973</v>
      </c>
      <c r="C1237" s="17" t="s">
        <v>20</v>
      </c>
      <c r="D1237" s="15">
        <v>5</v>
      </c>
      <c r="E1237" s="21">
        <f t="shared" si="95"/>
        <v>26912</v>
      </c>
      <c r="F1237" s="23">
        <f t="shared" si="96"/>
        <v>49</v>
      </c>
      <c r="G1237">
        <v>3</v>
      </c>
      <c r="H1237" s="19">
        <v>10264.44</v>
      </c>
      <c r="I1237" t="s">
        <v>12</v>
      </c>
      <c r="J1237" t="s">
        <v>11</v>
      </c>
      <c r="K1237" t="s">
        <v>23</v>
      </c>
      <c r="L1237" t="str">
        <f t="shared" si="97"/>
        <v>tier - 3</v>
      </c>
      <c r="M1237" t="str">
        <f t="shared" si="98"/>
        <v>tier - 2</v>
      </c>
      <c r="N1237" t="str">
        <f t="shared" si="99"/>
        <v>R1012</v>
      </c>
    </row>
    <row r="1238" spans="1:14" x14ac:dyDescent="0.25">
      <c r="A1238" t="s">
        <v>1269</v>
      </c>
      <c r="B1238">
        <v>1973</v>
      </c>
      <c r="C1238" s="17" t="s">
        <v>15</v>
      </c>
      <c r="D1238" s="15">
        <v>27</v>
      </c>
      <c r="E1238" s="21">
        <f t="shared" si="95"/>
        <v>26995</v>
      </c>
      <c r="F1238" s="23">
        <f t="shared" si="96"/>
        <v>49</v>
      </c>
      <c r="G1238">
        <v>3</v>
      </c>
      <c r="H1238" s="19">
        <v>10269.459999999999</v>
      </c>
      <c r="I1238" t="s">
        <v>12</v>
      </c>
      <c r="J1238" t="s">
        <v>12</v>
      </c>
      <c r="K1238" t="s">
        <v>23</v>
      </c>
      <c r="L1238" t="str">
        <f t="shared" si="97"/>
        <v>tier - 3</v>
      </c>
      <c r="M1238" t="str">
        <f t="shared" si="98"/>
        <v>tier - 3</v>
      </c>
      <c r="N1238" t="str">
        <f t="shared" si="99"/>
        <v>R1012</v>
      </c>
    </row>
    <row r="1239" spans="1:14" x14ac:dyDescent="0.25">
      <c r="A1239" t="s">
        <v>1270</v>
      </c>
      <c r="B1239">
        <v>1970</v>
      </c>
      <c r="C1239" s="17" t="s">
        <v>18</v>
      </c>
      <c r="D1239" s="15">
        <v>21</v>
      </c>
      <c r="E1239" s="21">
        <f t="shared" si="95"/>
        <v>25740</v>
      </c>
      <c r="F1239" s="23">
        <f t="shared" si="96"/>
        <v>52</v>
      </c>
      <c r="G1239">
        <v>0</v>
      </c>
      <c r="H1239" s="19">
        <v>10274.33</v>
      </c>
      <c r="I1239" t="s">
        <v>12</v>
      </c>
      <c r="J1239" t="s">
        <v>16</v>
      </c>
      <c r="K1239" t="s">
        <v>247</v>
      </c>
      <c r="L1239" t="str">
        <f t="shared" si="97"/>
        <v>tier - 3</v>
      </c>
      <c r="M1239" t="str">
        <f t="shared" si="98"/>
        <v>tier - 1</v>
      </c>
      <c r="N1239" t="str">
        <f t="shared" si="99"/>
        <v>R1024</v>
      </c>
    </row>
    <row r="1240" spans="1:14" x14ac:dyDescent="0.25">
      <c r="A1240" t="s">
        <v>1271</v>
      </c>
      <c r="B1240">
        <v>1988</v>
      </c>
      <c r="C1240" s="17" t="s">
        <v>20</v>
      </c>
      <c r="D1240" s="15">
        <v>14</v>
      </c>
      <c r="E1240" s="21">
        <f t="shared" si="95"/>
        <v>32400</v>
      </c>
      <c r="F1240" s="23">
        <f t="shared" si="96"/>
        <v>34</v>
      </c>
      <c r="G1240">
        <v>3</v>
      </c>
      <c r="H1240" s="19">
        <v>10276.99</v>
      </c>
      <c r="I1240" t="s">
        <v>12</v>
      </c>
      <c r="J1240" t="s">
        <v>16</v>
      </c>
      <c r="K1240" t="s">
        <v>300</v>
      </c>
      <c r="L1240" t="str">
        <f t="shared" si="97"/>
        <v>tier - 3</v>
      </c>
      <c r="M1240" t="str">
        <f t="shared" si="98"/>
        <v>tier - 1</v>
      </c>
      <c r="N1240" t="str">
        <f t="shared" si="99"/>
        <v>R1021</v>
      </c>
    </row>
    <row r="1241" spans="1:14" x14ac:dyDescent="0.25">
      <c r="A1241" t="s">
        <v>1272</v>
      </c>
      <c r="B1241">
        <v>1963</v>
      </c>
      <c r="C1241" s="17" t="s">
        <v>20</v>
      </c>
      <c r="D1241" s="15">
        <v>24</v>
      </c>
      <c r="E1241" s="21">
        <f t="shared" si="95"/>
        <v>23278</v>
      </c>
      <c r="F1241" s="23">
        <f t="shared" si="96"/>
        <v>59</v>
      </c>
      <c r="G1241">
        <v>0</v>
      </c>
      <c r="H1241" s="19">
        <v>10308.040000000001</v>
      </c>
      <c r="I1241" t="s">
        <v>12</v>
      </c>
      <c r="J1241" t="s">
        <v>16</v>
      </c>
      <c r="K1241" t="s">
        <v>13</v>
      </c>
      <c r="L1241" t="str">
        <f t="shared" si="97"/>
        <v>tier - 3</v>
      </c>
      <c r="M1241" t="str">
        <f t="shared" si="98"/>
        <v>tier - 1</v>
      </c>
      <c r="N1241" t="str">
        <f t="shared" si="99"/>
        <v>R1013</v>
      </c>
    </row>
    <row r="1242" spans="1:14" x14ac:dyDescent="0.25">
      <c r="A1242" t="s">
        <v>1273</v>
      </c>
      <c r="B1242">
        <v>1962</v>
      </c>
      <c r="C1242" s="17" t="s">
        <v>10</v>
      </c>
      <c r="D1242" s="15">
        <v>12</v>
      </c>
      <c r="E1242" s="21">
        <f t="shared" si="95"/>
        <v>22839</v>
      </c>
      <c r="F1242" s="23">
        <f t="shared" si="96"/>
        <v>60</v>
      </c>
      <c r="G1242">
        <v>0</v>
      </c>
      <c r="H1242" s="19">
        <v>10310.780000000001</v>
      </c>
      <c r="I1242" t="s">
        <v>12</v>
      </c>
      <c r="J1242" t="s">
        <v>12</v>
      </c>
      <c r="K1242" t="s">
        <v>23</v>
      </c>
      <c r="L1242" t="str">
        <f t="shared" si="97"/>
        <v>tier - 3</v>
      </c>
      <c r="M1242" t="str">
        <f t="shared" si="98"/>
        <v>tier - 3</v>
      </c>
      <c r="N1242" t="str">
        <f t="shared" si="99"/>
        <v>R1012</v>
      </c>
    </row>
    <row r="1243" spans="1:14" x14ac:dyDescent="0.25">
      <c r="A1243" t="s">
        <v>1274</v>
      </c>
      <c r="B1243">
        <v>1991</v>
      </c>
      <c r="C1243" s="17" t="s">
        <v>15</v>
      </c>
      <c r="D1243" s="15">
        <v>17</v>
      </c>
      <c r="E1243" s="21">
        <f t="shared" si="95"/>
        <v>33559</v>
      </c>
      <c r="F1243" s="23">
        <f t="shared" si="96"/>
        <v>31</v>
      </c>
      <c r="G1243">
        <v>3</v>
      </c>
      <c r="H1243" s="19">
        <v>10315.91</v>
      </c>
      <c r="I1243" t="s">
        <v>12</v>
      </c>
      <c r="J1243" t="s">
        <v>11</v>
      </c>
      <c r="K1243" t="s">
        <v>23</v>
      </c>
      <c r="L1243" t="str">
        <f t="shared" si="97"/>
        <v>tier - 3</v>
      </c>
      <c r="M1243" t="str">
        <f t="shared" si="98"/>
        <v>tier - 2</v>
      </c>
      <c r="N1243" t="str">
        <f t="shared" si="99"/>
        <v>R1012</v>
      </c>
    </row>
    <row r="1244" spans="1:14" x14ac:dyDescent="0.25">
      <c r="A1244" t="s">
        <v>1275</v>
      </c>
      <c r="B1244">
        <v>1991</v>
      </c>
      <c r="C1244" s="17" t="s">
        <v>35</v>
      </c>
      <c r="D1244" s="15">
        <v>21</v>
      </c>
      <c r="E1244" s="21">
        <f t="shared" si="95"/>
        <v>33471</v>
      </c>
      <c r="F1244" s="23">
        <f t="shared" si="96"/>
        <v>31</v>
      </c>
      <c r="G1244">
        <v>3</v>
      </c>
      <c r="H1244" s="19">
        <v>10322.9</v>
      </c>
      <c r="I1244" t="s">
        <v>12</v>
      </c>
      <c r="J1244" t="s">
        <v>16</v>
      </c>
      <c r="K1244" t="s">
        <v>535</v>
      </c>
      <c r="L1244" t="str">
        <f t="shared" si="97"/>
        <v>tier - 3</v>
      </c>
      <c r="M1244" t="str">
        <f t="shared" si="98"/>
        <v>tier - 1</v>
      </c>
      <c r="N1244" t="str">
        <f t="shared" si="99"/>
        <v>R1026</v>
      </c>
    </row>
    <row r="1245" spans="1:14" x14ac:dyDescent="0.25">
      <c r="A1245" t="s">
        <v>1276</v>
      </c>
      <c r="B1245">
        <v>1970</v>
      </c>
      <c r="C1245" s="17" t="s">
        <v>30</v>
      </c>
      <c r="D1245" s="15">
        <v>1</v>
      </c>
      <c r="E1245" s="21">
        <f t="shared" si="95"/>
        <v>25903</v>
      </c>
      <c r="F1245" s="23">
        <f t="shared" si="96"/>
        <v>52</v>
      </c>
      <c r="G1245">
        <v>2</v>
      </c>
      <c r="H1245" s="19">
        <v>10325.209999999999</v>
      </c>
      <c r="I1245" t="s">
        <v>12</v>
      </c>
      <c r="J1245" t="s">
        <v>12</v>
      </c>
      <c r="K1245" t="s">
        <v>42</v>
      </c>
      <c r="L1245" t="str">
        <f t="shared" si="97"/>
        <v>tier - 3</v>
      </c>
      <c r="M1245" t="str">
        <f t="shared" si="98"/>
        <v>tier - 3</v>
      </c>
      <c r="N1245" t="str">
        <f t="shared" si="99"/>
        <v>R1011</v>
      </c>
    </row>
    <row r="1246" spans="1:14" x14ac:dyDescent="0.25">
      <c r="A1246" t="s">
        <v>1277</v>
      </c>
      <c r="B1246">
        <v>1982</v>
      </c>
      <c r="C1246" s="17" t="s">
        <v>10</v>
      </c>
      <c r="D1246" s="15">
        <v>21</v>
      </c>
      <c r="E1246" s="21">
        <f t="shared" si="95"/>
        <v>30153</v>
      </c>
      <c r="F1246" s="23">
        <f t="shared" si="96"/>
        <v>40</v>
      </c>
      <c r="G1246">
        <v>3</v>
      </c>
      <c r="H1246" s="19">
        <v>10329.06</v>
      </c>
      <c r="I1246" t="s">
        <v>12</v>
      </c>
      <c r="J1246" t="s">
        <v>16</v>
      </c>
      <c r="K1246" t="s">
        <v>300</v>
      </c>
      <c r="L1246" t="str">
        <f t="shared" si="97"/>
        <v>tier - 3</v>
      </c>
      <c r="M1246" t="str">
        <f t="shared" si="98"/>
        <v>tier - 1</v>
      </c>
      <c r="N1246" t="str">
        <f t="shared" si="99"/>
        <v>R1021</v>
      </c>
    </row>
    <row r="1247" spans="1:14" x14ac:dyDescent="0.25">
      <c r="A1247" t="s">
        <v>1278</v>
      </c>
      <c r="B1247">
        <v>1968</v>
      </c>
      <c r="C1247" s="17" t="s">
        <v>10</v>
      </c>
      <c r="D1247" s="15">
        <v>19</v>
      </c>
      <c r="E1247" s="21">
        <f t="shared" si="95"/>
        <v>25038</v>
      </c>
      <c r="F1247" s="23">
        <f t="shared" si="96"/>
        <v>54</v>
      </c>
      <c r="G1247">
        <v>0</v>
      </c>
      <c r="H1247" s="19">
        <v>10338.93</v>
      </c>
      <c r="I1247" t="s">
        <v>12</v>
      </c>
      <c r="J1247" t="s">
        <v>16</v>
      </c>
      <c r="K1247" t="s">
        <v>13</v>
      </c>
      <c r="L1247" t="str">
        <f t="shared" si="97"/>
        <v>tier - 3</v>
      </c>
      <c r="M1247" t="str">
        <f t="shared" si="98"/>
        <v>tier - 1</v>
      </c>
      <c r="N1247" t="str">
        <f t="shared" si="99"/>
        <v>R1013</v>
      </c>
    </row>
    <row r="1248" spans="1:14" x14ac:dyDescent="0.25">
      <c r="A1248" t="s">
        <v>1279</v>
      </c>
      <c r="B1248">
        <v>1973</v>
      </c>
      <c r="C1248" s="17" t="s">
        <v>35</v>
      </c>
      <c r="D1248" s="15">
        <v>8</v>
      </c>
      <c r="E1248" s="21">
        <f t="shared" si="95"/>
        <v>26884</v>
      </c>
      <c r="F1248" s="23">
        <f t="shared" si="96"/>
        <v>49</v>
      </c>
      <c r="G1248">
        <v>0</v>
      </c>
      <c r="H1248" s="19">
        <v>10345.93</v>
      </c>
      <c r="I1248" t="s">
        <v>12</v>
      </c>
      <c r="J1248" t="s">
        <v>11</v>
      </c>
      <c r="K1248" t="s">
        <v>300</v>
      </c>
      <c r="L1248" t="str">
        <f t="shared" si="97"/>
        <v>tier - 3</v>
      </c>
      <c r="M1248" t="str">
        <f t="shared" si="98"/>
        <v>tier - 2</v>
      </c>
      <c r="N1248" t="str">
        <f t="shared" si="99"/>
        <v>R1021</v>
      </c>
    </row>
    <row r="1249" spans="1:14" x14ac:dyDescent="0.25">
      <c r="A1249" t="s">
        <v>1280</v>
      </c>
      <c r="B1249">
        <v>1974</v>
      </c>
      <c r="C1249" s="17" t="s">
        <v>20</v>
      </c>
      <c r="D1249" s="15">
        <v>29</v>
      </c>
      <c r="E1249" s="21">
        <f t="shared" si="95"/>
        <v>27301</v>
      </c>
      <c r="F1249" s="23">
        <f t="shared" si="96"/>
        <v>48</v>
      </c>
      <c r="G1249">
        <v>0</v>
      </c>
      <c r="H1249" s="19">
        <v>10352.48</v>
      </c>
      <c r="I1249" t="s">
        <v>12</v>
      </c>
      <c r="J1249" t="s">
        <v>16</v>
      </c>
      <c r="K1249" t="s">
        <v>23</v>
      </c>
      <c r="L1249" t="str">
        <f t="shared" si="97"/>
        <v>tier - 3</v>
      </c>
      <c r="M1249" t="str">
        <f t="shared" si="98"/>
        <v>tier - 1</v>
      </c>
      <c r="N1249" t="str">
        <f t="shared" si="99"/>
        <v>R1012</v>
      </c>
    </row>
    <row r="1250" spans="1:14" x14ac:dyDescent="0.25">
      <c r="A1250" t="s">
        <v>1281</v>
      </c>
      <c r="B1250">
        <v>1969</v>
      </c>
      <c r="C1250" s="17" t="s">
        <v>18</v>
      </c>
      <c r="D1250" s="15">
        <v>17</v>
      </c>
      <c r="E1250" s="21">
        <f t="shared" si="95"/>
        <v>25371</v>
      </c>
      <c r="F1250" s="23">
        <f t="shared" si="96"/>
        <v>53</v>
      </c>
      <c r="G1250">
        <v>0</v>
      </c>
      <c r="H1250" s="19">
        <v>10355.64</v>
      </c>
      <c r="I1250" t="s">
        <v>12</v>
      </c>
      <c r="J1250" t="s">
        <v>16</v>
      </c>
      <c r="K1250" t="s">
        <v>23</v>
      </c>
      <c r="L1250" t="str">
        <f t="shared" si="97"/>
        <v>tier - 3</v>
      </c>
      <c r="M1250" t="str">
        <f t="shared" si="98"/>
        <v>tier - 1</v>
      </c>
      <c r="N1250" t="str">
        <f t="shared" si="99"/>
        <v>R1012</v>
      </c>
    </row>
    <row r="1251" spans="1:14" x14ac:dyDescent="0.25">
      <c r="A1251" t="s">
        <v>1282</v>
      </c>
      <c r="B1251">
        <v>1971</v>
      </c>
      <c r="C1251" s="17" t="s">
        <v>20</v>
      </c>
      <c r="D1251" s="15">
        <v>6</v>
      </c>
      <c r="E1251" s="21">
        <f t="shared" si="95"/>
        <v>26182</v>
      </c>
      <c r="F1251" s="23">
        <f t="shared" si="96"/>
        <v>51</v>
      </c>
      <c r="G1251">
        <v>0</v>
      </c>
      <c r="H1251" s="19">
        <v>10356.67</v>
      </c>
      <c r="I1251" t="s">
        <v>12</v>
      </c>
      <c r="J1251" t="s">
        <v>16</v>
      </c>
      <c r="K1251" t="s">
        <v>200</v>
      </c>
      <c r="L1251" t="str">
        <f t="shared" si="97"/>
        <v>tier - 3</v>
      </c>
      <c r="M1251" t="str">
        <f t="shared" si="98"/>
        <v>tier - 1</v>
      </c>
      <c r="N1251" t="str">
        <f t="shared" si="99"/>
        <v>R1025</v>
      </c>
    </row>
    <row r="1252" spans="1:14" x14ac:dyDescent="0.25">
      <c r="A1252" t="s">
        <v>1283</v>
      </c>
      <c r="B1252">
        <v>1973</v>
      </c>
      <c r="C1252" s="17" t="s">
        <v>20</v>
      </c>
      <c r="D1252" s="15">
        <v>29</v>
      </c>
      <c r="E1252" s="21">
        <f t="shared" si="95"/>
        <v>26936</v>
      </c>
      <c r="F1252" s="23">
        <f t="shared" si="96"/>
        <v>49</v>
      </c>
      <c r="G1252">
        <v>2</v>
      </c>
      <c r="H1252" s="19">
        <v>10370.91</v>
      </c>
      <c r="I1252" t="s">
        <v>12</v>
      </c>
      <c r="J1252" t="s">
        <v>12</v>
      </c>
      <c r="K1252" t="s">
        <v>247</v>
      </c>
      <c r="L1252" t="str">
        <f t="shared" si="97"/>
        <v>tier - 3</v>
      </c>
      <c r="M1252" t="str">
        <f t="shared" si="98"/>
        <v>tier - 3</v>
      </c>
      <c r="N1252" t="str">
        <f t="shared" si="99"/>
        <v>R1024</v>
      </c>
    </row>
    <row r="1253" spans="1:14" x14ac:dyDescent="0.25">
      <c r="A1253" t="s">
        <v>1284</v>
      </c>
      <c r="B1253">
        <v>1973</v>
      </c>
      <c r="C1253" s="17" t="s">
        <v>20</v>
      </c>
      <c r="D1253" s="15">
        <v>19</v>
      </c>
      <c r="E1253" s="21">
        <f t="shared" si="95"/>
        <v>26926</v>
      </c>
      <c r="F1253" s="23">
        <f t="shared" si="96"/>
        <v>49</v>
      </c>
      <c r="G1253">
        <v>3</v>
      </c>
      <c r="H1253" s="19">
        <v>10381.48</v>
      </c>
      <c r="I1253" t="s">
        <v>12</v>
      </c>
      <c r="J1253" t="s">
        <v>12</v>
      </c>
      <c r="K1253" t="s">
        <v>13</v>
      </c>
      <c r="L1253" t="str">
        <f t="shared" si="97"/>
        <v>tier - 3</v>
      </c>
      <c r="M1253" t="str">
        <f t="shared" si="98"/>
        <v>tier - 3</v>
      </c>
      <c r="N1253" t="str">
        <f t="shared" si="99"/>
        <v>R1013</v>
      </c>
    </row>
    <row r="1254" spans="1:14" x14ac:dyDescent="0.25">
      <c r="A1254" t="s">
        <v>1285</v>
      </c>
      <c r="B1254">
        <v>1969</v>
      </c>
      <c r="C1254" s="17" t="s">
        <v>10</v>
      </c>
      <c r="D1254" s="15">
        <v>7</v>
      </c>
      <c r="E1254" s="21">
        <f t="shared" si="95"/>
        <v>25391</v>
      </c>
      <c r="F1254" s="23">
        <f t="shared" si="96"/>
        <v>53</v>
      </c>
      <c r="G1254">
        <v>0</v>
      </c>
      <c r="H1254" s="19">
        <v>10403.27</v>
      </c>
      <c r="I1254" t="s">
        <v>12</v>
      </c>
      <c r="J1254" t="s">
        <v>11</v>
      </c>
      <c r="K1254" t="s">
        <v>516</v>
      </c>
      <c r="L1254" t="str">
        <f t="shared" si="97"/>
        <v>tier - 3</v>
      </c>
      <c r="M1254" t="str">
        <f t="shared" si="98"/>
        <v>tier - 2</v>
      </c>
      <c r="N1254" t="str">
        <f t="shared" si="99"/>
        <v>R1020</v>
      </c>
    </row>
    <row r="1255" spans="1:14" x14ac:dyDescent="0.25">
      <c r="A1255" t="s">
        <v>1286</v>
      </c>
      <c r="B1255">
        <v>1975</v>
      </c>
      <c r="C1255" s="17" t="s">
        <v>18</v>
      </c>
      <c r="D1255" s="15">
        <v>5</v>
      </c>
      <c r="E1255" s="21">
        <f t="shared" si="95"/>
        <v>27550</v>
      </c>
      <c r="F1255" s="23">
        <f t="shared" si="96"/>
        <v>48</v>
      </c>
      <c r="G1255">
        <v>4</v>
      </c>
      <c r="H1255" s="19">
        <v>10407.09</v>
      </c>
      <c r="I1255" t="s">
        <v>12</v>
      </c>
      <c r="J1255" t="s">
        <v>16</v>
      </c>
      <c r="K1255" t="s">
        <v>164</v>
      </c>
      <c r="L1255" t="str">
        <f t="shared" si="97"/>
        <v>tier - 3</v>
      </c>
      <c r="M1255" t="str">
        <f t="shared" si="98"/>
        <v>tier - 1</v>
      </c>
      <c r="N1255" t="str">
        <f t="shared" si="99"/>
        <v>R1015</v>
      </c>
    </row>
    <row r="1256" spans="1:14" x14ac:dyDescent="0.25">
      <c r="A1256" t="s">
        <v>1287</v>
      </c>
      <c r="B1256">
        <v>1980</v>
      </c>
      <c r="C1256" s="17" t="s">
        <v>37</v>
      </c>
      <c r="D1256" s="15">
        <v>24</v>
      </c>
      <c r="E1256" s="21">
        <f t="shared" si="95"/>
        <v>29518</v>
      </c>
      <c r="F1256" s="23">
        <f t="shared" si="96"/>
        <v>42</v>
      </c>
      <c r="G1256">
        <v>2</v>
      </c>
      <c r="H1256" s="19">
        <v>10407.98</v>
      </c>
      <c r="I1256" t="s">
        <v>12</v>
      </c>
      <c r="J1256" t="s">
        <v>16</v>
      </c>
      <c r="K1256" t="s">
        <v>300</v>
      </c>
      <c r="L1256" t="str">
        <f t="shared" si="97"/>
        <v>tier - 3</v>
      </c>
      <c r="M1256" t="str">
        <f t="shared" si="98"/>
        <v>tier - 1</v>
      </c>
      <c r="N1256" t="str">
        <f t="shared" si="99"/>
        <v>R1021</v>
      </c>
    </row>
    <row r="1257" spans="1:14" x14ac:dyDescent="0.25">
      <c r="A1257" t="s">
        <v>1288</v>
      </c>
      <c r="B1257">
        <v>1973</v>
      </c>
      <c r="C1257" s="17" t="s">
        <v>37</v>
      </c>
      <c r="D1257" s="15">
        <v>11</v>
      </c>
      <c r="E1257" s="21">
        <f t="shared" si="95"/>
        <v>26948</v>
      </c>
      <c r="F1257" s="23">
        <f t="shared" si="96"/>
        <v>49</v>
      </c>
      <c r="G1257">
        <v>0</v>
      </c>
      <c r="H1257" s="19">
        <v>10419.59</v>
      </c>
      <c r="I1257" t="s">
        <v>12</v>
      </c>
      <c r="J1257" t="s">
        <v>11</v>
      </c>
      <c r="K1257" t="s">
        <v>200</v>
      </c>
      <c r="L1257" t="str">
        <f t="shared" si="97"/>
        <v>tier - 3</v>
      </c>
      <c r="M1257" t="str">
        <f t="shared" si="98"/>
        <v>tier - 2</v>
      </c>
      <c r="N1257" t="str">
        <f t="shared" si="99"/>
        <v>R1025</v>
      </c>
    </row>
    <row r="1258" spans="1:14" x14ac:dyDescent="0.25">
      <c r="A1258" t="s">
        <v>1289</v>
      </c>
      <c r="B1258">
        <v>1979</v>
      </c>
      <c r="C1258" s="17" t="s">
        <v>15</v>
      </c>
      <c r="D1258" s="15">
        <v>25</v>
      </c>
      <c r="E1258" s="21">
        <f t="shared" si="95"/>
        <v>29184</v>
      </c>
      <c r="F1258" s="23">
        <f t="shared" si="96"/>
        <v>43</v>
      </c>
      <c r="G1258">
        <v>2</v>
      </c>
      <c r="H1258" s="19">
        <v>10419.65</v>
      </c>
      <c r="I1258" t="s">
        <v>12</v>
      </c>
      <c r="J1258" t="s">
        <v>11</v>
      </c>
      <c r="K1258" t="s">
        <v>200</v>
      </c>
      <c r="L1258" t="str">
        <f t="shared" si="97"/>
        <v>tier - 3</v>
      </c>
      <c r="M1258" t="str">
        <f t="shared" si="98"/>
        <v>tier - 2</v>
      </c>
      <c r="N1258" t="str">
        <f t="shared" si="99"/>
        <v>R1025</v>
      </c>
    </row>
    <row r="1259" spans="1:14" x14ac:dyDescent="0.25">
      <c r="A1259" t="s">
        <v>1290</v>
      </c>
      <c r="B1259">
        <v>1968</v>
      </c>
      <c r="C1259" s="17" t="s">
        <v>30</v>
      </c>
      <c r="D1259" s="15">
        <v>27</v>
      </c>
      <c r="E1259" s="21">
        <f t="shared" si="95"/>
        <v>25199</v>
      </c>
      <c r="F1259" s="23">
        <f t="shared" si="96"/>
        <v>54</v>
      </c>
      <c r="G1259">
        <v>0</v>
      </c>
      <c r="H1259" s="19">
        <v>10422.92</v>
      </c>
      <c r="I1259" t="s">
        <v>12</v>
      </c>
      <c r="J1259" t="s">
        <v>16</v>
      </c>
      <c r="K1259" t="s">
        <v>356</v>
      </c>
      <c r="L1259" t="str">
        <f t="shared" si="97"/>
        <v>tier - 3</v>
      </c>
      <c r="M1259" t="str">
        <f t="shared" si="98"/>
        <v>tier - 1</v>
      </c>
      <c r="N1259" t="str">
        <f t="shared" si="99"/>
        <v>R1017</v>
      </c>
    </row>
    <row r="1260" spans="1:14" x14ac:dyDescent="0.25">
      <c r="A1260" t="s">
        <v>1291</v>
      </c>
      <c r="B1260">
        <v>1968</v>
      </c>
      <c r="C1260" s="17" t="s">
        <v>35</v>
      </c>
      <c r="D1260" s="15">
        <v>23</v>
      </c>
      <c r="E1260" s="21">
        <f t="shared" si="95"/>
        <v>25073</v>
      </c>
      <c r="F1260" s="23">
        <f t="shared" si="96"/>
        <v>54</v>
      </c>
      <c r="G1260">
        <v>0</v>
      </c>
      <c r="H1260" s="19">
        <v>10435.07</v>
      </c>
      <c r="I1260" t="s">
        <v>12</v>
      </c>
      <c r="J1260" t="s">
        <v>16</v>
      </c>
      <c r="K1260" t="s">
        <v>168</v>
      </c>
      <c r="L1260" t="str">
        <f t="shared" si="97"/>
        <v>tier - 3</v>
      </c>
      <c r="M1260" t="str">
        <f t="shared" si="98"/>
        <v>tier - 1</v>
      </c>
      <c r="N1260" t="str">
        <f t="shared" si="99"/>
        <v>R1016</v>
      </c>
    </row>
    <row r="1261" spans="1:14" x14ac:dyDescent="0.25">
      <c r="A1261" t="s">
        <v>1292</v>
      </c>
      <c r="B1261">
        <v>1968</v>
      </c>
      <c r="C1261" s="17" t="s">
        <v>35</v>
      </c>
      <c r="D1261" s="15">
        <v>29</v>
      </c>
      <c r="E1261" s="21">
        <f t="shared" si="95"/>
        <v>25079</v>
      </c>
      <c r="F1261" s="23">
        <f t="shared" si="96"/>
        <v>54</v>
      </c>
      <c r="G1261">
        <v>1</v>
      </c>
      <c r="H1261" s="19">
        <v>10436.1</v>
      </c>
      <c r="I1261" t="s">
        <v>12</v>
      </c>
      <c r="J1261" t="s">
        <v>12</v>
      </c>
      <c r="K1261" t="s">
        <v>42</v>
      </c>
      <c r="L1261" t="str">
        <f t="shared" si="97"/>
        <v>tier - 3</v>
      </c>
      <c r="M1261" t="str">
        <f t="shared" si="98"/>
        <v>tier - 3</v>
      </c>
      <c r="N1261" t="str">
        <f t="shared" si="99"/>
        <v>R1011</v>
      </c>
    </row>
    <row r="1262" spans="1:14" x14ac:dyDescent="0.25">
      <c r="A1262" t="s">
        <v>1293</v>
      </c>
      <c r="B1262">
        <v>1968</v>
      </c>
      <c r="C1262" s="17" t="s">
        <v>15</v>
      </c>
      <c r="D1262" s="15">
        <v>8</v>
      </c>
      <c r="E1262" s="21">
        <f t="shared" si="95"/>
        <v>25150</v>
      </c>
      <c r="F1262" s="23">
        <f t="shared" si="96"/>
        <v>54</v>
      </c>
      <c r="G1262">
        <v>1</v>
      </c>
      <c r="H1262" s="19">
        <v>10450.549999999999</v>
      </c>
      <c r="I1262" t="s">
        <v>12</v>
      </c>
      <c r="J1262" t="s">
        <v>16</v>
      </c>
      <c r="K1262" t="s">
        <v>42</v>
      </c>
      <c r="L1262" t="str">
        <f t="shared" si="97"/>
        <v>tier - 3</v>
      </c>
      <c r="M1262" t="str">
        <f t="shared" si="98"/>
        <v>tier - 1</v>
      </c>
      <c r="N1262" t="str">
        <f t="shared" si="99"/>
        <v>R1011</v>
      </c>
    </row>
    <row r="1263" spans="1:14" x14ac:dyDescent="0.25">
      <c r="A1263" t="s">
        <v>1294</v>
      </c>
      <c r="B1263">
        <v>1964</v>
      </c>
      <c r="C1263" s="17" t="s">
        <v>37</v>
      </c>
      <c r="D1263" s="15">
        <v>14</v>
      </c>
      <c r="E1263" s="21">
        <f t="shared" si="95"/>
        <v>23664</v>
      </c>
      <c r="F1263" s="23">
        <f t="shared" si="96"/>
        <v>58</v>
      </c>
      <c r="G1263">
        <v>0</v>
      </c>
      <c r="H1263" s="19">
        <v>10455.1</v>
      </c>
      <c r="I1263" t="s">
        <v>12</v>
      </c>
      <c r="J1263" t="s">
        <v>16</v>
      </c>
      <c r="K1263" t="s">
        <v>23</v>
      </c>
      <c r="L1263" t="str">
        <f t="shared" si="97"/>
        <v>tier - 3</v>
      </c>
      <c r="M1263" t="str">
        <f t="shared" si="98"/>
        <v>tier - 1</v>
      </c>
      <c r="N1263" t="str">
        <f t="shared" si="99"/>
        <v>R1012</v>
      </c>
    </row>
    <row r="1264" spans="1:14" x14ac:dyDescent="0.25">
      <c r="A1264" t="s">
        <v>1295</v>
      </c>
      <c r="B1264">
        <v>1976</v>
      </c>
      <c r="C1264" s="17" t="s">
        <v>35</v>
      </c>
      <c r="D1264" s="15">
        <v>3</v>
      </c>
      <c r="E1264" s="21">
        <f t="shared" si="95"/>
        <v>27975</v>
      </c>
      <c r="F1264" s="23">
        <f t="shared" si="96"/>
        <v>46</v>
      </c>
      <c r="G1264">
        <v>2</v>
      </c>
      <c r="H1264" s="19">
        <v>10455.14</v>
      </c>
      <c r="I1264" t="s">
        <v>12</v>
      </c>
      <c r="J1264" t="s">
        <v>11</v>
      </c>
      <c r="K1264" t="s">
        <v>300</v>
      </c>
      <c r="L1264" t="str">
        <f t="shared" si="97"/>
        <v>tier - 3</v>
      </c>
      <c r="M1264" t="str">
        <f t="shared" si="98"/>
        <v>tier - 2</v>
      </c>
      <c r="N1264" t="str">
        <f t="shared" si="99"/>
        <v>R1021</v>
      </c>
    </row>
    <row r="1265" spans="1:14" x14ac:dyDescent="0.25">
      <c r="A1265" t="s">
        <v>1296</v>
      </c>
      <c r="B1265">
        <v>1964</v>
      </c>
      <c r="C1265" s="17" t="s">
        <v>10</v>
      </c>
      <c r="D1265" s="15">
        <v>27</v>
      </c>
      <c r="E1265" s="21">
        <f t="shared" si="95"/>
        <v>23585</v>
      </c>
      <c r="F1265" s="23">
        <f t="shared" si="96"/>
        <v>58</v>
      </c>
      <c r="G1265">
        <v>0</v>
      </c>
      <c r="H1265" s="19">
        <v>10459.19</v>
      </c>
      <c r="I1265" t="s">
        <v>12</v>
      </c>
      <c r="J1265" t="s">
        <v>16</v>
      </c>
      <c r="K1265" t="s">
        <v>13</v>
      </c>
      <c r="L1265" t="str">
        <f t="shared" si="97"/>
        <v>tier - 3</v>
      </c>
      <c r="M1265" t="str">
        <f t="shared" si="98"/>
        <v>tier - 1</v>
      </c>
      <c r="N1265" t="str">
        <f t="shared" si="99"/>
        <v>R1013</v>
      </c>
    </row>
    <row r="1266" spans="1:14" x14ac:dyDescent="0.25">
      <c r="A1266" t="s">
        <v>1297</v>
      </c>
      <c r="B1266">
        <v>1969</v>
      </c>
      <c r="C1266" s="17" t="s">
        <v>20</v>
      </c>
      <c r="D1266" s="15">
        <v>22</v>
      </c>
      <c r="E1266" s="21">
        <f t="shared" si="95"/>
        <v>25468</v>
      </c>
      <c r="F1266" s="23">
        <f t="shared" si="96"/>
        <v>53</v>
      </c>
      <c r="G1266">
        <v>1</v>
      </c>
      <c r="H1266" s="19">
        <v>10461.98</v>
      </c>
      <c r="I1266" t="s">
        <v>12</v>
      </c>
      <c r="J1266" t="s">
        <v>16</v>
      </c>
      <c r="K1266" t="s">
        <v>23</v>
      </c>
      <c r="L1266" t="str">
        <f t="shared" si="97"/>
        <v>tier - 3</v>
      </c>
      <c r="M1266" t="str">
        <f t="shared" si="98"/>
        <v>tier - 1</v>
      </c>
      <c r="N1266" t="str">
        <f t="shared" si="99"/>
        <v>R1012</v>
      </c>
    </row>
    <row r="1267" spans="1:14" x14ac:dyDescent="0.25">
      <c r="A1267" t="s">
        <v>1298</v>
      </c>
      <c r="B1267">
        <v>1987</v>
      </c>
      <c r="C1267" s="17" t="s">
        <v>18</v>
      </c>
      <c r="D1267" s="15">
        <v>28</v>
      </c>
      <c r="E1267" s="21">
        <f t="shared" si="95"/>
        <v>31956</v>
      </c>
      <c r="F1267" s="23">
        <f t="shared" si="96"/>
        <v>35</v>
      </c>
      <c r="G1267">
        <v>3</v>
      </c>
      <c r="H1267" s="19">
        <v>10464.83</v>
      </c>
      <c r="I1267" t="s">
        <v>12</v>
      </c>
      <c r="J1267" t="s">
        <v>16</v>
      </c>
      <c r="K1267" t="s">
        <v>23</v>
      </c>
      <c r="L1267" t="str">
        <f t="shared" si="97"/>
        <v>tier - 3</v>
      </c>
      <c r="M1267" t="str">
        <f t="shared" si="98"/>
        <v>tier - 1</v>
      </c>
      <c r="N1267" t="str">
        <f t="shared" si="99"/>
        <v>R1012</v>
      </c>
    </row>
    <row r="1268" spans="1:14" x14ac:dyDescent="0.25">
      <c r="A1268" t="s">
        <v>1299</v>
      </c>
      <c r="B1268">
        <v>1978</v>
      </c>
      <c r="C1268" s="17" t="s">
        <v>35</v>
      </c>
      <c r="D1268" s="15">
        <v>21</v>
      </c>
      <c r="E1268" s="21">
        <f t="shared" si="95"/>
        <v>28723</v>
      </c>
      <c r="F1268" s="23">
        <f t="shared" si="96"/>
        <v>44</v>
      </c>
      <c r="G1268">
        <v>2</v>
      </c>
      <c r="H1268" s="19">
        <v>10486.55</v>
      </c>
      <c r="I1268" t="s">
        <v>12</v>
      </c>
      <c r="J1268" t="s">
        <v>12</v>
      </c>
      <c r="K1268" t="s">
        <v>200</v>
      </c>
      <c r="L1268" t="str">
        <f t="shared" si="97"/>
        <v>tier - 3</v>
      </c>
      <c r="M1268" t="str">
        <f t="shared" si="98"/>
        <v>tier - 3</v>
      </c>
      <c r="N1268" t="str">
        <f t="shared" si="99"/>
        <v>R1025</v>
      </c>
    </row>
    <row r="1269" spans="1:14" x14ac:dyDescent="0.25">
      <c r="A1269" t="s">
        <v>1300</v>
      </c>
      <c r="B1269">
        <v>1972</v>
      </c>
      <c r="C1269" s="17" t="s">
        <v>37</v>
      </c>
      <c r="D1269" s="15">
        <v>19</v>
      </c>
      <c r="E1269" s="21">
        <f t="shared" si="95"/>
        <v>26591</v>
      </c>
      <c r="F1269" s="23">
        <f t="shared" si="96"/>
        <v>50</v>
      </c>
      <c r="G1269">
        <v>2</v>
      </c>
      <c r="H1269" s="19">
        <v>10493.95</v>
      </c>
      <c r="I1269" t="s">
        <v>12</v>
      </c>
      <c r="J1269" t="s">
        <v>16</v>
      </c>
      <c r="K1269" t="s">
        <v>23</v>
      </c>
      <c r="L1269" t="str">
        <f t="shared" si="97"/>
        <v>tier - 3</v>
      </c>
      <c r="M1269" t="str">
        <f t="shared" si="98"/>
        <v>tier - 1</v>
      </c>
      <c r="N1269" t="str">
        <f t="shared" si="99"/>
        <v>R1012</v>
      </c>
    </row>
    <row r="1270" spans="1:14" x14ac:dyDescent="0.25">
      <c r="A1270" t="s">
        <v>1301</v>
      </c>
      <c r="B1270">
        <v>1977</v>
      </c>
      <c r="C1270" s="17" t="s">
        <v>37</v>
      </c>
      <c r="D1270" s="15">
        <v>25</v>
      </c>
      <c r="E1270" s="21">
        <f t="shared" si="95"/>
        <v>28423</v>
      </c>
      <c r="F1270" s="23">
        <f t="shared" si="96"/>
        <v>45</v>
      </c>
      <c r="G1270">
        <v>2</v>
      </c>
      <c r="H1270" s="19">
        <v>10495.6</v>
      </c>
      <c r="I1270" t="s">
        <v>12</v>
      </c>
      <c r="J1270" t="s">
        <v>16</v>
      </c>
      <c r="K1270" t="s">
        <v>23</v>
      </c>
      <c r="L1270" t="str">
        <f t="shared" si="97"/>
        <v>tier - 3</v>
      </c>
      <c r="M1270" t="str">
        <f t="shared" si="98"/>
        <v>tier - 1</v>
      </c>
      <c r="N1270" t="str">
        <f t="shared" si="99"/>
        <v>R1012</v>
      </c>
    </row>
    <row r="1271" spans="1:14" x14ac:dyDescent="0.25">
      <c r="A1271" t="s">
        <v>1302</v>
      </c>
      <c r="B1271">
        <v>1971</v>
      </c>
      <c r="C1271" s="17" t="s">
        <v>20</v>
      </c>
      <c r="D1271" s="15">
        <v>26</v>
      </c>
      <c r="E1271" s="21">
        <f t="shared" si="95"/>
        <v>26202</v>
      </c>
      <c r="F1271" s="23">
        <f t="shared" si="96"/>
        <v>51</v>
      </c>
      <c r="G1271">
        <v>0</v>
      </c>
      <c r="H1271" s="19">
        <v>10546.48</v>
      </c>
      <c r="I1271" t="s">
        <v>12</v>
      </c>
      <c r="J1271" t="s">
        <v>12</v>
      </c>
      <c r="K1271" t="s">
        <v>42</v>
      </c>
      <c r="L1271" t="str">
        <f t="shared" si="97"/>
        <v>tier - 3</v>
      </c>
      <c r="M1271" t="str">
        <f t="shared" si="98"/>
        <v>tier - 3</v>
      </c>
      <c r="N1271" t="str">
        <f t="shared" si="99"/>
        <v>R1011</v>
      </c>
    </row>
    <row r="1272" spans="1:14" x14ac:dyDescent="0.25">
      <c r="A1272" t="s">
        <v>1303</v>
      </c>
      <c r="B1272">
        <v>1971</v>
      </c>
      <c r="C1272" s="17" t="s">
        <v>18</v>
      </c>
      <c r="D1272" s="15">
        <v>29</v>
      </c>
      <c r="E1272" s="21">
        <f t="shared" si="95"/>
        <v>26113</v>
      </c>
      <c r="F1272" s="23">
        <f t="shared" si="96"/>
        <v>51</v>
      </c>
      <c r="G1272">
        <v>3</v>
      </c>
      <c r="H1272" s="19">
        <v>10560.49</v>
      </c>
      <c r="I1272" t="s">
        <v>12</v>
      </c>
      <c r="J1272" t="s">
        <v>11</v>
      </c>
      <c r="K1272" t="s">
        <v>13</v>
      </c>
      <c r="L1272" t="str">
        <f t="shared" si="97"/>
        <v>tier - 3</v>
      </c>
      <c r="M1272" t="str">
        <f t="shared" si="98"/>
        <v>tier - 2</v>
      </c>
      <c r="N1272" t="str">
        <f t="shared" si="99"/>
        <v>R1013</v>
      </c>
    </row>
    <row r="1273" spans="1:14" x14ac:dyDescent="0.25">
      <c r="A1273" t="s">
        <v>1304</v>
      </c>
      <c r="B1273">
        <v>1969</v>
      </c>
      <c r="C1273" s="17" t="s">
        <v>10</v>
      </c>
      <c r="D1273" s="15">
        <v>17</v>
      </c>
      <c r="E1273" s="21">
        <f t="shared" si="95"/>
        <v>25401</v>
      </c>
      <c r="F1273" s="23">
        <f t="shared" si="96"/>
        <v>53</v>
      </c>
      <c r="G1273">
        <v>0</v>
      </c>
      <c r="H1273" s="19">
        <v>10564.88</v>
      </c>
      <c r="I1273" t="s">
        <v>12</v>
      </c>
      <c r="J1273" t="s">
        <v>16</v>
      </c>
      <c r="K1273" t="s">
        <v>247</v>
      </c>
      <c r="L1273" t="str">
        <f t="shared" si="97"/>
        <v>tier - 3</v>
      </c>
      <c r="M1273" t="str">
        <f t="shared" si="98"/>
        <v>tier - 1</v>
      </c>
      <c r="N1273" t="str">
        <f t="shared" si="99"/>
        <v>R1024</v>
      </c>
    </row>
    <row r="1274" spans="1:14" x14ac:dyDescent="0.25">
      <c r="A1274" t="s">
        <v>1305</v>
      </c>
      <c r="B1274">
        <v>1966</v>
      </c>
      <c r="C1274" s="17" t="s">
        <v>30</v>
      </c>
      <c r="D1274" s="15">
        <v>11</v>
      </c>
      <c r="E1274" s="21">
        <f t="shared" si="95"/>
        <v>24452</v>
      </c>
      <c r="F1274" s="23">
        <f t="shared" si="96"/>
        <v>56</v>
      </c>
      <c r="G1274">
        <v>0</v>
      </c>
      <c r="H1274" s="19">
        <v>10577.09</v>
      </c>
      <c r="I1274" t="s">
        <v>12</v>
      </c>
      <c r="J1274" t="s">
        <v>12</v>
      </c>
      <c r="K1274" t="s">
        <v>42</v>
      </c>
      <c r="L1274" t="str">
        <f t="shared" si="97"/>
        <v>tier - 3</v>
      </c>
      <c r="M1274" t="str">
        <f t="shared" si="98"/>
        <v>tier - 3</v>
      </c>
      <c r="N1274" t="str">
        <f t="shared" si="99"/>
        <v>R1011</v>
      </c>
    </row>
    <row r="1275" spans="1:14" x14ac:dyDescent="0.25">
      <c r="A1275" t="s">
        <v>1306</v>
      </c>
      <c r="B1275">
        <v>1969</v>
      </c>
      <c r="C1275" s="17" t="s">
        <v>30</v>
      </c>
      <c r="D1275" s="15">
        <v>25</v>
      </c>
      <c r="E1275" s="21">
        <f t="shared" si="95"/>
        <v>25562</v>
      </c>
      <c r="F1275" s="23">
        <f t="shared" si="96"/>
        <v>53</v>
      </c>
      <c r="G1275">
        <v>1</v>
      </c>
      <c r="H1275" s="19">
        <v>10579.71</v>
      </c>
      <c r="I1275" t="s">
        <v>12</v>
      </c>
      <c r="J1275" t="s">
        <v>12</v>
      </c>
      <c r="K1275" t="s">
        <v>13</v>
      </c>
      <c r="L1275" t="str">
        <f t="shared" si="97"/>
        <v>tier - 3</v>
      </c>
      <c r="M1275" t="str">
        <f t="shared" si="98"/>
        <v>tier - 3</v>
      </c>
      <c r="N1275" t="str">
        <f t="shared" si="99"/>
        <v>R1013</v>
      </c>
    </row>
    <row r="1276" spans="1:14" x14ac:dyDescent="0.25">
      <c r="A1276" t="s">
        <v>1307</v>
      </c>
      <c r="B1276">
        <v>1966</v>
      </c>
      <c r="C1276" s="17" t="s">
        <v>15</v>
      </c>
      <c r="D1276" s="15">
        <v>3</v>
      </c>
      <c r="E1276" s="21">
        <f t="shared" si="95"/>
        <v>24414</v>
      </c>
      <c r="F1276" s="23">
        <f t="shared" si="96"/>
        <v>56</v>
      </c>
      <c r="G1276">
        <v>0</v>
      </c>
      <c r="H1276" s="19">
        <v>10594.23</v>
      </c>
      <c r="I1276" t="s">
        <v>12</v>
      </c>
      <c r="J1276" t="s">
        <v>12</v>
      </c>
      <c r="K1276" t="s">
        <v>13</v>
      </c>
      <c r="L1276" t="str">
        <f t="shared" si="97"/>
        <v>tier - 3</v>
      </c>
      <c r="M1276" t="str">
        <f t="shared" si="98"/>
        <v>tier - 3</v>
      </c>
      <c r="N1276" t="str">
        <f t="shared" si="99"/>
        <v>R1013</v>
      </c>
    </row>
    <row r="1277" spans="1:14" x14ac:dyDescent="0.25">
      <c r="A1277" t="s">
        <v>1308</v>
      </c>
      <c r="B1277">
        <v>1967</v>
      </c>
      <c r="C1277" s="17" t="s">
        <v>15</v>
      </c>
      <c r="D1277" s="15">
        <v>29</v>
      </c>
      <c r="E1277" s="21">
        <f t="shared" si="95"/>
        <v>24805</v>
      </c>
      <c r="F1277" s="23">
        <f t="shared" si="96"/>
        <v>55</v>
      </c>
      <c r="G1277">
        <v>0</v>
      </c>
      <c r="H1277" s="19">
        <v>10594.5</v>
      </c>
      <c r="I1277" t="s">
        <v>12</v>
      </c>
      <c r="J1277" t="s">
        <v>16</v>
      </c>
      <c r="K1277" t="s">
        <v>23</v>
      </c>
      <c r="L1277" t="str">
        <f t="shared" si="97"/>
        <v>tier - 3</v>
      </c>
      <c r="M1277" t="str">
        <f t="shared" si="98"/>
        <v>tier - 1</v>
      </c>
      <c r="N1277" t="str">
        <f t="shared" si="99"/>
        <v>R1012</v>
      </c>
    </row>
    <row r="1278" spans="1:14" x14ac:dyDescent="0.25">
      <c r="A1278" t="s">
        <v>1309</v>
      </c>
      <c r="B1278">
        <v>1972</v>
      </c>
      <c r="C1278" s="17" t="s">
        <v>30</v>
      </c>
      <c r="D1278" s="15">
        <v>14</v>
      </c>
      <c r="E1278" s="21">
        <f t="shared" si="95"/>
        <v>26647</v>
      </c>
      <c r="F1278" s="23">
        <f t="shared" si="96"/>
        <v>50</v>
      </c>
      <c r="G1278">
        <v>3</v>
      </c>
      <c r="H1278" s="19">
        <v>10600.55</v>
      </c>
      <c r="I1278" t="s">
        <v>12</v>
      </c>
      <c r="J1278" t="s">
        <v>16</v>
      </c>
      <c r="K1278" t="s">
        <v>23</v>
      </c>
      <c r="L1278" t="str">
        <f t="shared" si="97"/>
        <v>tier - 3</v>
      </c>
      <c r="M1278" t="str">
        <f t="shared" si="98"/>
        <v>tier - 1</v>
      </c>
      <c r="N1278" t="str">
        <f t="shared" si="99"/>
        <v>R1012</v>
      </c>
    </row>
    <row r="1279" spans="1:14" x14ac:dyDescent="0.25">
      <c r="A1279" t="s">
        <v>1310</v>
      </c>
      <c r="B1279">
        <v>1966</v>
      </c>
      <c r="C1279" s="17" t="s">
        <v>10</v>
      </c>
      <c r="D1279" s="15">
        <v>20</v>
      </c>
      <c r="E1279" s="21">
        <f t="shared" si="95"/>
        <v>24308</v>
      </c>
      <c r="F1279" s="23">
        <f t="shared" si="96"/>
        <v>56</v>
      </c>
      <c r="G1279">
        <v>0</v>
      </c>
      <c r="H1279" s="19">
        <v>10601.41</v>
      </c>
      <c r="I1279" t="s">
        <v>12</v>
      </c>
      <c r="J1279" t="s">
        <v>11</v>
      </c>
      <c r="K1279" t="s">
        <v>42</v>
      </c>
      <c r="L1279" t="str">
        <f t="shared" si="97"/>
        <v>tier - 3</v>
      </c>
      <c r="M1279" t="str">
        <f t="shared" si="98"/>
        <v>tier - 2</v>
      </c>
      <c r="N1279" t="str">
        <f t="shared" si="99"/>
        <v>R1011</v>
      </c>
    </row>
    <row r="1280" spans="1:14" x14ac:dyDescent="0.25">
      <c r="A1280" t="s">
        <v>1311</v>
      </c>
      <c r="B1280">
        <v>1967</v>
      </c>
      <c r="C1280" s="17" t="s">
        <v>18</v>
      </c>
      <c r="D1280" s="15">
        <v>23</v>
      </c>
      <c r="E1280" s="21">
        <f t="shared" si="95"/>
        <v>24646</v>
      </c>
      <c r="F1280" s="23">
        <f t="shared" si="96"/>
        <v>55</v>
      </c>
      <c r="G1280">
        <v>0</v>
      </c>
      <c r="H1280" s="19">
        <v>10601.63</v>
      </c>
      <c r="I1280" t="s">
        <v>12</v>
      </c>
      <c r="J1280" t="s">
        <v>11</v>
      </c>
      <c r="K1280" t="s">
        <v>23</v>
      </c>
      <c r="L1280" t="str">
        <f t="shared" si="97"/>
        <v>tier - 3</v>
      </c>
      <c r="M1280" t="str">
        <f t="shared" si="98"/>
        <v>tier - 2</v>
      </c>
      <c r="N1280" t="str">
        <f t="shared" si="99"/>
        <v>R1012</v>
      </c>
    </row>
    <row r="1281" spans="1:14" x14ac:dyDescent="0.25">
      <c r="A1281" t="s">
        <v>1312</v>
      </c>
      <c r="B1281">
        <v>1966</v>
      </c>
      <c r="C1281" s="17" t="s">
        <v>10</v>
      </c>
      <c r="D1281" s="15">
        <v>2</v>
      </c>
      <c r="E1281" s="21">
        <f t="shared" si="95"/>
        <v>24290</v>
      </c>
      <c r="F1281" s="23">
        <f t="shared" si="96"/>
        <v>56</v>
      </c>
      <c r="G1281">
        <v>0</v>
      </c>
      <c r="H1281" s="19">
        <v>10602.39</v>
      </c>
      <c r="I1281" t="s">
        <v>12</v>
      </c>
      <c r="J1281" t="s">
        <v>12</v>
      </c>
      <c r="K1281" t="s">
        <v>42</v>
      </c>
      <c r="L1281" t="str">
        <f t="shared" si="97"/>
        <v>tier - 3</v>
      </c>
      <c r="M1281" t="str">
        <f t="shared" si="98"/>
        <v>tier - 3</v>
      </c>
      <c r="N1281" t="str">
        <f t="shared" si="99"/>
        <v>R1011</v>
      </c>
    </row>
    <row r="1282" spans="1:14" x14ac:dyDescent="0.25">
      <c r="A1282" t="s">
        <v>1313</v>
      </c>
      <c r="B1282">
        <v>1965</v>
      </c>
      <c r="C1282" s="17" t="s">
        <v>18</v>
      </c>
      <c r="D1282" s="15">
        <v>27</v>
      </c>
      <c r="E1282" s="21">
        <f t="shared" ref="E1282:E1345" si="100">DATEVALUE(D1282&amp;"-"&amp;C1282&amp;"-"&amp;B1282)</f>
        <v>23920</v>
      </c>
      <c r="F1282" s="23">
        <f t="shared" si="96"/>
        <v>57</v>
      </c>
      <c r="G1282">
        <v>0</v>
      </c>
      <c r="H1282" s="19">
        <v>10608.67</v>
      </c>
      <c r="I1282" t="s">
        <v>12</v>
      </c>
      <c r="J1282" t="s">
        <v>12</v>
      </c>
      <c r="K1282" t="s">
        <v>23</v>
      </c>
      <c r="L1282" t="str">
        <f t="shared" si="97"/>
        <v>tier - 3</v>
      </c>
      <c r="M1282" t="str">
        <f t="shared" si="98"/>
        <v>tier - 3</v>
      </c>
      <c r="N1282" t="str">
        <f t="shared" si="99"/>
        <v>R1012</v>
      </c>
    </row>
    <row r="1283" spans="1:14" x14ac:dyDescent="0.25">
      <c r="A1283" t="s">
        <v>1314</v>
      </c>
      <c r="B1283">
        <v>1992</v>
      </c>
      <c r="C1283" s="17" t="s">
        <v>10</v>
      </c>
      <c r="D1283" s="15">
        <v>23</v>
      </c>
      <c r="E1283" s="21">
        <f t="shared" si="100"/>
        <v>33808</v>
      </c>
      <c r="F1283" s="23">
        <f t="shared" ref="F1283:F1346" si="101">DATEDIF(E1283,DATE(2023,6,8),"Y")</f>
        <v>30</v>
      </c>
      <c r="G1283">
        <v>0</v>
      </c>
      <c r="H1283" s="19">
        <v>10617.04</v>
      </c>
      <c r="I1283" t="s">
        <v>12</v>
      </c>
      <c r="J1283" t="s">
        <v>12</v>
      </c>
      <c r="K1283" t="s">
        <v>535</v>
      </c>
      <c r="L1283" t="str">
        <f t="shared" ref="L1283:L1346" si="102">SUBSTITUTE(I1283,"?","tier - 2")</f>
        <v>tier - 3</v>
      </c>
      <c r="M1283" t="str">
        <f t="shared" ref="M1283:M1346" si="103">SUBSTITUTE(J1283,"?","tier - 2")</f>
        <v>tier - 3</v>
      </c>
      <c r="N1283" t="str">
        <f t="shared" ref="N1283:N1346" si="104">SUBSTITUTE(K1283,"?","Unknown")</f>
        <v>R1026</v>
      </c>
    </row>
    <row r="1284" spans="1:14" x14ac:dyDescent="0.25">
      <c r="A1284" t="s">
        <v>1315</v>
      </c>
      <c r="B1284">
        <v>1990</v>
      </c>
      <c r="C1284" s="17" t="s">
        <v>10</v>
      </c>
      <c r="D1284" s="15">
        <v>6</v>
      </c>
      <c r="E1284" s="21">
        <f t="shared" si="100"/>
        <v>33060</v>
      </c>
      <c r="F1284" s="23">
        <f t="shared" si="101"/>
        <v>32</v>
      </c>
      <c r="G1284">
        <v>3</v>
      </c>
      <c r="H1284" s="19">
        <v>10620.26</v>
      </c>
      <c r="I1284" t="s">
        <v>12</v>
      </c>
      <c r="J1284" t="s">
        <v>12</v>
      </c>
      <c r="K1284" t="s">
        <v>23</v>
      </c>
      <c r="L1284" t="str">
        <f t="shared" si="102"/>
        <v>tier - 3</v>
      </c>
      <c r="M1284" t="str">
        <f t="shared" si="103"/>
        <v>tier - 3</v>
      </c>
      <c r="N1284" t="str">
        <f t="shared" si="104"/>
        <v>R1012</v>
      </c>
    </row>
    <row r="1285" spans="1:14" x14ac:dyDescent="0.25">
      <c r="A1285" t="s">
        <v>1316</v>
      </c>
      <c r="B1285">
        <v>1964</v>
      </c>
      <c r="C1285" s="17" t="s">
        <v>35</v>
      </c>
      <c r="D1285" s="15">
        <v>8</v>
      </c>
      <c r="E1285" s="21">
        <f t="shared" si="100"/>
        <v>23597</v>
      </c>
      <c r="F1285" s="23">
        <f t="shared" si="101"/>
        <v>58</v>
      </c>
      <c r="G1285">
        <v>0</v>
      </c>
      <c r="H1285" s="19">
        <v>10627.81</v>
      </c>
      <c r="I1285" t="s">
        <v>12</v>
      </c>
      <c r="J1285" t="s">
        <v>12</v>
      </c>
      <c r="K1285" t="s">
        <v>13</v>
      </c>
      <c r="L1285" t="str">
        <f t="shared" si="102"/>
        <v>tier - 3</v>
      </c>
      <c r="M1285" t="str">
        <f t="shared" si="103"/>
        <v>tier - 3</v>
      </c>
      <c r="N1285" t="str">
        <f t="shared" si="104"/>
        <v>R1013</v>
      </c>
    </row>
    <row r="1286" spans="1:14" x14ac:dyDescent="0.25">
      <c r="A1286" t="s">
        <v>1317</v>
      </c>
      <c r="B1286">
        <v>1976</v>
      </c>
      <c r="C1286" s="17" t="s">
        <v>15</v>
      </c>
      <c r="D1286" s="15">
        <v>22</v>
      </c>
      <c r="E1286" s="21">
        <f t="shared" si="100"/>
        <v>28086</v>
      </c>
      <c r="F1286" s="23">
        <f t="shared" si="101"/>
        <v>46</v>
      </c>
      <c r="G1286">
        <v>2</v>
      </c>
      <c r="H1286" s="19">
        <v>10665.44</v>
      </c>
      <c r="I1286" t="s">
        <v>12</v>
      </c>
      <c r="J1286" t="s">
        <v>11</v>
      </c>
      <c r="K1286" t="s">
        <v>300</v>
      </c>
      <c r="L1286" t="str">
        <f t="shared" si="102"/>
        <v>tier - 3</v>
      </c>
      <c r="M1286" t="str">
        <f t="shared" si="103"/>
        <v>tier - 2</v>
      </c>
      <c r="N1286" t="str">
        <f t="shared" si="104"/>
        <v>R1021</v>
      </c>
    </row>
    <row r="1287" spans="1:14" x14ac:dyDescent="0.25">
      <c r="A1287" t="s">
        <v>1318</v>
      </c>
      <c r="B1287">
        <v>1962</v>
      </c>
      <c r="C1287" s="17" t="s">
        <v>20</v>
      </c>
      <c r="D1287" s="15">
        <v>7</v>
      </c>
      <c r="E1287" s="21">
        <f t="shared" si="100"/>
        <v>22896</v>
      </c>
      <c r="F1287" s="23">
        <f t="shared" si="101"/>
        <v>60</v>
      </c>
      <c r="G1287">
        <v>0</v>
      </c>
      <c r="H1287" s="19">
        <v>10676.83</v>
      </c>
      <c r="I1287" t="s">
        <v>12</v>
      </c>
      <c r="J1287" t="s">
        <v>12</v>
      </c>
      <c r="K1287" t="s">
        <v>13</v>
      </c>
      <c r="L1287" t="str">
        <f t="shared" si="102"/>
        <v>tier - 3</v>
      </c>
      <c r="M1287" t="str">
        <f t="shared" si="103"/>
        <v>tier - 3</v>
      </c>
      <c r="N1287" t="str">
        <f t="shared" si="104"/>
        <v>R1013</v>
      </c>
    </row>
    <row r="1288" spans="1:14" x14ac:dyDescent="0.25">
      <c r="A1288" t="s">
        <v>1319</v>
      </c>
      <c r="B1288">
        <v>1977</v>
      </c>
      <c r="C1288" s="17" t="s">
        <v>35</v>
      </c>
      <c r="D1288" s="15">
        <v>2</v>
      </c>
      <c r="E1288" s="21">
        <f t="shared" si="100"/>
        <v>28339</v>
      </c>
      <c r="F1288" s="23">
        <f t="shared" si="101"/>
        <v>45</v>
      </c>
      <c r="G1288">
        <v>2</v>
      </c>
      <c r="H1288" s="19">
        <v>10690.11</v>
      </c>
      <c r="I1288" t="s">
        <v>12</v>
      </c>
      <c r="J1288" t="s">
        <v>11</v>
      </c>
      <c r="K1288" t="s">
        <v>300</v>
      </c>
      <c r="L1288" t="str">
        <f t="shared" si="102"/>
        <v>tier - 3</v>
      </c>
      <c r="M1288" t="str">
        <f t="shared" si="103"/>
        <v>tier - 2</v>
      </c>
      <c r="N1288" t="str">
        <f t="shared" si="104"/>
        <v>R1021</v>
      </c>
    </row>
    <row r="1289" spans="1:14" x14ac:dyDescent="0.25">
      <c r="A1289" t="s">
        <v>1320</v>
      </c>
      <c r="B1289">
        <v>1976</v>
      </c>
      <c r="C1289" s="17" t="s">
        <v>20</v>
      </c>
      <c r="D1289" s="15">
        <v>30</v>
      </c>
      <c r="E1289" s="21">
        <f t="shared" si="100"/>
        <v>28033</v>
      </c>
      <c r="F1289" s="23">
        <f t="shared" si="101"/>
        <v>46</v>
      </c>
      <c r="G1289">
        <v>2</v>
      </c>
      <c r="H1289" s="19">
        <v>10698.38</v>
      </c>
      <c r="I1289" t="s">
        <v>12</v>
      </c>
      <c r="J1289" t="s">
        <v>16</v>
      </c>
      <c r="K1289" t="s">
        <v>200</v>
      </c>
      <c r="L1289" t="str">
        <f t="shared" si="102"/>
        <v>tier - 3</v>
      </c>
      <c r="M1289" t="str">
        <f t="shared" si="103"/>
        <v>tier - 1</v>
      </c>
      <c r="N1289" t="str">
        <f t="shared" si="104"/>
        <v>R1025</v>
      </c>
    </row>
    <row r="1290" spans="1:14" x14ac:dyDescent="0.25">
      <c r="A1290" t="s">
        <v>1321</v>
      </c>
      <c r="B1290">
        <v>1972</v>
      </c>
      <c r="C1290" s="17" t="s">
        <v>37</v>
      </c>
      <c r="D1290" s="15">
        <v>24</v>
      </c>
      <c r="E1290" s="21">
        <f t="shared" si="100"/>
        <v>26596</v>
      </c>
      <c r="F1290" s="23">
        <f t="shared" si="101"/>
        <v>50</v>
      </c>
      <c r="G1290">
        <v>3</v>
      </c>
      <c r="H1290" s="19">
        <v>10702.64</v>
      </c>
      <c r="I1290" t="s">
        <v>12</v>
      </c>
      <c r="J1290" t="s">
        <v>12</v>
      </c>
      <c r="K1290" t="s">
        <v>13</v>
      </c>
      <c r="L1290" t="str">
        <f t="shared" si="102"/>
        <v>tier - 3</v>
      </c>
      <c r="M1290" t="str">
        <f t="shared" si="103"/>
        <v>tier - 3</v>
      </c>
      <c r="N1290" t="str">
        <f t="shared" si="104"/>
        <v>R1013</v>
      </c>
    </row>
    <row r="1291" spans="1:14" x14ac:dyDescent="0.25">
      <c r="A1291" t="s">
        <v>1322</v>
      </c>
      <c r="B1291">
        <v>1967</v>
      </c>
      <c r="C1291" s="17" t="s">
        <v>10</v>
      </c>
      <c r="D1291" s="15">
        <v>30</v>
      </c>
      <c r="E1291" s="21">
        <f t="shared" si="100"/>
        <v>24683</v>
      </c>
      <c r="F1291" s="23">
        <f t="shared" si="101"/>
        <v>55</v>
      </c>
      <c r="G1291">
        <v>0</v>
      </c>
      <c r="H1291" s="19">
        <v>10704.47</v>
      </c>
      <c r="I1291" t="s">
        <v>12</v>
      </c>
      <c r="J1291" t="s">
        <v>11</v>
      </c>
      <c r="K1291" t="s">
        <v>42</v>
      </c>
      <c r="L1291" t="str">
        <f t="shared" si="102"/>
        <v>tier - 3</v>
      </c>
      <c r="M1291" t="str">
        <f t="shared" si="103"/>
        <v>tier - 2</v>
      </c>
      <c r="N1291" t="str">
        <f t="shared" si="104"/>
        <v>R1011</v>
      </c>
    </row>
    <row r="1292" spans="1:14" x14ac:dyDescent="0.25">
      <c r="A1292" t="s">
        <v>1323</v>
      </c>
      <c r="B1292">
        <v>1967</v>
      </c>
      <c r="C1292" s="17" t="s">
        <v>37</v>
      </c>
      <c r="D1292" s="15">
        <v>5</v>
      </c>
      <c r="E1292" s="21">
        <f t="shared" si="100"/>
        <v>24750</v>
      </c>
      <c r="F1292" s="23">
        <f t="shared" si="101"/>
        <v>55</v>
      </c>
      <c r="G1292">
        <v>0</v>
      </c>
      <c r="H1292" s="19">
        <v>10713.64</v>
      </c>
      <c r="I1292" t="s">
        <v>12</v>
      </c>
      <c r="J1292" t="s">
        <v>12</v>
      </c>
      <c r="K1292" t="s">
        <v>42</v>
      </c>
      <c r="L1292" t="str">
        <f t="shared" si="102"/>
        <v>tier - 3</v>
      </c>
      <c r="M1292" t="str">
        <f t="shared" si="103"/>
        <v>tier - 3</v>
      </c>
      <c r="N1292" t="str">
        <f t="shared" si="104"/>
        <v>R1011</v>
      </c>
    </row>
    <row r="1293" spans="1:14" x14ac:dyDescent="0.25">
      <c r="A1293" t="s">
        <v>1324</v>
      </c>
      <c r="B1293">
        <v>1992</v>
      </c>
      <c r="C1293" s="17" t="s">
        <v>18</v>
      </c>
      <c r="D1293" s="15">
        <v>25</v>
      </c>
      <c r="E1293" s="21">
        <f t="shared" si="100"/>
        <v>33780</v>
      </c>
      <c r="F1293" s="23">
        <f t="shared" si="101"/>
        <v>30</v>
      </c>
      <c r="G1293">
        <v>0</v>
      </c>
      <c r="H1293" s="19">
        <v>10719.57</v>
      </c>
      <c r="I1293" t="s">
        <v>12</v>
      </c>
      <c r="J1293" t="s">
        <v>16</v>
      </c>
      <c r="K1293" t="s">
        <v>23</v>
      </c>
      <c r="L1293" t="str">
        <f t="shared" si="102"/>
        <v>tier - 3</v>
      </c>
      <c r="M1293" t="str">
        <f t="shared" si="103"/>
        <v>tier - 1</v>
      </c>
      <c r="N1293" t="str">
        <f t="shared" si="104"/>
        <v>R1012</v>
      </c>
    </row>
    <row r="1294" spans="1:14" x14ac:dyDescent="0.25">
      <c r="A1294" t="s">
        <v>1325</v>
      </c>
      <c r="B1294">
        <v>1974</v>
      </c>
      <c r="C1294" s="17" t="s">
        <v>30</v>
      </c>
      <c r="D1294" s="15">
        <v>9</v>
      </c>
      <c r="E1294" s="21">
        <f t="shared" si="100"/>
        <v>27372</v>
      </c>
      <c r="F1294" s="23">
        <f t="shared" si="101"/>
        <v>48</v>
      </c>
      <c r="G1294">
        <v>4</v>
      </c>
      <c r="H1294" s="19">
        <v>10736.87</v>
      </c>
      <c r="I1294" t="s">
        <v>12</v>
      </c>
      <c r="J1294" t="s">
        <v>16</v>
      </c>
      <c r="K1294" t="s">
        <v>168</v>
      </c>
      <c r="L1294" t="str">
        <f t="shared" si="102"/>
        <v>tier - 3</v>
      </c>
      <c r="M1294" t="str">
        <f t="shared" si="103"/>
        <v>tier - 1</v>
      </c>
      <c r="N1294" t="str">
        <f t="shared" si="104"/>
        <v>R1016</v>
      </c>
    </row>
    <row r="1295" spans="1:14" x14ac:dyDescent="0.25">
      <c r="A1295" t="s">
        <v>1326</v>
      </c>
      <c r="B1295">
        <v>1986</v>
      </c>
      <c r="C1295" s="17" t="s">
        <v>35</v>
      </c>
      <c r="D1295" s="15">
        <v>29</v>
      </c>
      <c r="E1295" s="21">
        <f t="shared" si="100"/>
        <v>31653</v>
      </c>
      <c r="F1295" s="23">
        <f t="shared" si="101"/>
        <v>36</v>
      </c>
      <c r="G1295">
        <v>3</v>
      </c>
      <c r="H1295" s="19">
        <v>10749.02</v>
      </c>
      <c r="I1295" t="s">
        <v>12</v>
      </c>
      <c r="J1295" t="s">
        <v>16</v>
      </c>
      <c r="K1295" t="s">
        <v>535</v>
      </c>
      <c r="L1295" t="str">
        <f t="shared" si="102"/>
        <v>tier - 3</v>
      </c>
      <c r="M1295" t="str">
        <f t="shared" si="103"/>
        <v>tier - 1</v>
      </c>
      <c r="N1295" t="str">
        <f t="shared" si="104"/>
        <v>R1026</v>
      </c>
    </row>
    <row r="1296" spans="1:14" x14ac:dyDescent="0.25">
      <c r="A1296" t="s">
        <v>1327</v>
      </c>
      <c r="B1296">
        <v>1989</v>
      </c>
      <c r="C1296" s="17" t="s">
        <v>15</v>
      </c>
      <c r="D1296" s="15">
        <v>25</v>
      </c>
      <c r="E1296" s="21">
        <f t="shared" si="100"/>
        <v>32837</v>
      </c>
      <c r="F1296" s="23">
        <f t="shared" si="101"/>
        <v>33</v>
      </c>
      <c r="G1296">
        <v>3</v>
      </c>
      <c r="H1296" s="19">
        <v>10769.75</v>
      </c>
      <c r="I1296" t="s">
        <v>12</v>
      </c>
      <c r="J1296" t="s">
        <v>11</v>
      </c>
      <c r="K1296" t="s">
        <v>632</v>
      </c>
      <c r="L1296" t="str">
        <f t="shared" si="102"/>
        <v>tier - 3</v>
      </c>
      <c r="M1296" t="str">
        <f t="shared" si="103"/>
        <v>tier - 2</v>
      </c>
      <c r="N1296" t="str">
        <f t="shared" si="104"/>
        <v>R1022</v>
      </c>
    </row>
    <row r="1297" spans="1:14" x14ac:dyDescent="0.25">
      <c r="A1297" t="s">
        <v>1328</v>
      </c>
      <c r="B1297">
        <v>1967</v>
      </c>
      <c r="C1297" s="17" t="s">
        <v>15</v>
      </c>
      <c r="D1297" s="15">
        <v>11</v>
      </c>
      <c r="E1297" s="21">
        <f t="shared" si="100"/>
        <v>24787</v>
      </c>
      <c r="F1297" s="23">
        <f t="shared" si="101"/>
        <v>55</v>
      </c>
      <c r="G1297">
        <v>1</v>
      </c>
      <c r="H1297" s="19">
        <v>10791.96</v>
      </c>
      <c r="I1297" t="s">
        <v>12</v>
      </c>
      <c r="J1297" t="s">
        <v>11</v>
      </c>
      <c r="K1297" t="s">
        <v>42</v>
      </c>
      <c r="L1297" t="str">
        <f t="shared" si="102"/>
        <v>tier - 3</v>
      </c>
      <c r="M1297" t="str">
        <f t="shared" si="103"/>
        <v>tier - 2</v>
      </c>
      <c r="N1297" t="str">
        <f t="shared" si="104"/>
        <v>R1011</v>
      </c>
    </row>
    <row r="1298" spans="1:14" x14ac:dyDescent="0.25">
      <c r="A1298" t="s">
        <v>1329</v>
      </c>
      <c r="B1298">
        <v>1999</v>
      </c>
      <c r="C1298" s="17" t="s">
        <v>30</v>
      </c>
      <c r="D1298" s="15">
        <v>24</v>
      </c>
      <c r="E1298" s="21">
        <f t="shared" si="100"/>
        <v>36518</v>
      </c>
      <c r="F1298" s="23">
        <f t="shared" si="101"/>
        <v>23</v>
      </c>
      <c r="G1298">
        <v>0</v>
      </c>
      <c r="H1298" s="19">
        <v>10795.94</v>
      </c>
      <c r="I1298" t="s">
        <v>12</v>
      </c>
      <c r="J1298" t="s">
        <v>16</v>
      </c>
      <c r="K1298" t="s">
        <v>42</v>
      </c>
      <c r="L1298" t="str">
        <f t="shared" si="102"/>
        <v>tier - 3</v>
      </c>
      <c r="M1298" t="str">
        <f t="shared" si="103"/>
        <v>tier - 1</v>
      </c>
      <c r="N1298" t="str">
        <f t="shared" si="104"/>
        <v>R1011</v>
      </c>
    </row>
    <row r="1299" spans="1:14" x14ac:dyDescent="0.25">
      <c r="A1299" t="s">
        <v>1330</v>
      </c>
      <c r="B1299">
        <v>1967</v>
      </c>
      <c r="C1299" s="17" t="s">
        <v>37</v>
      </c>
      <c r="D1299" s="15">
        <v>23</v>
      </c>
      <c r="E1299" s="21">
        <f t="shared" si="100"/>
        <v>24768</v>
      </c>
      <c r="F1299" s="23">
        <f t="shared" si="101"/>
        <v>55</v>
      </c>
      <c r="G1299">
        <v>0</v>
      </c>
      <c r="H1299" s="19">
        <v>10796.35</v>
      </c>
      <c r="I1299" t="s">
        <v>12</v>
      </c>
      <c r="J1299" t="s">
        <v>16</v>
      </c>
      <c r="K1299" t="s">
        <v>166</v>
      </c>
      <c r="L1299" t="str">
        <f t="shared" si="102"/>
        <v>tier - 3</v>
      </c>
      <c r="M1299" t="str">
        <f t="shared" si="103"/>
        <v>tier - 1</v>
      </c>
      <c r="N1299" t="str">
        <f t="shared" si="104"/>
        <v>R1019</v>
      </c>
    </row>
    <row r="1300" spans="1:14" x14ac:dyDescent="0.25">
      <c r="A1300" t="s">
        <v>1331</v>
      </c>
      <c r="B1300">
        <v>1970</v>
      </c>
      <c r="C1300" s="17" t="s">
        <v>37</v>
      </c>
      <c r="D1300" s="15">
        <v>28</v>
      </c>
      <c r="E1300" s="21">
        <f t="shared" si="100"/>
        <v>25869</v>
      </c>
      <c r="F1300" s="23">
        <f t="shared" si="101"/>
        <v>52</v>
      </c>
      <c r="G1300">
        <v>1</v>
      </c>
      <c r="H1300" s="19">
        <v>10797.34</v>
      </c>
      <c r="I1300" t="s">
        <v>12</v>
      </c>
      <c r="J1300" t="s">
        <v>11</v>
      </c>
      <c r="K1300" t="s">
        <v>249</v>
      </c>
      <c r="L1300" t="str">
        <f t="shared" si="102"/>
        <v>tier - 3</v>
      </c>
      <c r="M1300" t="str">
        <f t="shared" si="103"/>
        <v>tier - 2</v>
      </c>
      <c r="N1300" t="str">
        <f t="shared" si="104"/>
        <v>R1023</v>
      </c>
    </row>
    <row r="1301" spans="1:14" x14ac:dyDescent="0.25">
      <c r="A1301" t="s">
        <v>1332</v>
      </c>
      <c r="B1301">
        <v>1970</v>
      </c>
      <c r="C1301" s="17" t="s">
        <v>30</v>
      </c>
      <c r="D1301" s="15">
        <v>18</v>
      </c>
      <c r="E1301" s="21">
        <f t="shared" si="100"/>
        <v>25920</v>
      </c>
      <c r="F1301" s="23">
        <f t="shared" si="101"/>
        <v>52</v>
      </c>
      <c r="G1301">
        <v>2</v>
      </c>
      <c r="H1301" s="19">
        <v>10806.84</v>
      </c>
      <c r="I1301" t="s">
        <v>12</v>
      </c>
      <c r="J1301" t="s">
        <v>11</v>
      </c>
      <c r="K1301" t="s">
        <v>42</v>
      </c>
      <c r="L1301" t="str">
        <f t="shared" si="102"/>
        <v>tier - 3</v>
      </c>
      <c r="M1301" t="str">
        <f t="shared" si="103"/>
        <v>tier - 2</v>
      </c>
      <c r="N1301" t="str">
        <f t="shared" si="104"/>
        <v>R1011</v>
      </c>
    </row>
    <row r="1302" spans="1:14" x14ac:dyDescent="0.25">
      <c r="A1302" t="s">
        <v>1333</v>
      </c>
      <c r="B1302">
        <v>1967</v>
      </c>
      <c r="C1302" s="17" t="s">
        <v>37</v>
      </c>
      <c r="D1302" s="15">
        <v>2</v>
      </c>
      <c r="E1302" s="21">
        <f t="shared" si="100"/>
        <v>24747</v>
      </c>
      <c r="F1302" s="23">
        <f t="shared" si="101"/>
        <v>55</v>
      </c>
      <c r="G1302">
        <v>1</v>
      </c>
      <c r="H1302" s="19">
        <v>10807.49</v>
      </c>
      <c r="I1302" t="s">
        <v>12</v>
      </c>
      <c r="J1302" t="s">
        <v>11</v>
      </c>
      <c r="K1302" t="s">
        <v>13</v>
      </c>
      <c r="L1302" t="str">
        <f t="shared" si="102"/>
        <v>tier - 3</v>
      </c>
      <c r="M1302" t="str">
        <f t="shared" si="103"/>
        <v>tier - 2</v>
      </c>
      <c r="N1302" t="str">
        <f t="shared" si="104"/>
        <v>R1013</v>
      </c>
    </row>
    <row r="1303" spans="1:14" x14ac:dyDescent="0.25">
      <c r="A1303" t="s">
        <v>1334</v>
      </c>
      <c r="B1303">
        <v>1968</v>
      </c>
      <c r="C1303" s="17" t="s">
        <v>10</v>
      </c>
      <c r="D1303" s="15">
        <v>28</v>
      </c>
      <c r="E1303" s="21">
        <f t="shared" si="100"/>
        <v>25047</v>
      </c>
      <c r="F1303" s="23">
        <f t="shared" si="101"/>
        <v>54</v>
      </c>
      <c r="G1303">
        <v>1</v>
      </c>
      <c r="H1303" s="19">
        <v>10825.25</v>
      </c>
      <c r="I1303" t="s">
        <v>12</v>
      </c>
      <c r="J1303" t="s">
        <v>12</v>
      </c>
      <c r="K1303" t="s">
        <v>23</v>
      </c>
      <c r="L1303" t="str">
        <f t="shared" si="102"/>
        <v>tier - 3</v>
      </c>
      <c r="M1303" t="str">
        <f t="shared" si="103"/>
        <v>tier - 3</v>
      </c>
      <c r="N1303" t="str">
        <f t="shared" si="104"/>
        <v>R1012</v>
      </c>
    </row>
    <row r="1304" spans="1:14" x14ac:dyDescent="0.25">
      <c r="A1304" t="s">
        <v>1335</v>
      </c>
      <c r="B1304">
        <v>1971</v>
      </c>
      <c r="C1304" s="17" t="s">
        <v>30</v>
      </c>
      <c r="D1304" s="15">
        <v>20</v>
      </c>
      <c r="E1304" s="21">
        <f t="shared" si="100"/>
        <v>26287</v>
      </c>
      <c r="F1304" s="23">
        <f t="shared" si="101"/>
        <v>51</v>
      </c>
      <c r="G1304">
        <v>2</v>
      </c>
      <c r="H1304" s="19">
        <v>10848.13</v>
      </c>
      <c r="I1304" t="s">
        <v>12</v>
      </c>
      <c r="J1304" t="s">
        <v>12</v>
      </c>
      <c r="K1304" t="s">
        <v>23</v>
      </c>
      <c r="L1304" t="str">
        <f t="shared" si="102"/>
        <v>tier - 3</v>
      </c>
      <c r="M1304" t="str">
        <f t="shared" si="103"/>
        <v>tier - 3</v>
      </c>
      <c r="N1304" t="str">
        <f t="shared" si="104"/>
        <v>R1012</v>
      </c>
    </row>
    <row r="1305" spans="1:14" x14ac:dyDescent="0.25">
      <c r="A1305" t="s">
        <v>1336</v>
      </c>
      <c r="B1305">
        <v>1994</v>
      </c>
      <c r="C1305" s="17" t="s">
        <v>20</v>
      </c>
      <c r="D1305" s="15">
        <v>6</v>
      </c>
      <c r="E1305" s="21">
        <f t="shared" si="100"/>
        <v>34583</v>
      </c>
      <c r="F1305" s="23">
        <f t="shared" si="101"/>
        <v>28</v>
      </c>
      <c r="G1305">
        <v>0</v>
      </c>
      <c r="H1305" s="19">
        <v>10886.66</v>
      </c>
      <c r="I1305" t="s">
        <v>12</v>
      </c>
      <c r="J1305" t="s">
        <v>12</v>
      </c>
      <c r="K1305" t="s">
        <v>23</v>
      </c>
      <c r="L1305" t="str">
        <f t="shared" si="102"/>
        <v>tier - 3</v>
      </c>
      <c r="M1305" t="str">
        <f t="shared" si="103"/>
        <v>tier - 3</v>
      </c>
      <c r="N1305" t="str">
        <f t="shared" si="104"/>
        <v>R1012</v>
      </c>
    </row>
    <row r="1306" spans="1:14" x14ac:dyDescent="0.25">
      <c r="A1306" t="s">
        <v>1337</v>
      </c>
      <c r="B1306">
        <v>1968</v>
      </c>
      <c r="C1306" s="17" t="s">
        <v>15</v>
      </c>
      <c r="D1306" s="15">
        <v>13</v>
      </c>
      <c r="E1306" s="21">
        <f t="shared" si="100"/>
        <v>25155</v>
      </c>
      <c r="F1306" s="23">
        <f t="shared" si="101"/>
        <v>54</v>
      </c>
      <c r="G1306">
        <v>0</v>
      </c>
      <c r="H1306" s="19">
        <v>10923.93</v>
      </c>
      <c r="I1306" t="s">
        <v>12</v>
      </c>
      <c r="J1306" t="s">
        <v>16</v>
      </c>
      <c r="K1306" t="s">
        <v>247</v>
      </c>
      <c r="L1306" t="str">
        <f t="shared" si="102"/>
        <v>tier - 3</v>
      </c>
      <c r="M1306" t="str">
        <f t="shared" si="103"/>
        <v>tier - 1</v>
      </c>
      <c r="N1306" t="str">
        <f t="shared" si="104"/>
        <v>R1024</v>
      </c>
    </row>
    <row r="1307" spans="1:14" x14ac:dyDescent="0.25">
      <c r="A1307" t="s">
        <v>1338</v>
      </c>
      <c r="B1307">
        <v>1968</v>
      </c>
      <c r="C1307" s="17" t="s">
        <v>15</v>
      </c>
      <c r="D1307" s="15">
        <v>12</v>
      </c>
      <c r="E1307" s="21">
        <f t="shared" si="100"/>
        <v>25154</v>
      </c>
      <c r="F1307" s="23">
        <f t="shared" si="101"/>
        <v>54</v>
      </c>
      <c r="G1307">
        <v>1</v>
      </c>
      <c r="H1307" s="19">
        <v>10928.85</v>
      </c>
      <c r="I1307" t="s">
        <v>12</v>
      </c>
      <c r="J1307" t="s">
        <v>12</v>
      </c>
      <c r="K1307" t="s">
        <v>13</v>
      </c>
      <c r="L1307" t="str">
        <f t="shared" si="102"/>
        <v>tier - 3</v>
      </c>
      <c r="M1307" t="str">
        <f t="shared" si="103"/>
        <v>tier - 3</v>
      </c>
      <c r="N1307" t="str">
        <f t="shared" si="104"/>
        <v>R1013</v>
      </c>
    </row>
    <row r="1308" spans="1:14" x14ac:dyDescent="0.25">
      <c r="A1308" t="s">
        <v>1339</v>
      </c>
      <c r="B1308">
        <v>1969</v>
      </c>
      <c r="C1308" s="17" t="s">
        <v>15</v>
      </c>
      <c r="D1308" s="15">
        <v>10</v>
      </c>
      <c r="E1308" s="21">
        <f t="shared" si="100"/>
        <v>25517</v>
      </c>
      <c r="F1308" s="23">
        <f t="shared" si="101"/>
        <v>53</v>
      </c>
      <c r="G1308">
        <v>1</v>
      </c>
      <c r="H1308" s="19">
        <v>10942.13</v>
      </c>
      <c r="I1308" t="s">
        <v>12</v>
      </c>
      <c r="J1308" t="s">
        <v>12</v>
      </c>
      <c r="K1308" t="s">
        <v>23</v>
      </c>
      <c r="L1308" t="str">
        <f t="shared" si="102"/>
        <v>tier - 3</v>
      </c>
      <c r="M1308" t="str">
        <f t="shared" si="103"/>
        <v>tier - 3</v>
      </c>
      <c r="N1308" t="str">
        <f t="shared" si="104"/>
        <v>R1012</v>
      </c>
    </row>
    <row r="1309" spans="1:14" x14ac:dyDescent="0.25">
      <c r="A1309" t="s">
        <v>1340</v>
      </c>
      <c r="B1309">
        <v>1965</v>
      </c>
      <c r="C1309" s="17" t="s">
        <v>30</v>
      </c>
      <c r="D1309" s="15">
        <v>4</v>
      </c>
      <c r="E1309" s="21">
        <f t="shared" si="100"/>
        <v>24080</v>
      </c>
      <c r="F1309" s="23">
        <f t="shared" si="101"/>
        <v>57</v>
      </c>
      <c r="G1309">
        <v>0</v>
      </c>
      <c r="H1309" s="19">
        <v>10959.33</v>
      </c>
      <c r="I1309" t="s">
        <v>12</v>
      </c>
      <c r="J1309" t="s">
        <v>12</v>
      </c>
      <c r="K1309" t="s">
        <v>42</v>
      </c>
      <c r="L1309" t="str">
        <f t="shared" si="102"/>
        <v>tier - 3</v>
      </c>
      <c r="M1309" t="str">
        <f t="shared" si="103"/>
        <v>tier - 3</v>
      </c>
      <c r="N1309" t="str">
        <f t="shared" si="104"/>
        <v>R1011</v>
      </c>
    </row>
    <row r="1310" spans="1:14" x14ac:dyDescent="0.25">
      <c r="A1310" t="s">
        <v>1341</v>
      </c>
      <c r="B1310">
        <v>1969</v>
      </c>
      <c r="C1310" s="17" t="s">
        <v>35</v>
      </c>
      <c r="D1310" s="15">
        <v>14</v>
      </c>
      <c r="E1310" s="21">
        <f t="shared" si="100"/>
        <v>25429</v>
      </c>
      <c r="F1310" s="23">
        <f t="shared" si="101"/>
        <v>53</v>
      </c>
      <c r="G1310">
        <v>1</v>
      </c>
      <c r="H1310" s="19">
        <v>10959.69</v>
      </c>
      <c r="I1310" t="s">
        <v>12</v>
      </c>
      <c r="J1310" t="s">
        <v>12</v>
      </c>
      <c r="K1310" t="s">
        <v>23</v>
      </c>
      <c r="L1310" t="str">
        <f t="shared" si="102"/>
        <v>tier - 3</v>
      </c>
      <c r="M1310" t="str">
        <f t="shared" si="103"/>
        <v>tier - 3</v>
      </c>
      <c r="N1310" t="str">
        <f t="shared" si="104"/>
        <v>R1012</v>
      </c>
    </row>
    <row r="1311" spans="1:14" x14ac:dyDescent="0.25">
      <c r="A1311" t="s">
        <v>1342</v>
      </c>
      <c r="B1311">
        <v>1965</v>
      </c>
      <c r="C1311" s="17" t="s">
        <v>18</v>
      </c>
      <c r="D1311" s="15">
        <v>19</v>
      </c>
      <c r="E1311" s="21">
        <f t="shared" si="100"/>
        <v>23912</v>
      </c>
      <c r="F1311" s="23">
        <f t="shared" si="101"/>
        <v>57</v>
      </c>
      <c r="G1311">
        <v>0</v>
      </c>
      <c r="H1311" s="19">
        <v>10965.45</v>
      </c>
      <c r="I1311" t="s">
        <v>12</v>
      </c>
      <c r="J1311" t="s">
        <v>11</v>
      </c>
      <c r="K1311" t="s">
        <v>42</v>
      </c>
      <c r="L1311" t="str">
        <f t="shared" si="102"/>
        <v>tier - 3</v>
      </c>
      <c r="M1311" t="str">
        <f t="shared" si="103"/>
        <v>tier - 2</v>
      </c>
      <c r="N1311" t="str">
        <f t="shared" si="104"/>
        <v>R1011</v>
      </c>
    </row>
    <row r="1312" spans="1:14" x14ac:dyDescent="0.25">
      <c r="A1312" t="s">
        <v>1343</v>
      </c>
      <c r="B1312">
        <v>1966</v>
      </c>
      <c r="C1312" s="17" t="s">
        <v>10</v>
      </c>
      <c r="D1312" s="15">
        <v>9</v>
      </c>
      <c r="E1312" s="21">
        <f t="shared" si="100"/>
        <v>24297</v>
      </c>
      <c r="F1312" s="23">
        <f t="shared" si="101"/>
        <v>56</v>
      </c>
      <c r="G1312">
        <v>0</v>
      </c>
      <c r="H1312" s="19">
        <v>10976.25</v>
      </c>
      <c r="I1312" t="s">
        <v>12</v>
      </c>
      <c r="J1312" t="s">
        <v>11</v>
      </c>
      <c r="K1312" t="s">
        <v>23</v>
      </c>
      <c r="L1312" t="str">
        <f t="shared" si="102"/>
        <v>tier - 3</v>
      </c>
      <c r="M1312" t="str">
        <f t="shared" si="103"/>
        <v>tier - 2</v>
      </c>
      <c r="N1312" t="str">
        <f t="shared" si="104"/>
        <v>R1012</v>
      </c>
    </row>
    <row r="1313" spans="1:14" x14ac:dyDescent="0.25">
      <c r="A1313" t="s">
        <v>1344</v>
      </c>
      <c r="B1313">
        <v>1973</v>
      </c>
      <c r="C1313" s="17" t="s">
        <v>37</v>
      </c>
      <c r="D1313" s="15">
        <v>21</v>
      </c>
      <c r="E1313" s="21">
        <f t="shared" si="100"/>
        <v>26958</v>
      </c>
      <c r="F1313" s="23">
        <f t="shared" si="101"/>
        <v>49</v>
      </c>
      <c r="G1313">
        <v>4</v>
      </c>
      <c r="H1313" s="19">
        <v>10977.21</v>
      </c>
      <c r="I1313" t="s">
        <v>12</v>
      </c>
      <c r="J1313" t="s">
        <v>16</v>
      </c>
      <c r="K1313" t="s">
        <v>13</v>
      </c>
      <c r="L1313" t="str">
        <f t="shared" si="102"/>
        <v>tier - 3</v>
      </c>
      <c r="M1313" t="str">
        <f t="shared" si="103"/>
        <v>tier - 1</v>
      </c>
      <c r="N1313" t="str">
        <f t="shared" si="104"/>
        <v>R1013</v>
      </c>
    </row>
    <row r="1314" spans="1:14" x14ac:dyDescent="0.25">
      <c r="A1314" t="s">
        <v>1345</v>
      </c>
      <c r="B1314">
        <v>1965</v>
      </c>
      <c r="C1314" s="17" t="s">
        <v>30</v>
      </c>
      <c r="D1314" s="15">
        <v>18</v>
      </c>
      <c r="E1314" s="21">
        <f t="shared" si="100"/>
        <v>24094</v>
      </c>
      <c r="F1314" s="23">
        <f t="shared" si="101"/>
        <v>57</v>
      </c>
      <c r="G1314">
        <v>0</v>
      </c>
      <c r="H1314" s="19">
        <v>10982.5</v>
      </c>
      <c r="I1314" t="s">
        <v>12</v>
      </c>
      <c r="J1314" t="s">
        <v>12</v>
      </c>
      <c r="K1314" t="s">
        <v>13</v>
      </c>
      <c r="L1314" t="str">
        <f t="shared" si="102"/>
        <v>tier - 3</v>
      </c>
      <c r="M1314" t="str">
        <f t="shared" si="103"/>
        <v>tier - 3</v>
      </c>
      <c r="N1314" t="str">
        <f t="shared" si="104"/>
        <v>R1013</v>
      </c>
    </row>
    <row r="1315" spans="1:14" x14ac:dyDescent="0.25">
      <c r="A1315" t="s">
        <v>1346</v>
      </c>
      <c r="B1315">
        <v>2000</v>
      </c>
      <c r="C1315" s="17" t="s">
        <v>20</v>
      </c>
      <c r="D1315" s="15">
        <v>17</v>
      </c>
      <c r="E1315" s="21">
        <f t="shared" si="100"/>
        <v>36786</v>
      </c>
      <c r="F1315" s="23">
        <f t="shared" si="101"/>
        <v>22</v>
      </c>
      <c r="G1315">
        <v>0</v>
      </c>
      <c r="H1315" s="19">
        <v>10991.58</v>
      </c>
      <c r="I1315" t="s">
        <v>12</v>
      </c>
      <c r="J1315" t="s">
        <v>12</v>
      </c>
      <c r="K1315" t="s">
        <v>23</v>
      </c>
      <c r="L1315" t="str">
        <f t="shared" si="102"/>
        <v>tier - 3</v>
      </c>
      <c r="M1315" t="str">
        <f t="shared" si="103"/>
        <v>tier - 3</v>
      </c>
      <c r="N1315" t="str">
        <f t="shared" si="104"/>
        <v>R1012</v>
      </c>
    </row>
    <row r="1316" spans="1:14" x14ac:dyDescent="0.25">
      <c r="A1316" t="s">
        <v>1347</v>
      </c>
      <c r="B1316">
        <v>1968</v>
      </c>
      <c r="C1316" s="17" t="s">
        <v>37</v>
      </c>
      <c r="D1316" s="15">
        <v>24</v>
      </c>
      <c r="E1316" s="21">
        <f t="shared" si="100"/>
        <v>25135</v>
      </c>
      <c r="F1316" s="23">
        <f t="shared" si="101"/>
        <v>54</v>
      </c>
      <c r="G1316">
        <v>2</v>
      </c>
      <c r="H1316" s="19">
        <v>11013.71</v>
      </c>
      <c r="I1316" t="s">
        <v>12</v>
      </c>
      <c r="J1316" t="s">
        <v>16</v>
      </c>
      <c r="K1316" t="s">
        <v>13</v>
      </c>
      <c r="L1316" t="str">
        <f t="shared" si="102"/>
        <v>tier - 3</v>
      </c>
      <c r="M1316" t="str">
        <f t="shared" si="103"/>
        <v>tier - 1</v>
      </c>
      <c r="N1316" t="str">
        <f t="shared" si="104"/>
        <v>R1013</v>
      </c>
    </row>
    <row r="1317" spans="1:14" x14ac:dyDescent="0.25">
      <c r="A1317" t="s">
        <v>1348</v>
      </c>
      <c r="B1317">
        <v>1974</v>
      </c>
      <c r="C1317" s="17" t="s">
        <v>30</v>
      </c>
      <c r="D1317" s="15">
        <v>15</v>
      </c>
      <c r="E1317" s="21">
        <f t="shared" si="100"/>
        <v>27378</v>
      </c>
      <c r="F1317" s="23">
        <f t="shared" si="101"/>
        <v>48</v>
      </c>
      <c r="G1317">
        <v>4</v>
      </c>
      <c r="H1317" s="19">
        <v>11015.17</v>
      </c>
      <c r="I1317" t="s">
        <v>12</v>
      </c>
      <c r="J1317" t="s">
        <v>16</v>
      </c>
      <c r="K1317" t="s">
        <v>23</v>
      </c>
      <c r="L1317" t="str">
        <f t="shared" si="102"/>
        <v>tier - 3</v>
      </c>
      <c r="M1317" t="str">
        <f t="shared" si="103"/>
        <v>tier - 1</v>
      </c>
      <c r="N1317" t="str">
        <f t="shared" si="104"/>
        <v>R1012</v>
      </c>
    </row>
    <row r="1318" spans="1:14" x14ac:dyDescent="0.25">
      <c r="A1318" t="s">
        <v>1349</v>
      </c>
      <c r="B1318">
        <v>1991</v>
      </c>
      <c r="C1318" s="17" t="s">
        <v>18</v>
      </c>
      <c r="D1318" s="15">
        <v>26</v>
      </c>
      <c r="E1318" s="21">
        <f t="shared" si="100"/>
        <v>33415</v>
      </c>
      <c r="F1318" s="23">
        <f t="shared" si="101"/>
        <v>31</v>
      </c>
      <c r="G1318">
        <v>3</v>
      </c>
      <c r="H1318" s="19">
        <v>11018.05</v>
      </c>
      <c r="I1318" t="s">
        <v>12</v>
      </c>
      <c r="J1318" t="s">
        <v>11</v>
      </c>
      <c r="K1318" t="s">
        <v>23</v>
      </c>
      <c r="L1318" t="str">
        <f t="shared" si="102"/>
        <v>tier - 3</v>
      </c>
      <c r="M1318" t="str">
        <f t="shared" si="103"/>
        <v>tier - 2</v>
      </c>
      <c r="N1318" t="str">
        <f t="shared" si="104"/>
        <v>R1012</v>
      </c>
    </row>
    <row r="1319" spans="1:14" x14ac:dyDescent="0.25">
      <c r="A1319" t="s">
        <v>1350</v>
      </c>
      <c r="B1319">
        <v>1996</v>
      </c>
      <c r="C1319" s="17" t="s">
        <v>10</v>
      </c>
      <c r="D1319" s="15">
        <v>21</v>
      </c>
      <c r="E1319" s="21">
        <f t="shared" si="100"/>
        <v>35267</v>
      </c>
      <c r="F1319" s="23">
        <f t="shared" si="101"/>
        <v>26</v>
      </c>
      <c r="G1319">
        <v>0</v>
      </c>
      <c r="H1319" s="19">
        <v>11028.56</v>
      </c>
      <c r="I1319" t="s">
        <v>12</v>
      </c>
      <c r="J1319" t="s">
        <v>12</v>
      </c>
      <c r="K1319" t="s">
        <v>23</v>
      </c>
      <c r="L1319" t="str">
        <f t="shared" si="102"/>
        <v>tier - 3</v>
      </c>
      <c r="M1319" t="str">
        <f t="shared" si="103"/>
        <v>tier - 3</v>
      </c>
      <c r="N1319" t="str">
        <f t="shared" si="104"/>
        <v>R1012</v>
      </c>
    </row>
    <row r="1320" spans="1:14" x14ac:dyDescent="0.25">
      <c r="A1320" t="s">
        <v>1351</v>
      </c>
      <c r="B1320">
        <v>1974</v>
      </c>
      <c r="C1320" s="17" t="s">
        <v>30</v>
      </c>
      <c r="D1320" s="15">
        <v>10</v>
      </c>
      <c r="E1320" s="21">
        <f t="shared" si="100"/>
        <v>27373</v>
      </c>
      <c r="F1320" s="23">
        <f t="shared" si="101"/>
        <v>48</v>
      </c>
      <c r="G1320">
        <v>4</v>
      </c>
      <c r="H1320" s="19">
        <v>11033.66</v>
      </c>
      <c r="I1320" t="s">
        <v>12</v>
      </c>
      <c r="J1320" t="s">
        <v>12</v>
      </c>
      <c r="K1320" t="s">
        <v>23</v>
      </c>
      <c r="L1320" t="str">
        <f t="shared" si="102"/>
        <v>tier - 3</v>
      </c>
      <c r="M1320" t="str">
        <f t="shared" si="103"/>
        <v>tier - 3</v>
      </c>
      <c r="N1320" t="str">
        <f t="shared" si="104"/>
        <v>R1012</v>
      </c>
    </row>
    <row r="1321" spans="1:14" x14ac:dyDescent="0.25">
      <c r="A1321" t="s">
        <v>1352</v>
      </c>
      <c r="B1321">
        <v>1989</v>
      </c>
      <c r="C1321" s="17" t="s">
        <v>37</v>
      </c>
      <c r="D1321" s="15">
        <v>25</v>
      </c>
      <c r="E1321" s="21">
        <f t="shared" si="100"/>
        <v>32806</v>
      </c>
      <c r="F1321" s="23">
        <f t="shared" si="101"/>
        <v>33</v>
      </c>
      <c r="G1321">
        <v>3</v>
      </c>
      <c r="H1321" s="19">
        <v>11037.51</v>
      </c>
      <c r="I1321" t="s">
        <v>12</v>
      </c>
      <c r="J1321" t="s">
        <v>16</v>
      </c>
      <c r="K1321" t="s">
        <v>23</v>
      </c>
      <c r="L1321" t="str">
        <f t="shared" si="102"/>
        <v>tier - 3</v>
      </c>
      <c r="M1321" t="str">
        <f t="shared" si="103"/>
        <v>tier - 1</v>
      </c>
      <c r="N1321" t="str">
        <f t="shared" si="104"/>
        <v>R1012</v>
      </c>
    </row>
    <row r="1322" spans="1:14" x14ac:dyDescent="0.25">
      <c r="A1322" t="s">
        <v>1353</v>
      </c>
      <c r="B1322">
        <v>1974</v>
      </c>
      <c r="C1322" s="17" t="s">
        <v>35</v>
      </c>
      <c r="D1322" s="15">
        <v>30</v>
      </c>
      <c r="E1322" s="21">
        <f t="shared" si="100"/>
        <v>27271</v>
      </c>
      <c r="F1322" s="23">
        <f t="shared" si="101"/>
        <v>48</v>
      </c>
      <c r="G1322">
        <v>0</v>
      </c>
      <c r="H1322" s="19">
        <v>11037.85</v>
      </c>
      <c r="I1322" t="s">
        <v>12</v>
      </c>
      <c r="J1322" t="s">
        <v>11</v>
      </c>
      <c r="K1322" t="s">
        <v>200</v>
      </c>
      <c r="L1322" t="str">
        <f t="shared" si="102"/>
        <v>tier - 3</v>
      </c>
      <c r="M1322" t="str">
        <f t="shared" si="103"/>
        <v>tier - 2</v>
      </c>
      <c r="N1322" t="str">
        <f t="shared" si="104"/>
        <v>R1025</v>
      </c>
    </row>
    <row r="1323" spans="1:14" x14ac:dyDescent="0.25">
      <c r="A1323" t="s">
        <v>1354</v>
      </c>
      <c r="B1323">
        <v>2001</v>
      </c>
      <c r="C1323" s="17" t="s">
        <v>30</v>
      </c>
      <c r="D1323" s="15">
        <v>17</v>
      </c>
      <c r="E1323" s="21">
        <f t="shared" si="100"/>
        <v>37242</v>
      </c>
      <c r="F1323" s="23">
        <f t="shared" si="101"/>
        <v>21</v>
      </c>
      <c r="G1323">
        <v>0</v>
      </c>
      <c r="H1323" s="19">
        <v>11046.02</v>
      </c>
      <c r="I1323" t="s">
        <v>12</v>
      </c>
      <c r="J1323" t="s">
        <v>16</v>
      </c>
      <c r="K1323" t="s">
        <v>535</v>
      </c>
      <c r="L1323" t="str">
        <f t="shared" si="102"/>
        <v>tier - 3</v>
      </c>
      <c r="M1323" t="str">
        <f t="shared" si="103"/>
        <v>tier - 1</v>
      </c>
      <c r="N1323" t="str">
        <f t="shared" si="104"/>
        <v>R1026</v>
      </c>
    </row>
    <row r="1324" spans="1:14" x14ac:dyDescent="0.25">
      <c r="A1324" t="s">
        <v>1355</v>
      </c>
      <c r="B1324">
        <v>2000</v>
      </c>
      <c r="C1324" s="17" t="s">
        <v>20</v>
      </c>
      <c r="D1324" s="15">
        <v>18</v>
      </c>
      <c r="E1324" s="21">
        <f t="shared" si="100"/>
        <v>36787</v>
      </c>
      <c r="F1324" s="23">
        <f t="shared" si="101"/>
        <v>22</v>
      </c>
      <c r="G1324">
        <v>0</v>
      </c>
      <c r="H1324" s="19">
        <v>11068.7</v>
      </c>
      <c r="I1324" t="s">
        <v>12</v>
      </c>
      <c r="J1324" t="s">
        <v>16</v>
      </c>
      <c r="K1324" t="s">
        <v>42</v>
      </c>
      <c r="L1324" t="str">
        <f t="shared" si="102"/>
        <v>tier - 3</v>
      </c>
      <c r="M1324" t="str">
        <f t="shared" si="103"/>
        <v>tier - 1</v>
      </c>
      <c r="N1324" t="str">
        <f t="shared" si="104"/>
        <v>R1011</v>
      </c>
    </row>
    <row r="1325" spans="1:14" x14ac:dyDescent="0.25">
      <c r="A1325" t="s">
        <v>1356</v>
      </c>
      <c r="B1325">
        <v>1971</v>
      </c>
      <c r="C1325" s="17" t="s">
        <v>15</v>
      </c>
      <c r="D1325" s="15">
        <v>9</v>
      </c>
      <c r="E1325" s="21">
        <f t="shared" si="100"/>
        <v>26246</v>
      </c>
      <c r="F1325" s="23">
        <f t="shared" si="101"/>
        <v>51</v>
      </c>
      <c r="G1325">
        <v>0</v>
      </c>
      <c r="H1325" s="19">
        <v>11068.77</v>
      </c>
      <c r="I1325" t="s">
        <v>12</v>
      </c>
      <c r="J1325" t="s">
        <v>11</v>
      </c>
      <c r="K1325" t="s">
        <v>23</v>
      </c>
      <c r="L1325" t="str">
        <f t="shared" si="102"/>
        <v>tier - 3</v>
      </c>
      <c r="M1325" t="str">
        <f t="shared" si="103"/>
        <v>tier - 2</v>
      </c>
      <c r="N1325" t="str">
        <f t="shared" si="104"/>
        <v>R1012</v>
      </c>
    </row>
    <row r="1326" spans="1:14" x14ac:dyDescent="0.25">
      <c r="A1326" t="s">
        <v>1357</v>
      </c>
      <c r="B1326">
        <v>1966</v>
      </c>
      <c r="C1326" s="17" t="s">
        <v>15</v>
      </c>
      <c r="D1326" s="15">
        <v>7</v>
      </c>
      <c r="E1326" s="21">
        <f t="shared" si="100"/>
        <v>24418</v>
      </c>
      <c r="F1326" s="23">
        <f t="shared" si="101"/>
        <v>56</v>
      </c>
      <c r="G1326">
        <v>0</v>
      </c>
      <c r="H1326" s="19">
        <v>11070.54</v>
      </c>
      <c r="I1326" t="s">
        <v>12</v>
      </c>
      <c r="J1326" t="s">
        <v>12</v>
      </c>
      <c r="K1326" t="s">
        <v>42</v>
      </c>
      <c r="L1326" t="str">
        <f t="shared" si="102"/>
        <v>tier - 3</v>
      </c>
      <c r="M1326" t="str">
        <f t="shared" si="103"/>
        <v>tier - 3</v>
      </c>
      <c r="N1326" t="str">
        <f t="shared" si="104"/>
        <v>R1011</v>
      </c>
    </row>
    <row r="1327" spans="1:14" x14ac:dyDescent="0.25">
      <c r="A1327" t="s">
        <v>1358</v>
      </c>
      <c r="B1327">
        <v>1966</v>
      </c>
      <c r="C1327" s="17" t="s">
        <v>15</v>
      </c>
      <c r="D1327" s="15">
        <v>20</v>
      </c>
      <c r="E1327" s="21">
        <f t="shared" si="100"/>
        <v>24431</v>
      </c>
      <c r="F1327" s="23">
        <f t="shared" si="101"/>
        <v>56</v>
      </c>
      <c r="G1327">
        <v>0</v>
      </c>
      <c r="H1327" s="19">
        <v>11073.18</v>
      </c>
      <c r="I1327" t="s">
        <v>12</v>
      </c>
      <c r="J1327" t="s">
        <v>12</v>
      </c>
      <c r="K1327" t="s">
        <v>42</v>
      </c>
      <c r="L1327" t="str">
        <f t="shared" si="102"/>
        <v>tier - 3</v>
      </c>
      <c r="M1327" t="str">
        <f t="shared" si="103"/>
        <v>tier - 3</v>
      </c>
      <c r="N1327" t="str">
        <f t="shared" si="104"/>
        <v>R1011</v>
      </c>
    </row>
    <row r="1328" spans="1:14" x14ac:dyDescent="0.25">
      <c r="A1328" t="s">
        <v>1359</v>
      </c>
      <c r="B1328">
        <v>1967</v>
      </c>
      <c r="C1328" s="17" t="s">
        <v>20</v>
      </c>
      <c r="D1328" s="15">
        <v>4</v>
      </c>
      <c r="E1328" s="21">
        <f t="shared" si="100"/>
        <v>24719</v>
      </c>
      <c r="F1328" s="23">
        <f t="shared" si="101"/>
        <v>55</v>
      </c>
      <c r="G1328">
        <v>0</v>
      </c>
      <c r="H1328" s="19">
        <v>11082.58</v>
      </c>
      <c r="I1328" t="s">
        <v>12</v>
      </c>
      <c r="J1328" t="s">
        <v>11</v>
      </c>
      <c r="K1328" t="s">
        <v>23</v>
      </c>
      <c r="L1328" t="str">
        <f t="shared" si="102"/>
        <v>tier - 3</v>
      </c>
      <c r="M1328" t="str">
        <f t="shared" si="103"/>
        <v>tier - 2</v>
      </c>
      <c r="N1328" t="str">
        <f t="shared" si="104"/>
        <v>R1012</v>
      </c>
    </row>
    <row r="1329" spans="1:14" x14ac:dyDescent="0.25">
      <c r="A1329" t="s">
        <v>1360</v>
      </c>
      <c r="B1329">
        <v>1972</v>
      </c>
      <c r="C1329" s="17" t="s">
        <v>37</v>
      </c>
      <c r="D1329" s="15">
        <v>7</v>
      </c>
      <c r="E1329" s="21">
        <f t="shared" si="100"/>
        <v>26579</v>
      </c>
      <c r="F1329" s="23">
        <f t="shared" si="101"/>
        <v>50</v>
      </c>
      <c r="G1329">
        <v>3</v>
      </c>
      <c r="H1329" s="19">
        <v>11085.59</v>
      </c>
      <c r="I1329" t="s">
        <v>12</v>
      </c>
      <c r="J1329" t="s">
        <v>11</v>
      </c>
      <c r="K1329" t="s">
        <v>23</v>
      </c>
      <c r="L1329" t="str">
        <f t="shared" si="102"/>
        <v>tier - 3</v>
      </c>
      <c r="M1329" t="str">
        <f t="shared" si="103"/>
        <v>tier - 2</v>
      </c>
      <c r="N1329" t="str">
        <f t="shared" si="104"/>
        <v>R1012</v>
      </c>
    </row>
    <row r="1330" spans="1:14" x14ac:dyDescent="0.25">
      <c r="A1330" t="s">
        <v>1361</v>
      </c>
      <c r="B1330">
        <v>1966</v>
      </c>
      <c r="C1330" s="17" t="s">
        <v>20</v>
      </c>
      <c r="D1330" s="15">
        <v>9</v>
      </c>
      <c r="E1330" s="21">
        <f t="shared" si="100"/>
        <v>24359</v>
      </c>
      <c r="F1330" s="23">
        <f t="shared" si="101"/>
        <v>56</v>
      </c>
      <c r="G1330">
        <v>0</v>
      </c>
      <c r="H1330" s="19">
        <v>11090.72</v>
      </c>
      <c r="I1330" t="s">
        <v>12</v>
      </c>
      <c r="J1330" t="s">
        <v>16</v>
      </c>
      <c r="K1330" t="s">
        <v>13</v>
      </c>
      <c r="L1330" t="str">
        <f t="shared" si="102"/>
        <v>tier - 3</v>
      </c>
      <c r="M1330" t="str">
        <f t="shared" si="103"/>
        <v>tier - 1</v>
      </c>
      <c r="N1330" t="str">
        <f t="shared" si="104"/>
        <v>R1013</v>
      </c>
    </row>
    <row r="1331" spans="1:14" x14ac:dyDescent="0.25">
      <c r="A1331" t="s">
        <v>1362</v>
      </c>
      <c r="B1331">
        <v>1966</v>
      </c>
      <c r="C1331" s="17" t="s">
        <v>10</v>
      </c>
      <c r="D1331" s="15">
        <v>5</v>
      </c>
      <c r="E1331" s="21">
        <f t="shared" si="100"/>
        <v>24293</v>
      </c>
      <c r="F1331" s="23">
        <f t="shared" si="101"/>
        <v>56</v>
      </c>
      <c r="G1331">
        <v>0</v>
      </c>
      <c r="H1331" s="19">
        <v>11093.62</v>
      </c>
      <c r="I1331" t="s">
        <v>12</v>
      </c>
      <c r="J1331" t="s">
        <v>16</v>
      </c>
      <c r="K1331" t="s">
        <v>13</v>
      </c>
      <c r="L1331" t="str">
        <f t="shared" si="102"/>
        <v>tier - 3</v>
      </c>
      <c r="M1331" t="str">
        <f t="shared" si="103"/>
        <v>tier - 1</v>
      </c>
      <c r="N1331" t="str">
        <f t="shared" si="104"/>
        <v>R1013</v>
      </c>
    </row>
    <row r="1332" spans="1:14" x14ac:dyDescent="0.25">
      <c r="A1332" t="s">
        <v>1363</v>
      </c>
      <c r="B1332">
        <v>1980</v>
      </c>
      <c r="C1332" s="17" t="s">
        <v>35</v>
      </c>
      <c r="D1332" s="15">
        <v>20</v>
      </c>
      <c r="E1332" s="21">
        <f t="shared" si="100"/>
        <v>29453</v>
      </c>
      <c r="F1332" s="23">
        <f t="shared" si="101"/>
        <v>42</v>
      </c>
      <c r="G1332">
        <v>2</v>
      </c>
      <c r="H1332" s="19">
        <v>11103.33</v>
      </c>
      <c r="I1332" t="s">
        <v>12</v>
      </c>
      <c r="J1332" t="s">
        <v>16</v>
      </c>
      <c r="K1332" t="s">
        <v>300</v>
      </c>
      <c r="L1332" t="str">
        <f t="shared" si="102"/>
        <v>tier - 3</v>
      </c>
      <c r="M1332" t="str">
        <f t="shared" si="103"/>
        <v>tier - 1</v>
      </c>
      <c r="N1332" t="str">
        <f t="shared" si="104"/>
        <v>R1021</v>
      </c>
    </row>
    <row r="1333" spans="1:14" x14ac:dyDescent="0.25">
      <c r="A1333" t="s">
        <v>1364</v>
      </c>
      <c r="B1333">
        <v>1969</v>
      </c>
      <c r="C1333" s="17" t="s">
        <v>15</v>
      </c>
      <c r="D1333" s="15">
        <v>30</v>
      </c>
      <c r="E1333" s="21">
        <f t="shared" si="100"/>
        <v>25537</v>
      </c>
      <c r="F1333" s="23">
        <f t="shared" si="101"/>
        <v>53</v>
      </c>
      <c r="G1333">
        <v>2</v>
      </c>
      <c r="H1333" s="19">
        <v>11150.78</v>
      </c>
      <c r="I1333" t="s">
        <v>12</v>
      </c>
      <c r="J1333" t="s">
        <v>11</v>
      </c>
      <c r="K1333" t="s">
        <v>42</v>
      </c>
      <c r="L1333" t="str">
        <f t="shared" si="102"/>
        <v>tier - 3</v>
      </c>
      <c r="M1333" t="str">
        <f t="shared" si="103"/>
        <v>tier - 2</v>
      </c>
      <c r="N1333" t="str">
        <f t="shared" si="104"/>
        <v>R1011</v>
      </c>
    </row>
    <row r="1334" spans="1:14" x14ac:dyDescent="0.25">
      <c r="A1334" t="s">
        <v>1365</v>
      </c>
      <c r="B1334">
        <v>1969</v>
      </c>
      <c r="C1334" s="17" t="s">
        <v>18</v>
      </c>
      <c r="D1334" s="15">
        <v>25</v>
      </c>
      <c r="E1334" s="21">
        <f t="shared" si="100"/>
        <v>25379</v>
      </c>
      <c r="F1334" s="23">
        <f t="shared" si="101"/>
        <v>53</v>
      </c>
      <c r="G1334">
        <v>2</v>
      </c>
      <c r="H1334" s="19">
        <v>11163.57</v>
      </c>
      <c r="I1334" t="s">
        <v>12</v>
      </c>
      <c r="J1334" t="s">
        <v>11</v>
      </c>
      <c r="K1334" t="s">
        <v>42</v>
      </c>
      <c r="L1334" t="str">
        <f t="shared" si="102"/>
        <v>tier - 3</v>
      </c>
      <c r="M1334" t="str">
        <f t="shared" si="103"/>
        <v>tier - 2</v>
      </c>
      <c r="N1334" t="str">
        <f t="shared" si="104"/>
        <v>R1011</v>
      </c>
    </row>
    <row r="1335" spans="1:14" x14ac:dyDescent="0.25">
      <c r="A1335" t="s">
        <v>1366</v>
      </c>
      <c r="B1335">
        <v>1966</v>
      </c>
      <c r="C1335" s="17" t="s">
        <v>35</v>
      </c>
      <c r="D1335" s="15">
        <v>6</v>
      </c>
      <c r="E1335" s="21">
        <f t="shared" si="100"/>
        <v>24325</v>
      </c>
      <c r="F1335" s="23">
        <f t="shared" si="101"/>
        <v>56</v>
      </c>
      <c r="G1335">
        <v>0</v>
      </c>
      <c r="H1335" s="19">
        <v>11165.42</v>
      </c>
      <c r="I1335" t="s">
        <v>12</v>
      </c>
      <c r="J1335" t="s">
        <v>16</v>
      </c>
      <c r="K1335" t="s">
        <v>168</v>
      </c>
      <c r="L1335" t="str">
        <f t="shared" si="102"/>
        <v>tier - 3</v>
      </c>
      <c r="M1335" t="str">
        <f t="shared" si="103"/>
        <v>tier - 1</v>
      </c>
      <c r="N1335" t="str">
        <f t="shared" si="104"/>
        <v>R1016</v>
      </c>
    </row>
    <row r="1336" spans="1:14" x14ac:dyDescent="0.25">
      <c r="A1336" t="s">
        <v>1367</v>
      </c>
      <c r="B1336">
        <v>1972</v>
      </c>
      <c r="C1336" s="17" t="s">
        <v>20</v>
      </c>
      <c r="D1336" s="15">
        <v>3</v>
      </c>
      <c r="E1336" s="21">
        <f t="shared" si="100"/>
        <v>26545</v>
      </c>
      <c r="F1336" s="23">
        <f t="shared" si="101"/>
        <v>50</v>
      </c>
      <c r="G1336">
        <v>0</v>
      </c>
      <c r="H1336" s="19">
        <v>11186.2</v>
      </c>
      <c r="I1336" t="s">
        <v>12</v>
      </c>
      <c r="J1336" t="s">
        <v>11</v>
      </c>
      <c r="K1336" t="s">
        <v>300</v>
      </c>
      <c r="L1336" t="str">
        <f t="shared" si="102"/>
        <v>tier - 3</v>
      </c>
      <c r="M1336" t="str">
        <f t="shared" si="103"/>
        <v>tier - 2</v>
      </c>
      <c r="N1336" t="str">
        <f t="shared" si="104"/>
        <v>R1021</v>
      </c>
    </row>
    <row r="1337" spans="1:14" x14ac:dyDescent="0.25">
      <c r="A1337" t="s">
        <v>1368</v>
      </c>
      <c r="B1337">
        <v>1970</v>
      </c>
      <c r="C1337" s="17" t="s">
        <v>18</v>
      </c>
      <c r="D1337" s="15">
        <v>14</v>
      </c>
      <c r="E1337" s="21">
        <f t="shared" si="100"/>
        <v>25733</v>
      </c>
      <c r="F1337" s="23">
        <f t="shared" si="101"/>
        <v>52</v>
      </c>
      <c r="G1337">
        <v>2</v>
      </c>
      <c r="H1337" s="19">
        <v>11187.66</v>
      </c>
      <c r="I1337" t="s">
        <v>12</v>
      </c>
      <c r="J1337" t="s">
        <v>11</v>
      </c>
      <c r="K1337" t="s">
        <v>23</v>
      </c>
      <c r="L1337" t="str">
        <f t="shared" si="102"/>
        <v>tier - 3</v>
      </c>
      <c r="M1337" t="str">
        <f t="shared" si="103"/>
        <v>tier - 2</v>
      </c>
      <c r="N1337" t="str">
        <f t="shared" si="104"/>
        <v>R1012</v>
      </c>
    </row>
    <row r="1338" spans="1:14" x14ac:dyDescent="0.25">
      <c r="A1338" t="s">
        <v>1369</v>
      </c>
      <c r="B1338">
        <v>1976</v>
      </c>
      <c r="C1338" s="17" t="s">
        <v>18</v>
      </c>
      <c r="D1338" s="15">
        <v>28</v>
      </c>
      <c r="E1338" s="21">
        <f t="shared" si="100"/>
        <v>27939</v>
      </c>
      <c r="F1338" s="23">
        <f t="shared" si="101"/>
        <v>46</v>
      </c>
      <c r="G1338">
        <v>2</v>
      </c>
      <c r="H1338" s="19">
        <v>11217.35</v>
      </c>
      <c r="I1338" t="s">
        <v>12</v>
      </c>
      <c r="J1338" t="s">
        <v>11</v>
      </c>
      <c r="K1338" t="s">
        <v>200</v>
      </c>
      <c r="L1338" t="str">
        <f t="shared" si="102"/>
        <v>tier - 3</v>
      </c>
      <c r="M1338" t="str">
        <f t="shared" si="103"/>
        <v>tier - 2</v>
      </c>
      <c r="N1338" t="str">
        <f t="shared" si="104"/>
        <v>R1025</v>
      </c>
    </row>
    <row r="1339" spans="1:14" x14ac:dyDescent="0.25">
      <c r="A1339" t="s">
        <v>1370</v>
      </c>
      <c r="B1339">
        <v>1969</v>
      </c>
      <c r="C1339" s="17" t="s">
        <v>30</v>
      </c>
      <c r="D1339" s="15">
        <v>30</v>
      </c>
      <c r="E1339" s="21">
        <f t="shared" si="100"/>
        <v>25567</v>
      </c>
      <c r="F1339" s="23">
        <f t="shared" si="101"/>
        <v>53</v>
      </c>
      <c r="G1339">
        <v>2</v>
      </c>
      <c r="H1339" s="19">
        <v>11244.38</v>
      </c>
      <c r="I1339" t="s">
        <v>12</v>
      </c>
      <c r="J1339" t="s">
        <v>16</v>
      </c>
      <c r="K1339" t="s">
        <v>168</v>
      </c>
      <c r="L1339" t="str">
        <f t="shared" si="102"/>
        <v>tier - 3</v>
      </c>
      <c r="M1339" t="str">
        <f t="shared" si="103"/>
        <v>tier - 1</v>
      </c>
      <c r="N1339" t="str">
        <f t="shared" si="104"/>
        <v>R1016</v>
      </c>
    </row>
    <row r="1340" spans="1:14" x14ac:dyDescent="0.25">
      <c r="A1340" t="s">
        <v>1371</v>
      </c>
      <c r="B1340">
        <v>1989</v>
      </c>
      <c r="C1340" s="17" t="s">
        <v>30</v>
      </c>
      <c r="D1340" s="15">
        <v>17</v>
      </c>
      <c r="E1340" s="21">
        <f t="shared" si="100"/>
        <v>32859</v>
      </c>
      <c r="F1340" s="23">
        <f t="shared" si="101"/>
        <v>33</v>
      </c>
      <c r="G1340">
        <v>3</v>
      </c>
      <c r="H1340" s="19">
        <v>11250.43</v>
      </c>
      <c r="I1340" t="s">
        <v>12</v>
      </c>
      <c r="J1340" t="s">
        <v>11</v>
      </c>
      <c r="K1340" t="s">
        <v>535</v>
      </c>
      <c r="L1340" t="str">
        <f t="shared" si="102"/>
        <v>tier - 3</v>
      </c>
      <c r="M1340" t="str">
        <f t="shared" si="103"/>
        <v>tier - 2</v>
      </c>
      <c r="N1340" t="str">
        <f t="shared" si="104"/>
        <v>R1026</v>
      </c>
    </row>
    <row r="1341" spans="1:14" x14ac:dyDescent="0.25">
      <c r="A1341" t="s">
        <v>1372</v>
      </c>
      <c r="B1341">
        <v>1969</v>
      </c>
      <c r="C1341" s="17" t="s">
        <v>35</v>
      </c>
      <c r="D1341" s="15">
        <v>20</v>
      </c>
      <c r="E1341" s="21">
        <f t="shared" si="100"/>
        <v>25435</v>
      </c>
      <c r="F1341" s="23">
        <f t="shared" si="101"/>
        <v>53</v>
      </c>
      <c r="G1341">
        <v>3</v>
      </c>
      <c r="H1341" s="19">
        <v>11253.42</v>
      </c>
      <c r="I1341" t="s">
        <v>12</v>
      </c>
      <c r="J1341" t="s">
        <v>16</v>
      </c>
      <c r="K1341" t="s">
        <v>42</v>
      </c>
      <c r="L1341" t="str">
        <f t="shared" si="102"/>
        <v>tier - 3</v>
      </c>
      <c r="M1341" t="str">
        <f t="shared" si="103"/>
        <v>tier - 1</v>
      </c>
      <c r="N1341" t="str">
        <f t="shared" si="104"/>
        <v>R1011</v>
      </c>
    </row>
    <row r="1342" spans="1:14" x14ac:dyDescent="0.25">
      <c r="A1342" t="s">
        <v>1373</v>
      </c>
      <c r="B1342">
        <v>1981</v>
      </c>
      <c r="C1342" s="17" t="s">
        <v>37</v>
      </c>
      <c r="D1342" s="15">
        <v>2</v>
      </c>
      <c r="E1342" s="21">
        <f t="shared" si="100"/>
        <v>29861</v>
      </c>
      <c r="F1342" s="23">
        <f t="shared" si="101"/>
        <v>41</v>
      </c>
      <c r="G1342">
        <v>1</v>
      </c>
      <c r="H1342" s="19">
        <v>11255.29</v>
      </c>
      <c r="I1342" t="s">
        <v>12</v>
      </c>
      <c r="J1342" t="s">
        <v>16</v>
      </c>
      <c r="K1342" t="s">
        <v>535</v>
      </c>
      <c r="L1342" t="str">
        <f t="shared" si="102"/>
        <v>tier - 3</v>
      </c>
      <c r="M1342" t="str">
        <f t="shared" si="103"/>
        <v>tier - 1</v>
      </c>
      <c r="N1342" t="str">
        <f t="shared" si="104"/>
        <v>R1026</v>
      </c>
    </row>
    <row r="1343" spans="1:14" x14ac:dyDescent="0.25">
      <c r="A1343" t="s">
        <v>1374</v>
      </c>
      <c r="B1343">
        <v>1969</v>
      </c>
      <c r="C1343" s="17" t="s">
        <v>37</v>
      </c>
      <c r="D1343" s="15">
        <v>11</v>
      </c>
      <c r="E1343" s="21">
        <f t="shared" si="100"/>
        <v>25487</v>
      </c>
      <c r="F1343" s="23">
        <f t="shared" si="101"/>
        <v>53</v>
      </c>
      <c r="G1343">
        <v>3</v>
      </c>
      <c r="H1343" s="19">
        <v>11264.54</v>
      </c>
      <c r="I1343" t="s">
        <v>12</v>
      </c>
      <c r="J1343" t="s">
        <v>11</v>
      </c>
      <c r="K1343" t="s">
        <v>42</v>
      </c>
      <c r="L1343" t="str">
        <f t="shared" si="102"/>
        <v>tier - 3</v>
      </c>
      <c r="M1343" t="str">
        <f t="shared" si="103"/>
        <v>tier - 2</v>
      </c>
      <c r="N1343" t="str">
        <f t="shared" si="104"/>
        <v>R1011</v>
      </c>
    </row>
    <row r="1344" spans="1:14" x14ac:dyDescent="0.25">
      <c r="A1344" t="s">
        <v>1375</v>
      </c>
      <c r="B1344">
        <v>1971</v>
      </c>
      <c r="C1344" s="17" t="s">
        <v>30</v>
      </c>
      <c r="D1344" s="15">
        <v>26</v>
      </c>
      <c r="E1344" s="21">
        <f t="shared" si="100"/>
        <v>26293</v>
      </c>
      <c r="F1344" s="23">
        <f t="shared" si="101"/>
        <v>51</v>
      </c>
      <c r="G1344">
        <v>0</v>
      </c>
      <c r="H1344" s="19">
        <v>11265.71</v>
      </c>
      <c r="I1344" t="s">
        <v>12</v>
      </c>
      <c r="J1344" t="s">
        <v>16</v>
      </c>
      <c r="K1344" t="s">
        <v>200</v>
      </c>
      <c r="L1344" t="str">
        <f t="shared" si="102"/>
        <v>tier - 3</v>
      </c>
      <c r="M1344" t="str">
        <f t="shared" si="103"/>
        <v>tier - 1</v>
      </c>
      <c r="N1344" t="str">
        <f t="shared" si="104"/>
        <v>R1025</v>
      </c>
    </row>
    <row r="1345" spans="1:14" x14ac:dyDescent="0.25">
      <c r="A1345" t="s">
        <v>1376</v>
      </c>
      <c r="B1345">
        <v>2004</v>
      </c>
      <c r="C1345" s="17" t="s">
        <v>37</v>
      </c>
      <c r="D1345" s="15">
        <v>4</v>
      </c>
      <c r="E1345" s="21">
        <f t="shared" si="100"/>
        <v>38264</v>
      </c>
      <c r="F1345" s="23">
        <f t="shared" si="101"/>
        <v>18</v>
      </c>
      <c r="G1345">
        <v>1</v>
      </c>
      <c r="H1345" s="19">
        <v>11272.33</v>
      </c>
      <c r="I1345" t="s">
        <v>12</v>
      </c>
      <c r="J1345" t="s">
        <v>11</v>
      </c>
      <c r="K1345" t="s">
        <v>166</v>
      </c>
      <c r="L1345" t="str">
        <f t="shared" si="102"/>
        <v>tier - 3</v>
      </c>
      <c r="M1345" t="str">
        <f t="shared" si="103"/>
        <v>tier - 2</v>
      </c>
      <c r="N1345" t="str">
        <f t="shared" si="104"/>
        <v>R1019</v>
      </c>
    </row>
    <row r="1346" spans="1:14" x14ac:dyDescent="0.25">
      <c r="A1346" t="s">
        <v>1377</v>
      </c>
      <c r="B1346">
        <v>1967</v>
      </c>
      <c r="C1346" s="17" t="s">
        <v>18</v>
      </c>
      <c r="D1346" s="15">
        <v>14</v>
      </c>
      <c r="E1346" s="21">
        <f t="shared" ref="E1346:E1409" si="105">DATEVALUE(D1346&amp;"-"&amp;C1346&amp;"-"&amp;B1346)</f>
        <v>24637</v>
      </c>
      <c r="F1346" s="23">
        <f t="shared" si="101"/>
        <v>55</v>
      </c>
      <c r="G1346">
        <v>0</v>
      </c>
      <c r="H1346" s="19">
        <v>11286.54</v>
      </c>
      <c r="I1346" t="s">
        <v>12</v>
      </c>
      <c r="J1346" t="s">
        <v>12</v>
      </c>
      <c r="K1346" t="s">
        <v>247</v>
      </c>
      <c r="L1346" t="str">
        <f t="shared" si="102"/>
        <v>tier - 3</v>
      </c>
      <c r="M1346" t="str">
        <f t="shared" si="103"/>
        <v>tier - 3</v>
      </c>
      <c r="N1346" t="str">
        <f t="shared" si="104"/>
        <v>R1024</v>
      </c>
    </row>
    <row r="1347" spans="1:14" x14ac:dyDescent="0.25">
      <c r="A1347" t="s">
        <v>1378</v>
      </c>
      <c r="B1347">
        <v>1970</v>
      </c>
      <c r="C1347" s="17" t="s">
        <v>18</v>
      </c>
      <c r="D1347" s="15">
        <v>22</v>
      </c>
      <c r="E1347" s="21">
        <f t="shared" si="105"/>
        <v>25741</v>
      </c>
      <c r="F1347" s="23">
        <f t="shared" ref="F1347:F1410" si="106">DATEDIF(E1347,DATE(2023,6,8),"Y")</f>
        <v>52</v>
      </c>
      <c r="G1347">
        <v>3</v>
      </c>
      <c r="H1347" s="19">
        <v>11289.11</v>
      </c>
      <c r="I1347" t="s">
        <v>12</v>
      </c>
      <c r="J1347" t="s">
        <v>16</v>
      </c>
      <c r="K1347" t="s">
        <v>23</v>
      </c>
      <c r="L1347" t="str">
        <f t="shared" ref="L1347:L1410" si="107">SUBSTITUTE(I1347,"?","tier - 2")</f>
        <v>tier - 3</v>
      </c>
      <c r="M1347" t="str">
        <f t="shared" ref="M1347:M1410" si="108">SUBSTITUTE(J1347,"?","tier - 2")</f>
        <v>tier - 1</v>
      </c>
      <c r="N1347" t="str">
        <f t="shared" ref="N1347:N1410" si="109">SUBSTITUTE(K1347,"?","Unknown")</f>
        <v>R1012</v>
      </c>
    </row>
    <row r="1348" spans="1:14" x14ac:dyDescent="0.25">
      <c r="A1348" t="s">
        <v>1379</v>
      </c>
      <c r="B1348">
        <v>1988</v>
      </c>
      <c r="C1348" s="17" t="s">
        <v>15</v>
      </c>
      <c r="D1348" s="15">
        <v>14</v>
      </c>
      <c r="E1348" s="21">
        <f t="shared" si="105"/>
        <v>32461</v>
      </c>
      <c r="F1348" s="23">
        <f t="shared" si="106"/>
        <v>34</v>
      </c>
      <c r="G1348">
        <v>3</v>
      </c>
      <c r="H1348" s="19">
        <v>11294.57</v>
      </c>
      <c r="I1348" t="s">
        <v>12</v>
      </c>
      <c r="J1348" t="s">
        <v>16</v>
      </c>
      <c r="K1348" t="s">
        <v>632</v>
      </c>
      <c r="L1348" t="str">
        <f t="shared" si="107"/>
        <v>tier - 3</v>
      </c>
      <c r="M1348" t="str">
        <f t="shared" si="108"/>
        <v>tier - 1</v>
      </c>
      <c r="N1348" t="str">
        <f t="shared" si="109"/>
        <v>R1022</v>
      </c>
    </row>
    <row r="1349" spans="1:14" x14ac:dyDescent="0.25">
      <c r="A1349" t="s">
        <v>1380</v>
      </c>
      <c r="B1349">
        <v>1972</v>
      </c>
      <c r="C1349" s="17" t="s">
        <v>20</v>
      </c>
      <c r="D1349" s="15">
        <v>25</v>
      </c>
      <c r="E1349" s="21">
        <f t="shared" si="105"/>
        <v>26567</v>
      </c>
      <c r="F1349" s="23">
        <f t="shared" si="106"/>
        <v>50</v>
      </c>
      <c r="G1349">
        <v>4</v>
      </c>
      <c r="H1349" s="19">
        <v>11299.34</v>
      </c>
      <c r="I1349" t="s">
        <v>12</v>
      </c>
      <c r="J1349" t="s">
        <v>11</v>
      </c>
      <c r="K1349" t="s">
        <v>42</v>
      </c>
      <c r="L1349" t="str">
        <f t="shared" si="107"/>
        <v>tier - 3</v>
      </c>
      <c r="M1349" t="str">
        <f t="shared" si="108"/>
        <v>tier - 2</v>
      </c>
      <c r="N1349" t="str">
        <f t="shared" si="109"/>
        <v>R1011</v>
      </c>
    </row>
    <row r="1350" spans="1:14" x14ac:dyDescent="0.25">
      <c r="A1350" t="s">
        <v>1381</v>
      </c>
      <c r="B1350">
        <v>1968</v>
      </c>
      <c r="C1350" s="17" t="s">
        <v>37</v>
      </c>
      <c r="D1350" s="15">
        <v>6</v>
      </c>
      <c r="E1350" s="21">
        <f t="shared" si="105"/>
        <v>25117</v>
      </c>
      <c r="F1350" s="23">
        <f t="shared" si="106"/>
        <v>54</v>
      </c>
      <c r="G1350">
        <v>1</v>
      </c>
      <c r="H1350" s="19">
        <v>11305.93</v>
      </c>
      <c r="I1350" t="s">
        <v>12</v>
      </c>
      <c r="J1350" t="s">
        <v>16</v>
      </c>
      <c r="K1350" t="s">
        <v>23</v>
      </c>
      <c r="L1350" t="str">
        <f t="shared" si="107"/>
        <v>tier - 3</v>
      </c>
      <c r="M1350" t="str">
        <f t="shared" si="108"/>
        <v>tier - 1</v>
      </c>
      <c r="N1350" t="str">
        <f t="shared" si="109"/>
        <v>R1012</v>
      </c>
    </row>
    <row r="1351" spans="1:14" x14ac:dyDescent="0.25">
      <c r="A1351" t="s">
        <v>1382</v>
      </c>
      <c r="B1351">
        <v>1963</v>
      </c>
      <c r="C1351" s="17" t="s">
        <v>15</v>
      </c>
      <c r="D1351" s="15">
        <v>22</v>
      </c>
      <c r="E1351" s="21">
        <f t="shared" si="105"/>
        <v>23337</v>
      </c>
      <c r="F1351" s="23">
        <f t="shared" si="106"/>
        <v>59</v>
      </c>
      <c r="G1351">
        <v>0</v>
      </c>
      <c r="H1351" s="19">
        <v>11312.33</v>
      </c>
      <c r="I1351" t="s">
        <v>12</v>
      </c>
      <c r="J1351" t="s">
        <v>12</v>
      </c>
      <c r="K1351" t="s">
        <v>23</v>
      </c>
      <c r="L1351" t="str">
        <f t="shared" si="107"/>
        <v>tier - 3</v>
      </c>
      <c r="M1351" t="str">
        <f t="shared" si="108"/>
        <v>tier - 3</v>
      </c>
      <c r="N1351" t="str">
        <f t="shared" si="109"/>
        <v>R1012</v>
      </c>
    </row>
    <row r="1352" spans="1:14" x14ac:dyDescent="0.25">
      <c r="A1352" t="s">
        <v>1383</v>
      </c>
      <c r="B1352">
        <v>1995</v>
      </c>
      <c r="C1352" s="17" t="s">
        <v>30</v>
      </c>
      <c r="D1352" s="15">
        <v>10</v>
      </c>
      <c r="E1352" s="21">
        <f t="shared" si="105"/>
        <v>35043</v>
      </c>
      <c r="F1352" s="23">
        <f t="shared" si="106"/>
        <v>27</v>
      </c>
      <c r="G1352">
        <v>0</v>
      </c>
      <c r="H1352" s="19">
        <v>11318.57</v>
      </c>
      <c r="I1352" t="s">
        <v>12</v>
      </c>
      <c r="J1352" t="s">
        <v>11</v>
      </c>
      <c r="K1352" t="s">
        <v>535</v>
      </c>
      <c r="L1352" t="str">
        <f t="shared" si="107"/>
        <v>tier - 3</v>
      </c>
      <c r="M1352" t="str">
        <f t="shared" si="108"/>
        <v>tier - 2</v>
      </c>
      <c r="N1352" t="str">
        <f t="shared" si="109"/>
        <v>R1026</v>
      </c>
    </row>
    <row r="1353" spans="1:14" x14ac:dyDescent="0.25">
      <c r="A1353" t="s">
        <v>1384</v>
      </c>
      <c r="B1353">
        <v>1963</v>
      </c>
      <c r="C1353" s="17" t="s">
        <v>10</v>
      </c>
      <c r="D1353" s="15">
        <v>11</v>
      </c>
      <c r="E1353" s="21">
        <f t="shared" si="105"/>
        <v>23203</v>
      </c>
      <c r="F1353" s="23">
        <f t="shared" si="106"/>
        <v>59</v>
      </c>
      <c r="G1353">
        <v>0</v>
      </c>
      <c r="H1353" s="19">
        <v>11319.12</v>
      </c>
      <c r="I1353" t="s">
        <v>12</v>
      </c>
      <c r="J1353" t="s">
        <v>16</v>
      </c>
      <c r="K1353" t="s">
        <v>23</v>
      </c>
      <c r="L1353" t="str">
        <f t="shared" si="107"/>
        <v>tier - 3</v>
      </c>
      <c r="M1353" t="str">
        <f t="shared" si="108"/>
        <v>tier - 1</v>
      </c>
      <c r="N1353" t="str">
        <f t="shared" si="109"/>
        <v>R1012</v>
      </c>
    </row>
    <row r="1354" spans="1:14" x14ac:dyDescent="0.25">
      <c r="A1354" t="s">
        <v>1385</v>
      </c>
      <c r="B1354">
        <v>2002</v>
      </c>
      <c r="C1354" s="17" t="s">
        <v>20</v>
      </c>
      <c r="D1354" s="15">
        <v>20</v>
      </c>
      <c r="E1354" s="21">
        <f t="shared" si="105"/>
        <v>37519</v>
      </c>
      <c r="F1354" s="23">
        <f t="shared" si="106"/>
        <v>20</v>
      </c>
      <c r="G1354">
        <v>0</v>
      </c>
      <c r="H1354" s="19">
        <v>11321.49</v>
      </c>
      <c r="I1354" t="s">
        <v>12</v>
      </c>
      <c r="J1354" t="s">
        <v>12</v>
      </c>
      <c r="K1354" t="s">
        <v>23</v>
      </c>
      <c r="L1354" t="str">
        <f t="shared" si="107"/>
        <v>tier - 3</v>
      </c>
      <c r="M1354" t="str">
        <f t="shared" si="108"/>
        <v>tier - 3</v>
      </c>
      <c r="N1354" t="str">
        <f t="shared" si="109"/>
        <v>R1012</v>
      </c>
    </row>
    <row r="1355" spans="1:14" x14ac:dyDescent="0.25">
      <c r="A1355" t="s">
        <v>1386</v>
      </c>
      <c r="B1355">
        <v>1989</v>
      </c>
      <c r="C1355" s="17" t="s">
        <v>35</v>
      </c>
      <c r="D1355" s="15">
        <v>19</v>
      </c>
      <c r="E1355" s="21">
        <f t="shared" si="105"/>
        <v>32739</v>
      </c>
      <c r="F1355" s="23">
        <f t="shared" si="106"/>
        <v>33</v>
      </c>
      <c r="G1355">
        <v>1</v>
      </c>
      <c r="H1355" s="19">
        <v>11326.71</v>
      </c>
      <c r="I1355" t="s">
        <v>12</v>
      </c>
      <c r="J1355" t="s">
        <v>12</v>
      </c>
      <c r="K1355" t="s">
        <v>13</v>
      </c>
      <c r="L1355" t="str">
        <f t="shared" si="107"/>
        <v>tier - 3</v>
      </c>
      <c r="M1355" t="str">
        <f t="shared" si="108"/>
        <v>tier - 3</v>
      </c>
      <c r="N1355" t="str">
        <f t="shared" si="109"/>
        <v>R1013</v>
      </c>
    </row>
    <row r="1356" spans="1:14" x14ac:dyDescent="0.25">
      <c r="A1356" t="s">
        <v>1387</v>
      </c>
      <c r="B1356">
        <v>1968</v>
      </c>
      <c r="C1356" s="17" t="s">
        <v>15</v>
      </c>
      <c r="D1356" s="15">
        <v>2</v>
      </c>
      <c r="E1356" s="21">
        <f t="shared" si="105"/>
        <v>25144</v>
      </c>
      <c r="F1356" s="23">
        <f t="shared" si="106"/>
        <v>54</v>
      </c>
      <c r="G1356">
        <v>0</v>
      </c>
      <c r="H1356" s="19">
        <v>11344.32</v>
      </c>
      <c r="I1356" t="s">
        <v>12</v>
      </c>
      <c r="J1356" t="s">
        <v>11</v>
      </c>
      <c r="K1356" t="s">
        <v>200</v>
      </c>
      <c r="L1356" t="str">
        <f t="shared" si="107"/>
        <v>tier - 3</v>
      </c>
      <c r="M1356" t="str">
        <f t="shared" si="108"/>
        <v>tier - 2</v>
      </c>
      <c r="N1356" t="str">
        <f t="shared" si="109"/>
        <v>R1025</v>
      </c>
    </row>
    <row r="1357" spans="1:14" x14ac:dyDescent="0.25">
      <c r="A1357" t="s">
        <v>1388</v>
      </c>
      <c r="B1357">
        <v>1964</v>
      </c>
      <c r="C1357" s="17" t="s">
        <v>10</v>
      </c>
      <c r="D1357" s="15">
        <v>12</v>
      </c>
      <c r="E1357" s="21">
        <f t="shared" si="105"/>
        <v>23570</v>
      </c>
      <c r="F1357" s="23">
        <f t="shared" si="106"/>
        <v>58</v>
      </c>
      <c r="G1357">
        <v>0</v>
      </c>
      <c r="H1357" s="19">
        <v>11345.52</v>
      </c>
      <c r="I1357" t="s">
        <v>12</v>
      </c>
      <c r="J1357" t="s">
        <v>12</v>
      </c>
      <c r="K1357" t="s">
        <v>42</v>
      </c>
      <c r="L1357" t="str">
        <f t="shared" si="107"/>
        <v>tier - 3</v>
      </c>
      <c r="M1357" t="str">
        <f t="shared" si="108"/>
        <v>tier - 3</v>
      </c>
      <c r="N1357" t="str">
        <f t="shared" si="109"/>
        <v>R1011</v>
      </c>
    </row>
    <row r="1358" spans="1:14" x14ac:dyDescent="0.25">
      <c r="A1358" t="s">
        <v>1389</v>
      </c>
      <c r="B1358">
        <v>1965</v>
      </c>
      <c r="C1358" s="17" t="s">
        <v>15</v>
      </c>
      <c r="D1358" s="15">
        <v>29</v>
      </c>
      <c r="E1358" s="21">
        <f t="shared" si="105"/>
        <v>24075</v>
      </c>
      <c r="F1358" s="23">
        <f t="shared" si="106"/>
        <v>57</v>
      </c>
      <c r="G1358">
        <v>0</v>
      </c>
      <c r="H1358" s="19">
        <v>11353.23</v>
      </c>
      <c r="I1358" t="s">
        <v>12</v>
      </c>
      <c r="J1358" t="s">
        <v>16</v>
      </c>
      <c r="K1358" t="s">
        <v>23</v>
      </c>
      <c r="L1358" t="str">
        <f t="shared" si="107"/>
        <v>tier - 3</v>
      </c>
      <c r="M1358" t="str">
        <f t="shared" si="108"/>
        <v>tier - 1</v>
      </c>
      <c r="N1358" t="str">
        <f t="shared" si="109"/>
        <v>R1012</v>
      </c>
    </row>
    <row r="1359" spans="1:14" x14ac:dyDescent="0.25">
      <c r="A1359" t="s">
        <v>1390</v>
      </c>
      <c r="B1359">
        <v>1965</v>
      </c>
      <c r="C1359" s="17" t="s">
        <v>20</v>
      </c>
      <c r="D1359" s="15">
        <v>26</v>
      </c>
      <c r="E1359" s="21">
        <f t="shared" si="105"/>
        <v>24011</v>
      </c>
      <c r="F1359" s="23">
        <f t="shared" si="106"/>
        <v>57</v>
      </c>
      <c r="G1359">
        <v>0</v>
      </c>
      <c r="H1359" s="19">
        <v>11356.66</v>
      </c>
      <c r="I1359" t="s">
        <v>12</v>
      </c>
      <c r="J1359" t="s">
        <v>12</v>
      </c>
      <c r="K1359" t="s">
        <v>23</v>
      </c>
      <c r="L1359" t="str">
        <f t="shared" si="107"/>
        <v>tier - 3</v>
      </c>
      <c r="M1359" t="str">
        <f t="shared" si="108"/>
        <v>tier - 3</v>
      </c>
      <c r="N1359" t="str">
        <f t="shared" si="109"/>
        <v>R1012</v>
      </c>
    </row>
    <row r="1360" spans="1:14" x14ac:dyDescent="0.25">
      <c r="A1360" t="s">
        <v>1391</v>
      </c>
      <c r="B1360">
        <v>1964</v>
      </c>
      <c r="C1360" s="17" t="s">
        <v>10</v>
      </c>
      <c r="D1360" s="15">
        <v>4</v>
      </c>
      <c r="E1360" s="21">
        <f t="shared" si="105"/>
        <v>23562</v>
      </c>
      <c r="F1360" s="23">
        <f t="shared" si="106"/>
        <v>58</v>
      </c>
      <c r="G1360">
        <v>0</v>
      </c>
      <c r="H1360" s="19">
        <v>11362.76</v>
      </c>
      <c r="I1360" t="s">
        <v>12</v>
      </c>
      <c r="J1360" t="s">
        <v>16</v>
      </c>
      <c r="K1360" t="s">
        <v>42</v>
      </c>
      <c r="L1360" t="str">
        <f t="shared" si="107"/>
        <v>tier - 3</v>
      </c>
      <c r="M1360" t="str">
        <f t="shared" si="108"/>
        <v>tier - 1</v>
      </c>
      <c r="N1360" t="str">
        <f t="shared" si="109"/>
        <v>R1011</v>
      </c>
    </row>
    <row r="1361" spans="1:14" x14ac:dyDescent="0.25">
      <c r="A1361" t="s">
        <v>1392</v>
      </c>
      <c r="B1361">
        <v>1964</v>
      </c>
      <c r="C1361" s="17" t="s">
        <v>10</v>
      </c>
      <c r="D1361" s="15">
        <v>3</v>
      </c>
      <c r="E1361" s="21">
        <f t="shared" si="105"/>
        <v>23561</v>
      </c>
      <c r="F1361" s="23">
        <f t="shared" si="106"/>
        <v>58</v>
      </c>
      <c r="G1361">
        <v>0</v>
      </c>
      <c r="H1361" s="19">
        <v>11363.28</v>
      </c>
      <c r="I1361" t="s">
        <v>12</v>
      </c>
      <c r="J1361" t="s">
        <v>16</v>
      </c>
      <c r="K1361" t="s">
        <v>13</v>
      </c>
      <c r="L1361" t="str">
        <f t="shared" si="107"/>
        <v>tier - 3</v>
      </c>
      <c r="M1361" t="str">
        <f t="shared" si="108"/>
        <v>tier - 1</v>
      </c>
      <c r="N1361" t="str">
        <f t="shared" si="109"/>
        <v>R1013</v>
      </c>
    </row>
    <row r="1362" spans="1:14" x14ac:dyDescent="0.25">
      <c r="A1362" t="s">
        <v>1393</v>
      </c>
      <c r="B1362">
        <v>1964</v>
      </c>
      <c r="C1362" s="17" t="s">
        <v>30</v>
      </c>
      <c r="D1362" s="15">
        <v>13</v>
      </c>
      <c r="E1362" s="21">
        <f t="shared" si="105"/>
        <v>23724</v>
      </c>
      <c r="F1362" s="23">
        <f t="shared" si="106"/>
        <v>58</v>
      </c>
      <c r="G1362">
        <v>0</v>
      </c>
      <c r="H1362" s="19">
        <v>11365.95</v>
      </c>
      <c r="I1362" t="s">
        <v>12</v>
      </c>
      <c r="J1362" t="s">
        <v>11</v>
      </c>
      <c r="K1362" t="s">
        <v>42</v>
      </c>
      <c r="L1362" t="str">
        <f t="shared" si="107"/>
        <v>tier - 3</v>
      </c>
      <c r="M1362" t="str">
        <f t="shared" si="108"/>
        <v>tier - 2</v>
      </c>
      <c r="N1362" t="str">
        <f t="shared" si="109"/>
        <v>R1011</v>
      </c>
    </row>
    <row r="1363" spans="1:14" x14ac:dyDescent="0.25">
      <c r="A1363" t="s">
        <v>1394</v>
      </c>
      <c r="B1363">
        <v>1979</v>
      </c>
      <c r="C1363" s="17" t="s">
        <v>18</v>
      </c>
      <c r="D1363" s="15">
        <v>7</v>
      </c>
      <c r="E1363" s="21">
        <f t="shared" si="105"/>
        <v>29013</v>
      </c>
      <c r="F1363" s="23">
        <f t="shared" si="106"/>
        <v>44</v>
      </c>
      <c r="G1363">
        <v>2</v>
      </c>
      <c r="H1363" s="19">
        <v>11369.39</v>
      </c>
      <c r="I1363" t="s">
        <v>12</v>
      </c>
      <c r="J1363" t="s">
        <v>16</v>
      </c>
      <c r="K1363" t="s">
        <v>535</v>
      </c>
      <c r="L1363" t="str">
        <f t="shared" si="107"/>
        <v>tier - 3</v>
      </c>
      <c r="M1363" t="str">
        <f t="shared" si="108"/>
        <v>tier - 1</v>
      </c>
      <c r="N1363" t="str">
        <f t="shared" si="109"/>
        <v>R1026</v>
      </c>
    </row>
    <row r="1364" spans="1:14" x14ac:dyDescent="0.25">
      <c r="A1364" t="s">
        <v>1395</v>
      </c>
      <c r="B1364">
        <v>1972</v>
      </c>
      <c r="C1364" s="17" t="s">
        <v>30</v>
      </c>
      <c r="D1364" s="15">
        <v>6</v>
      </c>
      <c r="E1364" s="21">
        <f t="shared" si="105"/>
        <v>26639</v>
      </c>
      <c r="F1364" s="23">
        <f t="shared" si="106"/>
        <v>50</v>
      </c>
      <c r="G1364">
        <v>0</v>
      </c>
      <c r="H1364" s="19">
        <v>11378.57</v>
      </c>
      <c r="I1364" t="s">
        <v>12</v>
      </c>
      <c r="J1364" t="s">
        <v>11</v>
      </c>
      <c r="K1364" t="s">
        <v>200</v>
      </c>
      <c r="L1364" t="str">
        <f t="shared" si="107"/>
        <v>tier - 3</v>
      </c>
      <c r="M1364" t="str">
        <f t="shared" si="108"/>
        <v>tier - 2</v>
      </c>
      <c r="N1364" t="str">
        <f t="shared" si="109"/>
        <v>R1025</v>
      </c>
    </row>
    <row r="1365" spans="1:14" x14ac:dyDescent="0.25">
      <c r="A1365" t="s">
        <v>1396</v>
      </c>
      <c r="B1365">
        <v>1964</v>
      </c>
      <c r="C1365" s="17" t="s">
        <v>18</v>
      </c>
      <c r="D1365" s="15">
        <v>13</v>
      </c>
      <c r="E1365" s="21">
        <f t="shared" si="105"/>
        <v>23541</v>
      </c>
      <c r="F1365" s="23">
        <f t="shared" si="106"/>
        <v>58</v>
      </c>
      <c r="G1365">
        <v>0</v>
      </c>
      <c r="H1365" s="19">
        <v>11381.33</v>
      </c>
      <c r="I1365" t="s">
        <v>12</v>
      </c>
      <c r="J1365" t="s">
        <v>11</v>
      </c>
      <c r="K1365" t="s">
        <v>13</v>
      </c>
      <c r="L1365" t="str">
        <f t="shared" si="107"/>
        <v>tier - 3</v>
      </c>
      <c r="M1365" t="str">
        <f t="shared" si="108"/>
        <v>tier - 2</v>
      </c>
      <c r="N1365" t="str">
        <f t="shared" si="109"/>
        <v>R1013</v>
      </c>
    </row>
    <row r="1366" spans="1:14" x14ac:dyDescent="0.25">
      <c r="A1366" t="s">
        <v>1397</v>
      </c>
      <c r="B1366">
        <v>1997</v>
      </c>
      <c r="C1366" s="17" t="s">
        <v>10</v>
      </c>
      <c r="D1366" s="15">
        <v>28</v>
      </c>
      <c r="E1366" s="21">
        <f t="shared" si="105"/>
        <v>35639</v>
      </c>
      <c r="F1366" s="23">
        <f t="shared" si="106"/>
        <v>25</v>
      </c>
      <c r="G1366">
        <v>0</v>
      </c>
      <c r="H1366" s="19">
        <v>11388.27</v>
      </c>
      <c r="I1366" t="s">
        <v>12</v>
      </c>
      <c r="J1366" t="s">
        <v>11</v>
      </c>
      <c r="K1366" t="s">
        <v>535</v>
      </c>
      <c r="L1366" t="str">
        <f t="shared" si="107"/>
        <v>tier - 3</v>
      </c>
      <c r="M1366" t="str">
        <f t="shared" si="108"/>
        <v>tier - 2</v>
      </c>
      <c r="N1366" t="str">
        <f t="shared" si="109"/>
        <v>R1026</v>
      </c>
    </row>
    <row r="1367" spans="1:14" x14ac:dyDescent="0.25">
      <c r="A1367" t="s">
        <v>1398</v>
      </c>
      <c r="B1367">
        <v>1967</v>
      </c>
      <c r="C1367" s="17" t="s">
        <v>30</v>
      </c>
      <c r="D1367" s="15">
        <v>19</v>
      </c>
      <c r="E1367" s="21">
        <f t="shared" si="105"/>
        <v>24825</v>
      </c>
      <c r="F1367" s="23">
        <f t="shared" si="106"/>
        <v>55</v>
      </c>
      <c r="G1367">
        <v>1</v>
      </c>
      <c r="H1367" s="19">
        <v>11394.07</v>
      </c>
      <c r="I1367" t="s">
        <v>12</v>
      </c>
      <c r="J1367" t="s">
        <v>16</v>
      </c>
      <c r="K1367" t="s">
        <v>170</v>
      </c>
      <c r="L1367" t="str">
        <f t="shared" si="107"/>
        <v>tier - 3</v>
      </c>
      <c r="M1367" t="str">
        <f t="shared" si="108"/>
        <v>tier - 1</v>
      </c>
      <c r="N1367" t="str">
        <f t="shared" si="109"/>
        <v>R1018</v>
      </c>
    </row>
    <row r="1368" spans="1:14" x14ac:dyDescent="0.25">
      <c r="A1368" t="s">
        <v>1399</v>
      </c>
      <c r="B1368">
        <v>1970</v>
      </c>
      <c r="C1368" s="17" t="s">
        <v>37</v>
      </c>
      <c r="D1368" s="15">
        <v>2</v>
      </c>
      <c r="E1368" s="21">
        <f t="shared" si="105"/>
        <v>25843</v>
      </c>
      <c r="F1368" s="23">
        <f t="shared" si="106"/>
        <v>52</v>
      </c>
      <c r="G1368">
        <v>2</v>
      </c>
      <c r="H1368" s="19">
        <v>11396.9</v>
      </c>
      <c r="I1368" t="s">
        <v>12</v>
      </c>
      <c r="J1368" t="s">
        <v>12</v>
      </c>
      <c r="K1368" t="s">
        <v>247</v>
      </c>
      <c r="L1368" t="str">
        <f t="shared" si="107"/>
        <v>tier - 3</v>
      </c>
      <c r="M1368" t="str">
        <f t="shared" si="108"/>
        <v>tier - 3</v>
      </c>
      <c r="N1368" t="str">
        <f t="shared" si="109"/>
        <v>R1024</v>
      </c>
    </row>
    <row r="1369" spans="1:14" x14ac:dyDescent="0.25">
      <c r="A1369" t="s">
        <v>1400</v>
      </c>
      <c r="B1369">
        <v>1970</v>
      </c>
      <c r="C1369" s="17" t="s">
        <v>37</v>
      </c>
      <c r="D1369" s="15">
        <v>7</v>
      </c>
      <c r="E1369" s="21">
        <f t="shared" si="105"/>
        <v>25848</v>
      </c>
      <c r="F1369" s="23">
        <f t="shared" si="106"/>
        <v>52</v>
      </c>
      <c r="G1369">
        <v>3</v>
      </c>
      <c r="H1369" s="19">
        <v>11411.69</v>
      </c>
      <c r="I1369" t="s">
        <v>12</v>
      </c>
      <c r="J1369" t="s">
        <v>11</v>
      </c>
      <c r="K1369" t="s">
        <v>42</v>
      </c>
      <c r="L1369" t="str">
        <f t="shared" si="107"/>
        <v>tier - 3</v>
      </c>
      <c r="M1369" t="str">
        <f t="shared" si="108"/>
        <v>tier - 2</v>
      </c>
      <c r="N1369" t="str">
        <f t="shared" si="109"/>
        <v>R1011</v>
      </c>
    </row>
    <row r="1370" spans="1:14" x14ac:dyDescent="0.25">
      <c r="A1370" t="s">
        <v>1401</v>
      </c>
      <c r="B1370">
        <v>1983</v>
      </c>
      <c r="C1370" s="17" t="s">
        <v>37</v>
      </c>
      <c r="D1370" s="15">
        <v>23</v>
      </c>
      <c r="E1370" s="21">
        <f t="shared" si="105"/>
        <v>30612</v>
      </c>
      <c r="F1370" s="23">
        <f t="shared" si="106"/>
        <v>39</v>
      </c>
      <c r="G1370">
        <v>3</v>
      </c>
      <c r="H1370" s="19">
        <v>11412.02</v>
      </c>
      <c r="I1370" t="s">
        <v>12</v>
      </c>
      <c r="J1370" t="s">
        <v>16</v>
      </c>
      <c r="K1370" t="s">
        <v>300</v>
      </c>
      <c r="L1370" t="str">
        <f t="shared" si="107"/>
        <v>tier - 3</v>
      </c>
      <c r="M1370" t="str">
        <f t="shared" si="108"/>
        <v>tier - 1</v>
      </c>
      <c r="N1370" t="str">
        <f t="shared" si="109"/>
        <v>R1021</v>
      </c>
    </row>
    <row r="1371" spans="1:14" x14ac:dyDescent="0.25">
      <c r="A1371" t="s">
        <v>1402</v>
      </c>
      <c r="B1371">
        <v>1985</v>
      </c>
      <c r="C1371" s="17" t="s">
        <v>18</v>
      </c>
      <c r="D1371" s="15">
        <v>9</v>
      </c>
      <c r="E1371" s="21">
        <f t="shared" si="105"/>
        <v>31207</v>
      </c>
      <c r="F1371" s="23">
        <f t="shared" si="106"/>
        <v>37</v>
      </c>
      <c r="G1371">
        <v>3</v>
      </c>
      <c r="H1371" s="19">
        <v>11419.49</v>
      </c>
      <c r="I1371" t="s">
        <v>12</v>
      </c>
      <c r="J1371" t="s">
        <v>16</v>
      </c>
      <c r="K1371" t="s">
        <v>23</v>
      </c>
      <c r="L1371" t="str">
        <f t="shared" si="107"/>
        <v>tier - 3</v>
      </c>
      <c r="M1371" t="str">
        <f t="shared" si="108"/>
        <v>tier - 1</v>
      </c>
      <c r="N1371" t="str">
        <f t="shared" si="109"/>
        <v>R1012</v>
      </c>
    </row>
    <row r="1372" spans="1:14" x14ac:dyDescent="0.25">
      <c r="A1372" t="s">
        <v>1403</v>
      </c>
      <c r="B1372">
        <v>1980</v>
      </c>
      <c r="C1372" s="17" t="s">
        <v>10</v>
      </c>
      <c r="D1372" s="15">
        <v>17</v>
      </c>
      <c r="E1372" s="21">
        <f t="shared" si="105"/>
        <v>29419</v>
      </c>
      <c r="F1372" s="23">
        <f t="shared" si="106"/>
        <v>42</v>
      </c>
      <c r="G1372">
        <v>2</v>
      </c>
      <c r="H1372" s="19">
        <v>11435.74</v>
      </c>
      <c r="I1372" t="s">
        <v>12</v>
      </c>
      <c r="J1372" t="s">
        <v>12</v>
      </c>
      <c r="K1372" t="s">
        <v>300</v>
      </c>
      <c r="L1372" t="str">
        <f t="shared" si="107"/>
        <v>tier - 3</v>
      </c>
      <c r="M1372" t="str">
        <f t="shared" si="108"/>
        <v>tier - 3</v>
      </c>
      <c r="N1372" t="str">
        <f t="shared" si="109"/>
        <v>R1021</v>
      </c>
    </row>
    <row r="1373" spans="1:14" x14ac:dyDescent="0.25">
      <c r="A1373" t="s">
        <v>1404</v>
      </c>
      <c r="B1373">
        <v>1971</v>
      </c>
      <c r="C1373" s="17" t="s">
        <v>20</v>
      </c>
      <c r="D1373" s="15">
        <v>12</v>
      </c>
      <c r="E1373" s="21">
        <f t="shared" si="105"/>
        <v>26188</v>
      </c>
      <c r="F1373" s="23">
        <f t="shared" si="106"/>
        <v>51</v>
      </c>
      <c r="G1373">
        <v>3</v>
      </c>
      <c r="H1373" s="19">
        <v>11436.74</v>
      </c>
      <c r="I1373" t="s">
        <v>12</v>
      </c>
      <c r="J1373" t="s">
        <v>12</v>
      </c>
      <c r="K1373" t="s">
        <v>23</v>
      </c>
      <c r="L1373" t="str">
        <f t="shared" si="107"/>
        <v>tier - 3</v>
      </c>
      <c r="M1373" t="str">
        <f t="shared" si="108"/>
        <v>tier - 3</v>
      </c>
      <c r="N1373" t="str">
        <f t="shared" si="109"/>
        <v>R1012</v>
      </c>
    </row>
    <row r="1374" spans="1:14" x14ac:dyDescent="0.25">
      <c r="A1374" t="s">
        <v>1405</v>
      </c>
      <c r="B1374">
        <v>1966</v>
      </c>
      <c r="C1374" s="17" t="s">
        <v>18</v>
      </c>
      <c r="D1374" s="15">
        <v>14</v>
      </c>
      <c r="E1374" s="21">
        <f t="shared" si="105"/>
        <v>24272</v>
      </c>
      <c r="F1374" s="23">
        <f t="shared" si="106"/>
        <v>56</v>
      </c>
      <c r="G1374">
        <v>0</v>
      </c>
      <c r="H1374" s="19">
        <v>11454.02</v>
      </c>
      <c r="I1374" t="s">
        <v>12</v>
      </c>
      <c r="J1374" t="s">
        <v>16</v>
      </c>
      <c r="K1374" t="s">
        <v>23</v>
      </c>
      <c r="L1374" t="str">
        <f t="shared" si="107"/>
        <v>tier - 3</v>
      </c>
      <c r="M1374" t="str">
        <f t="shared" si="108"/>
        <v>tier - 1</v>
      </c>
      <c r="N1374" t="str">
        <f t="shared" si="109"/>
        <v>R1012</v>
      </c>
    </row>
    <row r="1375" spans="1:14" x14ac:dyDescent="0.25">
      <c r="A1375" t="s">
        <v>1406</v>
      </c>
      <c r="B1375">
        <v>1965</v>
      </c>
      <c r="C1375" s="17" t="s">
        <v>18</v>
      </c>
      <c r="D1375" s="15">
        <v>23</v>
      </c>
      <c r="E1375" s="21">
        <f t="shared" si="105"/>
        <v>23916</v>
      </c>
      <c r="F1375" s="23">
        <f t="shared" si="106"/>
        <v>57</v>
      </c>
      <c r="G1375">
        <v>0</v>
      </c>
      <c r="H1375" s="19">
        <v>11455.28</v>
      </c>
      <c r="I1375" t="s">
        <v>12</v>
      </c>
      <c r="J1375" t="s">
        <v>11</v>
      </c>
      <c r="K1375" t="s">
        <v>42</v>
      </c>
      <c r="L1375" t="str">
        <f t="shared" si="107"/>
        <v>tier - 3</v>
      </c>
      <c r="M1375" t="str">
        <f t="shared" si="108"/>
        <v>tier - 2</v>
      </c>
      <c r="N1375" t="str">
        <f t="shared" si="109"/>
        <v>R1011</v>
      </c>
    </row>
    <row r="1376" spans="1:14" x14ac:dyDescent="0.25">
      <c r="A1376" t="s">
        <v>1407</v>
      </c>
      <c r="B1376">
        <v>1966</v>
      </c>
      <c r="C1376" s="17" t="s">
        <v>20</v>
      </c>
      <c r="D1376" s="15">
        <v>7</v>
      </c>
      <c r="E1376" s="21">
        <f t="shared" si="105"/>
        <v>24357</v>
      </c>
      <c r="F1376" s="23">
        <f t="shared" si="106"/>
        <v>56</v>
      </c>
      <c r="G1376">
        <v>0</v>
      </c>
      <c r="H1376" s="19">
        <v>11478.14</v>
      </c>
      <c r="I1376" t="s">
        <v>12</v>
      </c>
      <c r="J1376" t="s">
        <v>11</v>
      </c>
      <c r="K1376" t="s">
        <v>200</v>
      </c>
      <c r="L1376" t="str">
        <f t="shared" si="107"/>
        <v>tier - 3</v>
      </c>
      <c r="M1376" t="str">
        <f t="shared" si="108"/>
        <v>tier - 2</v>
      </c>
      <c r="N1376" t="str">
        <f t="shared" si="109"/>
        <v>R1025</v>
      </c>
    </row>
    <row r="1377" spans="1:14" x14ac:dyDescent="0.25">
      <c r="A1377" t="s">
        <v>1408</v>
      </c>
      <c r="B1377">
        <v>2004</v>
      </c>
      <c r="C1377" s="17" t="s">
        <v>20</v>
      </c>
      <c r="D1377" s="15">
        <v>10</v>
      </c>
      <c r="E1377" s="21">
        <f t="shared" si="105"/>
        <v>38240</v>
      </c>
      <c r="F1377" s="23">
        <f t="shared" si="106"/>
        <v>18</v>
      </c>
      <c r="G1377">
        <v>0</v>
      </c>
      <c r="H1377" s="19">
        <v>11482.63</v>
      </c>
      <c r="I1377" t="s">
        <v>12</v>
      </c>
      <c r="J1377" t="s">
        <v>11</v>
      </c>
      <c r="K1377" t="s">
        <v>13</v>
      </c>
      <c r="L1377" t="str">
        <f t="shared" si="107"/>
        <v>tier - 3</v>
      </c>
      <c r="M1377" t="str">
        <f t="shared" si="108"/>
        <v>tier - 2</v>
      </c>
      <c r="N1377" t="str">
        <f t="shared" si="109"/>
        <v>R1013</v>
      </c>
    </row>
    <row r="1378" spans="1:14" x14ac:dyDescent="0.25">
      <c r="A1378" t="s">
        <v>1409</v>
      </c>
      <c r="B1378">
        <v>1970</v>
      </c>
      <c r="C1378" s="17" t="s">
        <v>37</v>
      </c>
      <c r="D1378" s="15">
        <v>13</v>
      </c>
      <c r="E1378" s="21">
        <f t="shared" si="105"/>
        <v>25854</v>
      </c>
      <c r="F1378" s="23">
        <f t="shared" si="106"/>
        <v>52</v>
      </c>
      <c r="G1378">
        <v>3</v>
      </c>
      <c r="H1378" s="19">
        <v>11488.32</v>
      </c>
      <c r="I1378" t="s">
        <v>12</v>
      </c>
      <c r="J1378" t="s">
        <v>16</v>
      </c>
      <c r="K1378" t="s">
        <v>276</v>
      </c>
      <c r="L1378" t="str">
        <f t="shared" si="107"/>
        <v>tier - 3</v>
      </c>
      <c r="M1378" t="str">
        <f t="shared" si="108"/>
        <v>tier - 1</v>
      </c>
      <c r="N1378" t="str">
        <f t="shared" si="109"/>
        <v>R1014</v>
      </c>
    </row>
    <row r="1379" spans="1:14" x14ac:dyDescent="0.25">
      <c r="A1379" t="s">
        <v>1410</v>
      </c>
      <c r="B1379">
        <v>1983</v>
      </c>
      <c r="C1379" s="17" t="s">
        <v>18</v>
      </c>
      <c r="D1379" s="15">
        <v>7</v>
      </c>
      <c r="E1379" s="21">
        <f t="shared" si="105"/>
        <v>30474</v>
      </c>
      <c r="F1379" s="23">
        <f t="shared" si="106"/>
        <v>40</v>
      </c>
      <c r="G1379">
        <v>3</v>
      </c>
      <c r="H1379" s="19">
        <v>11492.46</v>
      </c>
      <c r="I1379" t="s">
        <v>12</v>
      </c>
      <c r="J1379" t="s">
        <v>12</v>
      </c>
      <c r="K1379" t="s">
        <v>535</v>
      </c>
      <c r="L1379" t="str">
        <f t="shared" si="107"/>
        <v>tier - 3</v>
      </c>
      <c r="M1379" t="str">
        <f t="shared" si="108"/>
        <v>tier - 3</v>
      </c>
      <c r="N1379" t="str">
        <f t="shared" si="109"/>
        <v>R1026</v>
      </c>
    </row>
    <row r="1380" spans="1:14" x14ac:dyDescent="0.25">
      <c r="A1380" t="s">
        <v>1411</v>
      </c>
      <c r="B1380">
        <v>1969</v>
      </c>
      <c r="C1380" s="17" t="s">
        <v>35</v>
      </c>
      <c r="D1380" s="15">
        <v>11</v>
      </c>
      <c r="E1380" s="21">
        <f t="shared" si="105"/>
        <v>25426</v>
      </c>
      <c r="F1380" s="23">
        <f t="shared" si="106"/>
        <v>53</v>
      </c>
      <c r="G1380">
        <v>0</v>
      </c>
      <c r="H1380" s="19">
        <v>11497.69</v>
      </c>
      <c r="I1380" t="s">
        <v>12</v>
      </c>
      <c r="J1380" t="s">
        <v>16</v>
      </c>
      <c r="K1380" t="s">
        <v>23</v>
      </c>
      <c r="L1380" t="str">
        <f t="shared" si="107"/>
        <v>tier - 3</v>
      </c>
      <c r="M1380" t="str">
        <f t="shared" si="108"/>
        <v>tier - 1</v>
      </c>
      <c r="N1380" t="str">
        <f t="shared" si="109"/>
        <v>R1012</v>
      </c>
    </row>
    <row r="1381" spans="1:14" x14ac:dyDescent="0.25">
      <c r="A1381" t="s">
        <v>1412</v>
      </c>
      <c r="B1381">
        <v>1989</v>
      </c>
      <c r="C1381" s="17" t="s">
        <v>37</v>
      </c>
      <c r="D1381" s="15">
        <v>6</v>
      </c>
      <c r="E1381" s="21">
        <f t="shared" si="105"/>
        <v>32787</v>
      </c>
      <c r="F1381" s="23">
        <f t="shared" si="106"/>
        <v>33</v>
      </c>
      <c r="G1381">
        <v>3</v>
      </c>
      <c r="H1381" s="19">
        <v>11511.61</v>
      </c>
      <c r="I1381" t="s">
        <v>12</v>
      </c>
      <c r="J1381" t="s">
        <v>12</v>
      </c>
      <c r="K1381" t="s">
        <v>535</v>
      </c>
      <c r="L1381" t="str">
        <f t="shared" si="107"/>
        <v>tier - 3</v>
      </c>
      <c r="M1381" t="str">
        <f t="shared" si="108"/>
        <v>tier - 3</v>
      </c>
      <c r="N1381" t="str">
        <f t="shared" si="109"/>
        <v>R1026</v>
      </c>
    </row>
    <row r="1382" spans="1:14" x14ac:dyDescent="0.25">
      <c r="A1382" t="s">
        <v>1413</v>
      </c>
      <c r="B1382">
        <v>1968</v>
      </c>
      <c r="C1382" s="17" t="s">
        <v>18</v>
      </c>
      <c r="D1382" s="15">
        <v>24</v>
      </c>
      <c r="E1382" s="21">
        <f t="shared" si="105"/>
        <v>25013</v>
      </c>
      <c r="F1382" s="23">
        <f t="shared" si="106"/>
        <v>54</v>
      </c>
      <c r="G1382">
        <v>1</v>
      </c>
      <c r="H1382" s="19">
        <v>11512.41</v>
      </c>
      <c r="I1382" t="s">
        <v>12</v>
      </c>
      <c r="J1382" t="s">
        <v>16</v>
      </c>
      <c r="K1382" t="s">
        <v>247</v>
      </c>
      <c r="L1382" t="str">
        <f t="shared" si="107"/>
        <v>tier - 3</v>
      </c>
      <c r="M1382" t="str">
        <f t="shared" si="108"/>
        <v>tier - 1</v>
      </c>
      <c r="N1382" t="str">
        <f t="shared" si="109"/>
        <v>R1024</v>
      </c>
    </row>
    <row r="1383" spans="1:14" x14ac:dyDescent="0.25">
      <c r="A1383" t="s">
        <v>1414</v>
      </c>
      <c r="B1383">
        <v>1971</v>
      </c>
      <c r="C1383" s="17" t="s">
        <v>30</v>
      </c>
      <c r="D1383" s="15">
        <v>19</v>
      </c>
      <c r="E1383" s="21">
        <f t="shared" si="105"/>
        <v>26286</v>
      </c>
      <c r="F1383" s="23">
        <f t="shared" si="106"/>
        <v>51</v>
      </c>
      <c r="G1383">
        <v>4</v>
      </c>
      <c r="H1383" s="19">
        <v>11520.1</v>
      </c>
      <c r="I1383" t="s">
        <v>12</v>
      </c>
      <c r="J1383" t="s">
        <v>16</v>
      </c>
      <c r="K1383" t="s">
        <v>23</v>
      </c>
      <c r="L1383" t="str">
        <f t="shared" si="107"/>
        <v>tier - 3</v>
      </c>
      <c r="M1383" t="str">
        <f t="shared" si="108"/>
        <v>tier - 1</v>
      </c>
      <c r="N1383" t="str">
        <f t="shared" si="109"/>
        <v>R1012</v>
      </c>
    </row>
    <row r="1384" spans="1:14" x14ac:dyDescent="0.25">
      <c r="A1384" t="s">
        <v>1415</v>
      </c>
      <c r="B1384">
        <v>1988</v>
      </c>
      <c r="C1384" s="17" t="s">
        <v>18</v>
      </c>
      <c r="D1384" s="15">
        <v>12</v>
      </c>
      <c r="E1384" s="21">
        <f t="shared" si="105"/>
        <v>32306</v>
      </c>
      <c r="F1384" s="23">
        <f t="shared" si="106"/>
        <v>34</v>
      </c>
      <c r="G1384">
        <v>3</v>
      </c>
      <c r="H1384" s="19">
        <v>11524.25</v>
      </c>
      <c r="I1384" t="s">
        <v>12</v>
      </c>
      <c r="J1384" t="s">
        <v>16</v>
      </c>
      <c r="K1384" t="s">
        <v>535</v>
      </c>
      <c r="L1384" t="str">
        <f t="shared" si="107"/>
        <v>tier - 3</v>
      </c>
      <c r="M1384" t="str">
        <f t="shared" si="108"/>
        <v>tier - 1</v>
      </c>
      <c r="N1384" t="str">
        <f t="shared" si="109"/>
        <v>R1026</v>
      </c>
    </row>
    <row r="1385" spans="1:14" x14ac:dyDescent="0.25">
      <c r="A1385" t="s">
        <v>1416</v>
      </c>
      <c r="B1385">
        <v>1970</v>
      </c>
      <c r="C1385" s="17" t="s">
        <v>10</v>
      </c>
      <c r="D1385" s="15">
        <v>23</v>
      </c>
      <c r="E1385" s="21">
        <f t="shared" si="105"/>
        <v>25772</v>
      </c>
      <c r="F1385" s="23">
        <f t="shared" si="106"/>
        <v>52</v>
      </c>
      <c r="G1385">
        <v>0</v>
      </c>
      <c r="H1385" s="19">
        <v>11530.12</v>
      </c>
      <c r="I1385" t="s">
        <v>12</v>
      </c>
      <c r="J1385" t="s">
        <v>16</v>
      </c>
      <c r="K1385" t="s">
        <v>23</v>
      </c>
      <c r="L1385" t="str">
        <f t="shared" si="107"/>
        <v>tier - 3</v>
      </c>
      <c r="M1385" t="str">
        <f t="shared" si="108"/>
        <v>tier - 1</v>
      </c>
      <c r="N1385" t="str">
        <f t="shared" si="109"/>
        <v>R1012</v>
      </c>
    </row>
    <row r="1386" spans="1:14" x14ac:dyDescent="0.25">
      <c r="A1386" t="s">
        <v>1417</v>
      </c>
      <c r="B1386">
        <v>1965</v>
      </c>
      <c r="C1386" s="17" t="s">
        <v>37</v>
      </c>
      <c r="D1386" s="15">
        <v>3</v>
      </c>
      <c r="E1386" s="21">
        <f t="shared" si="105"/>
        <v>24018</v>
      </c>
      <c r="F1386" s="23">
        <f t="shared" si="106"/>
        <v>57</v>
      </c>
      <c r="G1386">
        <v>0</v>
      </c>
      <c r="H1386" s="19">
        <v>11534.87</v>
      </c>
      <c r="I1386" t="s">
        <v>12</v>
      </c>
      <c r="J1386" t="s">
        <v>16</v>
      </c>
      <c r="K1386" t="s">
        <v>356</v>
      </c>
      <c r="L1386" t="str">
        <f t="shared" si="107"/>
        <v>tier - 3</v>
      </c>
      <c r="M1386" t="str">
        <f t="shared" si="108"/>
        <v>tier - 1</v>
      </c>
      <c r="N1386" t="str">
        <f t="shared" si="109"/>
        <v>R1017</v>
      </c>
    </row>
    <row r="1387" spans="1:14" x14ac:dyDescent="0.25">
      <c r="A1387" t="s">
        <v>1418</v>
      </c>
      <c r="B1387">
        <v>1968</v>
      </c>
      <c r="C1387" s="17" t="s">
        <v>15</v>
      </c>
      <c r="D1387" s="15">
        <v>14</v>
      </c>
      <c r="E1387" s="21">
        <f t="shared" si="105"/>
        <v>25156</v>
      </c>
      <c r="F1387" s="23">
        <f t="shared" si="106"/>
        <v>54</v>
      </c>
      <c r="G1387">
        <v>2</v>
      </c>
      <c r="H1387" s="19">
        <v>11538.42</v>
      </c>
      <c r="I1387" t="s">
        <v>12</v>
      </c>
      <c r="J1387" t="s">
        <v>16</v>
      </c>
      <c r="K1387" t="s">
        <v>42</v>
      </c>
      <c r="L1387" t="str">
        <f t="shared" si="107"/>
        <v>tier - 3</v>
      </c>
      <c r="M1387" t="str">
        <f t="shared" si="108"/>
        <v>tier - 1</v>
      </c>
      <c r="N1387" t="str">
        <f t="shared" si="109"/>
        <v>R1011</v>
      </c>
    </row>
    <row r="1388" spans="1:14" x14ac:dyDescent="0.25">
      <c r="A1388" t="s">
        <v>1419</v>
      </c>
      <c r="B1388">
        <v>1971</v>
      </c>
      <c r="C1388" s="17" t="s">
        <v>30</v>
      </c>
      <c r="D1388" s="15">
        <v>1</v>
      </c>
      <c r="E1388" s="21">
        <f t="shared" si="105"/>
        <v>26268</v>
      </c>
      <c r="F1388" s="23">
        <f t="shared" si="106"/>
        <v>51</v>
      </c>
      <c r="G1388">
        <v>0</v>
      </c>
      <c r="H1388" s="19">
        <v>11540.25</v>
      </c>
      <c r="I1388" t="s">
        <v>12</v>
      </c>
      <c r="J1388" t="s">
        <v>16</v>
      </c>
      <c r="K1388" t="s">
        <v>23</v>
      </c>
      <c r="L1388" t="str">
        <f t="shared" si="107"/>
        <v>tier - 3</v>
      </c>
      <c r="M1388" t="str">
        <f t="shared" si="108"/>
        <v>tier - 1</v>
      </c>
      <c r="N1388" t="str">
        <f t="shared" si="109"/>
        <v>R1012</v>
      </c>
    </row>
    <row r="1389" spans="1:14" x14ac:dyDescent="0.25">
      <c r="A1389" t="s">
        <v>1420</v>
      </c>
      <c r="B1389">
        <v>1973</v>
      </c>
      <c r="C1389" s="17" t="s">
        <v>10</v>
      </c>
      <c r="D1389" s="15">
        <v>23</v>
      </c>
      <c r="E1389" s="21">
        <f t="shared" si="105"/>
        <v>26868</v>
      </c>
      <c r="F1389" s="23">
        <f t="shared" si="106"/>
        <v>49</v>
      </c>
      <c r="G1389">
        <v>5</v>
      </c>
      <c r="H1389" s="19">
        <v>11552.9</v>
      </c>
      <c r="I1389" t="s">
        <v>12</v>
      </c>
      <c r="J1389" t="s">
        <v>11</v>
      </c>
      <c r="K1389" t="s">
        <v>42</v>
      </c>
      <c r="L1389" t="str">
        <f t="shared" si="107"/>
        <v>tier - 3</v>
      </c>
      <c r="M1389" t="str">
        <f t="shared" si="108"/>
        <v>tier - 2</v>
      </c>
      <c r="N1389" t="str">
        <f t="shared" si="109"/>
        <v>R1011</v>
      </c>
    </row>
    <row r="1390" spans="1:14" x14ac:dyDescent="0.25">
      <c r="A1390" t="s">
        <v>1421</v>
      </c>
      <c r="B1390">
        <v>1965</v>
      </c>
      <c r="C1390" s="17" t="s">
        <v>37</v>
      </c>
      <c r="D1390" s="15">
        <v>27</v>
      </c>
      <c r="E1390" s="21">
        <f t="shared" si="105"/>
        <v>24042</v>
      </c>
      <c r="F1390" s="23">
        <f t="shared" si="106"/>
        <v>57</v>
      </c>
      <c r="G1390">
        <v>1</v>
      </c>
      <c r="H1390" s="19">
        <v>11554.22</v>
      </c>
      <c r="I1390" t="s">
        <v>12</v>
      </c>
      <c r="J1390" t="s">
        <v>16</v>
      </c>
      <c r="K1390" t="s">
        <v>13</v>
      </c>
      <c r="L1390" t="str">
        <f t="shared" si="107"/>
        <v>tier - 3</v>
      </c>
      <c r="M1390" t="str">
        <f t="shared" si="108"/>
        <v>tier - 1</v>
      </c>
      <c r="N1390" t="str">
        <f t="shared" si="109"/>
        <v>R1013</v>
      </c>
    </row>
    <row r="1391" spans="1:14" x14ac:dyDescent="0.25">
      <c r="A1391" t="s">
        <v>1422</v>
      </c>
      <c r="B1391">
        <v>1965</v>
      </c>
      <c r="C1391" s="17" t="s">
        <v>30</v>
      </c>
      <c r="D1391" s="15">
        <v>25</v>
      </c>
      <c r="E1391" s="21">
        <f t="shared" si="105"/>
        <v>24101</v>
      </c>
      <c r="F1391" s="23">
        <f t="shared" si="106"/>
        <v>57</v>
      </c>
      <c r="G1391">
        <v>0</v>
      </c>
      <c r="H1391" s="19">
        <v>11566.3</v>
      </c>
      <c r="I1391" t="s">
        <v>12</v>
      </c>
      <c r="J1391" t="s">
        <v>12</v>
      </c>
      <c r="K1391" t="s">
        <v>168</v>
      </c>
      <c r="L1391" t="str">
        <f t="shared" si="107"/>
        <v>tier - 3</v>
      </c>
      <c r="M1391" t="str">
        <f t="shared" si="108"/>
        <v>tier - 3</v>
      </c>
      <c r="N1391" t="str">
        <f t="shared" si="109"/>
        <v>R1016</v>
      </c>
    </row>
    <row r="1392" spans="1:14" x14ac:dyDescent="0.25">
      <c r="A1392" t="s">
        <v>1423</v>
      </c>
      <c r="B1392">
        <v>1965</v>
      </c>
      <c r="C1392" s="17" t="s">
        <v>15</v>
      </c>
      <c r="D1392" s="15">
        <v>6</v>
      </c>
      <c r="E1392" s="21">
        <f t="shared" si="105"/>
        <v>24052</v>
      </c>
      <c r="F1392" s="23">
        <f t="shared" si="106"/>
        <v>57</v>
      </c>
      <c r="G1392">
        <v>1</v>
      </c>
      <c r="H1392" s="19">
        <v>11576.13</v>
      </c>
      <c r="I1392" t="s">
        <v>12</v>
      </c>
      <c r="J1392" t="s">
        <v>12</v>
      </c>
      <c r="K1392" t="s">
        <v>42</v>
      </c>
      <c r="L1392" t="str">
        <f t="shared" si="107"/>
        <v>tier - 3</v>
      </c>
      <c r="M1392" t="str">
        <f t="shared" si="108"/>
        <v>tier - 3</v>
      </c>
      <c r="N1392" t="str">
        <f t="shared" si="109"/>
        <v>R1011</v>
      </c>
    </row>
    <row r="1393" spans="1:14" x14ac:dyDescent="0.25">
      <c r="A1393" t="s">
        <v>1424</v>
      </c>
      <c r="B1393">
        <v>1964</v>
      </c>
      <c r="C1393" s="17" t="s">
        <v>18</v>
      </c>
      <c r="D1393" s="15">
        <v>20</v>
      </c>
      <c r="E1393" s="21">
        <f t="shared" si="105"/>
        <v>23548</v>
      </c>
      <c r="F1393" s="23">
        <f t="shared" si="106"/>
        <v>58</v>
      </c>
      <c r="G1393">
        <v>0</v>
      </c>
      <c r="H1393" s="19">
        <v>11602.75</v>
      </c>
      <c r="I1393" t="s">
        <v>12</v>
      </c>
      <c r="J1393" t="s">
        <v>16</v>
      </c>
      <c r="K1393" t="s">
        <v>516</v>
      </c>
      <c r="L1393" t="str">
        <f t="shared" si="107"/>
        <v>tier - 3</v>
      </c>
      <c r="M1393" t="str">
        <f t="shared" si="108"/>
        <v>tier - 1</v>
      </c>
      <c r="N1393" t="str">
        <f t="shared" si="109"/>
        <v>R1020</v>
      </c>
    </row>
    <row r="1394" spans="1:14" x14ac:dyDescent="0.25">
      <c r="A1394" t="s">
        <v>1425</v>
      </c>
      <c r="B1394">
        <v>1986</v>
      </c>
      <c r="C1394" s="17" t="s">
        <v>10</v>
      </c>
      <c r="D1394" s="15">
        <v>17</v>
      </c>
      <c r="E1394" s="21">
        <f t="shared" si="105"/>
        <v>31610</v>
      </c>
      <c r="F1394" s="23">
        <f t="shared" si="106"/>
        <v>36</v>
      </c>
      <c r="G1394">
        <v>3</v>
      </c>
      <c r="H1394" s="19">
        <v>11625.11</v>
      </c>
      <c r="I1394" t="s">
        <v>12</v>
      </c>
      <c r="J1394" t="s">
        <v>12</v>
      </c>
      <c r="K1394" t="s">
        <v>632</v>
      </c>
      <c r="L1394" t="str">
        <f t="shared" si="107"/>
        <v>tier - 3</v>
      </c>
      <c r="M1394" t="str">
        <f t="shared" si="108"/>
        <v>tier - 3</v>
      </c>
      <c r="N1394" t="str">
        <f t="shared" si="109"/>
        <v>R1022</v>
      </c>
    </row>
    <row r="1395" spans="1:14" x14ac:dyDescent="0.25">
      <c r="A1395" t="s">
        <v>1426</v>
      </c>
      <c r="B1395">
        <v>1966</v>
      </c>
      <c r="C1395" s="17" t="s">
        <v>37</v>
      </c>
      <c r="D1395" s="15">
        <v>4</v>
      </c>
      <c r="E1395" s="21">
        <f t="shared" si="105"/>
        <v>24384</v>
      </c>
      <c r="F1395" s="23">
        <f t="shared" si="106"/>
        <v>56</v>
      </c>
      <c r="G1395">
        <v>0</v>
      </c>
      <c r="H1395" s="19">
        <v>11657.72</v>
      </c>
      <c r="I1395" t="s">
        <v>12</v>
      </c>
      <c r="J1395" t="s">
        <v>11</v>
      </c>
      <c r="K1395" t="s">
        <v>247</v>
      </c>
      <c r="L1395" t="str">
        <f t="shared" si="107"/>
        <v>tier - 3</v>
      </c>
      <c r="M1395" t="str">
        <f t="shared" si="108"/>
        <v>tier - 2</v>
      </c>
      <c r="N1395" t="str">
        <f t="shared" si="109"/>
        <v>R1024</v>
      </c>
    </row>
    <row r="1396" spans="1:14" x14ac:dyDescent="0.25">
      <c r="A1396" t="s">
        <v>1427</v>
      </c>
      <c r="B1396">
        <v>1994</v>
      </c>
      <c r="C1396" s="17" t="s">
        <v>10</v>
      </c>
      <c r="D1396" s="15">
        <v>20</v>
      </c>
      <c r="E1396" s="21">
        <f t="shared" si="105"/>
        <v>34535</v>
      </c>
      <c r="F1396" s="23">
        <f t="shared" si="106"/>
        <v>28</v>
      </c>
      <c r="G1396">
        <v>0</v>
      </c>
      <c r="H1396" s="19">
        <v>11657.81</v>
      </c>
      <c r="I1396" t="s">
        <v>12</v>
      </c>
      <c r="J1396" t="s">
        <v>11</v>
      </c>
      <c r="K1396" t="s">
        <v>249</v>
      </c>
      <c r="L1396" t="str">
        <f t="shared" si="107"/>
        <v>tier - 3</v>
      </c>
      <c r="M1396" t="str">
        <f t="shared" si="108"/>
        <v>tier - 2</v>
      </c>
      <c r="N1396" t="str">
        <f t="shared" si="109"/>
        <v>R1023</v>
      </c>
    </row>
    <row r="1397" spans="1:14" x14ac:dyDescent="0.25">
      <c r="A1397" t="s">
        <v>1428</v>
      </c>
      <c r="B1397">
        <v>1966</v>
      </c>
      <c r="C1397" s="17" t="s">
        <v>10</v>
      </c>
      <c r="D1397" s="15">
        <v>6</v>
      </c>
      <c r="E1397" s="21">
        <f t="shared" si="105"/>
        <v>24294</v>
      </c>
      <c r="F1397" s="23">
        <f t="shared" si="106"/>
        <v>56</v>
      </c>
      <c r="G1397">
        <v>0</v>
      </c>
      <c r="H1397" s="19">
        <v>11658.12</v>
      </c>
      <c r="I1397" t="s">
        <v>12</v>
      </c>
      <c r="J1397" t="s">
        <v>16</v>
      </c>
      <c r="K1397" t="s">
        <v>247</v>
      </c>
      <c r="L1397" t="str">
        <f t="shared" si="107"/>
        <v>tier - 3</v>
      </c>
      <c r="M1397" t="str">
        <f t="shared" si="108"/>
        <v>tier - 1</v>
      </c>
      <c r="N1397" t="str">
        <f t="shared" si="109"/>
        <v>R1024</v>
      </c>
    </row>
    <row r="1398" spans="1:14" x14ac:dyDescent="0.25">
      <c r="A1398" t="s">
        <v>1429</v>
      </c>
      <c r="B1398">
        <v>1966</v>
      </c>
      <c r="C1398" s="17" t="s">
        <v>35</v>
      </c>
      <c r="D1398" s="15">
        <v>23</v>
      </c>
      <c r="E1398" s="21">
        <f t="shared" si="105"/>
        <v>24342</v>
      </c>
      <c r="F1398" s="23">
        <f t="shared" si="106"/>
        <v>56</v>
      </c>
      <c r="G1398">
        <v>0</v>
      </c>
      <c r="H1398" s="19">
        <v>11658.38</v>
      </c>
      <c r="I1398" t="s">
        <v>12</v>
      </c>
      <c r="J1398" t="s">
        <v>12</v>
      </c>
      <c r="K1398" t="s">
        <v>247</v>
      </c>
      <c r="L1398" t="str">
        <f t="shared" si="107"/>
        <v>tier - 3</v>
      </c>
      <c r="M1398" t="str">
        <f t="shared" si="108"/>
        <v>tier - 3</v>
      </c>
      <c r="N1398" t="str">
        <f t="shared" si="109"/>
        <v>R1024</v>
      </c>
    </row>
    <row r="1399" spans="1:14" x14ac:dyDescent="0.25">
      <c r="A1399" t="s">
        <v>1430</v>
      </c>
      <c r="B1399">
        <v>1966</v>
      </c>
      <c r="C1399" s="17" t="s">
        <v>15</v>
      </c>
      <c r="D1399" s="15">
        <v>9</v>
      </c>
      <c r="E1399" s="21">
        <f t="shared" si="105"/>
        <v>24420</v>
      </c>
      <c r="F1399" s="23">
        <f t="shared" si="106"/>
        <v>56</v>
      </c>
      <c r="G1399">
        <v>1</v>
      </c>
      <c r="H1399" s="19">
        <v>11674.13</v>
      </c>
      <c r="I1399" t="s">
        <v>12</v>
      </c>
      <c r="J1399" t="s">
        <v>16</v>
      </c>
      <c r="K1399" t="s">
        <v>42</v>
      </c>
      <c r="L1399" t="str">
        <f t="shared" si="107"/>
        <v>tier - 3</v>
      </c>
      <c r="M1399" t="str">
        <f t="shared" si="108"/>
        <v>tier - 1</v>
      </c>
      <c r="N1399" t="str">
        <f t="shared" si="109"/>
        <v>R1011</v>
      </c>
    </row>
    <row r="1400" spans="1:14" x14ac:dyDescent="0.25">
      <c r="A1400" t="s">
        <v>1431</v>
      </c>
      <c r="B1400">
        <v>1970</v>
      </c>
      <c r="C1400" s="17" t="s">
        <v>30</v>
      </c>
      <c r="D1400" s="15">
        <v>1</v>
      </c>
      <c r="E1400" s="21">
        <f t="shared" si="105"/>
        <v>25903</v>
      </c>
      <c r="F1400" s="23">
        <f t="shared" si="106"/>
        <v>52</v>
      </c>
      <c r="G1400">
        <v>0</v>
      </c>
      <c r="H1400" s="19">
        <v>11696.52</v>
      </c>
      <c r="I1400" t="s">
        <v>12</v>
      </c>
      <c r="J1400" t="s">
        <v>16</v>
      </c>
      <c r="K1400" t="s">
        <v>300</v>
      </c>
      <c r="L1400" t="str">
        <f t="shared" si="107"/>
        <v>tier - 3</v>
      </c>
      <c r="M1400" t="str">
        <f t="shared" si="108"/>
        <v>tier - 1</v>
      </c>
      <c r="N1400" t="str">
        <f t="shared" si="109"/>
        <v>R1021</v>
      </c>
    </row>
    <row r="1401" spans="1:14" x14ac:dyDescent="0.25">
      <c r="A1401" t="s">
        <v>1432</v>
      </c>
      <c r="B1401">
        <v>1982</v>
      </c>
      <c r="C1401" s="17" t="s">
        <v>37</v>
      </c>
      <c r="D1401" s="15">
        <v>21</v>
      </c>
      <c r="E1401" s="21">
        <f t="shared" si="105"/>
        <v>30245</v>
      </c>
      <c r="F1401" s="23">
        <f t="shared" si="106"/>
        <v>40</v>
      </c>
      <c r="G1401">
        <v>3</v>
      </c>
      <c r="H1401" s="19">
        <v>11712.97</v>
      </c>
      <c r="I1401" t="s">
        <v>12</v>
      </c>
      <c r="J1401" t="s">
        <v>11</v>
      </c>
      <c r="K1401" t="s">
        <v>300</v>
      </c>
      <c r="L1401" t="str">
        <f t="shared" si="107"/>
        <v>tier - 3</v>
      </c>
      <c r="M1401" t="str">
        <f t="shared" si="108"/>
        <v>tier - 2</v>
      </c>
      <c r="N1401" t="str">
        <f t="shared" si="109"/>
        <v>R1021</v>
      </c>
    </row>
    <row r="1402" spans="1:14" x14ac:dyDescent="0.25">
      <c r="A1402" t="s">
        <v>1433</v>
      </c>
      <c r="B1402">
        <v>1969</v>
      </c>
      <c r="C1402" s="17" t="s">
        <v>37</v>
      </c>
      <c r="D1402" s="15">
        <v>12</v>
      </c>
      <c r="E1402" s="21">
        <f t="shared" si="105"/>
        <v>25488</v>
      </c>
      <c r="F1402" s="23">
        <f t="shared" si="106"/>
        <v>53</v>
      </c>
      <c r="G1402">
        <v>2</v>
      </c>
      <c r="H1402" s="19">
        <v>11729.68</v>
      </c>
      <c r="I1402" t="s">
        <v>12</v>
      </c>
      <c r="J1402" t="s">
        <v>16</v>
      </c>
      <c r="K1402" t="s">
        <v>247</v>
      </c>
      <c r="L1402" t="str">
        <f t="shared" si="107"/>
        <v>tier - 3</v>
      </c>
      <c r="M1402" t="str">
        <f t="shared" si="108"/>
        <v>tier - 1</v>
      </c>
      <c r="N1402" t="str">
        <f t="shared" si="109"/>
        <v>R1024</v>
      </c>
    </row>
    <row r="1403" spans="1:14" x14ac:dyDescent="0.25">
      <c r="A1403" t="s">
        <v>1434</v>
      </c>
      <c r="B1403">
        <v>1984</v>
      </c>
      <c r="C1403" s="17" t="s">
        <v>15</v>
      </c>
      <c r="D1403" s="15">
        <v>26</v>
      </c>
      <c r="E1403" s="21">
        <f t="shared" si="105"/>
        <v>31012</v>
      </c>
      <c r="F1403" s="23">
        <f t="shared" si="106"/>
        <v>38</v>
      </c>
      <c r="G1403">
        <v>3</v>
      </c>
      <c r="H1403" s="19">
        <v>11730.82</v>
      </c>
      <c r="I1403" t="s">
        <v>12</v>
      </c>
      <c r="J1403" t="s">
        <v>12</v>
      </c>
      <c r="K1403" t="s">
        <v>535</v>
      </c>
      <c r="L1403" t="str">
        <f t="shared" si="107"/>
        <v>tier - 3</v>
      </c>
      <c r="M1403" t="str">
        <f t="shared" si="108"/>
        <v>tier - 3</v>
      </c>
      <c r="N1403" t="str">
        <f t="shared" si="109"/>
        <v>R1026</v>
      </c>
    </row>
    <row r="1404" spans="1:14" x14ac:dyDescent="0.25">
      <c r="A1404" t="s">
        <v>1435</v>
      </c>
      <c r="B1404">
        <v>1964</v>
      </c>
      <c r="C1404" s="17" t="s">
        <v>15</v>
      </c>
      <c r="D1404" s="15">
        <v>9</v>
      </c>
      <c r="E1404" s="21">
        <f t="shared" si="105"/>
        <v>23690</v>
      </c>
      <c r="F1404" s="23">
        <f t="shared" si="106"/>
        <v>58</v>
      </c>
      <c r="G1404">
        <v>0</v>
      </c>
      <c r="H1404" s="19">
        <v>11735.88</v>
      </c>
      <c r="I1404" t="s">
        <v>12</v>
      </c>
      <c r="J1404" t="s">
        <v>16</v>
      </c>
      <c r="K1404" t="s">
        <v>23</v>
      </c>
      <c r="L1404" t="str">
        <f t="shared" si="107"/>
        <v>tier - 3</v>
      </c>
      <c r="M1404" t="str">
        <f t="shared" si="108"/>
        <v>tier - 1</v>
      </c>
      <c r="N1404" t="str">
        <f t="shared" si="109"/>
        <v>R1012</v>
      </c>
    </row>
    <row r="1405" spans="1:14" x14ac:dyDescent="0.25">
      <c r="A1405" t="s">
        <v>1436</v>
      </c>
      <c r="B1405">
        <v>1988</v>
      </c>
      <c r="C1405" s="17" t="s">
        <v>20</v>
      </c>
      <c r="D1405" s="15">
        <v>5</v>
      </c>
      <c r="E1405" s="21">
        <f t="shared" si="105"/>
        <v>32391</v>
      </c>
      <c r="F1405" s="23">
        <f t="shared" si="106"/>
        <v>34</v>
      </c>
      <c r="G1405">
        <v>2</v>
      </c>
      <c r="H1405" s="19">
        <v>11737.85</v>
      </c>
      <c r="I1405" t="s">
        <v>12</v>
      </c>
      <c r="J1405" t="s">
        <v>16</v>
      </c>
      <c r="K1405" t="s">
        <v>42</v>
      </c>
      <c r="L1405" t="str">
        <f t="shared" si="107"/>
        <v>tier - 3</v>
      </c>
      <c r="M1405" t="str">
        <f t="shared" si="108"/>
        <v>tier - 1</v>
      </c>
      <c r="N1405" t="str">
        <f t="shared" si="109"/>
        <v>R1011</v>
      </c>
    </row>
    <row r="1406" spans="1:14" x14ac:dyDescent="0.25">
      <c r="A1406" t="s">
        <v>1437</v>
      </c>
      <c r="B1406">
        <v>1969</v>
      </c>
      <c r="C1406" s="17" t="s">
        <v>15</v>
      </c>
      <c r="D1406" s="15">
        <v>12</v>
      </c>
      <c r="E1406" s="21">
        <f t="shared" si="105"/>
        <v>25519</v>
      </c>
      <c r="F1406" s="23">
        <f t="shared" si="106"/>
        <v>53</v>
      </c>
      <c r="G1406">
        <v>3</v>
      </c>
      <c r="H1406" s="19">
        <v>11741.73</v>
      </c>
      <c r="I1406" t="s">
        <v>12</v>
      </c>
      <c r="J1406" t="s">
        <v>16</v>
      </c>
      <c r="K1406" t="s">
        <v>42</v>
      </c>
      <c r="L1406" t="str">
        <f t="shared" si="107"/>
        <v>tier - 3</v>
      </c>
      <c r="M1406" t="str">
        <f t="shared" si="108"/>
        <v>tier - 1</v>
      </c>
      <c r="N1406" t="str">
        <f t="shared" si="109"/>
        <v>R1011</v>
      </c>
    </row>
    <row r="1407" spans="1:14" x14ac:dyDescent="0.25">
      <c r="A1407" t="s">
        <v>1438</v>
      </c>
      <c r="B1407">
        <v>1963</v>
      </c>
      <c r="C1407" s="17" t="s">
        <v>18</v>
      </c>
      <c r="D1407" s="15">
        <v>9</v>
      </c>
      <c r="E1407" s="21">
        <f t="shared" si="105"/>
        <v>23171</v>
      </c>
      <c r="F1407" s="23">
        <f t="shared" si="106"/>
        <v>59</v>
      </c>
      <c r="G1407">
        <v>0</v>
      </c>
      <c r="H1407" s="19">
        <v>11743.3</v>
      </c>
      <c r="I1407" t="s">
        <v>12</v>
      </c>
      <c r="J1407" t="s">
        <v>12</v>
      </c>
      <c r="K1407" t="s">
        <v>13</v>
      </c>
      <c r="L1407" t="str">
        <f t="shared" si="107"/>
        <v>tier - 3</v>
      </c>
      <c r="M1407" t="str">
        <f t="shared" si="108"/>
        <v>tier - 3</v>
      </c>
      <c r="N1407" t="str">
        <f t="shared" si="109"/>
        <v>R1013</v>
      </c>
    </row>
    <row r="1408" spans="1:14" x14ac:dyDescent="0.25">
      <c r="A1408" t="s">
        <v>1439</v>
      </c>
      <c r="B1408">
        <v>1964</v>
      </c>
      <c r="C1408" s="17" t="s">
        <v>30</v>
      </c>
      <c r="D1408" s="15">
        <v>2</v>
      </c>
      <c r="E1408" s="21">
        <f t="shared" si="105"/>
        <v>23713</v>
      </c>
      <c r="F1408" s="23">
        <f t="shared" si="106"/>
        <v>58</v>
      </c>
      <c r="G1408">
        <v>0</v>
      </c>
      <c r="H1408" s="19">
        <v>11743.93</v>
      </c>
      <c r="I1408" t="s">
        <v>12</v>
      </c>
      <c r="J1408" t="s">
        <v>16</v>
      </c>
      <c r="K1408" t="s">
        <v>23</v>
      </c>
      <c r="L1408" t="str">
        <f t="shared" si="107"/>
        <v>tier - 3</v>
      </c>
      <c r="M1408" t="str">
        <f t="shared" si="108"/>
        <v>tier - 1</v>
      </c>
      <c r="N1408" t="str">
        <f t="shared" si="109"/>
        <v>R1012</v>
      </c>
    </row>
    <row r="1409" spans="1:14" x14ac:dyDescent="0.25">
      <c r="A1409" t="s">
        <v>1440</v>
      </c>
      <c r="B1409">
        <v>1979</v>
      </c>
      <c r="C1409" s="17" t="s">
        <v>15</v>
      </c>
      <c r="D1409" s="15">
        <v>6</v>
      </c>
      <c r="E1409" s="21">
        <f t="shared" si="105"/>
        <v>29165</v>
      </c>
      <c r="F1409" s="23">
        <f t="shared" si="106"/>
        <v>43</v>
      </c>
      <c r="G1409">
        <v>2</v>
      </c>
      <c r="H1409" s="19">
        <v>11752.68</v>
      </c>
      <c r="I1409" t="s">
        <v>12</v>
      </c>
      <c r="J1409" t="s">
        <v>16</v>
      </c>
      <c r="K1409" t="s">
        <v>535</v>
      </c>
      <c r="L1409" t="str">
        <f t="shared" si="107"/>
        <v>tier - 3</v>
      </c>
      <c r="M1409" t="str">
        <f t="shared" si="108"/>
        <v>tier - 1</v>
      </c>
      <c r="N1409" t="str">
        <f t="shared" si="109"/>
        <v>R1026</v>
      </c>
    </row>
    <row r="1410" spans="1:14" x14ac:dyDescent="0.25">
      <c r="A1410" t="s">
        <v>1441</v>
      </c>
      <c r="B1410">
        <v>1966</v>
      </c>
      <c r="C1410" s="17" t="s">
        <v>10</v>
      </c>
      <c r="D1410" s="15">
        <v>25</v>
      </c>
      <c r="E1410" s="21">
        <f t="shared" ref="E1410:E1473" si="110">DATEVALUE(D1410&amp;"-"&amp;C1410&amp;"-"&amp;B1410)</f>
        <v>24313</v>
      </c>
      <c r="F1410" s="23">
        <f t="shared" si="106"/>
        <v>56</v>
      </c>
      <c r="G1410">
        <v>1</v>
      </c>
      <c r="H1410" s="19">
        <v>11763</v>
      </c>
      <c r="I1410" t="s">
        <v>12</v>
      </c>
      <c r="J1410" t="s">
        <v>12</v>
      </c>
      <c r="K1410" t="s">
        <v>168</v>
      </c>
      <c r="L1410" t="str">
        <f t="shared" si="107"/>
        <v>tier - 3</v>
      </c>
      <c r="M1410" t="str">
        <f t="shared" si="108"/>
        <v>tier - 3</v>
      </c>
      <c r="N1410" t="str">
        <f t="shared" si="109"/>
        <v>R1016</v>
      </c>
    </row>
    <row r="1411" spans="1:14" x14ac:dyDescent="0.25">
      <c r="A1411" t="s">
        <v>1442</v>
      </c>
      <c r="B1411">
        <v>1982</v>
      </c>
      <c r="C1411" s="17" t="s">
        <v>15</v>
      </c>
      <c r="D1411" s="15">
        <v>20</v>
      </c>
      <c r="E1411" s="21">
        <f t="shared" si="110"/>
        <v>30275</v>
      </c>
      <c r="F1411" s="23">
        <f t="shared" ref="F1411:F1474" si="111">DATEDIF(E1411,DATE(2023,6,8),"Y")</f>
        <v>40</v>
      </c>
      <c r="G1411">
        <v>3</v>
      </c>
      <c r="H1411" s="19">
        <v>11773.06</v>
      </c>
      <c r="I1411" t="s">
        <v>12</v>
      </c>
      <c r="J1411" t="s">
        <v>12</v>
      </c>
      <c r="K1411" t="s">
        <v>535</v>
      </c>
      <c r="L1411" t="str">
        <f t="shared" ref="L1411:L1474" si="112">SUBSTITUTE(I1411,"?","tier - 2")</f>
        <v>tier - 3</v>
      </c>
      <c r="M1411" t="str">
        <f t="shared" ref="M1411:M1474" si="113">SUBSTITUTE(J1411,"?","tier - 2")</f>
        <v>tier - 3</v>
      </c>
      <c r="N1411" t="str">
        <f t="shared" ref="N1411:N1474" si="114">SUBSTITUTE(K1411,"?","Unknown")</f>
        <v>R1026</v>
      </c>
    </row>
    <row r="1412" spans="1:14" x14ac:dyDescent="0.25">
      <c r="A1412" t="s">
        <v>1443</v>
      </c>
      <c r="B1412">
        <v>1965</v>
      </c>
      <c r="C1412" s="17" t="s">
        <v>37</v>
      </c>
      <c r="D1412" s="15">
        <v>3</v>
      </c>
      <c r="E1412" s="21">
        <f t="shared" si="110"/>
        <v>24018</v>
      </c>
      <c r="F1412" s="23">
        <f t="shared" si="111"/>
        <v>57</v>
      </c>
      <c r="G1412">
        <v>0</v>
      </c>
      <c r="H1412" s="19">
        <v>11830.61</v>
      </c>
      <c r="I1412" t="s">
        <v>12</v>
      </c>
      <c r="J1412" t="s">
        <v>16</v>
      </c>
      <c r="K1412" t="s">
        <v>23</v>
      </c>
      <c r="L1412" t="str">
        <f t="shared" si="112"/>
        <v>tier - 3</v>
      </c>
      <c r="M1412" t="str">
        <f t="shared" si="113"/>
        <v>tier - 1</v>
      </c>
      <c r="N1412" t="str">
        <f t="shared" si="114"/>
        <v>R1012</v>
      </c>
    </row>
    <row r="1413" spans="1:14" x14ac:dyDescent="0.25">
      <c r="A1413" t="s">
        <v>1444</v>
      </c>
      <c r="B1413">
        <v>1964</v>
      </c>
      <c r="C1413" s="17" t="s">
        <v>18</v>
      </c>
      <c r="D1413" s="15">
        <v>27</v>
      </c>
      <c r="E1413" s="21">
        <f t="shared" si="110"/>
        <v>23555</v>
      </c>
      <c r="F1413" s="23">
        <f t="shared" si="111"/>
        <v>58</v>
      </c>
      <c r="G1413">
        <v>0</v>
      </c>
      <c r="H1413" s="19">
        <v>11833.78</v>
      </c>
      <c r="I1413" t="s">
        <v>12</v>
      </c>
      <c r="J1413" t="s">
        <v>12</v>
      </c>
      <c r="K1413" t="s">
        <v>13</v>
      </c>
      <c r="L1413" t="str">
        <f t="shared" si="112"/>
        <v>tier - 3</v>
      </c>
      <c r="M1413" t="str">
        <f t="shared" si="113"/>
        <v>tier - 3</v>
      </c>
      <c r="N1413" t="str">
        <f t="shared" si="114"/>
        <v>R1013</v>
      </c>
    </row>
    <row r="1414" spans="1:14" x14ac:dyDescent="0.25">
      <c r="A1414" t="s">
        <v>1445</v>
      </c>
      <c r="B1414">
        <v>1964</v>
      </c>
      <c r="C1414" s="17" t="s">
        <v>20</v>
      </c>
      <c r="D1414" s="15">
        <v>11</v>
      </c>
      <c r="E1414" s="21">
        <f t="shared" si="110"/>
        <v>23631</v>
      </c>
      <c r="F1414" s="23">
        <f t="shared" si="111"/>
        <v>58</v>
      </c>
      <c r="G1414">
        <v>0</v>
      </c>
      <c r="H1414" s="19">
        <v>11837.16</v>
      </c>
      <c r="I1414" t="s">
        <v>12</v>
      </c>
      <c r="J1414" t="s">
        <v>12</v>
      </c>
      <c r="K1414" t="s">
        <v>42</v>
      </c>
      <c r="L1414" t="str">
        <f t="shared" si="112"/>
        <v>tier - 3</v>
      </c>
      <c r="M1414" t="str">
        <f t="shared" si="113"/>
        <v>tier - 3</v>
      </c>
      <c r="N1414" t="str">
        <f t="shared" si="114"/>
        <v>R1011</v>
      </c>
    </row>
    <row r="1415" spans="1:14" x14ac:dyDescent="0.25">
      <c r="A1415" t="s">
        <v>1446</v>
      </c>
      <c r="B1415">
        <v>1965</v>
      </c>
      <c r="C1415" s="17" t="s">
        <v>20</v>
      </c>
      <c r="D1415" s="15">
        <v>25</v>
      </c>
      <c r="E1415" s="21">
        <f t="shared" si="110"/>
        <v>24010</v>
      </c>
      <c r="F1415" s="23">
        <f t="shared" si="111"/>
        <v>57</v>
      </c>
      <c r="G1415">
        <v>0</v>
      </c>
      <c r="H1415" s="19">
        <v>11840.78</v>
      </c>
      <c r="I1415" t="s">
        <v>12</v>
      </c>
      <c r="J1415" t="s">
        <v>11</v>
      </c>
      <c r="K1415" t="s">
        <v>23</v>
      </c>
      <c r="L1415" t="str">
        <f t="shared" si="112"/>
        <v>tier - 3</v>
      </c>
      <c r="M1415" t="str">
        <f t="shared" si="113"/>
        <v>tier - 2</v>
      </c>
      <c r="N1415" t="str">
        <f t="shared" si="114"/>
        <v>R1012</v>
      </c>
    </row>
    <row r="1416" spans="1:14" x14ac:dyDescent="0.25">
      <c r="A1416" t="s">
        <v>1447</v>
      </c>
      <c r="B1416">
        <v>1964</v>
      </c>
      <c r="C1416" s="17" t="s">
        <v>10</v>
      </c>
      <c r="D1416" s="15">
        <v>11</v>
      </c>
      <c r="E1416" s="21">
        <f t="shared" si="110"/>
        <v>23569</v>
      </c>
      <c r="F1416" s="23">
        <f t="shared" si="111"/>
        <v>58</v>
      </c>
      <c r="G1416">
        <v>0</v>
      </c>
      <c r="H1416" s="19">
        <v>11842.44</v>
      </c>
      <c r="I1416" t="s">
        <v>12</v>
      </c>
      <c r="J1416" t="s">
        <v>11</v>
      </c>
      <c r="K1416" t="s">
        <v>42</v>
      </c>
      <c r="L1416" t="str">
        <f t="shared" si="112"/>
        <v>tier - 3</v>
      </c>
      <c r="M1416" t="str">
        <f t="shared" si="113"/>
        <v>tier - 2</v>
      </c>
      <c r="N1416" t="str">
        <f t="shared" si="114"/>
        <v>R1011</v>
      </c>
    </row>
    <row r="1417" spans="1:14" x14ac:dyDescent="0.25">
      <c r="A1417" t="s">
        <v>1448</v>
      </c>
      <c r="B1417">
        <v>1965</v>
      </c>
      <c r="C1417" s="17" t="s">
        <v>15</v>
      </c>
      <c r="D1417" s="15">
        <v>10</v>
      </c>
      <c r="E1417" s="21">
        <f t="shared" si="110"/>
        <v>24056</v>
      </c>
      <c r="F1417" s="23">
        <f t="shared" si="111"/>
        <v>57</v>
      </c>
      <c r="G1417">
        <v>0</v>
      </c>
      <c r="H1417" s="19">
        <v>11842.62</v>
      </c>
      <c r="I1417" t="s">
        <v>12</v>
      </c>
      <c r="J1417" t="s">
        <v>12</v>
      </c>
      <c r="K1417" t="s">
        <v>23</v>
      </c>
      <c r="L1417" t="str">
        <f t="shared" si="112"/>
        <v>tier - 3</v>
      </c>
      <c r="M1417" t="str">
        <f t="shared" si="113"/>
        <v>tier - 3</v>
      </c>
      <c r="N1417" t="str">
        <f t="shared" si="114"/>
        <v>R1012</v>
      </c>
    </row>
    <row r="1418" spans="1:14" x14ac:dyDescent="0.25">
      <c r="A1418" t="s">
        <v>1449</v>
      </c>
      <c r="B1418">
        <v>1964</v>
      </c>
      <c r="C1418" s="17" t="s">
        <v>18</v>
      </c>
      <c r="D1418" s="15">
        <v>27</v>
      </c>
      <c r="E1418" s="21">
        <f t="shared" si="110"/>
        <v>23555</v>
      </c>
      <c r="F1418" s="23">
        <f t="shared" si="111"/>
        <v>58</v>
      </c>
      <c r="G1418">
        <v>0</v>
      </c>
      <c r="H1418" s="19">
        <v>11848.14</v>
      </c>
      <c r="I1418" t="s">
        <v>12</v>
      </c>
      <c r="J1418" t="s">
        <v>11</v>
      </c>
      <c r="K1418" t="s">
        <v>42</v>
      </c>
      <c r="L1418" t="str">
        <f t="shared" si="112"/>
        <v>tier - 3</v>
      </c>
      <c r="M1418" t="str">
        <f t="shared" si="113"/>
        <v>tier - 2</v>
      </c>
      <c r="N1418" t="str">
        <f t="shared" si="114"/>
        <v>R1011</v>
      </c>
    </row>
    <row r="1419" spans="1:14" x14ac:dyDescent="0.25">
      <c r="A1419" t="s">
        <v>1450</v>
      </c>
      <c r="B1419">
        <v>1964</v>
      </c>
      <c r="C1419" s="17" t="s">
        <v>20</v>
      </c>
      <c r="D1419" s="15">
        <v>29</v>
      </c>
      <c r="E1419" s="21">
        <f t="shared" si="110"/>
        <v>23649</v>
      </c>
      <c r="F1419" s="23">
        <f t="shared" si="111"/>
        <v>58</v>
      </c>
      <c r="G1419">
        <v>0</v>
      </c>
      <c r="H1419" s="19">
        <v>11856.41</v>
      </c>
      <c r="I1419" t="s">
        <v>12</v>
      </c>
      <c r="J1419" t="s">
        <v>11</v>
      </c>
      <c r="K1419" t="s">
        <v>13</v>
      </c>
      <c r="L1419" t="str">
        <f t="shared" si="112"/>
        <v>tier - 3</v>
      </c>
      <c r="M1419" t="str">
        <f t="shared" si="113"/>
        <v>tier - 2</v>
      </c>
      <c r="N1419" t="str">
        <f t="shared" si="114"/>
        <v>R1013</v>
      </c>
    </row>
    <row r="1420" spans="1:14" x14ac:dyDescent="0.25">
      <c r="A1420" t="s">
        <v>1451</v>
      </c>
      <c r="B1420">
        <v>1974</v>
      </c>
      <c r="C1420" s="17" t="s">
        <v>10</v>
      </c>
      <c r="D1420" s="15">
        <v>7</v>
      </c>
      <c r="E1420" s="21">
        <f t="shared" si="110"/>
        <v>27217</v>
      </c>
      <c r="F1420" s="23">
        <f t="shared" si="111"/>
        <v>48</v>
      </c>
      <c r="G1420">
        <v>0</v>
      </c>
      <c r="H1420" s="19">
        <v>11858.56</v>
      </c>
      <c r="I1420" t="s">
        <v>12</v>
      </c>
      <c r="J1420" t="s">
        <v>12</v>
      </c>
      <c r="K1420" t="s">
        <v>42</v>
      </c>
      <c r="L1420" t="str">
        <f t="shared" si="112"/>
        <v>tier - 3</v>
      </c>
      <c r="M1420" t="str">
        <f t="shared" si="113"/>
        <v>tier - 3</v>
      </c>
      <c r="N1420" t="str">
        <f t="shared" si="114"/>
        <v>R1011</v>
      </c>
    </row>
    <row r="1421" spans="1:14" x14ac:dyDescent="0.25">
      <c r="A1421" t="s">
        <v>1452</v>
      </c>
      <c r="B1421">
        <v>1967</v>
      </c>
      <c r="C1421" s="17" t="s">
        <v>35</v>
      </c>
      <c r="D1421" s="15">
        <v>24</v>
      </c>
      <c r="E1421" s="21">
        <f t="shared" si="110"/>
        <v>24708</v>
      </c>
      <c r="F1421" s="23">
        <f t="shared" si="111"/>
        <v>55</v>
      </c>
      <c r="G1421">
        <v>1</v>
      </c>
      <c r="H1421" s="19">
        <v>11879.1</v>
      </c>
      <c r="I1421" t="s">
        <v>12</v>
      </c>
      <c r="J1421" t="s">
        <v>12</v>
      </c>
      <c r="K1421" t="s">
        <v>247</v>
      </c>
      <c r="L1421" t="str">
        <f t="shared" si="112"/>
        <v>tier - 3</v>
      </c>
      <c r="M1421" t="str">
        <f t="shared" si="113"/>
        <v>tier - 3</v>
      </c>
      <c r="N1421" t="str">
        <f t="shared" si="114"/>
        <v>R1024</v>
      </c>
    </row>
    <row r="1422" spans="1:14" x14ac:dyDescent="0.25">
      <c r="A1422" t="s">
        <v>1453</v>
      </c>
      <c r="B1422">
        <v>1967</v>
      </c>
      <c r="C1422" s="17" t="s">
        <v>10</v>
      </c>
      <c r="D1422" s="15">
        <v>14</v>
      </c>
      <c r="E1422" s="21">
        <f t="shared" si="110"/>
        <v>24667</v>
      </c>
      <c r="F1422" s="23">
        <f t="shared" si="111"/>
        <v>55</v>
      </c>
      <c r="G1422">
        <v>2</v>
      </c>
      <c r="H1422" s="19">
        <v>11881.36</v>
      </c>
      <c r="I1422" t="s">
        <v>12</v>
      </c>
      <c r="J1422" t="s">
        <v>11</v>
      </c>
      <c r="K1422" t="s">
        <v>42</v>
      </c>
      <c r="L1422" t="str">
        <f t="shared" si="112"/>
        <v>tier - 3</v>
      </c>
      <c r="M1422" t="str">
        <f t="shared" si="113"/>
        <v>tier - 2</v>
      </c>
      <c r="N1422" t="str">
        <f t="shared" si="114"/>
        <v>R1011</v>
      </c>
    </row>
    <row r="1423" spans="1:14" x14ac:dyDescent="0.25">
      <c r="A1423" t="s">
        <v>1454</v>
      </c>
      <c r="B1423">
        <v>1967</v>
      </c>
      <c r="C1423" s="17" t="s">
        <v>37</v>
      </c>
      <c r="D1423" s="15">
        <v>29</v>
      </c>
      <c r="E1423" s="21">
        <f t="shared" si="110"/>
        <v>24774</v>
      </c>
      <c r="F1423" s="23">
        <f t="shared" si="111"/>
        <v>55</v>
      </c>
      <c r="G1423">
        <v>2</v>
      </c>
      <c r="H1423" s="19">
        <v>11881.97</v>
      </c>
      <c r="I1423" t="s">
        <v>12</v>
      </c>
      <c r="J1423" t="s">
        <v>16</v>
      </c>
      <c r="K1423" t="s">
        <v>13</v>
      </c>
      <c r="L1423" t="str">
        <f t="shared" si="112"/>
        <v>tier - 3</v>
      </c>
      <c r="M1423" t="str">
        <f t="shared" si="113"/>
        <v>tier - 1</v>
      </c>
      <c r="N1423" t="str">
        <f t="shared" si="114"/>
        <v>R1013</v>
      </c>
    </row>
    <row r="1424" spans="1:14" x14ac:dyDescent="0.25">
      <c r="A1424" t="s">
        <v>1455</v>
      </c>
      <c r="B1424">
        <v>2004</v>
      </c>
      <c r="C1424" s="17" t="s">
        <v>18</v>
      </c>
      <c r="D1424" s="15">
        <v>2</v>
      </c>
      <c r="E1424" s="21">
        <f t="shared" si="110"/>
        <v>38140</v>
      </c>
      <c r="F1424" s="23">
        <f t="shared" si="111"/>
        <v>19</v>
      </c>
      <c r="G1424">
        <v>2</v>
      </c>
      <c r="H1424" s="19">
        <v>11884.05</v>
      </c>
      <c r="I1424" t="s">
        <v>12</v>
      </c>
      <c r="J1424" t="s">
        <v>12</v>
      </c>
      <c r="K1424" t="s">
        <v>13</v>
      </c>
      <c r="L1424" t="str">
        <f t="shared" si="112"/>
        <v>tier - 3</v>
      </c>
      <c r="M1424" t="str">
        <f t="shared" si="113"/>
        <v>tier - 3</v>
      </c>
      <c r="N1424" t="str">
        <f t="shared" si="114"/>
        <v>R1013</v>
      </c>
    </row>
    <row r="1425" spans="1:14" x14ac:dyDescent="0.25">
      <c r="A1425" t="s">
        <v>1456</v>
      </c>
      <c r="B1425">
        <v>1964</v>
      </c>
      <c r="C1425" s="17" t="s">
        <v>15</v>
      </c>
      <c r="D1425" s="15">
        <v>19</v>
      </c>
      <c r="E1425" s="21">
        <f t="shared" si="110"/>
        <v>23700</v>
      </c>
      <c r="F1425" s="23">
        <f t="shared" si="111"/>
        <v>58</v>
      </c>
      <c r="G1425">
        <v>0</v>
      </c>
      <c r="H1425" s="19">
        <v>11918.2</v>
      </c>
      <c r="I1425" t="s">
        <v>12</v>
      </c>
      <c r="J1425" t="s">
        <v>16</v>
      </c>
      <c r="K1425" t="s">
        <v>300</v>
      </c>
      <c r="L1425" t="str">
        <f t="shared" si="112"/>
        <v>tier - 3</v>
      </c>
      <c r="M1425" t="str">
        <f t="shared" si="113"/>
        <v>tier - 1</v>
      </c>
      <c r="N1425" t="str">
        <f t="shared" si="114"/>
        <v>R1021</v>
      </c>
    </row>
    <row r="1426" spans="1:14" x14ac:dyDescent="0.25">
      <c r="A1426" t="s">
        <v>1457</v>
      </c>
      <c r="B1426">
        <v>1964</v>
      </c>
      <c r="C1426" s="17" t="s">
        <v>30</v>
      </c>
      <c r="D1426" s="15">
        <v>20</v>
      </c>
      <c r="E1426" s="21">
        <f t="shared" si="110"/>
        <v>23731</v>
      </c>
      <c r="F1426" s="23">
        <f t="shared" si="111"/>
        <v>58</v>
      </c>
      <c r="G1426">
        <v>0</v>
      </c>
      <c r="H1426" s="19">
        <v>11931.13</v>
      </c>
      <c r="I1426" t="s">
        <v>12</v>
      </c>
      <c r="J1426" t="s">
        <v>16</v>
      </c>
      <c r="K1426" t="s">
        <v>166</v>
      </c>
      <c r="L1426" t="str">
        <f t="shared" si="112"/>
        <v>tier - 3</v>
      </c>
      <c r="M1426" t="str">
        <f t="shared" si="113"/>
        <v>tier - 1</v>
      </c>
      <c r="N1426" t="str">
        <f t="shared" si="114"/>
        <v>R1019</v>
      </c>
    </row>
    <row r="1427" spans="1:14" x14ac:dyDescent="0.25">
      <c r="A1427" t="s">
        <v>1458</v>
      </c>
      <c r="B1427">
        <v>1964</v>
      </c>
      <c r="C1427" s="17" t="s">
        <v>35</v>
      </c>
      <c r="D1427" s="15">
        <v>2</v>
      </c>
      <c r="E1427" s="21">
        <f t="shared" si="110"/>
        <v>23591</v>
      </c>
      <c r="F1427" s="23">
        <f t="shared" si="111"/>
        <v>58</v>
      </c>
      <c r="G1427">
        <v>0</v>
      </c>
      <c r="H1427" s="19">
        <v>11938.26</v>
      </c>
      <c r="I1427" t="s">
        <v>12</v>
      </c>
      <c r="J1427" t="s">
        <v>12</v>
      </c>
      <c r="K1427" t="s">
        <v>166</v>
      </c>
      <c r="L1427" t="str">
        <f t="shared" si="112"/>
        <v>tier - 3</v>
      </c>
      <c r="M1427" t="str">
        <f t="shared" si="113"/>
        <v>tier - 3</v>
      </c>
      <c r="N1427" t="str">
        <f t="shared" si="114"/>
        <v>R1019</v>
      </c>
    </row>
    <row r="1428" spans="1:14" x14ac:dyDescent="0.25">
      <c r="A1428" t="s">
        <v>1459</v>
      </c>
      <c r="B1428">
        <v>1991</v>
      </c>
      <c r="C1428" s="17" t="s">
        <v>37</v>
      </c>
      <c r="D1428" s="15">
        <v>19</v>
      </c>
      <c r="E1428" s="21">
        <f t="shared" si="110"/>
        <v>33530</v>
      </c>
      <c r="F1428" s="23">
        <f t="shared" si="111"/>
        <v>31</v>
      </c>
      <c r="G1428">
        <v>3</v>
      </c>
      <c r="H1428" s="19">
        <v>11941.83</v>
      </c>
      <c r="I1428" t="s">
        <v>12</v>
      </c>
      <c r="J1428" t="s">
        <v>16</v>
      </c>
      <c r="K1428" t="s">
        <v>249</v>
      </c>
      <c r="L1428" t="str">
        <f t="shared" si="112"/>
        <v>tier - 3</v>
      </c>
      <c r="M1428" t="str">
        <f t="shared" si="113"/>
        <v>tier - 1</v>
      </c>
      <c r="N1428" t="str">
        <f t="shared" si="114"/>
        <v>R1023</v>
      </c>
    </row>
    <row r="1429" spans="1:14" x14ac:dyDescent="0.25">
      <c r="A1429" t="s">
        <v>1460</v>
      </c>
      <c r="B1429">
        <v>1964</v>
      </c>
      <c r="C1429" s="17" t="s">
        <v>30</v>
      </c>
      <c r="D1429" s="15">
        <v>25</v>
      </c>
      <c r="E1429" s="21">
        <f t="shared" si="110"/>
        <v>23736</v>
      </c>
      <c r="F1429" s="23">
        <f t="shared" si="111"/>
        <v>58</v>
      </c>
      <c r="G1429">
        <v>0</v>
      </c>
      <c r="H1429" s="19">
        <v>11944.59</v>
      </c>
      <c r="I1429" t="s">
        <v>12</v>
      </c>
      <c r="J1429" t="s">
        <v>11</v>
      </c>
      <c r="K1429" t="s">
        <v>168</v>
      </c>
      <c r="L1429" t="str">
        <f t="shared" si="112"/>
        <v>tier - 3</v>
      </c>
      <c r="M1429" t="str">
        <f t="shared" si="113"/>
        <v>tier - 2</v>
      </c>
      <c r="N1429" t="str">
        <f t="shared" si="114"/>
        <v>R1016</v>
      </c>
    </row>
    <row r="1430" spans="1:14" x14ac:dyDescent="0.25">
      <c r="A1430" t="s">
        <v>1461</v>
      </c>
      <c r="B1430">
        <v>1965</v>
      </c>
      <c r="C1430" s="17" t="s">
        <v>15</v>
      </c>
      <c r="D1430" s="15">
        <v>1</v>
      </c>
      <c r="E1430" s="21">
        <f t="shared" si="110"/>
        <v>24047</v>
      </c>
      <c r="F1430" s="23">
        <f t="shared" si="111"/>
        <v>57</v>
      </c>
      <c r="G1430">
        <v>1</v>
      </c>
      <c r="H1430" s="19">
        <v>11945.13</v>
      </c>
      <c r="I1430" t="s">
        <v>12</v>
      </c>
      <c r="J1430" t="s">
        <v>11</v>
      </c>
      <c r="K1430" t="s">
        <v>23</v>
      </c>
      <c r="L1430" t="str">
        <f t="shared" si="112"/>
        <v>tier - 3</v>
      </c>
      <c r="M1430" t="str">
        <f t="shared" si="113"/>
        <v>tier - 2</v>
      </c>
      <c r="N1430" t="str">
        <f t="shared" si="114"/>
        <v>R1012</v>
      </c>
    </row>
    <row r="1431" spans="1:14" x14ac:dyDescent="0.25">
      <c r="A1431" t="s">
        <v>1462</v>
      </c>
      <c r="B1431">
        <v>1964</v>
      </c>
      <c r="C1431" s="17" t="s">
        <v>20</v>
      </c>
      <c r="D1431" s="15">
        <v>29</v>
      </c>
      <c r="E1431" s="21">
        <f t="shared" si="110"/>
        <v>23649</v>
      </c>
      <c r="F1431" s="23">
        <f t="shared" si="111"/>
        <v>58</v>
      </c>
      <c r="G1431">
        <v>1</v>
      </c>
      <c r="H1431" s="19">
        <v>11946.63</v>
      </c>
      <c r="I1431" t="s">
        <v>12</v>
      </c>
      <c r="J1431" t="s">
        <v>11</v>
      </c>
      <c r="K1431" t="s">
        <v>13</v>
      </c>
      <c r="L1431" t="str">
        <f t="shared" si="112"/>
        <v>tier - 3</v>
      </c>
      <c r="M1431" t="str">
        <f t="shared" si="113"/>
        <v>tier - 2</v>
      </c>
      <c r="N1431" t="str">
        <f t="shared" si="114"/>
        <v>R1013</v>
      </c>
    </row>
    <row r="1432" spans="1:14" x14ac:dyDescent="0.25">
      <c r="A1432" t="s">
        <v>1463</v>
      </c>
      <c r="B1432">
        <v>1967</v>
      </c>
      <c r="C1432" s="17" t="s">
        <v>30</v>
      </c>
      <c r="D1432" s="15">
        <v>22</v>
      </c>
      <c r="E1432" s="21">
        <f t="shared" si="110"/>
        <v>24828</v>
      </c>
      <c r="F1432" s="23">
        <f t="shared" si="111"/>
        <v>55</v>
      </c>
      <c r="G1432">
        <v>3</v>
      </c>
      <c r="H1432" s="19">
        <v>11987.17</v>
      </c>
      <c r="I1432" t="s">
        <v>12</v>
      </c>
      <c r="J1432" t="s">
        <v>12</v>
      </c>
      <c r="K1432" t="s">
        <v>13</v>
      </c>
      <c r="L1432" t="str">
        <f t="shared" si="112"/>
        <v>tier - 3</v>
      </c>
      <c r="M1432" t="str">
        <f t="shared" si="113"/>
        <v>tier - 3</v>
      </c>
      <c r="N1432" t="str">
        <f t="shared" si="114"/>
        <v>R1013</v>
      </c>
    </row>
    <row r="1433" spans="1:14" x14ac:dyDescent="0.25">
      <c r="A1433" t="s">
        <v>1464</v>
      </c>
      <c r="B1433">
        <v>1983</v>
      </c>
      <c r="C1433" s="17" t="s">
        <v>10</v>
      </c>
      <c r="D1433" s="15">
        <v>4</v>
      </c>
      <c r="E1433" s="21">
        <f t="shared" si="110"/>
        <v>30501</v>
      </c>
      <c r="F1433" s="23">
        <f t="shared" si="111"/>
        <v>39</v>
      </c>
      <c r="G1433">
        <v>3</v>
      </c>
      <c r="H1433" s="19">
        <v>11987.68</v>
      </c>
      <c r="I1433" t="s">
        <v>12</v>
      </c>
      <c r="J1433" t="s">
        <v>11</v>
      </c>
      <c r="K1433" t="s">
        <v>535</v>
      </c>
      <c r="L1433" t="str">
        <f t="shared" si="112"/>
        <v>tier - 3</v>
      </c>
      <c r="M1433" t="str">
        <f t="shared" si="113"/>
        <v>tier - 2</v>
      </c>
      <c r="N1433" t="str">
        <f t="shared" si="114"/>
        <v>R1026</v>
      </c>
    </row>
    <row r="1434" spans="1:14" x14ac:dyDescent="0.25">
      <c r="A1434" t="s">
        <v>1465</v>
      </c>
      <c r="B1434">
        <v>1993</v>
      </c>
      <c r="C1434" s="17" t="s">
        <v>30</v>
      </c>
      <c r="D1434" s="15">
        <v>12</v>
      </c>
      <c r="E1434" s="21">
        <f t="shared" si="110"/>
        <v>34315</v>
      </c>
      <c r="F1434" s="23">
        <f t="shared" si="111"/>
        <v>29</v>
      </c>
      <c r="G1434">
        <v>0</v>
      </c>
      <c r="H1434" s="19">
        <v>11994.89</v>
      </c>
      <c r="I1434" t="s">
        <v>12</v>
      </c>
      <c r="J1434" t="s">
        <v>11</v>
      </c>
      <c r="K1434" t="s">
        <v>23</v>
      </c>
      <c r="L1434" t="str">
        <f t="shared" si="112"/>
        <v>tier - 3</v>
      </c>
      <c r="M1434" t="str">
        <f t="shared" si="113"/>
        <v>tier - 2</v>
      </c>
      <c r="N1434" t="str">
        <f t="shared" si="114"/>
        <v>R1012</v>
      </c>
    </row>
    <row r="1435" spans="1:14" x14ac:dyDescent="0.25">
      <c r="A1435" t="s">
        <v>1466</v>
      </c>
      <c r="B1435">
        <v>1982</v>
      </c>
      <c r="C1435" s="17" t="s">
        <v>37</v>
      </c>
      <c r="D1435" s="15">
        <v>17</v>
      </c>
      <c r="E1435" s="21">
        <f t="shared" si="110"/>
        <v>30241</v>
      </c>
      <c r="F1435" s="23">
        <f t="shared" si="111"/>
        <v>40</v>
      </c>
      <c r="G1435">
        <v>3</v>
      </c>
      <c r="H1435" s="19">
        <v>12001.29</v>
      </c>
      <c r="I1435" t="s">
        <v>12</v>
      </c>
      <c r="J1435" t="s">
        <v>12</v>
      </c>
      <c r="K1435" t="s">
        <v>300</v>
      </c>
      <c r="L1435" t="str">
        <f t="shared" si="112"/>
        <v>tier - 3</v>
      </c>
      <c r="M1435" t="str">
        <f t="shared" si="113"/>
        <v>tier - 3</v>
      </c>
      <c r="N1435" t="str">
        <f t="shared" si="114"/>
        <v>R1021</v>
      </c>
    </row>
    <row r="1436" spans="1:14" x14ac:dyDescent="0.25">
      <c r="A1436" t="s">
        <v>1467</v>
      </c>
      <c r="B1436">
        <v>1965</v>
      </c>
      <c r="C1436" s="17" t="s">
        <v>18</v>
      </c>
      <c r="D1436" s="15">
        <v>9</v>
      </c>
      <c r="E1436" s="21">
        <f t="shared" si="110"/>
        <v>23902</v>
      </c>
      <c r="F1436" s="23">
        <f t="shared" si="111"/>
        <v>57</v>
      </c>
      <c r="G1436">
        <v>0</v>
      </c>
      <c r="H1436" s="19">
        <v>12029.29</v>
      </c>
      <c r="I1436" t="s">
        <v>12</v>
      </c>
      <c r="J1436" t="s">
        <v>11</v>
      </c>
      <c r="K1436" t="s">
        <v>247</v>
      </c>
      <c r="L1436" t="str">
        <f t="shared" si="112"/>
        <v>tier - 3</v>
      </c>
      <c r="M1436" t="str">
        <f t="shared" si="113"/>
        <v>tier - 2</v>
      </c>
      <c r="N1436" t="str">
        <f t="shared" si="114"/>
        <v>R1024</v>
      </c>
    </row>
    <row r="1437" spans="1:14" x14ac:dyDescent="0.25">
      <c r="A1437" t="s">
        <v>1468</v>
      </c>
      <c r="B1437">
        <v>1965</v>
      </c>
      <c r="C1437" s="17" t="s">
        <v>37</v>
      </c>
      <c r="D1437" s="15">
        <v>29</v>
      </c>
      <c r="E1437" s="21">
        <f t="shared" si="110"/>
        <v>24044</v>
      </c>
      <c r="F1437" s="23">
        <f t="shared" si="111"/>
        <v>57</v>
      </c>
      <c r="G1437">
        <v>1</v>
      </c>
      <c r="H1437" s="19">
        <v>12032.33</v>
      </c>
      <c r="I1437" t="s">
        <v>12</v>
      </c>
      <c r="J1437" t="s">
        <v>16</v>
      </c>
      <c r="K1437" t="s">
        <v>42</v>
      </c>
      <c r="L1437" t="str">
        <f t="shared" si="112"/>
        <v>tier - 3</v>
      </c>
      <c r="M1437" t="str">
        <f t="shared" si="113"/>
        <v>tier - 1</v>
      </c>
      <c r="N1437" t="str">
        <f t="shared" si="114"/>
        <v>R1011</v>
      </c>
    </row>
    <row r="1438" spans="1:14" x14ac:dyDescent="0.25">
      <c r="A1438" t="s">
        <v>1469</v>
      </c>
      <c r="B1438">
        <v>1979</v>
      </c>
      <c r="C1438" s="17" t="s">
        <v>37</v>
      </c>
      <c r="D1438" s="15">
        <v>16</v>
      </c>
      <c r="E1438" s="21">
        <f t="shared" si="110"/>
        <v>29144</v>
      </c>
      <c r="F1438" s="23">
        <f t="shared" si="111"/>
        <v>43</v>
      </c>
      <c r="G1438">
        <v>2</v>
      </c>
      <c r="H1438" s="19">
        <v>12035.18</v>
      </c>
      <c r="I1438" t="s">
        <v>12</v>
      </c>
      <c r="J1438" t="s">
        <v>12</v>
      </c>
      <c r="K1438" t="s">
        <v>300</v>
      </c>
      <c r="L1438" t="str">
        <f t="shared" si="112"/>
        <v>tier - 3</v>
      </c>
      <c r="M1438" t="str">
        <f t="shared" si="113"/>
        <v>tier - 3</v>
      </c>
      <c r="N1438" t="str">
        <f t="shared" si="114"/>
        <v>R1021</v>
      </c>
    </row>
    <row r="1439" spans="1:14" x14ac:dyDescent="0.25">
      <c r="A1439" t="s">
        <v>1470</v>
      </c>
      <c r="B1439">
        <v>1966</v>
      </c>
      <c r="C1439" s="17" t="s">
        <v>15</v>
      </c>
      <c r="D1439" s="15">
        <v>24</v>
      </c>
      <c r="E1439" s="21">
        <f t="shared" si="110"/>
        <v>24435</v>
      </c>
      <c r="F1439" s="23">
        <f t="shared" si="111"/>
        <v>56</v>
      </c>
      <c r="G1439">
        <v>1</v>
      </c>
      <c r="H1439" s="19">
        <v>12044.34</v>
      </c>
      <c r="I1439" t="s">
        <v>12</v>
      </c>
      <c r="J1439" t="s">
        <v>16</v>
      </c>
      <c r="K1439" t="s">
        <v>23</v>
      </c>
      <c r="L1439" t="str">
        <f t="shared" si="112"/>
        <v>tier - 3</v>
      </c>
      <c r="M1439" t="str">
        <f t="shared" si="113"/>
        <v>tier - 1</v>
      </c>
      <c r="N1439" t="str">
        <f t="shared" si="114"/>
        <v>R1012</v>
      </c>
    </row>
    <row r="1440" spans="1:14" x14ac:dyDescent="0.25">
      <c r="A1440" t="s">
        <v>1471</v>
      </c>
      <c r="B1440">
        <v>1986</v>
      </c>
      <c r="C1440" s="17" t="s">
        <v>20</v>
      </c>
      <c r="D1440" s="15">
        <v>7</v>
      </c>
      <c r="E1440" s="21">
        <f t="shared" si="110"/>
        <v>31662</v>
      </c>
      <c r="F1440" s="23">
        <f t="shared" si="111"/>
        <v>36</v>
      </c>
      <c r="G1440">
        <v>3</v>
      </c>
      <c r="H1440" s="19">
        <v>12048.13</v>
      </c>
      <c r="I1440" t="s">
        <v>12</v>
      </c>
      <c r="J1440" t="s">
        <v>11</v>
      </c>
      <c r="K1440" t="s">
        <v>535</v>
      </c>
      <c r="L1440" t="str">
        <f t="shared" si="112"/>
        <v>tier - 3</v>
      </c>
      <c r="M1440" t="str">
        <f t="shared" si="113"/>
        <v>tier - 2</v>
      </c>
      <c r="N1440" t="str">
        <f t="shared" si="114"/>
        <v>R1026</v>
      </c>
    </row>
    <row r="1441" spans="1:14" x14ac:dyDescent="0.25">
      <c r="A1441" t="s">
        <v>1472</v>
      </c>
      <c r="B1441">
        <v>1984</v>
      </c>
      <c r="C1441" s="17" t="s">
        <v>20</v>
      </c>
      <c r="D1441" s="15">
        <v>2</v>
      </c>
      <c r="E1441" s="21">
        <f t="shared" si="110"/>
        <v>30927</v>
      </c>
      <c r="F1441" s="23">
        <f t="shared" si="111"/>
        <v>38</v>
      </c>
      <c r="G1441">
        <v>3</v>
      </c>
      <c r="H1441" s="19">
        <v>12091.34</v>
      </c>
      <c r="I1441" t="s">
        <v>12</v>
      </c>
      <c r="J1441" t="s">
        <v>11</v>
      </c>
      <c r="K1441" t="s">
        <v>632</v>
      </c>
      <c r="L1441" t="str">
        <f t="shared" si="112"/>
        <v>tier - 3</v>
      </c>
      <c r="M1441" t="str">
        <f t="shared" si="113"/>
        <v>tier - 2</v>
      </c>
      <c r="N1441" t="str">
        <f t="shared" si="114"/>
        <v>R1022</v>
      </c>
    </row>
    <row r="1442" spans="1:14" x14ac:dyDescent="0.25">
      <c r="A1442" t="s">
        <v>1473</v>
      </c>
      <c r="B1442">
        <v>1968</v>
      </c>
      <c r="C1442" s="17" t="s">
        <v>18</v>
      </c>
      <c r="D1442" s="15">
        <v>21</v>
      </c>
      <c r="E1442" s="21">
        <f t="shared" si="110"/>
        <v>25010</v>
      </c>
      <c r="F1442" s="23">
        <f t="shared" si="111"/>
        <v>54</v>
      </c>
      <c r="G1442">
        <v>3</v>
      </c>
      <c r="H1442" s="19">
        <v>12094.48</v>
      </c>
      <c r="I1442" t="s">
        <v>12</v>
      </c>
      <c r="J1442" t="s">
        <v>12</v>
      </c>
      <c r="K1442" t="s">
        <v>42</v>
      </c>
      <c r="L1442" t="str">
        <f t="shared" si="112"/>
        <v>tier - 3</v>
      </c>
      <c r="M1442" t="str">
        <f t="shared" si="113"/>
        <v>tier - 3</v>
      </c>
      <c r="N1442" t="str">
        <f t="shared" si="114"/>
        <v>R1011</v>
      </c>
    </row>
    <row r="1443" spans="1:14" x14ac:dyDescent="0.25">
      <c r="A1443" t="s">
        <v>1474</v>
      </c>
      <c r="B1443">
        <v>1968</v>
      </c>
      <c r="C1443" s="17" t="s">
        <v>30</v>
      </c>
      <c r="D1443" s="15">
        <v>9</v>
      </c>
      <c r="E1443" s="21">
        <f t="shared" si="110"/>
        <v>25181</v>
      </c>
      <c r="F1443" s="23">
        <f t="shared" si="111"/>
        <v>54</v>
      </c>
      <c r="G1443">
        <v>2</v>
      </c>
      <c r="H1443" s="19">
        <v>12096.65</v>
      </c>
      <c r="I1443" t="s">
        <v>12</v>
      </c>
      <c r="J1443" t="s">
        <v>16</v>
      </c>
      <c r="K1443" t="s">
        <v>247</v>
      </c>
      <c r="L1443" t="str">
        <f t="shared" si="112"/>
        <v>tier - 3</v>
      </c>
      <c r="M1443" t="str">
        <f t="shared" si="113"/>
        <v>tier - 1</v>
      </c>
      <c r="N1443" t="str">
        <f t="shared" si="114"/>
        <v>R1024</v>
      </c>
    </row>
    <row r="1444" spans="1:14" x14ac:dyDescent="0.25">
      <c r="A1444" t="s">
        <v>1475</v>
      </c>
      <c r="B1444">
        <v>1968</v>
      </c>
      <c r="C1444" s="17" t="s">
        <v>37</v>
      </c>
      <c r="D1444" s="15">
        <v>25</v>
      </c>
      <c r="E1444" s="21">
        <f t="shared" si="110"/>
        <v>25136</v>
      </c>
      <c r="F1444" s="23">
        <f t="shared" si="111"/>
        <v>54</v>
      </c>
      <c r="G1444">
        <v>3</v>
      </c>
      <c r="H1444" s="19">
        <v>12105.32</v>
      </c>
      <c r="I1444" t="s">
        <v>12</v>
      </c>
      <c r="J1444" t="s">
        <v>12</v>
      </c>
      <c r="K1444" t="s">
        <v>42</v>
      </c>
      <c r="L1444" t="str">
        <f t="shared" si="112"/>
        <v>tier - 3</v>
      </c>
      <c r="M1444" t="str">
        <f t="shared" si="113"/>
        <v>tier - 3</v>
      </c>
      <c r="N1444" t="str">
        <f t="shared" si="114"/>
        <v>R1011</v>
      </c>
    </row>
    <row r="1445" spans="1:14" x14ac:dyDescent="0.25">
      <c r="A1445" t="s">
        <v>1476</v>
      </c>
      <c r="B1445">
        <v>1963</v>
      </c>
      <c r="C1445" s="17" t="s">
        <v>10</v>
      </c>
      <c r="D1445" s="15">
        <v>20</v>
      </c>
      <c r="E1445" s="21">
        <f t="shared" si="110"/>
        <v>23212</v>
      </c>
      <c r="F1445" s="23">
        <f t="shared" si="111"/>
        <v>59</v>
      </c>
      <c r="G1445">
        <v>0</v>
      </c>
      <c r="H1445" s="19">
        <v>12124.99</v>
      </c>
      <c r="I1445" t="s">
        <v>12</v>
      </c>
      <c r="J1445" t="s">
        <v>16</v>
      </c>
      <c r="K1445" t="s">
        <v>23</v>
      </c>
      <c r="L1445" t="str">
        <f t="shared" si="112"/>
        <v>tier - 3</v>
      </c>
      <c r="M1445" t="str">
        <f t="shared" si="113"/>
        <v>tier - 1</v>
      </c>
      <c r="N1445" t="str">
        <f t="shared" si="114"/>
        <v>R1012</v>
      </c>
    </row>
    <row r="1446" spans="1:14" x14ac:dyDescent="0.25">
      <c r="A1446" t="s">
        <v>1477</v>
      </c>
      <c r="B1446">
        <v>1963</v>
      </c>
      <c r="C1446" s="17" t="s">
        <v>18</v>
      </c>
      <c r="D1446" s="15">
        <v>4</v>
      </c>
      <c r="E1446" s="21">
        <f t="shared" si="110"/>
        <v>23166</v>
      </c>
      <c r="F1446" s="23">
        <f t="shared" si="111"/>
        <v>60</v>
      </c>
      <c r="G1446">
        <v>0</v>
      </c>
      <c r="H1446" s="19">
        <v>12129.61</v>
      </c>
      <c r="I1446" t="s">
        <v>12</v>
      </c>
      <c r="J1446" t="s">
        <v>16</v>
      </c>
      <c r="K1446" t="s">
        <v>23</v>
      </c>
      <c r="L1446" t="str">
        <f t="shared" si="112"/>
        <v>tier - 3</v>
      </c>
      <c r="M1446" t="str">
        <f t="shared" si="113"/>
        <v>tier - 1</v>
      </c>
      <c r="N1446" t="str">
        <f t="shared" si="114"/>
        <v>R1012</v>
      </c>
    </row>
    <row r="1447" spans="1:14" x14ac:dyDescent="0.25">
      <c r="A1447" t="s">
        <v>1478</v>
      </c>
      <c r="B1447">
        <v>1991</v>
      </c>
      <c r="C1447" s="17" t="s">
        <v>15</v>
      </c>
      <c r="D1447" s="15">
        <v>6</v>
      </c>
      <c r="E1447" s="21">
        <f t="shared" si="110"/>
        <v>33548</v>
      </c>
      <c r="F1447" s="23">
        <f t="shared" si="111"/>
        <v>31</v>
      </c>
      <c r="G1447">
        <v>3</v>
      </c>
      <c r="H1447" s="19">
        <v>12130.8</v>
      </c>
      <c r="I1447" t="s">
        <v>12</v>
      </c>
      <c r="J1447" t="s">
        <v>12</v>
      </c>
      <c r="K1447" t="s">
        <v>535</v>
      </c>
      <c r="L1447" t="str">
        <f t="shared" si="112"/>
        <v>tier - 3</v>
      </c>
      <c r="M1447" t="str">
        <f t="shared" si="113"/>
        <v>tier - 3</v>
      </c>
      <c r="N1447" t="str">
        <f t="shared" si="114"/>
        <v>R1026</v>
      </c>
    </row>
    <row r="1448" spans="1:14" x14ac:dyDescent="0.25">
      <c r="A1448" t="s">
        <v>1479</v>
      </c>
      <c r="B1448">
        <v>1974</v>
      </c>
      <c r="C1448" s="17" t="s">
        <v>20</v>
      </c>
      <c r="D1448" s="15">
        <v>16</v>
      </c>
      <c r="E1448" s="21">
        <f t="shared" si="110"/>
        <v>27288</v>
      </c>
      <c r="F1448" s="23">
        <f t="shared" si="111"/>
        <v>48</v>
      </c>
      <c r="G1448">
        <v>0</v>
      </c>
      <c r="H1448" s="19">
        <v>12137.6</v>
      </c>
      <c r="I1448" t="s">
        <v>12</v>
      </c>
      <c r="J1448" t="s">
        <v>12</v>
      </c>
      <c r="K1448" t="s">
        <v>23</v>
      </c>
      <c r="L1448" t="str">
        <f t="shared" si="112"/>
        <v>tier - 3</v>
      </c>
      <c r="M1448" t="str">
        <f t="shared" si="113"/>
        <v>tier - 3</v>
      </c>
      <c r="N1448" t="str">
        <f t="shared" si="114"/>
        <v>R1012</v>
      </c>
    </row>
    <row r="1449" spans="1:14" x14ac:dyDescent="0.25">
      <c r="A1449" t="s">
        <v>1480</v>
      </c>
      <c r="B1449">
        <v>1962</v>
      </c>
      <c r="C1449" s="17" t="s">
        <v>15</v>
      </c>
      <c r="D1449" s="15">
        <v>4</v>
      </c>
      <c r="E1449" s="21">
        <f t="shared" si="110"/>
        <v>22954</v>
      </c>
      <c r="F1449" s="23">
        <f t="shared" si="111"/>
        <v>60</v>
      </c>
      <c r="G1449">
        <v>0</v>
      </c>
      <c r="H1449" s="19">
        <v>12142.58</v>
      </c>
      <c r="I1449" t="s">
        <v>12</v>
      </c>
      <c r="J1449" t="s">
        <v>11</v>
      </c>
      <c r="K1449" t="s">
        <v>13</v>
      </c>
      <c r="L1449" t="str">
        <f t="shared" si="112"/>
        <v>tier - 3</v>
      </c>
      <c r="M1449" t="str">
        <f t="shared" si="113"/>
        <v>tier - 2</v>
      </c>
      <c r="N1449" t="str">
        <f t="shared" si="114"/>
        <v>R1013</v>
      </c>
    </row>
    <row r="1450" spans="1:14" x14ac:dyDescent="0.25">
      <c r="A1450" t="s">
        <v>1481</v>
      </c>
      <c r="B1450">
        <v>1962</v>
      </c>
      <c r="C1450" s="17" t="s">
        <v>20</v>
      </c>
      <c r="D1450" s="15">
        <v>15</v>
      </c>
      <c r="E1450" s="21">
        <f t="shared" si="110"/>
        <v>22904</v>
      </c>
      <c r="F1450" s="23">
        <f t="shared" si="111"/>
        <v>60</v>
      </c>
      <c r="G1450">
        <v>0</v>
      </c>
      <c r="H1450" s="19">
        <v>12146.97</v>
      </c>
      <c r="I1450" t="s">
        <v>12</v>
      </c>
      <c r="J1450" t="s">
        <v>12</v>
      </c>
      <c r="K1450" t="s">
        <v>42</v>
      </c>
      <c r="L1450" t="str">
        <f t="shared" si="112"/>
        <v>tier - 3</v>
      </c>
      <c r="M1450" t="str">
        <f t="shared" si="113"/>
        <v>tier - 3</v>
      </c>
      <c r="N1450" t="str">
        <f t="shared" si="114"/>
        <v>R1011</v>
      </c>
    </row>
    <row r="1451" spans="1:14" x14ac:dyDescent="0.25">
      <c r="A1451" t="s">
        <v>1482</v>
      </c>
      <c r="B1451">
        <v>1987</v>
      </c>
      <c r="C1451" s="17" t="s">
        <v>37</v>
      </c>
      <c r="D1451" s="15">
        <v>5</v>
      </c>
      <c r="E1451" s="21">
        <f t="shared" si="110"/>
        <v>32055</v>
      </c>
      <c r="F1451" s="23">
        <f t="shared" si="111"/>
        <v>35</v>
      </c>
      <c r="G1451">
        <v>3</v>
      </c>
      <c r="H1451" s="19">
        <v>12148.2</v>
      </c>
      <c r="I1451" t="s">
        <v>12</v>
      </c>
      <c r="J1451" t="s">
        <v>12</v>
      </c>
      <c r="K1451" t="s">
        <v>23</v>
      </c>
      <c r="L1451" t="str">
        <f t="shared" si="112"/>
        <v>tier - 3</v>
      </c>
      <c r="M1451" t="str">
        <f t="shared" si="113"/>
        <v>tier - 3</v>
      </c>
      <c r="N1451" t="str">
        <f t="shared" si="114"/>
        <v>R1012</v>
      </c>
    </row>
    <row r="1452" spans="1:14" x14ac:dyDescent="0.25">
      <c r="A1452" t="s">
        <v>1483</v>
      </c>
      <c r="B1452">
        <v>1991</v>
      </c>
      <c r="C1452" s="17" t="s">
        <v>35</v>
      </c>
      <c r="D1452" s="15">
        <v>29</v>
      </c>
      <c r="E1452" s="21">
        <f t="shared" si="110"/>
        <v>33479</v>
      </c>
      <c r="F1452" s="23">
        <f t="shared" si="111"/>
        <v>31</v>
      </c>
      <c r="G1452">
        <v>3</v>
      </c>
      <c r="H1452" s="19">
        <v>12198.64</v>
      </c>
      <c r="I1452" t="s">
        <v>12</v>
      </c>
      <c r="J1452" t="s">
        <v>12</v>
      </c>
      <c r="K1452" t="s">
        <v>535</v>
      </c>
      <c r="L1452" t="str">
        <f t="shared" si="112"/>
        <v>tier - 3</v>
      </c>
      <c r="M1452" t="str">
        <f t="shared" si="113"/>
        <v>tier - 3</v>
      </c>
      <c r="N1452" t="str">
        <f t="shared" si="114"/>
        <v>R1026</v>
      </c>
    </row>
    <row r="1453" spans="1:14" x14ac:dyDescent="0.25">
      <c r="A1453" t="s">
        <v>1484</v>
      </c>
      <c r="B1453">
        <v>1977</v>
      </c>
      <c r="C1453" s="17" t="s">
        <v>35</v>
      </c>
      <c r="D1453" s="15">
        <v>14</v>
      </c>
      <c r="E1453" s="21">
        <f t="shared" si="110"/>
        <v>28351</v>
      </c>
      <c r="F1453" s="23">
        <f t="shared" si="111"/>
        <v>45</v>
      </c>
      <c r="G1453">
        <v>2</v>
      </c>
      <c r="H1453" s="19">
        <v>12218.7</v>
      </c>
      <c r="I1453" t="s">
        <v>12</v>
      </c>
      <c r="J1453" t="s">
        <v>16</v>
      </c>
      <c r="K1453" t="s">
        <v>23</v>
      </c>
      <c r="L1453" t="str">
        <f t="shared" si="112"/>
        <v>tier - 3</v>
      </c>
      <c r="M1453" t="str">
        <f t="shared" si="113"/>
        <v>tier - 1</v>
      </c>
      <c r="N1453" t="str">
        <f t="shared" si="114"/>
        <v>R1012</v>
      </c>
    </row>
    <row r="1454" spans="1:14" x14ac:dyDescent="0.25">
      <c r="A1454" t="s">
        <v>1485</v>
      </c>
      <c r="B1454">
        <v>1964</v>
      </c>
      <c r="C1454" s="17" t="s">
        <v>10</v>
      </c>
      <c r="D1454" s="15">
        <v>20</v>
      </c>
      <c r="E1454" s="21">
        <f t="shared" si="110"/>
        <v>23578</v>
      </c>
      <c r="F1454" s="23">
        <f t="shared" si="111"/>
        <v>58</v>
      </c>
      <c r="G1454">
        <v>0</v>
      </c>
      <c r="H1454" s="19">
        <v>12222.9</v>
      </c>
      <c r="I1454" t="s">
        <v>12</v>
      </c>
      <c r="J1454" t="s">
        <v>11</v>
      </c>
      <c r="K1454" t="s">
        <v>23</v>
      </c>
      <c r="L1454" t="str">
        <f t="shared" si="112"/>
        <v>tier - 3</v>
      </c>
      <c r="M1454" t="str">
        <f t="shared" si="113"/>
        <v>tier - 2</v>
      </c>
      <c r="N1454" t="str">
        <f t="shared" si="114"/>
        <v>R1012</v>
      </c>
    </row>
    <row r="1455" spans="1:14" x14ac:dyDescent="0.25">
      <c r="A1455" t="s">
        <v>1486</v>
      </c>
      <c r="B1455">
        <v>1964</v>
      </c>
      <c r="C1455" s="17" t="s">
        <v>10</v>
      </c>
      <c r="D1455" s="15">
        <v>2</v>
      </c>
      <c r="E1455" s="21">
        <f t="shared" si="110"/>
        <v>23560</v>
      </c>
      <c r="F1455" s="23">
        <f t="shared" si="111"/>
        <v>58</v>
      </c>
      <c r="G1455">
        <v>0</v>
      </c>
      <c r="H1455" s="19">
        <v>12224.35</v>
      </c>
      <c r="I1455" t="s">
        <v>12</v>
      </c>
      <c r="J1455" t="s">
        <v>16</v>
      </c>
      <c r="K1455" t="s">
        <v>23</v>
      </c>
      <c r="L1455" t="str">
        <f t="shared" si="112"/>
        <v>tier - 3</v>
      </c>
      <c r="M1455" t="str">
        <f t="shared" si="113"/>
        <v>tier - 1</v>
      </c>
      <c r="N1455" t="str">
        <f t="shared" si="114"/>
        <v>R1012</v>
      </c>
    </row>
    <row r="1456" spans="1:14" x14ac:dyDescent="0.25">
      <c r="A1456" t="s">
        <v>1487</v>
      </c>
      <c r="B1456">
        <v>1964</v>
      </c>
      <c r="C1456" s="17" t="s">
        <v>18</v>
      </c>
      <c r="D1456" s="15">
        <v>24</v>
      </c>
      <c r="E1456" s="21">
        <f t="shared" si="110"/>
        <v>23552</v>
      </c>
      <c r="F1456" s="23">
        <f t="shared" si="111"/>
        <v>58</v>
      </c>
      <c r="G1456">
        <v>0</v>
      </c>
      <c r="H1456" s="19">
        <v>12231.61</v>
      </c>
      <c r="I1456" t="s">
        <v>12</v>
      </c>
      <c r="J1456" t="s">
        <v>12</v>
      </c>
      <c r="K1456" t="s">
        <v>23</v>
      </c>
      <c r="L1456" t="str">
        <f t="shared" si="112"/>
        <v>tier - 3</v>
      </c>
      <c r="M1456" t="str">
        <f t="shared" si="113"/>
        <v>tier - 3</v>
      </c>
      <c r="N1456" t="str">
        <f t="shared" si="114"/>
        <v>R1012</v>
      </c>
    </row>
    <row r="1457" spans="1:14" x14ac:dyDescent="0.25">
      <c r="A1457" t="s">
        <v>1488</v>
      </c>
      <c r="B1457">
        <v>1963</v>
      </c>
      <c r="C1457" s="17" t="s">
        <v>10</v>
      </c>
      <c r="D1457" s="15">
        <v>19</v>
      </c>
      <c r="E1457" s="21">
        <f t="shared" si="110"/>
        <v>23211</v>
      </c>
      <c r="F1457" s="23">
        <f t="shared" si="111"/>
        <v>59</v>
      </c>
      <c r="G1457">
        <v>0</v>
      </c>
      <c r="H1457" s="19">
        <v>12233.83</v>
      </c>
      <c r="I1457" t="s">
        <v>12</v>
      </c>
      <c r="J1457" t="s">
        <v>16</v>
      </c>
      <c r="K1457" t="s">
        <v>42</v>
      </c>
      <c r="L1457" t="str">
        <f t="shared" si="112"/>
        <v>tier - 3</v>
      </c>
      <c r="M1457" t="str">
        <f t="shared" si="113"/>
        <v>tier - 1</v>
      </c>
      <c r="N1457" t="str">
        <f t="shared" si="114"/>
        <v>R1011</v>
      </c>
    </row>
    <row r="1458" spans="1:14" x14ac:dyDescent="0.25">
      <c r="A1458" t="s">
        <v>1489</v>
      </c>
      <c r="B1458">
        <v>1964</v>
      </c>
      <c r="C1458" s="17" t="s">
        <v>37</v>
      </c>
      <c r="D1458" s="15">
        <v>15</v>
      </c>
      <c r="E1458" s="21">
        <f t="shared" si="110"/>
        <v>23665</v>
      </c>
      <c r="F1458" s="23">
        <f t="shared" si="111"/>
        <v>58</v>
      </c>
      <c r="G1458">
        <v>0</v>
      </c>
      <c r="H1458" s="19">
        <v>12235.84</v>
      </c>
      <c r="I1458" t="s">
        <v>12</v>
      </c>
      <c r="J1458" t="s">
        <v>12</v>
      </c>
      <c r="K1458" t="s">
        <v>23</v>
      </c>
      <c r="L1458" t="str">
        <f t="shared" si="112"/>
        <v>tier - 3</v>
      </c>
      <c r="M1458" t="str">
        <f t="shared" si="113"/>
        <v>tier - 3</v>
      </c>
      <c r="N1458" t="str">
        <f t="shared" si="114"/>
        <v>R1012</v>
      </c>
    </row>
    <row r="1459" spans="1:14" x14ac:dyDescent="0.25">
      <c r="A1459" t="s">
        <v>1490</v>
      </c>
      <c r="B1459">
        <v>1966</v>
      </c>
      <c r="C1459" s="17" t="s">
        <v>10</v>
      </c>
      <c r="D1459" s="15">
        <v>29</v>
      </c>
      <c r="E1459" s="21">
        <f t="shared" si="110"/>
        <v>24317</v>
      </c>
      <c r="F1459" s="23">
        <f t="shared" si="111"/>
        <v>56</v>
      </c>
      <c r="G1459">
        <v>0</v>
      </c>
      <c r="H1459" s="19">
        <v>12237.73</v>
      </c>
      <c r="I1459" t="s">
        <v>12</v>
      </c>
      <c r="J1459" t="s">
        <v>12</v>
      </c>
      <c r="K1459" t="s">
        <v>23</v>
      </c>
      <c r="L1459" t="str">
        <f t="shared" si="112"/>
        <v>tier - 3</v>
      </c>
      <c r="M1459" t="str">
        <f t="shared" si="113"/>
        <v>tier - 3</v>
      </c>
      <c r="N1459" t="str">
        <f t="shared" si="114"/>
        <v>R1012</v>
      </c>
    </row>
    <row r="1460" spans="1:14" x14ac:dyDescent="0.25">
      <c r="A1460" t="s">
        <v>1491</v>
      </c>
      <c r="B1460">
        <v>1963</v>
      </c>
      <c r="C1460" s="17" t="s">
        <v>10</v>
      </c>
      <c r="D1460" s="15">
        <v>17</v>
      </c>
      <c r="E1460" s="21">
        <f t="shared" si="110"/>
        <v>23209</v>
      </c>
      <c r="F1460" s="23">
        <f t="shared" si="111"/>
        <v>59</v>
      </c>
      <c r="G1460">
        <v>0</v>
      </c>
      <c r="H1460" s="19">
        <v>12244.53</v>
      </c>
      <c r="I1460" t="s">
        <v>12</v>
      </c>
      <c r="J1460" t="s">
        <v>16</v>
      </c>
      <c r="K1460" t="s">
        <v>13</v>
      </c>
      <c r="L1460" t="str">
        <f t="shared" si="112"/>
        <v>tier - 3</v>
      </c>
      <c r="M1460" t="str">
        <f t="shared" si="113"/>
        <v>tier - 1</v>
      </c>
      <c r="N1460" t="str">
        <f t="shared" si="114"/>
        <v>R1013</v>
      </c>
    </row>
    <row r="1461" spans="1:14" x14ac:dyDescent="0.25">
      <c r="A1461" t="s">
        <v>1492</v>
      </c>
      <c r="B1461">
        <v>1974</v>
      </c>
      <c r="C1461" s="17" t="s">
        <v>18</v>
      </c>
      <c r="D1461" s="15">
        <v>23</v>
      </c>
      <c r="E1461" s="21">
        <f t="shared" si="110"/>
        <v>27203</v>
      </c>
      <c r="F1461" s="23">
        <f t="shared" si="111"/>
        <v>48</v>
      </c>
      <c r="G1461">
        <v>0</v>
      </c>
      <c r="H1461" s="19">
        <v>12245.17</v>
      </c>
      <c r="I1461" t="s">
        <v>12</v>
      </c>
      <c r="J1461" t="s">
        <v>16</v>
      </c>
      <c r="K1461" t="s">
        <v>23</v>
      </c>
      <c r="L1461" t="str">
        <f t="shared" si="112"/>
        <v>tier - 3</v>
      </c>
      <c r="M1461" t="str">
        <f t="shared" si="113"/>
        <v>tier - 1</v>
      </c>
      <c r="N1461" t="str">
        <f t="shared" si="114"/>
        <v>R1012</v>
      </c>
    </row>
    <row r="1462" spans="1:14" x14ac:dyDescent="0.25">
      <c r="A1462" t="s">
        <v>1493</v>
      </c>
      <c r="B1462">
        <v>1989</v>
      </c>
      <c r="C1462" s="17" t="s">
        <v>15</v>
      </c>
      <c r="D1462" s="15">
        <v>23</v>
      </c>
      <c r="E1462" s="21">
        <f t="shared" si="110"/>
        <v>32835</v>
      </c>
      <c r="F1462" s="23">
        <f t="shared" si="111"/>
        <v>33</v>
      </c>
      <c r="G1462">
        <v>3</v>
      </c>
      <c r="H1462" s="19">
        <v>12254.44</v>
      </c>
      <c r="I1462" t="s">
        <v>12</v>
      </c>
      <c r="J1462" t="s">
        <v>12</v>
      </c>
      <c r="K1462" t="s">
        <v>535</v>
      </c>
      <c r="L1462" t="str">
        <f t="shared" si="112"/>
        <v>tier - 3</v>
      </c>
      <c r="M1462" t="str">
        <f t="shared" si="113"/>
        <v>tier - 3</v>
      </c>
      <c r="N1462" t="str">
        <f t="shared" si="114"/>
        <v>R1026</v>
      </c>
    </row>
    <row r="1463" spans="1:14" x14ac:dyDescent="0.25">
      <c r="A1463" t="s">
        <v>1494</v>
      </c>
      <c r="B1463">
        <v>1986</v>
      </c>
      <c r="C1463" s="17" t="s">
        <v>35</v>
      </c>
      <c r="D1463" s="15">
        <v>13</v>
      </c>
      <c r="E1463" s="21">
        <f t="shared" si="110"/>
        <v>31637</v>
      </c>
      <c r="F1463" s="23">
        <f t="shared" si="111"/>
        <v>36</v>
      </c>
      <c r="G1463">
        <v>3</v>
      </c>
      <c r="H1463" s="19">
        <v>12255.04</v>
      </c>
      <c r="I1463" t="s">
        <v>12</v>
      </c>
      <c r="J1463" t="s">
        <v>11</v>
      </c>
      <c r="K1463" t="s">
        <v>535</v>
      </c>
      <c r="L1463" t="str">
        <f t="shared" si="112"/>
        <v>tier - 3</v>
      </c>
      <c r="M1463" t="str">
        <f t="shared" si="113"/>
        <v>tier - 2</v>
      </c>
      <c r="N1463" t="str">
        <f t="shared" si="114"/>
        <v>R1026</v>
      </c>
    </row>
    <row r="1464" spans="1:14" x14ac:dyDescent="0.25">
      <c r="A1464" t="s">
        <v>1495</v>
      </c>
      <c r="B1464">
        <v>1966</v>
      </c>
      <c r="C1464" s="17" t="s">
        <v>30</v>
      </c>
      <c r="D1464" s="15">
        <v>6</v>
      </c>
      <c r="E1464" s="21">
        <f t="shared" si="110"/>
        <v>24447</v>
      </c>
      <c r="F1464" s="23">
        <f t="shared" si="111"/>
        <v>56</v>
      </c>
      <c r="G1464">
        <v>2</v>
      </c>
      <c r="H1464" s="19">
        <v>12265.51</v>
      </c>
      <c r="I1464" t="s">
        <v>12</v>
      </c>
      <c r="J1464" t="s">
        <v>12</v>
      </c>
      <c r="K1464" t="s">
        <v>13</v>
      </c>
      <c r="L1464" t="str">
        <f t="shared" si="112"/>
        <v>tier - 3</v>
      </c>
      <c r="M1464" t="str">
        <f t="shared" si="113"/>
        <v>tier - 3</v>
      </c>
      <c r="N1464" t="str">
        <f t="shared" si="114"/>
        <v>R1013</v>
      </c>
    </row>
    <row r="1465" spans="1:14" x14ac:dyDescent="0.25">
      <c r="A1465" t="s">
        <v>1496</v>
      </c>
      <c r="B1465">
        <v>1967</v>
      </c>
      <c r="C1465" s="17" t="s">
        <v>30</v>
      </c>
      <c r="D1465" s="15">
        <v>30</v>
      </c>
      <c r="E1465" s="21">
        <f t="shared" si="110"/>
        <v>24836</v>
      </c>
      <c r="F1465" s="23">
        <f t="shared" si="111"/>
        <v>55</v>
      </c>
      <c r="G1465">
        <v>2</v>
      </c>
      <c r="H1465" s="19">
        <v>12268.63</v>
      </c>
      <c r="I1465" t="s">
        <v>12</v>
      </c>
      <c r="J1465" t="s">
        <v>16</v>
      </c>
      <c r="K1465" t="s">
        <v>23</v>
      </c>
      <c r="L1465" t="str">
        <f t="shared" si="112"/>
        <v>tier - 3</v>
      </c>
      <c r="M1465" t="str">
        <f t="shared" si="113"/>
        <v>tier - 1</v>
      </c>
      <c r="N1465" t="str">
        <f t="shared" si="114"/>
        <v>R1012</v>
      </c>
    </row>
    <row r="1466" spans="1:14" x14ac:dyDescent="0.25">
      <c r="A1466" t="s">
        <v>1497</v>
      </c>
      <c r="B1466">
        <v>1967</v>
      </c>
      <c r="C1466" s="17" t="s">
        <v>35</v>
      </c>
      <c r="D1466" s="15">
        <v>28</v>
      </c>
      <c r="E1466" s="21">
        <f t="shared" si="110"/>
        <v>24712</v>
      </c>
      <c r="F1466" s="23">
        <f t="shared" si="111"/>
        <v>55</v>
      </c>
      <c r="G1466">
        <v>2</v>
      </c>
      <c r="H1466" s="19">
        <v>12269.69</v>
      </c>
      <c r="I1466" t="s">
        <v>12</v>
      </c>
      <c r="J1466" t="s">
        <v>11</v>
      </c>
      <c r="K1466" t="s">
        <v>23</v>
      </c>
      <c r="L1466" t="str">
        <f t="shared" si="112"/>
        <v>tier - 3</v>
      </c>
      <c r="M1466" t="str">
        <f t="shared" si="113"/>
        <v>tier - 2</v>
      </c>
      <c r="N1466" t="str">
        <f t="shared" si="114"/>
        <v>R1012</v>
      </c>
    </row>
    <row r="1467" spans="1:14" x14ac:dyDescent="0.25">
      <c r="A1467" t="s">
        <v>1498</v>
      </c>
      <c r="B1467">
        <v>1966</v>
      </c>
      <c r="C1467" s="17" t="s">
        <v>15</v>
      </c>
      <c r="D1467" s="15">
        <v>16</v>
      </c>
      <c r="E1467" s="21">
        <f t="shared" si="110"/>
        <v>24427</v>
      </c>
      <c r="F1467" s="23">
        <f t="shared" si="111"/>
        <v>56</v>
      </c>
      <c r="G1467">
        <v>0</v>
      </c>
      <c r="H1467" s="19">
        <v>12282.03</v>
      </c>
      <c r="I1467" t="s">
        <v>12</v>
      </c>
      <c r="J1467" t="s">
        <v>16</v>
      </c>
      <c r="K1467" t="s">
        <v>200</v>
      </c>
      <c r="L1467" t="str">
        <f t="shared" si="112"/>
        <v>tier - 3</v>
      </c>
      <c r="M1467" t="str">
        <f t="shared" si="113"/>
        <v>tier - 1</v>
      </c>
      <c r="N1467" t="str">
        <f t="shared" si="114"/>
        <v>R1025</v>
      </c>
    </row>
    <row r="1468" spans="1:14" x14ac:dyDescent="0.25">
      <c r="A1468" t="s">
        <v>1499</v>
      </c>
      <c r="B1468">
        <v>1990</v>
      </c>
      <c r="C1468" s="17" t="s">
        <v>37</v>
      </c>
      <c r="D1468" s="15">
        <v>29</v>
      </c>
      <c r="E1468" s="21">
        <f t="shared" si="110"/>
        <v>33175</v>
      </c>
      <c r="F1468" s="23">
        <f t="shared" si="111"/>
        <v>32</v>
      </c>
      <c r="G1468">
        <v>3</v>
      </c>
      <c r="H1468" s="19">
        <v>12282.38</v>
      </c>
      <c r="I1468" t="s">
        <v>12</v>
      </c>
      <c r="J1468" t="s">
        <v>16</v>
      </c>
      <c r="K1468" t="s">
        <v>42</v>
      </c>
      <c r="L1468" t="str">
        <f t="shared" si="112"/>
        <v>tier - 3</v>
      </c>
      <c r="M1468" t="str">
        <f t="shared" si="113"/>
        <v>tier - 1</v>
      </c>
      <c r="N1468" t="str">
        <f t="shared" si="114"/>
        <v>R1011</v>
      </c>
    </row>
    <row r="1469" spans="1:14" x14ac:dyDescent="0.25">
      <c r="A1469" t="s">
        <v>1500</v>
      </c>
      <c r="B1469">
        <v>1963</v>
      </c>
      <c r="C1469" s="17" t="s">
        <v>37</v>
      </c>
      <c r="D1469" s="15">
        <v>28</v>
      </c>
      <c r="E1469" s="21">
        <f t="shared" si="110"/>
        <v>23312</v>
      </c>
      <c r="F1469" s="23">
        <f t="shared" si="111"/>
        <v>59</v>
      </c>
      <c r="G1469">
        <v>0</v>
      </c>
      <c r="H1469" s="19">
        <v>12299.59</v>
      </c>
      <c r="I1469" t="s">
        <v>12</v>
      </c>
      <c r="J1469" t="s">
        <v>16</v>
      </c>
      <c r="K1469" t="s">
        <v>200</v>
      </c>
      <c r="L1469" t="str">
        <f t="shared" si="112"/>
        <v>tier - 3</v>
      </c>
      <c r="M1469" t="str">
        <f t="shared" si="113"/>
        <v>tier - 1</v>
      </c>
      <c r="N1469" t="str">
        <f t="shared" si="114"/>
        <v>R1025</v>
      </c>
    </row>
    <row r="1470" spans="1:14" x14ac:dyDescent="0.25">
      <c r="A1470" t="s">
        <v>1501</v>
      </c>
      <c r="B1470">
        <v>1963</v>
      </c>
      <c r="C1470" s="17" t="s">
        <v>35</v>
      </c>
      <c r="D1470" s="15">
        <v>29</v>
      </c>
      <c r="E1470" s="21">
        <f t="shared" si="110"/>
        <v>23252</v>
      </c>
      <c r="F1470" s="23">
        <f t="shared" si="111"/>
        <v>59</v>
      </c>
      <c r="G1470">
        <v>0</v>
      </c>
      <c r="H1470" s="19">
        <v>12323.94</v>
      </c>
      <c r="I1470" t="s">
        <v>12</v>
      </c>
      <c r="J1470" t="s">
        <v>12</v>
      </c>
      <c r="K1470" t="s">
        <v>356</v>
      </c>
      <c r="L1470" t="str">
        <f t="shared" si="112"/>
        <v>tier - 3</v>
      </c>
      <c r="M1470" t="str">
        <f t="shared" si="113"/>
        <v>tier - 3</v>
      </c>
      <c r="N1470" t="str">
        <f t="shared" si="114"/>
        <v>R1017</v>
      </c>
    </row>
    <row r="1471" spans="1:14" x14ac:dyDescent="0.25">
      <c r="A1471" t="s">
        <v>1502</v>
      </c>
      <c r="B1471">
        <v>1963</v>
      </c>
      <c r="C1471" s="17" t="s">
        <v>35</v>
      </c>
      <c r="D1471" s="15">
        <v>2</v>
      </c>
      <c r="E1471" s="21">
        <f t="shared" si="110"/>
        <v>23225</v>
      </c>
      <c r="F1471" s="23">
        <f t="shared" si="111"/>
        <v>59</v>
      </c>
      <c r="G1471">
        <v>1</v>
      </c>
      <c r="H1471" s="19">
        <v>12333.83</v>
      </c>
      <c r="I1471" t="s">
        <v>12</v>
      </c>
      <c r="J1471" t="s">
        <v>11</v>
      </c>
      <c r="K1471" t="s">
        <v>42</v>
      </c>
      <c r="L1471" t="str">
        <f t="shared" si="112"/>
        <v>tier - 3</v>
      </c>
      <c r="M1471" t="str">
        <f t="shared" si="113"/>
        <v>tier - 2</v>
      </c>
      <c r="N1471" t="str">
        <f t="shared" si="114"/>
        <v>R1011</v>
      </c>
    </row>
    <row r="1472" spans="1:14" x14ac:dyDescent="0.25">
      <c r="A1472" t="s">
        <v>1503</v>
      </c>
      <c r="B1472">
        <v>1963</v>
      </c>
      <c r="C1472" s="17" t="s">
        <v>20</v>
      </c>
      <c r="D1472" s="15">
        <v>22</v>
      </c>
      <c r="E1472" s="21">
        <f t="shared" si="110"/>
        <v>23276</v>
      </c>
      <c r="F1472" s="23">
        <f t="shared" si="111"/>
        <v>59</v>
      </c>
      <c r="G1472">
        <v>1</v>
      </c>
      <c r="H1472" s="19">
        <v>12347.17</v>
      </c>
      <c r="I1472" t="s">
        <v>12</v>
      </c>
      <c r="J1472" t="s">
        <v>12</v>
      </c>
      <c r="K1472" t="s">
        <v>42</v>
      </c>
      <c r="L1472" t="str">
        <f t="shared" si="112"/>
        <v>tier - 3</v>
      </c>
      <c r="M1472" t="str">
        <f t="shared" si="113"/>
        <v>tier - 3</v>
      </c>
      <c r="N1472" t="str">
        <f t="shared" si="114"/>
        <v>R1011</v>
      </c>
    </row>
    <row r="1473" spans="1:14" x14ac:dyDescent="0.25">
      <c r="A1473" t="s">
        <v>1504</v>
      </c>
      <c r="B1473">
        <v>1966</v>
      </c>
      <c r="C1473" s="17" t="s">
        <v>30</v>
      </c>
      <c r="D1473" s="15">
        <v>29</v>
      </c>
      <c r="E1473" s="21">
        <f t="shared" si="110"/>
        <v>24470</v>
      </c>
      <c r="F1473" s="23">
        <f t="shared" si="111"/>
        <v>56</v>
      </c>
      <c r="G1473">
        <v>3</v>
      </c>
      <c r="H1473" s="19">
        <v>12363.55</v>
      </c>
      <c r="I1473" t="s">
        <v>12</v>
      </c>
      <c r="J1473" t="s">
        <v>12</v>
      </c>
      <c r="K1473" t="s">
        <v>42</v>
      </c>
      <c r="L1473" t="str">
        <f t="shared" si="112"/>
        <v>tier - 3</v>
      </c>
      <c r="M1473" t="str">
        <f t="shared" si="113"/>
        <v>tier - 3</v>
      </c>
      <c r="N1473" t="str">
        <f t="shared" si="114"/>
        <v>R1011</v>
      </c>
    </row>
    <row r="1474" spans="1:14" x14ac:dyDescent="0.25">
      <c r="A1474" t="s">
        <v>1505</v>
      </c>
      <c r="B1474">
        <v>1962</v>
      </c>
      <c r="C1474" s="17" t="s">
        <v>20</v>
      </c>
      <c r="D1474" s="15">
        <v>26</v>
      </c>
      <c r="E1474" s="21">
        <f t="shared" ref="E1474:E1537" si="115">DATEVALUE(D1474&amp;"-"&amp;C1474&amp;"-"&amp;B1474)</f>
        <v>22915</v>
      </c>
      <c r="F1474" s="23">
        <f t="shared" si="111"/>
        <v>60</v>
      </c>
      <c r="G1474">
        <v>0</v>
      </c>
      <c r="H1474" s="19">
        <v>12369.89</v>
      </c>
      <c r="I1474" t="s">
        <v>12</v>
      </c>
      <c r="J1474" t="s">
        <v>11</v>
      </c>
      <c r="K1474" t="s">
        <v>247</v>
      </c>
      <c r="L1474" t="str">
        <f t="shared" si="112"/>
        <v>tier - 3</v>
      </c>
      <c r="M1474" t="str">
        <f t="shared" si="113"/>
        <v>tier - 2</v>
      </c>
      <c r="N1474" t="str">
        <f t="shared" si="114"/>
        <v>R1024</v>
      </c>
    </row>
    <row r="1475" spans="1:14" x14ac:dyDescent="0.25">
      <c r="A1475" t="s">
        <v>1506</v>
      </c>
      <c r="B1475">
        <v>1989</v>
      </c>
      <c r="C1475" s="17" t="s">
        <v>30</v>
      </c>
      <c r="D1475" s="15">
        <v>29</v>
      </c>
      <c r="E1475" s="21">
        <f t="shared" si="115"/>
        <v>32871</v>
      </c>
      <c r="F1475" s="23">
        <f t="shared" ref="F1475:F1538" si="116">DATEDIF(E1475,DATE(2023,6,8),"Y")</f>
        <v>33</v>
      </c>
      <c r="G1475">
        <v>0</v>
      </c>
      <c r="H1475" s="19">
        <v>12404.88</v>
      </c>
      <c r="I1475" t="s">
        <v>12</v>
      </c>
      <c r="J1475" t="s">
        <v>12</v>
      </c>
      <c r="K1475" t="s">
        <v>168</v>
      </c>
      <c r="L1475" t="str">
        <f t="shared" ref="L1475:L1538" si="117">SUBSTITUTE(I1475,"?","tier - 2")</f>
        <v>tier - 3</v>
      </c>
      <c r="M1475" t="str">
        <f t="shared" ref="M1475:M1538" si="118">SUBSTITUTE(J1475,"?","tier - 2")</f>
        <v>tier - 3</v>
      </c>
      <c r="N1475" t="str">
        <f t="shared" ref="N1475:N1538" si="119">SUBSTITUTE(K1475,"?","Unknown")</f>
        <v>R1016</v>
      </c>
    </row>
    <row r="1476" spans="1:14" x14ac:dyDescent="0.25">
      <c r="A1476" t="s">
        <v>1507</v>
      </c>
      <c r="B1476">
        <v>1972</v>
      </c>
      <c r="C1476" s="17" t="s">
        <v>35</v>
      </c>
      <c r="D1476" s="15">
        <v>21</v>
      </c>
      <c r="E1476" s="21">
        <f t="shared" si="115"/>
        <v>26532</v>
      </c>
      <c r="F1476" s="23">
        <f t="shared" si="116"/>
        <v>50</v>
      </c>
      <c r="G1476">
        <v>0</v>
      </c>
      <c r="H1476" s="19">
        <v>12407.3</v>
      </c>
      <c r="I1476" t="s">
        <v>12</v>
      </c>
      <c r="J1476" t="s">
        <v>11</v>
      </c>
      <c r="K1476" t="s">
        <v>300</v>
      </c>
      <c r="L1476" t="str">
        <f t="shared" si="117"/>
        <v>tier - 3</v>
      </c>
      <c r="M1476" t="str">
        <f t="shared" si="118"/>
        <v>tier - 2</v>
      </c>
      <c r="N1476" t="str">
        <f t="shared" si="119"/>
        <v>R1021</v>
      </c>
    </row>
    <row r="1477" spans="1:14" x14ac:dyDescent="0.25">
      <c r="A1477" t="s">
        <v>1508</v>
      </c>
      <c r="B1477">
        <v>1979</v>
      </c>
      <c r="C1477" s="17" t="s">
        <v>10</v>
      </c>
      <c r="D1477" s="15">
        <v>14</v>
      </c>
      <c r="E1477" s="21">
        <f t="shared" si="115"/>
        <v>29050</v>
      </c>
      <c r="F1477" s="23">
        <f t="shared" si="116"/>
        <v>43</v>
      </c>
      <c r="G1477">
        <v>2</v>
      </c>
      <c r="H1477" s="19">
        <v>12408.29</v>
      </c>
      <c r="I1477" t="s">
        <v>12</v>
      </c>
      <c r="J1477" t="s">
        <v>16</v>
      </c>
      <c r="K1477" t="s">
        <v>632</v>
      </c>
      <c r="L1477" t="str">
        <f t="shared" si="117"/>
        <v>tier - 3</v>
      </c>
      <c r="M1477" t="str">
        <f t="shared" si="118"/>
        <v>tier - 1</v>
      </c>
      <c r="N1477" t="str">
        <f t="shared" si="119"/>
        <v>R1022</v>
      </c>
    </row>
    <row r="1478" spans="1:14" x14ac:dyDescent="0.25">
      <c r="A1478" t="s">
        <v>1509</v>
      </c>
      <c r="B1478">
        <v>1964</v>
      </c>
      <c r="C1478" s="17" t="s">
        <v>35</v>
      </c>
      <c r="D1478" s="15">
        <v>4</v>
      </c>
      <c r="E1478" s="21">
        <f t="shared" si="115"/>
        <v>23593</v>
      </c>
      <c r="F1478" s="23">
        <f t="shared" si="116"/>
        <v>58</v>
      </c>
      <c r="G1478">
        <v>0</v>
      </c>
      <c r="H1478" s="19">
        <v>12430.95</v>
      </c>
      <c r="I1478" t="s">
        <v>12</v>
      </c>
      <c r="J1478" t="s">
        <v>12</v>
      </c>
      <c r="K1478" t="s">
        <v>247</v>
      </c>
      <c r="L1478" t="str">
        <f t="shared" si="117"/>
        <v>tier - 3</v>
      </c>
      <c r="M1478" t="str">
        <f t="shared" si="118"/>
        <v>tier - 3</v>
      </c>
      <c r="N1478" t="str">
        <f t="shared" si="119"/>
        <v>R1024</v>
      </c>
    </row>
    <row r="1479" spans="1:14" x14ac:dyDescent="0.25">
      <c r="A1479" t="s">
        <v>1510</v>
      </c>
      <c r="B1479">
        <v>1995</v>
      </c>
      <c r="C1479" s="17" t="s">
        <v>35</v>
      </c>
      <c r="D1479" s="15">
        <v>9</v>
      </c>
      <c r="E1479" s="21">
        <f t="shared" si="115"/>
        <v>34920</v>
      </c>
      <c r="F1479" s="23">
        <f t="shared" si="116"/>
        <v>27</v>
      </c>
      <c r="G1479">
        <v>0</v>
      </c>
      <c r="H1479" s="19">
        <v>12452.25</v>
      </c>
      <c r="I1479" t="s">
        <v>12</v>
      </c>
      <c r="J1479" t="s">
        <v>12</v>
      </c>
      <c r="K1479" t="s">
        <v>23</v>
      </c>
      <c r="L1479" t="str">
        <f t="shared" si="117"/>
        <v>tier - 3</v>
      </c>
      <c r="M1479" t="str">
        <f t="shared" si="118"/>
        <v>tier - 3</v>
      </c>
      <c r="N1479" t="str">
        <f t="shared" si="119"/>
        <v>R1012</v>
      </c>
    </row>
    <row r="1480" spans="1:14" x14ac:dyDescent="0.25">
      <c r="A1480" t="s">
        <v>1511</v>
      </c>
      <c r="B1480">
        <v>1968</v>
      </c>
      <c r="C1480" s="17" t="s">
        <v>15</v>
      </c>
      <c r="D1480" s="15">
        <v>26</v>
      </c>
      <c r="E1480" s="21">
        <f t="shared" si="115"/>
        <v>25168</v>
      </c>
      <c r="F1480" s="23">
        <f t="shared" si="116"/>
        <v>54</v>
      </c>
      <c r="G1480">
        <v>3</v>
      </c>
      <c r="H1480" s="19">
        <v>12475.35</v>
      </c>
      <c r="I1480" t="s">
        <v>12</v>
      </c>
      <c r="J1480" t="s">
        <v>16</v>
      </c>
      <c r="K1480" t="s">
        <v>23</v>
      </c>
      <c r="L1480" t="str">
        <f t="shared" si="117"/>
        <v>tier - 3</v>
      </c>
      <c r="M1480" t="str">
        <f t="shared" si="118"/>
        <v>tier - 1</v>
      </c>
      <c r="N1480" t="str">
        <f t="shared" si="119"/>
        <v>R1012</v>
      </c>
    </row>
    <row r="1481" spans="1:14" x14ac:dyDescent="0.25">
      <c r="A1481" t="s">
        <v>1512</v>
      </c>
      <c r="B1481">
        <v>1968</v>
      </c>
      <c r="C1481" s="17" t="s">
        <v>15</v>
      </c>
      <c r="D1481" s="15">
        <v>12</v>
      </c>
      <c r="E1481" s="21">
        <f t="shared" si="115"/>
        <v>25154</v>
      </c>
      <c r="F1481" s="23">
        <f t="shared" si="116"/>
        <v>54</v>
      </c>
      <c r="G1481">
        <v>3</v>
      </c>
      <c r="H1481" s="19">
        <v>12479.71</v>
      </c>
      <c r="I1481" t="s">
        <v>12</v>
      </c>
      <c r="J1481" t="s">
        <v>12</v>
      </c>
      <c r="K1481" t="s">
        <v>23</v>
      </c>
      <c r="L1481" t="str">
        <f t="shared" si="117"/>
        <v>tier - 3</v>
      </c>
      <c r="M1481" t="str">
        <f t="shared" si="118"/>
        <v>tier - 3</v>
      </c>
      <c r="N1481" t="str">
        <f t="shared" si="119"/>
        <v>R1012</v>
      </c>
    </row>
    <row r="1482" spans="1:14" x14ac:dyDescent="0.25">
      <c r="A1482" t="s">
        <v>1513</v>
      </c>
      <c r="B1482">
        <v>1967</v>
      </c>
      <c r="C1482" s="17" t="s">
        <v>20</v>
      </c>
      <c r="D1482" s="15">
        <v>1</v>
      </c>
      <c r="E1482" s="21">
        <f t="shared" si="115"/>
        <v>24716</v>
      </c>
      <c r="F1482" s="23">
        <f t="shared" si="116"/>
        <v>55</v>
      </c>
      <c r="G1482">
        <v>3</v>
      </c>
      <c r="H1482" s="19">
        <v>12485.8</v>
      </c>
      <c r="I1482" t="s">
        <v>12</v>
      </c>
      <c r="J1482" t="s">
        <v>12</v>
      </c>
      <c r="K1482" t="s">
        <v>13</v>
      </c>
      <c r="L1482" t="str">
        <f t="shared" si="117"/>
        <v>tier - 3</v>
      </c>
      <c r="M1482" t="str">
        <f t="shared" si="118"/>
        <v>tier - 3</v>
      </c>
      <c r="N1482" t="str">
        <f t="shared" si="119"/>
        <v>R1013</v>
      </c>
    </row>
    <row r="1483" spans="1:14" x14ac:dyDescent="0.25">
      <c r="A1483" t="s">
        <v>1514</v>
      </c>
      <c r="B1483">
        <v>1968</v>
      </c>
      <c r="C1483" s="17" t="s">
        <v>30</v>
      </c>
      <c r="D1483" s="15">
        <v>3</v>
      </c>
      <c r="E1483" s="21">
        <f t="shared" si="115"/>
        <v>25175</v>
      </c>
      <c r="F1483" s="23">
        <f t="shared" si="116"/>
        <v>54</v>
      </c>
      <c r="G1483">
        <v>3</v>
      </c>
      <c r="H1483" s="19">
        <v>12495.29</v>
      </c>
      <c r="I1483" t="s">
        <v>12</v>
      </c>
      <c r="J1483" t="s">
        <v>12</v>
      </c>
      <c r="K1483" t="s">
        <v>23</v>
      </c>
      <c r="L1483" t="str">
        <f t="shared" si="117"/>
        <v>tier - 3</v>
      </c>
      <c r="M1483" t="str">
        <f t="shared" si="118"/>
        <v>tier - 3</v>
      </c>
      <c r="N1483" t="str">
        <f t="shared" si="119"/>
        <v>R1012</v>
      </c>
    </row>
    <row r="1484" spans="1:14" x14ac:dyDescent="0.25">
      <c r="A1484" t="s">
        <v>1515</v>
      </c>
      <c r="B1484">
        <v>1966</v>
      </c>
      <c r="C1484" s="17" t="s">
        <v>10</v>
      </c>
      <c r="D1484" s="15">
        <v>12</v>
      </c>
      <c r="E1484" s="21">
        <f t="shared" si="115"/>
        <v>24300</v>
      </c>
      <c r="F1484" s="23">
        <f t="shared" si="116"/>
        <v>56</v>
      </c>
      <c r="G1484">
        <v>0</v>
      </c>
      <c r="H1484" s="19">
        <v>12499.88</v>
      </c>
      <c r="I1484" t="s">
        <v>12</v>
      </c>
      <c r="J1484" t="s">
        <v>11</v>
      </c>
      <c r="K1484" t="s">
        <v>23</v>
      </c>
      <c r="L1484" t="str">
        <f t="shared" si="117"/>
        <v>tier - 3</v>
      </c>
      <c r="M1484" t="str">
        <f t="shared" si="118"/>
        <v>tier - 2</v>
      </c>
      <c r="N1484" t="str">
        <f t="shared" si="119"/>
        <v>R1012</v>
      </c>
    </row>
    <row r="1485" spans="1:14" x14ac:dyDescent="0.25">
      <c r="A1485" t="s">
        <v>1516</v>
      </c>
      <c r="B1485">
        <v>1962</v>
      </c>
      <c r="C1485" s="17" t="s">
        <v>37</v>
      </c>
      <c r="D1485" s="15">
        <v>16</v>
      </c>
      <c r="E1485" s="21">
        <f t="shared" si="115"/>
        <v>22935</v>
      </c>
      <c r="F1485" s="23">
        <f t="shared" si="116"/>
        <v>60</v>
      </c>
      <c r="G1485">
        <v>0</v>
      </c>
      <c r="H1485" s="19">
        <v>12523.6</v>
      </c>
      <c r="I1485" t="s">
        <v>12</v>
      </c>
      <c r="J1485" t="s">
        <v>12</v>
      </c>
      <c r="K1485" t="s">
        <v>23</v>
      </c>
      <c r="L1485" t="str">
        <f t="shared" si="117"/>
        <v>tier - 3</v>
      </c>
      <c r="M1485" t="str">
        <f t="shared" si="118"/>
        <v>tier - 3</v>
      </c>
      <c r="N1485" t="str">
        <f t="shared" si="119"/>
        <v>R1012</v>
      </c>
    </row>
    <row r="1486" spans="1:14" x14ac:dyDescent="0.25">
      <c r="A1486" t="s">
        <v>1517</v>
      </c>
      <c r="B1486">
        <v>1961</v>
      </c>
      <c r="C1486" s="17" t="s">
        <v>15</v>
      </c>
      <c r="D1486" s="15">
        <v>28</v>
      </c>
      <c r="E1486" s="21">
        <f t="shared" si="115"/>
        <v>22613</v>
      </c>
      <c r="F1486" s="23">
        <f t="shared" si="116"/>
        <v>61</v>
      </c>
      <c r="G1486">
        <v>0</v>
      </c>
      <c r="H1486" s="19">
        <v>12557.61</v>
      </c>
      <c r="I1486" t="s">
        <v>12</v>
      </c>
      <c r="J1486" t="s">
        <v>12</v>
      </c>
      <c r="K1486" t="s">
        <v>13</v>
      </c>
      <c r="L1486" t="str">
        <f t="shared" si="117"/>
        <v>tier - 3</v>
      </c>
      <c r="M1486" t="str">
        <f t="shared" si="118"/>
        <v>tier - 3</v>
      </c>
      <c r="N1486" t="str">
        <f t="shared" si="119"/>
        <v>R1013</v>
      </c>
    </row>
    <row r="1487" spans="1:14" x14ac:dyDescent="0.25">
      <c r="A1487" t="s">
        <v>1518</v>
      </c>
      <c r="B1487">
        <v>1961</v>
      </c>
      <c r="C1487" s="17" t="s">
        <v>15</v>
      </c>
      <c r="D1487" s="15">
        <v>28</v>
      </c>
      <c r="E1487" s="21">
        <f t="shared" si="115"/>
        <v>22613</v>
      </c>
      <c r="F1487" s="23">
        <f t="shared" si="116"/>
        <v>61</v>
      </c>
      <c r="G1487">
        <v>0</v>
      </c>
      <c r="H1487" s="19">
        <v>12574.05</v>
      </c>
      <c r="I1487" t="s">
        <v>12</v>
      </c>
      <c r="J1487" t="s">
        <v>16</v>
      </c>
      <c r="K1487" t="s">
        <v>42</v>
      </c>
      <c r="L1487" t="str">
        <f t="shared" si="117"/>
        <v>tier - 3</v>
      </c>
      <c r="M1487" t="str">
        <f t="shared" si="118"/>
        <v>tier - 1</v>
      </c>
      <c r="N1487" t="str">
        <f t="shared" si="119"/>
        <v>R1011</v>
      </c>
    </row>
    <row r="1488" spans="1:14" x14ac:dyDescent="0.25">
      <c r="A1488" t="s">
        <v>1519</v>
      </c>
      <c r="B1488">
        <v>1969</v>
      </c>
      <c r="C1488" s="17" t="s">
        <v>15</v>
      </c>
      <c r="D1488" s="15">
        <v>26</v>
      </c>
      <c r="E1488" s="21">
        <f t="shared" si="115"/>
        <v>25533</v>
      </c>
      <c r="F1488" s="23">
        <f t="shared" si="116"/>
        <v>53</v>
      </c>
      <c r="G1488">
        <v>0</v>
      </c>
      <c r="H1488" s="19">
        <v>12579.92</v>
      </c>
      <c r="I1488" t="s">
        <v>12</v>
      </c>
      <c r="J1488" t="s">
        <v>16</v>
      </c>
      <c r="K1488" t="s">
        <v>200</v>
      </c>
      <c r="L1488" t="str">
        <f t="shared" si="117"/>
        <v>tier - 3</v>
      </c>
      <c r="M1488" t="str">
        <f t="shared" si="118"/>
        <v>tier - 1</v>
      </c>
      <c r="N1488" t="str">
        <f t="shared" si="119"/>
        <v>R1025</v>
      </c>
    </row>
    <row r="1489" spans="1:14" x14ac:dyDescent="0.25">
      <c r="A1489" t="s">
        <v>1520</v>
      </c>
      <c r="B1489">
        <v>1970</v>
      </c>
      <c r="C1489" s="17" t="s">
        <v>18</v>
      </c>
      <c r="D1489" s="15">
        <v>18</v>
      </c>
      <c r="E1489" s="21">
        <f t="shared" si="115"/>
        <v>25737</v>
      </c>
      <c r="F1489" s="23">
        <f t="shared" si="116"/>
        <v>52</v>
      </c>
      <c r="G1489">
        <v>5</v>
      </c>
      <c r="H1489" s="19">
        <v>12592.53</v>
      </c>
      <c r="I1489" t="s">
        <v>12</v>
      </c>
      <c r="J1489" t="s">
        <v>11</v>
      </c>
      <c r="K1489" t="s">
        <v>13</v>
      </c>
      <c r="L1489" t="str">
        <f t="shared" si="117"/>
        <v>tier - 3</v>
      </c>
      <c r="M1489" t="str">
        <f t="shared" si="118"/>
        <v>tier - 2</v>
      </c>
      <c r="N1489" t="str">
        <f t="shared" si="119"/>
        <v>R1013</v>
      </c>
    </row>
    <row r="1490" spans="1:14" x14ac:dyDescent="0.25">
      <c r="A1490" t="s">
        <v>1521</v>
      </c>
      <c r="B1490">
        <v>1988</v>
      </c>
      <c r="C1490" s="17" t="s">
        <v>35</v>
      </c>
      <c r="D1490" s="15">
        <v>11</v>
      </c>
      <c r="E1490" s="21">
        <f t="shared" si="115"/>
        <v>32366</v>
      </c>
      <c r="F1490" s="23">
        <f t="shared" si="116"/>
        <v>34</v>
      </c>
      <c r="G1490">
        <v>3</v>
      </c>
      <c r="H1490" s="19">
        <v>12600.46</v>
      </c>
      <c r="I1490" t="s">
        <v>12</v>
      </c>
      <c r="J1490" t="s">
        <v>16</v>
      </c>
      <c r="K1490" t="s">
        <v>249</v>
      </c>
      <c r="L1490" t="str">
        <f t="shared" si="117"/>
        <v>tier - 3</v>
      </c>
      <c r="M1490" t="str">
        <f t="shared" si="118"/>
        <v>tier - 1</v>
      </c>
      <c r="N1490" t="str">
        <f t="shared" si="119"/>
        <v>R1023</v>
      </c>
    </row>
    <row r="1491" spans="1:14" x14ac:dyDescent="0.25">
      <c r="A1491" t="s">
        <v>1522</v>
      </c>
      <c r="B1491">
        <v>1998</v>
      </c>
      <c r="C1491" s="17" t="s">
        <v>15</v>
      </c>
      <c r="D1491" s="15">
        <v>18</v>
      </c>
      <c r="E1491" s="21">
        <f t="shared" si="115"/>
        <v>36117</v>
      </c>
      <c r="F1491" s="23">
        <f t="shared" si="116"/>
        <v>24</v>
      </c>
      <c r="G1491">
        <v>1</v>
      </c>
      <c r="H1491" s="19">
        <v>12609.89</v>
      </c>
      <c r="I1491" t="s">
        <v>12</v>
      </c>
      <c r="J1491" t="s">
        <v>12</v>
      </c>
      <c r="K1491" t="s">
        <v>23</v>
      </c>
      <c r="L1491" t="str">
        <f t="shared" si="117"/>
        <v>tier - 3</v>
      </c>
      <c r="M1491" t="str">
        <f t="shared" si="118"/>
        <v>tier - 3</v>
      </c>
      <c r="N1491" t="str">
        <f t="shared" si="119"/>
        <v>R1012</v>
      </c>
    </row>
    <row r="1492" spans="1:14" x14ac:dyDescent="0.25">
      <c r="A1492" t="s">
        <v>1523</v>
      </c>
      <c r="B1492">
        <v>1963</v>
      </c>
      <c r="C1492" s="17" t="s">
        <v>35</v>
      </c>
      <c r="D1492" s="15">
        <v>19</v>
      </c>
      <c r="E1492" s="21">
        <f t="shared" si="115"/>
        <v>23242</v>
      </c>
      <c r="F1492" s="23">
        <f t="shared" si="116"/>
        <v>59</v>
      </c>
      <c r="G1492">
        <v>0</v>
      </c>
      <c r="H1492" s="19">
        <v>12622.18</v>
      </c>
      <c r="I1492" t="s">
        <v>12</v>
      </c>
      <c r="J1492" t="s">
        <v>16</v>
      </c>
      <c r="K1492" t="s">
        <v>23</v>
      </c>
      <c r="L1492" t="str">
        <f t="shared" si="117"/>
        <v>tier - 3</v>
      </c>
      <c r="M1492" t="str">
        <f t="shared" si="118"/>
        <v>tier - 1</v>
      </c>
      <c r="N1492" t="str">
        <f t="shared" si="119"/>
        <v>R1012</v>
      </c>
    </row>
    <row r="1493" spans="1:14" x14ac:dyDescent="0.25">
      <c r="A1493" t="s">
        <v>1524</v>
      </c>
      <c r="B1493">
        <v>1970</v>
      </c>
      <c r="C1493" s="17" t="s">
        <v>30</v>
      </c>
      <c r="D1493" s="15">
        <v>28</v>
      </c>
      <c r="E1493" s="21">
        <f t="shared" si="115"/>
        <v>25930</v>
      </c>
      <c r="F1493" s="23">
        <f t="shared" si="116"/>
        <v>52</v>
      </c>
      <c r="G1493">
        <v>0</v>
      </c>
      <c r="H1493" s="19">
        <v>12624.74</v>
      </c>
      <c r="I1493" t="s">
        <v>12</v>
      </c>
      <c r="J1493" t="s">
        <v>16</v>
      </c>
      <c r="K1493" t="s">
        <v>23</v>
      </c>
      <c r="L1493" t="str">
        <f t="shared" si="117"/>
        <v>tier - 3</v>
      </c>
      <c r="M1493" t="str">
        <f t="shared" si="118"/>
        <v>tier - 1</v>
      </c>
      <c r="N1493" t="str">
        <f t="shared" si="119"/>
        <v>R1012</v>
      </c>
    </row>
    <row r="1494" spans="1:14" x14ac:dyDescent="0.25">
      <c r="A1494" t="s">
        <v>1525</v>
      </c>
      <c r="B1494">
        <v>1965</v>
      </c>
      <c r="C1494" s="17" t="s">
        <v>37</v>
      </c>
      <c r="D1494" s="15">
        <v>4</v>
      </c>
      <c r="E1494" s="21">
        <f t="shared" si="115"/>
        <v>24019</v>
      </c>
      <c r="F1494" s="23">
        <f t="shared" si="116"/>
        <v>57</v>
      </c>
      <c r="G1494">
        <v>2</v>
      </c>
      <c r="H1494" s="19">
        <v>12629.17</v>
      </c>
      <c r="I1494" t="s">
        <v>12</v>
      </c>
      <c r="J1494" t="s">
        <v>16</v>
      </c>
      <c r="K1494" t="s">
        <v>13</v>
      </c>
      <c r="L1494" t="str">
        <f t="shared" si="117"/>
        <v>tier - 3</v>
      </c>
      <c r="M1494" t="str">
        <f t="shared" si="118"/>
        <v>tier - 1</v>
      </c>
      <c r="N1494" t="str">
        <f t="shared" si="119"/>
        <v>R1013</v>
      </c>
    </row>
    <row r="1495" spans="1:14" x14ac:dyDescent="0.25">
      <c r="A1495" t="s">
        <v>1526</v>
      </c>
      <c r="B1495">
        <v>1962</v>
      </c>
      <c r="C1495" s="17" t="s">
        <v>15</v>
      </c>
      <c r="D1495" s="15">
        <v>22</v>
      </c>
      <c r="E1495" s="21">
        <f t="shared" si="115"/>
        <v>22972</v>
      </c>
      <c r="F1495" s="23">
        <f t="shared" si="116"/>
        <v>60</v>
      </c>
      <c r="G1495">
        <v>0</v>
      </c>
      <c r="H1495" s="19">
        <v>12629.9</v>
      </c>
      <c r="I1495" t="s">
        <v>12</v>
      </c>
      <c r="J1495" t="s">
        <v>12</v>
      </c>
      <c r="K1495" t="s">
        <v>13</v>
      </c>
      <c r="L1495" t="str">
        <f t="shared" si="117"/>
        <v>tier - 3</v>
      </c>
      <c r="M1495" t="str">
        <f t="shared" si="118"/>
        <v>tier - 3</v>
      </c>
      <c r="N1495" t="str">
        <f t="shared" si="119"/>
        <v>R1013</v>
      </c>
    </row>
    <row r="1496" spans="1:14" x14ac:dyDescent="0.25">
      <c r="A1496" t="s">
        <v>1527</v>
      </c>
      <c r="B1496">
        <v>1962</v>
      </c>
      <c r="C1496" s="17" t="s">
        <v>10</v>
      </c>
      <c r="D1496" s="15">
        <v>22</v>
      </c>
      <c r="E1496" s="21">
        <f t="shared" si="115"/>
        <v>22849</v>
      </c>
      <c r="F1496" s="23">
        <f t="shared" si="116"/>
        <v>60</v>
      </c>
      <c r="G1496">
        <v>0</v>
      </c>
      <c r="H1496" s="19">
        <v>12638.2</v>
      </c>
      <c r="I1496" t="s">
        <v>12</v>
      </c>
      <c r="J1496" t="s">
        <v>16</v>
      </c>
      <c r="K1496" t="s">
        <v>42</v>
      </c>
      <c r="L1496" t="str">
        <f t="shared" si="117"/>
        <v>tier - 3</v>
      </c>
      <c r="M1496" t="str">
        <f t="shared" si="118"/>
        <v>tier - 1</v>
      </c>
      <c r="N1496" t="str">
        <f t="shared" si="119"/>
        <v>R1011</v>
      </c>
    </row>
    <row r="1497" spans="1:14" x14ac:dyDescent="0.25">
      <c r="A1497" t="s">
        <v>1528</v>
      </c>
      <c r="B1497">
        <v>1972</v>
      </c>
      <c r="C1497" s="17" t="s">
        <v>20</v>
      </c>
      <c r="D1497" s="15">
        <v>5</v>
      </c>
      <c r="E1497" s="21">
        <f t="shared" si="115"/>
        <v>26547</v>
      </c>
      <c r="F1497" s="23">
        <f t="shared" si="116"/>
        <v>50</v>
      </c>
      <c r="G1497">
        <v>0</v>
      </c>
      <c r="H1497" s="19">
        <v>12640.24</v>
      </c>
      <c r="I1497" t="s">
        <v>12</v>
      </c>
      <c r="J1497" t="s">
        <v>16</v>
      </c>
      <c r="K1497" t="s">
        <v>42</v>
      </c>
      <c r="L1497" t="str">
        <f t="shared" si="117"/>
        <v>tier - 3</v>
      </c>
      <c r="M1497" t="str">
        <f t="shared" si="118"/>
        <v>tier - 1</v>
      </c>
      <c r="N1497" t="str">
        <f t="shared" si="119"/>
        <v>R1011</v>
      </c>
    </row>
    <row r="1498" spans="1:14" x14ac:dyDescent="0.25">
      <c r="A1498" t="s">
        <v>1529</v>
      </c>
      <c r="B1498">
        <v>1966</v>
      </c>
      <c r="C1498" s="17" t="s">
        <v>30</v>
      </c>
      <c r="D1498" s="15">
        <v>17</v>
      </c>
      <c r="E1498" s="21">
        <f t="shared" si="115"/>
        <v>24458</v>
      </c>
      <c r="F1498" s="23">
        <f t="shared" si="116"/>
        <v>56</v>
      </c>
      <c r="G1498">
        <v>2</v>
      </c>
      <c r="H1498" s="19">
        <v>12643.38</v>
      </c>
      <c r="I1498" t="s">
        <v>12</v>
      </c>
      <c r="J1498" t="s">
        <v>16</v>
      </c>
      <c r="K1498" t="s">
        <v>23</v>
      </c>
      <c r="L1498" t="str">
        <f t="shared" si="117"/>
        <v>tier - 3</v>
      </c>
      <c r="M1498" t="str">
        <f t="shared" si="118"/>
        <v>tier - 1</v>
      </c>
      <c r="N1498" t="str">
        <f t="shared" si="119"/>
        <v>R1012</v>
      </c>
    </row>
    <row r="1499" spans="1:14" x14ac:dyDescent="0.25">
      <c r="A1499" t="s">
        <v>1530</v>
      </c>
      <c r="B1499">
        <v>1962</v>
      </c>
      <c r="C1499" s="17" t="s">
        <v>10</v>
      </c>
      <c r="D1499" s="15">
        <v>11</v>
      </c>
      <c r="E1499" s="21">
        <f t="shared" si="115"/>
        <v>22838</v>
      </c>
      <c r="F1499" s="23">
        <f t="shared" si="116"/>
        <v>60</v>
      </c>
      <c r="G1499">
        <v>0</v>
      </c>
      <c r="H1499" s="19">
        <v>12644.59</v>
      </c>
      <c r="I1499" t="s">
        <v>12</v>
      </c>
      <c r="J1499" t="s">
        <v>11</v>
      </c>
      <c r="K1499" t="s">
        <v>42</v>
      </c>
      <c r="L1499" t="str">
        <f t="shared" si="117"/>
        <v>tier - 3</v>
      </c>
      <c r="M1499" t="str">
        <f t="shared" si="118"/>
        <v>tier - 2</v>
      </c>
      <c r="N1499" t="str">
        <f t="shared" si="119"/>
        <v>R1011</v>
      </c>
    </row>
    <row r="1500" spans="1:14" x14ac:dyDescent="0.25">
      <c r="A1500" t="s">
        <v>1531</v>
      </c>
      <c r="B1500">
        <v>1965</v>
      </c>
      <c r="C1500" s="17" t="s">
        <v>20</v>
      </c>
      <c r="D1500" s="15">
        <v>14</v>
      </c>
      <c r="E1500" s="21">
        <f t="shared" si="115"/>
        <v>23999</v>
      </c>
      <c r="F1500" s="23">
        <f t="shared" si="116"/>
        <v>57</v>
      </c>
      <c r="G1500">
        <v>2</v>
      </c>
      <c r="H1500" s="19">
        <v>12646.21</v>
      </c>
      <c r="I1500" t="s">
        <v>12</v>
      </c>
      <c r="J1500" t="s">
        <v>11</v>
      </c>
      <c r="K1500" t="s">
        <v>42</v>
      </c>
      <c r="L1500" t="str">
        <f t="shared" si="117"/>
        <v>tier - 3</v>
      </c>
      <c r="M1500" t="str">
        <f t="shared" si="118"/>
        <v>tier - 2</v>
      </c>
      <c r="N1500" t="str">
        <f t="shared" si="119"/>
        <v>R1011</v>
      </c>
    </row>
    <row r="1501" spans="1:14" x14ac:dyDescent="0.25">
      <c r="A1501" t="s">
        <v>1532</v>
      </c>
      <c r="B1501">
        <v>1962</v>
      </c>
      <c r="C1501" s="17" t="s">
        <v>35</v>
      </c>
      <c r="D1501" s="15">
        <v>27</v>
      </c>
      <c r="E1501" s="21">
        <f t="shared" si="115"/>
        <v>22885</v>
      </c>
      <c r="F1501" s="23">
        <f t="shared" si="116"/>
        <v>60</v>
      </c>
      <c r="G1501">
        <v>0</v>
      </c>
      <c r="H1501" s="19">
        <v>12648.7</v>
      </c>
      <c r="I1501" t="s">
        <v>12</v>
      </c>
      <c r="J1501" t="s">
        <v>11</v>
      </c>
      <c r="K1501" t="s">
        <v>13</v>
      </c>
      <c r="L1501" t="str">
        <f t="shared" si="117"/>
        <v>tier - 3</v>
      </c>
      <c r="M1501" t="str">
        <f t="shared" si="118"/>
        <v>tier - 2</v>
      </c>
      <c r="N1501" t="str">
        <f t="shared" si="119"/>
        <v>R1013</v>
      </c>
    </row>
    <row r="1502" spans="1:14" x14ac:dyDescent="0.25">
      <c r="A1502" t="s">
        <v>1533</v>
      </c>
      <c r="B1502">
        <v>1974</v>
      </c>
      <c r="C1502" s="17" t="s">
        <v>20</v>
      </c>
      <c r="D1502" s="15">
        <v>24</v>
      </c>
      <c r="E1502" s="21">
        <f t="shared" si="115"/>
        <v>27296</v>
      </c>
      <c r="F1502" s="23">
        <f t="shared" si="116"/>
        <v>48</v>
      </c>
      <c r="G1502">
        <v>0</v>
      </c>
      <c r="H1502" s="19">
        <v>12697.48</v>
      </c>
      <c r="I1502" t="s">
        <v>12</v>
      </c>
      <c r="J1502" t="s">
        <v>12</v>
      </c>
      <c r="K1502" t="s">
        <v>300</v>
      </c>
      <c r="L1502" t="str">
        <f t="shared" si="117"/>
        <v>tier - 3</v>
      </c>
      <c r="M1502" t="str">
        <f t="shared" si="118"/>
        <v>tier - 3</v>
      </c>
      <c r="N1502" t="str">
        <f t="shared" si="119"/>
        <v>R1021</v>
      </c>
    </row>
    <row r="1503" spans="1:14" x14ac:dyDescent="0.25">
      <c r="A1503" t="s">
        <v>1534</v>
      </c>
      <c r="B1503">
        <v>1992</v>
      </c>
      <c r="C1503" s="17" t="s">
        <v>10</v>
      </c>
      <c r="D1503" s="15">
        <v>7</v>
      </c>
      <c r="E1503" s="21">
        <f t="shared" si="115"/>
        <v>33792</v>
      </c>
      <c r="F1503" s="23">
        <f t="shared" si="116"/>
        <v>30</v>
      </c>
      <c r="G1503">
        <v>0</v>
      </c>
      <c r="H1503" s="19">
        <v>12699.56</v>
      </c>
      <c r="I1503" t="s">
        <v>12</v>
      </c>
      <c r="J1503" t="s">
        <v>11</v>
      </c>
      <c r="K1503" t="s">
        <v>42</v>
      </c>
      <c r="L1503" t="str">
        <f t="shared" si="117"/>
        <v>tier - 3</v>
      </c>
      <c r="M1503" t="str">
        <f t="shared" si="118"/>
        <v>tier - 2</v>
      </c>
      <c r="N1503" t="str">
        <f t="shared" si="119"/>
        <v>R1011</v>
      </c>
    </row>
    <row r="1504" spans="1:14" x14ac:dyDescent="0.25">
      <c r="A1504" t="s">
        <v>1535</v>
      </c>
      <c r="B1504">
        <v>1964</v>
      </c>
      <c r="C1504" s="17" t="s">
        <v>15</v>
      </c>
      <c r="D1504" s="15">
        <v>28</v>
      </c>
      <c r="E1504" s="21">
        <f t="shared" si="115"/>
        <v>23709</v>
      </c>
      <c r="F1504" s="23">
        <f t="shared" si="116"/>
        <v>58</v>
      </c>
      <c r="G1504">
        <v>0</v>
      </c>
      <c r="H1504" s="19">
        <v>12700.63</v>
      </c>
      <c r="I1504" t="s">
        <v>12</v>
      </c>
      <c r="J1504" t="s">
        <v>12</v>
      </c>
      <c r="K1504" t="s">
        <v>42</v>
      </c>
      <c r="L1504" t="str">
        <f t="shared" si="117"/>
        <v>tier - 3</v>
      </c>
      <c r="M1504" t="str">
        <f t="shared" si="118"/>
        <v>tier - 3</v>
      </c>
      <c r="N1504" t="str">
        <f t="shared" si="119"/>
        <v>R1011</v>
      </c>
    </row>
    <row r="1505" spans="1:14" x14ac:dyDescent="0.25">
      <c r="A1505" t="s">
        <v>1536</v>
      </c>
      <c r="B1505">
        <v>1970</v>
      </c>
      <c r="C1505" s="17" t="s">
        <v>10</v>
      </c>
      <c r="D1505" s="15">
        <v>8</v>
      </c>
      <c r="E1505" s="21">
        <f t="shared" si="115"/>
        <v>25757</v>
      </c>
      <c r="F1505" s="23">
        <f t="shared" si="116"/>
        <v>52</v>
      </c>
      <c r="G1505">
        <v>0</v>
      </c>
      <c r="H1505" s="19">
        <v>12713</v>
      </c>
      <c r="I1505" t="s">
        <v>12</v>
      </c>
      <c r="J1505" t="s">
        <v>16</v>
      </c>
      <c r="K1505" t="s">
        <v>42</v>
      </c>
      <c r="L1505" t="str">
        <f t="shared" si="117"/>
        <v>tier - 3</v>
      </c>
      <c r="M1505" t="str">
        <f t="shared" si="118"/>
        <v>tier - 1</v>
      </c>
      <c r="N1505" t="str">
        <f t="shared" si="119"/>
        <v>R1011</v>
      </c>
    </row>
    <row r="1506" spans="1:14" x14ac:dyDescent="0.25">
      <c r="A1506" t="s">
        <v>1537</v>
      </c>
      <c r="B1506">
        <v>1988</v>
      </c>
      <c r="C1506" s="17" t="s">
        <v>10</v>
      </c>
      <c r="D1506" s="15">
        <v>17</v>
      </c>
      <c r="E1506" s="21">
        <f t="shared" si="115"/>
        <v>32341</v>
      </c>
      <c r="F1506" s="23">
        <f t="shared" si="116"/>
        <v>34</v>
      </c>
      <c r="G1506">
        <v>3</v>
      </c>
      <c r="H1506" s="19">
        <v>12718.21</v>
      </c>
      <c r="I1506" t="s">
        <v>12</v>
      </c>
      <c r="J1506" t="s">
        <v>16</v>
      </c>
      <c r="K1506" t="s">
        <v>535</v>
      </c>
      <c r="L1506" t="str">
        <f t="shared" si="117"/>
        <v>tier - 3</v>
      </c>
      <c r="M1506" t="str">
        <f t="shared" si="118"/>
        <v>tier - 1</v>
      </c>
      <c r="N1506" t="str">
        <f t="shared" si="119"/>
        <v>R1026</v>
      </c>
    </row>
    <row r="1507" spans="1:14" x14ac:dyDescent="0.25">
      <c r="A1507" t="s">
        <v>1538</v>
      </c>
      <c r="B1507">
        <v>1962</v>
      </c>
      <c r="C1507" s="17" t="s">
        <v>20</v>
      </c>
      <c r="D1507" s="15">
        <v>2</v>
      </c>
      <c r="E1507" s="21">
        <f t="shared" si="115"/>
        <v>22891</v>
      </c>
      <c r="F1507" s="23">
        <f t="shared" si="116"/>
        <v>60</v>
      </c>
      <c r="G1507">
        <v>0</v>
      </c>
      <c r="H1507" s="19">
        <v>12731</v>
      </c>
      <c r="I1507" t="s">
        <v>12</v>
      </c>
      <c r="J1507" t="s">
        <v>12</v>
      </c>
      <c r="K1507" t="s">
        <v>168</v>
      </c>
      <c r="L1507" t="str">
        <f t="shared" si="117"/>
        <v>tier - 3</v>
      </c>
      <c r="M1507" t="str">
        <f t="shared" si="118"/>
        <v>tier - 3</v>
      </c>
      <c r="N1507" t="str">
        <f t="shared" si="119"/>
        <v>R1016</v>
      </c>
    </row>
    <row r="1508" spans="1:14" x14ac:dyDescent="0.25">
      <c r="A1508" t="s">
        <v>1539</v>
      </c>
      <c r="B1508">
        <v>1962</v>
      </c>
      <c r="C1508" s="17" t="s">
        <v>37</v>
      </c>
      <c r="D1508" s="15">
        <v>1</v>
      </c>
      <c r="E1508" s="21">
        <f t="shared" si="115"/>
        <v>22920</v>
      </c>
      <c r="F1508" s="23">
        <f t="shared" si="116"/>
        <v>60</v>
      </c>
      <c r="G1508">
        <v>0</v>
      </c>
      <c r="H1508" s="19">
        <v>12741.17</v>
      </c>
      <c r="I1508" t="s">
        <v>12</v>
      </c>
      <c r="J1508" t="s">
        <v>16</v>
      </c>
      <c r="K1508" t="s">
        <v>356</v>
      </c>
      <c r="L1508" t="str">
        <f t="shared" si="117"/>
        <v>tier - 3</v>
      </c>
      <c r="M1508" t="str">
        <f t="shared" si="118"/>
        <v>tier - 1</v>
      </c>
      <c r="N1508" t="str">
        <f t="shared" si="119"/>
        <v>R1017</v>
      </c>
    </row>
    <row r="1509" spans="1:14" x14ac:dyDescent="0.25">
      <c r="A1509" t="s">
        <v>1540</v>
      </c>
      <c r="B1509">
        <v>1975</v>
      </c>
      <c r="C1509" s="17" t="s">
        <v>20</v>
      </c>
      <c r="D1509" s="15">
        <v>25</v>
      </c>
      <c r="E1509" s="21">
        <f t="shared" si="115"/>
        <v>27662</v>
      </c>
      <c r="F1509" s="23">
        <f t="shared" si="116"/>
        <v>47</v>
      </c>
      <c r="G1509">
        <v>1</v>
      </c>
      <c r="H1509" s="19">
        <v>12770.27</v>
      </c>
      <c r="I1509" t="s">
        <v>12</v>
      </c>
      <c r="J1509" t="s">
        <v>12</v>
      </c>
      <c r="K1509" t="s">
        <v>300</v>
      </c>
      <c r="L1509" t="str">
        <f t="shared" si="117"/>
        <v>tier - 3</v>
      </c>
      <c r="M1509" t="str">
        <f t="shared" si="118"/>
        <v>tier - 3</v>
      </c>
      <c r="N1509" t="str">
        <f t="shared" si="119"/>
        <v>R1021</v>
      </c>
    </row>
    <row r="1510" spans="1:14" x14ac:dyDescent="0.25">
      <c r="A1510" t="s">
        <v>1541</v>
      </c>
      <c r="B1510">
        <v>1972</v>
      </c>
      <c r="C1510" s="17" t="s">
        <v>37</v>
      </c>
      <c r="D1510" s="15">
        <v>7</v>
      </c>
      <c r="E1510" s="21">
        <f t="shared" si="115"/>
        <v>26579</v>
      </c>
      <c r="F1510" s="23">
        <f t="shared" si="116"/>
        <v>50</v>
      </c>
      <c r="G1510">
        <v>0</v>
      </c>
      <c r="H1510" s="19">
        <v>12776.05</v>
      </c>
      <c r="I1510" t="s">
        <v>12</v>
      </c>
      <c r="J1510" t="s">
        <v>12</v>
      </c>
      <c r="K1510" t="s">
        <v>535</v>
      </c>
      <c r="L1510" t="str">
        <f t="shared" si="117"/>
        <v>tier - 3</v>
      </c>
      <c r="M1510" t="str">
        <f t="shared" si="118"/>
        <v>tier - 3</v>
      </c>
      <c r="N1510" t="str">
        <f t="shared" si="119"/>
        <v>R1026</v>
      </c>
    </row>
    <row r="1511" spans="1:14" x14ac:dyDescent="0.25">
      <c r="A1511" t="s">
        <v>1542</v>
      </c>
      <c r="B1511">
        <v>1963</v>
      </c>
      <c r="C1511" s="17" t="s">
        <v>30</v>
      </c>
      <c r="D1511" s="15">
        <v>5</v>
      </c>
      <c r="E1511" s="21">
        <f t="shared" si="115"/>
        <v>23350</v>
      </c>
      <c r="F1511" s="23">
        <f t="shared" si="116"/>
        <v>59</v>
      </c>
      <c r="G1511">
        <v>0</v>
      </c>
      <c r="H1511" s="19">
        <v>12788.03</v>
      </c>
      <c r="I1511" t="s">
        <v>12</v>
      </c>
      <c r="J1511" t="s">
        <v>12</v>
      </c>
      <c r="K1511" t="s">
        <v>200</v>
      </c>
      <c r="L1511" t="str">
        <f t="shared" si="117"/>
        <v>tier - 3</v>
      </c>
      <c r="M1511" t="str">
        <f t="shared" si="118"/>
        <v>tier - 3</v>
      </c>
      <c r="N1511" t="str">
        <f t="shared" si="119"/>
        <v>R1025</v>
      </c>
    </row>
    <row r="1512" spans="1:14" x14ac:dyDescent="0.25">
      <c r="A1512" t="s">
        <v>1543</v>
      </c>
      <c r="B1512">
        <v>1983</v>
      </c>
      <c r="C1512" s="17" t="s">
        <v>37</v>
      </c>
      <c r="D1512" s="15">
        <v>29</v>
      </c>
      <c r="E1512" s="21">
        <f t="shared" si="115"/>
        <v>30618</v>
      </c>
      <c r="F1512" s="23">
        <f t="shared" si="116"/>
        <v>39</v>
      </c>
      <c r="G1512">
        <v>3</v>
      </c>
      <c r="H1512" s="19">
        <v>12788.18</v>
      </c>
      <c r="I1512" t="s">
        <v>12</v>
      </c>
      <c r="J1512" t="s">
        <v>16</v>
      </c>
      <c r="K1512" t="s">
        <v>535</v>
      </c>
      <c r="L1512" t="str">
        <f t="shared" si="117"/>
        <v>tier - 3</v>
      </c>
      <c r="M1512" t="str">
        <f t="shared" si="118"/>
        <v>tier - 1</v>
      </c>
      <c r="N1512" t="str">
        <f t="shared" si="119"/>
        <v>R1026</v>
      </c>
    </row>
    <row r="1513" spans="1:14" x14ac:dyDescent="0.25">
      <c r="A1513" t="s">
        <v>1544</v>
      </c>
      <c r="B1513">
        <v>1978</v>
      </c>
      <c r="C1513" s="17" t="s">
        <v>10</v>
      </c>
      <c r="D1513" s="15">
        <v>24</v>
      </c>
      <c r="E1513" s="21">
        <f t="shared" si="115"/>
        <v>28695</v>
      </c>
      <c r="F1513" s="23">
        <f t="shared" si="116"/>
        <v>44</v>
      </c>
      <c r="G1513">
        <v>0</v>
      </c>
      <c r="H1513" s="19">
        <v>12797.21</v>
      </c>
      <c r="I1513" t="s">
        <v>12</v>
      </c>
      <c r="J1513" t="s">
        <v>16</v>
      </c>
      <c r="K1513" t="s">
        <v>247</v>
      </c>
      <c r="L1513" t="str">
        <f t="shared" si="117"/>
        <v>tier - 3</v>
      </c>
      <c r="M1513" t="str">
        <f t="shared" si="118"/>
        <v>tier - 1</v>
      </c>
      <c r="N1513" t="str">
        <f t="shared" si="119"/>
        <v>R1024</v>
      </c>
    </row>
    <row r="1514" spans="1:14" x14ac:dyDescent="0.25">
      <c r="A1514" t="s">
        <v>1545</v>
      </c>
      <c r="B1514">
        <v>1963</v>
      </c>
      <c r="C1514" s="17" t="s">
        <v>10</v>
      </c>
      <c r="D1514" s="15">
        <v>20</v>
      </c>
      <c r="E1514" s="21">
        <f t="shared" si="115"/>
        <v>23212</v>
      </c>
      <c r="F1514" s="23">
        <f t="shared" si="116"/>
        <v>59</v>
      </c>
      <c r="G1514">
        <v>0</v>
      </c>
      <c r="H1514" s="19">
        <v>12815.44</v>
      </c>
      <c r="I1514" t="s">
        <v>12</v>
      </c>
      <c r="J1514" t="s">
        <v>12</v>
      </c>
      <c r="K1514" t="s">
        <v>247</v>
      </c>
      <c r="L1514" t="str">
        <f t="shared" si="117"/>
        <v>tier - 3</v>
      </c>
      <c r="M1514" t="str">
        <f t="shared" si="118"/>
        <v>tier - 3</v>
      </c>
      <c r="N1514" t="str">
        <f t="shared" si="119"/>
        <v>R1024</v>
      </c>
    </row>
    <row r="1515" spans="1:14" x14ac:dyDescent="0.25">
      <c r="A1515" t="s">
        <v>1546</v>
      </c>
      <c r="B1515">
        <v>1967</v>
      </c>
      <c r="C1515" s="17" t="s">
        <v>20</v>
      </c>
      <c r="D1515" s="15">
        <v>25</v>
      </c>
      <c r="E1515" s="21">
        <f t="shared" si="115"/>
        <v>24740</v>
      </c>
      <c r="F1515" s="23">
        <f t="shared" si="116"/>
        <v>55</v>
      </c>
      <c r="G1515">
        <v>0</v>
      </c>
      <c r="H1515" s="19">
        <v>12823.25</v>
      </c>
      <c r="I1515" t="s">
        <v>12</v>
      </c>
      <c r="J1515" t="s">
        <v>12</v>
      </c>
      <c r="K1515" t="s">
        <v>300</v>
      </c>
      <c r="L1515" t="str">
        <f t="shared" si="117"/>
        <v>tier - 3</v>
      </c>
      <c r="M1515" t="str">
        <f t="shared" si="118"/>
        <v>tier - 3</v>
      </c>
      <c r="N1515" t="str">
        <f t="shared" si="119"/>
        <v>R1021</v>
      </c>
    </row>
    <row r="1516" spans="1:14" x14ac:dyDescent="0.25">
      <c r="A1516" t="s">
        <v>1547</v>
      </c>
      <c r="B1516">
        <v>2004</v>
      </c>
      <c r="C1516" s="17" t="s">
        <v>15</v>
      </c>
      <c r="D1516" s="15">
        <v>9</v>
      </c>
      <c r="E1516" s="21">
        <f t="shared" si="115"/>
        <v>38300</v>
      </c>
      <c r="F1516" s="23">
        <f t="shared" si="116"/>
        <v>18</v>
      </c>
      <c r="G1516">
        <v>2</v>
      </c>
      <c r="H1516" s="19">
        <v>12829.46</v>
      </c>
      <c r="I1516" t="s">
        <v>12</v>
      </c>
      <c r="J1516" t="s">
        <v>12</v>
      </c>
      <c r="K1516" t="s">
        <v>168</v>
      </c>
      <c r="L1516" t="str">
        <f t="shared" si="117"/>
        <v>tier - 3</v>
      </c>
      <c r="M1516" t="str">
        <f t="shared" si="118"/>
        <v>tier - 3</v>
      </c>
      <c r="N1516" t="str">
        <f t="shared" si="119"/>
        <v>R1016</v>
      </c>
    </row>
    <row r="1517" spans="1:14" x14ac:dyDescent="0.25">
      <c r="A1517" t="s">
        <v>1548</v>
      </c>
      <c r="B1517">
        <v>1993</v>
      </c>
      <c r="C1517" s="17" t="s">
        <v>20</v>
      </c>
      <c r="D1517" s="15">
        <v>27</v>
      </c>
      <c r="E1517" s="21">
        <f t="shared" si="115"/>
        <v>34239</v>
      </c>
      <c r="F1517" s="23">
        <f t="shared" si="116"/>
        <v>29</v>
      </c>
      <c r="G1517">
        <v>0</v>
      </c>
      <c r="H1517" s="19">
        <v>12847.24</v>
      </c>
      <c r="I1517" t="s">
        <v>12</v>
      </c>
      <c r="J1517" t="s">
        <v>11</v>
      </c>
      <c r="K1517" t="s">
        <v>23</v>
      </c>
      <c r="L1517" t="str">
        <f t="shared" si="117"/>
        <v>tier - 3</v>
      </c>
      <c r="M1517" t="str">
        <f t="shared" si="118"/>
        <v>tier - 2</v>
      </c>
      <c r="N1517" t="str">
        <f t="shared" si="119"/>
        <v>R1012</v>
      </c>
    </row>
    <row r="1518" spans="1:14" x14ac:dyDescent="0.25">
      <c r="A1518" t="s">
        <v>1549</v>
      </c>
      <c r="B1518">
        <v>1973</v>
      </c>
      <c r="C1518" s="17" t="s">
        <v>20</v>
      </c>
      <c r="D1518" s="15">
        <v>22</v>
      </c>
      <c r="E1518" s="21">
        <f t="shared" si="115"/>
        <v>26929</v>
      </c>
      <c r="F1518" s="23">
        <f t="shared" si="116"/>
        <v>49</v>
      </c>
      <c r="G1518">
        <v>0</v>
      </c>
      <c r="H1518" s="19">
        <v>12852.37</v>
      </c>
      <c r="I1518" t="s">
        <v>12</v>
      </c>
      <c r="J1518" t="s">
        <v>16</v>
      </c>
      <c r="K1518" t="s">
        <v>23</v>
      </c>
      <c r="L1518" t="str">
        <f t="shared" si="117"/>
        <v>tier - 3</v>
      </c>
      <c r="M1518" t="str">
        <f t="shared" si="118"/>
        <v>tier - 1</v>
      </c>
      <c r="N1518" t="str">
        <f t="shared" si="119"/>
        <v>R1012</v>
      </c>
    </row>
    <row r="1519" spans="1:14" x14ac:dyDescent="0.25">
      <c r="A1519" t="s">
        <v>1550</v>
      </c>
      <c r="B1519">
        <v>1963</v>
      </c>
      <c r="C1519" s="17" t="s">
        <v>20</v>
      </c>
      <c r="D1519" s="15">
        <v>27</v>
      </c>
      <c r="E1519" s="21">
        <f t="shared" si="115"/>
        <v>23281</v>
      </c>
      <c r="F1519" s="23">
        <f t="shared" si="116"/>
        <v>59</v>
      </c>
      <c r="G1519">
        <v>0</v>
      </c>
      <c r="H1519" s="19">
        <v>12856.84</v>
      </c>
      <c r="I1519" t="s">
        <v>12</v>
      </c>
      <c r="J1519" t="s">
        <v>12</v>
      </c>
      <c r="K1519" t="s">
        <v>300</v>
      </c>
      <c r="L1519" t="str">
        <f t="shared" si="117"/>
        <v>tier - 3</v>
      </c>
      <c r="M1519" t="str">
        <f t="shared" si="118"/>
        <v>tier - 3</v>
      </c>
      <c r="N1519" t="str">
        <f t="shared" si="119"/>
        <v>R1021</v>
      </c>
    </row>
    <row r="1520" spans="1:14" x14ac:dyDescent="0.25">
      <c r="A1520" t="s">
        <v>1551</v>
      </c>
      <c r="B1520">
        <v>1984</v>
      </c>
      <c r="C1520" s="17" t="s">
        <v>35</v>
      </c>
      <c r="D1520" s="15">
        <v>6</v>
      </c>
      <c r="E1520" s="21">
        <f t="shared" si="115"/>
        <v>30900</v>
      </c>
      <c r="F1520" s="23">
        <f t="shared" si="116"/>
        <v>38</v>
      </c>
      <c r="G1520">
        <v>3</v>
      </c>
      <c r="H1520" s="19">
        <v>12870.31</v>
      </c>
      <c r="I1520" t="s">
        <v>12</v>
      </c>
      <c r="J1520" t="s">
        <v>12</v>
      </c>
      <c r="K1520" t="s">
        <v>23</v>
      </c>
      <c r="L1520" t="str">
        <f t="shared" si="117"/>
        <v>tier - 3</v>
      </c>
      <c r="M1520" t="str">
        <f t="shared" si="118"/>
        <v>tier - 3</v>
      </c>
      <c r="N1520" t="str">
        <f t="shared" si="119"/>
        <v>R1012</v>
      </c>
    </row>
    <row r="1521" spans="1:14" x14ac:dyDescent="0.25">
      <c r="A1521" t="s">
        <v>1552</v>
      </c>
      <c r="B1521">
        <v>2004</v>
      </c>
      <c r="C1521" s="17" t="s">
        <v>10</v>
      </c>
      <c r="D1521" s="15">
        <v>9</v>
      </c>
      <c r="E1521" s="21">
        <f t="shared" si="115"/>
        <v>38177</v>
      </c>
      <c r="F1521" s="23">
        <f t="shared" si="116"/>
        <v>18</v>
      </c>
      <c r="G1521">
        <v>0</v>
      </c>
      <c r="H1521" s="19">
        <v>12890.06</v>
      </c>
      <c r="I1521" t="s">
        <v>12</v>
      </c>
      <c r="J1521" t="s">
        <v>16</v>
      </c>
      <c r="K1521" t="s">
        <v>166</v>
      </c>
      <c r="L1521" t="str">
        <f t="shared" si="117"/>
        <v>tier - 3</v>
      </c>
      <c r="M1521" t="str">
        <f t="shared" si="118"/>
        <v>tier - 1</v>
      </c>
      <c r="N1521" t="str">
        <f t="shared" si="119"/>
        <v>R1019</v>
      </c>
    </row>
    <row r="1522" spans="1:14" x14ac:dyDescent="0.25">
      <c r="A1522" t="s">
        <v>1553</v>
      </c>
      <c r="B1522">
        <v>1963</v>
      </c>
      <c r="C1522" s="17" t="s">
        <v>35</v>
      </c>
      <c r="D1522" s="15">
        <v>16</v>
      </c>
      <c r="E1522" s="21">
        <f t="shared" si="115"/>
        <v>23239</v>
      </c>
      <c r="F1522" s="23">
        <f t="shared" si="116"/>
        <v>59</v>
      </c>
      <c r="G1522">
        <v>1</v>
      </c>
      <c r="H1522" s="19">
        <v>12913.99</v>
      </c>
      <c r="I1522" t="s">
        <v>12</v>
      </c>
      <c r="J1522" t="s">
        <v>11</v>
      </c>
      <c r="K1522" t="s">
        <v>168</v>
      </c>
      <c r="L1522" t="str">
        <f t="shared" si="117"/>
        <v>tier - 3</v>
      </c>
      <c r="M1522" t="str">
        <f t="shared" si="118"/>
        <v>tier - 2</v>
      </c>
      <c r="N1522" t="str">
        <f t="shared" si="119"/>
        <v>R1016</v>
      </c>
    </row>
    <row r="1523" spans="1:14" x14ac:dyDescent="0.25">
      <c r="A1523" t="s">
        <v>1554</v>
      </c>
      <c r="B1523">
        <v>1963</v>
      </c>
      <c r="C1523" s="17" t="s">
        <v>20</v>
      </c>
      <c r="D1523" s="15">
        <v>1</v>
      </c>
      <c r="E1523" s="21">
        <f t="shared" si="115"/>
        <v>23255</v>
      </c>
      <c r="F1523" s="23">
        <f t="shared" si="116"/>
        <v>59</v>
      </c>
      <c r="G1523">
        <v>2</v>
      </c>
      <c r="H1523" s="19">
        <v>12925.89</v>
      </c>
      <c r="I1523" t="s">
        <v>12</v>
      </c>
      <c r="J1523" t="s">
        <v>11</v>
      </c>
      <c r="K1523" t="s">
        <v>13</v>
      </c>
      <c r="L1523" t="str">
        <f t="shared" si="117"/>
        <v>tier - 3</v>
      </c>
      <c r="M1523" t="str">
        <f t="shared" si="118"/>
        <v>tier - 2</v>
      </c>
      <c r="N1523" t="str">
        <f t="shared" si="119"/>
        <v>R1013</v>
      </c>
    </row>
    <row r="1524" spans="1:14" x14ac:dyDescent="0.25">
      <c r="A1524" t="s">
        <v>1555</v>
      </c>
      <c r="B1524">
        <v>1963</v>
      </c>
      <c r="C1524" s="17" t="s">
        <v>35</v>
      </c>
      <c r="D1524" s="15">
        <v>14</v>
      </c>
      <c r="E1524" s="21">
        <f t="shared" si="115"/>
        <v>23237</v>
      </c>
      <c r="F1524" s="23">
        <f t="shared" si="116"/>
        <v>59</v>
      </c>
      <c r="G1524">
        <v>2</v>
      </c>
      <c r="H1524" s="19">
        <v>12928.79</v>
      </c>
      <c r="I1524" t="s">
        <v>12</v>
      </c>
      <c r="J1524" t="s">
        <v>11</v>
      </c>
      <c r="K1524" t="s">
        <v>13</v>
      </c>
      <c r="L1524" t="str">
        <f t="shared" si="117"/>
        <v>tier - 3</v>
      </c>
      <c r="M1524" t="str">
        <f t="shared" si="118"/>
        <v>tier - 2</v>
      </c>
      <c r="N1524" t="str">
        <f t="shared" si="119"/>
        <v>R1013</v>
      </c>
    </row>
    <row r="1525" spans="1:14" x14ac:dyDescent="0.25">
      <c r="A1525" t="s">
        <v>1556</v>
      </c>
      <c r="B1525">
        <v>1966</v>
      </c>
      <c r="C1525" s="17" t="s">
        <v>30</v>
      </c>
      <c r="D1525" s="15">
        <v>22</v>
      </c>
      <c r="E1525" s="21">
        <f t="shared" si="115"/>
        <v>24463</v>
      </c>
      <c r="F1525" s="23">
        <f t="shared" si="116"/>
        <v>56</v>
      </c>
      <c r="G1525">
        <v>4</v>
      </c>
      <c r="H1525" s="19">
        <v>12949.16</v>
      </c>
      <c r="I1525" t="s">
        <v>12</v>
      </c>
      <c r="J1525" t="s">
        <v>12</v>
      </c>
      <c r="K1525" t="s">
        <v>13</v>
      </c>
      <c r="L1525" t="str">
        <f t="shared" si="117"/>
        <v>tier - 3</v>
      </c>
      <c r="M1525" t="str">
        <f t="shared" si="118"/>
        <v>tier - 3</v>
      </c>
      <c r="N1525" t="str">
        <f t="shared" si="119"/>
        <v>R1013</v>
      </c>
    </row>
    <row r="1526" spans="1:14" x14ac:dyDescent="0.25">
      <c r="A1526" t="s">
        <v>1557</v>
      </c>
      <c r="B1526">
        <v>1961</v>
      </c>
      <c r="C1526" s="17" t="s">
        <v>35</v>
      </c>
      <c r="D1526" s="15">
        <v>20</v>
      </c>
      <c r="E1526" s="21">
        <f t="shared" si="115"/>
        <v>22513</v>
      </c>
      <c r="F1526" s="23">
        <f t="shared" si="116"/>
        <v>61</v>
      </c>
      <c r="G1526">
        <v>0</v>
      </c>
      <c r="H1526" s="19">
        <v>12950.07</v>
      </c>
      <c r="I1526" t="s">
        <v>12</v>
      </c>
      <c r="J1526" t="s">
        <v>16</v>
      </c>
      <c r="K1526" t="s">
        <v>23</v>
      </c>
      <c r="L1526" t="str">
        <f t="shared" si="117"/>
        <v>tier - 3</v>
      </c>
      <c r="M1526" t="str">
        <f t="shared" si="118"/>
        <v>tier - 1</v>
      </c>
      <c r="N1526" t="str">
        <f t="shared" si="119"/>
        <v>R1012</v>
      </c>
    </row>
    <row r="1527" spans="1:14" x14ac:dyDescent="0.25">
      <c r="A1527" t="s">
        <v>1558</v>
      </c>
      <c r="B1527">
        <v>1960</v>
      </c>
      <c r="C1527" s="17" t="s">
        <v>15</v>
      </c>
      <c r="D1527" s="15">
        <v>4</v>
      </c>
      <c r="E1527" s="21">
        <f t="shared" si="115"/>
        <v>22224</v>
      </c>
      <c r="F1527" s="23">
        <f t="shared" si="116"/>
        <v>62</v>
      </c>
      <c r="G1527">
        <v>0</v>
      </c>
      <c r="H1527" s="19">
        <v>12957.12</v>
      </c>
      <c r="I1527" t="s">
        <v>12</v>
      </c>
      <c r="J1527" t="s">
        <v>16</v>
      </c>
      <c r="K1527" t="s">
        <v>42</v>
      </c>
      <c r="L1527" t="str">
        <f t="shared" si="117"/>
        <v>tier - 3</v>
      </c>
      <c r="M1527" t="str">
        <f t="shared" si="118"/>
        <v>tier - 1</v>
      </c>
      <c r="N1527" t="str">
        <f t="shared" si="119"/>
        <v>R1011</v>
      </c>
    </row>
    <row r="1528" spans="1:14" x14ac:dyDescent="0.25">
      <c r="A1528" t="s">
        <v>1559</v>
      </c>
      <c r="B1528">
        <v>1960</v>
      </c>
      <c r="C1528" s="17" t="s">
        <v>18</v>
      </c>
      <c r="D1528" s="15">
        <v>22</v>
      </c>
      <c r="E1528" s="21">
        <f t="shared" si="115"/>
        <v>22089</v>
      </c>
      <c r="F1528" s="23">
        <f t="shared" si="116"/>
        <v>62</v>
      </c>
      <c r="G1528">
        <v>0</v>
      </c>
      <c r="H1528" s="19">
        <v>12979.36</v>
      </c>
      <c r="I1528" t="s">
        <v>12</v>
      </c>
      <c r="J1528" t="s">
        <v>16</v>
      </c>
      <c r="K1528" t="s">
        <v>42</v>
      </c>
      <c r="L1528" t="str">
        <f t="shared" si="117"/>
        <v>tier - 3</v>
      </c>
      <c r="M1528" t="str">
        <f t="shared" si="118"/>
        <v>tier - 1</v>
      </c>
      <c r="N1528" t="str">
        <f t="shared" si="119"/>
        <v>R1011</v>
      </c>
    </row>
    <row r="1529" spans="1:14" x14ac:dyDescent="0.25">
      <c r="A1529" t="s">
        <v>1560</v>
      </c>
      <c r="B1529">
        <v>1960</v>
      </c>
      <c r="C1529" s="17" t="s">
        <v>20</v>
      </c>
      <c r="D1529" s="15">
        <v>23</v>
      </c>
      <c r="E1529" s="21">
        <f t="shared" si="115"/>
        <v>22182</v>
      </c>
      <c r="F1529" s="23">
        <f t="shared" si="116"/>
        <v>62</v>
      </c>
      <c r="G1529">
        <v>0</v>
      </c>
      <c r="H1529" s="19">
        <v>12981.35</v>
      </c>
      <c r="I1529" t="s">
        <v>12</v>
      </c>
      <c r="J1529" t="s">
        <v>12</v>
      </c>
      <c r="K1529" t="s">
        <v>13</v>
      </c>
      <c r="L1529" t="str">
        <f t="shared" si="117"/>
        <v>tier - 3</v>
      </c>
      <c r="M1529" t="str">
        <f t="shared" si="118"/>
        <v>tier - 3</v>
      </c>
      <c r="N1529" t="str">
        <f t="shared" si="119"/>
        <v>R1013</v>
      </c>
    </row>
    <row r="1530" spans="1:14" x14ac:dyDescent="0.25">
      <c r="A1530" t="s">
        <v>1561</v>
      </c>
      <c r="B1530">
        <v>1960</v>
      </c>
      <c r="C1530" s="17" t="s">
        <v>15</v>
      </c>
      <c r="D1530" s="15">
        <v>28</v>
      </c>
      <c r="E1530" s="21">
        <f t="shared" si="115"/>
        <v>22248</v>
      </c>
      <c r="F1530" s="23">
        <f t="shared" si="116"/>
        <v>62</v>
      </c>
      <c r="G1530">
        <v>0</v>
      </c>
      <c r="H1530" s="19">
        <v>12982.87</v>
      </c>
      <c r="I1530" t="s">
        <v>12</v>
      </c>
      <c r="J1530" t="s">
        <v>16</v>
      </c>
      <c r="K1530" t="s">
        <v>13</v>
      </c>
      <c r="L1530" t="str">
        <f t="shared" si="117"/>
        <v>tier - 3</v>
      </c>
      <c r="M1530" t="str">
        <f t="shared" si="118"/>
        <v>tier - 1</v>
      </c>
      <c r="N1530" t="str">
        <f t="shared" si="119"/>
        <v>R1013</v>
      </c>
    </row>
    <row r="1531" spans="1:14" x14ac:dyDescent="0.25">
      <c r="A1531" t="s">
        <v>1562</v>
      </c>
      <c r="B1531">
        <v>1979</v>
      </c>
      <c r="C1531" s="17" t="s">
        <v>15</v>
      </c>
      <c r="D1531" s="15">
        <v>27</v>
      </c>
      <c r="E1531" s="21">
        <f t="shared" si="115"/>
        <v>29186</v>
      </c>
      <c r="F1531" s="23">
        <f t="shared" si="116"/>
        <v>43</v>
      </c>
      <c r="G1531">
        <v>2</v>
      </c>
      <c r="H1531" s="19">
        <v>12994.12</v>
      </c>
      <c r="I1531" t="s">
        <v>12</v>
      </c>
      <c r="J1531" t="s">
        <v>11</v>
      </c>
      <c r="K1531" t="s">
        <v>535</v>
      </c>
      <c r="L1531" t="str">
        <f t="shared" si="117"/>
        <v>tier - 3</v>
      </c>
      <c r="M1531" t="str">
        <f t="shared" si="118"/>
        <v>tier - 2</v>
      </c>
      <c r="N1531" t="str">
        <f t="shared" si="119"/>
        <v>R1026</v>
      </c>
    </row>
    <row r="1532" spans="1:14" x14ac:dyDescent="0.25">
      <c r="A1532" t="s">
        <v>1563</v>
      </c>
      <c r="B1532">
        <v>1981</v>
      </c>
      <c r="C1532" s="17" t="s">
        <v>37</v>
      </c>
      <c r="D1532" s="15">
        <v>30</v>
      </c>
      <c r="E1532" s="21">
        <f t="shared" si="115"/>
        <v>29889</v>
      </c>
      <c r="F1532" s="23">
        <f t="shared" si="116"/>
        <v>41</v>
      </c>
      <c r="G1532">
        <v>1</v>
      </c>
      <c r="H1532" s="19">
        <v>13002.91</v>
      </c>
      <c r="I1532" t="s">
        <v>12</v>
      </c>
      <c r="J1532" t="s">
        <v>16</v>
      </c>
      <c r="K1532" t="s">
        <v>23</v>
      </c>
      <c r="L1532" t="str">
        <f t="shared" si="117"/>
        <v>tier - 3</v>
      </c>
      <c r="M1532" t="str">
        <f t="shared" si="118"/>
        <v>tier - 1</v>
      </c>
      <c r="N1532" t="str">
        <f t="shared" si="119"/>
        <v>R1012</v>
      </c>
    </row>
    <row r="1533" spans="1:14" x14ac:dyDescent="0.25">
      <c r="A1533" t="s">
        <v>1564</v>
      </c>
      <c r="B1533">
        <v>1962</v>
      </c>
      <c r="C1533" s="17" t="s">
        <v>18</v>
      </c>
      <c r="D1533" s="15">
        <v>24</v>
      </c>
      <c r="E1533" s="21">
        <f t="shared" si="115"/>
        <v>22821</v>
      </c>
      <c r="F1533" s="23">
        <f t="shared" si="116"/>
        <v>60</v>
      </c>
      <c r="G1533">
        <v>0</v>
      </c>
      <c r="H1533" s="19">
        <v>13004.95</v>
      </c>
      <c r="I1533" t="s">
        <v>12</v>
      </c>
      <c r="J1533" t="s">
        <v>16</v>
      </c>
      <c r="K1533" t="s">
        <v>23</v>
      </c>
      <c r="L1533" t="str">
        <f t="shared" si="117"/>
        <v>tier - 3</v>
      </c>
      <c r="M1533" t="str">
        <f t="shared" si="118"/>
        <v>tier - 1</v>
      </c>
      <c r="N1533" t="str">
        <f t="shared" si="119"/>
        <v>R1012</v>
      </c>
    </row>
    <row r="1534" spans="1:14" x14ac:dyDescent="0.25">
      <c r="A1534" t="s">
        <v>1565</v>
      </c>
      <c r="B1534">
        <v>1969</v>
      </c>
      <c r="C1534" s="17" t="s">
        <v>30</v>
      </c>
      <c r="D1534" s="15">
        <v>13</v>
      </c>
      <c r="E1534" s="21">
        <f t="shared" si="115"/>
        <v>25550</v>
      </c>
      <c r="F1534" s="23">
        <f t="shared" si="116"/>
        <v>53</v>
      </c>
      <c r="G1534">
        <v>0</v>
      </c>
      <c r="H1534" s="19">
        <v>13008.07</v>
      </c>
      <c r="I1534" t="s">
        <v>12</v>
      </c>
      <c r="J1534" t="s">
        <v>12</v>
      </c>
      <c r="K1534" t="s">
        <v>23</v>
      </c>
      <c r="L1534" t="str">
        <f t="shared" si="117"/>
        <v>tier - 3</v>
      </c>
      <c r="M1534" t="str">
        <f t="shared" si="118"/>
        <v>tier - 3</v>
      </c>
      <c r="N1534" t="str">
        <f t="shared" si="119"/>
        <v>R1012</v>
      </c>
    </row>
    <row r="1535" spans="1:14" x14ac:dyDescent="0.25">
      <c r="A1535" t="s">
        <v>1566</v>
      </c>
      <c r="B1535">
        <v>1972</v>
      </c>
      <c r="C1535" s="17" t="s">
        <v>20</v>
      </c>
      <c r="D1535" s="15">
        <v>27</v>
      </c>
      <c r="E1535" s="21">
        <f t="shared" si="115"/>
        <v>26569</v>
      </c>
      <c r="F1535" s="23">
        <f t="shared" si="116"/>
        <v>50</v>
      </c>
      <c r="G1535">
        <v>0</v>
      </c>
      <c r="H1535" s="19">
        <v>13010.86</v>
      </c>
      <c r="I1535" t="s">
        <v>12</v>
      </c>
      <c r="J1535" t="s">
        <v>11</v>
      </c>
      <c r="K1535" t="s">
        <v>23</v>
      </c>
      <c r="L1535" t="str">
        <f t="shared" si="117"/>
        <v>tier - 3</v>
      </c>
      <c r="M1535" t="str">
        <f t="shared" si="118"/>
        <v>tier - 2</v>
      </c>
      <c r="N1535" t="str">
        <f t="shared" si="119"/>
        <v>R1012</v>
      </c>
    </row>
    <row r="1536" spans="1:14" x14ac:dyDescent="0.25">
      <c r="A1536" t="s">
        <v>1567</v>
      </c>
      <c r="B1536">
        <v>1962</v>
      </c>
      <c r="C1536" s="17" t="s">
        <v>10</v>
      </c>
      <c r="D1536" s="15">
        <v>20</v>
      </c>
      <c r="E1536" s="21">
        <f t="shared" si="115"/>
        <v>22847</v>
      </c>
      <c r="F1536" s="23">
        <f t="shared" si="116"/>
        <v>60</v>
      </c>
      <c r="G1536">
        <v>0</v>
      </c>
      <c r="H1536" s="19">
        <v>13012.21</v>
      </c>
      <c r="I1536" t="s">
        <v>12</v>
      </c>
      <c r="J1536" t="s">
        <v>16</v>
      </c>
      <c r="K1536" t="s">
        <v>23</v>
      </c>
      <c r="L1536" t="str">
        <f t="shared" si="117"/>
        <v>tier - 3</v>
      </c>
      <c r="M1536" t="str">
        <f t="shared" si="118"/>
        <v>tier - 1</v>
      </c>
      <c r="N1536" t="str">
        <f t="shared" si="119"/>
        <v>R1012</v>
      </c>
    </row>
    <row r="1537" spans="1:14" x14ac:dyDescent="0.25">
      <c r="A1537" t="s">
        <v>1568</v>
      </c>
      <c r="B1537">
        <v>1964</v>
      </c>
      <c r="C1537" s="17" t="s">
        <v>20</v>
      </c>
      <c r="D1537" s="15">
        <v>23</v>
      </c>
      <c r="E1537" s="21">
        <f t="shared" si="115"/>
        <v>23643</v>
      </c>
      <c r="F1537" s="23">
        <f t="shared" si="116"/>
        <v>58</v>
      </c>
      <c r="G1537">
        <v>1</v>
      </c>
      <c r="H1537" s="19">
        <v>13019.16</v>
      </c>
      <c r="I1537" t="s">
        <v>12</v>
      </c>
      <c r="J1537" t="s">
        <v>16</v>
      </c>
      <c r="K1537" t="s">
        <v>247</v>
      </c>
      <c r="L1537" t="str">
        <f t="shared" si="117"/>
        <v>tier - 3</v>
      </c>
      <c r="M1537" t="str">
        <f t="shared" si="118"/>
        <v>tier - 1</v>
      </c>
      <c r="N1537" t="str">
        <f t="shared" si="119"/>
        <v>R1024</v>
      </c>
    </row>
    <row r="1538" spans="1:14" x14ac:dyDescent="0.25">
      <c r="A1538" t="s">
        <v>1569</v>
      </c>
      <c r="B1538">
        <v>1965</v>
      </c>
      <c r="C1538" s="17" t="s">
        <v>15</v>
      </c>
      <c r="D1538" s="15">
        <v>4</v>
      </c>
      <c r="E1538" s="21">
        <f t="shared" ref="E1538:E1601" si="120">DATEVALUE(D1538&amp;"-"&amp;C1538&amp;"-"&amp;B1538)</f>
        <v>24050</v>
      </c>
      <c r="F1538" s="23">
        <f t="shared" si="116"/>
        <v>57</v>
      </c>
      <c r="G1538">
        <v>0</v>
      </c>
      <c r="H1538" s="19">
        <v>13023.93</v>
      </c>
      <c r="I1538" t="s">
        <v>12</v>
      </c>
      <c r="J1538" t="s">
        <v>11</v>
      </c>
      <c r="K1538" t="s">
        <v>200</v>
      </c>
      <c r="L1538" t="str">
        <f t="shared" si="117"/>
        <v>tier - 3</v>
      </c>
      <c r="M1538" t="str">
        <f t="shared" si="118"/>
        <v>tier - 2</v>
      </c>
      <c r="N1538" t="str">
        <f t="shared" si="119"/>
        <v>R1025</v>
      </c>
    </row>
    <row r="1539" spans="1:14" x14ac:dyDescent="0.25">
      <c r="A1539" t="s">
        <v>1570</v>
      </c>
      <c r="B1539">
        <v>1961</v>
      </c>
      <c r="C1539" s="17" t="s">
        <v>15</v>
      </c>
      <c r="D1539" s="15">
        <v>9</v>
      </c>
      <c r="E1539" s="21">
        <f t="shared" si="120"/>
        <v>22594</v>
      </c>
      <c r="F1539" s="23">
        <f t="shared" ref="F1539:F1602" si="121">DATEDIF(E1539,DATE(2023,6,8),"Y")</f>
        <v>61</v>
      </c>
      <c r="G1539">
        <v>0</v>
      </c>
      <c r="H1539" s="19">
        <v>13041.92</v>
      </c>
      <c r="I1539" t="s">
        <v>12</v>
      </c>
      <c r="J1539" t="s">
        <v>16</v>
      </c>
      <c r="K1539" t="s">
        <v>42</v>
      </c>
      <c r="L1539" t="str">
        <f t="shared" ref="L1539:L1602" si="122">SUBSTITUTE(I1539,"?","tier - 2")</f>
        <v>tier - 3</v>
      </c>
      <c r="M1539" t="str">
        <f t="shared" ref="M1539:M1602" si="123">SUBSTITUTE(J1539,"?","tier - 2")</f>
        <v>tier - 1</v>
      </c>
      <c r="N1539" t="str">
        <f t="shared" ref="N1539:N1602" si="124">SUBSTITUTE(K1539,"?","Unknown")</f>
        <v>R1011</v>
      </c>
    </row>
    <row r="1540" spans="1:14" x14ac:dyDescent="0.25">
      <c r="A1540" t="s">
        <v>1571</v>
      </c>
      <c r="B1540">
        <v>1969</v>
      </c>
      <c r="C1540" s="17" t="s">
        <v>20</v>
      </c>
      <c r="D1540" s="15">
        <v>23</v>
      </c>
      <c r="E1540" s="21">
        <f t="shared" si="120"/>
        <v>25469</v>
      </c>
      <c r="F1540" s="23">
        <f t="shared" si="121"/>
        <v>53</v>
      </c>
      <c r="G1540">
        <v>0</v>
      </c>
      <c r="H1540" s="19">
        <v>13044.41</v>
      </c>
      <c r="I1540" t="s">
        <v>12</v>
      </c>
      <c r="J1540" t="s">
        <v>16</v>
      </c>
      <c r="K1540" t="s">
        <v>23</v>
      </c>
      <c r="L1540" t="str">
        <f t="shared" si="122"/>
        <v>tier - 3</v>
      </c>
      <c r="M1540" t="str">
        <f t="shared" si="123"/>
        <v>tier - 1</v>
      </c>
      <c r="N1540" t="str">
        <f t="shared" si="124"/>
        <v>R1012</v>
      </c>
    </row>
    <row r="1541" spans="1:14" x14ac:dyDescent="0.25">
      <c r="A1541" t="s">
        <v>1572</v>
      </c>
      <c r="B1541">
        <v>1967</v>
      </c>
      <c r="C1541" s="17" t="s">
        <v>35</v>
      </c>
      <c r="D1541" s="15">
        <v>6</v>
      </c>
      <c r="E1541" s="21">
        <f t="shared" si="120"/>
        <v>24690</v>
      </c>
      <c r="F1541" s="23">
        <f t="shared" si="121"/>
        <v>55</v>
      </c>
      <c r="G1541">
        <v>3</v>
      </c>
      <c r="H1541" s="19">
        <v>13047.33</v>
      </c>
      <c r="I1541" t="s">
        <v>12</v>
      </c>
      <c r="J1541" t="s">
        <v>12</v>
      </c>
      <c r="K1541" t="s">
        <v>247</v>
      </c>
      <c r="L1541" t="str">
        <f t="shared" si="122"/>
        <v>tier - 3</v>
      </c>
      <c r="M1541" t="str">
        <f t="shared" si="123"/>
        <v>tier - 3</v>
      </c>
      <c r="N1541" t="str">
        <f t="shared" si="124"/>
        <v>R1024</v>
      </c>
    </row>
    <row r="1542" spans="1:14" x14ac:dyDescent="0.25">
      <c r="A1542" t="s">
        <v>1573</v>
      </c>
      <c r="B1542">
        <v>1985</v>
      </c>
      <c r="C1542" s="17" t="s">
        <v>37</v>
      </c>
      <c r="D1542" s="15">
        <v>26</v>
      </c>
      <c r="E1542" s="21">
        <f t="shared" si="120"/>
        <v>31346</v>
      </c>
      <c r="F1542" s="23">
        <f t="shared" si="121"/>
        <v>37</v>
      </c>
      <c r="G1542">
        <v>3</v>
      </c>
      <c r="H1542" s="19">
        <v>13051.22</v>
      </c>
      <c r="I1542" t="s">
        <v>12</v>
      </c>
      <c r="J1542" t="s">
        <v>16</v>
      </c>
      <c r="K1542" t="s">
        <v>535</v>
      </c>
      <c r="L1542" t="str">
        <f t="shared" si="122"/>
        <v>tier - 3</v>
      </c>
      <c r="M1542" t="str">
        <f t="shared" si="123"/>
        <v>tier - 1</v>
      </c>
      <c r="N1542" t="str">
        <f t="shared" si="124"/>
        <v>R1026</v>
      </c>
    </row>
    <row r="1543" spans="1:14" x14ac:dyDescent="0.25">
      <c r="A1543" t="s">
        <v>1574</v>
      </c>
      <c r="B1543">
        <v>1961</v>
      </c>
      <c r="C1543" s="17" t="s">
        <v>15</v>
      </c>
      <c r="D1543" s="15">
        <v>6</v>
      </c>
      <c r="E1543" s="21">
        <f t="shared" si="120"/>
        <v>22591</v>
      </c>
      <c r="F1543" s="23">
        <f t="shared" si="121"/>
        <v>61</v>
      </c>
      <c r="G1543">
        <v>0</v>
      </c>
      <c r="H1543" s="19">
        <v>13063.88</v>
      </c>
      <c r="I1543" t="s">
        <v>12</v>
      </c>
      <c r="J1543" t="s">
        <v>11</v>
      </c>
      <c r="K1543" t="s">
        <v>42</v>
      </c>
      <c r="L1543" t="str">
        <f t="shared" si="122"/>
        <v>tier - 3</v>
      </c>
      <c r="M1543" t="str">
        <f t="shared" si="123"/>
        <v>tier - 2</v>
      </c>
      <c r="N1543" t="str">
        <f t="shared" si="124"/>
        <v>R1011</v>
      </c>
    </row>
    <row r="1544" spans="1:14" x14ac:dyDescent="0.25">
      <c r="A1544" t="s">
        <v>1575</v>
      </c>
      <c r="B1544">
        <v>1978</v>
      </c>
      <c r="C1544" s="17" t="s">
        <v>10</v>
      </c>
      <c r="D1544" s="15">
        <v>17</v>
      </c>
      <c r="E1544" s="21">
        <f t="shared" si="120"/>
        <v>28688</v>
      </c>
      <c r="F1544" s="23">
        <f t="shared" si="121"/>
        <v>44</v>
      </c>
      <c r="G1544">
        <v>2</v>
      </c>
      <c r="H1544" s="19">
        <v>13101.74</v>
      </c>
      <c r="I1544" t="s">
        <v>12</v>
      </c>
      <c r="J1544" t="s">
        <v>11</v>
      </c>
      <c r="K1544" t="s">
        <v>535</v>
      </c>
      <c r="L1544" t="str">
        <f t="shared" si="122"/>
        <v>tier - 3</v>
      </c>
      <c r="M1544" t="str">
        <f t="shared" si="123"/>
        <v>tier - 2</v>
      </c>
      <c r="N1544" t="str">
        <f t="shared" si="124"/>
        <v>R1026</v>
      </c>
    </row>
    <row r="1545" spans="1:14" x14ac:dyDescent="0.25">
      <c r="A1545" t="s">
        <v>1576</v>
      </c>
      <c r="B1545">
        <v>1971</v>
      </c>
      <c r="C1545" s="17" t="s">
        <v>37</v>
      </c>
      <c r="D1545" s="15">
        <v>30</v>
      </c>
      <c r="E1545" s="21">
        <f t="shared" si="120"/>
        <v>26236</v>
      </c>
      <c r="F1545" s="23">
        <f t="shared" si="121"/>
        <v>51</v>
      </c>
      <c r="G1545">
        <v>0</v>
      </c>
      <c r="H1545" s="19">
        <v>13110.79</v>
      </c>
      <c r="I1545" t="s">
        <v>12</v>
      </c>
      <c r="J1545" t="s">
        <v>11</v>
      </c>
      <c r="K1545" t="s">
        <v>42</v>
      </c>
      <c r="L1545" t="str">
        <f t="shared" si="122"/>
        <v>tier - 3</v>
      </c>
      <c r="M1545" t="str">
        <f t="shared" si="123"/>
        <v>tier - 2</v>
      </c>
      <c r="N1545" t="str">
        <f t="shared" si="124"/>
        <v>R1011</v>
      </c>
    </row>
    <row r="1546" spans="1:14" x14ac:dyDescent="0.25">
      <c r="A1546" t="s">
        <v>1577</v>
      </c>
      <c r="B1546">
        <v>1962</v>
      </c>
      <c r="C1546" s="17" t="s">
        <v>35</v>
      </c>
      <c r="D1546" s="15">
        <v>2</v>
      </c>
      <c r="E1546" s="21">
        <f t="shared" si="120"/>
        <v>22860</v>
      </c>
      <c r="F1546" s="23">
        <f t="shared" si="121"/>
        <v>60</v>
      </c>
      <c r="G1546">
        <v>1</v>
      </c>
      <c r="H1546" s="19">
        <v>13112.6</v>
      </c>
      <c r="I1546" t="s">
        <v>12</v>
      </c>
      <c r="J1546" t="s">
        <v>12</v>
      </c>
      <c r="K1546" t="s">
        <v>23</v>
      </c>
      <c r="L1546" t="str">
        <f t="shared" si="122"/>
        <v>tier - 3</v>
      </c>
      <c r="M1546" t="str">
        <f t="shared" si="123"/>
        <v>tier - 3</v>
      </c>
      <c r="N1546" t="str">
        <f t="shared" si="124"/>
        <v>R1012</v>
      </c>
    </row>
    <row r="1547" spans="1:14" x14ac:dyDescent="0.25">
      <c r="A1547" t="s">
        <v>1578</v>
      </c>
      <c r="B1547">
        <v>1992</v>
      </c>
      <c r="C1547" s="17" t="s">
        <v>35</v>
      </c>
      <c r="D1547" s="15">
        <v>12</v>
      </c>
      <c r="E1547" s="21">
        <f t="shared" si="120"/>
        <v>33828</v>
      </c>
      <c r="F1547" s="23">
        <f t="shared" si="121"/>
        <v>30</v>
      </c>
      <c r="G1547">
        <v>0</v>
      </c>
      <c r="H1547" s="19">
        <v>13113.51</v>
      </c>
      <c r="I1547" t="s">
        <v>12</v>
      </c>
      <c r="J1547" t="s">
        <v>11</v>
      </c>
      <c r="K1547" t="s">
        <v>535</v>
      </c>
      <c r="L1547" t="str">
        <f t="shared" si="122"/>
        <v>tier - 3</v>
      </c>
      <c r="M1547" t="str">
        <f t="shared" si="123"/>
        <v>tier - 2</v>
      </c>
      <c r="N1547" t="str">
        <f t="shared" si="124"/>
        <v>R1026</v>
      </c>
    </row>
    <row r="1548" spans="1:14" x14ac:dyDescent="0.25">
      <c r="A1548" t="s">
        <v>1579</v>
      </c>
      <c r="B1548">
        <v>1963</v>
      </c>
      <c r="C1548" s="17" t="s">
        <v>20</v>
      </c>
      <c r="D1548" s="15">
        <v>14</v>
      </c>
      <c r="E1548" s="21">
        <f t="shared" si="120"/>
        <v>23268</v>
      </c>
      <c r="F1548" s="23">
        <f t="shared" si="121"/>
        <v>59</v>
      </c>
      <c r="G1548">
        <v>0</v>
      </c>
      <c r="H1548" s="19">
        <v>13116.84</v>
      </c>
      <c r="I1548" t="s">
        <v>12</v>
      </c>
      <c r="J1548" t="s">
        <v>16</v>
      </c>
      <c r="K1548" t="s">
        <v>23</v>
      </c>
      <c r="L1548" t="str">
        <f t="shared" si="122"/>
        <v>tier - 3</v>
      </c>
      <c r="M1548" t="str">
        <f t="shared" si="123"/>
        <v>tier - 1</v>
      </c>
      <c r="N1548" t="str">
        <f t="shared" si="124"/>
        <v>R1012</v>
      </c>
    </row>
    <row r="1549" spans="1:14" x14ac:dyDescent="0.25">
      <c r="A1549" t="s">
        <v>1580</v>
      </c>
      <c r="B1549">
        <v>1999</v>
      </c>
      <c r="C1549" s="17" t="s">
        <v>35</v>
      </c>
      <c r="D1549" s="15">
        <v>16</v>
      </c>
      <c r="E1549" s="21">
        <f t="shared" si="120"/>
        <v>36388</v>
      </c>
      <c r="F1549" s="23">
        <f t="shared" si="121"/>
        <v>23</v>
      </c>
      <c r="G1549">
        <v>0</v>
      </c>
      <c r="H1549" s="19">
        <v>13126.68</v>
      </c>
      <c r="I1549" t="s">
        <v>12</v>
      </c>
      <c r="J1549" t="s">
        <v>12</v>
      </c>
      <c r="K1549" t="s">
        <v>42</v>
      </c>
      <c r="L1549" t="str">
        <f t="shared" si="122"/>
        <v>tier - 3</v>
      </c>
      <c r="M1549" t="str">
        <f t="shared" si="123"/>
        <v>tier - 3</v>
      </c>
      <c r="N1549" t="str">
        <f t="shared" si="124"/>
        <v>R1011</v>
      </c>
    </row>
    <row r="1550" spans="1:14" x14ac:dyDescent="0.25">
      <c r="A1550" t="s">
        <v>1581</v>
      </c>
      <c r="B1550">
        <v>1961</v>
      </c>
      <c r="C1550" s="17" t="s">
        <v>20</v>
      </c>
      <c r="D1550" s="15">
        <v>7</v>
      </c>
      <c r="E1550" s="21">
        <f t="shared" si="120"/>
        <v>22531</v>
      </c>
      <c r="F1550" s="23">
        <f t="shared" si="121"/>
        <v>61</v>
      </c>
      <c r="G1550">
        <v>0</v>
      </c>
      <c r="H1550" s="19">
        <v>13129.6</v>
      </c>
      <c r="I1550" t="s">
        <v>12</v>
      </c>
      <c r="J1550" t="s">
        <v>11</v>
      </c>
      <c r="K1550" t="s">
        <v>356</v>
      </c>
      <c r="L1550" t="str">
        <f t="shared" si="122"/>
        <v>tier - 3</v>
      </c>
      <c r="M1550" t="str">
        <f t="shared" si="123"/>
        <v>tier - 2</v>
      </c>
      <c r="N1550" t="str">
        <f t="shared" si="124"/>
        <v>R1017</v>
      </c>
    </row>
    <row r="1551" spans="1:14" x14ac:dyDescent="0.25">
      <c r="A1551" t="s">
        <v>1582</v>
      </c>
      <c r="B1551">
        <v>1961</v>
      </c>
      <c r="C1551" s="17" t="s">
        <v>30</v>
      </c>
      <c r="D1551" s="15">
        <v>6</v>
      </c>
      <c r="E1551" s="21">
        <f t="shared" si="120"/>
        <v>22621</v>
      </c>
      <c r="F1551" s="23">
        <f t="shared" si="121"/>
        <v>61</v>
      </c>
      <c r="G1551">
        <v>0</v>
      </c>
      <c r="H1551" s="19">
        <v>13143.34</v>
      </c>
      <c r="I1551" t="s">
        <v>12</v>
      </c>
      <c r="J1551" t="s">
        <v>11</v>
      </c>
      <c r="K1551" t="s">
        <v>516</v>
      </c>
      <c r="L1551" t="str">
        <f t="shared" si="122"/>
        <v>tier - 3</v>
      </c>
      <c r="M1551" t="str">
        <f t="shared" si="123"/>
        <v>tier - 2</v>
      </c>
      <c r="N1551" t="str">
        <f t="shared" si="124"/>
        <v>R1020</v>
      </c>
    </row>
    <row r="1552" spans="1:14" x14ac:dyDescent="0.25">
      <c r="A1552" t="s">
        <v>1583</v>
      </c>
      <c r="B1552">
        <v>1961</v>
      </c>
      <c r="C1552" s="17" t="s">
        <v>30</v>
      </c>
      <c r="D1552" s="15">
        <v>6</v>
      </c>
      <c r="E1552" s="21">
        <f t="shared" si="120"/>
        <v>22621</v>
      </c>
      <c r="F1552" s="23">
        <f t="shared" si="121"/>
        <v>61</v>
      </c>
      <c r="G1552">
        <v>0</v>
      </c>
      <c r="H1552" s="19">
        <v>13143.86</v>
      </c>
      <c r="I1552" t="s">
        <v>12</v>
      </c>
      <c r="J1552" t="s">
        <v>11</v>
      </c>
      <c r="K1552" t="s">
        <v>168</v>
      </c>
      <c r="L1552" t="str">
        <f t="shared" si="122"/>
        <v>tier - 3</v>
      </c>
      <c r="M1552" t="str">
        <f t="shared" si="123"/>
        <v>tier - 2</v>
      </c>
      <c r="N1552" t="str">
        <f t="shared" si="124"/>
        <v>R1016</v>
      </c>
    </row>
    <row r="1553" spans="1:14" x14ac:dyDescent="0.25">
      <c r="A1553" t="s">
        <v>1584</v>
      </c>
      <c r="B1553">
        <v>1962</v>
      </c>
      <c r="C1553" s="17" t="s">
        <v>35</v>
      </c>
      <c r="D1553" s="15">
        <v>5</v>
      </c>
      <c r="E1553" s="21">
        <f t="shared" si="120"/>
        <v>22863</v>
      </c>
      <c r="F1553" s="23">
        <f t="shared" si="121"/>
        <v>60</v>
      </c>
      <c r="G1553">
        <v>0</v>
      </c>
      <c r="H1553" s="19">
        <v>13204.29</v>
      </c>
      <c r="I1553" t="s">
        <v>12</v>
      </c>
      <c r="J1553" t="s">
        <v>16</v>
      </c>
      <c r="K1553" t="s">
        <v>247</v>
      </c>
      <c r="L1553" t="str">
        <f t="shared" si="122"/>
        <v>tier - 3</v>
      </c>
      <c r="M1553" t="str">
        <f t="shared" si="123"/>
        <v>tier - 1</v>
      </c>
      <c r="N1553" t="str">
        <f t="shared" si="124"/>
        <v>R1024</v>
      </c>
    </row>
    <row r="1554" spans="1:14" x14ac:dyDescent="0.25">
      <c r="A1554" t="s">
        <v>1585</v>
      </c>
      <c r="B1554">
        <v>1982</v>
      </c>
      <c r="C1554" s="17" t="s">
        <v>37</v>
      </c>
      <c r="D1554" s="15">
        <v>15</v>
      </c>
      <c r="E1554" s="21">
        <f t="shared" si="120"/>
        <v>30239</v>
      </c>
      <c r="F1554" s="23">
        <f t="shared" si="121"/>
        <v>40</v>
      </c>
      <c r="G1554">
        <v>3</v>
      </c>
      <c r="H1554" s="19">
        <v>13214.43</v>
      </c>
      <c r="I1554" t="s">
        <v>12</v>
      </c>
      <c r="J1554" t="s">
        <v>11</v>
      </c>
      <c r="K1554" t="s">
        <v>23</v>
      </c>
      <c r="L1554" t="str">
        <f t="shared" si="122"/>
        <v>tier - 3</v>
      </c>
      <c r="M1554" t="str">
        <f t="shared" si="123"/>
        <v>tier - 2</v>
      </c>
      <c r="N1554" t="str">
        <f t="shared" si="124"/>
        <v>R1012</v>
      </c>
    </row>
    <row r="1555" spans="1:14" x14ac:dyDescent="0.25">
      <c r="A1555" t="s">
        <v>1586</v>
      </c>
      <c r="B1555">
        <v>1962</v>
      </c>
      <c r="C1555" s="17" t="s">
        <v>30</v>
      </c>
      <c r="D1555" s="15">
        <v>7</v>
      </c>
      <c r="E1555" s="21">
        <f t="shared" si="120"/>
        <v>22987</v>
      </c>
      <c r="F1555" s="23">
        <f t="shared" si="121"/>
        <v>60</v>
      </c>
      <c r="G1555">
        <v>0</v>
      </c>
      <c r="H1555" s="19">
        <v>13217.09</v>
      </c>
      <c r="I1555" t="s">
        <v>12</v>
      </c>
      <c r="J1555" t="s">
        <v>16</v>
      </c>
      <c r="K1555" t="s">
        <v>247</v>
      </c>
      <c r="L1555" t="str">
        <f t="shared" si="122"/>
        <v>tier - 3</v>
      </c>
      <c r="M1555" t="str">
        <f t="shared" si="123"/>
        <v>tier - 1</v>
      </c>
      <c r="N1555" t="str">
        <f t="shared" si="124"/>
        <v>R1024</v>
      </c>
    </row>
    <row r="1556" spans="1:14" x14ac:dyDescent="0.25">
      <c r="A1556" t="s">
        <v>1587</v>
      </c>
      <c r="B1556">
        <v>1965</v>
      </c>
      <c r="C1556" s="17" t="s">
        <v>15</v>
      </c>
      <c r="D1556" s="15">
        <v>13</v>
      </c>
      <c r="E1556" s="21">
        <f t="shared" si="120"/>
        <v>24059</v>
      </c>
      <c r="F1556" s="23">
        <f t="shared" si="121"/>
        <v>57</v>
      </c>
      <c r="G1556">
        <v>2</v>
      </c>
      <c r="H1556" s="19">
        <v>13224.06</v>
      </c>
      <c r="I1556" t="s">
        <v>12</v>
      </c>
      <c r="J1556" t="s">
        <v>12</v>
      </c>
      <c r="K1556" t="s">
        <v>247</v>
      </c>
      <c r="L1556" t="str">
        <f t="shared" si="122"/>
        <v>tier - 3</v>
      </c>
      <c r="M1556" t="str">
        <f t="shared" si="123"/>
        <v>tier - 3</v>
      </c>
      <c r="N1556" t="str">
        <f t="shared" si="124"/>
        <v>R1024</v>
      </c>
    </row>
    <row r="1557" spans="1:14" x14ac:dyDescent="0.25">
      <c r="A1557" t="s">
        <v>1588</v>
      </c>
      <c r="B1557">
        <v>1962</v>
      </c>
      <c r="C1557" s="17" t="s">
        <v>15</v>
      </c>
      <c r="D1557" s="15">
        <v>24</v>
      </c>
      <c r="E1557" s="21">
        <f t="shared" si="120"/>
        <v>22974</v>
      </c>
      <c r="F1557" s="23">
        <f t="shared" si="121"/>
        <v>60</v>
      </c>
      <c r="G1557">
        <v>1</v>
      </c>
      <c r="H1557" s="19">
        <v>13224.69</v>
      </c>
      <c r="I1557" t="s">
        <v>12</v>
      </c>
      <c r="J1557" t="s">
        <v>11</v>
      </c>
      <c r="K1557" t="s">
        <v>42</v>
      </c>
      <c r="L1557" t="str">
        <f t="shared" si="122"/>
        <v>tier - 3</v>
      </c>
      <c r="M1557" t="str">
        <f t="shared" si="123"/>
        <v>tier - 2</v>
      </c>
      <c r="N1557" t="str">
        <f t="shared" si="124"/>
        <v>R1011</v>
      </c>
    </row>
    <row r="1558" spans="1:14" x14ac:dyDescent="0.25">
      <c r="A1558" t="s">
        <v>1589</v>
      </c>
      <c r="B1558">
        <v>1962</v>
      </c>
      <c r="C1558" s="17" t="s">
        <v>37</v>
      </c>
      <c r="D1558" s="15">
        <v>11</v>
      </c>
      <c r="E1558" s="21">
        <f t="shared" si="120"/>
        <v>22930</v>
      </c>
      <c r="F1558" s="23">
        <f t="shared" si="121"/>
        <v>60</v>
      </c>
      <c r="G1558">
        <v>0</v>
      </c>
      <c r="H1558" s="19">
        <v>13228.85</v>
      </c>
      <c r="I1558" t="s">
        <v>12</v>
      </c>
      <c r="J1558" t="s">
        <v>12</v>
      </c>
      <c r="K1558" t="s">
        <v>249</v>
      </c>
      <c r="L1558" t="str">
        <f t="shared" si="122"/>
        <v>tier - 3</v>
      </c>
      <c r="M1558" t="str">
        <f t="shared" si="123"/>
        <v>tier - 3</v>
      </c>
      <c r="N1558" t="str">
        <f t="shared" si="124"/>
        <v>R1023</v>
      </c>
    </row>
    <row r="1559" spans="1:14" x14ac:dyDescent="0.25">
      <c r="A1559" t="s">
        <v>1590</v>
      </c>
      <c r="B1559">
        <v>1994</v>
      </c>
      <c r="C1559" s="17" t="s">
        <v>10</v>
      </c>
      <c r="D1559" s="15">
        <v>1</v>
      </c>
      <c r="E1559" s="21">
        <f t="shared" si="120"/>
        <v>34516</v>
      </c>
      <c r="F1559" s="23">
        <f t="shared" si="121"/>
        <v>28</v>
      </c>
      <c r="G1559">
        <v>0</v>
      </c>
      <c r="H1559" s="19">
        <v>13292.52</v>
      </c>
      <c r="I1559" t="s">
        <v>12</v>
      </c>
      <c r="J1559" t="s">
        <v>12</v>
      </c>
      <c r="K1559" t="s">
        <v>23</v>
      </c>
      <c r="L1559" t="str">
        <f t="shared" si="122"/>
        <v>tier - 3</v>
      </c>
      <c r="M1559" t="str">
        <f t="shared" si="123"/>
        <v>tier - 3</v>
      </c>
      <c r="N1559" t="str">
        <f t="shared" si="124"/>
        <v>R1012</v>
      </c>
    </row>
    <row r="1560" spans="1:14" x14ac:dyDescent="0.25">
      <c r="A1560" t="s">
        <v>1591</v>
      </c>
      <c r="B1560">
        <v>1976</v>
      </c>
      <c r="C1560" s="17" t="s">
        <v>35</v>
      </c>
      <c r="D1560" s="15">
        <v>23</v>
      </c>
      <c r="E1560" s="21">
        <f t="shared" si="120"/>
        <v>27995</v>
      </c>
      <c r="F1560" s="23">
        <f t="shared" si="121"/>
        <v>46</v>
      </c>
      <c r="G1560">
        <v>2</v>
      </c>
      <c r="H1560" s="19">
        <v>13333.71</v>
      </c>
      <c r="I1560" t="s">
        <v>12</v>
      </c>
      <c r="J1560" t="s">
        <v>11</v>
      </c>
      <c r="K1560" t="s">
        <v>23</v>
      </c>
      <c r="L1560" t="str">
        <f t="shared" si="122"/>
        <v>tier - 3</v>
      </c>
      <c r="M1560" t="str">
        <f t="shared" si="123"/>
        <v>tier - 2</v>
      </c>
      <c r="N1560" t="str">
        <f t="shared" si="124"/>
        <v>R1012</v>
      </c>
    </row>
    <row r="1561" spans="1:14" x14ac:dyDescent="0.25">
      <c r="A1561" t="s">
        <v>1592</v>
      </c>
      <c r="B1561">
        <v>1960</v>
      </c>
      <c r="C1561" s="17" t="s">
        <v>15</v>
      </c>
      <c r="D1561" s="15">
        <v>11</v>
      </c>
      <c r="E1561" s="21">
        <f t="shared" si="120"/>
        <v>22231</v>
      </c>
      <c r="F1561" s="23">
        <f t="shared" si="121"/>
        <v>62</v>
      </c>
      <c r="G1561">
        <v>0</v>
      </c>
      <c r="H1561" s="19">
        <v>13352.1</v>
      </c>
      <c r="I1561" t="s">
        <v>12</v>
      </c>
      <c r="J1561" t="s">
        <v>16</v>
      </c>
      <c r="K1561" t="s">
        <v>23</v>
      </c>
      <c r="L1561" t="str">
        <f t="shared" si="122"/>
        <v>tier - 3</v>
      </c>
      <c r="M1561" t="str">
        <f t="shared" si="123"/>
        <v>tier - 1</v>
      </c>
      <c r="N1561" t="str">
        <f t="shared" si="124"/>
        <v>R1012</v>
      </c>
    </row>
    <row r="1562" spans="1:14" x14ac:dyDescent="0.25">
      <c r="A1562" t="s">
        <v>1593</v>
      </c>
      <c r="B1562">
        <v>1990</v>
      </c>
      <c r="C1562" s="17" t="s">
        <v>37</v>
      </c>
      <c r="D1562" s="15">
        <v>2</v>
      </c>
      <c r="E1562" s="21">
        <f t="shared" si="120"/>
        <v>33148</v>
      </c>
      <c r="F1562" s="23">
        <f t="shared" si="121"/>
        <v>32</v>
      </c>
      <c r="G1562">
        <v>3</v>
      </c>
      <c r="H1562" s="19">
        <v>13360.94</v>
      </c>
      <c r="I1562" t="s">
        <v>12</v>
      </c>
      <c r="J1562" t="s">
        <v>16</v>
      </c>
      <c r="K1562" t="s">
        <v>23</v>
      </c>
      <c r="L1562" t="str">
        <f t="shared" si="122"/>
        <v>tier - 3</v>
      </c>
      <c r="M1562" t="str">
        <f t="shared" si="123"/>
        <v>tier - 1</v>
      </c>
      <c r="N1562" t="str">
        <f t="shared" si="124"/>
        <v>R1012</v>
      </c>
    </row>
    <row r="1563" spans="1:14" x14ac:dyDescent="0.25">
      <c r="A1563" t="s">
        <v>1594</v>
      </c>
      <c r="B1563">
        <v>1964</v>
      </c>
      <c r="C1563" s="17" t="s">
        <v>20</v>
      </c>
      <c r="D1563" s="15">
        <v>24</v>
      </c>
      <c r="E1563" s="21">
        <f t="shared" si="120"/>
        <v>23644</v>
      </c>
      <c r="F1563" s="23">
        <f t="shared" si="121"/>
        <v>58</v>
      </c>
      <c r="G1563">
        <v>0</v>
      </c>
      <c r="H1563" s="19">
        <v>13375.76</v>
      </c>
      <c r="I1563" t="s">
        <v>12</v>
      </c>
      <c r="J1563" t="s">
        <v>11</v>
      </c>
      <c r="K1563" t="s">
        <v>200</v>
      </c>
      <c r="L1563" t="str">
        <f t="shared" si="122"/>
        <v>tier - 3</v>
      </c>
      <c r="M1563" t="str">
        <f t="shared" si="123"/>
        <v>tier - 2</v>
      </c>
      <c r="N1563" t="str">
        <f t="shared" si="124"/>
        <v>R1025</v>
      </c>
    </row>
    <row r="1564" spans="1:14" x14ac:dyDescent="0.25">
      <c r="A1564" t="s">
        <v>1595</v>
      </c>
      <c r="B1564">
        <v>1979</v>
      </c>
      <c r="C1564" s="17" t="s">
        <v>20</v>
      </c>
      <c r="D1564" s="15">
        <v>30</v>
      </c>
      <c r="E1564" s="21">
        <f t="shared" si="120"/>
        <v>29128</v>
      </c>
      <c r="F1564" s="23">
        <f t="shared" si="121"/>
        <v>43</v>
      </c>
      <c r="G1564">
        <v>2</v>
      </c>
      <c r="H1564" s="19">
        <v>13377.41</v>
      </c>
      <c r="I1564" t="s">
        <v>12</v>
      </c>
      <c r="J1564" t="s">
        <v>12</v>
      </c>
      <c r="K1564" t="s">
        <v>535</v>
      </c>
      <c r="L1564" t="str">
        <f t="shared" si="122"/>
        <v>tier - 3</v>
      </c>
      <c r="M1564" t="str">
        <f t="shared" si="123"/>
        <v>tier - 3</v>
      </c>
      <c r="N1564" t="str">
        <f t="shared" si="124"/>
        <v>R1026</v>
      </c>
    </row>
    <row r="1565" spans="1:14" x14ac:dyDescent="0.25">
      <c r="A1565" t="s">
        <v>1596</v>
      </c>
      <c r="B1565">
        <v>1984</v>
      </c>
      <c r="C1565" s="17" t="s">
        <v>18</v>
      </c>
      <c r="D1565" s="15">
        <v>6</v>
      </c>
      <c r="E1565" s="21">
        <f t="shared" si="120"/>
        <v>30839</v>
      </c>
      <c r="F1565" s="23">
        <f t="shared" si="121"/>
        <v>39</v>
      </c>
      <c r="G1565">
        <v>3</v>
      </c>
      <c r="H1565" s="19">
        <v>13383.67</v>
      </c>
      <c r="I1565" t="s">
        <v>12</v>
      </c>
      <c r="J1565" t="s">
        <v>11</v>
      </c>
      <c r="K1565" t="s">
        <v>249</v>
      </c>
      <c r="L1565" t="str">
        <f t="shared" si="122"/>
        <v>tier - 3</v>
      </c>
      <c r="M1565" t="str">
        <f t="shared" si="123"/>
        <v>tier - 2</v>
      </c>
      <c r="N1565" t="str">
        <f t="shared" si="124"/>
        <v>R1023</v>
      </c>
    </row>
    <row r="1566" spans="1:14" x14ac:dyDescent="0.25">
      <c r="A1566" t="s">
        <v>1597</v>
      </c>
      <c r="B1566">
        <v>1959</v>
      </c>
      <c r="C1566" s="17" t="s">
        <v>30</v>
      </c>
      <c r="D1566" s="15">
        <v>9</v>
      </c>
      <c r="E1566" s="21">
        <f t="shared" si="120"/>
        <v>21893</v>
      </c>
      <c r="F1566" s="23">
        <f t="shared" si="121"/>
        <v>63</v>
      </c>
      <c r="G1566">
        <v>0</v>
      </c>
      <c r="H1566" s="19">
        <v>13390.56</v>
      </c>
      <c r="I1566" t="s">
        <v>12</v>
      </c>
      <c r="J1566" t="s">
        <v>12</v>
      </c>
      <c r="K1566" t="s">
        <v>42</v>
      </c>
      <c r="L1566" t="str">
        <f t="shared" si="122"/>
        <v>tier - 3</v>
      </c>
      <c r="M1566" t="str">
        <f t="shared" si="123"/>
        <v>tier - 3</v>
      </c>
      <c r="N1566" t="str">
        <f t="shared" si="124"/>
        <v>R1011</v>
      </c>
    </row>
    <row r="1567" spans="1:14" x14ac:dyDescent="0.25">
      <c r="A1567" t="s">
        <v>1598</v>
      </c>
      <c r="B1567">
        <v>1959</v>
      </c>
      <c r="C1567" s="17" t="s">
        <v>15</v>
      </c>
      <c r="D1567" s="15">
        <v>25</v>
      </c>
      <c r="E1567" s="21">
        <f t="shared" si="120"/>
        <v>21879</v>
      </c>
      <c r="F1567" s="23">
        <f t="shared" si="121"/>
        <v>63</v>
      </c>
      <c r="G1567">
        <v>0</v>
      </c>
      <c r="H1567" s="19">
        <v>13393.76</v>
      </c>
      <c r="I1567" t="s">
        <v>12</v>
      </c>
      <c r="J1567" t="s">
        <v>16</v>
      </c>
      <c r="K1567" t="s">
        <v>42</v>
      </c>
      <c r="L1567" t="str">
        <f t="shared" si="122"/>
        <v>tier - 3</v>
      </c>
      <c r="M1567" t="str">
        <f t="shared" si="123"/>
        <v>tier - 1</v>
      </c>
      <c r="N1567" t="str">
        <f t="shared" si="124"/>
        <v>R1011</v>
      </c>
    </row>
    <row r="1568" spans="1:14" x14ac:dyDescent="0.25">
      <c r="A1568" t="s">
        <v>1599</v>
      </c>
      <c r="B1568">
        <v>1959</v>
      </c>
      <c r="C1568" s="17" t="s">
        <v>30</v>
      </c>
      <c r="D1568" s="15">
        <v>20</v>
      </c>
      <c r="E1568" s="21">
        <f t="shared" si="120"/>
        <v>21904</v>
      </c>
      <c r="F1568" s="23">
        <f t="shared" si="121"/>
        <v>63</v>
      </c>
      <c r="G1568">
        <v>0</v>
      </c>
      <c r="H1568" s="19">
        <v>13405.39</v>
      </c>
      <c r="I1568" t="s">
        <v>12</v>
      </c>
      <c r="J1568" t="s">
        <v>12</v>
      </c>
      <c r="K1568" t="s">
        <v>13</v>
      </c>
      <c r="L1568" t="str">
        <f t="shared" si="122"/>
        <v>tier - 3</v>
      </c>
      <c r="M1568" t="str">
        <f t="shared" si="123"/>
        <v>tier - 3</v>
      </c>
      <c r="N1568" t="str">
        <f t="shared" si="124"/>
        <v>R1013</v>
      </c>
    </row>
    <row r="1569" spans="1:14" x14ac:dyDescent="0.25">
      <c r="A1569" t="s">
        <v>1600</v>
      </c>
      <c r="B1569">
        <v>1992</v>
      </c>
      <c r="C1569" s="17" t="s">
        <v>30</v>
      </c>
      <c r="D1569" s="15">
        <v>19</v>
      </c>
      <c r="E1569" s="21">
        <f t="shared" si="120"/>
        <v>33957</v>
      </c>
      <c r="F1569" s="23">
        <f t="shared" si="121"/>
        <v>30</v>
      </c>
      <c r="G1569">
        <v>0</v>
      </c>
      <c r="H1569" s="19">
        <v>13412.97</v>
      </c>
      <c r="I1569" t="s">
        <v>12</v>
      </c>
      <c r="J1569" t="s">
        <v>12</v>
      </c>
      <c r="K1569" t="s">
        <v>249</v>
      </c>
      <c r="L1569" t="str">
        <f t="shared" si="122"/>
        <v>tier - 3</v>
      </c>
      <c r="M1569" t="str">
        <f t="shared" si="123"/>
        <v>tier - 3</v>
      </c>
      <c r="N1569" t="str">
        <f t="shared" si="124"/>
        <v>R1023</v>
      </c>
    </row>
    <row r="1570" spans="1:14" x14ac:dyDescent="0.25">
      <c r="A1570" t="s">
        <v>1601</v>
      </c>
      <c r="B1570">
        <v>1961</v>
      </c>
      <c r="C1570" s="17" t="s">
        <v>10</v>
      </c>
      <c r="D1570" s="15">
        <v>22</v>
      </c>
      <c r="E1570" s="21">
        <f t="shared" si="120"/>
        <v>22484</v>
      </c>
      <c r="F1570" s="23">
        <f t="shared" si="121"/>
        <v>61</v>
      </c>
      <c r="G1570">
        <v>0</v>
      </c>
      <c r="H1570" s="19">
        <v>13415.04</v>
      </c>
      <c r="I1570" t="s">
        <v>12</v>
      </c>
      <c r="J1570" t="s">
        <v>11</v>
      </c>
      <c r="K1570" t="s">
        <v>23</v>
      </c>
      <c r="L1570" t="str">
        <f t="shared" si="122"/>
        <v>tier - 3</v>
      </c>
      <c r="M1570" t="str">
        <f t="shared" si="123"/>
        <v>tier - 2</v>
      </c>
      <c r="N1570" t="str">
        <f t="shared" si="124"/>
        <v>R1012</v>
      </c>
    </row>
    <row r="1571" spans="1:14" x14ac:dyDescent="0.25">
      <c r="A1571" t="s">
        <v>1602</v>
      </c>
      <c r="B1571">
        <v>1994</v>
      </c>
      <c r="C1571" s="17" t="s">
        <v>18</v>
      </c>
      <c r="D1571" s="15">
        <v>17</v>
      </c>
      <c r="E1571" s="21">
        <f t="shared" si="120"/>
        <v>34502</v>
      </c>
      <c r="F1571" s="23">
        <f t="shared" si="121"/>
        <v>28</v>
      </c>
      <c r="G1571">
        <v>0</v>
      </c>
      <c r="H1571" s="19">
        <v>13417.05</v>
      </c>
      <c r="I1571" t="s">
        <v>12</v>
      </c>
      <c r="J1571" t="s">
        <v>12</v>
      </c>
      <c r="K1571" t="s">
        <v>23</v>
      </c>
      <c r="L1571" t="str">
        <f t="shared" si="122"/>
        <v>tier - 3</v>
      </c>
      <c r="M1571" t="str">
        <f t="shared" si="123"/>
        <v>tier - 3</v>
      </c>
      <c r="N1571" t="str">
        <f t="shared" si="124"/>
        <v>R1012</v>
      </c>
    </row>
    <row r="1572" spans="1:14" x14ac:dyDescent="0.25">
      <c r="A1572" t="s">
        <v>1603</v>
      </c>
      <c r="B1572">
        <v>1961</v>
      </c>
      <c r="C1572" s="17" t="s">
        <v>15</v>
      </c>
      <c r="D1572" s="15">
        <v>3</v>
      </c>
      <c r="E1572" s="21">
        <f t="shared" si="120"/>
        <v>22588</v>
      </c>
      <c r="F1572" s="23">
        <f t="shared" si="121"/>
        <v>61</v>
      </c>
      <c r="G1572">
        <v>0</v>
      </c>
      <c r="H1572" s="19">
        <v>13429.04</v>
      </c>
      <c r="I1572" t="s">
        <v>12</v>
      </c>
      <c r="J1572" t="s">
        <v>12</v>
      </c>
      <c r="K1572" t="s">
        <v>23</v>
      </c>
      <c r="L1572" t="str">
        <f t="shared" si="122"/>
        <v>tier - 3</v>
      </c>
      <c r="M1572" t="str">
        <f t="shared" si="123"/>
        <v>tier - 3</v>
      </c>
      <c r="N1572" t="str">
        <f t="shared" si="124"/>
        <v>R1012</v>
      </c>
    </row>
    <row r="1573" spans="1:14" x14ac:dyDescent="0.25">
      <c r="A1573" t="s">
        <v>1604</v>
      </c>
      <c r="B1573">
        <v>1966</v>
      </c>
      <c r="C1573" s="17" t="s">
        <v>15</v>
      </c>
      <c r="D1573" s="15">
        <v>14</v>
      </c>
      <c r="E1573" s="21">
        <f t="shared" si="120"/>
        <v>24425</v>
      </c>
      <c r="F1573" s="23">
        <f t="shared" si="121"/>
        <v>56</v>
      </c>
      <c r="G1573">
        <v>3</v>
      </c>
      <c r="H1573" s="19">
        <v>13430.27</v>
      </c>
      <c r="I1573" t="s">
        <v>12</v>
      </c>
      <c r="J1573" t="s">
        <v>12</v>
      </c>
      <c r="K1573" t="s">
        <v>247</v>
      </c>
      <c r="L1573" t="str">
        <f t="shared" si="122"/>
        <v>tier - 3</v>
      </c>
      <c r="M1573" t="str">
        <f t="shared" si="123"/>
        <v>tier - 3</v>
      </c>
      <c r="N1573" t="str">
        <f t="shared" si="124"/>
        <v>R1024</v>
      </c>
    </row>
    <row r="1574" spans="1:14" x14ac:dyDescent="0.25">
      <c r="A1574" t="s">
        <v>1605</v>
      </c>
      <c r="B1574">
        <v>1975</v>
      </c>
      <c r="C1574" s="17" t="s">
        <v>18</v>
      </c>
      <c r="D1574" s="15">
        <v>29</v>
      </c>
      <c r="E1574" s="21">
        <f t="shared" si="120"/>
        <v>27574</v>
      </c>
      <c r="F1574" s="23">
        <f t="shared" si="121"/>
        <v>47</v>
      </c>
      <c r="G1574">
        <v>1</v>
      </c>
      <c r="H1574" s="19">
        <v>13440.7</v>
      </c>
      <c r="I1574" t="s">
        <v>12</v>
      </c>
      <c r="J1574" t="s">
        <v>11</v>
      </c>
      <c r="K1574" t="s">
        <v>23</v>
      </c>
      <c r="L1574" t="str">
        <f t="shared" si="122"/>
        <v>tier - 3</v>
      </c>
      <c r="M1574" t="str">
        <f t="shared" si="123"/>
        <v>tier - 2</v>
      </c>
      <c r="N1574" t="str">
        <f t="shared" si="124"/>
        <v>R1012</v>
      </c>
    </row>
    <row r="1575" spans="1:14" x14ac:dyDescent="0.25">
      <c r="A1575" t="s">
        <v>1606</v>
      </c>
      <c r="B1575">
        <v>1960</v>
      </c>
      <c r="C1575" s="17" t="s">
        <v>35</v>
      </c>
      <c r="D1575" s="15">
        <v>13</v>
      </c>
      <c r="E1575" s="21">
        <f t="shared" si="120"/>
        <v>22141</v>
      </c>
      <c r="F1575" s="23">
        <f t="shared" si="121"/>
        <v>62</v>
      </c>
      <c r="G1575">
        <v>0</v>
      </c>
      <c r="H1575" s="19">
        <v>13451.12</v>
      </c>
      <c r="I1575" t="s">
        <v>12</v>
      </c>
      <c r="J1575" t="s">
        <v>16</v>
      </c>
      <c r="K1575" t="s">
        <v>42</v>
      </c>
      <c r="L1575" t="str">
        <f t="shared" si="122"/>
        <v>tier - 3</v>
      </c>
      <c r="M1575" t="str">
        <f t="shared" si="123"/>
        <v>tier - 1</v>
      </c>
      <c r="N1575" t="str">
        <f t="shared" si="124"/>
        <v>R1011</v>
      </c>
    </row>
    <row r="1576" spans="1:14" x14ac:dyDescent="0.25">
      <c r="A1576" t="s">
        <v>1607</v>
      </c>
      <c r="B1576">
        <v>1960</v>
      </c>
      <c r="C1576" s="17" t="s">
        <v>10</v>
      </c>
      <c r="D1576" s="15">
        <v>11</v>
      </c>
      <c r="E1576" s="21">
        <f t="shared" si="120"/>
        <v>22108</v>
      </c>
      <c r="F1576" s="23">
        <f t="shared" si="121"/>
        <v>62</v>
      </c>
      <c r="G1576">
        <v>0</v>
      </c>
      <c r="H1576" s="19">
        <v>13457.96</v>
      </c>
      <c r="I1576" t="s">
        <v>12</v>
      </c>
      <c r="J1576" t="s">
        <v>16</v>
      </c>
      <c r="K1576" t="s">
        <v>13</v>
      </c>
      <c r="L1576" t="str">
        <f t="shared" si="122"/>
        <v>tier - 3</v>
      </c>
      <c r="M1576" t="str">
        <f t="shared" si="123"/>
        <v>tier - 1</v>
      </c>
      <c r="N1576" t="str">
        <f t="shared" si="124"/>
        <v>R1013</v>
      </c>
    </row>
    <row r="1577" spans="1:14" x14ac:dyDescent="0.25">
      <c r="A1577" t="s">
        <v>1608</v>
      </c>
      <c r="B1577">
        <v>1960</v>
      </c>
      <c r="C1577" s="17" t="s">
        <v>30</v>
      </c>
      <c r="D1577" s="15">
        <v>16</v>
      </c>
      <c r="E1577" s="21">
        <f t="shared" si="120"/>
        <v>22266</v>
      </c>
      <c r="F1577" s="23">
        <f t="shared" si="121"/>
        <v>62</v>
      </c>
      <c r="G1577">
        <v>0</v>
      </c>
      <c r="H1577" s="19">
        <v>13462.52</v>
      </c>
      <c r="I1577" t="s">
        <v>12</v>
      </c>
      <c r="J1577" t="s">
        <v>11</v>
      </c>
      <c r="K1577" t="s">
        <v>42</v>
      </c>
      <c r="L1577" t="str">
        <f t="shared" si="122"/>
        <v>tier - 3</v>
      </c>
      <c r="M1577" t="str">
        <f t="shared" si="123"/>
        <v>tier - 2</v>
      </c>
      <c r="N1577" t="str">
        <f t="shared" si="124"/>
        <v>R1011</v>
      </c>
    </row>
    <row r="1578" spans="1:14" x14ac:dyDescent="0.25">
      <c r="A1578" t="s">
        <v>1609</v>
      </c>
      <c r="B1578">
        <v>1985</v>
      </c>
      <c r="C1578" s="17" t="s">
        <v>35</v>
      </c>
      <c r="D1578" s="15">
        <v>19</v>
      </c>
      <c r="E1578" s="21">
        <f t="shared" si="120"/>
        <v>31278</v>
      </c>
      <c r="F1578" s="23">
        <f t="shared" si="121"/>
        <v>37</v>
      </c>
      <c r="G1578">
        <v>3</v>
      </c>
      <c r="H1578" s="19">
        <v>13465.8</v>
      </c>
      <c r="I1578" t="s">
        <v>12</v>
      </c>
      <c r="J1578" t="s">
        <v>16</v>
      </c>
      <c r="K1578" t="s">
        <v>23</v>
      </c>
      <c r="L1578" t="str">
        <f t="shared" si="122"/>
        <v>tier - 3</v>
      </c>
      <c r="M1578" t="str">
        <f t="shared" si="123"/>
        <v>tier - 1</v>
      </c>
      <c r="N1578" t="str">
        <f t="shared" si="124"/>
        <v>R1012</v>
      </c>
    </row>
    <row r="1579" spans="1:14" x14ac:dyDescent="0.25">
      <c r="A1579" t="s">
        <v>1610</v>
      </c>
      <c r="B1579">
        <v>1960</v>
      </c>
      <c r="C1579" s="17" t="s">
        <v>10</v>
      </c>
      <c r="D1579" s="15">
        <v>28</v>
      </c>
      <c r="E1579" s="21">
        <f t="shared" si="120"/>
        <v>22125</v>
      </c>
      <c r="F1579" s="23">
        <f t="shared" si="121"/>
        <v>62</v>
      </c>
      <c r="G1579">
        <v>0</v>
      </c>
      <c r="H1579" s="19">
        <v>13470.8</v>
      </c>
      <c r="I1579" t="s">
        <v>12</v>
      </c>
      <c r="J1579" t="s">
        <v>11</v>
      </c>
      <c r="K1579" t="s">
        <v>13</v>
      </c>
      <c r="L1579" t="str">
        <f t="shared" si="122"/>
        <v>tier - 3</v>
      </c>
      <c r="M1579" t="str">
        <f t="shared" si="123"/>
        <v>tier - 2</v>
      </c>
      <c r="N1579" t="str">
        <f t="shared" si="124"/>
        <v>R1013</v>
      </c>
    </row>
    <row r="1580" spans="1:14" x14ac:dyDescent="0.25">
      <c r="A1580" t="s">
        <v>1611</v>
      </c>
      <c r="B1580">
        <v>1960</v>
      </c>
      <c r="C1580" s="17" t="s">
        <v>10</v>
      </c>
      <c r="D1580" s="15">
        <v>24</v>
      </c>
      <c r="E1580" s="21">
        <f t="shared" si="120"/>
        <v>22121</v>
      </c>
      <c r="F1580" s="23">
        <f t="shared" si="121"/>
        <v>62</v>
      </c>
      <c r="G1580">
        <v>0</v>
      </c>
      <c r="H1580" s="19">
        <v>13470.86</v>
      </c>
      <c r="I1580" t="s">
        <v>12</v>
      </c>
      <c r="J1580" t="s">
        <v>12</v>
      </c>
      <c r="K1580" t="s">
        <v>42</v>
      </c>
      <c r="L1580" t="str">
        <f t="shared" si="122"/>
        <v>tier - 3</v>
      </c>
      <c r="M1580" t="str">
        <f t="shared" si="123"/>
        <v>tier - 3</v>
      </c>
      <c r="N1580" t="str">
        <f t="shared" si="124"/>
        <v>R1011</v>
      </c>
    </row>
    <row r="1581" spans="1:14" x14ac:dyDescent="0.25">
      <c r="A1581" t="s">
        <v>1612</v>
      </c>
      <c r="B1581">
        <v>1975</v>
      </c>
      <c r="C1581" s="17" t="s">
        <v>35</v>
      </c>
      <c r="D1581" s="15">
        <v>7</v>
      </c>
      <c r="E1581" s="21">
        <f t="shared" si="120"/>
        <v>27613</v>
      </c>
      <c r="F1581" s="23">
        <f t="shared" si="121"/>
        <v>47</v>
      </c>
      <c r="G1581">
        <v>1</v>
      </c>
      <c r="H1581" s="19">
        <v>13472.19</v>
      </c>
      <c r="I1581" t="s">
        <v>12</v>
      </c>
      <c r="J1581" t="s">
        <v>11</v>
      </c>
      <c r="K1581" t="s">
        <v>23</v>
      </c>
      <c r="L1581" t="str">
        <f t="shared" si="122"/>
        <v>tier - 3</v>
      </c>
      <c r="M1581" t="str">
        <f t="shared" si="123"/>
        <v>tier - 2</v>
      </c>
      <c r="N1581" t="str">
        <f t="shared" si="124"/>
        <v>R1012</v>
      </c>
    </row>
    <row r="1582" spans="1:14" x14ac:dyDescent="0.25">
      <c r="A1582" t="s">
        <v>1613</v>
      </c>
      <c r="B1582">
        <v>1990</v>
      </c>
      <c r="C1582" s="17" t="s">
        <v>35</v>
      </c>
      <c r="D1582" s="15">
        <v>30</v>
      </c>
      <c r="E1582" s="21">
        <f t="shared" si="120"/>
        <v>33115</v>
      </c>
      <c r="F1582" s="23">
        <f t="shared" si="121"/>
        <v>32</v>
      </c>
      <c r="G1582">
        <v>3</v>
      </c>
      <c r="H1582" s="19">
        <v>13480.83</v>
      </c>
      <c r="I1582" t="s">
        <v>12</v>
      </c>
      <c r="J1582" t="s">
        <v>11</v>
      </c>
      <c r="K1582" t="s">
        <v>249</v>
      </c>
      <c r="L1582" t="str">
        <f t="shared" si="122"/>
        <v>tier - 3</v>
      </c>
      <c r="M1582" t="str">
        <f t="shared" si="123"/>
        <v>tier - 2</v>
      </c>
      <c r="N1582" t="str">
        <f t="shared" si="124"/>
        <v>R1023</v>
      </c>
    </row>
    <row r="1583" spans="1:14" x14ac:dyDescent="0.25">
      <c r="A1583" t="s">
        <v>1614</v>
      </c>
      <c r="B1583">
        <v>1963</v>
      </c>
      <c r="C1583" s="17" t="s">
        <v>37</v>
      </c>
      <c r="D1583" s="15">
        <v>14</v>
      </c>
      <c r="E1583" s="21">
        <f t="shared" si="120"/>
        <v>23298</v>
      </c>
      <c r="F1583" s="23">
        <f t="shared" si="121"/>
        <v>59</v>
      </c>
      <c r="G1583">
        <v>0</v>
      </c>
      <c r="H1583" s="19">
        <v>13511.28</v>
      </c>
      <c r="I1583" t="s">
        <v>12</v>
      </c>
      <c r="J1583" t="s">
        <v>16</v>
      </c>
      <c r="K1583" t="s">
        <v>23</v>
      </c>
      <c r="L1583" t="str">
        <f t="shared" si="122"/>
        <v>tier - 3</v>
      </c>
      <c r="M1583" t="str">
        <f t="shared" si="123"/>
        <v>tier - 1</v>
      </c>
      <c r="N1583" t="str">
        <f t="shared" si="124"/>
        <v>R1012</v>
      </c>
    </row>
    <row r="1584" spans="1:14" x14ac:dyDescent="0.25">
      <c r="A1584" t="s">
        <v>1615</v>
      </c>
      <c r="B1584">
        <v>1960</v>
      </c>
      <c r="C1584" s="17" t="s">
        <v>10</v>
      </c>
      <c r="D1584" s="15">
        <v>11</v>
      </c>
      <c r="E1584" s="21">
        <f t="shared" si="120"/>
        <v>22108</v>
      </c>
      <c r="F1584" s="23">
        <f t="shared" si="121"/>
        <v>62</v>
      </c>
      <c r="G1584">
        <v>0</v>
      </c>
      <c r="H1584" s="19">
        <v>13555</v>
      </c>
      <c r="I1584" t="s">
        <v>12</v>
      </c>
      <c r="J1584" t="s">
        <v>12</v>
      </c>
      <c r="K1584" t="s">
        <v>356</v>
      </c>
      <c r="L1584" t="str">
        <f t="shared" si="122"/>
        <v>tier - 3</v>
      </c>
      <c r="M1584" t="str">
        <f t="shared" si="123"/>
        <v>tier - 3</v>
      </c>
      <c r="N1584" t="str">
        <f t="shared" si="124"/>
        <v>R1017</v>
      </c>
    </row>
    <row r="1585" spans="1:14" x14ac:dyDescent="0.25">
      <c r="A1585" t="s">
        <v>1616</v>
      </c>
      <c r="B1585">
        <v>1968</v>
      </c>
      <c r="C1585" s="17" t="s">
        <v>10</v>
      </c>
      <c r="D1585" s="15">
        <v>15</v>
      </c>
      <c r="E1585" s="21">
        <f t="shared" si="120"/>
        <v>25034</v>
      </c>
      <c r="F1585" s="23">
        <f t="shared" si="121"/>
        <v>54</v>
      </c>
      <c r="G1585">
        <v>0</v>
      </c>
      <c r="H1585" s="19">
        <v>13566.04</v>
      </c>
      <c r="I1585" t="s">
        <v>12</v>
      </c>
      <c r="J1585" t="s">
        <v>12</v>
      </c>
      <c r="K1585" t="s">
        <v>535</v>
      </c>
      <c r="L1585" t="str">
        <f t="shared" si="122"/>
        <v>tier - 3</v>
      </c>
      <c r="M1585" t="str">
        <f t="shared" si="123"/>
        <v>tier - 3</v>
      </c>
      <c r="N1585" t="str">
        <f t="shared" si="124"/>
        <v>R1026</v>
      </c>
    </row>
    <row r="1586" spans="1:14" x14ac:dyDescent="0.25">
      <c r="A1586" t="s">
        <v>1617</v>
      </c>
      <c r="B1586">
        <v>1992</v>
      </c>
      <c r="C1586" s="17" t="s">
        <v>35</v>
      </c>
      <c r="D1586" s="15">
        <v>14</v>
      </c>
      <c r="E1586" s="21">
        <f t="shared" si="120"/>
        <v>33830</v>
      </c>
      <c r="F1586" s="23">
        <f t="shared" si="121"/>
        <v>30</v>
      </c>
      <c r="G1586">
        <v>0</v>
      </c>
      <c r="H1586" s="19">
        <v>13588.17</v>
      </c>
      <c r="I1586" t="s">
        <v>12</v>
      </c>
      <c r="J1586" t="s">
        <v>16</v>
      </c>
      <c r="K1586" t="s">
        <v>23</v>
      </c>
      <c r="L1586" t="str">
        <f t="shared" si="122"/>
        <v>tier - 3</v>
      </c>
      <c r="M1586" t="str">
        <f t="shared" si="123"/>
        <v>tier - 1</v>
      </c>
      <c r="N1586" t="str">
        <f t="shared" si="124"/>
        <v>R1012</v>
      </c>
    </row>
    <row r="1587" spans="1:14" x14ac:dyDescent="0.25">
      <c r="A1587" t="s">
        <v>1618</v>
      </c>
      <c r="B1587">
        <v>1964</v>
      </c>
      <c r="C1587" s="17" t="s">
        <v>20</v>
      </c>
      <c r="D1587" s="15">
        <v>10</v>
      </c>
      <c r="E1587" s="21">
        <f t="shared" si="120"/>
        <v>23630</v>
      </c>
      <c r="F1587" s="23">
        <f t="shared" si="121"/>
        <v>58</v>
      </c>
      <c r="G1587">
        <v>2</v>
      </c>
      <c r="H1587" s="19">
        <v>13607.37</v>
      </c>
      <c r="I1587" t="s">
        <v>12</v>
      </c>
      <c r="J1587" t="s">
        <v>16</v>
      </c>
      <c r="K1587" t="s">
        <v>247</v>
      </c>
      <c r="L1587" t="str">
        <f t="shared" si="122"/>
        <v>tier - 3</v>
      </c>
      <c r="M1587" t="str">
        <f t="shared" si="123"/>
        <v>tier - 1</v>
      </c>
      <c r="N1587" t="str">
        <f t="shared" si="124"/>
        <v>R1024</v>
      </c>
    </row>
    <row r="1588" spans="1:14" x14ac:dyDescent="0.25">
      <c r="A1588" t="s">
        <v>1619</v>
      </c>
      <c r="B1588">
        <v>1961</v>
      </c>
      <c r="C1588" s="17" t="s">
        <v>15</v>
      </c>
      <c r="D1588" s="15">
        <v>18</v>
      </c>
      <c r="E1588" s="21">
        <f t="shared" si="120"/>
        <v>22603</v>
      </c>
      <c r="F1588" s="23">
        <f t="shared" si="121"/>
        <v>61</v>
      </c>
      <c r="G1588">
        <v>0</v>
      </c>
      <c r="H1588" s="19">
        <v>13616.36</v>
      </c>
      <c r="I1588" t="s">
        <v>12</v>
      </c>
      <c r="J1588" t="s">
        <v>12</v>
      </c>
      <c r="K1588" t="s">
        <v>247</v>
      </c>
      <c r="L1588" t="str">
        <f t="shared" si="122"/>
        <v>tier - 3</v>
      </c>
      <c r="M1588" t="str">
        <f t="shared" si="123"/>
        <v>tier - 3</v>
      </c>
      <c r="N1588" t="str">
        <f t="shared" si="124"/>
        <v>R1024</v>
      </c>
    </row>
    <row r="1589" spans="1:14" x14ac:dyDescent="0.25">
      <c r="A1589" t="s">
        <v>1620</v>
      </c>
      <c r="B1589">
        <v>1969</v>
      </c>
      <c r="C1589" s="17" t="s">
        <v>10</v>
      </c>
      <c r="D1589" s="15">
        <v>26</v>
      </c>
      <c r="E1589" s="21">
        <f t="shared" si="120"/>
        <v>25410</v>
      </c>
      <c r="F1589" s="23">
        <f t="shared" si="121"/>
        <v>53</v>
      </c>
      <c r="G1589">
        <v>0</v>
      </c>
      <c r="H1589" s="19">
        <v>13622.01</v>
      </c>
      <c r="I1589" t="s">
        <v>12</v>
      </c>
      <c r="J1589" t="s">
        <v>12</v>
      </c>
      <c r="K1589" t="s">
        <v>23</v>
      </c>
      <c r="L1589" t="str">
        <f t="shared" si="122"/>
        <v>tier - 3</v>
      </c>
      <c r="M1589" t="str">
        <f t="shared" si="123"/>
        <v>tier - 3</v>
      </c>
      <c r="N1589" t="str">
        <f t="shared" si="124"/>
        <v>R1012</v>
      </c>
    </row>
    <row r="1590" spans="1:14" x14ac:dyDescent="0.25">
      <c r="A1590" t="s">
        <v>1621</v>
      </c>
      <c r="B1590">
        <v>1961</v>
      </c>
      <c r="C1590" s="17" t="s">
        <v>30</v>
      </c>
      <c r="D1590" s="15">
        <v>24</v>
      </c>
      <c r="E1590" s="21">
        <f t="shared" si="120"/>
        <v>22639</v>
      </c>
      <c r="F1590" s="23">
        <f t="shared" si="121"/>
        <v>61</v>
      </c>
      <c r="G1590">
        <v>0</v>
      </c>
      <c r="H1590" s="19">
        <v>13635.64</v>
      </c>
      <c r="I1590" t="s">
        <v>12</v>
      </c>
      <c r="J1590" t="s">
        <v>12</v>
      </c>
      <c r="K1590" t="s">
        <v>247</v>
      </c>
      <c r="L1590" t="str">
        <f t="shared" si="122"/>
        <v>tier - 3</v>
      </c>
      <c r="M1590" t="str">
        <f t="shared" si="123"/>
        <v>tier - 3</v>
      </c>
      <c r="N1590" t="str">
        <f t="shared" si="124"/>
        <v>R1024</v>
      </c>
    </row>
    <row r="1591" spans="1:14" x14ac:dyDescent="0.25">
      <c r="A1591" t="s">
        <v>1622</v>
      </c>
      <c r="B1591">
        <v>1984</v>
      </c>
      <c r="C1591" s="17" t="s">
        <v>10</v>
      </c>
      <c r="D1591" s="15">
        <v>20</v>
      </c>
      <c r="E1591" s="21">
        <f t="shared" si="120"/>
        <v>30883</v>
      </c>
      <c r="F1591" s="23">
        <f t="shared" si="121"/>
        <v>38</v>
      </c>
      <c r="G1591">
        <v>3</v>
      </c>
      <c r="H1591" s="19">
        <v>13638.06</v>
      </c>
      <c r="I1591" t="s">
        <v>12</v>
      </c>
      <c r="J1591" t="s">
        <v>12</v>
      </c>
      <c r="K1591" t="s">
        <v>249</v>
      </c>
      <c r="L1591" t="str">
        <f t="shared" si="122"/>
        <v>tier - 3</v>
      </c>
      <c r="M1591" t="str">
        <f t="shared" si="123"/>
        <v>tier - 3</v>
      </c>
      <c r="N1591" t="str">
        <f t="shared" si="124"/>
        <v>R1023</v>
      </c>
    </row>
    <row r="1592" spans="1:14" x14ac:dyDescent="0.25">
      <c r="A1592" t="s">
        <v>1623</v>
      </c>
      <c r="B1592">
        <v>1963</v>
      </c>
      <c r="C1592" s="17" t="s">
        <v>35</v>
      </c>
      <c r="D1592" s="15">
        <v>4</v>
      </c>
      <c r="E1592" s="21">
        <f t="shared" si="120"/>
        <v>23227</v>
      </c>
      <c r="F1592" s="23">
        <f t="shared" si="121"/>
        <v>59</v>
      </c>
      <c r="G1592">
        <v>0</v>
      </c>
      <c r="H1592" s="19">
        <v>13677.68</v>
      </c>
      <c r="I1592" t="s">
        <v>12</v>
      </c>
      <c r="J1592" t="s">
        <v>11</v>
      </c>
      <c r="K1592" t="s">
        <v>300</v>
      </c>
      <c r="L1592" t="str">
        <f t="shared" si="122"/>
        <v>tier - 3</v>
      </c>
      <c r="M1592" t="str">
        <f t="shared" si="123"/>
        <v>tier - 2</v>
      </c>
      <c r="N1592" t="str">
        <f t="shared" si="124"/>
        <v>R1021</v>
      </c>
    </row>
    <row r="1593" spans="1:14" x14ac:dyDescent="0.25">
      <c r="A1593" t="s">
        <v>1624</v>
      </c>
      <c r="B1593">
        <v>1985</v>
      </c>
      <c r="C1593" s="17" t="s">
        <v>20</v>
      </c>
      <c r="D1593" s="15">
        <v>14</v>
      </c>
      <c r="E1593" s="21">
        <f t="shared" si="120"/>
        <v>31304</v>
      </c>
      <c r="F1593" s="23">
        <f t="shared" si="121"/>
        <v>37</v>
      </c>
      <c r="G1593">
        <v>3</v>
      </c>
      <c r="H1593" s="19">
        <v>13685.51</v>
      </c>
      <c r="I1593" t="s">
        <v>12</v>
      </c>
      <c r="J1593" t="s">
        <v>16</v>
      </c>
      <c r="K1593" t="s">
        <v>535</v>
      </c>
      <c r="L1593" t="str">
        <f t="shared" si="122"/>
        <v>tier - 3</v>
      </c>
      <c r="M1593" t="str">
        <f t="shared" si="123"/>
        <v>tier - 1</v>
      </c>
      <c r="N1593" t="str">
        <f t="shared" si="124"/>
        <v>R1026</v>
      </c>
    </row>
    <row r="1594" spans="1:14" x14ac:dyDescent="0.25">
      <c r="A1594" t="s">
        <v>1625</v>
      </c>
      <c r="B1594">
        <v>1986</v>
      </c>
      <c r="C1594" s="17" t="s">
        <v>15</v>
      </c>
      <c r="D1594" s="15">
        <v>24</v>
      </c>
      <c r="E1594" s="21">
        <f t="shared" si="120"/>
        <v>31740</v>
      </c>
      <c r="F1594" s="23">
        <f t="shared" si="121"/>
        <v>36</v>
      </c>
      <c r="G1594">
        <v>3</v>
      </c>
      <c r="H1594" s="19">
        <v>13714.55</v>
      </c>
      <c r="I1594" t="s">
        <v>12</v>
      </c>
      <c r="J1594" t="s">
        <v>11</v>
      </c>
      <c r="K1594" t="s">
        <v>249</v>
      </c>
      <c r="L1594" t="str">
        <f t="shared" si="122"/>
        <v>tier - 3</v>
      </c>
      <c r="M1594" t="str">
        <f t="shared" si="123"/>
        <v>tier - 2</v>
      </c>
      <c r="N1594" t="str">
        <f t="shared" si="124"/>
        <v>R1023</v>
      </c>
    </row>
    <row r="1595" spans="1:14" x14ac:dyDescent="0.25">
      <c r="A1595" t="s">
        <v>1626</v>
      </c>
      <c r="B1595">
        <v>1981</v>
      </c>
      <c r="C1595" s="17" t="s">
        <v>35</v>
      </c>
      <c r="D1595" s="15">
        <v>2</v>
      </c>
      <c r="E1595" s="21">
        <f t="shared" si="120"/>
        <v>29800</v>
      </c>
      <c r="F1595" s="23">
        <f t="shared" si="121"/>
        <v>41</v>
      </c>
      <c r="G1595">
        <v>1</v>
      </c>
      <c r="H1595" s="19">
        <v>13725.47</v>
      </c>
      <c r="I1595" t="s">
        <v>12</v>
      </c>
      <c r="J1595" t="s">
        <v>11</v>
      </c>
      <c r="K1595" t="s">
        <v>247</v>
      </c>
      <c r="L1595" t="str">
        <f t="shared" si="122"/>
        <v>tier - 3</v>
      </c>
      <c r="M1595" t="str">
        <f t="shared" si="123"/>
        <v>tier - 2</v>
      </c>
      <c r="N1595" t="str">
        <f t="shared" si="124"/>
        <v>R1024</v>
      </c>
    </row>
    <row r="1596" spans="1:14" x14ac:dyDescent="0.25">
      <c r="A1596" t="s">
        <v>1627</v>
      </c>
      <c r="B1596">
        <v>1985</v>
      </c>
      <c r="C1596" s="17" t="s">
        <v>35</v>
      </c>
      <c r="D1596" s="15">
        <v>29</v>
      </c>
      <c r="E1596" s="21">
        <f t="shared" si="120"/>
        <v>31288</v>
      </c>
      <c r="F1596" s="23">
        <f t="shared" si="121"/>
        <v>37</v>
      </c>
      <c r="G1596">
        <v>3</v>
      </c>
      <c r="H1596" s="19">
        <v>13726.21</v>
      </c>
      <c r="I1596" t="s">
        <v>12</v>
      </c>
      <c r="J1596" t="s">
        <v>12</v>
      </c>
      <c r="K1596" t="s">
        <v>535</v>
      </c>
      <c r="L1596" t="str">
        <f t="shared" si="122"/>
        <v>tier - 3</v>
      </c>
      <c r="M1596" t="str">
        <f t="shared" si="123"/>
        <v>tier - 3</v>
      </c>
      <c r="N1596" t="str">
        <f t="shared" si="124"/>
        <v>R1026</v>
      </c>
    </row>
    <row r="1597" spans="1:14" x14ac:dyDescent="0.25">
      <c r="A1597" t="s">
        <v>1628</v>
      </c>
      <c r="B1597">
        <v>1969</v>
      </c>
      <c r="C1597" s="17" t="s">
        <v>37</v>
      </c>
      <c r="D1597" s="15">
        <v>23</v>
      </c>
      <c r="E1597" s="21">
        <f t="shared" si="120"/>
        <v>25499</v>
      </c>
      <c r="F1597" s="23">
        <f t="shared" si="121"/>
        <v>53</v>
      </c>
      <c r="G1597">
        <v>0</v>
      </c>
      <c r="H1597" s="19">
        <v>13746.74</v>
      </c>
      <c r="I1597" t="s">
        <v>12</v>
      </c>
      <c r="J1597" t="s">
        <v>11</v>
      </c>
      <c r="K1597" t="s">
        <v>535</v>
      </c>
      <c r="L1597" t="str">
        <f t="shared" si="122"/>
        <v>tier - 3</v>
      </c>
      <c r="M1597" t="str">
        <f t="shared" si="123"/>
        <v>tier - 2</v>
      </c>
      <c r="N1597" t="str">
        <f t="shared" si="124"/>
        <v>R1026</v>
      </c>
    </row>
    <row r="1598" spans="1:14" x14ac:dyDescent="0.25">
      <c r="A1598" t="s">
        <v>1629</v>
      </c>
      <c r="B1598">
        <v>2004</v>
      </c>
      <c r="C1598" s="17" t="s">
        <v>10</v>
      </c>
      <c r="D1598" s="15">
        <v>16</v>
      </c>
      <c r="E1598" s="21">
        <f t="shared" si="120"/>
        <v>38184</v>
      </c>
      <c r="F1598" s="23">
        <f t="shared" si="121"/>
        <v>18</v>
      </c>
      <c r="G1598">
        <v>0</v>
      </c>
      <c r="H1598" s="19">
        <v>13747.87</v>
      </c>
      <c r="I1598" t="s">
        <v>12</v>
      </c>
      <c r="J1598" t="s">
        <v>11</v>
      </c>
      <c r="K1598" t="s">
        <v>170</v>
      </c>
      <c r="L1598" t="str">
        <f t="shared" si="122"/>
        <v>tier - 3</v>
      </c>
      <c r="M1598" t="str">
        <f t="shared" si="123"/>
        <v>tier - 2</v>
      </c>
      <c r="N1598" t="str">
        <f t="shared" si="124"/>
        <v>R1018</v>
      </c>
    </row>
    <row r="1599" spans="1:14" x14ac:dyDescent="0.25">
      <c r="A1599" t="s">
        <v>1630</v>
      </c>
      <c r="B1599">
        <v>1959</v>
      </c>
      <c r="C1599" s="17" t="s">
        <v>35</v>
      </c>
      <c r="D1599" s="15">
        <v>6</v>
      </c>
      <c r="E1599" s="21">
        <f t="shared" si="120"/>
        <v>21768</v>
      </c>
      <c r="F1599" s="23">
        <f t="shared" si="121"/>
        <v>63</v>
      </c>
      <c r="G1599">
        <v>0</v>
      </c>
      <c r="H1599" s="19">
        <v>13770.1</v>
      </c>
      <c r="I1599" t="s">
        <v>12</v>
      </c>
      <c r="J1599" t="s">
        <v>16</v>
      </c>
      <c r="K1599" t="s">
        <v>23</v>
      </c>
      <c r="L1599" t="str">
        <f t="shared" si="122"/>
        <v>tier - 3</v>
      </c>
      <c r="M1599" t="str">
        <f t="shared" si="123"/>
        <v>tier - 1</v>
      </c>
      <c r="N1599" t="str">
        <f t="shared" si="124"/>
        <v>R1012</v>
      </c>
    </row>
    <row r="1600" spans="1:14" x14ac:dyDescent="0.25">
      <c r="A1600" t="s">
        <v>1631</v>
      </c>
      <c r="B1600">
        <v>1966</v>
      </c>
      <c r="C1600" s="17" t="s">
        <v>15</v>
      </c>
      <c r="D1600" s="15">
        <v>10</v>
      </c>
      <c r="E1600" s="21">
        <f t="shared" si="120"/>
        <v>24421</v>
      </c>
      <c r="F1600" s="23">
        <f t="shared" si="121"/>
        <v>56</v>
      </c>
      <c r="G1600">
        <v>0</v>
      </c>
      <c r="H1600" s="19">
        <v>13801.61</v>
      </c>
      <c r="I1600" t="s">
        <v>12</v>
      </c>
      <c r="J1600" t="s">
        <v>12</v>
      </c>
      <c r="K1600" t="s">
        <v>535</v>
      </c>
      <c r="L1600" t="str">
        <f t="shared" si="122"/>
        <v>tier - 3</v>
      </c>
      <c r="M1600" t="str">
        <f t="shared" si="123"/>
        <v>tier - 3</v>
      </c>
      <c r="N1600" t="str">
        <f t="shared" si="124"/>
        <v>R1026</v>
      </c>
    </row>
    <row r="1601" spans="1:14" x14ac:dyDescent="0.25">
      <c r="A1601" t="s">
        <v>1632</v>
      </c>
      <c r="B1601">
        <v>1986</v>
      </c>
      <c r="C1601" s="17" t="s">
        <v>30</v>
      </c>
      <c r="D1601" s="15">
        <v>8</v>
      </c>
      <c r="E1601" s="21">
        <f t="shared" si="120"/>
        <v>31754</v>
      </c>
      <c r="F1601" s="23">
        <f t="shared" si="121"/>
        <v>36</v>
      </c>
      <c r="G1601">
        <v>3</v>
      </c>
      <c r="H1601" s="19">
        <v>13819.49</v>
      </c>
      <c r="I1601" t="s">
        <v>12</v>
      </c>
      <c r="J1601" t="s">
        <v>11</v>
      </c>
      <c r="K1601" t="s">
        <v>23</v>
      </c>
      <c r="L1601" t="str">
        <f t="shared" si="122"/>
        <v>tier - 3</v>
      </c>
      <c r="M1601" t="str">
        <f t="shared" si="123"/>
        <v>tier - 2</v>
      </c>
      <c r="N1601" t="str">
        <f t="shared" si="124"/>
        <v>R1012</v>
      </c>
    </row>
    <row r="1602" spans="1:14" x14ac:dyDescent="0.25">
      <c r="A1602" t="s">
        <v>1633</v>
      </c>
      <c r="B1602">
        <v>1958</v>
      </c>
      <c r="C1602" s="17" t="s">
        <v>15</v>
      </c>
      <c r="D1602" s="15">
        <v>25</v>
      </c>
      <c r="E1602" s="21">
        <f t="shared" ref="E1602:E1665" si="125">DATEVALUE(D1602&amp;"-"&amp;C1602&amp;"-"&amp;B1602)</f>
        <v>21514</v>
      </c>
      <c r="F1602" s="23">
        <f t="shared" si="121"/>
        <v>64</v>
      </c>
      <c r="G1602">
        <v>0</v>
      </c>
      <c r="H1602" s="19">
        <v>13822.8</v>
      </c>
      <c r="I1602" t="s">
        <v>12</v>
      </c>
      <c r="J1602" t="s">
        <v>12</v>
      </c>
      <c r="K1602" t="s">
        <v>42</v>
      </c>
      <c r="L1602" t="str">
        <f t="shared" si="122"/>
        <v>tier - 3</v>
      </c>
      <c r="M1602" t="str">
        <f t="shared" si="123"/>
        <v>tier - 3</v>
      </c>
      <c r="N1602" t="str">
        <f t="shared" si="124"/>
        <v>R1011</v>
      </c>
    </row>
    <row r="1603" spans="1:14" x14ac:dyDescent="0.25">
      <c r="A1603" t="s">
        <v>1634</v>
      </c>
      <c r="B1603">
        <v>1958</v>
      </c>
      <c r="C1603" s="17" t="s">
        <v>30</v>
      </c>
      <c r="D1603" s="15">
        <v>10</v>
      </c>
      <c r="E1603" s="21">
        <f t="shared" si="125"/>
        <v>21529</v>
      </c>
      <c r="F1603" s="23">
        <f t="shared" ref="F1603:F1666" si="126">DATEDIF(E1603,DATE(2023,6,8),"Y")</f>
        <v>64</v>
      </c>
      <c r="G1603">
        <v>0</v>
      </c>
      <c r="H1603" s="19">
        <v>13831.12</v>
      </c>
      <c r="I1603" t="s">
        <v>12</v>
      </c>
      <c r="J1603" t="s">
        <v>16</v>
      </c>
      <c r="K1603" t="s">
        <v>13</v>
      </c>
      <c r="L1603" t="str">
        <f t="shared" ref="L1603:L1666" si="127">SUBSTITUTE(I1603,"?","tier - 2")</f>
        <v>tier - 3</v>
      </c>
      <c r="M1603" t="str">
        <f t="shared" ref="M1603:M1666" si="128">SUBSTITUTE(J1603,"?","tier - 2")</f>
        <v>tier - 1</v>
      </c>
      <c r="N1603" t="str">
        <f t="shared" ref="N1603:N1666" si="129">SUBSTITUTE(K1603,"?","Unknown")</f>
        <v>R1013</v>
      </c>
    </row>
    <row r="1604" spans="1:14" x14ac:dyDescent="0.25">
      <c r="A1604" t="s">
        <v>1635</v>
      </c>
      <c r="B1604">
        <v>2003</v>
      </c>
      <c r="C1604" s="17" t="s">
        <v>18</v>
      </c>
      <c r="D1604" s="15">
        <v>7</v>
      </c>
      <c r="E1604" s="21">
        <f t="shared" si="125"/>
        <v>37779</v>
      </c>
      <c r="F1604" s="23">
        <f t="shared" si="126"/>
        <v>20</v>
      </c>
      <c r="G1604">
        <v>0</v>
      </c>
      <c r="H1604" s="19">
        <v>13844.51</v>
      </c>
      <c r="I1604" t="s">
        <v>11</v>
      </c>
      <c r="J1604" t="s">
        <v>16</v>
      </c>
      <c r="K1604" t="s">
        <v>42</v>
      </c>
      <c r="L1604" t="str">
        <f t="shared" si="127"/>
        <v>tier - 2</v>
      </c>
      <c r="M1604" t="str">
        <f t="shared" si="128"/>
        <v>tier - 1</v>
      </c>
      <c r="N1604" t="str">
        <f t="shared" si="129"/>
        <v>R1011</v>
      </c>
    </row>
    <row r="1605" spans="1:14" x14ac:dyDescent="0.25">
      <c r="A1605" t="s">
        <v>1636</v>
      </c>
      <c r="B1605">
        <v>1960</v>
      </c>
      <c r="C1605" s="17" t="s">
        <v>10</v>
      </c>
      <c r="D1605" s="15">
        <v>21</v>
      </c>
      <c r="E1605" s="21">
        <f t="shared" si="125"/>
        <v>22118</v>
      </c>
      <c r="F1605" s="23">
        <f t="shared" si="126"/>
        <v>62</v>
      </c>
      <c r="G1605">
        <v>0</v>
      </c>
      <c r="H1605" s="19">
        <v>13844.8</v>
      </c>
      <c r="I1605" t="s">
        <v>11</v>
      </c>
      <c r="J1605" t="s">
        <v>11</v>
      </c>
      <c r="K1605" t="s">
        <v>23</v>
      </c>
      <c r="L1605" t="str">
        <f t="shared" si="127"/>
        <v>tier - 2</v>
      </c>
      <c r="M1605" t="str">
        <f t="shared" si="128"/>
        <v>tier - 2</v>
      </c>
      <c r="N1605" t="str">
        <f t="shared" si="129"/>
        <v>R1012</v>
      </c>
    </row>
    <row r="1606" spans="1:14" x14ac:dyDescent="0.25">
      <c r="A1606" t="s">
        <v>1637</v>
      </c>
      <c r="B1606">
        <v>1978</v>
      </c>
      <c r="C1606" s="17" t="s">
        <v>30</v>
      </c>
      <c r="D1606" s="15">
        <v>19</v>
      </c>
      <c r="E1606" s="21">
        <f t="shared" si="125"/>
        <v>28843</v>
      </c>
      <c r="F1606" s="23">
        <f t="shared" si="126"/>
        <v>44</v>
      </c>
      <c r="G1606">
        <v>2</v>
      </c>
      <c r="H1606" s="19">
        <v>13874.89</v>
      </c>
      <c r="I1606" t="s">
        <v>11</v>
      </c>
      <c r="J1606" t="s">
        <v>16</v>
      </c>
      <c r="K1606" t="s">
        <v>23</v>
      </c>
      <c r="L1606" t="str">
        <f t="shared" si="127"/>
        <v>tier - 2</v>
      </c>
      <c r="M1606" t="str">
        <f t="shared" si="128"/>
        <v>tier - 1</v>
      </c>
      <c r="N1606" t="str">
        <f t="shared" si="129"/>
        <v>R1012</v>
      </c>
    </row>
    <row r="1607" spans="1:14" x14ac:dyDescent="0.25">
      <c r="A1607" t="s">
        <v>1638</v>
      </c>
      <c r="B1607">
        <v>1959</v>
      </c>
      <c r="C1607" s="17" t="s">
        <v>37</v>
      </c>
      <c r="D1607" s="15">
        <v>5</v>
      </c>
      <c r="E1607" s="21">
        <f t="shared" si="125"/>
        <v>21828</v>
      </c>
      <c r="F1607" s="23">
        <f t="shared" si="126"/>
        <v>63</v>
      </c>
      <c r="G1607">
        <v>0</v>
      </c>
      <c r="H1607" s="19">
        <v>13880.95</v>
      </c>
      <c r="I1607" t="s">
        <v>11</v>
      </c>
      <c r="J1607" t="s">
        <v>11</v>
      </c>
      <c r="K1607" t="s">
        <v>42</v>
      </c>
      <c r="L1607" t="str">
        <f t="shared" si="127"/>
        <v>tier - 2</v>
      </c>
      <c r="M1607" t="str">
        <f t="shared" si="128"/>
        <v>tier - 2</v>
      </c>
      <c r="N1607" t="str">
        <f t="shared" si="129"/>
        <v>R1011</v>
      </c>
    </row>
    <row r="1608" spans="1:14" x14ac:dyDescent="0.25">
      <c r="A1608" t="s">
        <v>1639</v>
      </c>
      <c r="B1608">
        <v>1985</v>
      </c>
      <c r="C1608" s="17" t="s">
        <v>20</v>
      </c>
      <c r="D1608" s="15">
        <v>25</v>
      </c>
      <c r="E1608" s="21">
        <f t="shared" si="125"/>
        <v>31315</v>
      </c>
      <c r="F1608" s="23">
        <f t="shared" si="126"/>
        <v>37</v>
      </c>
      <c r="G1608">
        <v>3</v>
      </c>
      <c r="H1608" s="19">
        <v>13886.4</v>
      </c>
      <c r="I1608" t="s">
        <v>11</v>
      </c>
      <c r="J1608" t="s">
        <v>11</v>
      </c>
      <c r="K1608" t="s">
        <v>23</v>
      </c>
      <c r="L1608" t="str">
        <f t="shared" si="127"/>
        <v>tier - 2</v>
      </c>
      <c r="M1608" t="str">
        <f t="shared" si="128"/>
        <v>tier - 2</v>
      </c>
      <c r="N1608" t="str">
        <f t="shared" si="129"/>
        <v>R1012</v>
      </c>
    </row>
    <row r="1609" spans="1:14" x14ac:dyDescent="0.25">
      <c r="A1609" t="s">
        <v>1640</v>
      </c>
      <c r="B1609">
        <v>1959</v>
      </c>
      <c r="C1609" s="17" t="s">
        <v>30</v>
      </c>
      <c r="D1609" s="15">
        <v>29</v>
      </c>
      <c r="E1609" s="21">
        <f t="shared" si="125"/>
        <v>21913</v>
      </c>
      <c r="F1609" s="23">
        <f t="shared" si="126"/>
        <v>63</v>
      </c>
      <c r="G1609">
        <v>0</v>
      </c>
      <c r="H1609" s="19">
        <v>13887.2</v>
      </c>
      <c r="I1609" t="s">
        <v>11</v>
      </c>
      <c r="J1609" t="s">
        <v>12</v>
      </c>
      <c r="K1609" t="s">
        <v>13</v>
      </c>
      <c r="L1609" t="str">
        <f t="shared" si="127"/>
        <v>tier - 2</v>
      </c>
      <c r="M1609" t="str">
        <f t="shared" si="128"/>
        <v>tier - 3</v>
      </c>
      <c r="N1609" t="str">
        <f t="shared" si="129"/>
        <v>R1013</v>
      </c>
    </row>
    <row r="1610" spans="1:14" x14ac:dyDescent="0.25">
      <c r="A1610" t="s">
        <v>1641</v>
      </c>
      <c r="B1610">
        <v>1959</v>
      </c>
      <c r="C1610" s="17" t="s">
        <v>10</v>
      </c>
      <c r="D1610" s="15">
        <v>7</v>
      </c>
      <c r="E1610" s="21">
        <f t="shared" si="125"/>
        <v>21738</v>
      </c>
      <c r="F1610" s="23">
        <f t="shared" si="126"/>
        <v>63</v>
      </c>
      <c r="G1610">
        <v>0</v>
      </c>
      <c r="H1610" s="19">
        <v>13887.97</v>
      </c>
      <c r="I1610" t="s">
        <v>11</v>
      </c>
      <c r="J1610" t="s">
        <v>11</v>
      </c>
      <c r="K1610" t="s">
        <v>13</v>
      </c>
      <c r="L1610" t="str">
        <f t="shared" si="127"/>
        <v>tier - 2</v>
      </c>
      <c r="M1610" t="str">
        <f t="shared" si="128"/>
        <v>tier - 2</v>
      </c>
      <c r="N1610" t="str">
        <f t="shared" si="129"/>
        <v>R1013</v>
      </c>
    </row>
    <row r="1611" spans="1:14" x14ac:dyDescent="0.25">
      <c r="A1611" t="s">
        <v>1642</v>
      </c>
      <c r="B1611">
        <v>1962</v>
      </c>
      <c r="C1611" s="17" t="s">
        <v>10</v>
      </c>
      <c r="D1611" s="15">
        <v>27</v>
      </c>
      <c r="E1611" s="21">
        <f t="shared" si="125"/>
        <v>22854</v>
      </c>
      <c r="F1611" s="23">
        <f t="shared" si="126"/>
        <v>60</v>
      </c>
      <c r="G1611">
        <v>3</v>
      </c>
      <c r="H1611" s="19">
        <v>13919.82</v>
      </c>
      <c r="I1611" t="s">
        <v>11</v>
      </c>
      <c r="J1611" t="s">
        <v>11</v>
      </c>
      <c r="K1611" t="s">
        <v>13</v>
      </c>
      <c r="L1611" t="str">
        <f t="shared" si="127"/>
        <v>tier - 2</v>
      </c>
      <c r="M1611" t="str">
        <f t="shared" si="128"/>
        <v>tier - 2</v>
      </c>
      <c r="N1611" t="str">
        <f t="shared" si="129"/>
        <v>R1013</v>
      </c>
    </row>
    <row r="1612" spans="1:14" x14ac:dyDescent="0.25">
      <c r="A1612" t="s">
        <v>1643</v>
      </c>
      <c r="B1612">
        <v>1960</v>
      </c>
      <c r="C1612" s="17" t="s">
        <v>18</v>
      </c>
      <c r="D1612" s="15">
        <v>18</v>
      </c>
      <c r="E1612" s="21">
        <f t="shared" si="125"/>
        <v>22085</v>
      </c>
      <c r="F1612" s="23">
        <f t="shared" si="126"/>
        <v>62</v>
      </c>
      <c r="G1612">
        <v>1</v>
      </c>
      <c r="H1612" s="19">
        <v>13937.67</v>
      </c>
      <c r="I1612" t="s">
        <v>11</v>
      </c>
      <c r="J1612" t="s">
        <v>16</v>
      </c>
      <c r="K1612" t="s">
        <v>23</v>
      </c>
      <c r="L1612" t="str">
        <f t="shared" si="127"/>
        <v>tier - 2</v>
      </c>
      <c r="M1612" t="str">
        <f t="shared" si="128"/>
        <v>tier - 1</v>
      </c>
      <c r="N1612" t="str">
        <f t="shared" si="129"/>
        <v>R1012</v>
      </c>
    </row>
    <row r="1613" spans="1:14" x14ac:dyDescent="0.25">
      <c r="A1613" t="s">
        <v>1644</v>
      </c>
      <c r="B1613">
        <v>1959</v>
      </c>
      <c r="C1613" s="17" t="s">
        <v>35</v>
      </c>
      <c r="D1613" s="15">
        <v>29</v>
      </c>
      <c r="E1613" s="21">
        <f t="shared" si="125"/>
        <v>21791</v>
      </c>
      <c r="F1613" s="23">
        <f t="shared" si="126"/>
        <v>63</v>
      </c>
      <c r="G1613">
        <v>0</v>
      </c>
      <c r="H1613" s="19">
        <v>13974.46</v>
      </c>
      <c r="I1613" t="s">
        <v>11</v>
      </c>
      <c r="J1613" t="s">
        <v>11</v>
      </c>
      <c r="K1613" t="s">
        <v>166</v>
      </c>
      <c r="L1613" t="str">
        <f t="shared" si="127"/>
        <v>tier - 2</v>
      </c>
      <c r="M1613" t="str">
        <f t="shared" si="128"/>
        <v>tier - 2</v>
      </c>
      <c r="N1613" t="str">
        <f t="shared" si="129"/>
        <v>R1019</v>
      </c>
    </row>
    <row r="1614" spans="1:14" x14ac:dyDescent="0.25">
      <c r="A1614" t="s">
        <v>1645</v>
      </c>
      <c r="B1614">
        <v>1990</v>
      </c>
      <c r="C1614" s="17" t="s">
        <v>10</v>
      </c>
      <c r="D1614" s="15">
        <v>13</v>
      </c>
      <c r="E1614" s="21">
        <f t="shared" si="125"/>
        <v>33067</v>
      </c>
      <c r="F1614" s="23">
        <f t="shared" si="126"/>
        <v>32</v>
      </c>
      <c r="G1614">
        <v>3</v>
      </c>
      <c r="H1614" s="19">
        <v>13979.45</v>
      </c>
      <c r="I1614" t="s">
        <v>11</v>
      </c>
      <c r="J1614" t="s">
        <v>16</v>
      </c>
      <c r="K1614" t="s">
        <v>249</v>
      </c>
      <c r="L1614" t="str">
        <f t="shared" si="127"/>
        <v>tier - 2</v>
      </c>
      <c r="M1614" t="str">
        <f t="shared" si="128"/>
        <v>tier - 1</v>
      </c>
      <c r="N1614" t="str">
        <f t="shared" si="129"/>
        <v>R1023</v>
      </c>
    </row>
    <row r="1615" spans="1:14" x14ac:dyDescent="0.25">
      <c r="A1615" t="s">
        <v>1646</v>
      </c>
      <c r="B1615">
        <v>1959</v>
      </c>
      <c r="C1615" s="17" t="s">
        <v>20</v>
      </c>
      <c r="D1615" s="15">
        <v>6</v>
      </c>
      <c r="E1615" s="21">
        <f t="shared" si="125"/>
        <v>21799</v>
      </c>
      <c r="F1615" s="23">
        <f t="shared" si="126"/>
        <v>63</v>
      </c>
      <c r="G1615">
        <v>0</v>
      </c>
      <c r="H1615" s="19">
        <v>13981.85</v>
      </c>
      <c r="I1615" t="s">
        <v>11</v>
      </c>
      <c r="J1615" t="s">
        <v>16</v>
      </c>
      <c r="K1615" t="s">
        <v>168</v>
      </c>
      <c r="L1615" t="str">
        <f t="shared" si="127"/>
        <v>tier - 2</v>
      </c>
      <c r="M1615" t="str">
        <f t="shared" si="128"/>
        <v>tier - 1</v>
      </c>
      <c r="N1615" t="str">
        <f t="shared" si="129"/>
        <v>R1016</v>
      </c>
    </row>
    <row r="1616" spans="1:14" x14ac:dyDescent="0.25">
      <c r="A1616" t="s">
        <v>1647</v>
      </c>
      <c r="B1616">
        <v>1963</v>
      </c>
      <c r="C1616" s="17" t="s">
        <v>30</v>
      </c>
      <c r="D1616" s="15">
        <v>23</v>
      </c>
      <c r="E1616" s="21">
        <f t="shared" si="125"/>
        <v>23368</v>
      </c>
      <c r="F1616" s="23">
        <f t="shared" si="126"/>
        <v>59</v>
      </c>
      <c r="G1616">
        <v>3</v>
      </c>
      <c r="H1616" s="19">
        <v>14001.13</v>
      </c>
      <c r="I1616" t="s">
        <v>11</v>
      </c>
      <c r="J1616" t="s">
        <v>16</v>
      </c>
      <c r="K1616" t="s">
        <v>13</v>
      </c>
      <c r="L1616" t="str">
        <f t="shared" si="127"/>
        <v>tier - 2</v>
      </c>
      <c r="M1616" t="str">
        <f t="shared" si="128"/>
        <v>tier - 1</v>
      </c>
      <c r="N1616" t="str">
        <f t="shared" si="129"/>
        <v>R1013</v>
      </c>
    </row>
    <row r="1617" spans="1:14" x14ac:dyDescent="0.25">
      <c r="A1617" t="s">
        <v>1648</v>
      </c>
      <c r="B1617">
        <v>1963</v>
      </c>
      <c r="C1617" s="17" t="s">
        <v>10</v>
      </c>
      <c r="D1617" s="15">
        <v>6</v>
      </c>
      <c r="E1617" s="21">
        <f t="shared" si="125"/>
        <v>23198</v>
      </c>
      <c r="F1617" s="23">
        <f t="shared" si="126"/>
        <v>59</v>
      </c>
      <c r="G1617">
        <v>3</v>
      </c>
      <c r="H1617" s="19">
        <v>14001.29</v>
      </c>
      <c r="I1617" t="s">
        <v>11</v>
      </c>
      <c r="J1617" t="s">
        <v>11</v>
      </c>
      <c r="K1617" t="s">
        <v>13</v>
      </c>
      <c r="L1617" t="str">
        <f t="shared" si="127"/>
        <v>tier - 2</v>
      </c>
      <c r="M1617" t="str">
        <f t="shared" si="128"/>
        <v>tier - 2</v>
      </c>
      <c r="N1617" t="str">
        <f t="shared" si="129"/>
        <v>R1013</v>
      </c>
    </row>
    <row r="1618" spans="1:14" x14ac:dyDescent="0.25">
      <c r="A1618" t="s">
        <v>1649</v>
      </c>
      <c r="B1618">
        <v>1963</v>
      </c>
      <c r="C1618" s="17" t="s">
        <v>10</v>
      </c>
      <c r="D1618" s="15">
        <v>8</v>
      </c>
      <c r="E1618" s="21">
        <f t="shared" si="125"/>
        <v>23200</v>
      </c>
      <c r="F1618" s="23">
        <f t="shared" si="126"/>
        <v>59</v>
      </c>
      <c r="G1618">
        <v>3</v>
      </c>
      <c r="H1618" s="19">
        <v>14007.22</v>
      </c>
      <c r="I1618" t="s">
        <v>11</v>
      </c>
      <c r="J1618" t="s">
        <v>12</v>
      </c>
      <c r="K1618" t="s">
        <v>42</v>
      </c>
      <c r="L1618" t="str">
        <f t="shared" si="127"/>
        <v>tier - 2</v>
      </c>
      <c r="M1618" t="str">
        <f t="shared" si="128"/>
        <v>tier - 3</v>
      </c>
      <c r="N1618" t="str">
        <f t="shared" si="129"/>
        <v>R1011</v>
      </c>
    </row>
    <row r="1619" spans="1:14" x14ac:dyDescent="0.25">
      <c r="A1619" t="s">
        <v>1650</v>
      </c>
      <c r="B1619">
        <v>1960</v>
      </c>
      <c r="C1619" s="17" t="s">
        <v>15</v>
      </c>
      <c r="D1619" s="15">
        <v>8</v>
      </c>
      <c r="E1619" s="21">
        <f t="shared" si="125"/>
        <v>22228</v>
      </c>
      <c r="F1619" s="23">
        <f t="shared" si="126"/>
        <v>62</v>
      </c>
      <c r="G1619">
        <v>0</v>
      </c>
      <c r="H1619" s="19">
        <v>14043.48</v>
      </c>
      <c r="I1619" t="s">
        <v>11</v>
      </c>
      <c r="J1619" t="s">
        <v>12</v>
      </c>
      <c r="K1619" t="s">
        <v>247</v>
      </c>
      <c r="L1619" t="str">
        <f t="shared" si="127"/>
        <v>tier - 2</v>
      </c>
      <c r="M1619" t="str">
        <f t="shared" si="128"/>
        <v>tier - 3</v>
      </c>
      <c r="N1619" t="str">
        <f t="shared" si="129"/>
        <v>R1024</v>
      </c>
    </row>
    <row r="1620" spans="1:14" x14ac:dyDescent="0.25">
      <c r="A1620" t="s">
        <v>1651</v>
      </c>
      <c r="B1620">
        <v>1991</v>
      </c>
      <c r="C1620" s="17" t="s">
        <v>20</v>
      </c>
      <c r="D1620" s="15">
        <v>12</v>
      </c>
      <c r="E1620" s="21">
        <f t="shared" si="125"/>
        <v>33493</v>
      </c>
      <c r="F1620" s="23">
        <f t="shared" si="126"/>
        <v>31</v>
      </c>
      <c r="G1620">
        <v>3</v>
      </c>
      <c r="H1620" s="19">
        <v>14081.93</v>
      </c>
      <c r="I1620" t="s">
        <v>11</v>
      </c>
      <c r="J1620" t="s">
        <v>12</v>
      </c>
      <c r="K1620" t="s">
        <v>23</v>
      </c>
      <c r="L1620" t="str">
        <f t="shared" si="127"/>
        <v>tier - 2</v>
      </c>
      <c r="M1620" t="str">
        <f t="shared" si="128"/>
        <v>tier - 3</v>
      </c>
      <c r="N1620" t="str">
        <f t="shared" si="129"/>
        <v>R1012</v>
      </c>
    </row>
    <row r="1621" spans="1:14" x14ac:dyDescent="0.25">
      <c r="A1621" t="s">
        <v>1652</v>
      </c>
      <c r="B1621">
        <v>1976</v>
      </c>
      <c r="C1621" s="17" t="s">
        <v>20</v>
      </c>
      <c r="D1621" s="15">
        <v>26</v>
      </c>
      <c r="E1621" s="21">
        <f t="shared" si="125"/>
        <v>28029</v>
      </c>
      <c r="F1621" s="23">
        <f t="shared" si="126"/>
        <v>46</v>
      </c>
      <c r="G1621">
        <v>2</v>
      </c>
      <c r="H1621" s="19">
        <v>14098.07</v>
      </c>
      <c r="I1621" t="s">
        <v>11</v>
      </c>
      <c r="J1621" t="s">
        <v>12</v>
      </c>
      <c r="K1621" t="s">
        <v>249</v>
      </c>
      <c r="L1621" t="str">
        <f t="shared" si="127"/>
        <v>tier - 2</v>
      </c>
      <c r="M1621" t="str">
        <f t="shared" si="128"/>
        <v>tier - 3</v>
      </c>
      <c r="N1621" t="str">
        <f t="shared" si="129"/>
        <v>R1023</v>
      </c>
    </row>
    <row r="1622" spans="1:14" x14ac:dyDescent="0.25">
      <c r="A1622" t="s">
        <v>1653</v>
      </c>
      <c r="B1622">
        <v>1961</v>
      </c>
      <c r="C1622" s="17" t="s">
        <v>18</v>
      </c>
      <c r="D1622" s="15">
        <v>14</v>
      </c>
      <c r="E1622" s="21">
        <f t="shared" si="125"/>
        <v>22446</v>
      </c>
      <c r="F1622" s="23">
        <f t="shared" si="126"/>
        <v>61</v>
      </c>
      <c r="G1622">
        <v>2</v>
      </c>
      <c r="H1622" s="19">
        <v>14119.62</v>
      </c>
      <c r="I1622" t="s">
        <v>11</v>
      </c>
      <c r="J1622" t="s">
        <v>16</v>
      </c>
      <c r="K1622" t="s">
        <v>23</v>
      </c>
      <c r="L1622" t="str">
        <f t="shared" si="127"/>
        <v>tier - 2</v>
      </c>
      <c r="M1622" t="str">
        <f t="shared" si="128"/>
        <v>tier - 1</v>
      </c>
      <c r="N1622" t="str">
        <f t="shared" si="129"/>
        <v>R1012</v>
      </c>
    </row>
    <row r="1623" spans="1:14" x14ac:dyDescent="0.25">
      <c r="A1623" t="s">
        <v>1654</v>
      </c>
      <c r="B1623">
        <v>2004</v>
      </c>
      <c r="C1623" s="17" t="s">
        <v>10</v>
      </c>
      <c r="D1623" s="15">
        <v>6</v>
      </c>
      <c r="E1623" s="21">
        <f t="shared" si="125"/>
        <v>38174</v>
      </c>
      <c r="F1623" s="23">
        <f t="shared" si="126"/>
        <v>18</v>
      </c>
      <c r="G1623">
        <v>0</v>
      </c>
      <c r="H1623" s="19">
        <v>14133.04</v>
      </c>
      <c r="I1623" t="s">
        <v>11</v>
      </c>
      <c r="J1623" t="s">
        <v>12</v>
      </c>
      <c r="K1623" t="s">
        <v>13</v>
      </c>
      <c r="L1623" t="str">
        <f t="shared" si="127"/>
        <v>tier - 2</v>
      </c>
      <c r="M1623" t="str">
        <f t="shared" si="128"/>
        <v>tier - 3</v>
      </c>
      <c r="N1623" t="str">
        <f t="shared" si="129"/>
        <v>R1013</v>
      </c>
    </row>
    <row r="1624" spans="1:14" x14ac:dyDescent="0.25">
      <c r="A1624" t="s">
        <v>1655</v>
      </c>
      <c r="B1624">
        <v>1984</v>
      </c>
      <c r="C1624" s="17" t="s">
        <v>10</v>
      </c>
      <c r="D1624" s="15">
        <v>7</v>
      </c>
      <c r="E1624" s="21">
        <f t="shared" si="125"/>
        <v>30870</v>
      </c>
      <c r="F1624" s="23">
        <f t="shared" si="126"/>
        <v>38</v>
      </c>
      <c r="G1624">
        <v>3</v>
      </c>
      <c r="H1624" s="19">
        <v>14152.46</v>
      </c>
      <c r="I1624" t="s">
        <v>11</v>
      </c>
      <c r="J1624" t="s">
        <v>16</v>
      </c>
      <c r="K1624" t="s">
        <v>23</v>
      </c>
      <c r="L1624" t="str">
        <f t="shared" si="127"/>
        <v>tier - 2</v>
      </c>
      <c r="M1624" t="str">
        <f t="shared" si="128"/>
        <v>tier - 1</v>
      </c>
      <c r="N1624" t="str">
        <f t="shared" si="129"/>
        <v>R1012</v>
      </c>
    </row>
    <row r="1625" spans="1:14" x14ac:dyDescent="0.25">
      <c r="A1625" t="s">
        <v>1656</v>
      </c>
      <c r="B1625">
        <v>1968</v>
      </c>
      <c r="C1625" s="17" t="s">
        <v>30</v>
      </c>
      <c r="D1625" s="15">
        <v>25</v>
      </c>
      <c r="E1625" s="21">
        <f t="shared" si="125"/>
        <v>25197</v>
      </c>
      <c r="F1625" s="23">
        <f t="shared" si="126"/>
        <v>54</v>
      </c>
      <c r="G1625">
        <v>0</v>
      </c>
      <c r="H1625" s="19">
        <v>14193.55</v>
      </c>
      <c r="I1625" t="s">
        <v>11</v>
      </c>
      <c r="J1625" t="s">
        <v>16</v>
      </c>
      <c r="K1625" t="s">
        <v>535</v>
      </c>
      <c r="L1625" t="str">
        <f t="shared" si="127"/>
        <v>tier - 2</v>
      </c>
      <c r="M1625" t="str">
        <f t="shared" si="128"/>
        <v>tier - 1</v>
      </c>
      <c r="N1625" t="str">
        <f t="shared" si="129"/>
        <v>R1026</v>
      </c>
    </row>
    <row r="1626" spans="1:14" x14ac:dyDescent="0.25">
      <c r="A1626" t="s">
        <v>1657</v>
      </c>
      <c r="B1626">
        <v>1983</v>
      </c>
      <c r="C1626" s="17" t="s">
        <v>15</v>
      </c>
      <c r="D1626" s="15">
        <v>17</v>
      </c>
      <c r="E1626" s="21">
        <f t="shared" si="125"/>
        <v>30637</v>
      </c>
      <c r="F1626" s="23">
        <f t="shared" si="126"/>
        <v>39</v>
      </c>
      <c r="G1626">
        <v>3</v>
      </c>
      <c r="H1626" s="19">
        <v>14209.4</v>
      </c>
      <c r="I1626" t="s">
        <v>11</v>
      </c>
      <c r="J1626" t="s">
        <v>16</v>
      </c>
      <c r="K1626" t="s">
        <v>535</v>
      </c>
      <c r="L1626" t="str">
        <f t="shared" si="127"/>
        <v>tier - 2</v>
      </c>
      <c r="M1626" t="str">
        <f t="shared" si="128"/>
        <v>tier - 1</v>
      </c>
      <c r="N1626" t="str">
        <f t="shared" si="129"/>
        <v>R1026</v>
      </c>
    </row>
    <row r="1627" spans="1:14" x14ac:dyDescent="0.25">
      <c r="A1627" t="s">
        <v>1658</v>
      </c>
      <c r="B1627">
        <v>1958</v>
      </c>
      <c r="C1627" s="17" t="s">
        <v>20</v>
      </c>
      <c r="D1627" s="15">
        <v>21</v>
      </c>
      <c r="E1627" s="21">
        <f t="shared" si="125"/>
        <v>21449</v>
      </c>
      <c r="F1627" s="23">
        <f t="shared" si="126"/>
        <v>64</v>
      </c>
      <c r="G1627">
        <v>0</v>
      </c>
      <c r="H1627" s="19">
        <v>14210.54</v>
      </c>
      <c r="I1627" t="s">
        <v>11</v>
      </c>
      <c r="J1627" t="s">
        <v>11</v>
      </c>
      <c r="K1627" t="s">
        <v>23</v>
      </c>
      <c r="L1627" t="str">
        <f t="shared" si="127"/>
        <v>tier - 2</v>
      </c>
      <c r="M1627" t="str">
        <f t="shared" si="128"/>
        <v>tier - 2</v>
      </c>
      <c r="N1627" t="str">
        <f t="shared" si="129"/>
        <v>R1012</v>
      </c>
    </row>
    <row r="1628" spans="1:14" x14ac:dyDescent="0.25">
      <c r="A1628" t="s">
        <v>1659</v>
      </c>
      <c r="B1628">
        <v>1961</v>
      </c>
      <c r="C1628" s="17" t="s">
        <v>20</v>
      </c>
      <c r="D1628" s="15">
        <v>25</v>
      </c>
      <c r="E1628" s="21">
        <f t="shared" si="125"/>
        <v>22549</v>
      </c>
      <c r="F1628" s="23">
        <f t="shared" si="126"/>
        <v>61</v>
      </c>
      <c r="G1628">
        <v>2</v>
      </c>
      <c r="H1628" s="19">
        <v>14235.07</v>
      </c>
      <c r="I1628" t="s">
        <v>11</v>
      </c>
      <c r="J1628" t="s">
        <v>16</v>
      </c>
      <c r="K1628" t="s">
        <v>42</v>
      </c>
      <c r="L1628" t="str">
        <f t="shared" si="127"/>
        <v>tier - 2</v>
      </c>
      <c r="M1628" t="str">
        <f t="shared" si="128"/>
        <v>tier - 1</v>
      </c>
      <c r="N1628" t="str">
        <f t="shared" si="129"/>
        <v>R1011</v>
      </c>
    </row>
    <row r="1629" spans="1:14" x14ac:dyDescent="0.25">
      <c r="A1629" t="s">
        <v>1660</v>
      </c>
      <c r="B1629">
        <v>1959</v>
      </c>
      <c r="C1629" s="17" t="s">
        <v>37</v>
      </c>
      <c r="D1629" s="15">
        <v>10</v>
      </c>
      <c r="E1629" s="21">
        <f t="shared" si="125"/>
        <v>21833</v>
      </c>
      <c r="F1629" s="23">
        <f t="shared" si="126"/>
        <v>63</v>
      </c>
      <c r="G1629">
        <v>0</v>
      </c>
      <c r="H1629" s="19">
        <v>14254.61</v>
      </c>
      <c r="I1629" t="s">
        <v>11</v>
      </c>
      <c r="J1629" t="s">
        <v>16</v>
      </c>
      <c r="K1629" t="s">
        <v>23</v>
      </c>
      <c r="L1629" t="str">
        <f t="shared" si="127"/>
        <v>tier - 2</v>
      </c>
      <c r="M1629" t="str">
        <f t="shared" si="128"/>
        <v>tier - 1</v>
      </c>
      <c r="N1629" t="str">
        <f t="shared" si="129"/>
        <v>R1012</v>
      </c>
    </row>
    <row r="1630" spans="1:14" x14ac:dyDescent="0.25">
      <c r="A1630" t="s">
        <v>1661</v>
      </c>
      <c r="B1630">
        <v>1959</v>
      </c>
      <c r="C1630" s="17" t="s">
        <v>15</v>
      </c>
      <c r="D1630" s="15">
        <v>8</v>
      </c>
      <c r="E1630" s="21">
        <f t="shared" si="125"/>
        <v>21862</v>
      </c>
      <c r="F1630" s="23">
        <f t="shared" si="126"/>
        <v>63</v>
      </c>
      <c r="G1630">
        <v>0</v>
      </c>
      <c r="H1630" s="19">
        <v>14256.19</v>
      </c>
      <c r="I1630" t="s">
        <v>11</v>
      </c>
      <c r="J1630" t="s">
        <v>12</v>
      </c>
      <c r="K1630" t="s">
        <v>23</v>
      </c>
      <c r="L1630" t="str">
        <f t="shared" si="127"/>
        <v>tier - 2</v>
      </c>
      <c r="M1630" t="str">
        <f t="shared" si="128"/>
        <v>tier - 3</v>
      </c>
      <c r="N1630" t="str">
        <f t="shared" si="129"/>
        <v>R1012</v>
      </c>
    </row>
    <row r="1631" spans="1:14" x14ac:dyDescent="0.25">
      <c r="A1631" t="s">
        <v>1662</v>
      </c>
      <c r="B1631">
        <v>1974</v>
      </c>
      <c r="C1631" s="17" t="s">
        <v>30</v>
      </c>
      <c r="D1631" s="15">
        <v>26</v>
      </c>
      <c r="E1631" s="21">
        <f t="shared" si="125"/>
        <v>27389</v>
      </c>
      <c r="F1631" s="23">
        <f t="shared" si="126"/>
        <v>48</v>
      </c>
      <c r="G1631">
        <v>0</v>
      </c>
      <c r="H1631" s="19">
        <v>14256.79</v>
      </c>
      <c r="I1631" t="s">
        <v>11</v>
      </c>
      <c r="J1631" t="s">
        <v>11</v>
      </c>
      <c r="K1631" t="s">
        <v>535</v>
      </c>
      <c r="L1631" t="str">
        <f t="shared" si="127"/>
        <v>tier - 2</v>
      </c>
      <c r="M1631" t="str">
        <f t="shared" si="128"/>
        <v>tier - 2</v>
      </c>
      <c r="N1631" t="str">
        <f t="shared" si="129"/>
        <v>R1026</v>
      </c>
    </row>
    <row r="1632" spans="1:14" x14ac:dyDescent="0.25">
      <c r="A1632" t="s">
        <v>1663</v>
      </c>
      <c r="B1632">
        <v>1972</v>
      </c>
      <c r="C1632" s="17" t="s">
        <v>10</v>
      </c>
      <c r="D1632" s="15">
        <v>13</v>
      </c>
      <c r="E1632" s="21">
        <f t="shared" si="125"/>
        <v>26493</v>
      </c>
      <c r="F1632" s="23">
        <f t="shared" si="126"/>
        <v>50</v>
      </c>
      <c r="G1632">
        <v>0</v>
      </c>
      <c r="H1632" s="19">
        <v>14258.33</v>
      </c>
      <c r="I1632" t="s">
        <v>11</v>
      </c>
      <c r="J1632" t="s">
        <v>11</v>
      </c>
      <c r="K1632" t="s">
        <v>535</v>
      </c>
      <c r="L1632" t="str">
        <f t="shared" si="127"/>
        <v>tier - 2</v>
      </c>
      <c r="M1632" t="str">
        <f t="shared" si="128"/>
        <v>tier - 2</v>
      </c>
      <c r="N1632" t="str">
        <f t="shared" si="129"/>
        <v>R1026</v>
      </c>
    </row>
    <row r="1633" spans="1:14" x14ac:dyDescent="0.25">
      <c r="A1633" t="s">
        <v>1664</v>
      </c>
      <c r="B1633">
        <v>2004</v>
      </c>
      <c r="C1633" s="17" t="s">
        <v>20</v>
      </c>
      <c r="D1633" s="15">
        <v>6</v>
      </c>
      <c r="E1633" s="21">
        <f t="shared" si="125"/>
        <v>38236</v>
      </c>
      <c r="F1633" s="23">
        <f t="shared" si="126"/>
        <v>18</v>
      </c>
      <c r="G1633">
        <v>0</v>
      </c>
      <c r="H1633" s="19">
        <v>14283.46</v>
      </c>
      <c r="I1633" t="s">
        <v>11</v>
      </c>
      <c r="J1633" t="s">
        <v>11</v>
      </c>
      <c r="K1633" t="s">
        <v>247</v>
      </c>
      <c r="L1633" t="str">
        <f t="shared" si="127"/>
        <v>tier - 2</v>
      </c>
      <c r="M1633" t="str">
        <f t="shared" si="128"/>
        <v>tier - 2</v>
      </c>
      <c r="N1633" t="str">
        <f t="shared" si="129"/>
        <v>R1024</v>
      </c>
    </row>
    <row r="1634" spans="1:14" x14ac:dyDescent="0.25">
      <c r="A1634" t="s">
        <v>1665</v>
      </c>
      <c r="B1634">
        <v>1968</v>
      </c>
      <c r="C1634" s="17" t="s">
        <v>30</v>
      </c>
      <c r="D1634" s="15">
        <v>15</v>
      </c>
      <c r="E1634" s="21">
        <f t="shared" si="125"/>
        <v>25187</v>
      </c>
      <c r="F1634" s="23">
        <f t="shared" si="126"/>
        <v>54</v>
      </c>
      <c r="G1634">
        <v>0</v>
      </c>
      <c r="H1634" s="19">
        <v>14285.9</v>
      </c>
      <c r="I1634" t="s">
        <v>11</v>
      </c>
      <c r="J1634" t="s">
        <v>12</v>
      </c>
      <c r="K1634" t="s">
        <v>23</v>
      </c>
      <c r="L1634" t="str">
        <f t="shared" si="127"/>
        <v>tier - 2</v>
      </c>
      <c r="M1634" t="str">
        <f t="shared" si="128"/>
        <v>tier - 3</v>
      </c>
      <c r="N1634" t="str">
        <f t="shared" si="129"/>
        <v>R1012</v>
      </c>
    </row>
    <row r="1635" spans="1:14" x14ac:dyDescent="0.25">
      <c r="A1635" t="s">
        <v>1666</v>
      </c>
      <c r="B1635">
        <v>1958</v>
      </c>
      <c r="C1635" s="17" t="s">
        <v>37</v>
      </c>
      <c r="D1635" s="15">
        <v>15</v>
      </c>
      <c r="E1635" s="21">
        <f t="shared" si="125"/>
        <v>21473</v>
      </c>
      <c r="F1635" s="23">
        <f t="shared" si="126"/>
        <v>64</v>
      </c>
      <c r="G1635">
        <v>0</v>
      </c>
      <c r="H1635" s="19">
        <v>14313.85</v>
      </c>
      <c r="I1635" t="s">
        <v>11</v>
      </c>
      <c r="J1635" t="s">
        <v>12</v>
      </c>
      <c r="K1635" t="s">
        <v>13</v>
      </c>
      <c r="L1635" t="str">
        <f t="shared" si="127"/>
        <v>tier - 2</v>
      </c>
      <c r="M1635" t="str">
        <f t="shared" si="128"/>
        <v>tier - 3</v>
      </c>
      <c r="N1635" t="str">
        <f t="shared" si="129"/>
        <v>R1013</v>
      </c>
    </row>
    <row r="1636" spans="1:14" x14ac:dyDescent="0.25">
      <c r="A1636" t="s">
        <v>1667</v>
      </c>
      <c r="B1636">
        <v>1958</v>
      </c>
      <c r="C1636" s="17" t="s">
        <v>10</v>
      </c>
      <c r="D1636" s="15">
        <v>10</v>
      </c>
      <c r="E1636" s="21">
        <f t="shared" si="125"/>
        <v>21376</v>
      </c>
      <c r="F1636" s="23">
        <f t="shared" si="126"/>
        <v>64</v>
      </c>
      <c r="G1636">
        <v>0</v>
      </c>
      <c r="H1636" s="19">
        <v>14319.03</v>
      </c>
      <c r="I1636" t="s">
        <v>11</v>
      </c>
      <c r="J1636" t="s">
        <v>11</v>
      </c>
      <c r="K1636" t="s">
        <v>42</v>
      </c>
      <c r="L1636" t="str">
        <f t="shared" si="127"/>
        <v>tier - 2</v>
      </c>
      <c r="M1636" t="str">
        <f t="shared" si="128"/>
        <v>tier - 2</v>
      </c>
      <c r="N1636" t="str">
        <f t="shared" si="129"/>
        <v>R1011</v>
      </c>
    </row>
    <row r="1637" spans="1:14" x14ac:dyDescent="0.25">
      <c r="A1637" t="s">
        <v>1668</v>
      </c>
      <c r="B1637">
        <v>1969</v>
      </c>
      <c r="C1637" s="17" t="s">
        <v>20</v>
      </c>
      <c r="D1637" s="15">
        <v>26</v>
      </c>
      <c r="E1637" s="21">
        <f t="shared" si="125"/>
        <v>25472</v>
      </c>
      <c r="F1637" s="23">
        <f t="shared" si="126"/>
        <v>53</v>
      </c>
      <c r="G1637">
        <v>0</v>
      </c>
      <c r="H1637" s="19">
        <v>14337.91</v>
      </c>
      <c r="I1637" t="s">
        <v>11</v>
      </c>
      <c r="J1637" t="s">
        <v>12</v>
      </c>
      <c r="K1637" t="s">
        <v>632</v>
      </c>
      <c r="L1637" t="str">
        <f t="shared" si="127"/>
        <v>tier - 2</v>
      </c>
      <c r="M1637" t="str">
        <f t="shared" si="128"/>
        <v>tier - 3</v>
      </c>
      <c r="N1637" t="str">
        <f t="shared" si="129"/>
        <v>R1022</v>
      </c>
    </row>
    <row r="1638" spans="1:14" x14ac:dyDescent="0.25">
      <c r="A1638" t="s">
        <v>1669</v>
      </c>
      <c r="B1638">
        <v>1959</v>
      </c>
      <c r="C1638" s="17" t="s">
        <v>30</v>
      </c>
      <c r="D1638" s="15">
        <v>24</v>
      </c>
      <c r="E1638" s="21">
        <f t="shared" si="125"/>
        <v>21908</v>
      </c>
      <c r="F1638" s="23">
        <f t="shared" si="126"/>
        <v>63</v>
      </c>
      <c r="G1638">
        <v>1</v>
      </c>
      <c r="H1638" s="19">
        <v>14349.85</v>
      </c>
      <c r="I1638" t="s">
        <v>11</v>
      </c>
      <c r="J1638" t="s">
        <v>11</v>
      </c>
      <c r="K1638" t="s">
        <v>23</v>
      </c>
      <c r="L1638" t="str">
        <f t="shared" si="127"/>
        <v>tier - 2</v>
      </c>
      <c r="M1638" t="str">
        <f t="shared" si="128"/>
        <v>tier - 2</v>
      </c>
      <c r="N1638" t="str">
        <f t="shared" si="129"/>
        <v>R1012</v>
      </c>
    </row>
    <row r="1639" spans="1:14" x14ac:dyDescent="0.25">
      <c r="A1639" t="s">
        <v>1670</v>
      </c>
      <c r="B1639">
        <v>1967</v>
      </c>
      <c r="C1639" s="17" t="s">
        <v>37</v>
      </c>
      <c r="D1639" s="15">
        <v>10</v>
      </c>
      <c r="E1639" s="21">
        <f t="shared" si="125"/>
        <v>24755</v>
      </c>
      <c r="F1639" s="23">
        <f t="shared" si="126"/>
        <v>55</v>
      </c>
      <c r="G1639">
        <v>0</v>
      </c>
      <c r="H1639" s="19">
        <v>14355.43</v>
      </c>
      <c r="I1639" t="s">
        <v>11</v>
      </c>
      <c r="J1639" t="s">
        <v>16</v>
      </c>
      <c r="K1639" t="s">
        <v>535</v>
      </c>
      <c r="L1639" t="str">
        <f t="shared" si="127"/>
        <v>tier - 2</v>
      </c>
      <c r="M1639" t="str">
        <f t="shared" si="128"/>
        <v>tier - 1</v>
      </c>
      <c r="N1639" t="str">
        <f t="shared" si="129"/>
        <v>R1026</v>
      </c>
    </row>
    <row r="1640" spans="1:14" x14ac:dyDescent="0.25">
      <c r="A1640" t="s">
        <v>1671</v>
      </c>
      <c r="B1640">
        <v>1988</v>
      </c>
      <c r="C1640" s="17" t="s">
        <v>15</v>
      </c>
      <c r="D1640" s="15">
        <v>16</v>
      </c>
      <c r="E1640" s="21">
        <f t="shared" si="125"/>
        <v>32463</v>
      </c>
      <c r="F1640" s="23">
        <f t="shared" si="126"/>
        <v>34</v>
      </c>
      <c r="G1640">
        <v>1</v>
      </c>
      <c r="H1640" s="19">
        <v>14358.36</v>
      </c>
      <c r="I1640" t="s">
        <v>11</v>
      </c>
      <c r="J1640" t="s">
        <v>11</v>
      </c>
      <c r="K1640" t="s">
        <v>42</v>
      </c>
      <c r="L1640" t="str">
        <f t="shared" si="127"/>
        <v>tier - 2</v>
      </c>
      <c r="M1640" t="str">
        <f t="shared" si="128"/>
        <v>tier - 2</v>
      </c>
      <c r="N1640" t="str">
        <f t="shared" si="129"/>
        <v>R1011</v>
      </c>
    </row>
    <row r="1641" spans="1:14" x14ac:dyDescent="0.25">
      <c r="A1641" t="s">
        <v>1672</v>
      </c>
      <c r="B1641">
        <v>1963</v>
      </c>
      <c r="C1641" s="17" t="s">
        <v>10</v>
      </c>
      <c r="D1641" s="15">
        <v>16</v>
      </c>
      <c r="E1641" s="21">
        <f t="shared" si="125"/>
        <v>23208</v>
      </c>
      <c r="F1641" s="23">
        <f t="shared" si="126"/>
        <v>59</v>
      </c>
      <c r="G1641">
        <v>3</v>
      </c>
      <c r="H1641" s="19">
        <v>14382.71</v>
      </c>
      <c r="I1641" t="s">
        <v>11</v>
      </c>
      <c r="J1641" t="s">
        <v>11</v>
      </c>
      <c r="K1641" t="s">
        <v>23</v>
      </c>
      <c r="L1641" t="str">
        <f t="shared" si="127"/>
        <v>tier - 2</v>
      </c>
      <c r="M1641" t="str">
        <f t="shared" si="128"/>
        <v>tier - 2</v>
      </c>
      <c r="N1641" t="str">
        <f t="shared" si="129"/>
        <v>R1012</v>
      </c>
    </row>
    <row r="1642" spans="1:14" x14ac:dyDescent="0.25">
      <c r="A1642" t="s">
        <v>1673</v>
      </c>
      <c r="B1642">
        <v>1965</v>
      </c>
      <c r="C1642" s="17" t="s">
        <v>18</v>
      </c>
      <c r="D1642" s="15">
        <v>22</v>
      </c>
      <c r="E1642" s="21">
        <f t="shared" si="125"/>
        <v>23915</v>
      </c>
      <c r="F1642" s="23">
        <f t="shared" si="126"/>
        <v>57</v>
      </c>
      <c r="G1642">
        <v>4</v>
      </c>
      <c r="H1642" s="19">
        <v>14394.4</v>
      </c>
      <c r="I1642" t="s">
        <v>11</v>
      </c>
      <c r="J1642" t="s">
        <v>12</v>
      </c>
      <c r="K1642" t="s">
        <v>247</v>
      </c>
      <c r="L1642" t="str">
        <f t="shared" si="127"/>
        <v>tier - 2</v>
      </c>
      <c r="M1642" t="str">
        <f t="shared" si="128"/>
        <v>tier - 3</v>
      </c>
      <c r="N1642" t="str">
        <f t="shared" si="129"/>
        <v>R1024</v>
      </c>
    </row>
    <row r="1643" spans="1:14" x14ac:dyDescent="0.25">
      <c r="A1643" t="s">
        <v>1674</v>
      </c>
      <c r="B1643">
        <v>1958</v>
      </c>
      <c r="C1643" s="17" t="s">
        <v>20</v>
      </c>
      <c r="D1643" s="15">
        <v>14</v>
      </c>
      <c r="E1643" s="21">
        <f t="shared" si="125"/>
        <v>21442</v>
      </c>
      <c r="F1643" s="23">
        <f t="shared" si="126"/>
        <v>64</v>
      </c>
      <c r="G1643">
        <v>0</v>
      </c>
      <c r="H1643" s="19">
        <v>14394.56</v>
      </c>
      <c r="I1643" t="s">
        <v>11</v>
      </c>
      <c r="J1643" t="s">
        <v>16</v>
      </c>
      <c r="K1643" t="s">
        <v>170</v>
      </c>
      <c r="L1643" t="str">
        <f t="shared" si="127"/>
        <v>tier - 2</v>
      </c>
      <c r="M1643" t="str">
        <f t="shared" si="128"/>
        <v>tier - 1</v>
      </c>
      <c r="N1643" t="str">
        <f t="shared" si="129"/>
        <v>R1018</v>
      </c>
    </row>
    <row r="1644" spans="1:14" x14ac:dyDescent="0.25">
      <c r="A1644" t="s">
        <v>1675</v>
      </c>
      <c r="B1644">
        <v>1958</v>
      </c>
      <c r="C1644" s="17" t="s">
        <v>10</v>
      </c>
      <c r="D1644" s="15">
        <v>29</v>
      </c>
      <c r="E1644" s="21">
        <f t="shared" si="125"/>
        <v>21395</v>
      </c>
      <c r="F1644" s="23">
        <f t="shared" si="126"/>
        <v>64</v>
      </c>
      <c r="G1644">
        <v>0</v>
      </c>
      <c r="H1644" s="19">
        <v>14410.93</v>
      </c>
      <c r="I1644" t="s">
        <v>11</v>
      </c>
      <c r="J1644" t="s">
        <v>11</v>
      </c>
      <c r="K1644" t="s">
        <v>168</v>
      </c>
      <c r="L1644" t="str">
        <f t="shared" si="127"/>
        <v>tier - 2</v>
      </c>
      <c r="M1644" t="str">
        <f t="shared" si="128"/>
        <v>tier - 2</v>
      </c>
      <c r="N1644" t="str">
        <f t="shared" si="129"/>
        <v>R1016</v>
      </c>
    </row>
    <row r="1645" spans="1:14" x14ac:dyDescent="0.25">
      <c r="A1645" t="s">
        <v>1676</v>
      </c>
      <c r="B1645">
        <v>1958</v>
      </c>
      <c r="C1645" s="17" t="s">
        <v>20</v>
      </c>
      <c r="D1645" s="15">
        <v>20</v>
      </c>
      <c r="E1645" s="21">
        <f t="shared" si="125"/>
        <v>21448</v>
      </c>
      <c r="F1645" s="23">
        <f t="shared" si="126"/>
        <v>64</v>
      </c>
      <c r="G1645">
        <v>1</v>
      </c>
      <c r="H1645" s="19">
        <v>14418.28</v>
      </c>
      <c r="I1645" t="s">
        <v>11</v>
      </c>
      <c r="J1645" t="s">
        <v>12</v>
      </c>
      <c r="K1645" t="s">
        <v>13</v>
      </c>
      <c r="L1645" t="str">
        <f t="shared" si="127"/>
        <v>tier - 2</v>
      </c>
      <c r="M1645" t="str">
        <f t="shared" si="128"/>
        <v>tier - 3</v>
      </c>
      <c r="N1645" t="str">
        <f t="shared" si="129"/>
        <v>R1013</v>
      </c>
    </row>
    <row r="1646" spans="1:14" x14ac:dyDescent="0.25">
      <c r="A1646" t="s">
        <v>1677</v>
      </c>
      <c r="B1646">
        <v>1999</v>
      </c>
      <c r="C1646" s="17" t="s">
        <v>35</v>
      </c>
      <c r="D1646" s="15">
        <v>10</v>
      </c>
      <c r="E1646" s="21">
        <f t="shared" si="125"/>
        <v>36382</v>
      </c>
      <c r="F1646" s="23">
        <f t="shared" si="126"/>
        <v>23</v>
      </c>
      <c r="G1646">
        <v>2</v>
      </c>
      <c r="H1646" s="19">
        <v>14426.07</v>
      </c>
      <c r="I1646" t="s">
        <v>11</v>
      </c>
      <c r="J1646" t="s">
        <v>16</v>
      </c>
      <c r="K1646" t="s">
        <v>23</v>
      </c>
      <c r="L1646" t="str">
        <f t="shared" si="127"/>
        <v>tier - 2</v>
      </c>
      <c r="M1646" t="str">
        <f t="shared" si="128"/>
        <v>tier - 1</v>
      </c>
      <c r="N1646" t="str">
        <f t="shared" si="129"/>
        <v>R1012</v>
      </c>
    </row>
    <row r="1647" spans="1:14" x14ac:dyDescent="0.25">
      <c r="A1647" t="s">
        <v>1678</v>
      </c>
      <c r="B1647">
        <v>1967</v>
      </c>
      <c r="C1647" s="17" t="s">
        <v>35</v>
      </c>
      <c r="D1647" s="15">
        <v>15</v>
      </c>
      <c r="E1647" s="21">
        <f t="shared" si="125"/>
        <v>24699</v>
      </c>
      <c r="F1647" s="23">
        <f t="shared" si="126"/>
        <v>55</v>
      </c>
      <c r="G1647">
        <v>0</v>
      </c>
      <c r="H1647" s="19">
        <v>14426.66</v>
      </c>
      <c r="I1647" t="s">
        <v>11</v>
      </c>
      <c r="J1647" t="s">
        <v>11</v>
      </c>
      <c r="K1647" t="s">
        <v>535</v>
      </c>
      <c r="L1647" t="str">
        <f t="shared" si="127"/>
        <v>tier - 2</v>
      </c>
      <c r="M1647" t="str">
        <f t="shared" si="128"/>
        <v>tier - 2</v>
      </c>
      <c r="N1647" t="str">
        <f t="shared" si="129"/>
        <v>R1026</v>
      </c>
    </row>
    <row r="1648" spans="1:14" x14ac:dyDescent="0.25">
      <c r="A1648" t="s">
        <v>1679</v>
      </c>
      <c r="B1648">
        <v>1967</v>
      </c>
      <c r="C1648" s="17" t="s">
        <v>15</v>
      </c>
      <c r="D1648" s="15">
        <v>4</v>
      </c>
      <c r="E1648" s="21">
        <f t="shared" si="125"/>
        <v>24780</v>
      </c>
      <c r="F1648" s="23">
        <f t="shared" si="126"/>
        <v>55</v>
      </c>
      <c r="G1648">
        <v>0</v>
      </c>
      <c r="H1648" s="19">
        <v>14427.63</v>
      </c>
      <c r="I1648" t="s">
        <v>11</v>
      </c>
      <c r="J1648" t="s">
        <v>11</v>
      </c>
      <c r="K1648" t="s">
        <v>300</v>
      </c>
      <c r="L1648" t="str">
        <f t="shared" si="127"/>
        <v>tier - 2</v>
      </c>
      <c r="M1648" t="str">
        <f t="shared" si="128"/>
        <v>tier - 2</v>
      </c>
      <c r="N1648" t="str">
        <f t="shared" si="129"/>
        <v>R1021</v>
      </c>
    </row>
    <row r="1649" spans="1:14" x14ac:dyDescent="0.25">
      <c r="A1649" t="s">
        <v>1680</v>
      </c>
      <c r="B1649">
        <v>1959</v>
      </c>
      <c r="C1649" s="17" t="s">
        <v>18</v>
      </c>
      <c r="D1649" s="15">
        <v>29</v>
      </c>
      <c r="E1649" s="21">
        <f t="shared" si="125"/>
        <v>21730</v>
      </c>
      <c r="F1649" s="23">
        <f t="shared" si="126"/>
        <v>63</v>
      </c>
      <c r="G1649">
        <v>0</v>
      </c>
      <c r="H1649" s="19">
        <v>14449.85</v>
      </c>
      <c r="I1649" t="s">
        <v>11</v>
      </c>
      <c r="J1649" t="s">
        <v>16</v>
      </c>
      <c r="K1649" t="s">
        <v>247</v>
      </c>
      <c r="L1649" t="str">
        <f t="shared" si="127"/>
        <v>tier - 2</v>
      </c>
      <c r="M1649" t="str">
        <f t="shared" si="128"/>
        <v>tier - 1</v>
      </c>
      <c r="N1649" t="str">
        <f t="shared" si="129"/>
        <v>R1024</v>
      </c>
    </row>
    <row r="1650" spans="1:14" x14ac:dyDescent="0.25">
      <c r="A1650" t="s">
        <v>1681</v>
      </c>
      <c r="B1650">
        <v>1959</v>
      </c>
      <c r="C1650" s="17" t="s">
        <v>35</v>
      </c>
      <c r="D1650" s="15">
        <v>3</v>
      </c>
      <c r="E1650" s="21">
        <f t="shared" si="125"/>
        <v>21765</v>
      </c>
      <c r="F1650" s="23">
        <f t="shared" si="126"/>
        <v>63</v>
      </c>
      <c r="G1650">
        <v>0</v>
      </c>
      <c r="H1650" s="19">
        <v>14451.84</v>
      </c>
      <c r="I1650" t="s">
        <v>11</v>
      </c>
      <c r="J1650" t="s">
        <v>12</v>
      </c>
      <c r="K1650" t="s">
        <v>249</v>
      </c>
      <c r="L1650" t="str">
        <f t="shared" si="127"/>
        <v>tier - 2</v>
      </c>
      <c r="M1650" t="str">
        <f t="shared" si="128"/>
        <v>tier - 3</v>
      </c>
      <c r="N1650" t="str">
        <f t="shared" si="129"/>
        <v>R1023</v>
      </c>
    </row>
    <row r="1651" spans="1:14" x14ac:dyDescent="0.25">
      <c r="A1651" t="s">
        <v>1682</v>
      </c>
      <c r="B1651">
        <v>1996</v>
      </c>
      <c r="C1651" s="17" t="s">
        <v>15</v>
      </c>
      <c r="D1651" s="15">
        <v>10</v>
      </c>
      <c r="E1651" s="21">
        <f t="shared" si="125"/>
        <v>35379</v>
      </c>
      <c r="F1651" s="23">
        <f t="shared" si="126"/>
        <v>26</v>
      </c>
      <c r="G1651">
        <v>2</v>
      </c>
      <c r="H1651" s="19">
        <v>14455.64</v>
      </c>
      <c r="I1651" t="s">
        <v>11</v>
      </c>
      <c r="J1651" t="s">
        <v>12</v>
      </c>
      <c r="K1651" t="s">
        <v>247</v>
      </c>
      <c r="L1651" t="str">
        <f t="shared" si="127"/>
        <v>tier - 2</v>
      </c>
      <c r="M1651" t="str">
        <f t="shared" si="128"/>
        <v>tier - 3</v>
      </c>
      <c r="N1651" t="str">
        <f t="shared" si="129"/>
        <v>R1024</v>
      </c>
    </row>
    <row r="1652" spans="1:14" x14ac:dyDescent="0.25">
      <c r="A1652" t="s">
        <v>1683</v>
      </c>
      <c r="B1652">
        <v>1976</v>
      </c>
      <c r="C1652" s="17" t="s">
        <v>15</v>
      </c>
      <c r="D1652" s="15">
        <v>27</v>
      </c>
      <c r="E1652" s="21">
        <f t="shared" si="125"/>
        <v>28091</v>
      </c>
      <c r="F1652" s="23">
        <f t="shared" si="126"/>
        <v>46</v>
      </c>
      <c r="G1652">
        <v>2</v>
      </c>
      <c r="H1652" s="19">
        <v>14470.01</v>
      </c>
      <c r="I1652" t="s">
        <v>11</v>
      </c>
      <c r="J1652" t="s">
        <v>12</v>
      </c>
      <c r="K1652" t="s">
        <v>23</v>
      </c>
      <c r="L1652" t="str">
        <f t="shared" si="127"/>
        <v>tier - 2</v>
      </c>
      <c r="M1652" t="str">
        <f t="shared" si="128"/>
        <v>tier - 3</v>
      </c>
      <c r="N1652" t="str">
        <f t="shared" si="129"/>
        <v>R1012</v>
      </c>
    </row>
    <row r="1653" spans="1:14" x14ac:dyDescent="0.25">
      <c r="A1653" t="s">
        <v>1684</v>
      </c>
      <c r="B1653">
        <v>1959</v>
      </c>
      <c r="C1653" s="17" t="s">
        <v>15</v>
      </c>
      <c r="D1653" s="15">
        <v>20</v>
      </c>
      <c r="E1653" s="21">
        <f t="shared" si="125"/>
        <v>21874</v>
      </c>
      <c r="F1653" s="23">
        <f t="shared" si="126"/>
        <v>63</v>
      </c>
      <c r="G1653">
        <v>1</v>
      </c>
      <c r="H1653" s="19">
        <v>14474.68</v>
      </c>
      <c r="I1653" t="s">
        <v>11</v>
      </c>
      <c r="J1653" t="s">
        <v>11</v>
      </c>
      <c r="K1653" t="s">
        <v>13</v>
      </c>
      <c r="L1653" t="str">
        <f t="shared" si="127"/>
        <v>tier - 2</v>
      </c>
      <c r="M1653" t="str">
        <f t="shared" si="128"/>
        <v>tier - 2</v>
      </c>
      <c r="N1653" t="str">
        <f t="shared" si="129"/>
        <v>R1013</v>
      </c>
    </row>
    <row r="1654" spans="1:14" x14ac:dyDescent="0.25">
      <c r="A1654" t="s">
        <v>1685</v>
      </c>
      <c r="B1654">
        <v>1979</v>
      </c>
      <c r="C1654" s="17" t="s">
        <v>37</v>
      </c>
      <c r="D1654" s="15">
        <v>20</v>
      </c>
      <c r="E1654" s="21">
        <f t="shared" si="125"/>
        <v>29148</v>
      </c>
      <c r="F1654" s="23">
        <f t="shared" si="126"/>
        <v>43</v>
      </c>
      <c r="G1654">
        <v>5</v>
      </c>
      <c r="H1654" s="19">
        <v>14478.33</v>
      </c>
      <c r="I1654" t="s">
        <v>11</v>
      </c>
      <c r="J1654" t="s">
        <v>11</v>
      </c>
      <c r="K1654" t="s">
        <v>13</v>
      </c>
      <c r="L1654" t="str">
        <f t="shared" si="127"/>
        <v>tier - 2</v>
      </c>
      <c r="M1654" t="str">
        <f t="shared" si="128"/>
        <v>tier - 2</v>
      </c>
      <c r="N1654" t="str">
        <f t="shared" si="129"/>
        <v>R1013</v>
      </c>
    </row>
    <row r="1655" spans="1:14" x14ac:dyDescent="0.25">
      <c r="A1655" t="s">
        <v>1686</v>
      </c>
      <c r="B1655">
        <v>1989</v>
      </c>
      <c r="C1655" s="17" t="s">
        <v>10</v>
      </c>
      <c r="D1655" s="15">
        <v>22</v>
      </c>
      <c r="E1655" s="21">
        <f t="shared" si="125"/>
        <v>32711</v>
      </c>
      <c r="F1655" s="23">
        <f t="shared" si="126"/>
        <v>33</v>
      </c>
      <c r="G1655">
        <v>3</v>
      </c>
      <c r="H1655" s="19">
        <v>14507.46</v>
      </c>
      <c r="I1655" t="s">
        <v>11</v>
      </c>
      <c r="J1655" t="s">
        <v>12</v>
      </c>
      <c r="K1655" t="s">
        <v>23</v>
      </c>
      <c r="L1655" t="str">
        <f t="shared" si="127"/>
        <v>tier - 2</v>
      </c>
      <c r="M1655" t="str">
        <f t="shared" si="128"/>
        <v>tier - 3</v>
      </c>
      <c r="N1655" t="str">
        <f t="shared" si="129"/>
        <v>R1012</v>
      </c>
    </row>
    <row r="1656" spans="1:14" x14ac:dyDescent="0.25">
      <c r="A1656" t="s">
        <v>1687</v>
      </c>
      <c r="B1656">
        <v>1989</v>
      </c>
      <c r="C1656" s="17" t="s">
        <v>10</v>
      </c>
      <c r="D1656" s="15">
        <v>14</v>
      </c>
      <c r="E1656" s="21">
        <f t="shared" si="125"/>
        <v>32703</v>
      </c>
      <c r="F1656" s="23">
        <f t="shared" si="126"/>
        <v>33</v>
      </c>
      <c r="G1656">
        <v>3</v>
      </c>
      <c r="H1656" s="19">
        <v>14547.26</v>
      </c>
      <c r="I1656" t="s">
        <v>11</v>
      </c>
      <c r="J1656" t="s">
        <v>12</v>
      </c>
      <c r="K1656" t="s">
        <v>42</v>
      </c>
      <c r="L1656" t="str">
        <f t="shared" si="127"/>
        <v>tier - 2</v>
      </c>
      <c r="M1656" t="str">
        <f t="shared" si="128"/>
        <v>tier - 3</v>
      </c>
      <c r="N1656" t="str">
        <f t="shared" si="129"/>
        <v>R1011</v>
      </c>
    </row>
    <row r="1657" spans="1:14" x14ac:dyDescent="0.25">
      <c r="A1657" t="s">
        <v>1688</v>
      </c>
      <c r="B1657">
        <v>1998</v>
      </c>
      <c r="C1657" s="17" t="s">
        <v>20</v>
      </c>
      <c r="D1657" s="15">
        <v>12</v>
      </c>
      <c r="E1657" s="21">
        <f t="shared" si="125"/>
        <v>36050</v>
      </c>
      <c r="F1657" s="23">
        <f t="shared" si="126"/>
        <v>24</v>
      </c>
      <c r="G1657">
        <v>0</v>
      </c>
      <c r="H1657" s="19">
        <v>14571.89</v>
      </c>
      <c r="I1657" t="s">
        <v>11</v>
      </c>
      <c r="J1657" t="s">
        <v>16</v>
      </c>
      <c r="K1657" t="s">
        <v>247</v>
      </c>
      <c r="L1657" t="str">
        <f t="shared" si="127"/>
        <v>tier - 2</v>
      </c>
      <c r="M1657" t="str">
        <f t="shared" si="128"/>
        <v>tier - 1</v>
      </c>
      <c r="N1657" t="str">
        <f t="shared" si="129"/>
        <v>R1024</v>
      </c>
    </row>
    <row r="1658" spans="1:14" x14ac:dyDescent="0.25">
      <c r="A1658" t="s">
        <v>1689</v>
      </c>
      <c r="B1658">
        <v>1962</v>
      </c>
      <c r="C1658" s="17" t="s">
        <v>30</v>
      </c>
      <c r="D1658" s="15">
        <v>3</v>
      </c>
      <c r="E1658" s="21">
        <f t="shared" si="125"/>
        <v>22983</v>
      </c>
      <c r="F1658" s="23">
        <f t="shared" si="126"/>
        <v>60</v>
      </c>
      <c r="G1658">
        <v>0</v>
      </c>
      <c r="H1658" s="19">
        <v>14574.64</v>
      </c>
      <c r="I1658" t="s">
        <v>11</v>
      </c>
      <c r="J1658" t="s">
        <v>16</v>
      </c>
      <c r="K1658" t="s">
        <v>200</v>
      </c>
      <c r="L1658" t="str">
        <f t="shared" si="127"/>
        <v>tier - 2</v>
      </c>
      <c r="M1658" t="str">
        <f t="shared" si="128"/>
        <v>tier - 1</v>
      </c>
      <c r="N1658" t="str">
        <f t="shared" si="129"/>
        <v>R1025</v>
      </c>
    </row>
    <row r="1659" spans="1:14" x14ac:dyDescent="0.25">
      <c r="A1659" t="s">
        <v>1690</v>
      </c>
      <c r="B1659">
        <v>1963</v>
      </c>
      <c r="C1659" s="17" t="s">
        <v>37</v>
      </c>
      <c r="D1659" s="15">
        <v>14</v>
      </c>
      <c r="E1659" s="21">
        <f t="shared" si="125"/>
        <v>23298</v>
      </c>
      <c r="F1659" s="23">
        <f t="shared" si="126"/>
        <v>59</v>
      </c>
      <c r="G1659">
        <v>3</v>
      </c>
      <c r="H1659" s="19">
        <v>14590.63</v>
      </c>
      <c r="I1659" t="s">
        <v>11</v>
      </c>
      <c r="J1659" t="s">
        <v>16</v>
      </c>
      <c r="K1659" t="s">
        <v>247</v>
      </c>
      <c r="L1659" t="str">
        <f t="shared" si="127"/>
        <v>tier - 2</v>
      </c>
      <c r="M1659" t="str">
        <f t="shared" si="128"/>
        <v>tier - 1</v>
      </c>
      <c r="N1659" t="str">
        <f t="shared" si="129"/>
        <v>R1024</v>
      </c>
    </row>
    <row r="1660" spans="1:14" x14ac:dyDescent="0.25">
      <c r="A1660" t="s">
        <v>1691</v>
      </c>
      <c r="B1660">
        <v>1967</v>
      </c>
      <c r="C1660" s="17" t="s">
        <v>10</v>
      </c>
      <c r="D1660" s="15">
        <v>18</v>
      </c>
      <c r="E1660" s="21">
        <f t="shared" si="125"/>
        <v>24671</v>
      </c>
      <c r="F1660" s="23">
        <f t="shared" si="126"/>
        <v>55</v>
      </c>
      <c r="G1660">
        <v>0</v>
      </c>
      <c r="H1660" s="19">
        <v>14600.62</v>
      </c>
      <c r="I1660" t="s">
        <v>11</v>
      </c>
      <c r="J1660" t="s">
        <v>12</v>
      </c>
      <c r="K1660" t="s">
        <v>632</v>
      </c>
      <c r="L1660" t="str">
        <f t="shared" si="127"/>
        <v>tier - 2</v>
      </c>
      <c r="M1660" t="str">
        <f t="shared" si="128"/>
        <v>tier - 3</v>
      </c>
      <c r="N1660" t="str">
        <f t="shared" si="129"/>
        <v>R1022</v>
      </c>
    </row>
    <row r="1661" spans="1:14" x14ac:dyDescent="0.25">
      <c r="A1661" t="s">
        <v>1692</v>
      </c>
      <c r="B1661">
        <v>1965</v>
      </c>
      <c r="C1661" s="17" t="s">
        <v>15</v>
      </c>
      <c r="D1661" s="15">
        <v>8</v>
      </c>
      <c r="E1661" s="21">
        <f t="shared" si="125"/>
        <v>24054</v>
      </c>
      <c r="F1661" s="23">
        <f t="shared" si="126"/>
        <v>57</v>
      </c>
      <c r="G1661">
        <v>0</v>
      </c>
      <c r="H1661" s="19">
        <v>14612.33</v>
      </c>
      <c r="I1661" t="s">
        <v>11</v>
      </c>
      <c r="J1661" t="s">
        <v>12</v>
      </c>
      <c r="K1661" t="s">
        <v>300</v>
      </c>
      <c r="L1661" t="str">
        <f t="shared" si="127"/>
        <v>tier - 2</v>
      </c>
      <c r="M1661" t="str">
        <f t="shared" si="128"/>
        <v>tier - 3</v>
      </c>
      <c r="N1661" t="str">
        <f t="shared" si="129"/>
        <v>R1021</v>
      </c>
    </row>
    <row r="1662" spans="1:14" x14ac:dyDescent="0.25">
      <c r="A1662" t="s">
        <v>1693</v>
      </c>
      <c r="B1662">
        <v>1991</v>
      </c>
      <c r="C1662" s="17" t="s">
        <v>35</v>
      </c>
      <c r="D1662" s="15">
        <v>21</v>
      </c>
      <c r="E1662" s="21">
        <f t="shared" si="125"/>
        <v>33471</v>
      </c>
      <c r="F1662" s="23">
        <f t="shared" si="126"/>
        <v>31</v>
      </c>
      <c r="G1662">
        <v>3</v>
      </c>
      <c r="H1662" s="19">
        <v>14630.52</v>
      </c>
      <c r="I1662" t="s">
        <v>11</v>
      </c>
      <c r="J1662" t="s">
        <v>12</v>
      </c>
      <c r="K1662" t="s">
        <v>42</v>
      </c>
      <c r="L1662" t="str">
        <f t="shared" si="127"/>
        <v>tier - 2</v>
      </c>
      <c r="M1662" t="str">
        <f t="shared" si="128"/>
        <v>tier - 3</v>
      </c>
      <c r="N1662" t="str">
        <f t="shared" si="129"/>
        <v>R1011</v>
      </c>
    </row>
    <row r="1663" spans="1:14" x14ac:dyDescent="0.25">
      <c r="A1663" t="s">
        <v>1694</v>
      </c>
      <c r="B1663">
        <v>1967</v>
      </c>
      <c r="C1663" s="17" t="s">
        <v>20</v>
      </c>
      <c r="D1663" s="15">
        <v>1</v>
      </c>
      <c r="E1663" s="21">
        <f t="shared" si="125"/>
        <v>24716</v>
      </c>
      <c r="F1663" s="23">
        <f t="shared" si="126"/>
        <v>55</v>
      </c>
      <c r="G1663">
        <v>0</v>
      </c>
      <c r="H1663" s="19">
        <v>14640.35</v>
      </c>
      <c r="I1663" t="s">
        <v>11</v>
      </c>
      <c r="J1663" t="s">
        <v>12</v>
      </c>
      <c r="K1663" t="s">
        <v>535</v>
      </c>
      <c r="L1663" t="str">
        <f t="shared" si="127"/>
        <v>tier - 2</v>
      </c>
      <c r="M1663" t="str">
        <f t="shared" si="128"/>
        <v>tier - 3</v>
      </c>
      <c r="N1663" t="str">
        <f t="shared" si="129"/>
        <v>R1026</v>
      </c>
    </row>
    <row r="1664" spans="1:14" x14ac:dyDescent="0.25">
      <c r="A1664" t="s">
        <v>1695</v>
      </c>
      <c r="B1664">
        <v>1981</v>
      </c>
      <c r="C1664" s="17" t="s">
        <v>15</v>
      </c>
      <c r="D1664" s="15">
        <v>13</v>
      </c>
      <c r="E1664" s="21">
        <f t="shared" si="125"/>
        <v>29903</v>
      </c>
      <c r="F1664" s="23">
        <f t="shared" si="126"/>
        <v>41</v>
      </c>
      <c r="G1664">
        <v>1</v>
      </c>
      <c r="H1664" s="19">
        <v>14657.2</v>
      </c>
      <c r="I1664" t="s">
        <v>11</v>
      </c>
      <c r="J1664" t="s">
        <v>16</v>
      </c>
      <c r="K1664" t="s">
        <v>23</v>
      </c>
      <c r="L1664" t="str">
        <f t="shared" si="127"/>
        <v>tier - 2</v>
      </c>
      <c r="M1664" t="str">
        <f t="shared" si="128"/>
        <v>tier - 1</v>
      </c>
      <c r="N1664" t="str">
        <f t="shared" si="129"/>
        <v>R1012</v>
      </c>
    </row>
    <row r="1665" spans="1:14" x14ac:dyDescent="0.25">
      <c r="A1665" t="s">
        <v>1696</v>
      </c>
      <c r="B1665">
        <v>1969</v>
      </c>
      <c r="C1665" s="17" t="s">
        <v>37</v>
      </c>
      <c r="D1665" s="15">
        <v>20</v>
      </c>
      <c r="E1665" s="21">
        <f t="shared" si="125"/>
        <v>25496</v>
      </c>
      <c r="F1665" s="23">
        <f t="shared" si="126"/>
        <v>53</v>
      </c>
      <c r="G1665">
        <v>0</v>
      </c>
      <c r="H1665" s="19">
        <v>14665.75</v>
      </c>
      <c r="I1665" t="s">
        <v>11</v>
      </c>
      <c r="J1665" t="s">
        <v>16</v>
      </c>
      <c r="K1665" t="s">
        <v>23</v>
      </c>
      <c r="L1665" t="str">
        <f t="shared" si="127"/>
        <v>tier - 2</v>
      </c>
      <c r="M1665" t="str">
        <f t="shared" si="128"/>
        <v>tier - 1</v>
      </c>
      <c r="N1665" t="str">
        <f t="shared" si="129"/>
        <v>R1012</v>
      </c>
    </row>
    <row r="1666" spans="1:14" x14ac:dyDescent="0.25">
      <c r="A1666" t="s">
        <v>1697</v>
      </c>
      <c r="B1666">
        <v>1958</v>
      </c>
      <c r="C1666" s="17" t="s">
        <v>10</v>
      </c>
      <c r="D1666" s="15">
        <v>23</v>
      </c>
      <c r="E1666" s="21">
        <f t="shared" ref="E1666:E1729" si="130">DATEVALUE(D1666&amp;"-"&amp;C1666&amp;"-"&amp;B1666)</f>
        <v>21389</v>
      </c>
      <c r="F1666" s="23">
        <f t="shared" si="126"/>
        <v>64</v>
      </c>
      <c r="G1666">
        <v>0</v>
      </c>
      <c r="H1666" s="19">
        <v>14692.67</v>
      </c>
      <c r="I1666" t="s">
        <v>11</v>
      </c>
      <c r="J1666" t="s">
        <v>16</v>
      </c>
      <c r="K1666" t="s">
        <v>23</v>
      </c>
      <c r="L1666" t="str">
        <f t="shared" si="127"/>
        <v>tier - 2</v>
      </c>
      <c r="M1666" t="str">
        <f t="shared" si="128"/>
        <v>tier - 1</v>
      </c>
      <c r="N1666" t="str">
        <f t="shared" si="129"/>
        <v>R1012</v>
      </c>
    </row>
    <row r="1667" spans="1:14" x14ac:dyDescent="0.25">
      <c r="A1667" t="s">
        <v>1698</v>
      </c>
      <c r="B1667">
        <v>1982</v>
      </c>
      <c r="C1667" s="17" t="s">
        <v>20</v>
      </c>
      <c r="D1667" s="15">
        <v>4</v>
      </c>
      <c r="E1667" s="21">
        <f t="shared" si="130"/>
        <v>30198</v>
      </c>
      <c r="F1667" s="23">
        <f t="shared" ref="F1667:F1730" si="131">DATEDIF(E1667,DATE(2023,6,8),"Y")</f>
        <v>40</v>
      </c>
      <c r="G1667">
        <v>3</v>
      </c>
      <c r="H1667" s="19">
        <v>14696.77</v>
      </c>
      <c r="I1667" t="s">
        <v>11</v>
      </c>
      <c r="J1667" t="s">
        <v>11</v>
      </c>
      <c r="K1667" t="s">
        <v>42</v>
      </c>
      <c r="L1667" t="str">
        <f t="shared" ref="L1667:L1730" si="132">SUBSTITUTE(I1667,"?","tier - 2")</f>
        <v>tier - 2</v>
      </c>
      <c r="M1667" t="str">
        <f t="shared" ref="M1667:M1730" si="133">SUBSTITUTE(J1667,"?","tier - 2")</f>
        <v>tier - 2</v>
      </c>
      <c r="N1667" t="str">
        <f t="shared" ref="N1667:N1730" si="134">SUBSTITUTE(K1667,"?","Unknown")</f>
        <v>R1011</v>
      </c>
    </row>
    <row r="1668" spans="1:14" x14ac:dyDescent="0.25">
      <c r="A1668" t="s">
        <v>1699</v>
      </c>
      <c r="B1668">
        <v>2002</v>
      </c>
      <c r="C1668" s="17" t="s">
        <v>20</v>
      </c>
      <c r="D1668" s="15">
        <v>24</v>
      </c>
      <c r="E1668" s="21">
        <f t="shared" si="130"/>
        <v>37523</v>
      </c>
      <c r="F1668" s="23">
        <f t="shared" si="131"/>
        <v>20</v>
      </c>
      <c r="G1668">
        <v>0</v>
      </c>
      <c r="H1668" s="19">
        <v>14711.74</v>
      </c>
      <c r="I1668" t="s">
        <v>11</v>
      </c>
      <c r="J1668" t="s">
        <v>11</v>
      </c>
      <c r="K1668" t="s">
        <v>23</v>
      </c>
      <c r="L1668" t="str">
        <f t="shared" si="132"/>
        <v>tier - 2</v>
      </c>
      <c r="M1668" t="str">
        <f t="shared" si="133"/>
        <v>tier - 2</v>
      </c>
      <c r="N1668" t="str">
        <f t="shared" si="134"/>
        <v>R1012</v>
      </c>
    </row>
    <row r="1669" spans="1:14" x14ac:dyDescent="0.25">
      <c r="A1669" t="s">
        <v>1700</v>
      </c>
      <c r="B1669">
        <v>1962</v>
      </c>
      <c r="C1669" s="17" t="s">
        <v>10</v>
      </c>
      <c r="D1669" s="15">
        <v>29</v>
      </c>
      <c r="E1669" s="21">
        <f t="shared" si="130"/>
        <v>22856</v>
      </c>
      <c r="F1669" s="23">
        <f t="shared" si="131"/>
        <v>60</v>
      </c>
      <c r="G1669">
        <v>0</v>
      </c>
      <c r="H1669" s="19">
        <v>14738.43</v>
      </c>
      <c r="I1669" t="s">
        <v>11</v>
      </c>
      <c r="J1669" t="s">
        <v>12</v>
      </c>
      <c r="K1669" t="s">
        <v>300</v>
      </c>
      <c r="L1669" t="str">
        <f t="shared" si="132"/>
        <v>tier - 2</v>
      </c>
      <c r="M1669" t="str">
        <f t="shared" si="133"/>
        <v>tier - 3</v>
      </c>
      <c r="N1669" t="str">
        <f t="shared" si="134"/>
        <v>R1021</v>
      </c>
    </row>
    <row r="1670" spans="1:14" x14ac:dyDescent="0.25">
      <c r="A1670" t="s">
        <v>1701</v>
      </c>
      <c r="B1670">
        <v>1965</v>
      </c>
      <c r="C1670" s="17" t="s">
        <v>10</v>
      </c>
      <c r="D1670" s="15">
        <v>27</v>
      </c>
      <c r="E1670" s="21">
        <f t="shared" si="130"/>
        <v>23950</v>
      </c>
      <c r="F1670" s="23">
        <f t="shared" si="131"/>
        <v>57</v>
      </c>
      <c r="G1670">
        <v>0</v>
      </c>
      <c r="H1670" s="19">
        <v>14750.42</v>
      </c>
      <c r="I1670" t="s">
        <v>11</v>
      </c>
      <c r="J1670" t="s">
        <v>11</v>
      </c>
      <c r="K1670" t="s">
        <v>535</v>
      </c>
      <c r="L1670" t="str">
        <f t="shared" si="132"/>
        <v>tier - 2</v>
      </c>
      <c r="M1670" t="str">
        <f t="shared" si="133"/>
        <v>tier - 2</v>
      </c>
      <c r="N1670" t="str">
        <f t="shared" si="134"/>
        <v>R1026</v>
      </c>
    </row>
    <row r="1671" spans="1:14" x14ac:dyDescent="0.25">
      <c r="A1671" t="s">
        <v>1702</v>
      </c>
      <c r="B1671">
        <v>1975</v>
      </c>
      <c r="C1671" s="17" t="s">
        <v>30</v>
      </c>
      <c r="D1671" s="15">
        <v>10</v>
      </c>
      <c r="E1671" s="21">
        <f t="shared" si="130"/>
        <v>27738</v>
      </c>
      <c r="F1671" s="23">
        <f t="shared" si="131"/>
        <v>47</v>
      </c>
      <c r="G1671">
        <v>1</v>
      </c>
      <c r="H1671" s="19">
        <v>14819</v>
      </c>
      <c r="I1671" t="s">
        <v>11</v>
      </c>
      <c r="J1671" t="s">
        <v>12</v>
      </c>
      <c r="K1671" t="s">
        <v>249</v>
      </c>
      <c r="L1671" t="str">
        <f t="shared" si="132"/>
        <v>tier - 2</v>
      </c>
      <c r="M1671" t="str">
        <f t="shared" si="133"/>
        <v>tier - 3</v>
      </c>
      <c r="N1671" t="str">
        <f t="shared" si="134"/>
        <v>R1023</v>
      </c>
    </row>
    <row r="1672" spans="1:14" x14ac:dyDescent="0.25">
      <c r="A1672" t="s">
        <v>1703</v>
      </c>
      <c r="B1672">
        <v>1979</v>
      </c>
      <c r="C1672" s="17" t="s">
        <v>37</v>
      </c>
      <c r="D1672" s="15">
        <v>18</v>
      </c>
      <c r="E1672" s="21">
        <f t="shared" si="130"/>
        <v>29146</v>
      </c>
      <c r="F1672" s="23">
        <f t="shared" si="131"/>
        <v>43</v>
      </c>
      <c r="G1672">
        <v>2</v>
      </c>
      <c r="H1672" s="19">
        <v>14839.34</v>
      </c>
      <c r="I1672" t="s">
        <v>11</v>
      </c>
      <c r="J1672" t="s">
        <v>12</v>
      </c>
      <c r="K1672" t="s">
        <v>535</v>
      </c>
      <c r="L1672" t="str">
        <f t="shared" si="132"/>
        <v>tier - 2</v>
      </c>
      <c r="M1672" t="str">
        <f t="shared" si="133"/>
        <v>tier - 3</v>
      </c>
      <c r="N1672" t="str">
        <f t="shared" si="134"/>
        <v>R1026</v>
      </c>
    </row>
    <row r="1673" spans="1:14" x14ac:dyDescent="0.25">
      <c r="A1673" t="s">
        <v>1704</v>
      </c>
      <c r="B1673">
        <v>1981</v>
      </c>
      <c r="C1673" s="17" t="s">
        <v>18</v>
      </c>
      <c r="D1673" s="15">
        <v>5</v>
      </c>
      <c r="E1673" s="21">
        <f t="shared" si="130"/>
        <v>29742</v>
      </c>
      <c r="F1673" s="23">
        <f t="shared" si="131"/>
        <v>42</v>
      </c>
      <c r="G1673">
        <v>1</v>
      </c>
      <c r="H1673" s="19">
        <v>14843.96</v>
      </c>
      <c r="I1673" t="s">
        <v>11</v>
      </c>
      <c r="J1673" t="s">
        <v>12</v>
      </c>
      <c r="K1673" t="s">
        <v>535</v>
      </c>
      <c r="L1673" t="str">
        <f t="shared" si="132"/>
        <v>tier - 2</v>
      </c>
      <c r="M1673" t="str">
        <f t="shared" si="133"/>
        <v>tier - 3</v>
      </c>
      <c r="N1673" t="str">
        <f t="shared" si="134"/>
        <v>R1026</v>
      </c>
    </row>
    <row r="1674" spans="1:14" x14ac:dyDescent="0.25">
      <c r="A1674" t="s">
        <v>1705</v>
      </c>
      <c r="B1674">
        <v>1970</v>
      </c>
      <c r="C1674" s="17" t="s">
        <v>15</v>
      </c>
      <c r="D1674" s="15">
        <v>11</v>
      </c>
      <c r="E1674" s="21">
        <f t="shared" si="130"/>
        <v>25883</v>
      </c>
      <c r="F1674" s="23">
        <f t="shared" si="131"/>
        <v>52</v>
      </c>
      <c r="G1674">
        <v>0</v>
      </c>
      <c r="H1674" s="19">
        <v>14847.63</v>
      </c>
      <c r="I1674" t="s">
        <v>11</v>
      </c>
      <c r="J1674" t="s">
        <v>11</v>
      </c>
      <c r="K1674" t="s">
        <v>249</v>
      </c>
      <c r="L1674" t="str">
        <f t="shared" si="132"/>
        <v>tier - 2</v>
      </c>
      <c r="M1674" t="str">
        <f t="shared" si="133"/>
        <v>tier - 2</v>
      </c>
      <c r="N1674" t="str">
        <f t="shared" si="134"/>
        <v>R1023</v>
      </c>
    </row>
    <row r="1675" spans="1:14" x14ac:dyDescent="0.25">
      <c r="A1675" t="s">
        <v>1706</v>
      </c>
      <c r="B1675">
        <v>1958</v>
      </c>
      <c r="C1675" s="17" t="s">
        <v>37</v>
      </c>
      <c r="D1675" s="15">
        <v>17</v>
      </c>
      <c r="E1675" s="21">
        <f t="shared" si="130"/>
        <v>21475</v>
      </c>
      <c r="F1675" s="23">
        <f t="shared" si="131"/>
        <v>64</v>
      </c>
      <c r="G1675">
        <v>0</v>
      </c>
      <c r="H1675" s="19">
        <v>14901.52</v>
      </c>
      <c r="I1675" t="s">
        <v>11</v>
      </c>
      <c r="J1675" t="s">
        <v>11</v>
      </c>
      <c r="K1675" t="s">
        <v>247</v>
      </c>
      <c r="L1675" t="str">
        <f t="shared" si="132"/>
        <v>tier - 2</v>
      </c>
      <c r="M1675" t="str">
        <f t="shared" si="133"/>
        <v>tier - 2</v>
      </c>
      <c r="N1675" t="str">
        <f t="shared" si="134"/>
        <v>R1024</v>
      </c>
    </row>
    <row r="1676" spans="1:14" x14ac:dyDescent="0.25">
      <c r="A1676" t="s">
        <v>1707</v>
      </c>
      <c r="B1676">
        <v>1981</v>
      </c>
      <c r="C1676" s="17" t="s">
        <v>10</v>
      </c>
      <c r="D1676" s="15">
        <v>4</v>
      </c>
      <c r="E1676" s="21">
        <f t="shared" si="130"/>
        <v>29771</v>
      </c>
      <c r="F1676" s="23">
        <f t="shared" si="131"/>
        <v>41</v>
      </c>
      <c r="G1676">
        <v>1</v>
      </c>
      <c r="H1676" s="19">
        <v>14908.27</v>
      </c>
      <c r="I1676" t="s">
        <v>11</v>
      </c>
      <c r="J1676" t="s">
        <v>16</v>
      </c>
      <c r="K1676" t="s">
        <v>42</v>
      </c>
      <c r="L1676" t="str">
        <f t="shared" si="132"/>
        <v>tier - 2</v>
      </c>
      <c r="M1676" t="str">
        <f t="shared" si="133"/>
        <v>tier - 1</v>
      </c>
      <c r="N1676" t="str">
        <f t="shared" si="134"/>
        <v>R1011</v>
      </c>
    </row>
    <row r="1677" spans="1:14" x14ac:dyDescent="0.25">
      <c r="A1677" t="s">
        <v>1708</v>
      </c>
      <c r="B1677">
        <v>1968</v>
      </c>
      <c r="C1677" s="17" t="s">
        <v>15</v>
      </c>
      <c r="D1677" s="15">
        <v>8</v>
      </c>
      <c r="E1677" s="21">
        <f t="shared" si="130"/>
        <v>25150</v>
      </c>
      <c r="F1677" s="23">
        <f t="shared" si="131"/>
        <v>54</v>
      </c>
      <c r="G1677">
        <v>0</v>
      </c>
      <c r="H1677" s="19">
        <v>14926.97</v>
      </c>
      <c r="I1677" t="s">
        <v>11</v>
      </c>
      <c r="J1677" t="s">
        <v>11</v>
      </c>
      <c r="K1677" t="s">
        <v>23</v>
      </c>
      <c r="L1677" t="str">
        <f t="shared" si="132"/>
        <v>tier - 2</v>
      </c>
      <c r="M1677" t="str">
        <f t="shared" si="133"/>
        <v>tier - 2</v>
      </c>
      <c r="N1677" t="str">
        <f t="shared" si="134"/>
        <v>R1012</v>
      </c>
    </row>
    <row r="1678" spans="1:14" x14ac:dyDescent="0.25">
      <c r="A1678" t="s">
        <v>1709</v>
      </c>
      <c r="B1678">
        <v>1962</v>
      </c>
      <c r="C1678" s="17" t="s">
        <v>15</v>
      </c>
      <c r="D1678" s="15">
        <v>29</v>
      </c>
      <c r="E1678" s="21">
        <f t="shared" si="130"/>
        <v>22979</v>
      </c>
      <c r="F1678" s="23">
        <f t="shared" si="131"/>
        <v>60</v>
      </c>
      <c r="G1678">
        <v>0</v>
      </c>
      <c r="H1678" s="19">
        <v>14945.34</v>
      </c>
      <c r="I1678" t="s">
        <v>11</v>
      </c>
      <c r="J1678" t="s">
        <v>16</v>
      </c>
      <c r="K1678" t="s">
        <v>300</v>
      </c>
      <c r="L1678" t="str">
        <f t="shared" si="132"/>
        <v>tier - 2</v>
      </c>
      <c r="M1678" t="str">
        <f t="shared" si="133"/>
        <v>tier - 1</v>
      </c>
      <c r="N1678" t="str">
        <f t="shared" si="134"/>
        <v>R1021</v>
      </c>
    </row>
    <row r="1679" spans="1:14" x14ac:dyDescent="0.25">
      <c r="A1679" t="s">
        <v>1710</v>
      </c>
      <c r="B1679">
        <v>1958</v>
      </c>
      <c r="C1679" s="17" t="s">
        <v>10</v>
      </c>
      <c r="D1679" s="15">
        <v>29</v>
      </c>
      <c r="E1679" s="21">
        <f t="shared" si="130"/>
        <v>21395</v>
      </c>
      <c r="F1679" s="23">
        <f t="shared" si="131"/>
        <v>64</v>
      </c>
      <c r="G1679">
        <v>2</v>
      </c>
      <c r="H1679" s="19">
        <v>14988.43</v>
      </c>
      <c r="I1679" t="s">
        <v>11</v>
      </c>
      <c r="J1679" t="s">
        <v>12</v>
      </c>
      <c r="K1679" t="s">
        <v>42</v>
      </c>
      <c r="L1679" t="str">
        <f t="shared" si="132"/>
        <v>tier - 2</v>
      </c>
      <c r="M1679" t="str">
        <f t="shared" si="133"/>
        <v>tier - 3</v>
      </c>
      <c r="N1679" t="str">
        <f t="shared" si="134"/>
        <v>R1011</v>
      </c>
    </row>
    <row r="1680" spans="1:14" x14ac:dyDescent="0.25">
      <c r="A1680" t="s">
        <v>1711</v>
      </c>
      <c r="B1680">
        <v>1995</v>
      </c>
      <c r="C1680" s="17" t="s">
        <v>35</v>
      </c>
      <c r="D1680" s="15">
        <v>2</v>
      </c>
      <c r="E1680" s="21">
        <f t="shared" si="130"/>
        <v>34913</v>
      </c>
      <c r="F1680" s="23">
        <f t="shared" si="131"/>
        <v>27</v>
      </c>
      <c r="G1680">
        <v>2</v>
      </c>
      <c r="H1680" s="19">
        <v>15006.58</v>
      </c>
      <c r="I1680" t="s">
        <v>11</v>
      </c>
      <c r="J1680" t="s">
        <v>11</v>
      </c>
      <c r="K1680" t="s">
        <v>247</v>
      </c>
      <c r="L1680" t="str">
        <f t="shared" si="132"/>
        <v>tier - 2</v>
      </c>
      <c r="M1680" t="str">
        <f t="shared" si="133"/>
        <v>tier - 2</v>
      </c>
      <c r="N1680" t="str">
        <f t="shared" si="134"/>
        <v>R1024</v>
      </c>
    </row>
    <row r="1681" spans="1:14" x14ac:dyDescent="0.25">
      <c r="A1681" t="s">
        <v>1712</v>
      </c>
      <c r="B1681">
        <v>1960</v>
      </c>
      <c r="C1681" s="17" t="s">
        <v>35</v>
      </c>
      <c r="D1681" s="15">
        <v>8</v>
      </c>
      <c r="E1681" s="21">
        <f t="shared" si="130"/>
        <v>22136</v>
      </c>
      <c r="F1681" s="23">
        <f t="shared" si="131"/>
        <v>62</v>
      </c>
      <c r="G1681">
        <v>2</v>
      </c>
      <c r="H1681" s="19">
        <v>15019.76</v>
      </c>
      <c r="I1681" t="s">
        <v>11</v>
      </c>
      <c r="J1681" t="s">
        <v>11</v>
      </c>
      <c r="K1681" t="s">
        <v>23</v>
      </c>
      <c r="L1681" t="str">
        <f t="shared" si="132"/>
        <v>tier - 2</v>
      </c>
      <c r="M1681" t="str">
        <f t="shared" si="133"/>
        <v>tier - 2</v>
      </c>
      <c r="N1681" t="str">
        <f t="shared" si="134"/>
        <v>R1012</v>
      </c>
    </row>
    <row r="1682" spans="1:14" x14ac:dyDescent="0.25">
      <c r="A1682" t="s">
        <v>1713</v>
      </c>
      <c r="B1682">
        <v>1979</v>
      </c>
      <c r="C1682" s="17" t="s">
        <v>15</v>
      </c>
      <c r="D1682" s="15">
        <v>25</v>
      </c>
      <c r="E1682" s="21">
        <f t="shared" si="130"/>
        <v>29184</v>
      </c>
      <c r="F1682" s="23">
        <f t="shared" si="131"/>
        <v>43</v>
      </c>
      <c r="G1682">
        <v>2</v>
      </c>
      <c r="H1682" s="19">
        <v>15025.76</v>
      </c>
      <c r="I1682" t="s">
        <v>11</v>
      </c>
      <c r="J1682" t="s">
        <v>16</v>
      </c>
      <c r="K1682" t="s">
        <v>42</v>
      </c>
      <c r="L1682" t="str">
        <f t="shared" si="132"/>
        <v>tier - 2</v>
      </c>
      <c r="M1682" t="str">
        <f t="shared" si="133"/>
        <v>tier - 1</v>
      </c>
      <c r="N1682" t="str">
        <f t="shared" si="134"/>
        <v>R1011</v>
      </c>
    </row>
    <row r="1683" spans="1:14" x14ac:dyDescent="0.25">
      <c r="A1683" t="s">
        <v>1714</v>
      </c>
      <c r="B1683">
        <v>1970</v>
      </c>
      <c r="C1683" s="17" t="s">
        <v>20</v>
      </c>
      <c r="D1683" s="15">
        <v>11</v>
      </c>
      <c r="E1683" s="21">
        <f t="shared" si="130"/>
        <v>25822</v>
      </c>
      <c r="F1683" s="23">
        <f t="shared" si="131"/>
        <v>52</v>
      </c>
      <c r="G1683">
        <v>0</v>
      </c>
      <c r="H1683" s="19">
        <v>15026.3</v>
      </c>
      <c r="I1683" t="s">
        <v>11</v>
      </c>
      <c r="J1683" t="s">
        <v>12</v>
      </c>
      <c r="K1683" t="s">
        <v>42</v>
      </c>
      <c r="L1683" t="str">
        <f t="shared" si="132"/>
        <v>tier - 2</v>
      </c>
      <c r="M1683" t="str">
        <f t="shared" si="133"/>
        <v>tier - 3</v>
      </c>
      <c r="N1683" t="str">
        <f t="shared" si="134"/>
        <v>R1011</v>
      </c>
    </row>
    <row r="1684" spans="1:14" x14ac:dyDescent="0.25">
      <c r="A1684" t="s">
        <v>1715</v>
      </c>
      <c r="B1684">
        <v>1971</v>
      </c>
      <c r="C1684" s="17" t="s">
        <v>35</v>
      </c>
      <c r="D1684" s="15">
        <v>15</v>
      </c>
      <c r="E1684" s="21">
        <f t="shared" si="130"/>
        <v>26160</v>
      </c>
      <c r="F1684" s="23">
        <f t="shared" si="131"/>
        <v>51</v>
      </c>
      <c r="G1684">
        <v>0</v>
      </c>
      <c r="H1684" s="19">
        <v>15038.51</v>
      </c>
      <c r="I1684" t="s">
        <v>11</v>
      </c>
      <c r="J1684" t="s">
        <v>12</v>
      </c>
      <c r="K1684" t="s">
        <v>249</v>
      </c>
      <c r="L1684" t="str">
        <f t="shared" si="132"/>
        <v>tier - 2</v>
      </c>
      <c r="M1684" t="str">
        <f t="shared" si="133"/>
        <v>tier - 3</v>
      </c>
      <c r="N1684" t="str">
        <f t="shared" si="134"/>
        <v>R1023</v>
      </c>
    </row>
    <row r="1685" spans="1:14" x14ac:dyDescent="0.25">
      <c r="A1685" t="s">
        <v>1716</v>
      </c>
      <c r="B1685">
        <v>1968</v>
      </c>
      <c r="C1685" s="17" t="s">
        <v>18</v>
      </c>
      <c r="D1685" s="15">
        <v>12</v>
      </c>
      <c r="E1685" s="21">
        <f t="shared" si="130"/>
        <v>25001</v>
      </c>
      <c r="F1685" s="23">
        <f t="shared" si="131"/>
        <v>54</v>
      </c>
      <c r="G1685">
        <v>0</v>
      </c>
      <c r="H1685" s="19">
        <v>15052.68</v>
      </c>
      <c r="I1685" t="s">
        <v>11</v>
      </c>
      <c r="J1685" t="s">
        <v>11</v>
      </c>
      <c r="K1685" t="s">
        <v>632</v>
      </c>
      <c r="L1685" t="str">
        <f t="shared" si="132"/>
        <v>tier - 2</v>
      </c>
      <c r="M1685" t="str">
        <f t="shared" si="133"/>
        <v>tier - 2</v>
      </c>
      <c r="N1685" t="str">
        <f t="shared" si="134"/>
        <v>R1022</v>
      </c>
    </row>
    <row r="1686" spans="1:14" x14ac:dyDescent="0.25">
      <c r="A1686" t="s">
        <v>1717</v>
      </c>
      <c r="B1686">
        <v>1975</v>
      </c>
      <c r="C1686" s="17" t="s">
        <v>37</v>
      </c>
      <c r="D1686" s="15">
        <v>26</v>
      </c>
      <c r="E1686" s="21">
        <f t="shared" si="130"/>
        <v>27693</v>
      </c>
      <c r="F1686" s="23">
        <f t="shared" si="131"/>
        <v>47</v>
      </c>
      <c r="G1686">
        <v>1</v>
      </c>
      <c r="H1686" s="19">
        <v>15090.35</v>
      </c>
      <c r="I1686" t="s">
        <v>11</v>
      </c>
      <c r="J1686" t="s">
        <v>16</v>
      </c>
      <c r="K1686" t="s">
        <v>249</v>
      </c>
      <c r="L1686" t="str">
        <f t="shared" si="132"/>
        <v>tier - 2</v>
      </c>
      <c r="M1686" t="str">
        <f t="shared" si="133"/>
        <v>tier - 1</v>
      </c>
      <c r="N1686" t="str">
        <f t="shared" si="134"/>
        <v>R1023</v>
      </c>
    </row>
    <row r="1687" spans="1:14" x14ac:dyDescent="0.25">
      <c r="A1687" t="s">
        <v>1718</v>
      </c>
      <c r="B1687">
        <v>1972</v>
      </c>
      <c r="C1687" s="17" t="s">
        <v>15</v>
      </c>
      <c r="D1687" s="15">
        <v>7</v>
      </c>
      <c r="E1687" s="21">
        <f t="shared" si="130"/>
        <v>26610</v>
      </c>
      <c r="F1687" s="23">
        <f t="shared" si="131"/>
        <v>50</v>
      </c>
      <c r="G1687">
        <v>0</v>
      </c>
      <c r="H1687" s="19">
        <v>15103.69</v>
      </c>
      <c r="I1687" t="s">
        <v>11</v>
      </c>
      <c r="J1687" t="s">
        <v>16</v>
      </c>
      <c r="K1687" t="s">
        <v>23</v>
      </c>
      <c r="L1687" t="str">
        <f t="shared" si="132"/>
        <v>tier - 2</v>
      </c>
      <c r="M1687" t="str">
        <f t="shared" si="133"/>
        <v>tier - 1</v>
      </c>
      <c r="N1687" t="str">
        <f t="shared" si="134"/>
        <v>R1012</v>
      </c>
    </row>
    <row r="1688" spans="1:14" x14ac:dyDescent="0.25">
      <c r="A1688" t="s">
        <v>1719</v>
      </c>
      <c r="B1688">
        <v>1978</v>
      </c>
      <c r="C1688" s="17" t="s">
        <v>20</v>
      </c>
      <c r="D1688" s="15">
        <v>5</v>
      </c>
      <c r="E1688" s="21">
        <f t="shared" si="130"/>
        <v>28738</v>
      </c>
      <c r="F1688" s="23">
        <f t="shared" si="131"/>
        <v>44</v>
      </c>
      <c r="G1688">
        <v>2</v>
      </c>
      <c r="H1688" s="19">
        <v>15123.19</v>
      </c>
      <c r="I1688" t="s">
        <v>11</v>
      </c>
      <c r="J1688" t="s">
        <v>16</v>
      </c>
      <c r="K1688" t="s">
        <v>42</v>
      </c>
      <c r="L1688" t="str">
        <f t="shared" si="132"/>
        <v>tier - 2</v>
      </c>
      <c r="M1688" t="str">
        <f t="shared" si="133"/>
        <v>tier - 1</v>
      </c>
      <c r="N1688" t="str">
        <f t="shared" si="134"/>
        <v>R1011</v>
      </c>
    </row>
    <row r="1689" spans="1:14" x14ac:dyDescent="0.25">
      <c r="A1689" t="s">
        <v>1720</v>
      </c>
      <c r="B1689">
        <v>1971</v>
      </c>
      <c r="C1689" s="17" t="s">
        <v>15</v>
      </c>
      <c r="D1689" s="15">
        <v>25</v>
      </c>
      <c r="E1689" s="21">
        <f t="shared" si="130"/>
        <v>26262</v>
      </c>
      <c r="F1689" s="23">
        <f t="shared" si="131"/>
        <v>51</v>
      </c>
      <c r="G1689">
        <v>0</v>
      </c>
      <c r="H1689" s="19">
        <v>15150.44</v>
      </c>
      <c r="I1689" t="s">
        <v>11</v>
      </c>
      <c r="J1689" t="s">
        <v>16</v>
      </c>
      <c r="K1689" t="s">
        <v>249</v>
      </c>
      <c r="L1689" t="str">
        <f t="shared" si="132"/>
        <v>tier - 2</v>
      </c>
      <c r="M1689" t="str">
        <f t="shared" si="133"/>
        <v>tier - 1</v>
      </c>
      <c r="N1689" t="str">
        <f t="shared" si="134"/>
        <v>R1023</v>
      </c>
    </row>
    <row r="1690" spans="1:14" x14ac:dyDescent="0.25">
      <c r="A1690" t="s">
        <v>1721</v>
      </c>
      <c r="B1690">
        <v>1962</v>
      </c>
      <c r="C1690" s="17" t="s">
        <v>37</v>
      </c>
      <c r="D1690" s="15">
        <v>25</v>
      </c>
      <c r="E1690" s="21">
        <f t="shared" si="130"/>
        <v>22944</v>
      </c>
      <c r="F1690" s="23">
        <f t="shared" si="131"/>
        <v>60</v>
      </c>
      <c r="G1690">
        <v>0</v>
      </c>
      <c r="H1690" s="19">
        <v>15161.25</v>
      </c>
      <c r="I1690" t="s">
        <v>11</v>
      </c>
      <c r="J1690" t="s">
        <v>11</v>
      </c>
      <c r="K1690" t="s">
        <v>23</v>
      </c>
      <c r="L1690" t="str">
        <f t="shared" si="132"/>
        <v>tier - 2</v>
      </c>
      <c r="M1690" t="str">
        <f t="shared" si="133"/>
        <v>tier - 2</v>
      </c>
      <c r="N1690" t="str">
        <f t="shared" si="134"/>
        <v>R1012</v>
      </c>
    </row>
    <row r="1691" spans="1:14" x14ac:dyDescent="0.25">
      <c r="A1691" t="s">
        <v>1722</v>
      </c>
      <c r="B1691">
        <v>1959</v>
      </c>
      <c r="C1691" s="17" t="s">
        <v>18</v>
      </c>
      <c r="D1691" s="15">
        <v>4</v>
      </c>
      <c r="E1691" s="21">
        <f t="shared" si="130"/>
        <v>21705</v>
      </c>
      <c r="F1691" s="23">
        <f t="shared" si="131"/>
        <v>64</v>
      </c>
      <c r="G1691">
        <v>3</v>
      </c>
      <c r="H1691" s="19">
        <v>15161.53</v>
      </c>
      <c r="I1691" t="s">
        <v>11</v>
      </c>
      <c r="J1691" t="s">
        <v>16</v>
      </c>
      <c r="K1691" t="s">
        <v>13</v>
      </c>
      <c r="L1691" t="str">
        <f t="shared" si="132"/>
        <v>tier - 2</v>
      </c>
      <c r="M1691" t="str">
        <f t="shared" si="133"/>
        <v>tier - 1</v>
      </c>
      <c r="N1691" t="str">
        <f t="shared" si="134"/>
        <v>R1013</v>
      </c>
    </row>
    <row r="1692" spans="1:14" x14ac:dyDescent="0.25">
      <c r="A1692" t="s">
        <v>1723</v>
      </c>
      <c r="B1692">
        <v>1959</v>
      </c>
      <c r="C1692" s="17" t="s">
        <v>30</v>
      </c>
      <c r="D1692" s="15">
        <v>3</v>
      </c>
      <c r="E1692" s="21">
        <f t="shared" si="130"/>
        <v>21887</v>
      </c>
      <c r="F1692" s="23">
        <f t="shared" si="131"/>
        <v>63</v>
      </c>
      <c r="G1692">
        <v>3</v>
      </c>
      <c r="H1692" s="19">
        <v>15170.07</v>
      </c>
      <c r="I1692" t="s">
        <v>11</v>
      </c>
      <c r="J1692" t="s">
        <v>12</v>
      </c>
      <c r="K1692" t="s">
        <v>42</v>
      </c>
      <c r="L1692" t="str">
        <f t="shared" si="132"/>
        <v>tier - 2</v>
      </c>
      <c r="M1692" t="str">
        <f t="shared" si="133"/>
        <v>tier - 3</v>
      </c>
      <c r="N1692" t="str">
        <f t="shared" si="134"/>
        <v>R1011</v>
      </c>
    </row>
    <row r="1693" spans="1:14" x14ac:dyDescent="0.25">
      <c r="A1693" t="s">
        <v>1724</v>
      </c>
      <c r="B1693">
        <v>1962</v>
      </c>
      <c r="C1693" s="17" t="s">
        <v>18</v>
      </c>
      <c r="D1693" s="15">
        <v>17</v>
      </c>
      <c r="E1693" s="21">
        <f t="shared" si="130"/>
        <v>22814</v>
      </c>
      <c r="F1693" s="23">
        <f t="shared" si="131"/>
        <v>60</v>
      </c>
      <c r="G1693">
        <v>0</v>
      </c>
      <c r="H1693" s="19">
        <v>15174.81</v>
      </c>
      <c r="I1693" t="s">
        <v>11</v>
      </c>
      <c r="J1693" t="s">
        <v>16</v>
      </c>
      <c r="K1693" t="s">
        <v>23</v>
      </c>
      <c r="L1693" t="str">
        <f t="shared" si="132"/>
        <v>tier - 2</v>
      </c>
      <c r="M1693" t="str">
        <f t="shared" si="133"/>
        <v>tier - 1</v>
      </c>
      <c r="N1693" t="str">
        <f t="shared" si="134"/>
        <v>R1012</v>
      </c>
    </row>
    <row r="1694" spans="1:14" x14ac:dyDescent="0.25">
      <c r="A1694" t="s">
        <v>1725</v>
      </c>
      <c r="B1694">
        <v>1978</v>
      </c>
      <c r="C1694" s="17" t="s">
        <v>15</v>
      </c>
      <c r="D1694" s="15">
        <v>23</v>
      </c>
      <c r="E1694" s="21">
        <f t="shared" si="130"/>
        <v>28817</v>
      </c>
      <c r="F1694" s="23">
        <f t="shared" si="131"/>
        <v>44</v>
      </c>
      <c r="G1694">
        <v>2</v>
      </c>
      <c r="H1694" s="19">
        <v>15207.92</v>
      </c>
      <c r="I1694" t="s">
        <v>11</v>
      </c>
      <c r="J1694" t="s">
        <v>16</v>
      </c>
      <c r="K1694" t="s">
        <v>23</v>
      </c>
      <c r="L1694" t="str">
        <f t="shared" si="132"/>
        <v>tier - 2</v>
      </c>
      <c r="M1694" t="str">
        <f t="shared" si="133"/>
        <v>tier - 1</v>
      </c>
      <c r="N1694" t="str">
        <f t="shared" si="134"/>
        <v>R1012</v>
      </c>
    </row>
    <row r="1695" spans="1:14" x14ac:dyDescent="0.25">
      <c r="A1695" t="s">
        <v>1726</v>
      </c>
      <c r="B1695">
        <v>1960</v>
      </c>
      <c r="C1695" s="17" t="s">
        <v>10</v>
      </c>
      <c r="D1695" s="15">
        <v>25</v>
      </c>
      <c r="E1695" s="21">
        <f t="shared" si="130"/>
        <v>22122</v>
      </c>
      <c r="F1695" s="23">
        <f t="shared" si="131"/>
        <v>62</v>
      </c>
      <c r="G1695">
        <v>2</v>
      </c>
      <c r="H1695" s="19">
        <v>15230.32</v>
      </c>
      <c r="I1695" t="s">
        <v>11</v>
      </c>
      <c r="J1695" t="s">
        <v>11</v>
      </c>
      <c r="K1695" t="s">
        <v>247</v>
      </c>
      <c r="L1695" t="str">
        <f t="shared" si="132"/>
        <v>tier - 2</v>
      </c>
      <c r="M1695" t="str">
        <f t="shared" si="133"/>
        <v>tier - 2</v>
      </c>
      <c r="N1695" t="str">
        <f t="shared" si="134"/>
        <v>R1024</v>
      </c>
    </row>
    <row r="1696" spans="1:14" x14ac:dyDescent="0.25">
      <c r="A1696" t="s">
        <v>1727</v>
      </c>
      <c r="B1696">
        <v>1969</v>
      </c>
      <c r="C1696" s="17" t="s">
        <v>20</v>
      </c>
      <c r="D1696" s="15">
        <v>16</v>
      </c>
      <c r="E1696" s="21">
        <f t="shared" si="130"/>
        <v>25462</v>
      </c>
      <c r="F1696" s="23">
        <f t="shared" si="131"/>
        <v>53</v>
      </c>
      <c r="G1696">
        <v>0</v>
      </c>
      <c r="H1696" s="19">
        <v>15260.52</v>
      </c>
      <c r="I1696" t="s">
        <v>11</v>
      </c>
      <c r="J1696" t="s">
        <v>11</v>
      </c>
      <c r="K1696" t="s">
        <v>249</v>
      </c>
      <c r="L1696" t="str">
        <f t="shared" si="132"/>
        <v>tier - 2</v>
      </c>
      <c r="M1696" t="str">
        <f t="shared" si="133"/>
        <v>tier - 2</v>
      </c>
      <c r="N1696" t="str">
        <f t="shared" si="134"/>
        <v>R1023</v>
      </c>
    </row>
    <row r="1697" spans="1:14" x14ac:dyDescent="0.25">
      <c r="A1697" t="s">
        <v>1728</v>
      </c>
      <c r="B1697">
        <v>1963</v>
      </c>
      <c r="C1697" s="17" t="s">
        <v>30</v>
      </c>
      <c r="D1697" s="15">
        <v>13</v>
      </c>
      <c r="E1697" s="21">
        <f t="shared" si="130"/>
        <v>23358</v>
      </c>
      <c r="F1697" s="23">
        <f t="shared" si="131"/>
        <v>59</v>
      </c>
      <c r="G1697">
        <v>0</v>
      </c>
      <c r="H1697" s="19">
        <v>15322.77</v>
      </c>
      <c r="I1697" t="s">
        <v>11</v>
      </c>
      <c r="J1697" t="s">
        <v>12</v>
      </c>
      <c r="K1697" t="s">
        <v>300</v>
      </c>
      <c r="L1697" t="str">
        <f t="shared" si="132"/>
        <v>tier - 2</v>
      </c>
      <c r="M1697" t="str">
        <f t="shared" si="133"/>
        <v>tier - 3</v>
      </c>
      <c r="N1697" t="str">
        <f t="shared" si="134"/>
        <v>R1021</v>
      </c>
    </row>
    <row r="1698" spans="1:14" x14ac:dyDescent="0.25">
      <c r="A1698" t="s">
        <v>1729</v>
      </c>
      <c r="B1698">
        <v>2001</v>
      </c>
      <c r="C1698" s="17" t="s">
        <v>10</v>
      </c>
      <c r="D1698" s="15">
        <v>14</v>
      </c>
      <c r="E1698" s="21">
        <f t="shared" si="130"/>
        <v>37086</v>
      </c>
      <c r="F1698" s="23">
        <f t="shared" si="131"/>
        <v>21</v>
      </c>
      <c r="G1698">
        <v>1</v>
      </c>
      <c r="H1698" s="19">
        <v>15359.1</v>
      </c>
      <c r="I1698" t="s">
        <v>11</v>
      </c>
      <c r="J1698" t="s">
        <v>12</v>
      </c>
      <c r="K1698" t="s">
        <v>247</v>
      </c>
      <c r="L1698" t="str">
        <f t="shared" si="132"/>
        <v>tier - 2</v>
      </c>
      <c r="M1698" t="str">
        <f t="shared" si="133"/>
        <v>tier - 3</v>
      </c>
      <c r="N1698" t="str">
        <f t="shared" si="134"/>
        <v>R1024</v>
      </c>
    </row>
    <row r="1699" spans="1:14" x14ac:dyDescent="0.25">
      <c r="A1699" t="s">
        <v>1730</v>
      </c>
      <c r="B1699">
        <v>1988</v>
      </c>
      <c r="C1699" s="17" t="s">
        <v>30</v>
      </c>
      <c r="D1699" s="15">
        <v>17</v>
      </c>
      <c r="E1699" s="21">
        <f t="shared" si="130"/>
        <v>32494</v>
      </c>
      <c r="F1699" s="23">
        <f t="shared" si="131"/>
        <v>34</v>
      </c>
      <c r="G1699">
        <v>3</v>
      </c>
      <c r="H1699" s="19">
        <v>15361.5</v>
      </c>
      <c r="I1699" t="s">
        <v>11</v>
      </c>
      <c r="J1699" t="s">
        <v>12</v>
      </c>
      <c r="K1699" t="s">
        <v>249</v>
      </c>
      <c r="L1699" t="str">
        <f t="shared" si="132"/>
        <v>tier - 2</v>
      </c>
      <c r="M1699" t="str">
        <f t="shared" si="133"/>
        <v>tier - 3</v>
      </c>
      <c r="N1699" t="str">
        <f t="shared" si="134"/>
        <v>R1023</v>
      </c>
    </row>
    <row r="1700" spans="1:14" x14ac:dyDescent="0.25">
      <c r="A1700" t="s">
        <v>1731</v>
      </c>
      <c r="B1700">
        <v>1968</v>
      </c>
      <c r="C1700" s="17" t="s">
        <v>10</v>
      </c>
      <c r="D1700" s="15">
        <v>18</v>
      </c>
      <c r="E1700" s="21">
        <f t="shared" si="130"/>
        <v>25037</v>
      </c>
      <c r="F1700" s="23">
        <f t="shared" si="131"/>
        <v>54</v>
      </c>
      <c r="G1700">
        <v>0</v>
      </c>
      <c r="H1700" s="19">
        <v>15363.77</v>
      </c>
      <c r="I1700" t="s">
        <v>11</v>
      </c>
      <c r="J1700" t="s">
        <v>16</v>
      </c>
      <c r="K1700" t="s">
        <v>535</v>
      </c>
      <c r="L1700" t="str">
        <f t="shared" si="132"/>
        <v>tier - 2</v>
      </c>
      <c r="M1700" t="str">
        <f t="shared" si="133"/>
        <v>tier - 1</v>
      </c>
      <c r="N1700" t="str">
        <f t="shared" si="134"/>
        <v>R1026</v>
      </c>
    </row>
    <row r="1701" spans="1:14" x14ac:dyDescent="0.25">
      <c r="A1701" t="s">
        <v>1732</v>
      </c>
      <c r="B1701">
        <v>1962</v>
      </c>
      <c r="C1701" s="17" t="s">
        <v>20</v>
      </c>
      <c r="D1701" s="15">
        <v>6</v>
      </c>
      <c r="E1701" s="21">
        <f t="shared" si="130"/>
        <v>22895</v>
      </c>
      <c r="F1701" s="23">
        <f t="shared" si="131"/>
        <v>60</v>
      </c>
      <c r="G1701">
        <v>0</v>
      </c>
      <c r="H1701" s="19">
        <v>15368.22</v>
      </c>
      <c r="I1701" t="s">
        <v>11</v>
      </c>
      <c r="J1701" t="s">
        <v>11</v>
      </c>
      <c r="K1701" t="s">
        <v>42</v>
      </c>
      <c r="L1701" t="str">
        <f t="shared" si="132"/>
        <v>tier - 2</v>
      </c>
      <c r="M1701" t="str">
        <f t="shared" si="133"/>
        <v>tier - 2</v>
      </c>
      <c r="N1701" t="str">
        <f t="shared" si="134"/>
        <v>R1011</v>
      </c>
    </row>
    <row r="1702" spans="1:14" x14ac:dyDescent="0.25">
      <c r="A1702" t="s">
        <v>1733</v>
      </c>
      <c r="B1702">
        <v>1964</v>
      </c>
      <c r="C1702" s="17" t="s">
        <v>20</v>
      </c>
      <c r="D1702" s="15">
        <v>4</v>
      </c>
      <c r="E1702" s="21">
        <f t="shared" si="130"/>
        <v>23624</v>
      </c>
      <c r="F1702" s="23">
        <f t="shared" si="131"/>
        <v>58</v>
      </c>
      <c r="G1702">
        <v>0</v>
      </c>
      <c r="H1702" s="19">
        <v>15377.77</v>
      </c>
      <c r="I1702" t="s">
        <v>11</v>
      </c>
      <c r="J1702" t="s">
        <v>11</v>
      </c>
      <c r="K1702" t="s">
        <v>23</v>
      </c>
      <c r="L1702" t="str">
        <f t="shared" si="132"/>
        <v>tier - 2</v>
      </c>
      <c r="M1702" t="str">
        <f t="shared" si="133"/>
        <v>tier - 2</v>
      </c>
      <c r="N1702" t="str">
        <f t="shared" si="134"/>
        <v>R1012</v>
      </c>
    </row>
    <row r="1703" spans="1:14" x14ac:dyDescent="0.25">
      <c r="A1703" t="s">
        <v>1734</v>
      </c>
      <c r="B1703">
        <v>1990</v>
      </c>
      <c r="C1703" s="17" t="s">
        <v>37</v>
      </c>
      <c r="D1703" s="15">
        <v>25</v>
      </c>
      <c r="E1703" s="21">
        <f t="shared" si="130"/>
        <v>33171</v>
      </c>
      <c r="F1703" s="23">
        <f t="shared" si="131"/>
        <v>32</v>
      </c>
      <c r="G1703">
        <v>3</v>
      </c>
      <c r="H1703" s="19">
        <v>15440.2</v>
      </c>
      <c r="I1703" t="s">
        <v>11</v>
      </c>
      <c r="J1703" t="s">
        <v>16</v>
      </c>
      <c r="K1703" t="s">
        <v>23</v>
      </c>
      <c r="L1703" t="str">
        <f t="shared" si="132"/>
        <v>tier - 2</v>
      </c>
      <c r="M1703" t="str">
        <f t="shared" si="133"/>
        <v>tier - 1</v>
      </c>
      <c r="N1703" t="str">
        <f t="shared" si="134"/>
        <v>R1012</v>
      </c>
    </row>
    <row r="1704" spans="1:14" x14ac:dyDescent="0.25">
      <c r="A1704" t="s">
        <v>1735</v>
      </c>
      <c r="B1704">
        <v>1976</v>
      </c>
      <c r="C1704" s="17" t="s">
        <v>10</v>
      </c>
      <c r="D1704" s="15">
        <v>20</v>
      </c>
      <c r="E1704" s="21">
        <f t="shared" si="130"/>
        <v>27961</v>
      </c>
      <c r="F1704" s="23">
        <f t="shared" si="131"/>
        <v>46</v>
      </c>
      <c r="G1704">
        <v>2</v>
      </c>
      <c r="H1704" s="19">
        <v>15450.48</v>
      </c>
      <c r="I1704" t="s">
        <v>11</v>
      </c>
      <c r="J1704" t="s">
        <v>16</v>
      </c>
      <c r="K1704" t="s">
        <v>535</v>
      </c>
      <c r="L1704" t="str">
        <f t="shared" si="132"/>
        <v>tier - 2</v>
      </c>
      <c r="M1704" t="str">
        <f t="shared" si="133"/>
        <v>tier - 1</v>
      </c>
      <c r="N1704" t="str">
        <f t="shared" si="134"/>
        <v>R1026</v>
      </c>
    </row>
    <row r="1705" spans="1:14" x14ac:dyDescent="0.25">
      <c r="A1705" t="s">
        <v>1736</v>
      </c>
      <c r="B1705">
        <v>2004</v>
      </c>
      <c r="C1705" s="17" t="s">
        <v>10</v>
      </c>
      <c r="D1705" s="15">
        <v>17</v>
      </c>
      <c r="E1705" s="21">
        <f t="shared" si="130"/>
        <v>38185</v>
      </c>
      <c r="F1705" s="23">
        <f t="shared" si="131"/>
        <v>18</v>
      </c>
      <c r="G1705">
        <v>0</v>
      </c>
      <c r="H1705" s="19">
        <v>15518.18</v>
      </c>
      <c r="I1705" t="s">
        <v>11</v>
      </c>
      <c r="J1705" t="s">
        <v>12</v>
      </c>
      <c r="K1705" t="s">
        <v>164</v>
      </c>
      <c r="L1705" t="str">
        <f t="shared" si="132"/>
        <v>tier - 2</v>
      </c>
      <c r="M1705" t="str">
        <f t="shared" si="133"/>
        <v>tier - 3</v>
      </c>
      <c r="N1705" t="str">
        <f t="shared" si="134"/>
        <v>R1015</v>
      </c>
    </row>
    <row r="1706" spans="1:14" x14ac:dyDescent="0.25">
      <c r="A1706" t="s">
        <v>1737</v>
      </c>
      <c r="B1706">
        <v>1974</v>
      </c>
      <c r="C1706" s="17" t="s">
        <v>18</v>
      </c>
      <c r="D1706" s="15">
        <v>28</v>
      </c>
      <c r="E1706" s="21">
        <f t="shared" si="130"/>
        <v>27208</v>
      </c>
      <c r="F1706" s="23">
        <f t="shared" si="131"/>
        <v>48</v>
      </c>
      <c r="G1706">
        <v>0</v>
      </c>
      <c r="H1706" s="19">
        <v>15532.16</v>
      </c>
      <c r="I1706" t="s">
        <v>11</v>
      </c>
      <c r="J1706" t="s">
        <v>11</v>
      </c>
      <c r="K1706" t="s">
        <v>535</v>
      </c>
      <c r="L1706" t="str">
        <f t="shared" si="132"/>
        <v>tier - 2</v>
      </c>
      <c r="M1706" t="str">
        <f t="shared" si="133"/>
        <v>tier - 2</v>
      </c>
      <c r="N1706" t="str">
        <f t="shared" si="134"/>
        <v>R1026</v>
      </c>
    </row>
    <row r="1707" spans="1:14" x14ac:dyDescent="0.25">
      <c r="A1707" t="s">
        <v>1738</v>
      </c>
      <c r="B1707">
        <v>1959</v>
      </c>
      <c r="C1707" s="17" t="s">
        <v>37</v>
      </c>
      <c r="D1707" s="15">
        <v>2</v>
      </c>
      <c r="E1707" s="21">
        <f t="shared" si="130"/>
        <v>21825</v>
      </c>
      <c r="F1707" s="23">
        <f t="shared" si="131"/>
        <v>63</v>
      </c>
      <c r="G1707">
        <v>3</v>
      </c>
      <c r="H1707" s="19">
        <v>15555.19</v>
      </c>
      <c r="I1707" t="s">
        <v>11</v>
      </c>
      <c r="J1707" t="s">
        <v>12</v>
      </c>
      <c r="K1707" t="s">
        <v>23</v>
      </c>
      <c r="L1707" t="str">
        <f t="shared" si="132"/>
        <v>tier - 2</v>
      </c>
      <c r="M1707" t="str">
        <f t="shared" si="133"/>
        <v>tier - 3</v>
      </c>
      <c r="N1707" t="str">
        <f t="shared" si="134"/>
        <v>R1012</v>
      </c>
    </row>
    <row r="1708" spans="1:14" x14ac:dyDescent="0.25">
      <c r="A1708" t="s">
        <v>1739</v>
      </c>
      <c r="B1708">
        <v>1974</v>
      </c>
      <c r="C1708" s="17" t="s">
        <v>10</v>
      </c>
      <c r="D1708" s="15">
        <v>30</v>
      </c>
      <c r="E1708" s="21">
        <f t="shared" si="130"/>
        <v>27240</v>
      </c>
      <c r="F1708" s="23">
        <f t="shared" si="131"/>
        <v>48</v>
      </c>
      <c r="G1708">
        <v>0</v>
      </c>
      <c r="H1708" s="19">
        <v>15556.67</v>
      </c>
      <c r="I1708" t="s">
        <v>11</v>
      </c>
      <c r="J1708" t="s">
        <v>11</v>
      </c>
      <c r="K1708" t="s">
        <v>23</v>
      </c>
      <c r="L1708" t="str">
        <f t="shared" si="132"/>
        <v>tier - 2</v>
      </c>
      <c r="M1708" t="str">
        <f t="shared" si="133"/>
        <v>tier - 2</v>
      </c>
      <c r="N1708" t="str">
        <f t="shared" si="134"/>
        <v>R1012</v>
      </c>
    </row>
    <row r="1709" spans="1:14" x14ac:dyDescent="0.25">
      <c r="A1709" t="s">
        <v>1740</v>
      </c>
      <c r="B1709">
        <v>1965</v>
      </c>
      <c r="C1709" s="17" t="s">
        <v>37</v>
      </c>
      <c r="D1709" s="15">
        <v>28</v>
      </c>
      <c r="E1709" s="21">
        <f t="shared" si="130"/>
        <v>24043</v>
      </c>
      <c r="F1709" s="23">
        <f t="shared" si="131"/>
        <v>57</v>
      </c>
      <c r="G1709">
        <v>0</v>
      </c>
      <c r="H1709" s="19">
        <v>15608.58</v>
      </c>
      <c r="I1709" t="s">
        <v>11</v>
      </c>
      <c r="J1709" t="s">
        <v>11</v>
      </c>
      <c r="K1709" t="s">
        <v>535</v>
      </c>
      <c r="L1709" t="str">
        <f t="shared" si="132"/>
        <v>tier - 2</v>
      </c>
      <c r="M1709" t="str">
        <f t="shared" si="133"/>
        <v>tier - 2</v>
      </c>
      <c r="N1709" t="str">
        <f t="shared" si="134"/>
        <v>R1026</v>
      </c>
    </row>
    <row r="1710" spans="1:14" x14ac:dyDescent="0.25">
      <c r="A1710" t="s">
        <v>1741</v>
      </c>
      <c r="B1710">
        <v>1960</v>
      </c>
      <c r="C1710" s="17" t="s">
        <v>18</v>
      </c>
      <c r="D1710" s="15">
        <v>6</v>
      </c>
      <c r="E1710" s="21">
        <f t="shared" si="130"/>
        <v>22073</v>
      </c>
      <c r="F1710" s="23">
        <f t="shared" si="131"/>
        <v>63</v>
      </c>
      <c r="G1710">
        <v>3</v>
      </c>
      <c r="H1710" s="19">
        <v>15612.19</v>
      </c>
      <c r="I1710" t="s">
        <v>11</v>
      </c>
      <c r="J1710" t="s">
        <v>11</v>
      </c>
      <c r="K1710" t="s">
        <v>23</v>
      </c>
      <c r="L1710" t="str">
        <f t="shared" si="132"/>
        <v>tier - 2</v>
      </c>
      <c r="M1710" t="str">
        <f t="shared" si="133"/>
        <v>tier - 2</v>
      </c>
      <c r="N1710" t="str">
        <f t="shared" si="134"/>
        <v>R1012</v>
      </c>
    </row>
    <row r="1711" spans="1:14" x14ac:dyDescent="0.25">
      <c r="A1711" t="s">
        <v>1742</v>
      </c>
      <c r="B1711">
        <v>1988</v>
      </c>
      <c r="C1711" s="17" t="s">
        <v>30</v>
      </c>
      <c r="D1711" s="15">
        <v>22</v>
      </c>
      <c r="E1711" s="21">
        <f t="shared" si="130"/>
        <v>32499</v>
      </c>
      <c r="F1711" s="23">
        <f t="shared" si="131"/>
        <v>34</v>
      </c>
      <c r="G1711">
        <v>3</v>
      </c>
      <c r="H1711" s="19">
        <v>15646.28</v>
      </c>
      <c r="I1711" t="s">
        <v>11</v>
      </c>
      <c r="J1711" t="s">
        <v>11</v>
      </c>
      <c r="K1711" t="s">
        <v>42</v>
      </c>
      <c r="L1711" t="str">
        <f t="shared" si="132"/>
        <v>tier - 2</v>
      </c>
      <c r="M1711" t="str">
        <f t="shared" si="133"/>
        <v>tier - 2</v>
      </c>
      <c r="N1711" t="str">
        <f t="shared" si="134"/>
        <v>R1011</v>
      </c>
    </row>
    <row r="1712" spans="1:14" x14ac:dyDescent="0.25">
      <c r="A1712" t="s">
        <v>1743</v>
      </c>
      <c r="B1712">
        <v>1973</v>
      </c>
      <c r="C1712" s="17" t="s">
        <v>18</v>
      </c>
      <c r="D1712" s="15">
        <v>26</v>
      </c>
      <c r="E1712" s="21">
        <f t="shared" si="130"/>
        <v>26841</v>
      </c>
      <c r="F1712" s="23">
        <f t="shared" si="131"/>
        <v>49</v>
      </c>
      <c r="G1712">
        <v>0</v>
      </c>
      <c r="H1712" s="19">
        <v>15670.3</v>
      </c>
      <c r="I1712" t="s">
        <v>11</v>
      </c>
      <c r="J1712" t="s">
        <v>11</v>
      </c>
      <c r="K1712" t="s">
        <v>535</v>
      </c>
      <c r="L1712" t="str">
        <f t="shared" si="132"/>
        <v>tier - 2</v>
      </c>
      <c r="M1712" t="str">
        <f t="shared" si="133"/>
        <v>tier - 2</v>
      </c>
      <c r="N1712" t="str">
        <f t="shared" si="134"/>
        <v>R1026</v>
      </c>
    </row>
    <row r="1713" spans="1:14" x14ac:dyDescent="0.25">
      <c r="A1713" t="s">
        <v>1744</v>
      </c>
      <c r="B1713">
        <v>1976</v>
      </c>
      <c r="C1713" s="17" t="s">
        <v>20</v>
      </c>
      <c r="D1713" s="15">
        <v>20</v>
      </c>
      <c r="E1713" s="21">
        <f t="shared" si="130"/>
        <v>28023</v>
      </c>
      <c r="F1713" s="23">
        <f t="shared" si="131"/>
        <v>46</v>
      </c>
      <c r="G1713">
        <v>2</v>
      </c>
      <c r="H1713" s="19">
        <v>15698.86</v>
      </c>
      <c r="I1713" t="s">
        <v>11</v>
      </c>
      <c r="J1713" t="s">
        <v>11</v>
      </c>
      <c r="K1713" t="s">
        <v>23</v>
      </c>
      <c r="L1713" t="str">
        <f t="shared" si="132"/>
        <v>tier - 2</v>
      </c>
      <c r="M1713" t="str">
        <f t="shared" si="133"/>
        <v>tier - 2</v>
      </c>
      <c r="N1713" t="str">
        <f t="shared" si="134"/>
        <v>R1012</v>
      </c>
    </row>
    <row r="1714" spans="1:14" x14ac:dyDescent="0.25">
      <c r="A1714" t="s">
        <v>1745</v>
      </c>
      <c r="B1714">
        <v>1974</v>
      </c>
      <c r="C1714" s="17" t="s">
        <v>35</v>
      </c>
      <c r="D1714" s="15">
        <v>29</v>
      </c>
      <c r="E1714" s="21">
        <f t="shared" si="130"/>
        <v>27270</v>
      </c>
      <c r="F1714" s="23">
        <f t="shared" si="131"/>
        <v>48</v>
      </c>
      <c r="G1714">
        <v>0</v>
      </c>
      <c r="H1714" s="19">
        <v>15746.62</v>
      </c>
      <c r="I1714" t="s">
        <v>11</v>
      </c>
      <c r="J1714" t="s">
        <v>16</v>
      </c>
      <c r="K1714" t="s">
        <v>23</v>
      </c>
      <c r="L1714" t="str">
        <f t="shared" si="132"/>
        <v>tier - 2</v>
      </c>
      <c r="M1714" t="str">
        <f t="shared" si="133"/>
        <v>tier - 1</v>
      </c>
      <c r="N1714" t="str">
        <f t="shared" si="134"/>
        <v>R1012</v>
      </c>
    </row>
    <row r="1715" spans="1:14" x14ac:dyDescent="0.25">
      <c r="A1715" t="s">
        <v>1746</v>
      </c>
      <c r="B1715">
        <v>1997</v>
      </c>
      <c r="C1715" s="17" t="s">
        <v>37</v>
      </c>
      <c r="D1715" s="15">
        <v>9</v>
      </c>
      <c r="E1715" s="21">
        <f t="shared" si="130"/>
        <v>35712</v>
      </c>
      <c r="F1715" s="23">
        <f t="shared" si="131"/>
        <v>25</v>
      </c>
      <c r="G1715">
        <v>0</v>
      </c>
      <c r="H1715" s="19">
        <v>15817.99</v>
      </c>
      <c r="I1715" t="s">
        <v>11</v>
      </c>
      <c r="J1715" t="s">
        <v>11</v>
      </c>
      <c r="K1715" t="s">
        <v>23</v>
      </c>
      <c r="L1715" t="str">
        <f t="shared" si="132"/>
        <v>tier - 2</v>
      </c>
      <c r="M1715" t="str">
        <f t="shared" si="133"/>
        <v>tier - 2</v>
      </c>
      <c r="N1715" t="str">
        <f t="shared" si="134"/>
        <v>R1012</v>
      </c>
    </row>
    <row r="1716" spans="1:14" x14ac:dyDescent="0.25">
      <c r="A1716" t="s">
        <v>1747</v>
      </c>
      <c r="B1716">
        <v>1984</v>
      </c>
      <c r="C1716" s="17" t="s">
        <v>18</v>
      </c>
      <c r="D1716" s="15">
        <v>26</v>
      </c>
      <c r="E1716" s="21">
        <f t="shared" si="130"/>
        <v>30859</v>
      </c>
      <c r="F1716" s="23">
        <f t="shared" si="131"/>
        <v>38</v>
      </c>
      <c r="G1716">
        <v>0</v>
      </c>
      <c r="H1716" s="19">
        <v>15820.7</v>
      </c>
      <c r="I1716" t="s">
        <v>11</v>
      </c>
      <c r="J1716" t="s">
        <v>12</v>
      </c>
      <c r="K1716" t="s">
        <v>42</v>
      </c>
      <c r="L1716" t="str">
        <f t="shared" si="132"/>
        <v>tier - 2</v>
      </c>
      <c r="M1716" t="str">
        <f t="shared" si="133"/>
        <v>tier - 3</v>
      </c>
      <c r="N1716" t="str">
        <f t="shared" si="134"/>
        <v>R1011</v>
      </c>
    </row>
    <row r="1717" spans="1:14" x14ac:dyDescent="0.25">
      <c r="A1717" t="s">
        <v>1748</v>
      </c>
      <c r="B1717">
        <v>1982</v>
      </c>
      <c r="C1717" s="17" t="s">
        <v>15</v>
      </c>
      <c r="D1717" s="15">
        <v>11</v>
      </c>
      <c r="E1717" s="21">
        <f t="shared" si="130"/>
        <v>30266</v>
      </c>
      <c r="F1717" s="23">
        <f t="shared" si="131"/>
        <v>40</v>
      </c>
      <c r="G1717">
        <v>4</v>
      </c>
      <c r="H1717" s="19">
        <v>15828.82</v>
      </c>
      <c r="I1717" t="s">
        <v>11</v>
      </c>
      <c r="J1717" t="s">
        <v>12</v>
      </c>
      <c r="K1717" t="s">
        <v>42</v>
      </c>
      <c r="L1717" t="str">
        <f t="shared" si="132"/>
        <v>tier - 2</v>
      </c>
      <c r="M1717" t="str">
        <f t="shared" si="133"/>
        <v>tier - 3</v>
      </c>
      <c r="N1717" t="str">
        <f t="shared" si="134"/>
        <v>R1011</v>
      </c>
    </row>
    <row r="1718" spans="1:14" x14ac:dyDescent="0.25">
      <c r="A1718" t="s">
        <v>1749</v>
      </c>
      <c r="B1718">
        <v>1962</v>
      </c>
      <c r="C1718" s="17" t="s">
        <v>30</v>
      </c>
      <c r="D1718" s="15">
        <v>25</v>
      </c>
      <c r="E1718" s="21">
        <f t="shared" si="130"/>
        <v>23005</v>
      </c>
      <c r="F1718" s="23">
        <f t="shared" si="131"/>
        <v>60</v>
      </c>
      <c r="G1718">
        <v>0</v>
      </c>
      <c r="H1718" s="19">
        <v>15840.81</v>
      </c>
      <c r="I1718" t="s">
        <v>11</v>
      </c>
      <c r="J1718" t="s">
        <v>16</v>
      </c>
      <c r="K1718" t="s">
        <v>632</v>
      </c>
      <c r="L1718" t="str">
        <f t="shared" si="132"/>
        <v>tier - 2</v>
      </c>
      <c r="M1718" t="str">
        <f t="shared" si="133"/>
        <v>tier - 1</v>
      </c>
      <c r="N1718" t="str">
        <f t="shared" si="134"/>
        <v>R1022</v>
      </c>
    </row>
    <row r="1719" spans="1:14" x14ac:dyDescent="0.25">
      <c r="A1719" t="s">
        <v>1750</v>
      </c>
      <c r="B1719">
        <v>1980</v>
      </c>
      <c r="C1719" s="17" t="s">
        <v>37</v>
      </c>
      <c r="D1719" s="15">
        <v>12</v>
      </c>
      <c r="E1719" s="21">
        <f t="shared" si="130"/>
        <v>29506</v>
      </c>
      <c r="F1719" s="23">
        <f t="shared" si="131"/>
        <v>42</v>
      </c>
      <c r="G1719">
        <v>2</v>
      </c>
      <c r="H1719" s="19">
        <v>15922.29</v>
      </c>
      <c r="I1719" t="s">
        <v>11</v>
      </c>
      <c r="J1719" t="s">
        <v>12</v>
      </c>
      <c r="K1719" t="s">
        <v>535</v>
      </c>
      <c r="L1719" t="str">
        <f t="shared" si="132"/>
        <v>tier - 2</v>
      </c>
      <c r="M1719" t="str">
        <f t="shared" si="133"/>
        <v>tier - 3</v>
      </c>
      <c r="N1719" t="str">
        <f t="shared" si="134"/>
        <v>R1026</v>
      </c>
    </row>
    <row r="1720" spans="1:14" x14ac:dyDescent="0.25">
      <c r="A1720" t="s">
        <v>1751</v>
      </c>
      <c r="B1720">
        <v>1982</v>
      </c>
      <c r="C1720" s="17" t="s">
        <v>10</v>
      </c>
      <c r="D1720" s="15">
        <v>24</v>
      </c>
      <c r="E1720" s="21">
        <f t="shared" si="130"/>
        <v>30156</v>
      </c>
      <c r="F1720" s="23">
        <f t="shared" si="131"/>
        <v>40</v>
      </c>
      <c r="G1720">
        <v>3</v>
      </c>
      <c r="H1720" s="19">
        <v>15965.29</v>
      </c>
      <c r="I1720" t="s">
        <v>11</v>
      </c>
      <c r="J1720" t="s">
        <v>16</v>
      </c>
      <c r="K1720" t="s">
        <v>23</v>
      </c>
      <c r="L1720" t="str">
        <f t="shared" si="132"/>
        <v>tier - 2</v>
      </c>
      <c r="M1720" t="str">
        <f t="shared" si="133"/>
        <v>tier - 1</v>
      </c>
      <c r="N1720" t="str">
        <f t="shared" si="134"/>
        <v>R1012</v>
      </c>
    </row>
    <row r="1721" spans="1:14" x14ac:dyDescent="0.25">
      <c r="A1721" t="s">
        <v>1752</v>
      </c>
      <c r="B1721">
        <v>1980</v>
      </c>
      <c r="C1721" s="17" t="s">
        <v>20</v>
      </c>
      <c r="D1721" s="15">
        <v>19</v>
      </c>
      <c r="E1721" s="21">
        <f t="shared" si="130"/>
        <v>29483</v>
      </c>
      <c r="F1721" s="23">
        <f t="shared" si="131"/>
        <v>42</v>
      </c>
      <c r="G1721">
        <v>2</v>
      </c>
      <c r="H1721" s="19">
        <v>15966.19</v>
      </c>
      <c r="I1721" t="s">
        <v>11</v>
      </c>
      <c r="J1721" t="s">
        <v>11</v>
      </c>
      <c r="K1721" t="s">
        <v>23</v>
      </c>
      <c r="L1721" t="str">
        <f t="shared" si="132"/>
        <v>tier - 2</v>
      </c>
      <c r="M1721" t="str">
        <f t="shared" si="133"/>
        <v>tier - 2</v>
      </c>
      <c r="N1721" t="str">
        <f t="shared" si="134"/>
        <v>R1012</v>
      </c>
    </row>
    <row r="1722" spans="1:14" x14ac:dyDescent="0.25">
      <c r="A1722" t="s">
        <v>1753</v>
      </c>
      <c r="B1722">
        <v>1988</v>
      </c>
      <c r="C1722" s="17" t="s">
        <v>30</v>
      </c>
      <c r="D1722" s="15">
        <v>5</v>
      </c>
      <c r="E1722" s="21">
        <f t="shared" si="130"/>
        <v>32482</v>
      </c>
      <c r="F1722" s="23">
        <f t="shared" si="131"/>
        <v>34</v>
      </c>
      <c r="G1722">
        <v>3</v>
      </c>
      <c r="H1722" s="19">
        <v>16059.06</v>
      </c>
      <c r="I1722" t="s">
        <v>11</v>
      </c>
      <c r="J1722" t="s">
        <v>12</v>
      </c>
      <c r="K1722" t="s">
        <v>23</v>
      </c>
      <c r="L1722" t="str">
        <f t="shared" si="132"/>
        <v>tier - 2</v>
      </c>
      <c r="M1722" t="str">
        <f t="shared" si="133"/>
        <v>tier - 3</v>
      </c>
      <c r="N1722" t="str">
        <f t="shared" si="134"/>
        <v>R1012</v>
      </c>
    </row>
    <row r="1723" spans="1:14" x14ac:dyDescent="0.25">
      <c r="A1723" t="s">
        <v>1754</v>
      </c>
      <c r="B1723">
        <v>1978</v>
      </c>
      <c r="C1723" s="17" t="s">
        <v>20</v>
      </c>
      <c r="D1723" s="15">
        <v>16</v>
      </c>
      <c r="E1723" s="21">
        <f t="shared" si="130"/>
        <v>28749</v>
      </c>
      <c r="F1723" s="23">
        <f t="shared" si="131"/>
        <v>44</v>
      </c>
      <c r="G1723">
        <v>2</v>
      </c>
      <c r="H1723" s="19">
        <v>16062.89</v>
      </c>
      <c r="I1723" t="s">
        <v>11</v>
      </c>
      <c r="J1723" t="s">
        <v>11</v>
      </c>
      <c r="K1723" t="s">
        <v>535</v>
      </c>
      <c r="L1723" t="str">
        <f t="shared" si="132"/>
        <v>tier - 2</v>
      </c>
      <c r="M1723" t="str">
        <f t="shared" si="133"/>
        <v>tier - 2</v>
      </c>
      <c r="N1723" t="str">
        <f t="shared" si="134"/>
        <v>R1026</v>
      </c>
    </row>
    <row r="1724" spans="1:14" x14ac:dyDescent="0.25">
      <c r="A1724" t="s">
        <v>1755</v>
      </c>
      <c r="B1724">
        <v>1958</v>
      </c>
      <c r="C1724" s="17" t="s">
        <v>37</v>
      </c>
      <c r="D1724" s="15">
        <v>22</v>
      </c>
      <c r="E1724" s="21">
        <f t="shared" si="130"/>
        <v>21480</v>
      </c>
      <c r="F1724" s="23">
        <f t="shared" si="131"/>
        <v>64</v>
      </c>
      <c r="G1724">
        <v>2</v>
      </c>
      <c r="H1724" s="19">
        <v>16069.08</v>
      </c>
      <c r="I1724" t="s">
        <v>11</v>
      </c>
      <c r="J1724" t="s">
        <v>11</v>
      </c>
      <c r="K1724" t="s">
        <v>247</v>
      </c>
      <c r="L1724" t="str">
        <f t="shared" si="132"/>
        <v>tier - 2</v>
      </c>
      <c r="M1724" t="str">
        <f t="shared" si="133"/>
        <v>tier - 2</v>
      </c>
      <c r="N1724" t="str">
        <f t="shared" si="134"/>
        <v>R1024</v>
      </c>
    </row>
    <row r="1725" spans="1:14" x14ac:dyDescent="0.25">
      <c r="A1725" t="s">
        <v>1756</v>
      </c>
      <c r="B1725">
        <v>1958</v>
      </c>
      <c r="C1725" s="17" t="s">
        <v>18</v>
      </c>
      <c r="D1725" s="15">
        <v>21</v>
      </c>
      <c r="E1725" s="21">
        <f t="shared" si="130"/>
        <v>21357</v>
      </c>
      <c r="F1725" s="23">
        <f t="shared" si="131"/>
        <v>64</v>
      </c>
      <c r="G1725">
        <v>3</v>
      </c>
      <c r="H1725" s="19">
        <v>16085.13</v>
      </c>
      <c r="I1725" t="s">
        <v>11</v>
      </c>
      <c r="J1725" t="s">
        <v>11</v>
      </c>
      <c r="K1725" t="s">
        <v>13</v>
      </c>
      <c r="L1725" t="str">
        <f t="shared" si="132"/>
        <v>tier - 2</v>
      </c>
      <c r="M1725" t="str">
        <f t="shared" si="133"/>
        <v>tier - 2</v>
      </c>
      <c r="N1725" t="str">
        <f t="shared" si="134"/>
        <v>R1013</v>
      </c>
    </row>
    <row r="1726" spans="1:14" x14ac:dyDescent="0.25">
      <c r="A1726" t="s">
        <v>1757</v>
      </c>
      <c r="B1726">
        <v>1985</v>
      </c>
      <c r="C1726" s="17" t="s">
        <v>35</v>
      </c>
      <c r="D1726" s="15">
        <v>27</v>
      </c>
      <c r="E1726" s="21">
        <f t="shared" si="130"/>
        <v>31286</v>
      </c>
      <c r="F1726" s="23">
        <f t="shared" si="131"/>
        <v>37</v>
      </c>
      <c r="G1726">
        <v>3</v>
      </c>
      <c r="H1726" s="19">
        <v>16097.94</v>
      </c>
      <c r="I1726" t="s">
        <v>11</v>
      </c>
      <c r="J1726" t="s">
        <v>12</v>
      </c>
      <c r="K1726" t="s">
        <v>23</v>
      </c>
      <c r="L1726" t="str">
        <f t="shared" si="132"/>
        <v>tier - 2</v>
      </c>
      <c r="M1726" t="str">
        <f t="shared" si="133"/>
        <v>tier - 3</v>
      </c>
      <c r="N1726" t="str">
        <f t="shared" si="134"/>
        <v>R1012</v>
      </c>
    </row>
    <row r="1727" spans="1:14" x14ac:dyDescent="0.25">
      <c r="A1727" t="s">
        <v>1758</v>
      </c>
      <c r="B1727">
        <v>1993</v>
      </c>
      <c r="C1727" s="17" t="s">
        <v>35</v>
      </c>
      <c r="D1727" s="15">
        <v>8</v>
      </c>
      <c r="E1727" s="21">
        <f t="shared" si="130"/>
        <v>34189</v>
      </c>
      <c r="F1727" s="23">
        <f t="shared" si="131"/>
        <v>29</v>
      </c>
      <c r="G1727">
        <v>0</v>
      </c>
      <c r="H1727" s="19">
        <v>16115.3</v>
      </c>
      <c r="I1727" t="s">
        <v>11</v>
      </c>
      <c r="J1727" t="s">
        <v>16</v>
      </c>
      <c r="K1727" t="s">
        <v>247</v>
      </c>
      <c r="L1727" t="str">
        <f t="shared" si="132"/>
        <v>tier - 2</v>
      </c>
      <c r="M1727" t="str">
        <f t="shared" si="133"/>
        <v>tier - 1</v>
      </c>
      <c r="N1727" t="str">
        <f t="shared" si="134"/>
        <v>R1024</v>
      </c>
    </row>
    <row r="1728" spans="1:14" x14ac:dyDescent="0.25">
      <c r="A1728" t="s">
        <v>1759</v>
      </c>
      <c r="B1728">
        <v>1987</v>
      </c>
      <c r="C1728" s="17" t="s">
        <v>37</v>
      </c>
      <c r="D1728" s="15">
        <v>6</v>
      </c>
      <c r="E1728" s="21">
        <f t="shared" si="130"/>
        <v>32056</v>
      </c>
      <c r="F1728" s="23">
        <f t="shared" si="131"/>
        <v>35</v>
      </c>
      <c r="G1728">
        <v>3</v>
      </c>
      <c r="H1728" s="19">
        <v>16122.65</v>
      </c>
      <c r="I1728" t="s">
        <v>11</v>
      </c>
      <c r="J1728" t="s">
        <v>16</v>
      </c>
      <c r="K1728" t="s">
        <v>42</v>
      </c>
      <c r="L1728" t="str">
        <f t="shared" si="132"/>
        <v>tier - 2</v>
      </c>
      <c r="M1728" t="str">
        <f t="shared" si="133"/>
        <v>tier - 1</v>
      </c>
      <c r="N1728" t="str">
        <f t="shared" si="134"/>
        <v>R1011</v>
      </c>
    </row>
    <row r="1729" spans="1:14" x14ac:dyDescent="0.25">
      <c r="A1729" t="s">
        <v>1760</v>
      </c>
      <c r="B1729">
        <v>1993</v>
      </c>
      <c r="C1729" s="17" t="s">
        <v>30</v>
      </c>
      <c r="D1729" s="15">
        <v>12</v>
      </c>
      <c r="E1729" s="21">
        <f t="shared" si="130"/>
        <v>34315</v>
      </c>
      <c r="F1729" s="23">
        <f t="shared" si="131"/>
        <v>29</v>
      </c>
      <c r="G1729">
        <v>0</v>
      </c>
      <c r="H1729" s="19">
        <v>16138.76</v>
      </c>
      <c r="I1729" t="s">
        <v>11</v>
      </c>
      <c r="J1729" t="s">
        <v>12</v>
      </c>
      <c r="K1729" t="s">
        <v>356</v>
      </c>
      <c r="L1729" t="str">
        <f t="shared" si="132"/>
        <v>tier - 2</v>
      </c>
      <c r="M1729" t="str">
        <f t="shared" si="133"/>
        <v>tier - 3</v>
      </c>
      <c r="N1729" t="str">
        <f t="shared" si="134"/>
        <v>R1017</v>
      </c>
    </row>
    <row r="1730" spans="1:14" x14ac:dyDescent="0.25">
      <c r="A1730" t="s">
        <v>1761</v>
      </c>
      <c r="B1730">
        <v>1982</v>
      </c>
      <c r="C1730" s="17" t="s">
        <v>10</v>
      </c>
      <c r="D1730" s="15">
        <v>6</v>
      </c>
      <c r="E1730" s="21">
        <f t="shared" ref="E1730:E1793" si="135">DATEVALUE(D1730&amp;"-"&amp;C1730&amp;"-"&amp;B1730)</f>
        <v>30138</v>
      </c>
      <c r="F1730" s="23">
        <f t="shared" si="131"/>
        <v>40</v>
      </c>
      <c r="G1730">
        <v>3</v>
      </c>
      <c r="H1730" s="19">
        <v>16152.04</v>
      </c>
      <c r="I1730" t="s">
        <v>11</v>
      </c>
      <c r="J1730" t="s">
        <v>16</v>
      </c>
      <c r="K1730" t="s">
        <v>535</v>
      </c>
      <c r="L1730" t="str">
        <f t="shared" si="132"/>
        <v>tier - 2</v>
      </c>
      <c r="M1730" t="str">
        <f t="shared" si="133"/>
        <v>tier - 1</v>
      </c>
      <c r="N1730" t="str">
        <f t="shared" si="134"/>
        <v>R1026</v>
      </c>
    </row>
    <row r="1731" spans="1:14" x14ac:dyDescent="0.25">
      <c r="A1731" t="s">
        <v>1762</v>
      </c>
      <c r="B1731">
        <v>1974</v>
      </c>
      <c r="C1731" s="17" t="s">
        <v>20</v>
      </c>
      <c r="D1731" s="15">
        <v>11</v>
      </c>
      <c r="E1731" s="21">
        <f t="shared" si="135"/>
        <v>27283</v>
      </c>
      <c r="F1731" s="23">
        <f t="shared" ref="F1731:F1794" si="136">DATEDIF(E1731,DATE(2023,6,8),"Y")</f>
        <v>48</v>
      </c>
      <c r="G1731">
        <v>0</v>
      </c>
      <c r="H1731" s="19">
        <v>16190.97</v>
      </c>
      <c r="I1731" t="s">
        <v>11</v>
      </c>
      <c r="J1731" t="s">
        <v>12</v>
      </c>
      <c r="K1731" t="s">
        <v>23</v>
      </c>
      <c r="L1731" t="str">
        <f t="shared" ref="L1731:L1794" si="137">SUBSTITUTE(I1731,"?","tier - 2")</f>
        <v>tier - 2</v>
      </c>
      <c r="M1731" t="str">
        <f t="shared" ref="M1731:M1794" si="138">SUBSTITUTE(J1731,"?","tier - 2")</f>
        <v>tier - 3</v>
      </c>
      <c r="N1731" t="str">
        <f t="shared" ref="N1731:N1794" si="139">SUBSTITUTE(K1731,"?","Unknown")</f>
        <v>R1012</v>
      </c>
    </row>
    <row r="1732" spans="1:14" x14ac:dyDescent="0.25">
      <c r="A1732" t="s">
        <v>1763</v>
      </c>
      <c r="B1732">
        <v>1988</v>
      </c>
      <c r="C1732" s="17" t="s">
        <v>35</v>
      </c>
      <c r="D1732" s="15">
        <v>6</v>
      </c>
      <c r="E1732" s="21">
        <f t="shared" si="135"/>
        <v>32361</v>
      </c>
      <c r="F1732" s="23">
        <f t="shared" si="136"/>
        <v>34</v>
      </c>
      <c r="G1732">
        <v>3</v>
      </c>
      <c r="H1732" s="19">
        <v>16199.1</v>
      </c>
      <c r="I1732" t="s">
        <v>11</v>
      </c>
      <c r="J1732" t="s">
        <v>11</v>
      </c>
      <c r="K1732" t="s">
        <v>23</v>
      </c>
      <c r="L1732" t="str">
        <f t="shared" si="137"/>
        <v>tier - 2</v>
      </c>
      <c r="M1732" t="str">
        <f t="shared" si="138"/>
        <v>tier - 2</v>
      </c>
      <c r="N1732" t="str">
        <f t="shared" si="139"/>
        <v>R1012</v>
      </c>
    </row>
    <row r="1733" spans="1:14" x14ac:dyDescent="0.25">
      <c r="A1733" t="s">
        <v>1764</v>
      </c>
      <c r="B1733">
        <v>1988</v>
      </c>
      <c r="C1733" s="17" t="s">
        <v>35</v>
      </c>
      <c r="D1733" s="15">
        <v>21</v>
      </c>
      <c r="E1733" s="21">
        <f t="shared" si="135"/>
        <v>32376</v>
      </c>
      <c r="F1733" s="23">
        <f t="shared" si="136"/>
        <v>34</v>
      </c>
      <c r="G1733">
        <v>3</v>
      </c>
      <c r="H1733" s="19">
        <v>16205.88</v>
      </c>
      <c r="I1733" t="s">
        <v>11</v>
      </c>
      <c r="J1733" t="s">
        <v>16</v>
      </c>
      <c r="K1733" t="s">
        <v>23</v>
      </c>
      <c r="L1733" t="str">
        <f t="shared" si="137"/>
        <v>tier - 2</v>
      </c>
      <c r="M1733" t="str">
        <f t="shared" si="138"/>
        <v>tier - 1</v>
      </c>
      <c r="N1733" t="str">
        <f t="shared" si="139"/>
        <v>R1012</v>
      </c>
    </row>
    <row r="1734" spans="1:14" x14ac:dyDescent="0.25">
      <c r="A1734" t="s">
        <v>1765</v>
      </c>
      <c r="B1734">
        <v>2002</v>
      </c>
      <c r="C1734" s="17" t="s">
        <v>20</v>
      </c>
      <c r="D1734" s="15">
        <v>8</v>
      </c>
      <c r="E1734" s="21">
        <f t="shared" si="135"/>
        <v>37507</v>
      </c>
      <c r="F1734" s="23">
        <f t="shared" si="136"/>
        <v>20</v>
      </c>
      <c r="G1734">
        <v>0</v>
      </c>
      <c r="H1734" s="19">
        <v>16232.85</v>
      </c>
      <c r="I1734" t="s">
        <v>11</v>
      </c>
      <c r="J1734" t="s">
        <v>16</v>
      </c>
      <c r="K1734" t="s">
        <v>42</v>
      </c>
      <c r="L1734" t="str">
        <f t="shared" si="137"/>
        <v>tier - 2</v>
      </c>
      <c r="M1734" t="str">
        <f t="shared" si="138"/>
        <v>tier - 1</v>
      </c>
      <c r="N1734" t="str">
        <f t="shared" si="139"/>
        <v>R1011</v>
      </c>
    </row>
    <row r="1735" spans="1:14" x14ac:dyDescent="0.25">
      <c r="A1735" t="s">
        <v>1766</v>
      </c>
      <c r="B1735">
        <v>1972</v>
      </c>
      <c r="C1735" s="17" t="s">
        <v>10</v>
      </c>
      <c r="D1735" s="15">
        <v>30</v>
      </c>
      <c r="E1735" s="21">
        <f t="shared" si="135"/>
        <v>26510</v>
      </c>
      <c r="F1735" s="23">
        <f t="shared" si="136"/>
        <v>50</v>
      </c>
      <c r="G1735">
        <v>0</v>
      </c>
      <c r="H1735" s="19">
        <v>16267.32</v>
      </c>
      <c r="I1735" t="s">
        <v>11</v>
      </c>
      <c r="J1735" t="s">
        <v>11</v>
      </c>
      <c r="K1735" t="s">
        <v>249</v>
      </c>
      <c r="L1735" t="str">
        <f t="shared" si="137"/>
        <v>tier - 2</v>
      </c>
      <c r="M1735" t="str">
        <f t="shared" si="138"/>
        <v>tier - 2</v>
      </c>
      <c r="N1735" t="str">
        <f t="shared" si="139"/>
        <v>R1023</v>
      </c>
    </row>
    <row r="1736" spans="1:14" x14ac:dyDescent="0.25">
      <c r="A1736" t="s">
        <v>1767</v>
      </c>
      <c r="B1736">
        <v>2003</v>
      </c>
      <c r="C1736" s="17" t="s">
        <v>35</v>
      </c>
      <c r="D1736" s="15">
        <v>24</v>
      </c>
      <c r="E1736" s="21">
        <f t="shared" si="135"/>
        <v>37857</v>
      </c>
      <c r="F1736" s="23">
        <f t="shared" si="136"/>
        <v>19</v>
      </c>
      <c r="G1736">
        <v>0</v>
      </c>
      <c r="H1736" s="19">
        <v>16297.85</v>
      </c>
      <c r="I1736" t="s">
        <v>11</v>
      </c>
      <c r="J1736" t="s">
        <v>12</v>
      </c>
      <c r="K1736" t="s">
        <v>42</v>
      </c>
      <c r="L1736" t="str">
        <f t="shared" si="137"/>
        <v>tier - 2</v>
      </c>
      <c r="M1736" t="str">
        <f t="shared" si="138"/>
        <v>tier - 3</v>
      </c>
      <c r="N1736" t="str">
        <f t="shared" si="139"/>
        <v>R1011</v>
      </c>
    </row>
    <row r="1737" spans="1:14" x14ac:dyDescent="0.25">
      <c r="A1737" t="s">
        <v>1768</v>
      </c>
      <c r="B1737">
        <v>1969</v>
      </c>
      <c r="C1737" s="17" t="s">
        <v>35</v>
      </c>
      <c r="D1737" s="15">
        <v>8</v>
      </c>
      <c r="E1737" s="21">
        <f t="shared" si="135"/>
        <v>25423</v>
      </c>
      <c r="F1737" s="23">
        <f t="shared" si="136"/>
        <v>53</v>
      </c>
      <c r="G1737">
        <v>0</v>
      </c>
      <c r="H1737" s="19">
        <v>16311.05</v>
      </c>
      <c r="I1737" t="s">
        <v>11</v>
      </c>
      <c r="J1737" t="s">
        <v>12</v>
      </c>
      <c r="K1737" t="s">
        <v>535</v>
      </c>
      <c r="L1737" t="str">
        <f t="shared" si="137"/>
        <v>tier - 2</v>
      </c>
      <c r="M1737" t="str">
        <f t="shared" si="138"/>
        <v>tier - 3</v>
      </c>
      <c r="N1737" t="str">
        <f t="shared" si="139"/>
        <v>R1026</v>
      </c>
    </row>
    <row r="1738" spans="1:14" x14ac:dyDescent="0.25">
      <c r="A1738" t="s">
        <v>1769</v>
      </c>
      <c r="B1738">
        <v>1965</v>
      </c>
      <c r="C1738" s="17" t="s">
        <v>30</v>
      </c>
      <c r="D1738" s="15">
        <v>5</v>
      </c>
      <c r="E1738" s="21">
        <f t="shared" si="135"/>
        <v>24081</v>
      </c>
      <c r="F1738" s="23">
        <f t="shared" si="136"/>
        <v>57</v>
      </c>
      <c r="G1738">
        <v>0</v>
      </c>
      <c r="H1738" s="19">
        <v>16351.42</v>
      </c>
      <c r="I1738" t="s">
        <v>11</v>
      </c>
      <c r="J1738" t="s">
        <v>12</v>
      </c>
      <c r="K1738" t="s">
        <v>535</v>
      </c>
      <c r="L1738" t="str">
        <f t="shared" si="137"/>
        <v>tier - 2</v>
      </c>
      <c r="M1738" t="str">
        <f t="shared" si="138"/>
        <v>tier - 3</v>
      </c>
      <c r="N1738" t="str">
        <f t="shared" si="139"/>
        <v>R1026</v>
      </c>
    </row>
    <row r="1739" spans="1:14" x14ac:dyDescent="0.25">
      <c r="A1739" t="s">
        <v>1770</v>
      </c>
      <c r="B1739">
        <v>1995</v>
      </c>
      <c r="C1739" s="17" t="s">
        <v>20</v>
      </c>
      <c r="D1739" s="15">
        <v>28</v>
      </c>
      <c r="E1739" s="21">
        <f t="shared" si="135"/>
        <v>34970</v>
      </c>
      <c r="F1739" s="23">
        <f t="shared" si="136"/>
        <v>27</v>
      </c>
      <c r="G1739">
        <v>3</v>
      </c>
      <c r="H1739" s="19">
        <v>16420.490000000002</v>
      </c>
      <c r="I1739" t="s">
        <v>11</v>
      </c>
      <c r="J1739" t="s">
        <v>12</v>
      </c>
      <c r="K1739" t="s">
        <v>23</v>
      </c>
      <c r="L1739" t="str">
        <f t="shared" si="137"/>
        <v>tier - 2</v>
      </c>
      <c r="M1739" t="str">
        <f t="shared" si="138"/>
        <v>tier - 3</v>
      </c>
      <c r="N1739" t="str">
        <f t="shared" si="139"/>
        <v>R1012</v>
      </c>
    </row>
    <row r="1740" spans="1:14" x14ac:dyDescent="0.25">
      <c r="A1740" t="s">
        <v>1771</v>
      </c>
      <c r="B1740">
        <v>2003</v>
      </c>
      <c r="C1740" s="17" t="s">
        <v>30</v>
      </c>
      <c r="D1740" s="15">
        <v>20</v>
      </c>
      <c r="E1740" s="21">
        <f t="shared" si="135"/>
        <v>37975</v>
      </c>
      <c r="F1740" s="23">
        <f t="shared" si="136"/>
        <v>19</v>
      </c>
      <c r="G1740">
        <v>1</v>
      </c>
      <c r="H1740" s="19">
        <v>16450.89</v>
      </c>
      <c r="I1740" t="s">
        <v>11</v>
      </c>
      <c r="J1740" t="s">
        <v>16</v>
      </c>
      <c r="K1740" t="s">
        <v>23</v>
      </c>
      <c r="L1740" t="str">
        <f t="shared" si="137"/>
        <v>tier - 2</v>
      </c>
      <c r="M1740" t="str">
        <f t="shared" si="138"/>
        <v>tier - 1</v>
      </c>
      <c r="N1740" t="str">
        <f t="shared" si="139"/>
        <v>R1012</v>
      </c>
    </row>
    <row r="1741" spans="1:14" x14ac:dyDescent="0.25">
      <c r="A1741" t="s">
        <v>1772</v>
      </c>
      <c r="B1741">
        <v>1958</v>
      </c>
      <c r="C1741" s="17" t="s">
        <v>37</v>
      </c>
      <c r="D1741" s="15">
        <v>10</v>
      </c>
      <c r="E1741" s="21">
        <f t="shared" si="135"/>
        <v>21468</v>
      </c>
      <c r="F1741" s="23">
        <f t="shared" si="136"/>
        <v>64</v>
      </c>
      <c r="G1741">
        <v>3</v>
      </c>
      <c r="H1741" s="19">
        <v>16455.71</v>
      </c>
      <c r="I1741" t="s">
        <v>11</v>
      </c>
      <c r="J1741" t="s">
        <v>11</v>
      </c>
      <c r="K1741" t="s">
        <v>23</v>
      </c>
      <c r="L1741" t="str">
        <f t="shared" si="137"/>
        <v>tier - 2</v>
      </c>
      <c r="M1741" t="str">
        <f t="shared" si="138"/>
        <v>tier - 2</v>
      </c>
      <c r="N1741" t="str">
        <f t="shared" si="139"/>
        <v>R1012</v>
      </c>
    </row>
    <row r="1742" spans="1:14" x14ac:dyDescent="0.25">
      <c r="A1742" t="s">
        <v>1773</v>
      </c>
      <c r="B1742">
        <v>1995</v>
      </c>
      <c r="C1742" s="17" t="s">
        <v>30</v>
      </c>
      <c r="D1742" s="15">
        <v>23</v>
      </c>
      <c r="E1742" s="21">
        <f t="shared" si="135"/>
        <v>35056</v>
      </c>
      <c r="F1742" s="23">
        <f t="shared" si="136"/>
        <v>27</v>
      </c>
      <c r="G1742">
        <v>0</v>
      </c>
      <c r="H1742" s="19">
        <v>16577.78</v>
      </c>
      <c r="I1742" t="s">
        <v>11</v>
      </c>
      <c r="J1742" t="s">
        <v>16</v>
      </c>
      <c r="K1742" t="s">
        <v>13</v>
      </c>
      <c r="L1742" t="str">
        <f t="shared" si="137"/>
        <v>tier - 2</v>
      </c>
      <c r="M1742" t="str">
        <f t="shared" si="138"/>
        <v>tier - 1</v>
      </c>
      <c r="N1742" t="str">
        <f t="shared" si="139"/>
        <v>R1013</v>
      </c>
    </row>
    <row r="1743" spans="1:14" x14ac:dyDescent="0.25">
      <c r="A1743" t="s">
        <v>1774</v>
      </c>
      <c r="B1743">
        <v>2001</v>
      </c>
      <c r="C1743" s="17" t="s">
        <v>18</v>
      </c>
      <c r="D1743" s="15">
        <v>25</v>
      </c>
      <c r="E1743" s="21">
        <f t="shared" si="135"/>
        <v>37067</v>
      </c>
      <c r="F1743" s="23">
        <f t="shared" si="136"/>
        <v>21</v>
      </c>
      <c r="G1743">
        <v>0</v>
      </c>
      <c r="H1743" s="19">
        <v>16586.5</v>
      </c>
      <c r="I1743" t="s">
        <v>11</v>
      </c>
      <c r="J1743" t="s">
        <v>16</v>
      </c>
      <c r="K1743" t="s">
        <v>13</v>
      </c>
      <c r="L1743" t="str">
        <f t="shared" si="137"/>
        <v>tier - 2</v>
      </c>
      <c r="M1743" t="str">
        <f t="shared" si="138"/>
        <v>tier - 1</v>
      </c>
      <c r="N1743" t="str">
        <f t="shared" si="139"/>
        <v>R1013</v>
      </c>
    </row>
    <row r="1744" spans="1:14" x14ac:dyDescent="0.25">
      <c r="A1744" t="s">
        <v>1775</v>
      </c>
      <c r="B1744">
        <v>1963</v>
      </c>
      <c r="C1744" s="17" t="s">
        <v>18</v>
      </c>
      <c r="D1744" s="15">
        <v>25</v>
      </c>
      <c r="E1744" s="21">
        <f t="shared" si="135"/>
        <v>23187</v>
      </c>
      <c r="F1744" s="23">
        <f t="shared" si="136"/>
        <v>59</v>
      </c>
      <c r="G1744">
        <v>0</v>
      </c>
      <c r="H1744" s="19">
        <v>16587.96</v>
      </c>
      <c r="I1744" t="s">
        <v>11</v>
      </c>
      <c r="J1744" t="s">
        <v>11</v>
      </c>
      <c r="K1744" t="s">
        <v>249</v>
      </c>
      <c r="L1744" t="str">
        <f t="shared" si="137"/>
        <v>tier - 2</v>
      </c>
      <c r="M1744" t="str">
        <f t="shared" si="138"/>
        <v>tier - 2</v>
      </c>
      <c r="N1744" t="str">
        <f t="shared" si="139"/>
        <v>R1023</v>
      </c>
    </row>
    <row r="1745" spans="1:14" x14ac:dyDescent="0.25">
      <c r="A1745" t="s">
        <v>1776</v>
      </c>
      <c r="B1745">
        <v>1970</v>
      </c>
      <c r="C1745" s="17" t="s">
        <v>10</v>
      </c>
      <c r="D1745" s="15">
        <v>10</v>
      </c>
      <c r="E1745" s="21">
        <f t="shared" si="135"/>
        <v>25759</v>
      </c>
      <c r="F1745" s="23">
        <f t="shared" si="136"/>
        <v>52</v>
      </c>
      <c r="G1745">
        <v>0</v>
      </c>
      <c r="H1745" s="19">
        <v>16600.16</v>
      </c>
      <c r="I1745" t="s">
        <v>11</v>
      </c>
      <c r="J1745" t="s">
        <v>11</v>
      </c>
      <c r="K1745" t="s">
        <v>42</v>
      </c>
      <c r="L1745" t="str">
        <f t="shared" si="137"/>
        <v>tier - 2</v>
      </c>
      <c r="M1745" t="str">
        <f t="shared" si="138"/>
        <v>tier - 2</v>
      </c>
      <c r="N1745" t="str">
        <f t="shared" si="139"/>
        <v>R1011</v>
      </c>
    </row>
    <row r="1746" spans="1:14" x14ac:dyDescent="0.25">
      <c r="A1746" t="s">
        <v>1777</v>
      </c>
      <c r="B1746">
        <v>1975</v>
      </c>
      <c r="C1746" s="17" t="s">
        <v>10</v>
      </c>
      <c r="D1746" s="15">
        <v>24</v>
      </c>
      <c r="E1746" s="21">
        <f t="shared" si="135"/>
        <v>27599</v>
      </c>
      <c r="F1746" s="23">
        <f t="shared" si="136"/>
        <v>47</v>
      </c>
      <c r="G1746">
        <v>1</v>
      </c>
      <c r="H1746" s="19">
        <v>16602.18</v>
      </c>
      <c r="I1746" t="s">
        <v>11</v>
      </c>
      <c r="J1746" t="s">
        <v>16</v>
      </c>
      <c r="K1746" t="s">
        <v>535</v>
      </c>
      <c r="L1746" t="str">
        <f t="shared" si="137"/>
        <v>tier - 2</v>
      </c>
      <c r="M1746" t="str">
        <f t="shared" si="138"/>
        <v>tier - 1</v>
      </c>
      <c r="N1746" t="str">
        <f t="shared" si="139"/>
        <v>R1026</v>
      </c>
    </row>
    <row r="1747" spans="1:14" x14ac:dyDescent="0.25">
      <c r="A1747" t="s">
        <v>1778</v>
      </c>
      <c r="B1747">
        <v>1977</v>
      </c>
      <c r="C1747" s="17" t="s">
        <v>20</v>
      </c>
      <c r="D1747" s="15">
        <v>25</v>
      </c>
      <c r="E1747" s="21">
        <f t="shared" si="135"/>
        <v>28393</v>
      </c>
      <c r="F1747" s="23">
        <f t="shared" si="136"/>
        <v>45</v>
      </c>
      <c r="G1747">
        <v>2</v>
      </c>
      <c r="H1747" s="19">
        <v>16631.61</v>
      </c>
      <c r="I1747" t="s">
        <v>11</v>
      </c>
      <c r="J1747" t="s">
        <v>16</v>
      </c>
      <c r="K1747" t="s">
        <v>23</v>
      </c>
      <c r="L1747" t="str">
        <f t="shared" si="137"/>
        <v>tier - 2</v>
      </c>
      <c r="M1747" t="str">
        <f t="shared" si="138"/>
        <v>tier - 1</v>
      </c>
      <c r="N1747" t="str">
        <f t="shared" si="139"/>
        <v>R1012</v>
      </c>
    </row>
    <row r="1748" spans="1:14" x14ac:dyDescent="0.25">
      <c r="A1748" t="s">
        <v>1779</v>
      </c>
      <c r="B1748">
        <v>1993</v>
      </c>
      <c r="C1748" s="17" t="s">
        <v>15</v>
      </c>
      <c r="D1748" s="15">
        <v>5</v>
      </c>
      <c r="E1748" s="21">
        <f t="shared" si="135"/>
        <v>34278</v>
      </c>
      <c r="F1748" s="23">
        <f t="shared" si="136"/>
        <v>29</v>
      </c>
      <c r="G1748">
        <v>1</v>
      </c>
      <c r="H1748" s="19">
        <v>16657.72</v>
      </c>
      <c r="I1748" t="s">
        <v>11</v>
      </c>
      <c r="J1748" t="s">
        <v>16</v>
      </c>
      <c r="K1748" t="s">
        <v>247</v>
      </c>
      <c r="L1748" t="str">
        <f t="shared" si="137"/>
        <v>tier - 2</v>
      </c>
      <c r="M1748" t="str">
        <f t="shared" si="138"/>
        <v>tier - 1</v>
      </c>
      <c r="N1748" t="str">
        <f t="shared" si="139"/>
        <v>R1024</v>
      </c>
    </row>
    <row r="1749" spans="1:14" x14ac:dyDescent="0.25">
      <c r="A1749" t="s">
        <v>1780</v>
      </c>
      <c r="B1749">
        <v>1974</v>
      </c>
      <c r="C1749" s="17" t="s">
        <v>35</v>
      </c>
      <c r="D1749" s="15">
        <v>28</v>
      </c>
      <c r="E1749" s="21">
        <f t="shared" si="135"/>
        <v>27269</v>
      </c>
      <c r="F1749" s="23">
        <f t="shared" si="136"/>
        <v>48</v>
      </c>
      <c r="G1749">
        <v>0</v>
      </c>
      <c r="H1749" s="19">
        <v>16770.990000000002</v>
      </c>
      <c r="I1749" t="s">
        <v>11</v>
      </c>
      <c r="J1749" t="s">
        <v>16</v>
      </c>
      <c r="K1749" t="s">
        <v>23</v>
      </c>
      <c r="L1749" t="str">
        <f t="shared" si="137"/>
        <v>tier - 2</v>
      </c>
      <c r="M1749" t="str">
        <f t="shared" si="138"/>
        <v>tier - 1</v>
      </c>
      <c r="N1749" t="str">
        <f t="shared" si="139"/>
        <v>R1012</v>
      </c>
    </row>
    <row r="1750" spans="1:14" x14ac:dyDescent="0.25">
      <c r="A1750" t="s">
        <v>1781</v>
      </c>
      <c r="B1750">
        <v>1989</v>
      </c>
      <c r="C1750" s="17" t="s">
        <v>20</v>
      </c>
      <c r="D1750" s="15">
        <v>23</v>
      </c>
      <c r="E1750" s="21">
        <f t="shared" si="135"/>
        <v>32774</v>
      </c>
      <c r="F1750" s="23">
        <f t="shared" si="136"/>
        <v>33</v>
      </c>
      <c r="G1750">
        <v>2</v>
      </c>
      <c r="H1750" s="19">
        <v>16776.3</v>
      </c>
      <c r="I1750" t="s">
        <v>11</v>
      </c>
      <c r="J1750" t="s">
        <v>11</v>
      </c>
      <c r="K1750" t="s">
        <v>247</v>
      </c>
      <c r="L1750" t="str">
        <f t="shared" si="137"/>
        <v>tier - 2</v>
      </c>
      <c r="M1750" t="str">
        <f t="shared" si="138"/>
        <v>tier - 2</v>
      </c>
      <c r="N1750" t="str">
        <f t="shared" si="139"/>
        <v>R1024</v>
      </c>
    </row>
    <row r="1751" spans="1:14" x14ac:dyDescent="0.25">
      <c r="A1751" t="s">
        <v>1782</v>
      </c>
      <c r="B1751">
        <v>1962</v>
      </c>
      <c r="C1751" s="17" t="s">
        <v>10</v>
      </c>
      <c r="D1751" s="15">
        <v>29</v>
      </c>
      <c r="E1751" s="21">
        <f t="shared" si="135"/>
        <v>22856</v>
      </c>
      <c r="F1751" s="23">
        <f t="shared" si="136"/>
        <v>60</v>
      </c>
      <c r="G1751">
        <v>0</v>
      </c>
      <c r="H1751" s="19">
        <v>16779.400000000001</v>
      </c>
      <c r="I1751" t="s">
        <v>11</v>
      </c>
      <c r="J1751" t="s">
        <v>11</v>
      </c>
      <c r="K1751" t="s">
        <v>535</v>
      </c>
      <c r="L1751" t="str">
        <f t="shared" si="137"/>
        <v>tier - 2</v>
      </c>
      <c r="M1751" t="str">
        <f t="shared" si="138"/>
        <v>tier - 2</v>
      </c>
      <c r="N1751" t="str">
        <f t="shared" si="139"/>
        <v>R1026</v>
      </c>
    </row>
    <row r="1752" spans="1:14" x14ac:dyDescent="0.25">
      <c r="A1752" t="s">
        <v>1783</v>
      </c>
      <c r="B1752">
        <v>1995</v>
      </c>
      <c r="C1752" s="17" t="s">
        <v>37</v>
      </c>
      <c r="D1752" s="15">
        <v>19</v>
      </c>
      <c r="E1752" s="21">
        <f t="shared" si="135"/>
        <v>34991</v>
      </c>
      <c r="F1752" s="23">
        <f t="shared" si="136"/>
        <v>27</v>
      </c>
      <c r="G1752">
        <v>1</v>
      </c>
      <c r="H1752" s="19">
        <v>16796.41</v>
      </c>
      <c r="I1752" t="s">
        <v>11</v>
      </c>
      <c r="J1752" t="s">
        <v>12</v>
      </c>
      <c r="K1752" t="s">
        <v>247</v>
      </c>
      <c r="L1752" t="str">
        <f t="shared" si="137"/>
        <v>tier - 2</v>
      </c>
      <c r="M1752" t="str">
        <f t="shared" si="138"/>
        <v>tier - 3</v>
      </c>
      <c r="N1752" t="str">
        <f t="shared" si="139"/>
        <v>R1024</v>
      </c>
    </row>
    <row r="1753" spans="1:14" x14ac:dyDescent="0.25">
      <c r="A1753" t="s">
        <v>1784</v>
      </c>
      <c r="B1753">
        <v>1974</v>
      </c>
      <c r="C1753" s="17" t="s">
        <v>35</v>
      </c>
      <c r="D1753" s="15">
        <v>8</v>
      </c>
      <c r="E1753" s="21">
        <f t="shared" si="135"/>
        <v>27249</v>
      </c>
      <c r="F1753" s="23">
        <f t="shared" si="136"/>
        <v>48</v>
      </c>
      <c r="G1753">
        <v>0</v>
      </c>
      <c r="H1753" s="19">
        <v>16841.32</v>
      </c>
      <c r="I1753" t="s">
        <v>11</v>
      </c>
      <c r="J1753" t="s">
        <v>12</v>
      </c>
      <c r="K1753" t="s">
        <v>42</v>
      </c>
      <c r="L1753" t="str">
        <f t="shared" si="137"/>
        <v>tier - 2</v>
      </c>
      <c r="M1753" t="str">
        <f t="shared" si="138"/>
        <v>tier - 3</v>
      </c>
      <c r="N1753" t="str">
        <f t="shared" si="139"/>
        <v>R1011</v>
      </c>
    </row>
    <row r="1754" spans="1:14" x14ac:dyDescent="0.25">
      <c r="A1754" t="s">
        <v>1785</v>
      </c>
      <c r="B1754">
        <v>2003</v>
      </c>
      <c r="C1754" s="17" t="s">
        <v>20</v>
      </c>
      <c r="D1754" s="15">
        <v>10</v>
      </c>
      <c r="E1754" s="21">
        <f t="shared" si="135"/>
        <v>37874</v>
      </c>
      <c r="F1754" s="23">
        <f t="shared" si="136"/>
        <v>19</v>
      </c>
      <c r="G1754">
        <v>0</v>
      </c>
      <c r="H1754" s="19">
        <v>16884.919999999998</v>
      </c>
      <c r="I1754" t="s">
        <v>11</v>
      </c>
      <c r="J1754" t="s">
        <v>11</v>
      </c>
      <c r="K1754" t="s">
        <v>42</v>
      </c>
      <c r="L1754" t="str">
        <f t="shared" si="137"/>
        <v>tier - 2</v>
      </c>
      <c r="M1754" t="str">
        <f t="shared" si="138"/>
        <v>tier - 2</v>
      </c>
      <c r="N1754" t="str">
        <f t="shared" si="139"/>
        <v>R1011</v>
      </c>
    </row>
    <row r="1755" spans="1:14" x14ac:dyDescent="0.25">
      <c r="A1755" t="s">
        <v>1786</v>
      </c>
      <c r="B1755">
        <v>1968</v>
      </c>
      <c r="C1755" s="17" t="s">
        <v>37</v>
      </c>
      <c r="D1755" s="15">
        <v>21</v>
      </c>
      <c r="E1755" s="21">
        <f t="shared" si="135"/>
        <v>25132</v>
      </c>
      <c r="F1755" s="23">
        <f t="shared" si="136"/>
        <v>54</v>
      </c>
      <c r="G1755">
        <v>0</v>
      </c>
      <c r="H1755" s="19">
        <v>16903.5</v>
      </c>
      <c r="I1755" t="s">
        <v>11</v>
      </c>
      <c r="J1755" t="s">
        <v>12</v>
      </c>
      <c r="K1755" t="s">
        <v>23</v>
      </c>
      <c r="L1755" t="str">
        <f t="shared" si="137"/>
        <v>tier - 2</v>
      </c>
      <c r="M1755" t="str">
        <f t="shared" si="138"/>
        <v>tier - 3</v>
      </c>
      <c r="N1755" t="str">
        <f t="shared" si="139"/>
        <v>R1012</v>
      </c>
    </row>
    <row r="1756" spans="1:14" x14ac:dyDescent="0.25">
      <c r="A1756" t="s">
        <v>1787</v>
      </c>
      <c r="B1756">
        <v>1977</v>
      </c>
      <c r="C1756" s="17" t="s">
        <v>35</v>
      </c>
      <c r="D1756" s="15">
        <v>25</v>
      </c>
      <c r="E1756" s="21">
        <f t="shared" si="135"/>
        <v>28362</v>
      </c>
      <c r="F1756" s="23">
        <f t="shared" si="136"/>
        <v>45</v>
      </c>
      <c r="G1756">
        <v>2</v>
      </c>
      <c r="H1756" s="19">
        <v>16921.09</v>
      </c>
      <c r="I1756" t="s">
        <v>11</v>
      </c>
      <c r="J1756" t="s">
        <v>12</v>
      </c>
      <c r="K1756" t="s">
        <v>249</v>
      </c>
      <c r="L1756" t="str">
        <f t="shared" si="137"/>
        <v>tier - 2</v>
      </c>
      <c r="M1756" t="str">
        <f t="shared" si="138"/>
        <v>tier - 3</v>
      </c>
      <c r="N1756" t="str">
        <f t="shared" si="139"/>
        <v>R1023</v>
      </c>
    </row>
    <row r="1757" spans="1:14" x14ac:dyDescent="0.25">
      <c r="A1757" t="s">
        <v>1788</v>
      </c>
      <c r="B1757">
        <v>1980</v>
      </c>
      <c r="C1757" s="17" t="s">
        <v>10</v>
      </c>
      <c r="D1757" s="15">
        <v>16</v>
      </c>
      <c r="E1757" s="21">
        <f t="shared" si="135"/>
        <v>29418</v>
      </c>
      <c r="F1757" s="23">
        <f t="shared" si="136"/>
        <v>42</v>
      </c>
      <c r="G1757">
        <v>2</v>
      </c>
      <c r="H1757" s="19">
        <v>16990.55</v>
      </c>
      <c r="I1757" t="s">
        <v>11</v>
      </c>
      <c r="J1757" t="s">
        <v>12</v>
      </c>
      <c r="K1757" t="s">
        <v>23</v>
      </c>
      <c r="L1757" t="str">
        <f t="shared" si="137"/>
        <v>tier - 2</v>
      </c>
      <c r="M1757" t="str">
        <f t="shared" si="138"/>
        <v>tier - 3</v>
      </c>
      <c r="N1757" t="str">
        <f t="shared" si="139"/>
        <v>R1012</v>
      </c>
    </row>
    <row r="1758" spans="1:14" x14ac:dyDescent="0.25">
      <c r="A1758" t="s">
        <v>1789</v>
      </c>
      <c r="B1758">
        <v>1971</v>
      </c>
      <c r="C1758" s="17" t="s">
        <v>35</v>
      </c>
      <c r="D1758" s="15">
        <v>22</v>
      </c>
      <c r="E1758" s="21">
        <f t="shared" si="135"/>
        <v>26167</v>
      </c>
      <c r="F1758" s="23">
        <f t="shared" si="136"/>
        <v>51</v>
      </c>
      <c r="G1758">
        <v>0</v>
      </c>
      <c r="H1758" s="19">
        <v>17016.009999999998</v>
      </c>
      <c r="I1758" t="s">
        <v>11</v>
      </c>
      <c r="J1758" t="s">
        <v>11</v>
      </c>
      <c r="K1758" t="s">
        <v>249</v>
      </c>
      <c r="L1758" t="str">
        <f t="shared" si="137"/>
        <v>tier - 2</v>
      </c>
      <c r="M1758" t="str">
        <f t="shared" si="138"/>
        <v>tier - 2</v>
      </c>
      <c r="N1758" t="str">
        <f t="shared" si="139"/>
        <v>R1023</v>
      </c>
    </row>
    <row r="1759" spans="1:14" x14ac:dyDescent="0.25">
      <c r="A1759" t="s">
        <v>1790</v>
      </c>
      <c r="B1759">
        <v>1996</v>
      </c>
      <c r="C1759" s="17" t="s">
        <v>18</v>
      </c>
      <c r="D1759" s="15">
        <v>10</v>
      </c>
      <c r="E1759" s="21">
        <f t="shared" si="135"/>
        <v>35226</v>
      </c>
      <c r="F1759" s="23">
        <f t="shared" si="136"/>
        <v>26</v>
      </c>
      <c r="G1759">
        <v>0</v>
      </c>
      <c r="H1759" s="19">
        <v>17043.34</v>
      </c>
      <c r="I1759" t="s">
        <v>11</v>
      </c>
      <c r="J1759" t="s">
        <v>12</v>
      </c>
      <c r="K1759" t="s">
        <v>13</v>
      </c>
      <c r="L1759" t="str">
        <f t="shared" si="137"/>
        <v>tier - 2</v>
      </c>
      <c r="M1759" t="str">
        <f t="shared" si="138"/>
        <v>tier - 3</v>
      </c>
      <c r="N1759" t="str">
        <f t="shared" si="139"/>
        <v>R1013</v>
      </c>
    </row>
    <row r="1760" spans="1:14" x14ac:dyDescent="0.25">
      <c r="A1760" t="s">
        <v>1791</v>
      </c>
      <c r="B1760">
        <v>2003</v>
      </c>
      <c r="C1760" s="17" t="s">
        <v>30</v>
      </c>
      <c r="D1760" s="15">
        <v>26</v>
      </c>
      <c r="E1760" s="21">
        <f t="shared" si="135"/>
        <v>37981</v>
      </c>
      <c r="F1760" s="23">
        <f t="shared" si="136"/>
        <v>19</v>
      </c>
      <c r="G1760">
        <v>0</v>
      </c>
      <c r="H1760" s="19">
        <v>17081.080000000002</v>
      </c>
      <c r="I1760" t="s">
        <v>11</v>
      </c>
      <c r="J1760" t="s">
        <v>11</v>
      </c>
      <c r="K1760" t="s">
        <v>42</v>
      </c>
      <c r="L1760" t="str">
        <f t="shared" si="137"/>
        <v>tier - 2</v>
      </c>
      <c r="M1760" t="str">
        <f t="shared" si="138"/>
        <v>tier - 2</v>
      </c>
      <c r="N1760" t="str">
        <f t="shared" si="139"/>
        <v>R1011</v>
      </c>
    </row>
    <row r="1761" spans="1:14" x14ac:dyDescent="0.25">
      <c r="A1761" t="s">
        <v>1792</v>
      </c>
      <c r="B1761">
        <v>2002</v>
      </c>
      <c r="C1761" s="17" t="s">
        <v>18</v>
      </c>
      <c r="D1761" s="15">
        <v>28</v>
      </c>
      <c r="E1761" s="21">
        <f t="shared" si="135"/>
        <v>37435</v>
      </c>
      <c r="F1761" s="23">
        <f t="shared" si="136"/>
        <v>20</v>
      </c>
      <c r="G1761">
        <v>1</v>
      </c>
      <c r="H1761" s="19">
        <v>17085.27</v>
      </c>
      <c r="I1761" t="s">
        <v>11</v>
      </c>
      <c r="J1761" t="s">
        <v>12</v>
      </c>
      <c r="K1761" t="s">
        <v>13</v>
      </c>
      <c r="L1761" t="str">
        <f t="shared" si="137"/>
        <v>tier - 2</v>
      </c>
      <c r="M1761" t="str">
        <f t="shared" si="138"/>
        <v>tier - 3</v>
      </c>
      <c r="N1761" t="str">
        <f t="shared" si="139"/>
        <v>R1013</v>
      </c>
    </row>
    <row r="1762" spans="1:14" x14ac:dyDescent="0.25">
      <c r="A1762" t="s">
        <v>1793</v>
      </c>
      <c r="B1762">
        <v>1998</v>
      </c>
      <c r="C1762" s="17" t="s">
        <v>18</v>
      </c>
      <c r="D1762" s="15">
        <v>3</v>
      </c>
      <c r="E1762" s="21">
        <f t="shared" si="135"/>
        <v>35949</v>
      </c>
      <c r="F1762" s="23">
        <f t="shared" si="136"/>
        <v>25</v>
      </c>
      <c r="G1762">
        <v>4</v>
      </c>
      <c r="H1762" s="19">
        <v>17128.43</v>
      </c>
      <c r="I1762" t="s">
        <v>11</v>
      </c>
      <c r="J1762" t="s">
        <v>12</v>
      </c>
      <c r="K1762" t="s">
        <v>168</v>
      </c>
      <c r="L1762" t="str">
        <f t="shared" si="137"/>
        <v>tier - 2</v>
      </c>
      <c r="M1762" t="str">
        <f t="shared" si="138"/>
        <v>tier - 3</v>
      </c>
      <c r="N1762" t="str">
        <f t="shared" si="139"/>
        <v>R1016</v>
      </c>
    </row>
    <row r="1763" spans="1:14" x14ac:dyDescent="0.25">
      <c r="A1763" t="s">
        <v>1794</v>
      </c>
      <c r="B1763">
        <v>1965</v>
      </c>
      <c r="C1763" s="17" t="s">
        <v>20</v>
      </c>
      <c r="D1763" s="15">
        <v>16</v>
      </c>
      <c r="E1763" s="21">
        <f t="shared" si="135"/>
        <v>24001</v>
      </c>
      <c r="F1763" s="23">
        <f t="shared" si="136"/>
        <v>57</v>
      </c>
      <c r="G1763">
        <v>0</v>
      </c>
      <c r="H1763" s="19">
        <v>17172.27</v>
      </c>
      <c r="I1763" t="s">
        <v>11</v>
      </c>
      <c r="J1763" t="s">
        <v>11</v>
      </c>
      <c r="K1763" t="s">
        <v>535</v>
      </c>
      <c r="L1763" t="str">
        <f t="shared" si="137"/>
        <v>tier - 2</v>
      </c>
      <c r="M1763" t="str">
        <f t="shared" si="138"/>
        <v>tier - 2</v>
      </c>
      <c r="N1763" t="str">
        <f t="shared" si="139"/>
        <v>R1026</v>
      </c>
    </row>
    <row r="1764" spans="1:14" x14ac:dyDescent="0.25">
      <c r="A1764" t="s">
        <v>1795</v>
      </c>
      <c r="B1764">
        <v>1964</v>
      </c>
      <c r="C1764" s="17" t="s">
        <v>18</v>
      </c>
      <c r="D1764" s="15">
        <v>7</v>
      </c>
      <c r="E1764" s="21">
        <f t="shared" si="135"/>
        <v>23535</v>
      </c>
      <c r="F1764" s="23">
        <f t="shared" si="136"/>
        <v>59</v>
      </c>
      <c r="G1764">
        <v>0</v>
      </c>
      <c r="H1764" s="19">
        <v>17174.52</v>
      </c>
      <c r="I1764" t="s">
        <v>11</v>
      </c>
      <c r="J1764" t="s">
        <v>11</v>
      </c>
      <c r="K1764" t="s">
        <v>23</v>
      </c>
      <c r="L1764" t="str">
        <f t="shared" si="137"/>
        <v>tier - 2</v>
      </c>
      <c r="M1764" t="str">
        <f t="shared" si="138"/>
        <v>tier - 2</v>
      </c>
      <c r="N1764" t="str">
        <f t="shared" si="139"/>
        <v>R1012</v>
      </c>
    </row>
    <row r="1765" spans="1:14" x14ac:dyDescent="0.25">
      <c r="A1765" t="s">
        <v>1796</v>
      </c>
      <c r="B1765">
        <v>2004</v>
      </c>
      <c r="C1765" s="17" t="s">
        <v>35</v>
      </c>
      <c r="D1765" s="15">
        <v>18</v>
      </c>
      <c r="E1765" s="21">
        <f t="shared" si="135"/>
        <v>38217</v>
      </c>
      <c r="F1765" s="23">
        <f t="shared" si="136"/>
        <v>18</v>
      </c>
      <c r="G1765">
        <v>1</v>
      </c>
      <c r="H1765" s="19">
        <v>17178.68</v>
      </c>
      <c r="I1765" t="s">
        <v>11</v>
      </c>
      <c r="J1765" t="s">
        <v>11</v>
      </c>
      <c r="K1765" t="s">
        <v>166</v>
      </c>
      <c r="L1765" t="str">
        <f t="shared" si="137"/>
        <v>tier - 2</v>
      </c>
      <c r="M1765" t="str">
        <f t="shared" si="138"/>
        <v>tier - 2</v>
      </c>
      <c r="N1765" t="str">
        <f t="shared" si="139"/>
        <v>R1019</v>
      </c>
    </row>
    <row r="1766" spans="1:14" x14ac:dyDescent="0.25">
      <c r="A1766" t="s">
        <v>1797</v>
      </c>
      <c r="B1766">
        <v>1982</v>
      </c>
      <c r="C1766" s="17" t="s">
        <v>37</v>
      </c>
      <c r="D1766" s="15">
        <v>22</v>
      </c>
      <c r="E1766" s="21">
        <f t="shared" si="135"/>
        <v>30246</v>
      </c>
      <c r="F1766" s="23">
        <f t="shared" si="136"/>
        <v>40</v>
      </c>
      <c r="G1766">
        <v>1</v>
      </c>
      <c r="H1766" s="19">
        <v>17179.52</v>
      </c>
      <c r="I1766" t="s">
        <v>11</v>
      </c>
      <c r="J1766" t="s">
        <v>16</v>
      </c>
      <c r="K1766" t="s">
        <v>13</v>
      </c>
      <c r="L1766" t="str">
        <f t="shared" si="137"/>
        <v>tier - 2</v>
      </c>
      <c r="M1766" t="str">
        <f t="shared" si="138"/>
        <v>tier - 1</v>
      </c>
      <c r="N1766" t="str">
        <f t="shared" si="139"/>
        <v>R1013</v>
      </c>
    </row>
    <row r="1767" spans="1:14" x14ac:dyDescent="0.25">
      <c r="A1767" t="s">
        <v>1798</v>
      </c>
      <c r="B1767">
        <v>1975</v>
      </c>
      <c r="C1767" s="17" t="s">
        <v>35</v>
      </c>
      <c r="D1767" s="15">
        <v>25</v>
      </c>
      <c r="E1767" s="21">
        <f t="shared" si="135"/>
        <v>27631</v>
      </c>
      <c r="F1767" s="23">
        <f t="shared" si="136"/>
        <v>47</v>
      </c>
      <c r="G1767">
        <v>1</v>
      </c>
      <c r="H1767" s="19">
        <v>17253.43</v>
      </c>
      <c r="I1767" t="s">
        <v>11</v>
      </c>
      <c r="J1767" t="s">
        <v>12</v>
      </c>
      <c r="K1767" t="s">
        <v>535</v>
      </c>
      <c r="L1767" t="str">
        <f t="shared" si="137"/>
        <v>tier - 2</v>
      </c>
      <c r="M1767" t="str">
        <f t="shared" si="138"/>
        <v>tier - 3</v>
      </c>
      <c r="N1767" t="str">
        <f t="shared" si="139"/>
        <v>R1026</v>
      </c>
    </row>
    <row r="1768" spans="1:14" x14ac:dyDescent="0.25">
      <c r="A1768" t="s">
        <v>1799</v>
      </c>
      <c r="B1768">
        <v>1963</v>
      </c>
      <c r="C1768" s="17" t="s">
        <v>10</v>
      </c>
      <c r="D1768" s="15">
        <v>12</v>
      </c>
      <c r="E1768" s="21">
        <f t="shared" si="135"/>
        <v>23204</v>
      </c>
      <c r="F1768" s="23">
        <f t="shared" si="136"/>
        <v>59</v>
      </c>
      <c r="G1768">
        <v>0</v>
      </c>
      <c r="H1768" s="19">
        <v>17337.580000000002</v>
      </c>
      <c r="I1768" t="s">
        <v>11</v>
      </c>
      <c r="J1768" t="s">
        <v>12</v>
      </c>
      <c r="K1768" t="s">
        <v>249</v>
      </c>
      <c r="L1768" t="str">
        <f t="shared" si="137"/>
        <v>tier - 2</v>
      </c>
      <c r="M1768" t="str">
        <f t="shared" si="138"/>
        <v>tier - 3</v>
      </c>
      <c r="N1768" t="str">
        <f t="shared" si="139"/>
        <v>R1023</v>
      </c>
    </row>
    <row r="1769" spans="1:14" x14ac:dyDescent="0.25">
      <c r="A1769" t="s">
        <v>1800</v>
      </c>
      <c r="B1769">
        <v>2003</v>
      </c>
      <c r="C1769" s="17" t="s">
        <v>15</v>
      </c>
      <c r="D1769" s="15">
        <v>1</v>
      </c>
      <c r="E1769" s="21">
        <f t="shared" si="135"/>
        <v>37926</v>
      </c>
      <c r="F1769" s="23">
        <f t="shared" si="136"/>
        <v>19</v>
      </c>
      <c r="G1769">
        <v>0</v>
      </c>
      <c r="H1769" s="19">
        <v>17352.68</v>
      </c>
      <c r="I1769" t="s">
        <v>11</v>
      </c>
      <c r="J1769" t="s">
        <v>12</v>
      </c>
      <c r="K1769" t="s">
        <v>23</v>
      </c>
      <c r="L1769" t="str">
        <f t="shared" si="137"/>
        <v>tier - 2</v>
      </c>
      <c r="M1769" t="str">
        <f t="shared" si="138"/>
        <v>tier - 3</v>
      </c>
      <c r="N1769" t="str">
        <f t="shared" si="139"/>
        <v>R1012</v>
      </c>
    </row>
    <row r="1770" spans="1:14" x14ac:dyDescent="0.25">
      <c r="A1770" t="s">
        <v>1801</v>
      </c>
      <c r="B1770">
        <v>1992</v>
      </c>
      <c r="C1770" s="17" t="s">
        <v>37</v>
      </c>
      <c r="D1770" s="15">
        <v>18</v>
      </c>
      <c r="E1770" s="21">
        <f t="shared" si="135"/>
        <v>33895</v>
      </c>
      <c r="F1770" s="23">
        <f t="shared" si="136"/>
        <v>30</v>
      </c>
      <c r="G1770">
        <v>2</v>
      </c>
      <c r="H1770" s="19">
        <v>17361.77</v>
      </c>
      <c r="I1770" t="s">
        <v>11</v>
      </c>
      <c r="J1770" t="s">
        <v>16</v>
      </c>
      <c r="K1770" t="s">
        <v>23</v>
      </c>
      <c r="L1770" t="str">
        <f t="shared" si="137"/>
        <v>tier - 2</v>
      </c>
      <c r="M1770" t="str">
        <f t="shared" si="138"/>
        <v>tier - 1</v>
      </c>
      <c r="N1770" t="str">
        <f t="shared" si="139"/>
        <v>R1012</v>
      </c>
    </row>
    <row r="1771" spans="1:14" x14ac:dyDescent="0.25">
      <c r="A1771" t="s">
        <v>1802</v>
      </c>
      <c r="B1771">
        <v>2003</v>
      </c>
      <c r="C1771" s="17" t="s">
        <v>15</v>
      </c>
      <c r="D1771" s="15">
        <v>2</v>
      </c>
      <c r="E1771" s="21">
        <f t="shared" si="135"/>
        <v>37927</v>
      </c>
      <c r="F1771" s="23">
        <f t="shared" si="136"/>
        <v>19</v>
      </c>
      <c r="G1771">
        <v>0</v>
      </c>
      <c r="H1771" s="19">
        <v>17468.98</v>
      </c>
      <c r="I1771" t="s">
        <v>11</v>
      </c>
      <c r="J1771" t="s">
        <v>16</v>
      </c>
      <c r="K1771" t="s">
        <v>23</v>
      </c>
      <c r="L1771" t="str">
        <f t="shared" si="137"/>
        <v>tier - 2</v>
      </c>
      <c r="M1771" t="str">
        <f t="shared" si="138"/>
        <v>tier - 1</v>
      </c>
      <c r="N1771" t="str">
        <f t="shared" si="139"/>
        <v>R1012</v>
      </c>
    </row>
    <row r="1772" spans="1:14" x14ac:dyDescent="0.25">
      <c r="A1772" t="s">
        <v>1803</v>
      </c>
      <c r="B1772">
        <v>1971</v>
      </c>
      <c r="C1772" s="17" t="s">
        <v>18</v>
      </c>
      <c r="D1772" s="15">
        <v>8</v>
      </c>
      <c r="E1772" s="21">
        <f t="shared" si="135"/>
        <v>26092</v>
      </c>
      <c r="F1772" s="23">
        <f t="shared" si="136"/>
        <v>52</v>
      </c>
      <c r="G1772">
        <v>0</v>
      </c>
      <c r="H1772" s="19">
        <v>17479.53</v>
      </c>
      <c r="I1772" t="s">
        <v>16</v>
      </c>
      <c r="J1772" t="s">
        <v>16</v>
      </c>
      <c r="K1772" t="s">
        <v>23</v>
      </c>
      <c r="L1772" t="str">
        <f t="shared" si="137"/>
        <v>tier - 1</v>
      </c>
      <c r="M1772" t="str">
        <f t="shared" si="138"/>
        <v>tier - 1</v>
      </c>
      <c r="N1772" t="str">
        <f t="shared" si="139"/>
        <v>R1012</v>
      </c>
    </row>
    <row r="1773" spans="1:14" x14ac:dyDescent="0.25">
      <c r="A1773" t="s">
        <v>1804</v>
      </c>
      <c r="B1773">
        <v>1990</v>
      </c>
      <c r="C1773" s="17" t="s">
        <v>30</v>
      </c>
      <c r="D1773" s="15">
        <v>29</v>
      </c>
      <c r="E1773" s="21">
        <f t="shared" si="135"/>
        <v>33236</v>
      </c>
      <c r="F1773" s="23">
        <f t="shared" si="136"/>
        <v>32</v>
      </c>
      <c r="G1773">
        <v>0</v>
      </c>
      <c r="H1773" s="19">
        <v>17496.310000000001</v>
      </c>
      <c r="I1773" t="s">
        <v>16</v>
      </c>
      <c r="J1773" t="s">
        <v>11</v>
      </c>
      <c r="K1773" t="s">
        <v>42</v>
      </c>
      <c r="L1773" t="str">
        <f t="shared" si="137"/>
        <v>tier - 1</v>
      </c>
      <c r="M1773" t="str">
        <f t="shared" si="138"/>
        <v>tier - 2</v>
      </c>
      <c r="N1773" t="str">
        <f t="shared" si="139"/>
        <v>R1011</v>
      </c>
    </row>
    <row r="1774" spans="1:14" x14ac:dyDescent="0.25">
      <c r="A1774" t="s">
        <v>1805</v>
      </c>
      <c r="B1774">
        <v>1965</v>
      </c>
      <c r="C1774" s="17" t="s">
        <v>18</v>
      </c>
      <c r="D1774" s="15">
        <v>16</v>
      </c>
      <c r="E1774" s="21">
        <f t="shared" si="135"/>
        <v>23909</v>
      </c>
      <c r="F1774" s="23">
        <f t="shared" si="136"/>
        <v>57</v>
      </c>
      <c r="G1774">
        <v>0</v>
      </c>
      <c r="H1774" s="19">
        <v>17505.650000000001</v>
      </c>
      <c r="I1774" t="s">
        <v>16</v>
      </c>
      <c r="J1774" t="s">
        <v>11</v>
      </c>
      <c r="K1774" t="s">
        <v>249</v>
      </c>
      <c r="L1774" t="str">
        <f t="shared" si="137"/>
        <v>tier - 1</v>
      </c>
      <c r="M1774" t="str">
        <f t="shared" si="138"/>
        <v>tier - 2</v>
      </c>
      <c r="N1774" t="str">
        <f t="shared" si="139"/>
        <v>R1023</v>
      </c>
    </row>
    <row r="1775" spans="1:14" x14ac:dyDescent="0.25">
      <c r="A1775" t="s">
        <v>1806</v>
      </c>
      <c r="B1775">
        <v>1968</v>
      </c>
      <c r="C1775" s="17" t="s">
        <v>10</v>
      </c>
      <c r="D1775" s="15">
        <v>12</v>
      </c>
      <c r="E1775" s="21">
        <f t="shared" si="135"/>
        <v>25031</v>
      </c>
      <c r="F1775" s="23">
        <f t="shared" si="136"/>
        <v>54</v>
      </c>
      <c r="G1775">
        <v>0</v>
      </c>
      <c r="H1775" s="19">
        <v>17507.47</v>
      </c>
      <c r="I1775" t="s">
        <v>16</v>
      </c>
      <c r="J1775" t="s">
        <v>16</v>
      </c>
      <c r="K1775" t="s">
        <v>535</v>
      </c>
      <c r="L1775" t="str">
        <f t="shared" si="137"/>
        <v>tier - 1</v>
      </c>
      <c r="M1775" t="str">
        <f t="shared" si="138"/>
        <v>tier - 1</v>
      </c>
      <c r="N1775" t="str">
        <f t="shared" si="139"/>
        <v>R1026</v>
      </c>
    </row>
    <row r="1776" spans="1:14" x14ac:dyDescent="0.25">
      <c r="A1776" t="s">
        <v>1807</v>
      </c>
      <c r="B1776">
        <v>1963</v>
      </c>
      <c r="C1776" s="17" t="s">
        <v>15</v>
      </c>
      <c r="D1776" s="15">
        <v>16</v>
      </c>
      <c r="E1776" s="21">
        <f t="shared" si="135"/>
        <v>23331</v>
      </c>
      <c r="F1776" s="23">
        <f t="shared" si="136"/>
        <v>59</v>
      </c>
      <c r="G1776">
        <v>0</v>
      </c>
      <c r="H1776" s="19">
        <v>17556.88</v>
      </c>
      <c r="I1776" t="s">
        <v>16</v>
      </c>
      <c r="J1776" t="s">
        <v>11</v>
      </c>
      <c r="K1776" t="s">
        <v>23</v>
      </c>
      <c r="L1776" t="str">
        <f t="shared" si="137"/>
        <v>tier - 1</v>
      </c>
      <c r="M1776" t="str">
        <f t="shared" si="138"/>
        <v>tier - 2</v>
      </c>
      <c r="N1776" t="str">
        <f t="shared" si="139"/>
        <v>R1012</v>
      </c>
    </row>
    <row r="1777" spans="1:14" x14ac:dyDescent="0.25">
      <c r="A1777" t="s">
        <v>1808</v>
      </c>
      <c r="B1777">
        <v>2002</v>
      </c>
      <c r="C1777" s="17" t="s">
        <v>35</v>
      </c>
      <c r="D1777" s="15">
        <v>25</v>
      </c>
      <c r="E1777" s="21">
        <f t="shared" si="135"/>
        <v>37493</v>
      </c>
      <c r="F1777" s="23">
        <f t="shared" si="136"/>
        <v>20</v>
      </c>
      <c r="G1777">
        <v>1</v>
      </c>
      <c r="H1777" s="19">
        <v>17560.38</v>
      </c>
      <c r="I1777" t="s">
        <v>16</v>
      </c>
      <c r="J1777" t="s">
        <v>16</v>
      </c>
      <c r="K1777" t="s">
        <v>23</v>
      </c>
      <c r="L1777" t="str">
        <f t="shared" si="137"/>
        <v>tier - 1</v>
      </c>
      <c r="M1777" t="str">
        <f t="shared" si="138"/>
        <v>tier - 1</v>
      </c>
      <c r="N1777" t="str">
        <f t="shared" si="139"/>
        <v>R1012</v>
      </c>
    </row>
    <row r="1778" spans="1:14" x14ac:dyDescent="0.25">
      <c r="A1778" t="s">
        <v>1809</v>
      </c>
      <c r="B1778">
        <v>1970</v>
      </c>
      <c r="C1778" s="17" t="s">
        <v>10</v>
      </c>
      <c r="D1778" s="15">
        <v>26</v>
      </c>
      <c r="E1778" s="21">
        <f t="shared" si="135"/>
        <v>25775</v>
      </c>
      <c r="F1778" s="23">
        <f t="shared" si="136"/>
        <v>52</v>
      </c>
      <c r="G1778">
        <v>0</v>
      </c>
      <c r="H1778" s="19">
        <v>17584.72</v>
      </c>
      <c r="I1778" t="s">
        <v>16</v>
      </c>
      <c r="J1778" t="s">
        <v>12</v>
      </c>
      <c r="K1778" t="s">
        <v>23</v>
      </c>
      <c r="L1778" t="str">
        <f t="shared" si="137"/>
        <v>tier - 1</v>
      </c>
      <c r="M1778" t="str">
        <f t="shared" si="138"/>
        <v>tier - 3</v>
      </c>
      <c r="N1778" t="str">
        <f t="shared" si="139"/>
        <v>R1012</v>
      </c>
    </row>
    <row r="1779" spans="1:14" x14ac:dyDescent="0.25">
      <c r="A1779" t="s">
        <v>1810</v>
      </c>
      <c r="B1779">
        <v>1990</v>
      </c>
      <c r="C1779" s="17" t="s">
        <v>37</v>
      </c>
      <c r="D1779" s="15">
        <v>25</v>
      </c>
      <c r="E1779" s="21">
        <f t="shared" si="135"/>
        <v>33171</v>
      </c>
      <c r="F1779" s="23">
        <f t="shared" si="136"/>
        <v>32</v>
      </c>
      <c r="G1779">
        <v>1</v>
      </c>
      <c r="H1779" s="19">
        <v>17626.240000000002</v>
      </c>
      <c r="I1779" t="s">
        <v>16</v>
      </c>
      <c r="J1779" t="s">
        <v>12</v>
      </c>
      <c r="K1779" t="s">
        <v>13</v>
      </c>
      <c r="L1779" t="str">
        <f t="shared" si="137"/>
        <v>tier - 1</v>
      </c>
      <c r="M1779" t="str">
        <f t="shared" si="138"/>
        <v>tier - 3</v>
      </c>
      <c r="N1779" t="str">
        <f t="shared" si="139"/>
        <v>R1013</v>
      </c>
    </row>
    <row r="1780" spans="1:14" x14ac:dyDescent="0.25">
      <c r="A1780" t="s">
        <v>1811</v>
      </c>
      <c r="B1780">
        <v>1994</v>
      </c>
      <c r="C1780" s="17" t="s">
        <v>10</v>
      </c>
      <c r="D1780" s="15">
        <v>1</v>
      </c>
      <c r="E1780" s="21">
        <f t="shared" si="135"/>
        <v>34516</v>
      </c>
      <c r="F1780" s="23">
        <f t="shared" si="136"/>
        <v>28</v>
      </c>
      <c r="G1780">
        <v>3</v>
      </c>
      <c r="H1780" s="19">
        <v>17663.14</v>
      </c>
      <c r="I1780" t="s">
        <v>16</v>
      </c>
      <c r="J1780" t="s">
        <v>12</v>
      </c>
      <c r="K1780" t="s">
        <v>13</v>
      </c>
      <c r="L1780" t="str">
        <f t="shared" si="137"/>
        <v>tier - 1</v>
      </c>
      <c r="M1780" t="str">
        <f t="shared" si="138"/>
        <v>tier - 3</v>
      </c>
      <c r="N1780" t="str">
        <f t="shared" si="139"/>
        <v>R1013</v>
      </c>
    </row>
    <row r="1781" spans="1:14" x14ac:dyDescent="0.25">
      <c r="A1781" t="s">
        <v>1812</v>
      </c>
      <c r="B1781">
        <v>2003</v>
      </c>
      <c r="C1781" s="17" t="s">
        <v>10</v>
      </c>
      <c r="D1781" s="15">
        <v>14</v>
      </c>
      <c r="E1781" s="21">
        <f t="shared" si="135"/>
        <v>37816</v>
      </c>
      <c r="F1781" s="23">
        <f t="shared" si="136"/>
        <v>19</v>
      </c>
      <c r="G1781">
        <v>0</v>
      </c>
      <c r="H1781" s="19">
        <v>17748.509999999998</v>
      </c>
      <c r="I1781" t="s">
        <v>16</v>
      </c>
      <c r="J1781" t="s">
        <v>16</v>
      </c>
      <c r="K1781" t="s">
        <v>23</v>
      </c>
      <c r="L1781" t="str">
        <f t="shared" si="137"/>
        <v>tier - 1</v>
      </c>
      <c r="M1781" t="str">
        <f t="shared" si="138"/>
        <v>tier - 1</v>
      </c>
      <c r="N1781" t="str">
        <f t="shared" si="139"/>
        <v>R1012</v>
      </c>
    </row>
    <row r="1782" spans="1:14" x14ac:dyDescent="0.25">
      <c r="A1782" t="s">
        <v>1813</v>
      </c>
      <c r="B1782">
        <v>1966</v>
      </c>
      <c r="C1782" s="17" t="s">
        <v>18</v>
      </c>
      <c r="D1782" s="15">
        <v>21</v>
      </c>
      <c r="E1782" s="21">
        <f t="shared" si="135"/>
        <v>24279</v>
      </c>
      <c r="F1782" s="23">
        <f t="shared" si="136"/>
        <v>56</v>
      </c>
      <c r="G1782">
        <v>0</v>
      </c>
      <c r="H1782" s="19">
        <v>17777.73</v>
      </c>
      <c r="I1782" t="s">
        <v>16</v>
      </c>
      <c r="J1782" t="s">
        <v>12</v>
      </c>
      <c r="K1782" t="s">
        <v>23</v>
      </c>
      <c r="L1782" t="str">
        <f t="shared" si="137"/>
        <v>tier - 1</v>
      </c>
      <c r="M1782" t="str">
        <f t="shared" si="138"/>
        <v>tier - 3</v>
      </c>
      <c r="N1782" t="str">
        <f t="shared" si="139"/>
        <v>R1012</v>
      </c>
    </row>
    <row r="1783" spans="1:14" x14ac:dyDescent="0.25">
      <c r="A1783" t="s">
        <v>1814</v>
      </c>
      <c r="B1783">
        <v>1979</v>
      </c>
      <c r="C1783" s="17" t="s">
        <v>37</v>
      </c>
      <c r="D1783" s="15">
        <v>10</v>
      </c>
      <c r="E1783" s="21">
        <f t="shared" si="135"/>
        <v>29138</v>
      </c>
      <c r="F1783" s="23">
        <f t="shared" si="136"/>
        <v>43</v>
      </c>
      <c r="G1783">
        <v>2</v>
      </c>
      <c r="H1783" s="19">
        <v>17779.939999999999</v>
      </c>
      <c r="I1783" t="s">
        <v>16</v>
      </c>
      <c r="J1783" t="s">
        <v>11</v>
      </c>
      <c r="K1783" t="s">
        <v>23</v>
      </c>
      <c r="L1783" t="str">
        <f t="shared" si="137"/>
        <v>tier - 1</v>
      </c>
      <c r="M1783" t="str">
        <f t="shared" si="138"/>
        <v>tier - 2</v>
      </c>
      <c r="N1783" t="str">
        <f t="shared" si="139"/>
        <v>R1012</v>
      </c>
    </row>
    <row r="1784" spans="1:14" x14ac:dyDescent="0.25">
      <c r="A1784" t="s">
        <v>1815</v>
      </c>
      <c r="B1784">
        <v>1963</v>
      </c>
      <c r="C1784" s="17" t="s">
        <v>30</v>
      </c>
      <c r="D1784" s="15">
        <v>8</v>
      </c>
      <c r="E1784" s="21">
        <f t="shared" si="135"/>
        <v>23353</v>
      </c>
      <c r="F1784" s="23">
        <f t="shared" si="136"/>
        <v>59</v>
      </c>
      <c r="G1784">
        <v>0</v>
      </c>
      <c r="H1784" s="19">
        <v>17832.599999999999</v>
      </c>
      <c r="I1784" t="s">
        <v>16</v>
      </c>
      <c r="J1784" t="s">
        <v>11</v>
      </c>
      <c r="K1784" t="s">
        <v>23</v>
      </c>
      <c r="L1784" t="str">
        <f t="shared" si="137"/>
        <v>tier - 1</v>
      </c>
      <c r="M1784" t="str">
        <f t="shared" si="138"/>
        <v>tier - 2</v>
      </c>
      <c r="N1784" t="str">
        <f t="shared" si="139"/>
        <v>R1012</v>
      </c>
    </row>
    <row r="1785" spans="1:14" x14ac:dyDescent="0.25">
      <c r="A1785" t="s">
        <v>1816</v>
      </c>
      <c r="B1785">
        <v>1976</v>
      </c>
      <c r="C1785" s="17" t="s">
        <v>30</v>
      </c>
      <c r="D1785" s="15">
        <v>12</v>
      </c>
      <c r="E1785" s="21">
        <f t="shared" si="135"/>
        <v>28106</v>
      </c>
      <c r="F1785" s="23">
        <f t="shared" si="136"/>
        <v>46</v>
      </c>
      <c r="G1785">
        <v>2</v>
      </c>
      <c r="H1785" s="19">
        <v>17862.919999999998</v>
      </c>
      <c r="I1785" t="s">
        <v>16</v>
      </c>
      <c r="J1785" t="s">
        <v>11</v>
      </c>
      <c r="K1785" t="s">
        <v>23</v>
      </c>
      <c r="L1785" t="str">
        <f t="shared" si="137"/>
        <v>tier - 1</v>
      </c>
      <c r="M1785" t="str">
        <f t="shared" si="138"/>
        <v>tier - 2</v>
      </c>
      <c r="N1785" t="str">
        <f t="shared" si="139"/>
        <v>R1012</v>
      </c>
    </row>
    <row r="1786" spans="1:14" x14ac:dyDescent="0.25">
      <c r="A1786" t="s">
        <v>1817</v>
      </c>
      <c r="B1786">
        <v>1997</v>
      </c>
      <c r="C1786" s="17" t="s">
        <v>35</v>
      </c>
      <c r="D1786" s="15">
        <v>26</v>
      </c>
      <c r="E1786" s="21">
        <f t="shared" si="135"/>
        <v>35668</v>
      </c>
      <c r="F1786" s="23">
        <f t="shared" si="136"/>
        <v>25</v>
      </c>
      <c r="G1786">
        <v>0</v>
      </c>
      <c r="H1786" s="19">
        <v>17878.900000000001</v>
      </c>
      <c r="I1786" t="s">
        <v>16</v>
      </c>
      <c r="J1786" t="s">
        <v>11</v>
      </c>
      <c r="K1786" t="s">
        <v>247</v>
      </c>
      <c r="L1786" t="str">
        <f t="shared" si="137"/>
        <v>tier - 1</v>
      </c>
      <c r="M1786" t="str">
        <f t="shared" si="138"/>
        <v>tier - 2</v>
      </c>
      <c r="N1786" t="str">
        <f t="shared" si="139"/>
        <v>R1024</v>
      </c>
    </row>
    <row r="1787" spans="1:14" x14ac:dyDescent="0.25">
      <c r="A1787" t="s">
        <v>1818</v>
      </c>
      <c r="B1787">
        <v>1979</v>
      </c>
      <c r="C1787" s="17" t="s">
        <v>15</v>
      </c>
      <c r="D1787" s="15">
        <v>12</v>
      </c>
      <c r="E1787" s="21">
        <f t="shared" si="135"/>
        <v>29171</v>
      </c>
      <c r="F1787" s="23">
        <f t="shared" si="136"/>
        <v>43</v>
      </c>
      <c r="G1787">
        <v>2</v>
      </c>
      <c r="H1787" s="19">
        <v>17882.669999999998</v>
      </c>
      <c r="I1787" t="s">
        <v>16</v>
      </c>
      <c r="J1787" t="s">
        <v>12</v>
      </c>
      <c r="K1787" t="s">
        <v>23</v>
      </c>
      <c r="L1787" t="str">
        <f t="shared" si="137"/>
        <v>tier - 1</v>
      </c>
      <c r="M1787" t="str">
        <f t="shared" si="138"/>
        <v>tier - 3</v>
      </c>
      <c r="N1787" t="str">
        <f t="shared" si="139"/>
        <v>R1012</v>
      </c>
    </row>
    <row r="1788" spans="1:14" x14ac:dyDescent="0.25">
      <c r="A1788" t="s">
        <v>1819</v>
      </c>
      <c r="B1788">
        <v>1989</v>
      </c>
      <c r="C1788" s="17" t="s">
        <v>30</v>
      </c>
      <c r="D1788" s="15">
        <v>4</v>
      </c>
      <c r="E1788" s="21">
        <f t="shared" si="135"/>
        <v>32846</v>
      </c>
      <c r="F1788" s="23">
        <f t="shared" si="136"/>
        <v>33</v>
      </c>
      <c r="G1788">
        <v>0</v>
      </c>
      <c r="H1788" s="19">
        <v>17904.53</v>
      </c>
      <c r="I1788" t="s">
        <v>16</v>
      </c>
      <c r="J1788" t="s">
        <v>11</v>
      </c>
      <c r="K1788" t="s">
        <v>356</v>
      </c>
      <c r="L1788" t="str">
        <f t="shared" si="137"/>
        <v>tier - 1</v>
      </c>
      <c r="M1788" t="str">
        <f t="shared" si="138"/>
        <v>tier - 2</v>
      </c>
      <c r="N1788" t="str">
        <f t="shared" si="139"/>
        <v>R1017</v>
      </c>
    </row>
    <row r="1789" spans="1:14" x14ac:dyDescent="0.25">
      <c r="A1789" t="s">
        <v>1820</v>
      </c>
      <c r="B1789">
        <v>1977</v>
      </c>
      <c r="C1789" s="17" t="s">
        <v>37</v>
      </c>
      <c r="D1789" s="15">
        <v>17</v>
      </c>
      <c r="E1789" s="21">
        <f t="shared" si="135"/>
        <v>28415</v>
      </c>
      <c r="F1789" s="23">
        <f t="shared" si="136"/>
        <v>45</v>
      </c>
      <c r="G1789">
        <v>0</v>
      </c>
      <c r="H1789" s="19">
        <v>17929.3</v>
      </c>
      <c r="I1789" t="s">
        <v>16</v>
      </c>
      <c r="J1789" t="s">
        <v>11</v>
      </c>
      <c r="K1789" t="s">
        <v>13</v>
      </c>
      <c r="L1789" t="str">
        <f t="shared" si="137"/>
        <v>tier - 1</v>
      </c>
      <c r="M1789" t="str">
        <f t="shared" si="138"/>
        <v>tier - 2</v>
      </c>
      <c r="N1789" t="str">
        <f t="shared" si="139"/>
        <v>R1013</v>
      </c>
    </row>
    <row r="1790" spans="1:14" x14ac:dyDescent="0.25">
      <c r="A1790" t="s">
        <v>1821</v>
      </c>
      <c r="B1790">
        <v>2001</v>
      </c>
      <c r="C1790" s="17" t="s">
        <v>20</v>
      </c>
      <c r="D1790" s="15">
        <v>28</v>
      </c>
      <c r="E1790" s="21">
        <f t="shared" si="135"/>
        <v>37162</v>
      </c>
      <c r="F1790" s="23">
        <f t="shared" si="136"/>
        <v>21</v>
      </c>
      <c r="G1790">
        <v>4</v>
      </c>
      <c r="H1790" s="19">
        <v>17942.11</v>
      </c>
      <c r="I1790" t="s">
        <v>16</v>
      </c>
      <c r="J1790" t="s">
        <v>11</v>
      </c>
      <c r="K1790" t="s">
        <v>42</v>
      </c>
      <c r="L1790" t="str">
        <f t="shared" si="137"/>
        <v>tier - 1</v>
      </c>
      <c r="M1790" t="str">
        <f t="shared" si="138"/>
        <v>tier - 2</v>
      </c>
      <c r="N1790" t="str">
        <f t="shared" si="139"/>
        <v>R1011</v>
      </c>
    </row>
    <row r="1791" spans="1:14" x14ac:dyDescent="0.25">
      <c r="A1791" t="s">
        <v>1822</v>
      </c>
      <c r="B1791">
        <v>1975</v>
      </c>
      <c r="C1791" s="17" t="s">
        <v>18</v>
      </c>
      <c r="D1791" s="15">
        <v>27</v>
      </c>
      <c r="E1791" s="21">
        <f t="shared" si="135"/>
        <v>27572</v>
      </c>
      <c r="F1791" s="23">
        <f t="shared" si="136"/>
        <v>47</v>
      </c>
      <c r="G1791">
        <v>1</v>
      </c>
      <c r="H1791" s="19">
        <v>18031.16</v>
      </c>
      <c r="I1791" t="s">
        <v>16</v>
      </c>
      <c r="J1791" t="s">
        <v>12</v>
      </c>
      <c r="K1791" t="s">
        <v>249</v>
      </c>
      <c r="L1791" t="str">
        <f t="shared" si="137"/>
        <v>tier - 1</v>
      </c>
      <c r="M1791" t="str">
        <f t="shared" si="138"/>
        <v>tier - 3</v>
      </c>
      <c r="N1791" t="str">
        <f t="shared" si="139"/>
        <v>R1023</v>
      </c>
    </row>
    <row r="1792" spans="1:14" x14ac:dyDescent="0.25">
      <c r="A1792" t="s">
        <v>1823</v>
      </c>
      <c r="B1792">
        <v>1965</v>
      </c>
      <c r="C1792" s="17" t="s">
        <v>37</v>
      </c>
      <c r="D1792" s="15">
        <v>17</v>
      </c>
      <c r="E1792" s="21">
        <f t="shared" si="135"/>
        <v>24032</v>
      </c>
      <c r="F1792" s="23">
        <f t="shared" si="136"/>
        <v>57</v>
      </c>
      <c r="G1792">
        <v>0</v>
      </c>
      <c r="H1792" s="19">
        <v>18031.189999999999</v>
      </c>
      <c r="I1792" t="s">
        <v>16</v>
      </c>
      <c r="J1792" t="s">
        <v>11</v>
      </c>
      <c r="K1792" t="s">
        <v>23</v>
      </c>
      <c r="L1792" t="str">
        <f t="shared" si="137"/>
        <v>tier - 1</v>
      </c>
      <c r="M1792" t="str">
        <f t="shared" si="138"/>
        <v>tier - 2</v>
      </c>
      <c r="N1792" t="str">
        <f t="shared" si="139"/>
        <v>R1012</v>
      </c>
    </row>
    <row r="1793" spans="1:14" x14ac:dyDescent="0.25">
      <c r="A1793" t="s">
        <v>1824</v>
      </c>
      <c r="B1793">
        <v>1999</v>
      </c>
      <c r="C1793" s="17" t="s">
        <v>37</v>
      </c>
      <c r="D1793" s="15">
        <v>24</v>
      </c>
      <c r="E1793" s="21">
        <f t="shared" si="135"/>
        <v>36457</v>
      </c>
      <c r="F1793" s="23">
        <f t="shared" si="136"/>
        <v>23</v>
      </c>
      <c r="G1793">
        <v>0</v>
      </c>
      <c r="H1793" s="19">
        <v>18033.97</v>
      </c>
      <c r="I1793" t="s">
        <v>16</v>
      </c>
      <c r="J1793" t="s">
        <v>16</v>
      </c>
      <c r="K1793" t="s">
        <v>23</v>
      </c>
      <c r="L1793" t="str">
        <f t="shared" si="137"/>
        <v>tier - 1</v>
      </c>
      <c r="M1793" t="str">
        <f t="shared" si="138"/>
        <v>tier - 1</v>
      </c>
      <c r="N1793" t="str">
        <f t="shared" si="139"/>
        <v>R1012</v>
      </c>
    </row>
    <row r="1794" spans="1:14" x14ac:dyDescent="0.25">
      <c r="A1794" t="s">
        <v>1825</v>
      </c>
      <c r="B1794">
        <v>1993</v>
      </c>
      <c r="C1794" s="17" t="s">
        <v>10</v>
      </c>
      <c r="D1794" s="15">
        <v>12</v>
      </c>
      <c r="E1794" s="21">
        <f t="shared" ref="E1794:E1857" si="140">DATEVALUE(D1794&amp;"-"&amp;C1794&amp;"-"&amp;B1794)</f>
        <v>34162</v>
      </c>
      <c r="F1794" s="23">
        <f t="shared" si="136"/>
        <v>29</v>
      </c>
      <c r="G1794">
        <v>2</v>
      </c>
      <c r="H1794" s="19">
        <v>18157.88</v>
      </c>
      <c r="I1794" t="s">
        <v>16</v>
      </c>
      <c r="J1794" t="s">
        <v>16</v>
      </c>
      <c r="K1794" t="s">
        <v>23</v>
      </c>
      <c r="L1794" t="str">
        <f t="shared" si="137"/>
        <v>tier - 1</v>
      </c>
      <c r="M1794" t="str">
        <f t="shared" si="138"/>
        <v>tier - 1</v>
      </c>
      <c r="N1794" t="str">
        <f t="shared" si="139"/>
        <v>R1012</v>
      </c>
    </row>
    <row r="1795" spans="1:14" x14ac:dyDescent="0.25">
      <c r="A1795" t="s">
        <v>1826</v>
      </c>
      <c r="B1795">
        <v>1963</v>
      </c>
      <c r="C1795" s="17" t="s">
        <v>10</v>
      </c>
      <c r="D1795" s="15">
        <v>4</v>
      </c>
      <c r="E1795" s="21">
        <f t="shared" si="140"/>
        <v>23196</v>
      </c>
      <c r="F1795" s="23">
        <f t="shared" ref="F1795:F1858" si="141">DATEDIF(E1795,DATE(2023,6,8),"Y")</f>
        <v>59</v>
      </c>
      <c r="G1795">
        <v>0</v>
      </c>
      <c r="H1795" s="19">
        <v>18208.34</v>
      </c>
      <c r="I1795" t="s">
        <v>16</v>
      </c>
      <c r="J1795" t="s">
        <v>11</v>
      </c>
      <c r="K1795" t="s">
        <v>535</v>
      </c>
      <c r="L1795" t="str">
        <f t="shared" ref="L1795:L1858" si="142">SUBSTITUTE(I1795,"?","tier - 2")</f>
        <v>tier - 1</v>
      </c>
      <c r="M1795" t="str">
        <f t="shared" ref="M1795:M1858" si="143">SUBSTITUTE(J1795,"?","tier - 2")</f>
        <v>tier - 2</v>
      </c>
      <c r="N1795" t="str">
        <f t="shared" ref="N1795:N1858" si="144">SUBSTITUTE(K1795,"?","Unknown")</f>
        <v>R1026</v>
      </c>
    </row>
    <row r="1796" spans="1:14" x14ac:dyDescent="0.25">
      <c r="A1796" t="s">
        <v>1827</v>
      </c>
      <c r="B1796">
        <v>1997</v>
      </c>
      <c r="C1796" s="17" t="s">
        <v>18</v>
      </c>
      <c r="D1796" s="15">
        <v>15</v>
      </c>
      <c r="E1796" s="21">
        <f t="shared" si="140"/>
        <v>35596</v>
      </c>
      <c r="F1796" s="23">
        <f t="shared" si="141"/>
        <v>25</v>
      </c>
      <c r="G1796">
        <v>1</v>
      </c>
      <c r="H1796" s="19">
        <v>18218.16</v>
      </c>
      <c r="I1796" t="s">
        <v>16</v>
      </c>
      <c r="J1796" t="s">
        <v>16</v>
      </c>
      <c r="K1796" t="s">
        <v>13</v>
      </c>
      <c r="L1796" t="str">
        <f t="shared" si="142"/>
        <v>tier - 1</v>
      </c>
      <c r="M1796" t="str">
        <f t="shared" si="143"/>
        <v>tier - 1</v>
      </c>
      <c r="N1796" t="str">
        <f t="shared" si="144"/>
        <v>R1013</v>
      </c>
    </row>
    <row r="1797" spans="1:14" x14ac:dyDescent="0.25">
      <c r="A1797" t="s">
        <v>1828</v>
      </c>
      <c r="B1797">
        <v>2004</v>
      </c>
      <c r="C1797" s="17" t="s">
        <v>20</v>
      </c>
      <c r="D1797" s="15">
        <v>10</v>
      </c>
      <c r="E1797" s="21">
        <f t="shared" si="140"/>
        <v>38240</v>
      </c>
      <c r="F1797" s="23">
        <f t="shared" si="141"/>
        <v>18</v>
      </c>
      <c r="G1797">
        <v>3</v>
      </c>
      <c r="H1797" s="19">
        <v>18223.45</v>
      </c>
      <c r="I1797" t="s">
        <v>16</v>
      </c>
      <c r="J1797" t="s">
        <v>12</v>
      </c>
      <c r="K1797" t="s">
        <v>13</v>
      </c>
      <c r="L1797" t="str">
        <f t="shared" si="142"/>
        <v>tier - 1</v>
      </c>
      <c r="M1797" t="str">
        <f t="shared" si="143"/>
        <v>tier - 3</v>
      </c>
      <c r="N1797" t="str">
        <f t="shared" si="144"/>
        <v>R1013</v>
      </c>
    </row>
    <row r="1798" spans="1:14" x14ac:dyDescent="0.25">
      <c r="A1798" t="s">
        <v>1829</v>
      </c>
      <c r="B1798">
        <v>1995</v>
      </c>
      <c r="C1798" s="17" t="s">
        <v>35</v>
      </c>
      <c r="D1798" s="15">
        <v>3</v>
      </c>
      <c r="E1798" s="21">
        <f t="shared" si="140"/>
        <v>34914</v>
      </c>
      <c r="F1798" s="23">
        <f t="shared" si="141"/>
        <v>27</v>
      </c>
      <c r="G1798">
        <v>0</v>
      </c>
      <c r="H1798" s="19">
        <v>18246.5</v>
      </c>
      <c r="I1798" t="s">
        <v>16</v>
      </c>
      <c r="J1798" t="s">
        <v>16</v>
      </c>
      <c r="K1798" t="s">
        <v>13</v>
      </c>
      <c r="L1798" t="str">
        <f t="shared" si="142"/>
        <v>tier - 1</v>
      </c>
      <c r="M1798" t="str">
        <f t="shared" si="143"/>
        <v>tier - 1</v>
      </c>
      <c r="N1798" t="str">
        <f t="shared" si="144"/>
        <v>R1013</v>
      </c>
    </row>
    <row r="1799" spans="1:14" x14ac:dyDescent="0.25">
      <c r="A1799" t="s">
        <v>1830</v>
      </c>
      <c r="B1799">
        <v>1992</v>
      </c>
      <c r="C1799" s="17" t="s">
        <v>30</v>
      </c>
      <c r="D1799" s="15">
        <v>25</v>
      </c>
      <c r="E1799" s="21">
        <f t="shared" si="140"/>
        <v>33963</v>
      </c>
      <c r="F1799" s="23">
        <f t="shared" si="141"/>
        <v>30</v>
      </c>
      <c r="G1799">
        <v>3</v>
      </c>
      <c r="H1799" s="19">
        <v>18259.22</v>
      </c>
      <c r="I1799" t="s">
        <v>16</v>
      </c>
      <c r="J1799" t="s">
        <v>12</v>
      </c>
      <c r="K1799" t="s">
        <v>42</v>
      </c>
      <c r="L1799" t="str">
        <f t="shared" si="142"/>
        <v>tier - 1</v>
      </c>
      <c r="M1799" t="str">
        <f t="shared" si="143"/>
        <v>tier - 3</v>
      </c>
      <c r="N1799" t="str">
        <f t="shared" si="144"/>
        <v>R1011</v>
      </c>
    </row>
    <row r="1800" spans="1:14" x14ac:dyDescent="0.25">
      <c r="A1800" t="s">
        <v>1831</v>
      </c>
      <c r="B1800">
        <v>1995</v>
      </c>
      <c r="C1800" s="17" t="s">
        <v>10</v>
      </c>
      <c r="D1800" s="15">
        <v>4</v>
      </c>
      <c r="E1800" s="21">
        <f t="shared" si="140"/>
        <v>34884</v>
      </c>
      <c r="F1800" s="23">
        <f t="shared" si="141"/>
        <v>27</v>
      </c>
      <c r="G1800">
        <v>0</v>
      </c>
      <c r="H1800" s="19">
        <v>18310.740000000002</v>
      </c>
      <c r="I1800" t="s">
        <v>16</v>
      </c>
      <c r="J1800" t="s">
        <v>12</v>
      </c>
      <c r="K1800" t="s">
        <v>23</v>
      </c>
      <c r="L1800" t="str">
        <f t="shared" si="142"/>
        <v>tier - 1</v>
      </c>
      <c r="M1800" t="str">
        <f t="shared" si="143"/>
        <v>tier - 3</v>
      </c>
      <c r="N1800" t="str">
        <f t="shared" si="144"/>
        <v>R1012</v>
      </c>
    </row>
    <row r="1801" spans="1:14" x14ac:dyDescent="0.25">
      <c r="A1801" t="s">
        <v>1832</v>
      </c>
      <c r="B1801">
        <v>1999</v>
      </c>
      <c r="C1801" s="17" t="s">
        <v>30</v>
      </c>
      <c r="D1801" s="15">
        <v>15</v>
      </c>
      <c r="E1801" s="21">
        <f t="shared" si="140"/>
        <v>36509</v>
      </c>
      <c r="F1801" s="23">
        <f t="shared" si="141"/>
        <v>23</v>
      </c>
      <c r="G1801">
        <v>1</v>
      </c>
      <c r="H1801" s="19">
        <v>18328.240000000002</v>
      </c>
      <c r="I1801" t="s">
        <v>16</v>
      </c>
      <c r="J1801" t="s">
        <v>11</v>
      </c>
      <c r="K1801" t="s">
        <v>13</v>
      </c>
      <c r="L1801" t="str">
        <f t="shared" si="142"/>
        <v>tier - 1</v>
      </c>
      <c r="M1801" t="str">
        <f t="shared" si="143"/>
        <v>tier - 2</v>
      </c>
      <c r="N1801" t="str">
        <f t="shared" si="144"/>
        <v>R1013</v>
      </c>
    </row>
    <row r="1802" spans="1:14" x14ac:dyDescent="0.25">
      <c r="A1802" t="s">
        <v>1833</v>
      </c>
      <c r="B1802">
        <v>1964</v>
      </c>
      <c r="C1802" s="17" t="s">
        <v>20</v>
      </c>
      <c r="D1802" s="15">
        <v>26</v>
      </c>
      <c r="E1802" s="21">
        <f t="shared" si="140"/>
        <v>23646</v>
      </c>
      <c r="F1802" s="23">
        <f t="shared" si="141"/>
        <v>58</v>
      </c>
      <c r="G1802">
        <v>0</v>
      </c>
      <c r="H1802" s="19">
        <v>18443.11</v>
      </c>
      <c r="I1802" t="s">
        <v>16</v>
      </c>
      <c r="J1802" t="s">
        <v>11</v>
      </c>
      <c r="K1802" t="s">
        <v>23</v>
      </c>
      <c r="L1802" t="str">
        <f t="shared" si="142"/>
        <v>tier - 1</v>
      </c>
      <c r="M1802" t="str">
        <f t="shared" si="143"/>
        <v>tier - 2</v>
      </c>
      <c r="N1802" t="str">
        <f t="shared" si="144"/>
        <v>R1012</v>
      </c>
    </row>
    <row r="1803" spans="1:14" x14ac:dyDescent="0.25">
      <c r="A1803" t="s">
        <v>1834</v>
      </c>
      <c r="B1803">
        <v>1986</v>
      </c>
      <c r="C1803" s="17" t="s">
        <v>35</v>
      </c>
      <c r="D1803" s="15">
        <v>12</v>
      </c>
      <c r="E1803" s="21">
        <f t="shared" si="140"/>
        <v>31636</v>
      </c>
      <c r="F1803" s="23">
        <f t="shared" si="141"/>
        <v>36</v>
      </c>
      <c r="G1803">
        <v>2</v>
      </c>
      <c r="H1803" s="19">
        <v>18608.259999999998</v>
      </c>
      <c r="I1803" t="s">
        <v>16</v>
      </c>
      <c r="J1803" t="s">
        <v>12</v>
      </c>
      <c r="K1803" t="s">
        <v>42</v>
      </c>
      <c r="L1803" t="str">
        <f t="shared" si="142"/>
        <v>tier - 1</v>
      </c>
      <c r="M1803" t="str">
        <f t="shared" si="143"/>
        <v>tier - 3</v>
      </c>
      <c r="N1803" t="str">
        <f t="shared" si="144"/>
        <v>R1011</v>
      </c>
    </row>
    <row r="1804" spans="1:14" x14ac:dyDescent="0.25">
      <c r="A1804" t="s">
        <v>1835</v>
      </c>
      <c r="B1804">
        <v>1998</v>
      </c>
      <c r="C1804" s="17" t="s">
        <v>20</v>
      </c>
      <c r="D1804" s="15">
        <v>23</v>
      </c>
      <c r="E1804" s="21">
        <f t="shared" si="140"/>
        <v>36061</v>
      </c>
      <c r="F1804" s="23">
        <f t="shared" si="141"/>
        <v>24</v>
      </c>
      <c r="G1804">
        <v>0</v>
      </c>
      <c r="H1804" s="19">
        <v>18648.419999999998</v>
      </c>
      <c r="I1804" t="s">
        <v>16</v>
      </c>
      <c r="J1804" t="s">
        <v>16</v>
      </c>
      <c r="K1804" t="s">
        <v>166</v>
      </c>
      <c r="L1804" t="str">
        <f t="shared" si="142"/>
        <v>tier - 1</v>
      </c>
      <c r="M1804" t="str">
        <f t="shared" si="143"/>
        <v>tier - 1</v>
      </c>
      <c r="N1804" t="str">
        <f t="shared" si="144"/>
        <v>R1019</v>
      </c>
    </row>
    <row r="1805" spans="1:14" x14ac:dyDescent="0.25">
      <c r="A1805" t="s">
        <v>1836</v>
      </c>
      <c r="B1805">
        <v>1970</v>
      </c>
      <c r="C1805" s="17" t="s">
        <v>37</v>
      </c>
      <c r="D1805" s="15">
        <v>17</v>
      </c>
      <c r="E1805" s="21">
        <f t="shared" si="140"/>
        <v>25858</v>
      </c>
      <c r="F1805" s="23">
        <f t="shared" si="141"/>
        <v>52</v>
      </c>
      <c r="G1805">
        <v>0</v>
      </c>
      <c r="H1805" s="19">
        <v>18682.740000000002</v>
      </c>
      <c r="I1805" t="s">
        <v>16</v>
      </c>
      <c r="J1805" t="s">
        <v>12</v>
      </c>
      <c r="K1805" t="s">
        <v>23</v>
      </c>
      <c r="L1805" t="str">
        <f t="shared" si="142"/>
        <v>tier - 1</v>
      </c>
      <c r="M1805" t="str">
        <f t="shared" si="143"/>
        <v>tier - 3</v>
      </c>
      <c r="N1805" t="str">
        <f t="shared" si="144"/>
        <v>R1012</v>
      </c>
    </row>
    <row r="1806" spans="1:14" x14ac:dyDescent="0.25">
      <c r="A1806" t="s">
        <v>1837</v>
      </c>
      <c r="B1806">
        <v>1967</v>
      </c>
      <c r="C1806" s="17" t="s">
        <v>35</v>
      </c>
      <c r="D1806" s="15">
        <v>30</v>
      </c>
      <c r="E1806" s="21">
        <f t="shared" si="140"/>
        <v>24714</v>
      </c>
      <c r="F1806" s="23">
        <f t="shared" si="141"/>
        <v>55</v>
      </c>
      <c r="G1806">
        <v>0</v>
      </c>
      <c r="H1806" s="19">
        <v>18694.689999999999</v>
      </c>
      <c r="I1806" t="s">
        <v>16</v>
      </c>
      <c r="J1806" t="s">
        <v>16</v>
      </c>
      <c r="K1806" t="s">
        <v>249</v>
      </c>
      <c r="L1806" t="str">
        <f t="shared" si="142"/>
        <v>tier - 1</v>
      </c>
      <c r="M1806" t="str">
        <f t="shared" si="143"/>
        <v>tier - 1</v>
      </c>
      <c r="N1806" t="str">
        <f t="shared" si="144"/>
        <v>R1023</v>
      </c>
    </row>
    <row r="1807" spans="1:14" x14ac:dyDescent="0.25">
      <c r="A1807" t="s">
        <v>1838</v>
      </c>
      <c r="B1807">
        <v>1992</v>
      </c>
      <c r="C1807" s="17" t="s">
        <v>30</v>
      </c>
      <c r="D1807" s="15">
        <v>27</v>
      </c>
      <c r="E1807" s="21">
        <f t="shared" si="140"/>
        <v>33965</v>
      </c>
      <c r="F1807" s="23">
        <f t="shared" si="141"/>
        <v>30</v>
      </c>
      <c r="G1807">
        <v>3</v>
      </c>
      <c r="H1807" s="19">
        <v>18765.88</v>
      </c>
      <c r="I1807" t="s">
        <v>16</v>
      </c>
      <c r="J1807" t="s">
        <v>11</v>
      </c>
      <c r="K1807" t="s">
        <v>23</v>
      </c>
      <c r="L1807" t="str">
        <f t="shared" si="142"/>
        <v>tier - 1</v>
      </c>
      <c r="M1807" t="str">
        <f t="shared" si="143"/>
        <v>tier - 2</v>
      </c>
      <c r="N1807" t="str">
        <f t="shared" si="144"/>
        <v>R1012</v>
      </c>
    </row>
    <row r="1808" spans="1:14" x14ac:dyDescent="0.25">
      <c r="A1808" t="s">
        <v>1839</v>
      </c>
      <c r="B1808">
        <v>1979</v>
      </c>
      <c r="C1808" s="17" t="s">
        <v>15</v>
      </c>
      <c r="D1808" s="15">
        <v>19</v>
      </c>
      <c r="E1808" s="21">
        <f t="shared" si="140"/>
        <v>29178</v>
      </c>
      <c r="F1808" s="23">
        <f t="shared" si="141"/>
        <v>43</v>
      </c>
      <c r="G1808">
        <v>2</v>
      </c>
      <c r="H1808" s="19">
        <v>18767.740000000002</v>
      </c>
      <c r="I1808" t="s">
        <v>16</v>
      </c>
      <c r="J1808" t="s">
        <v>16</v>
      </c>
      <c r="K1808" t="s">
        <v>13</v>
      </c>
      <c r="L1808" t="str">
        <f t="shared" si="142"/>
        <v>tier - 1</v>
      </c>
      <c r="M1808" t="str">
        <f t="shared" si="143"/>
        <v>tier - 1</v>
      </c>
      <c r="N1808" t="str">
        <f t="shared" si="144"/>
        <v>R1013</v>
      </c>
    </row>
    <row r="1809" spans="1:14" x14ac:dyDescent="0.25">
      <c r="A1809" t="s">
        <v>1840</v>
      </c>
      <c r="B1809">
        <v>1995</v>
      </c>
      <c r="C1809" s="17" t="s">
        <v>15</v>
      </c>
      <c r="D1809" s="15">
        <v>28</v>
      </c>
      <c r="E1809" s="21">
        <f t="shared" si="140"/>
        <v>35031</v>
      </c>
      <c r="F1809" s="23">
        <f t="shared" si="141"/>
        <v>27</v>
      </c>
      <c r="G1809">
        <v>3</v>
      </c>
      <c r="H1809" s="19">
        <v>18804.75</v>
      </c>
      <c r="I1809" t="s">
        <v>16</v>
      </c>
      <c r="J1809" t="s">
        <v>16</v>
      </c>
      <c r="K1809" t="s">
        <v>23</v>
      </c>
      <c r="L1809" t="str">
        <f t="shared" si="142"/>
        <v>tier - 1</v>
      </c>
      <c r="M1809" t="str">
        <f t="shared" si="143"/>
        <v>tier - 1</v>
      </c>
      <c r="N1809" t="str">
        <f t="shared" si="144"/>
        <v>R1012</v>
      </c>
    </row>
    <row r="1810" spans="1:14" x14ac:dyDescent="0.25">
      <c r="A1810" t="s">
        <v>1841</v>
      </c>
      <c r="B1810">
        <v>1979</v>
      </c>
      <c r="C1810" s="17" t="s">
        <v>37</v>
      </c>
      <c r="D1810" s="15">
        <v>15</v>
      </c>
      <c r="E1810" s="21">
        <f t="shared" si="140"/>
        <v>29143</v>
      </c>
      <c r="F1810" s="23">
        <f t="shared" si="141"/>
        <v>43</v>
      </c>
      <c r="G1810">
        <v>2</v>
      </c>
      <c r="H1810" s="19">
        <v>18806.150000000001</v>
      </c>
      <c r="I1810" t="s">
        <v>16</v>
      </c>
      <c r="J1810" t="s">
        <v>11</v>
      </c>
      <c r="K1810" t="s">
        <v>13</v>
      </c>
      <c r="L1810" t="str">
        <f t="shared" si="142"/>
        <v>tier - 1</v>
      </c>
      <c r="M1810" t="str">
        <f t="shared" si="143"/>
        <v>tier - 2</v>
      </c>
      <c r="N1810" t="str">
        <f t="shared" si="144"/>
        <v>R1013</v>
      </c>
    </row>
    <row r="1811" spans="1:14" x14ac:dyDescent="0.25">
      <c r="A1811" t="s">
        <v>1842</v>
      </c>
      <c r="B1811">
        <v>1962</v>
      </c>
      <c r="C1811" s="17" t="s">
        <v>30</v>
      </c>
      <c r="D1811" s="15">
        <v>18</v>
      </c>
      <c r="E1811" s="21">
        <f t="shared" si="140"/>
        <v>22998</v>
      </c>
      <c r="F1811" s="23">
        <f t="shared" si="141"/>
        <v>60</v>
      </c>
      <c r="G1811">
        <v>0</v>
      </c>
      <c r="H1811" s="19">
        <v>18815.53</v>
      </c>
      <c r="I1811" t="s">
        <v>16</v>
      </c>
      <c r="J1811" t="s">
        <v>16</v>
      </c>
      <c r="K1811" t="s">
        <v>249</v>
      </c>
      <c r="L1811" t="str">
        <f t="shared" si="142"/>
        <v>tier - 1</v>
      </c>
      <c r="M1811" t="str">
        <f t="shared" si="143"/>
        <v>tier - 1</v>
      </c>
      <c r="N1811" t="str">
        <f t="shared" si="144"/>
        <v>R1023</v>
      </c>
    </row>
    <row r="1812" spans="1:14" x14ac:dyDescent="0.25">
      <c r="A1812" t="s">
        <v>1843</v>
      </c>
      <c r="B1812">
        <v>2003</v>
      </c>
      <c r="C1812" s="17" t="s">
        <v>10</v>
      </c>
      <c r="D1812" s="15">
        <v>24</v>
      </c>
      <c r="E1812" s="21">
        <f t="shared" si="140"/>
        <v>37826</v>
      </c>
      <c r="F1812" s="23">
        <f t="shared" si="141"/>
        <v>19</v>
      </c>
      <c r="G1812">
        <v>3</v>
      </c>
      <c r="H1812" s="19">
        <v>18838.7</v>
      </c>
      <c r="I1812" t="s">
        <v>16</v>
      </c>
      <c r="J1812" t="s">
        <v>12</v>
      </c>
      <c r="K1812" t="s">
        <v>23</v>
      </c>
      <c r="L1812" t="str">
        <f t="shared" si="142"/>
        <v>tier - 1</v>
      </c>
      <c r="M1812" t="str">
        <f t="shared" si="143"/>
        <v>tier - 3</v>
      </c>
      <c r="N1812" t="str">
        <f t="shared" si="144"/>
        <v>R1012</v>
      </c>
    </row>
    <row r="1813" spans="1:14" x14ac:dyDescent="0.25">
      <c r="A1813" t="s">
        <v>1844</v>
      </c>
      <c r="B1813">
        <v>1963</v>
      </c>
      <c r="C1813" s="17" t="s">
        <v>30</v>
      </c>
      <c r="D1813" s="15">
        <v>6</v>
      </c>
      <c r="E1813" s="21">
        <f t="shared" si="140"/>
        <v>23351</v>
      </c>
      <c r="F1813" s="23">
        <f t="shared" si="141"/>
        <v>59</v>
      </c>
      <c r="G1813">
        <v>0</v>
      </c>
      <c r="H1813" s="19">
        <v>18883.330000000002</v>
      </c>
      <c r="I1813" t="s">
        <v>16</v>
      </c>
      <c r="J1813" t="s">
        <v>16</v>
      </c>
      <c r="K1813" t="s">
        <v>535</v>
      </c>
      <c r="L1813" t="str">
        <f t="shared" si="142"/>
        <v>tier - 1</v>
      </c>
      <c r="M1813" t="str">
        <f t="shared" si="143"/>
        <v>tier - 1</v>
      </c>
      <c r="N1813" t="str">
        <f t="shared" si="144"/>
        <v>R1026</v>
      </c>
    </row>
    <row r="1814" spans="1:14" x14ac:dyDescent="0.25">
      <c r="A1814" t="s">
        <v>1845</v>
      </c>
      <c r="B1814">
        <v>1995</v>
      </c>
      <c r="C1814" s="17" t="s">
        <v>20</v>
      </c>
      <c r="D1814" s="15">
        <v>27</v>
      </c>
      <c r="E1814" s="21">
        <f t="shared" si="140"/>
        <v>34969</v>
      </c>
      <c r="F1814" s="23">
        <f t="shared" si="141"/>
        <v>27</v>
      </c>
      <c r="G1814">
        <v>1</v>
      </c>
      <c r="H1814" s="19">
        <v>18903.490000000002</v>
      </c>
      <c r="I1814" t="s">
        <v>16</v>
      </c>
      <c r="J1814" t="s">
        <v>11</v>
      </c>
      <c r="K1814" t="s">
        <v>247</v>
      </c>
      <c r="L1814" t="str">
        <f t="shared" si="142"/>
        <v>tier - 1</v>
      </c>
      <c r="M1814" t="str">
        <f t="shared" si="143"/>
        <v>tier - 2</v>
      </c>
      <c r="N1814" t="str">
        <f t="shared" si="144"/>
        <v>R1024</v>
      </c>
    </row>
    <row r="1815" spans="1:14" x14ac:dyDescent="0.25">
      <c r="A1815" t="s">
        <v>1846</v>
      </c>
      <c r="B1815">
        <v>1969</v>
      </c>
      <c r="C1815" s="17" t="s">
        <v>35</v>
      </c>
      <c r="D1815" s="15">
        <v>3</v>
      </c>
      <c r="E1815" s="21">
        <f t="shared" si="140"/>
        <v>25418</v>
      </c>
      <c r="F1815" s="23">
        <f t="shared" si="141"/>
        <v>53</v>
      </c>
      <c r="G1815">
        <v>0</v>
      </c>
      <c r="H1815" s="19">
        <v>18932.810000000001</v>
      </c>
      <c r="I1815" t="s">
        <v>16</v>
      </c>
      <c r="J1815" t="s">
        <v>12</v>
      </c>
      <c r="K1815" t="s">
        <v>23</v>
      </c>
      <c r="L1815" t="str">
        <f t="shared" si="142"/>
        <v>tier - 1</v>
      </c>
      <c r="M1815" t="str">
        <f t="shared" si="143"/>
        <v>tier - 3</v>
      </c>
      <c r="N1815" t="str">
        <f t="shared" si="144"/>
        <v>R1012</v>
      </c>
    </row>
    <row r="1816" spans="1:14" x14ac:dyDescent="0.25">
      <c r="A1816" t="s">
        <v>1847</v>
      </c>
      <c r="B1816">
        <v>1963</v>
      </c>
      <c r="C1816" s="17" t="s">
        <v>37</v>
      </c>
      <c r="D1816" s="15">
        <v>20</v>
      </c>
      <c r="E1816" s="21">
        <f t="shared" si="140"/>
        <v>23304</v>
      </c>
      <c r="F1816" s="23">
        <f t="shared" si="141"/>
        <v>59</v>
      </c>
      <c r="G1816">
        <v>0</v>
      </c>
      <c r="H1816" s="19">
        <v>18954.560000000001</v>
      </c>
      <c r="I1816" t="s">
        <v>16</v>
      </c>
      <c r="J1816" t="s">
        <v>16</v>
      </c>
      <c r="K1816" t="s">
        <v>535</v>
      </c>
      <c r="L1816" t="str">
        <f t="shared" si="142"/>
        <v>tier - 1</v>
      </c>
      <c r="M1816" t="str">
        <f t="shared" si="143"/>
        <v>tier - 1</v>
      </c>
      <c r="N1816" t="str">
        <f t="shared" si="144"/>
        <v>R1026</v>
      </c>
    </row>
    <row r="1817" spans="1:14" x14ac:dyDescent="0.25">
      <c r="A1817" t="s">
        <v>1848</v>
      </c>
      <c r="B1817">
        <v>1998</v>
      </c>
      <c r="C1817" s="17" t="s">
        <v>35</v>
      </c>
      <c r="D1817" s="15">
        <v>6</v>
      </c>
      <c r="E1817" s="21">
        <f t="shared" si="140"/>
        <v>36013</v>
      </c>
      <c r="F1817" s="23">
        <f t="shared" si="141"/>
        <v>24</v>
      </c>
      <c r="G1817">
        <v>0</v>
      </c>
      <c r="H1817" s="19">
        <v>18955.22</v>
      </c>
      <c r="I1817" t="s">
        <v>16</v>
      </c>
      <c r="J1817" t="s">
        <v>12</v>
      </c>
      <c r="K1817" t="s">
        <v>42</v>
      </c>
      <c r="L1817" t="str">
        <f t="shared" si="142"/>
        <v>tier - 1</v>
      </c>
      <c r="M1817" t="str">
        <f t="shared" si="143"/>
        <v>tier - 3</v>
      </c>
      <c r="N1817" t="str">
        <f t="shared" si="144"/>
        <v>R1011</v>
      </c>
    </row>
    <row r="1818" spans="1:14" x14ac:dyDescent="0.25">
      <c r="A1818" t="s">
        <v>1849</v>
      </c>
      <c r="B1818">
        <v>1992</v>
      </c>
      <c r="C1818" s="17" t="s">
        <v>15</v>
      </c>
      <c r="D1818" s="15">
        <v>30</v>
      </c>
      <c r="E1818" s="21">
        <f t="shared" si="140"/>
        <v>33938</v>
      </c>
      <c r="F1818" s="23">
        <f t="shared" si="141"/>
        <v>30</v>
      </c>
      <c r="G1818">
        <v>1</v>
      </c>
      <c r="H1818" s="19">
        <v>18963.169999999998</v>
      </c>
      <c r="I1818" t="s">
        <v>16</v>
      </c>
      <c r="J1818" t="s">
        <v>16</v>
      </c>
      <c r="K1818" t="s">
        <v>13</v>
      </c>
      <c r="L1818" t="str">
        <f t="shared" si="142"/>
        <v>tier - 1</v>
      </c>
      <c r="M1818" t="str">
        <f t="shared" si="143"/>
        <v>tier - 1</v>
      </c>
      <c r="N1818" t="str">
        <f t="shared" si="144"/>
        <v>R1013</v>
      </c>
    </row>
    <row r="1819" spans="1:14" x14ac:dyDescent="0.25">
      <c r="A1819" t="s">
        <v>1850</v>
      </c>
      <c r="B1819">
        <v>1988</v>
      </c>
      <c r="C1819" s="17" t="s">
        <v>37</v>
      </c>
      <c r="D1819" s="15">
        <v>24</v>
      </c>
      <c r="E1819" s="21">
        <f t="shared" si="140"/>
        <v>32440</v>
      </c>
      <c r="F1819" s="23">
        <f t="shared" si="141"/>
        <v>34</v>
      </c>
      <c r="G1819">
        <v>2</v>
      </c>
      <c r="H1819" s="19">
        <v>18972.5</v>
      </c>
      <c r="I1819" t="s">
        <v>16</v>
      </c>
      <c r="J1819" t="s">
        <v>12</v>
      </c>
      <c r="K1819" t="s">
        <v>13</v>
      </c>
      <c r="L1819" t="str">
        <f t="shared" si="142"/>
        <v>tier - 1</v>
      </c>
      <c r="M1819" t="str">
        <f t="shared" si="143"/>
        <v>tier - 3</v>
      </c>
      <c r="N1819" t="str">
        <f t="shared" si="144"/>
        <v>R1013</v>
      </c>
    </row>
    <row r="1820" spans="1:14" x14ac:dyDescent="0.25">
      <c r="A1820" t="s">
        <v>1851</v>
      </c>
      <c r="B1820">
        <v>1983</v>
      </c>
      <c r="C1820" s="17" t="s">
        <v>30</v>
      </c>
      <c r="D1820" s="15">
        <v>19</v>
      </c>
      <c r="E1820" s="21">
        <f t="shared" si="140"/>
        <v>30669</v>
      </c>
      <c r="F1820" s="23">
        <f t="shared" si="141"/>
        <v>39</v>
      </c>
      <c r="G1820">
        <v>5</v>
      </c>
      <c r="H1820" s="19">
        <v>19023.259999999998</v>
      </c>
      <c r="I1820" t="s">
        <v>16</v>
      </c>
      <c r="J1820" t="s">
        <v>12</v>
      </c>
      <c r="K1820" t="s">
        <v>42</v>
      </c>
      <c r="L1820" t="str">
        <f t="shared" si="142"/>
        <v>tier - 1</v>
      </c>
      <c r="M1820" t="str">
        <f t="shared" si="143"/>
        <v>tier - 3</v>
      </c>
      <c r="N1820" t="str">
        <f t="shared" si="144"/>
        <v>R1011</v>
      </c>
    </row>
    <row r="1821" spans="1:14" x14ac:dyDescent="0.25">
      <c r="A1821" t="s">
        <v>1852</v>
      </c>
      <c r="B1821">
        <v>1989</v>
      </c>
      <c r="C1821" s="17" t="s">
        <v>18</v>
      </c>
      <c r="D1821" s="15">
        <v>5</v>
      </c>
      <c r="E1821" s="21">
        <f t="shared" si="140"/>
        <v>32664</v>
      </c>
      <c r="F1821" s="23">
        <f t="shared" si="141"/>
        <v>34</v>
      </c>
      <c r="G1821">
        <v>1</v>
      </c>
      <c r="H1821" s="19">
        <v>19040.88</v>
      </c>
      <c r="I1821" t="s">
        <v>16</v>
      </c>
      <c r="J1821" t="s">
        <v>12</v>
      </c>
      <c r="K1821" t="s">
        <v>42</v>
      </c>
      <c r="L1821" t="str">
        <f t="shared" si="142"/>
        <v>tier - 1</v>
      </c>
      <c r="M1821" t="str">
        <f t="shared" si="143"/>
        <v>tier - 3</v>
      </c>
      <c r="N1821" t="str">
        <f t="shared" si="144"/>
        <v>R1011</v>
      </c>
    </row>
    <row r="1822" spans="1:14" x14ac:dyDescent="0.25">
      <c r="A1822" t="s">
        <v>1853</v>
      </c>
      <c r="B1822">
        <v>1993</v>
      </c>
      <c r="C1822" s="17" t="s">
        <v>20</v>
      </c>
      <c r="D1822" s="15">
        <v>28</v>
      </c>
      <c r="E1822" s="21">
        <f t="shared" si="140"/>
        <v>34240</v>
      </c>
      <c r="F1822" s="23">
        <f t="shared" si="141"/>
        <v>29</v>
      </c>
      <c r="G1822">
        <v>1</v>
      </c>
      <c r="H1822" s="19">
        <v>19107.78</v>
      </c>
      <c r="I1822" t="s">
        <v>16</v>
      </c>
      <c r="J1822" t="s">
        <v>11</v>
      </c>
      <c r="K1822" t="s">
        <v>13</v>
      </c>
      <c r="L1822" t="str">
        <f t="shared" si="142"/>
        <v>tier - 1</v>
      </c>
      <c r="M1822" t="str">
        <f t="shared" si="143"/>
        <v>tier - 2</v>
      </c>
      <c r="N1822" t="str">
        <f t="shared" si="144"/>
        <v>R1013</v>
      </c>
    </row>
    <row r="1823" spans="1:14" x14ac:dyDescent="0.25">
      <c r="A1823" t="s">
        <v>1854</v>
      </c>
      <c r="B1823">
        <v>1979</v>
      </c>
      <c r="C1823" s="17" t="s">
        <v>10</v>
      </c>
      <c r="D1823" s="15">
        <v>2</v>
      </c>
      <c r="E1823" s="21">
        <f t="shared" si="140"/>
        <v>29038</v>
      </c>
      <c r="F1823" s="23">
        <f t="shared" si="141"/>
        <v>43</v>
      </c>
      <c r="G1823">
        <v>2</v>
      </c>
      <c r="H1823" s="19">
        <v>19144.580000000002</v>
      </c>
      <c r="I1823" t="s">
        <v>16</v>
      </c>
      <c r="J1823" t="s">
        <v>16</v>
      </c>
      <c r="K1823" t="s">
        <v>247</v>
      </c>
      <c r="L1823" t="str">
        <f t="shared" si="142"/>
        <v>tier - 1</v>
      </c>
      <c r="M1823" t="str">
        <f t="shared" si="143"/>
        <v>tier - 1</v>
      </c>
      <c r="N1823" t="str">
        <f t="shared" si="144"/>
        <v>R1024</v>
      </c>
    </row>
    <row r="1824" spans="1:14" x14ac:dyDescent="0.25">
      <c r="A1824" t="s">
        <v>1855</v>
      </c>
      <c r="B1824">
        <v>1991</v>
      </c>
      <c r="C1824" s="17" t="s">
        <v>20</v>
      </c>
      <c r="D1824" s="15">
        <v>16</v>
      </c>
      <c r="E1824" s="21">
        <f t="shared" si="140"/>
        <v>33497</v>
      </c>
      <c r="F1824" s="23">
        <f t="shared" si="141"/>
        <v>31</v>
      </c>
      <c r="G1824">
        <v>3</v>
      </c>
      <c r="H1824" s="19">
        <v>19199.939999999999</v>
      </c>
      <c r="I1824" t="s">
        <v>16</v>
      </c>
      <c r="J1824" t="s">
        <v>12</v>
      </c>
      <c r="K1824" t="s">
        <v>42</v>
      </c>
      <c r="L1824" t="str">
        <f t="shared" si="142"/>
        <v>tier - 1</v>
      </c>
      <c r="M1824" t="str">
        <f t="shared" si="143"/>
        <v>tier - 3</v>
      </c>
      <c r="N1824" t="str">
        <f t="shared" si="144"/>
        <v>R1011</v>
      </c>
    </row>
    <row r="1825" spans="1:14" x14ac:dyDescent="0.25">
      <c r="A1825" t="s">
        <v>1856</v>
      </c>
      <c r="B1825">
        <v>1985</v>
      </c>
      <c r="C1825" s="17" t="s">
        <v>30</v>
      </c>
      <c r="D1825" s="15">
        <v>28</v>
      </c>
      <c r="E1825" s="21">
        <f t="shared" si="140"/>
        <v>31409</v>
      </c>
      <c r="F1825" s="23">
        <f t="shared" si="141"/>
        <v>37</v>
      </c>
      <c r="G1825">
        <v>0</v>
      </c>
      <c r="H1825" s="19">
        <v>19214.71</v>
      </c>
      <c r="I1825" t="s">
        <v>16</v>
      </c>
      <c r="J1825" t="s">
        <v>12</v>
      </c>
      <c r="K1825" t="s">
        <v>13</v>
      </c>
      <c r="L1825" t="str">
        <f t="shared" si="142"/>
        <v>tier - 1</v>
      </c>
      <c r="M1825" t="str">
        <f t="shared" si="143"/>
        <v>tier - 3</v>
      </c>
      <c r="N1825" t="str">
        <f t="shared" si="144"/>
        <v>R1013</v>
      </c>
    </row>
    <row r="1826" spans="1:14" x14ac:dyDescent="0.25">
      <c r="A1826" t="s">
        <v>1857</v>
      </c>
      <c r="B1826">
        <v>1967</v>
      </c>
      <c r="C1826" s="17" t="s">
        <v>10</v>
      </c>
      <c r="D1826" s="15">
        <v>29</v>
      </c>
      <c r="E1826" s="21">
        <f t="shared" si="140"/>
        <v>24682</v>
      </c>
      <c r="F1826" s="23">
        <f t="shared" si="141"/>
        <v>55</v>
      </c>
      <c r="G1826">
        <v>0</v>
      </c>
      <c r="H1826" s="19">
        <v>19259.96</v>
      </c>
      <c r="I1826" t="s">
        <v>16</v>
      </c>
      <c r="J1826" t="s">
        <v>16</v>
      </c>
      <c r="K1826" t="s">
        <v>23</v>
      </c>
      <c r="L1826" t="str">
        <f t="shared" si="142"/>
        <v>tier - 1</v>
      </c>
      <c r="M1826" t="str">
        <f t="shared" si="143"/>
        <v>tier - 1</v>
      </c>
      <c r="N1826" t="str">
        <f t="shared" si="144"/>
        <v>R1012</v>
      </c>
    </row>
    <row r="1827" spans="1:14" x14ac:dyDescent="0.25">
      <c r="A1827" t="s">
        <v>1858</v>
      </c>
      <c r="B1827">
        <v>1966</v>
      </c>
      <c r="C1827" s="17" t="s">
        <v>15</v>
      </c>
      <c r="D1827" s="15">
        <v>15</v>
      </c>
      <c r="E1827" s="21">
        <f t="shared" si="140"/>
        <v>24426</v>
      </c>
      <c r="F1827" s="23">
        <f t="shared" si="141"/>
        <v>56</v>
      </c>
      <c r="G1827">
        <v>0</v>
      </c>
      <c r="H1827" s="19">
        <v>19321.060000000001</v>
      </c>
      <c r="I1827" t="s">
        <v>16</v>
      </c>
      <c r="J1827" t="s">
        <v>16</v>
      </c>
      <c r="K1827" t="s">
        <v>23</v>
      </c>
      <c r="L1827" t="str">
        <f t="shared" si="142"/>
        <v>tier - 1</v>
      </c>
      <c r="M1827" t="str">
        <f t="shared" si="143"/>
        <v>tier - 1</v>
      </c>
      <c r="N1827" t="str">
        <f t="shared" si="144"/>
        <v>R1012</v>
      </c>
    </row>
    <row r="1828" spans="1:14" x14ac:dyDescent="0.25">
      <c r="A1828" t="s">
        <v>1859</v>
      </c>
      <c r="B1828">
        <v>1991</v>
      </c>
      <c r="C1828" s="17" t="s">
        <v>35</v>
      </c>
      <c r="D1828" s="15">
        <v>24</v>
      </c>
      <c r="E1828" s="21">
        <f t="shared" si="140"/>
        <v>33474</v>
      </c>
      <c r="F1828" s="23">
        <f t="shared" si="141"/>
        <v>31</v>
      </c>
      <c r="G1828">
        <v>0</v>
      </c>
      <c r="H1828" s="19">
        <v>19350.37</v>
      </c>
      <c r="I1828" t="s">
        <v>16</v>
      </c>
      <c r="J1828" t="s">
        <v>12</v>
      </c>
      <c r="K1828" t="s">
        <v>13</v>
      </c>
      <c r="L1828" t="str">
        <f t="shared" si="142"/>
        <v>tier - 1</v>
      </c>
      <c r="M1828" t="str">
        <f t="shared" si="143"/>
        <v>tier - 3</v>
      </c>
      <c r="N1828" t="str">
        <f t="shared" si="144"/>
        <v>R1013</v>
      </c>
    </row>
    <row r="1829" spans="1:14" x14ac:dyDescent="0.25">
      <c r="A1829" t="s">
        <v>1860</v>
      </c>
      <c r="B1829">
        <v>1987</v>
      </c>
      <c r="C1829" s="17" t="s">
        <v>18</v>
      </c>
      <c r="D1829" s="15">
        <v>30</v>
      </c>
      <c r="E1829" s="21">
        <f t="shared" si="140"/>
        <v>31958</v>
      </c>
      <c r="F1829" s="23">
        <f t="shared" si="141"/>
        <v>35</v>
      </c>
      <c r="G1829">
        <v>3</v>
      </c>
      <c r="H1829" s="19">
        <v>19362</v>
      </c>
      <c r="I1829" t="s">
        <v>16</v>
      </c>
      <c r="J1829" t="s">
        <v>12</v>
      </c>
      <c r="K1829" t="s">
        <v>13</v>
      </c>
      <c r="L1829" t="str">
        <f t="shared" si="142"/>
        <v>tier - 1</v>
      </c>
      <c r="M1829" t="str">
        <f t="shared" si="143"/>
        <v>tier - 3</v>
      </c>
      <c r="N1829" t="str">
        <f t="shared" si="144"/>
        <v>R1013</v>
      </c>
    </row>
    <row r="1830" spans="1:14" x14ac:dyDescent="0.25">
      <c r="A1830" t="s">
        <v>1861</v>
      </c>
      <c r="B1830">
        <v>1993</v>
      </c>
      <c r="C1830" s="17" t="s">
        <v>20</v>
      </c>
      <c r="D1830" s="15">
        <v>6</v>
      </c>
      <c r="E1830" s="21">
        <f t="shared" si="140"/>
        <v>34218</v>
      </c>
      <c r="F1830" s="23">
        <f t="shared" si="141"/>
        <v>29</v>
      </c>
      <c r="G1830">
        <v>2</v>
      </c>
      <c r="H1830" s="19">
        <v>19442.349999999999</v>
      </c>
      <c r="I1830" t="s">
        <v>16</v>
      </c>
      <c r="J1830" t="s">
        <v>12</v>
      </c>
      <c r="K1830" t="s">
        <v>23</v>
      </c>
      <c r="L1830" t="str">
        <f t="shared" si="142"/>
        <v>tier - 1</v>
      </c>
      <c r="M1830" t="str">
        <f t="shared" si="143"/>
        <v>tier - 3</v>
      </c>
      <c r="N1830" t="str">
        <f t="shared" si="144"/>
        <v>R1012</v>
      </c>
    </row>
    <row r="1831" spans="1:14" x14ac:dyDescent="0.25">
      <c r="A1831" t="s">
        <v>1862</v>
      </c>
      <c r="B1831">
        <v>1982</v>
      </c>
      <c r="C1831" s="17" t="s">
        <v>30</v>
      </c>
      <c r="D1831" s="15">
        <v>15</v>
      </c>
      <c r="E1831" s="21">
        <f t="shared" si="140"/>
        <v>30300</v>
      </c>
      <c r="F1831" s="23">
        <f t="shared" si="141"/>
        <v>40</v>
      </c>
      <c r="G1831">
        <v>2</v>
      </c>
      <c r="H1831" s="19">
        <v>19444.27</v>
      </c>
      <c r="I1831" t="s">
        <v>16</v>
      </c>
      <c r="J1831" t="s">
        <v>16</v>
      </c>
      <c r="K1831" t="s">
        <v>13</v>
      </c>
      <c r="L1831" t="str">
        <f t="shared" si="142"/>
        <v>tier - 1</v>
      </c>
      <c r="M1831" t="str">
        <f t="shared" si="143"/>
        <v>tier - 1</v>
      </c>
      <c r="N1831" t="str">
        <f t="shared" si="144"/>
        <v>R1013</v>
      </c>
    </row>
    <row r="1832" spans="1:14" x14ac:dyDescent="0.25">
      <c r="A1832" t="s">
        <v>1863</v>
      </c>
      <c r="B1832">
        <v>1987</v>
      </c>
      <c r="C1832" s="17" t="s">
        <v>15</v>
      </c>
      <c r="D1832" s="15">
        <v>30</v>
      </c>
      <c r="E1832" s="21">
        <f t="shared" si="140"/>
        <v>32111</v>
      </c>
      <c r="F1832" s="23">
        <f t="shared" si="141"/>
        <v>35</v>
      </c>
      <c r="G1832">
        <v>4</v>
      </c>
      <c r="H1832" s="19">
        <v>19496.72</v>
      </c>
      <c r="I1832" t="s">
        <v>16</v>
      </c>
      <c r="J1832" t="s">
        <v>12</v>
      </c>
      <c r="K1832" t="s">
        <v>166</v>
      </c>
      <c r="L1832" t="str">
        <f t="shared" si="142"/>
        <v>tier - 1</v>
      </c>
      <c r="M1832" t="str">
        <f t="shared" si="143"/>
        <v>tier - 3</v>
      </c>
      <c r="N1832" t="str">
        <f t="shared" si="144"/>
        <v>R1019</v>
      </c>
    </row>
    <row r="1833" spans="1:14" x14ac:dyDescent="0.25">
      <c r="A1833" t="s">
        <v>1864</v>
      </c>
      <c r="B1833">
        <v>1980</v>
      </c>
      <c r="C1833" s="17" t="s">
        <v>15</v>
      </c>
      <c r="D1833" s="15">
        <v>8</v>
      </c>
      <c r="E1833" s="21">
        <f t="shared" si="140"/>
        <v>29533</v>
      </c>
      <c r="F1833" s="23">
        <f t="shared" si="141"/>
        <v>42</v>
      </c>
      <c r="G1833">
        <v>0</v>
      </c>
      <c r="H1833" s="19">
        <v>19515.54</v>
      </c>
      <c r="I1833" t="s">
        <v>16</v>
      </c>
      <c r="J1833" t="s">
        <v>16</v>
      </c>
      <c r="K1833" t="s">
        <v>13</v>
      </c>
      <c r="L1833" t="str">
        <f t="shared" si="142"/>
        <v>tier - 1</v>
      </c>
      <c r="M1833" t="str">
        <f t="shared" si="143"/>
        <v>tier - 1</v>
      </c>
      <c r="N1833" t="str">
        <f t="shared" si="144"/>
        <v>R1013</v>
      </c>
    </row>
    <row r="1834" spans="1:14" x14ac:dyDescent="0.25">
      <c r="A1834" t="s">
        <v>1865</v>
      </c>
      <c r="B1834">
        <v>1992</v>
      </c>
      <c r="C1834" s="17" t="s">
        <v>35</v>
      </c>
      <c r="D1834" s="15">
        <v>19</v>
      </c>
      <c r="E1834" s="21">
        <f t="shared" si="140"/>
        <v>33835</v>
      </c>
      <c r="F1834" s="23">
        <f t="shared" si="141"/>
        <v>30</v>
      </c>
      <c r="G1834">
        <v>1</v>
      </c>
      <c r="H1834" s="19">
        <v>19521.97</v>
      </c>
      <c r="I1834" t="s">
        <v>16</v>
      </c>
      <c r="J1834" t="s">
        <v>11</v>
      </c>
      <c r="K1834" t="s">
        <v>13</v>
      </c>
      <c r="L1834" t="str">
        <f t="shared" si="142"/>
        <v>tier - 1</v>
      </c>
      <c r="M1834" t="str">
        <f t="shared" si="143"/>
        <v>tier - 2</v>
      </c>
      <c r="N1834" t="str">
        <f t="shared" si="144"/>
        <v>R1013</v>
      </c>
    </row>
    <row r="1835" spans="1:14" x14ac:dyDescent="0.25">
      <c r="A1835" t="s">
        <v>1866</v>
      </c>
      <c r="B1835">
        <v>1985</v>
      </c>
      <c r="C1835" s="17" t="s">
        <v>20</v>
      </c>
      <c r="D1835" s="15">
        <v>17</v>
      </c>
      <c r="E1835" s="21">
        <f t="shared" si="140"/>
        <v>31307</v>
      </c>
      <c r="F1835" s="23">
        <f t="shared" si="141"/>
        <v>37</v>
      </c>
      <c r="G1835">
        <v>0</v>
      </c>
      <c r="H1835" s="19">
        <v>19539.240000000002</v>
      </c>
      <c r="I1835" t="s">
        <v>16</v>
      </c>
      <c r="J1835" t="s">
        <v>16</v>
      </c>
      <c r="K1835" t="s">
        <v>13</v>
      </c>
      <c r="L1835" t="str">
        <f t="shared" si="142"/>
        <v>tier - 1</v>
      </c>
      <c r="M1835" t="str">
        <f t="shared" si="143"/>
        <v>tier - 1</v>
      </c>
      <c r="N1835" t="str">
        <f t="shared" si="144"/>
        <v>R1013</v>
      </c>
    </row>
    <row r="1836" spans="1:14" x14ac:dyDescent="0.25">
      <c r="A1836" t="s">
        <v>1867</v>
      </c>
      <c r="B1836">
        <v>1963</v>
      </c>
      <c r="C1836" s="17" t="s">
        <v>10</v>
      </c>
      <c r="D1836" s="15">
        <v>14</v>
      </c>
      <c r="E1836" s="21">
        <f t="shared" si="140"/>
        <v>23206</v>
      </c>
      <c r="F1836" s="23">
        <f t="shared" si="141"/>
        <v>59</v>
      </c>
      <c r="G1836">
        <v>0</v>
      </c>
      <c r="H1836" s="19">
        <v>19551.34</v>
      </c>
      <c r="I1836" t="s">
        <v>16</v>
      </c>
      <c r="J1836" t="s">
        <v>12</v>
      </c>
      <c r="K1836" t="s">
        <v>23</v>
      </c>
      <c r="L1836" t="str">
        <f t="shared" si="142"/>
        <v>tier - 1</v>
      </c>
      <c r="M1836" t="str">
        <f t="shared" si="143"/>
        <v>tier - 3</v>
      </c>
      <c r="N1836" t="str">
        <f t="shared" si="144"/>
        <v>R1012</v>
      </c>
    </row>
    <row r="1837" spans="1:14" x14ac:dyDescent="0.25">
      <c r="A1837" t="s">
        <v>1868</v>
      </c>
      <c r="B1837">
        <v>1978</v>
      </c>
      <c r="C1837" s="17" t="s">
        <v>20</v>
      </c>
      <c r="D1837" s="15">
        <v>24</v>
      </c>
      <c r="E1837" s="21">
        <f t="shared" si="140"/>
        <v>28757</v>
      </c>
      <c r="F1837" s="23">
        <f t="shared" si="141"/>
        <v>44</v>
      </c>
      <c r="G1837">
        <v>1</v>
      </c>
      <c r="H1837" s="19">
        <v>19594.810000000001</v>
      </c>
      <c r="I1837" t="s">
        <v>16</v>
      </c>
      <c r="J1837" t="s">
        <v>16</v>
      </c>
      <c r="K1837" t="s">
        <v>247</v>
      </c>
      <c r="L1837" t="str">
        <f t="shared" si="142"/>
        <v>tier - 1</v>
      </c>
      <c r="M1837" t="str">
        <f t="shared" si="143"/>
        <v>tier - 1</v>
      </c>
      <c r="N1837" t="str">
        <f t="shared" si="144"/>
        <v>R1024</v>
      </c>
    </row>
    <row r="1838" spans="1:14" x14ac:dyDescent="0.25">
      <c r="A1838" t="s">
        <v>1869</v>
      </c>
      <c r="B1838">
        <v>1994</v>
      </c>
      <c r="C1838" s="17" t="s">
        <v>35</v>
      </c>
      <c r="D1838" s="15">
        <v>27</v>
      </c>
      <c r="E1838" s="21">
        <f t="shared" si="140"/>
        <v>34573</v>
      </c>
      <c r="F1838" s="23">
        <f t="shared" si="141"/>
        <v>28</v>
      </c>
      <c r="G1838">
        <v>0</v>
      </c>
      <c r="H1838" s="19">
        <v>19673.34</v>
      </c>
      <c r="I1838" t="s">
        <v>16</v>
      </c>
      <c r="J1838" t="s">
        <v>11</v>
      </c>
      <c r="K1838" t="s">
        <v>23</v>
      </c>
      <c r="L1838" t="str">
        <f t="shared" si="142"/>
        <v>tier - 1</v>
      </c>
      <c r="M1838" t="str">
        <f t="shared" si="143"/>
        <v>tier - 2</v>
      </c>
      <c r="N1838" t="str">
        <f t="shared" si="144"/>
        <v>R1012</v>
      </c>
    </row>
    <row r="1839" spans="1:14" x14ac:dyDescent="0.25">
      <c r="A1839" t="s">
        <v>1870</v>
      </c>
      <c r="B1839">
        <v>1990</v>
      </c>
      <c r="C1839" s="17" t="s">
        <v>35</v>
      </c>
      <c r="D1839" s="15">
        <v>8</v>
      </c>
      <c r="E1839" s="21">
        <f t="shared" si="140"/>
        <v>33093</v>
      </c>
      <c r="F1839" s="23">
        <f t="shared" si="141"/>
        <v>32</v>
      </c>
      <c r="G1839">
        <v>1</v>
      </c>
      <c r="H1839" s="19">
        <v>19719.689999999999</v>
      </c>
      <c r="I1839" t="s">
        <v>16</v>
      </c>
      <c r="J1839" t="s">
        <v>11</v>
      </c>
      <c r="K1839" t="s">
        <v>13</v>
      </c>
      <c r="L1839" t="str">
        <f t="shared" si="142"/>
        <v>tier - 1</v>
      </c>
      <c r="M1839" t="str">
        <f t="shared" si="143"/>
        <v>tier - 2</v>
      </c>
      <c r="N1839" t="str">
        <f t="shared" si="144"/>
        <v>R1013</v>
      </c>
    </row>
    <row r="1840" spans="1:14" x14ac:dyDescent="0.25">
      <c r="A1840" t="s">
        <v>1871</v>
      </c>
      <c r="B1840">
        <v>1972</v>
      </c>
      <c r="C1840" s="17" t="s">
        <v>18</v>
      </c>
      <c r="D1840" s="15">
        <v>14</v>
      </c>
      <c r="E1840" s="21">
        <f t="shared" si="140"/>
        <v>26464</v>
      </c>
      <c r="F1840" s="23">
        <f t="shared" si="141"/>
        <v>50</v>
      </c>
      <c r="G1840">
        <v>3</v>
      </c>
      <c r="H1840" s="19">
        <v>19749.38</v>
      </c>
      <c r="I1840" t="s">
        <v>16</v>
      </c>
      <c r="J1840" t="s">
        <v>12</v>
      </c>
      <c r="K1840" t="s">
        <v>13</v>
      </c>
      <c r="L1840" t="str">
        <f t="shared" si="142"/>
        <v>tier - 1</v>
      </c>
      <c r="M1840" t="str">
        <f t="shared" si="143"/>
        <v>tier - 3</v>
      </c>
      <c r="N1840" t="str">
        <f t="shared" si="144"/>
        <v>R1013</v>
      </c>
    </row>
    <row r="1841" spans="1:14" x14ac:dyDescent="0.25">
      <c r="A1841" t="s">
        <v>1872</v>
      </c>
      <c r="B1841">
        <v>1979</v>
      </c>
      <c r="C1841" s="17" t="s">
        <v>37</v>
      </c>
      <c r="D1841" s="15">
        <v>30</v>
      </c>
      <c r="E1841" s="21">
        <f t="shared" si="140"/>
        <v>29158</v>
      </c>
      <c r="F1841" s="23">
        <f t="shared" si="141"/>
        <v>43</v>
      </c>
      <c r="G1841">
        <v>2</v>
      </c>
      <c r="H1841" s="19">
        <v>19798.05</v>
      </c>
      <c r="I1841" t="s">
        <v>16</v>
      </c>
      <c r="J1841" t="s">
        <v>16</v>
      </c>
      <c r="K1841" t="s">
        <v>247</v>
      </c>
      <c r="L1841" t="str">
        <f t="shared" si="142"/>
        <v>tier - 1</v>
      </c>
      <c r="M1841" t="str">
        <f t="shared" si="143"/>
        <v>tier - 1</v>
      </c>
      <c r="N1841" t="str">
        <f t="shared" si="144"/>
        <v>R1024</v>
      </c>
    </row>
    <row r="1842" spans="1:14" x14ac:dyDescent="0.25">
      <c r="A1842" t="s">
        <v>1873</v>
      </c>
      <c r="B1842">
        <v>1997</v>
      </c>
      <c r="C1842" s="17" t="s">
        <v>37</v>
      </c>
      <c r="D1842" s="15">
        <v>18</v>
      </c>
      <c r="E1842" s="21">
        <f t="shared" si="140"/>
        <v>35721</v>
      </c>
      <c r="F1842" s="23">
        <f t="shared" si="141"/>
        <v>25</v>
      </c>
      <c r="G1842">
        <v>3</v>
      </c>
      <c r="H1842" s="19">
        <v>19933.46</v>
      </c>
      <c r="I1842" t="s">
        <v>16</v>
      </c>
      <c r="J1842" t="s">
        <v>12</v>
      </c>
      <c r="K1842" t="s">
        <v>42</v>
      </c>
      <c r="L1842" t="str">
        <f t="shared" si="142"/>
        <v>tier - 1</v>
      </c>
      <c r="M1842" t="str">
        <f t="shared" si="143"/>
        <v>tier - 3</v>
      </c>
      <c r="N1842" t="str">
        <f t="shared" si="144"/>
        <v>R1011</v>
      </c>
    </row>
    <row r="1843" spans="1:14" x14ac:dyDescent="0.25">
      <c r="A1843" t="s">
        <v>1874</v>
      </c>
      <c r="B1843">
        <v>1980</v>
      </c>
      <c r="C1843" s="17" t="s">
        <v>37</v>
      </c>
      <c r="D1843" s="15">
        <v>9</v>
      </c>
      <c r="E1843" s="21">
        <f t="shared" si="140"/>
        <v>29503</v>
      </c>
      <c r="F1843" s="23">
        <f t="shared" si="141"/>
        <v>42</v>
      </c>
      <c r="G1843">
        <v>0</v>
      </c>
      <c r="H1843" s="19">
        <v>19964.75</v>
      </c>
      <c r="I1843" t="s">
        <v>16</v>
      </c>
      <c r="J1843" t="s">
        <v>11</v>
      </c>
      <c r="K1843" t="s">
        <v>247</v>
      </c>
      <c r="L1843" t="str">
        <f t="shared" si="142"/>
        <v>tier - 1</v>
      </c>
      <c r="M1843" t="str">
        <f t="shared" si="143"/>
        <v>tier - 2</v>
      </c>
      <c r="N1843" t="str">
        <f t="shared" si="144"/>
        <v>R1024</v>
      </c>
    </row>
    <row r="1844" spans="1:14" x14ac:dyDescent="0.25">
      <c r="A1844" t="s">
        <v>1875</v>
      </c>
      <c r="B1844">
        <v>1966</v>
      </c>
      <c r="C1844" s="17" t="s">
        <v>35</v>
      </c>
      <c r="D1844" s="15">
        <v>10</v>
      </c>
      <c r="E1844" s="21">
        <f t="shared" si="140"/>
        <v>24329</v>
      </c>
      <c r="F1844" s="23">
        <f t="shared" si="141"/>
        <v>56</v>
      </c>
      <c r="G1844">
        <v>0</v>
      </c>
      <c r="H1844" s="19">
        <v>19995.29</v>
      </c>
      <c r="I1844" t="s">
        <v>16</v>
      </c>
      <c r="J1844" t="s">
        <v>12</v>
      </c>
      <c r="K1844" t="s">
        <v>535</v>
      </c>
      <c r="L1844" t="str">
        <f t="shared" si="142"/>
        <v>tier - 1</v>
      </c>
      <c r="M1844" t="str">
        <f t="shared" si="143"/>
        <v>tier - 3</v>
      </c>
      <c r="N1844" t="str">
        <f t="shared" si="144"/>
        <v>R1026</v>
      </c>
    </row>
    <row r="1845" spans="1:14" x14ac:dyDescent="0.25">
      <c r="A1845" t="s">
        <v>1876</v>
      </c>
      <c r="B1845">
        <v>1988</v>
      </c>
      <c r="C1845" s="17" t="s">
        <v>10</v>
      </c>
      <c r="D1845" s="15">
        <v>25</v>
      </c>
      <c r="E1845" s="21">
        <f t="shared" si="140"/>
        <v>32349</v>
      </c>
      <c r="F1845" s="23">
        <f t="shared" si="141"/>
        <v>34</v>
      </c>
      <c r="G1845">
        <v>1</v>
      </c>
      <c r="H1845" s="19">
        <v>20009.63</v>
      </c>
      <c r="I1845" t="s">
        <v>11</v>
      </c>
      <c r="J1845" t="s">
        <v>16</v>
      </c>
      <c r="K1845" t="s">
        <v>23</v>
      </c>
      <c r="L1845" t="str">
        <f t="shared" si="142"/>
        <v>tier - 2</v>
      </c>
      <c r="M1845" t="str">
        <f t="shared" si="143"/>
        <v>tier - 1</v>
      </c>
      <c r="N1845" t="str">
        <f t="shared" si="144"/>
        <v>R1012</v>
      </c>
    </row>
    <row r="1846" spans="1:14" x14ac:dyDescent="0.25">
      <c r="A1846" t="s">
        <v>1877</v>
      </c>
      <c r="B1846">
        <v>1983</v>
      </c>
      <c r="C1846" s="17" t="s">
        <v>37</v>
      </c>
      <c r="D1846" s="15">
        <v>6</v>
      </c>
      <c r="E1846" s="21">
        <f t="shared" si="140"/>
        <v>30595</v>
      </c>
      <c r="F1846" s="23">
        <f t="shared" si="141"/>
        <v>39</v>
      </c>
      <c r="G1846">
        <v>0</v>
      </c>
      <c r="H1846" s="19">
        <v>20149.32</v>
      </c>
      <c r="I1846" t="s">
        <v>11</v>
      </c>
      <c r="J1846" t="s">
        <v>16</v>
      </c>
      <c r="K1846" t="s">
        <v>168</v>
      </c>
      <c r="L1846" t="str">
        <f t="shared" si="142"/>
        <v>tier - 2</v>
      </c>
      <c r="M1846" t="str">
        <f t="shared" si="143"/>
        <v>tier - 1</v>
      </c>
      <c r="N1846" t="str">
        <f t="shared" si="144"/>
        <v>R1016</v>
      </c>
    </row>
    <row r="1847" spans="1:14" x14ac:dyDescent="0.25">
      <c r="A1847" t="s">
        <v>1878</v>
      </c>
      <c r="B1847">
        <v>2002</v>
      </c>
      <c r="C1847" s="17" t="s">
        <v>10</v>
      </c>
      <c r="D1847" s="15">
        <v>9</v>
      </c>
      <c r="E1847" s="21">
        <f t="shared" si="140"/>
        <v>37446</v>
      </c>
      <c r="F1847" s="23">
        <f t="shared" si="141"/>
        <v>20</v>
      </c>
      <c r="G1847">
        <v>0</v>
      </c>
      <c r="H1847" s="19">
        <v>20167.34</v>
      </c>
      <c r="I1847" t="s">
        <v>12</v>
      </c>
      <c r="J1847" t="s">
        <v>12</v>
      </c>
      <c r="K1847" t="s">
        <v>42</v>
      </c>
      <c r="L1847" t="str">
        <f t="shared" si="142"/>
        <v>tier - 3</v>
      </c>
      <c r="M1847" t="str">
        <f t="shared" si="143"/>
        <v>tier - 3</v>
      </c>
      <c r="N1847" t="str">
        <f t="shared" si="144"/>
        <v>R1011</v>
      </c>
    </row>
    <row r="1848" spans="1:14" x14ac:dyDescent="0.25">
      <c r="A1848" t="s">
        <v>1879</v>
      </c>
      <c r="B1848">
        <v>1994</v>
      </c>
      <c r="C1848" s="17" t="s">
        <v>18</v>
      </c>
      <c r="D1848" s="15">
        <v>8</v>
      </c>
      <c r="E1848" s="21">
        <f t="shared" si="140"/>
        <v>34493</v>
      </c>
      <c r="F1848" s="23">
        <f t="shared" si="141"/>
        <v>29</v>
      </c>
      <c r="G1848">
        <v>2</v>
      </c>
      <c r="H1848" s="19">
        <v>20177.669999999998</v>
      </c>
      <c r="I1848" t="s">
        <v>11</v>
      </c>
      <c r="J1848" t="s">
        <v>16</v>
      </c>
      <c r="K1848" t="s">
        <v>42</v>
      </c>
      <c r="L1848" t="str">
        <f t="shared" si="142"/>
        <v>tier - 2</v>
      </c>
      <c r="M1848" t="str">
        <f t="shared" si="143"/>
        <v>tier - 1</v>
      </c>
      <c r="N1848" t="str">
        <f t="shared" si="144"/>
        <v>R1011</v>
      </c>
    </row>
    <row r="1849" spans="1:14" x14ac:dyDescent="0.25">
      <c r="A1849" t="s">
        <v>1880</v>
      </c>
      <c r="B1849">
        <v>1987</v>
      </c>
      <c r="C1849" s="17" t="s">
        <v>37</v>
      </c>
      <c r="D1849" s="15">
        <v>17</v>
      </c>
      <c r="E1849" s="21">
        <f t="shared" si="140"/>
        <v>32067</v>
      </c>
      <c r="F1849" s="23">
        <f t="shared" si="141"/>
        <v>35</v>
      </c>
      <c r="G1849">
        <v>0</v>
      </c>
      <c r="H1849" s="19">
        <v>20234.849999999999</v>
      </c>
      <c r="I1849" t="s">
        <v>11</v>
      </c>
      <c r="J1849" t="s">
        <v>12</v>
      </c>
      <c r="K1849" t="s">
        <v>23</v>
      </c>
      <c r="L1849" t="str">
        <f t="shared" si="142"/>
        <v>tier - 2</v>
      </c>
      <c r="M1849" t="str">
        <f t="shared" si="143"/>
        <v>tier - 3</v>
      </c>
      <c r="N1849" t="str">
        <f t="shared" si="144"/>
        <v>R1012</v>
      </c>
    </row>
    <row r="1850" spans="1:14" x14ac:dyDescent="0.25">
      <c r="A1850" t="s">
        <v>1881</v>
      </c>
      <c r="B1850">
        <v>1966</v>
      </c>
      <c r="C1850" s="17" t="s">
        <v>35</v>
      </c>
      <c r="D1850" s="15">
        <v>22</v>
      </c>
      <c r="E1850" s="21">
        <f t="shared" si="140"/>
        <v>24341</v>
      </c>
      <c r="F1850" s="23">
        <f t="shared" si="141"/>
        <v>56</v>
      </c>
      <c r="G1850">
        <v>0</v>
      </c>
      <c r="H1850" s="19">
        <v>20253.84</v>
      </c>
      <c r="I1850" t="s">
        <v>11</v>
      </c>
      <c r="J1850" t="s">
        <v>12</v>
      </c>
      <c r="K1850" t="s">
        <v>23</v>
      </c>
      <c r="L1850" t="str">
        <f t="shared" si="142"/>
        <v>tier - 2</v>
      </c>
      <c r="M1850" t="str">
        <f t="shared" si="143"/>
        <v>tier - 3</v>
      </c>
      <c r="N1850" t="str">
        <f t="shared" si="144"/>
        <v>R1012</v>
      </c>
    </row>
    <row r="1851" spans="1:14" x14ac:dyDescent="0.25">
      <c r="A1851" t="s">
        <v>1882</v>
      </c>
      <c r="B1851">
        <v>1993</v>
      </c>
      <c r="C1851" s="17" t="s">
        <v>20</v>
      </c>
      <c r="D1851" s="15">
        <v>7</v>
      </c>
      <c r="E1851" s="21">
        <f t="shared" si="140"/>
        <v>34219</v>
      </c>
      <c r="F1851" s="23">
        <f t="shared" si="141"/>
        <v>29</v>
      </c>
      <c r="G1851">
        <v>1</v>
      </c>
      <c r="H1851" s="19">
        <v>20277.810000000001</v>
      </c>
      <c r="I1851" t="s">
        <v>12</v>
      </c>
      <c r="J1851" t="s">
        <v>12</v>
      </c>
      <c r="K1851" t="s">
        <v>168</v>
      </c>
      <c r="L1851" t="str">
        <f t="shared" si="142"/>
        <v>tier - 3</v>
      </c>
      <c r="M1851" t="str">
        <f t="shared" si="143"/>
        <v>tier - 3</v>
      </c>
      <c r="N1851" t="str">
        <f t="shared" si="144"/>
        <v>R1016</v>
      </c>
    </row>
    <row r="1852" spans="1:14" x14ac:dyDescent="0.25">
      <c r="A1852" t="s">
        <v>1883</v>
      </c>
      <c r="B1852">
        <v>1985</v>
      </c>
      <c r="C1852" s="17" t="s">
        <v>20</v>
      </c>
      <c r="D1852" s="15">
        <v>17</v>
      </c>
      <c r="E1852" s="21">
        <f t="shared" si="140"/>
        <v>31307</v>
      </c>
      <c r="F1852" s="23">
        <f t="shared" si="141"/>
        <v>37</v>
      </c>
      <c r="G1852">
        <v>1</v>
      </c>
      <c r="H1852" s="19">
        <v>20296.86</v>
      </c>
      <c r="I1852" t="s">
        <v>12</v>
      </c>
      <c r="J1852" t="s">
        <v>16</v>
      </c>
      <c r="K1852" t="s">
        <v>247</v>
      </c>
      <c r="L1852" t="str">
        <f t="shared" si="142"/>
        <v>tier - 3</v>
      </c>
      <c r="M1852" t="str">
        <f t="shared" si="143"/>
        <v>tier - 1</v>
      </c>
      <c r="N1852" t="str">
        <f t="shared" si="144"/>
        <v>R1024</v>
      </c>
    </row>
    <row r="1853" spans="1:14" x14ac:dyDescent="0.25">
      <c r="A1853" t="s">
        <v>1884</v>
      </c>
      <c r="B1853">
        <v>1962</v>
      </c>
      <c r="C1853" s="17" t="s">
        <v>10</v>
      </c>
      <c r="D1853" s="15">
        <v>2</v>
      </c>
      <c r="E1853" s="21">
        <f t="shared" si="140"/>
        <v>22829</v>
      </c>
      <c r="F1853" s="23">
        <f t="shared" si="141"/>
        <v>60</v>
      </c>
      <c r="G1853">
        <v>0</v>
      </c>
      <c r="H1853" s="19">
        <v>20354.5</v>
      </c>
      <c r="I1853" t="s">
        <v>12</v>
      </c>
      <c r="J1853" t="s">
        <v>11</v>
      </c>
      <c r="K1853" t="s">
        <v>535</v>
      </c>
      <c r="L1853" t="str">
        <f t="shared" si="142"/>
        <v>tier - 3</v>
      </c>
      <c r="M1853" t="str">
        <f t="shared" si="143"/>
        <v>tier - 2</v>
      </c>
      <c r="N1853" t="str">
        <f t="shared" si="144"/>
        <v>R1026</v>
      </c>
    </row>
    <row r="1854" spans="1:14" x14ac:dyDescent="0.25">
      <c r="A1854" t="s">
        <v>1885</v>
      </c>
      <c r="B1854">
        <v>1985</v>
      </c>
      <c r="C1854" s="17" t="s">
        <v>10</v>
      </c>
      <c r="D1854" s="15">
        <v>12</v>
      </c>
      <c r="E1854" s="21">
        <f t="shared" si="140"/>
        <v>31240</v>
      </c>
      <c r="F1854" s="23">
        <f t="shared" si="141"/>
        <v>37</v>
      </c>
      <c r="G1854">
        <v>0</v>
      </c>
      <c r="H1854" s="19">
        <v>20420.599999999999</v>
      </c>
      <c r="I1854" t="s">
        <v>12</v>
      </c>
      <c r="J1854" t="s">
        <v>11</v>
      </c>
      <c r="K1854" t="s">
        <v>42</v>
      </c>
      <c r="L1854" t="str">
        <f t="shared" si="142"/>
        <v>tier - 3</v>
      </c>
      <c r="M1854" t="str">
        <f t="shared" si="143"/>
        <v>tier - 2</v>
      </c>
      <c r="N1854" t="str">
        <f t="shared" si="144"/>
        <v>R1011</v>
      </c>
    </row>
    <row r="1855" spans="1:14" x14ac:dyDescent="0.25">
      <c r="A1855" t="s">
        <v>1886</v>
      </c>
      <c r="B1855">
        <v>1962</v>
      </c>
      <c r="C1855" s="17" t="s">
        <v>37</v>
      </c>
      <c r="D1855" s="15">
        <v>18</v>
      </c>
      <c r="E1855" s="21">
        <f t="shared" si="140"/>
        <v>22937</v>
      </c>
      <c r="F1855" s="23">
        <f t="shared" si="141"/>
        <v>60</v>
      </c>
      <c r="G1855">
        <v>0</v>
      </c>
      <c r="H1855" s="19">
        <v>20446.849999999999</v>
      </c>
      <c r="I1855" t="s">
        <v>11</v>
      </c>
      <c r="J1855" t="s">
        <v>16</v>
      </c>
      <c r="K1855" t="s">
        <v>23</v>
      </c>
      <c r="L1855" t="str">
        <f t="shared" si="142"/>
        <v>tier - 2</v>
      </c>
      <c r="M1855" t="str">
        <f t="shared" si="143"/>
        <v>tier - 1</v>
      </c>
      <c r="N1855" t="str">
        <f t="shared" si="144"/>
        <v>R1012</v>
      </c>
    </row>
    <row r="1856" spans="1:14" x14ac:dyDescent="0.25">
      <c r="A1856" t="s">
        <v>1887</v>
      </c>
      <c r="B1856">
        <v>1969</v>
      </c>
      <c r="C1856" s="17" t="s">
        <v>37</v>
      </c>
      <c r="D1856" s="15">
        <v>13</v>
      </c>
      <c r="E1856" s="21">
        <f t="shared" si="140"/>
        <v>25489</v>
      </c>
      <c r="F1856" s="23">
        <f t="shared" si="141"/>
        <v>53</v>
      </c>
      <c r="G1856">
        <v>3</v>
      </c>
      <c r="H1856" s="19">
        <v>20463</v>
      </c>
      <c r="I1856" t="s">
        <v>11</v>
      </c>
      <c r="J1856" t="s">
        <v>11</v>
      </c>
      <c r="K1856" t="s">
        <v>13</v>
      </c>
      <c r="L1856" t="str">
        <f t="shared" si="142"/>
        <v>tier - 2</v>
      </c>
      <c r="M1856" t="str">
        <f t="shared" si="143"/>
        <v>tier - 2</v>
      </c>
      <c r="N1856" t="str">
        <f t="shared" si="144"/>
        <v>R1013</v>
      </c>
    </row>
    <row r="1857" spans="1:14" x14ac:dyDescent="0.25">
      <c r="A1857" t="s">
        <v>1888</v>
      </c>
      <c r="B1857">
        <v>1966</v>
      </c>
      <c r="C1857" s="17" t="s">
        <v>10</v>
      </c>
      <c r="D1857" s="15">
        <v>9</v>
      </c>
      <c r="E1857" s="21">
        <f t="shared" si="140"/>
        <v>24297</v>
      </c>
      <c r="F1857" s="23">
        <f t="shared" si="141"/>
        <v>56</v>
      </c>
      <c r="G1857">
        <v>0</v>
      </c>
      <c r="H1857" s="19">
        <v>20568.32</v>
      </c>
      <c r="I1857" t="s">
        <v>12</v>
      </c>
      <c r="J1857" t="s">
        <v>11</v>
      </c>
      <c r="K1857" t="s">
        <v>23</v>
      </c>
      <c r="L1857" t="str">
        <f t="shared" si="142"/>
        <v>tier - 3</v>
      </c>
      <c r="M1857" t="str">
        <f t="shared" si="143"/>
        <v>tier - 2</v>
      </c>
      <c r="N1857" t="str">
        <f t="shared" si="144"/>
        <v>R1012</v>
      </c>
    </row>
    <row r="1858" spans="1:14" x14ac:dyDescent="0.25">
      <c r="A1858" t="s">
        <v>1889</v>
      </c>
      <c r="B1858">
        <v>1967</v>
      </c>
      <c r="C1858" s="17" t="s">
        <v>30</v>
      </c>
      <c r="D1858" s="15">
        <v>17</v>
      </c>
      <c r="E1858" s="21">
        <f t="shared" ref="E1858:E1921" si="145">DATEVALUE(D1858&amp;"-"&amp;C1858&amp;"-"&amp;B1858)</f>
        <v>24823</v>
      </c>
      <c r="F1858" s="23">
        <f t="shared" si="141"/>
        <v>55</v>
      </c>
      <c r="G1858">
        <v>0</v>
      </c>
      <c r="H1858" s="19">
        <v>20630.28</v>
      </c>
      <c r="I1858" t="s">
        <v>11</v>
      </c>
      <c r="J1858" t="s">
        <v>12</v>
      </c>
      <c r="K1858" t="s">
        <v>42</v>
      </c>
      <c r="L1858" t="str">
        <f t="shared" si="142"/>
        <v>tier - 2</v>
      </c>
      <c r="M1858" t="str">
        <f t="shared" si="143"/>
        <v>tier - 3</v>
      </c>
      <c r="N1858" t="str">
        <f t="shared" si="144"/>
        <v>R1011</v>
      </c>
    </row>
    <row r="1859" spans="1:14" x14ac:dyDescent="0.25">
      <c r="A1859" t="s">
        <v>1890</v>
      </c>
      <c r="B1859">
        <v>1965</v>
      </c>
      <c r="C1859" s="17" t="s">
        <v>35</v>
      </c>
      <c r="D1859" s="15">
        <v>1</v>
      </c>
      <c r="E1859" s="21">
        <f t="shared" si="145"/>
        <v>23955</v>
      </c>
      <c r="F1859" s="23">
        <f t="shared" ref="F1859:F1922" si="146">DATEDIF(E1859,DATE(2023,6,8),"Y")</f>
        <v>57</v>
      </c>
      <c r="G1859">
        <v>0</v>
      </c>
      <c r="H1859" s="19">
        <v>20709.02</v>
      </c>
      <c r="I1859" t="s">
        <v>12</v>
      </c>
      <c r="J1859" t="s">
        <v>11</v>
      </c>
      <c r="K1859" t="s">
        <v>166</v>
      </c>
      <c r="L1859" t="str">
        <f t="shared" ref="L1859:L1922" si="147">SUBSTITUTE(I1859,"?","tier - 2")</f>
        <v>tier - 3</v>
      </c>
      <c r="M1859" t="str">
        <f t="shared" ref="M1859:M1922" si="148">SUBSTITUTE(J1859,"?","tier - 2")</f>
        <v>tier - 2</v>
      </c>
      <c r="N1859" t="str">
        <f t="shared" ref="N1859:N1922" si="149">SUBSTITUTE(K1859,"?","Unknown")</f>
        <v>R1019</v>
      </c>
    </row>
    <row r="1860" spans="1:14" x14ac:dyDescent="0.25">
      <c r="A1860" t="s">
        <v>1891</v>
      </c>
      <c r="B1860">
        <v>1992</v>
      </c>
      <c r="C1860" s="17" t="s">
        <v>20</v>
      </c>
      <c r="D1860" s="15">
        <v>14</v>
      </c>
      <c r="E1860" s="21">
        <f t="shared" si="145"/>
        <v>33861</v>
      </c>
      <c r="F1860" s="23">
        <f t="shared" si="146"/>
        <v>30</v>
      </c>
      <c r="G1860">
        <v>3</v>
      </c>
      <c r="H1860" s="19">
        <v>20745.990000000002</v>
      </c>
      <c r="I1860" t="s">
        <v>12</v>
      </c>
      <c r="J1860" t="s">
        <v>16</v>
      </c>
      <c r="K1860" t="s">
        <v>23</v>
      </c>
      <c r="L1860" t="str">
        <f t="shared" si="147"/>
        <v>tier - 3</v>
      </c>
      <c r="M1860" t="str">
        <f t="shared" si="148"/>
        <v>tier - 1</v>
      </c>
      <c r="N1860" t="str">
        <f t="shared" si="149"/>
        <v>R1012</v>
      </c>
    </row>
    <row r="1861" spans="1:14" x14ac:dyDescent="0.25">
      <c r="A1861" t="s">
        <v>1892</v>
      </c>
      <c r="B1861">
        <v>1986</v>
      </c>
      <c r="C1861" s="17" t="s">
        <v>35</v>
      </c>
      <c r="D1861" s="15">
        <v>4</v>
      </c>
      <c r="E1861" s="21">
        <f t="shared" si="145"/>
        <v>31628</v>
      </c>
      <c r="F1861" s="23">
        <f t="shared" si="146"/>
        <v>36</v>
      </c>
      <c r="G1861">
        <v>1</v>
      </c>
      <c r="H1861" s="19">
        <v>20773.63</v>
      </c>
      <c r="I1861" t="s">
        <v>11</v>
      </c>
      <c r="J1861" t="s">
        <v>12</v>
      </c>
      <c r="K1861" t="s">
        <v>356</v>
      </c>
      <c r="L1861" t="str">
        <f t="shared" si="147"/>
        <v>tier - 2</v>
      </c>
      <c r="M1861" t="str">
        <f t="shared" si="148"/>
        <v>tier - 3</v>
      </c>
      <c r="N1861" t="str">
        <f t="shared" si="149"/>
        <v>R1017</v>
      </c>
    </row>
    <row r="1862" spans="1:14" x14ac:dyDescent="0.25">
      <c r="A1862" t="s">
        <v>1893</v>
      </c>
      <c r="B1862">
        <v>1967</v>
      </c>
      <c r="C1862" s="17" t="s">
        <v>20</v>
      </c>
      <c r="D1862" s="15">
        <v>8</v>
      </c>
      <c r="E1862" s="21">
        <f t="shared" si="145"/>
        <v>24723</v>
      </c>
      <c r="F1862" s="23">
        <f t="shared" si="146"/>
        <v>55</v>
      </c>
      <c r="G1862">
        <v>0</v>
      </c>
      <c r="H1862" s="19">
        <v>20781.490000000002</v>
      </c>
      <c r="I1862" t="s">
        <v>11</v>
      </c>
      <c r="J1862" t="s">
        <v>12</v>
      </c>
      <c r="K1862" t="s">
        <v>13</v>
      </c>
      <c r="L1862" t="str">
        <f t="shared" si="147"/>
        <v>tier - 2</v>
      </c>
      <c r="M1862" t="str">
        <f t="shared" si="148"/>
        <v>tier - 3</v>
      </c>
      <c r="N1862" t="str">
        <f t="shared" si="149"/>
        <v>R1013</v>
      </c>
    </row>
    <row r="1863" spans="1:14" x14ac:dyDescent="0.25">
      <c r="A1863" t="s">
        <v>1894</v>
      </c>
      <c r="B1863">
        <v>1975</v>
      </c>
      <c r="C1863" s="17" t="s">
        <v>30</v>
      </c>
      <c r="D1863" s="15">
        <v>8</v>
      </c>
      <c r="E1863" s="21">
        <f t="shared" si="145"/>
        <v>27736</v>
      </c>
      <c r="F1863" s="23">
        <f t="shared" si="146"/>
        <v>47</v>
      </c>
      <c r="G1863">
        <v>0</v>
      </c>
      <c r="H1863" s="19">
        <v>20878.78</v>
      </c>
      <c r="I1863" t="s">
        <v>11</v>
      </c>
      <c r="J1863" t="s">
        <v>16</v>
      </c>
      <c r="K1863" t="s">
        <v>247</v>
      </c>
      <c r="L1863" t="str">
        <f t="shared" si="147"/>
        <v>tier - 2</v>
      </c>
      <c r="M1863" t="str">
        <f t="shared" si="148"/>
        <v>tier - 1</v>
      </c>
      <c r="N1863" t="str">
        <f t="shared" si="149"/>
        <v>R1024</v>
      </c>
    </row>
    <row r="1864" spans="1:14" x14ac:dyDescent="0.25">
      <c r="A1864" t="s">
        <v>1895</v>
      </c>
      <c r="B1864">
        <v>1964</v>
      </c>
      <c r="C1864" s="17" t="s">
        <v>15</v>
      </c>
      <c r="D1864" s="15">
        <v>19</v>
      </c>
      <c r="E1864" s="21">
        <f t="shared" si="145"/>
        <v>23700</v>
      </c>
      <c r="F1864" s="23">
        <f t="shared" si="146"/>
        <v>58</v>
      </c>
      <c r="G1864">
        <v>0</v>
      </c>
      <c r="H1864" s="19">
        <v>20893.060000000001</v>
      </c>
      <c r="I1864" t="s">
        <v>11</v>
      </c>
      <c r="J1864" t="s">
        <v>12</v>
      </c>
      <c r="K1864" t="s">
        <v>23</v>
      </c>
      <c r="L1864" t="str">
        <f t="shared" si="147"/>
        <v>tier - 2</v>
      </c>
      <c r="M1864" t="str">
        <f t="shared" si="148"/>
        <v>tier - 3</v>
      </c>
      <c r="N1864" t="str">
        <f t="shared" si="149"/>
        <v>R1012</v>
      </c>
    </row>
    <row r="1865" spans="1:14" x14ac:dyDescent="0.25">
      <c r="A1865" t="s">
        <v>1896</v>
      </c>
      <c r="B1865">
        <v>1987</v>
      </c>
      <c r="C1865" s="17" t="s">
        <v>15</v>
      </c>
      <c r="D1865" s="15">
        <v>27</v>
      </c>
      <c r="E1865" s="21">
        <f t="shared" si="145"/>
        <v>32108</v>
      </c>
      <c r="F1865" s="23">
        <f t="shared" si="146"/>
        <v>35</v>
      </c>
      <c r="G1865">
        <v>2</v>
      </c>
      <c r="H1865" s="19">
        <v>20984.09</v>
      </c>
      <c r="I1865" t="s">
        <v>11</v>
      </c>
      <c r="J1865" t="s">
        <v>11</v>
      </c>
      <c r="K1865" t="s">
        <v>164</v>
      </c>
      <c r="L1865" t="str">
        <f t="shared" si="147"/>
        <v>tier - 2</v>
      </c>
      <c r="M1865" t="str">
        <f t="shared" si="148"/>
        <v>tier - 2</v>
      </c>
      <c r="N1865" t="str">
        <f t="shared" si="149"/>
        <v>R1015</v>
      </c>
    </row>
    <row r="1866" spans="1:14" x14ac:dyDescent="0.25">
      <c r="A1866" t="s">
        <v>1897</v>
      </c>
      <c r="B1866">
        <v>1983</v>
      </c>
      <c r="C1866" s="17" t="s">
        <v>10</v>
      </c>
      <c r="D1866" s="15">
        <v>2</v>
      </c>
      <c r="E1866" s="21">
        <f t="shared" si="145"/>
        <v>30499</v>
      </c>
      <c r="F1866" s="23">
        <f t="shared" si="146"/>
        <v>39</v>
      </c>
      <c r="G1866">
        <v>1</v>
      </c>
      <c r="H1866" s="19">
        <v>21082.16</v>
      </c>
      <c r="I1866" t="s">
        <v>12</v>
      </c>
      <c r="J1866" t="s">
        <v>11</v>
      </c>
      <c r="K1866" t="s">
        <v>42</v>
      </c>
      <c r="L1866" t="str">
        <f t="shared" si="147"/>
        <v>tier - 3</v>
      </c>
      <c r="M1866" t="str">
        <f t="shared" si="148"/>
        <v>tier - 2</v>
      </c>
      <c r="N1866" t="str">
        <f t="shared" si="149"/>
        <v>R1011</v>
      </c>
    </row>
    <row r="1867" spans="1:14" x14ac:dyDescent="0.25">
      <c r="A1867" t="s">
        <v>1898</v>
      </c>
      <c r="B1867">
        <v>1977</v>
      </c>
      <c r="C1867" s="17" t="s">
        <v>15</v>
      </c>
      <c r="D1867" s="15">
        <v>23</v>
      </c>
      <c r="E1867" s="21">
        <f t="shared" si="145"/>
        <v>28452</v>
      </c>
      <c r="F1867" s="23">
        <f t="shared" si="146"/>
        <v>45</v>
      </c>
      <c r="G1867">
        <v>2</v>
      </c>
      <c r="H1867" s="19">
        <v>21098.55</v>
      </c>
      <c r="I1867" t="s">
        <v>12</v>
      </c>
      <c r="J1867" t="s">
        <v>12</v>
      </c>
      <c r="K1867" t="s">
        <v>23</v>
      </c>
      <c r="L1867" t="str">
        <f t="shared" si="147"/>
        <v>tier - 3</v>
      </c>
      <c r="M1867" t="str">
        <f t="shared" si="148"/>
        <v>tier - 3</v>
      </c>
      <c r="N1867" t="str">
        <f t="shared" si="149"/>
        <v>R1012</v>
      </c>
    </row>
    <row r="1868" spans="1:14" x14ac:dyDescent="0.25">
      <c r="A1868" t="s">
        <v>1899</v>
      </c>
      <c r="B1868">
        <v>1969</v>
      </c>
      <c r="C1868" s="17" t="s">
        <v>35</v>
      </c>
      <c r="D1868" s="15">
        <v>26</v>
      </c>
      <c r="E1868" s="21">
        <f t="shared" si="145"/>
        <v>25441</v>
      </c>
      <c r="F1868" s="23">
        <f t="shared" si="146"/>
        <v>53</v>
      </c>
      <c r="G1868">
        <v>0</v>
      </c>
      <c r="H1868" s="19">
        <v>21195.82</v>
      </c>
      <c r="I1868" t="s">
        <v>12</v>
      </c>
      <c r="J1868" t="s">
        <v>16</v>
      </c>
      <c r="K1868" t="s">
        <v>13</v>
      </c>
      <c r="L1868" t="str">
        <f t="shared" si="147"/>
        <v>tier - 3</v>
      </c>
      <c r="M1868" t="str">
        <f t="shared" si="148"/>
        <v>tier - 1</v>
      </c>
      <c r="N1868" t="str">
        <f t="shared" si="149"/>
        <v>R1013</v>
      </c>
    </row>
    <row r="1869" spans="1:14" x14ac:dyDescent="0.25">
      <c r="A1869" t="s">
        <v>1900</v>
      </c>
      <c r="B1869">
        <v>1974</v>
      </c>
      <c r="C1869" s="17" t="s">
        <v>37</v>
      </c>
      <c r="D1869" s="15">
        <v>14</v>
      </c>
      <c r="E1869" s="21">
        <f t="shared" si="145"/>
        <v>27316</v>
      </c>
      <c r="F1869" s="23">
        <f t="shared" si="146"/>
        <v>48</v>
      </c>
      <c r="G1869">
        <v>0</v>
      </c>
      <c r="H1869" s="19">
        <v>21223.68</v>
      </c>
      <c r="I1869" t="s">
        <v>12</v>
      </c>
      <c r="J1869" t="s">
        <v>11</v>
      </c>
      <c r="K1869" t="s">
        <v>13</v>
      </c>
      <c r="L1869" t="str">
        <f t="shared" si="147"/>
        <v>tier - 3</v>
      </c>
      <c r="M1869" t="str">
        <f t="shared" si="148"/>
        <v>tier - 2</v>
      </c>
      <c r="N1869" t="str">
        <f t="shared" si="149"/>
        <v>R1013</v>
      </c>
    </row>
    <row r="1870" spans="1:14" x14ac:dyDescent="0.25">
      <c r="A1870" t="s">
        <v>1901</v>
      </c>
      <c r="B1870">
        <v>1974</v>
      </c>
      <c r="C1870" s="17" t="s">
        <v>20</v>
      </c>
      <c r="D1870" s="15">
        <v>3</v>
      </c>
      <c r="E1870" s="21">
        <f t="shared" si="145"/>
        <v>27275</v>
      </c>
      <c r="F1870" s="23">
        <f t="shared" si="146"/>
        <v>48</v>
      </c>
      <c r="G1870">
        <v>0</v>
      </c>
      <c r="H1870" s="19">
        <v>21232.18</v>
      </c>
      <c r="I1870" t="s">
        <v>12</v>
      </c>
      <c r="J1870" t="s">
        <v>11</v>
      </c>
      <c r="K1870" t="s">
        <v>42</v>
      </c>
      <c r="L1870" t="str">
        <f t="shared" si="147"/>
        <v>tier - 3</v>
      </c>
      <c r="M1870" t="str">
        <f t="shared" si="148"/>
        <v>tier - 2</v>
      </c>
      <c r="N1870" t="str">
        <f t="shared" si="149"/>
        <v>R1011</v>
      </c>
    </row>
    <row r="1871" spans="1:14" x14ac:dyDescent="0.25">
      <c r="A1871" t="s">
        <v>1902</v>
      </c>
      <c r="B1871">
        <v>1980</v>
      </c>
      <c r="C1871" s="17" t="s">
        <v>30</v>
      </c>
      <c r="D1871" s="15">
        <v>10</v>
      </c>
      <c r="E1871" s="21">
        <f t="shared" si="145"/>
        <v>29565</v>
      </c>
      <c r="F1871" s="23">
        <f t="shared" si="146"/>
        <v>42</v>
      </c>
      <c r="G1871">
        <v>2</v>
      </c>
      <c r="H1871" s="19">
        <v>21259.38</v>
      </c>
      <c r="I1871" t="s">
        <v>12</v>
      </c>
      <c r="J1871" t="s">
        <v>12</v>
      </c>
      <c r="K1871" t="s">
        <v>166</v>
      </c>
      <c r="L1871" t="str">
        <f t="shared" si="147"/>
        <v>tier - 3</v>
      </c>
      <c r="M1871" t="str">
        <f t="shared" si="148"/>
        <v>tier - 3</v>
      </c>
      <c r="N1871" t="str">
        <f t="shared" si="149"/>
        <v>R1019</v>
      </c>
    </row>
    <row r="1872" spans="1:14" x14ac:dyDescent="0.25">
      <c r="A1872" t="s">
        <v>1903</v>
      </c>
      <c r="B1872">
        <v>2004</v>
      </c>
      <c r="C1872" s="17" t="s">
        <v>35</v>
      </c>
      <c r="D1872" s="15">
        <v>4</v>
      </c>
      <c r="E1872" s="21">
        <f t="shared" si="145"/>
        <v>38203</v>
      </c>
      <c r="F1872" s="23">
        <f t="shared" si="146"/>
        <v>18</v>
      </c>
      <c r="G1872">
        <v>0</v>
      </c>
      <c r="H1872" s="19">
        <v>21344.85</v>
      </c>
      <c r="I1872" t="s">
        <v>12</v>
      </c>
      <c r="J1872" t="s">
        <v>16</v>
      </c>
      <c r="K1872" t="s">
        <v>247</v>
      </c>
      <c r="L1872" t="str">
        <f t="shared" si="147"/>
        <v>tier - 3</v>
      </c>
      <c r="M1872" t="str">
        <f t="shared" si="148"/>
        <v>tier - 1</v>
      </c>
      <c r="N1872" t="str">
        <f t="shared" si="149"/>
        <v>R1024</v>
      </c>
    </row>
    <row r="1873" spans="1:14" x14ac:dyDescent="0.25">
      <c r="A1873" t="s">
        <v>1904</v>
      </c>
      <c r="B1873">
        <v>1980</v>
      </c>
      <c r="C1873" s="17" t="s">
        <v>20</v>
      </c>
      <c r="D1873" s="15">
        <v>4</v>
      </c>
      <c r="E1873" s="21">
        <f t="shared" si="145"/>
        <v>29468</v>
      </c>
      <c r="F1873" s="23">
        <f t="shared" si="146"/>
        <v>42</v>
      </c>
      <c r="G1873">
        <v>0</v>
      </c>
      <c r="H1873" s="19">
        <v>21348.71</v>
      </c>
      <c r="I1873" t="s">
        <v>11</v>
      </c>
      <c r="J1873" t="s">
        <v>16</v>
      </c>
      <c r="K1873" t="s">
        <v>23</v>
      </c>
      <c r="L1873" t="str">
        <f t="shared" si="147"/>
        <v>tier - 2</v>
      </c>
      <c r="M1873" t="str">
        <f t="shared" si="148"/>
        <v>tier - 1</v>
      </c>
      <c r="N1873" t="str">
        <f t="shared" si="149"/>
        <v>R1012</v>
      </c>
    </row>
    <row r="1874" spans="1:14" x14ac:dyDescent="0.25">
      <c r="A1874" t="s">
        <v>1905</v>
      </c>
      <c r="B1874">
        <v>1990</v>
      </c>
      <c r="C1874" s="17" t="s">
        <v>15</v>
      </c>
      <c r="D1874" s="15">
        <v>21</v>
      </c>
      <c r="E1874" s="21">
        <f t="shared" si="145"/>
        <v>33198</v>
      </c>
      <c r="F1874" s="23">
        <f t="shared" si="146"/>
        <v>32</v>
      </c>
      <c r="G1874">
        <v>4</v>
      </c>
      <c r="H1874" s="19">
        <v>21472.48</v>
      </c>
      <c r="I1874" t="s">
        <v>11</v>
      </c>
      <c r="J1874" t="s">
        <v>11</v>
      </c>
      <c r="K1874" t="s">
        <v>23</v>
      </c>
      <c r="L1874" t="str">
        <f t="shared" si="147"/>
        <v>tier - 2</v>
      </c>
      <c r="M1874" t="str">
        <f t="shared" si="148"/>
        <v>tier - 2</v>
      </c>
      <c r="N1874" t="str">
        <f t="shared" si="149"/>
        <v>R1012</v>
      </c>
    </row>
    <row r="1875" spans="1:14" x14ac:dyDescent="0.25">
      <c r="A1875" t="s">
        <v>1906</v>
      </c>
      <c r="B1875">
        <v>1999</v>
      </c>
      <c r="C1875" s="17" t="s">
        <v>18</v>
      </c>
      <c r="D1875" s="15">
        <v>12</v>
      </c>
      <c r="E1875" s="21">
        <f t="shared" si="145"/>
        <v>36323</v>
      </c>
      <c r="F1875" s="23">
        <f t="shared" si="146"/>
        <v>23</v>
      </c>
      <c r="G1875">
        <v>0</v>
      </c>
      <c r="H1875" s="19">
        <v>21595.38</v>
      </c>
      <c r="I1875" t="s">
        <v>11</v>
      </c>
      <c r="J1875" t="s">
        <v>12</v>
      </c>
      <c r="K1875" t="s">
        <v>23</v>
      </c>
      <c r="L1875" t="str">
        <f t="shared" si="147"/>
        <v>tier - 2</v>
      </c>
      <c r="M1875" t="str">
        <f t="shared" si="148"/>
        <v>tier - 3</v>
      </c>
      <c r="N1875" t="str">
        <f t="shared" si="149"/>
        <v>R1012</v>
      </c>
    </row>
    <row r="1876" spans="1:14" x14ac:dyDescent="0.25">
      <c r="A1876" t="s">
        <v>1907</v>
      </c>
      <c r="B1876">
        <v>1983</v>
      </c>
      <c r="C1876" s="17" t="s">
        <v>30</v>
      </c>
      <c r="D1876" s="15">
        <v>25</v>
      </c>
      <c r="E1876" s="21">
        <f t="shared" si="145"/>
        <v>30675</v>
      </c>
      <c r="F1876" s="23">
        <f t="shared" si="146"/>
        <v>39</v>
      </c>
      <c r="G1876">
        <v>3</v>
      </c>
      <c r="H1876" s="19">
        <v>21659.93</v>
      </c>
      <c r="I1876" t="s">
        <v>12</v>
      </c>
      <c r="J1876" t="s">
        <v>12</v>
      </c>
      <c r="K1876" t="s">
        <v>247</v>
      </c>
      <c r="L1876" t="str">
        <f t="shared" si="147"/>
        <v>tier - 3</v>
      </c>
      <c r="M1876" t="str">
        <f t="shared" si="148"/>
        <v>tier - 3</v>
      </c>
      <c r="N1876" t="str">
        <f t="shared" si="149"/>
        <v>R1024</v>
      </c>
    </row>
    <row r="1877" spans="1:14" x14ac:dyDescent="0.25">
      <c r="A1877" t="s">
        <v>1908</v>
      </c>
      <c r="B1877">
        <v>1962</v>
      </c>
      <c r="C1877" s="17" t="s">
        <v>15</v>
      </c>
      <c r="D1877" s="15">
        <v>16</v>
      </c>
      <c r="E1877" s="21">
        <f t="shared" si="145"/>
        <v>22966</v>
      </c>
      <c r="F1877" s="23">
        <f t="shared" si="146"/>
        <v>60</v>
      </c>
      <c r="G1877">
        <v>0</v>
      </c>
      <c r="H1877" s="19">
        <v>21661.16</v>
      </c>
      <c r="I1877" t="s">
        <v>11</v>
      </c>
      <c r="J1877" t="s">
        <v>11</v>
      </c>
      <c r="K1877" t="s">
        <v>23</v>
      </c>
      <c r="L1877" t="str">
        <f t="shared" si="147"/>
        <v>tier - 2</v>
      </c>
      <c r="M1877" t="str">
        <f t="shared" si="148"/>
        <v>tier - 2</v>
      </c>
      <c r="N1877" t="str">
        <f t="shared" si="149"/>
        <v>R1012</v>
      </c>
    </row>
    <row r="1878" spans="1:14" x14ac:dyDescent="0.25">
      <c r="A1878" t="s">
        <v>1909</v>
      </c>
      <c r="B1878">
        <v>1976</v>
      </c>
      <c r="C1878" s="17" t="s">
        <v>10</v>
      </c>
      <c r="D1878" s="15">
        <v>18</v>
      </c>
      <c r="E1878" s="21">
        <f t="shared" si="145"/>
        <v>27959</v>
      </c>
      <c r="F1878" s="23">
        <f t="shared" si="146"/>
        <v>46</v>
      </c>
      <c r="G1878">
        <v>1</v>
      </c>
      <c r="H1878" s="19">
        <v>21677.279999999999</v>
      </c>
      <c r="I1878" t="s">
        <v>12</v>
      </c>
      <c r="J1878" t="s">
        <v>16</v>
      </c>
      <c r="K1878" t="s">
        <v>23</v>
      </c>
      <c r="L1878" t="str">
        <f t="shared" si="147"/>
        <v>tier - 3</v>
      </c>
      <c r="M1878" t="str">
        <f t="shared" si="148"/>
        <v>tier - 1</v>
      </c>
      <c r="N1878" t="str">
        <f t="shared" si="149"/>
        <v>R1012</v>
      </c>
    </row>
    <row r="1879" spans="1:14" x14ac:dyDescent="0.25">
      <c r="A1879" t="s">
        <v>1910</v>
      </c>
      <c r="B1879">
        <v>1979</v>
      </c>
      <c r="C1879" s="17" t="s">
        <v>20</v>
      </c>
      <c r="D1879" s="15">
        <v>20</v>
      </c>
      <c r="E1879" s="21">
        <f t="shared" si="145"/>
        <v>29118</v>
      </c>
      <c r="F1879" s="23">
        <f t="shared" si="146"/>
        <v>43</v>
      </c>
      <c r="G1879">
        <v>1</v>
      </c>
      <c r="H1879" s="19">
        <v>21771.34</v>
      </c>
      <c r="I1879" t="s">
        <v>12</v>
      </c>
      <c r="J1879" t="s">
        <v>16</v>
      </c>
      <c r="K1879" t="s">
        <v>247</v>
      </c>
      <c r="L1879" t="str">
        <f t="shared" si="147"/>
        <v>tier - 3</v>
      </c>
      <c r="M1879" t="str">
        <f t="shared" si="148"/>
        <v>tier - 1</v>
      </c>
      <c r="N1879" t="str">
        <f t="shared" si="149"/>
        <v>R1024</v>
      </c>
    </row>
    <row r="1880" spans="1:14" x14ac:dyDescent="0.25">
      <c r="A1880" t="s">
        <v>1911</v>
      </c>
      <c r="B1880">
        <v>1979</v>
      </c>
      <c r="C1880" s="17" t="s">
        <v>20</v>
      </c>
      <c r="D1880" s="15">
        <v>28</v>
      </c>
      <c r="E1880" s="21">
        <f t="shared" si="145"/>
        <v>29126</v>
      </c>
      <c r="F1880" s="23">
        <f t="shared" si="146"/>
        <v>43</v>
      </c>
      <c r="G1880">
        <v>0</v>
      </c>
      <c r="H1880" s="19">
        <v>21774.32</v>
      </c>
      <c r="I1880" t="s">
        <v>12</v>
      </c>
      <c r="J1880" t="s">
        <v>11</v>
      </c>
      <c r="K1880" t="s">
        <v>23</v>
      </c>
      <c r="L1880" t="str">
        <f t="shared" si="147"/>
        <v>tier - 3</v>
      </c>
      <c r="M1880" t="str">
        <f t="shared" si="148"/>
        <v>tier - 2</v>
      </c>
      <c r="N1880" t="str">
        <f t="shared" si="149"/>
        <v>R1012</v>
      </c>
    </row>
    <row r="1881" spans="1:14" x14ac:dyDescent="0.25">
      <c r="A1881" t="s">
        <v>1912</v>
      </c>
      <c r="B1881">
        <v>1963</v>
      </c>
      <c r="C1881" s="17" t="s">
        <v>35</v>
      </c>
      <c r="D1881" s="15">
        <v>27</v>
      </c>
      <c r="E1881" s="21">
        <f t="shared" si="145"/>
        <v>23250</v>
      </c>
      <c r="F1881" s="23">
        <f t="shared" si="146"/>
        <v>59</v>
      </c>
      <c r="G1881">
        <v>0</v>
      </c>
      <c r="H1881" s="19">
        <v>21797</v>
      </c>
      <c r="I1881" t="s">
        <v>12</v>
      </c>
      <c r="J1881" t="s">
        <v>16</v>
      </c>
      <c r="K1881" t="s">
        <v>42</v>
      </c>
      <c r="L1881" t="str">
        <f t="shared" si="147"/>
        <v>tier - 3</v>
      </c>
      <c r="M1881" t="str">
        <f t="shared" si="148"/>
        <v>tier - 1</v>
      </c>
      <c r="N1881" t="str">
        <f t="shared" si="149"/>
        <v>R1011</v>
      </c>
    </row>
    <row r="1882" spans="1:14" x14ac:dyDescent="0.25">
      <c r="A1882" t="s">
        <v>1913</v>
      </c>
      <c r="B1882">
        <v>1979</v>
      </c>
      <c r="C1882" s="17" t="s">
        <v>35</v>
      </c>
      <c r="D1882" s="15">
        <v>17</v>
      </c>
      <c r="E1882" s="21">
        <f t="shared" si="145"/>
        <v>29084</v>
      </c>
      <c r="F1882" s="23">
        <f t="shared" si="146"/>
        <v>43</v>
      </c>
      <c r="G1882">
        <v>2</v>
      </c>
      <c r="H1882" s="19">
        <v>21880.82</v>
      </c>
      <c r="I1882" t="s">
        <v>12</v>
      </c>
      <c r="J1882" t="s">
        <v>16</v>
      </c>
      <c r="K1882" t="s">
        <v>23</v>
      </c>
      <c r="L1882" t="str">
        <f t="shared" si="147"/>
        <v>tier - 3</v>
      </c>
      <c r="M1882" t="str">
        <f t="shared" si="148"/>
        <v>tier - 1</v>
      </c>
      <c r="N1882" t="str">
        <f t="shared" si="149"/>
        <v>R1012</v>
      </c>
    </row>
    <row r="1883" spans="1:14" x14ac:dyDescent="0.25">
      <c r="A1883" t="s">
        <v>1914</v>
      </c>
      <c r="B1883">
        <v>2003</v>
      </c>
      <c r="C1883" s="17" t="s">
        <v>20</v>
      </c>
      <c r="D1883" s="15">
        <v>28</v>
      </c>
      <c r="E1883" s="21">
        <f t="shared" si="145"/>
        <v>37892</v>
      </c>
      <c r="F1883" s="23">
        <f t="shared" si="146"/>
        <v>19</v>
      </c>
      <c r="G1883">
        <v>0</v>
      </c>
      <c r="H1883" s="19">
        <v>21882.400000000001</v>
      </c>
      <c r="I1883" t="s">
        <v>11</v>
      </c>
      <c r="J1883" t="s">
        <v>16</v>
      </c>
      <c r="K1883" t="s">
        <v>42</v>
      </c>
      <c r="L1883" t="str">
        <f t="shared" si="147"/>
        <v>tier - 2</v>
      </c>
      <c r="M1883" t="str">
        <f t="shared" si="148"/>
        <v>tier - 1</v>
      </c>
      <c r="N1883" t="str">
        <f t="shared" si="149"/>
        <v>R1011</v>
      </c>
    </row>
    <row r="1884" spans="1:14" x14ac:dyDescent="0.25">
      <c r="A1884" t="s">
        <v>1915</v>
      </c>
      <c r="B1884">
        <v>1975</v>
      </c>
      <c r="C1884" s="17" t="s">
        <v>30</v>
      </c>
      <c r="D1884" s="15">
        <v>19</v>
      </c>
      <c r="E1884" s="21">
        <f t="shared" si="145"/>
        <v>27747</v>
      </c>
      <c r="F1884" s="23">
        <f t="shared" si="146"/>
        <v>47</v>
      </c>
      <c r="G1884">
        <v>1</v>
      </c>
      <c r="H1884" s="19">
        <v>21978.68</v>
      </c>
      <c r="I1884" t="s">
        <v>12</v>
      </c>
      <c r="J1884" t="s">
        <v>12</v>
      </c>
      <c r="K1884" t="s">
        <v>13</v>
      </c>
      <c r="L1884" t="str">
        <f t="shared" si="147"/>
        <v>tier - 3</v>
      </c>
      <c r="M1884" t="str">
        <f t="shared" si="148"/>
        <v>tier - 3</v>
      </c>
      <c r="N1884" t="str">
        <f t="shared" si="149"/>
        <v>R1013</v>
      </c>
    </row>
    <row r="1885" spans="1:14" x14ac:dyDescent="0.25">
      <c r="A1885" t="s">
        <v>1916</v>
      </c>
      <c r="B1885">
        <v>1989</v>
      </c>
      <c r="C1885" s="17" t="s">
        <v>37</v>
      </c>
      <c r="D1885" s="15">
        <v>14</v>
      </c>
      <c r="E1885" s="21">
        <f t="shared" si="145"/>
        <v>32795</v>
      </c>
      <c r="F1885" s="23">
        <f t="shared" si="146"/>
        <v>33</v>
      </c>
      <c r="G1885">
        <v>0</v>
      </c>
      <c r="H1885" s="19">
        <v>21984.47</v>
      </c>
      <c r="I1885" t="s">
        <v>12</v>
      </c>
      <c r="J1885" t="s">
        <v>16</v>
      </c>
      <c r="K1885" t="s">
        <v>23</v>
      </c>
      <c r="L1885" t="str">
        <f t="shared" si="147"/>
        <v>tier - 3</v>
      </c>
      <c r="M1885" t="str">
        <f t="shared" si="148"/>
        <v>tier - 1</v>
      </c>
      <c r="N1885" t="str">
        <f t="shared" si="149"/>
        <v>R1012</v>
      </c>
    </row>
    <row r="1886" spans="1:14" x14ac:dyDescent="0.25">
      <c r="A1886" t="s">
        <v>1917</v>
      </c>
      <c r="B1886">
        <v>2001</v>
      </c>
      <c r="C1886" s="17" t="s">
        <v>35</v>
      </c>
      <c r="D1886" s="15">
        <v>28</v>
      </c>
      <c r="E1886" s="21">
        <f t="shared" si="145"/>
        <v>37131</v>
      </c>
      <c r="F1886" s="23">
        <f t="shared" si="146"/>
        <v>21</v>
      </c>
      <c r="G1886">
        <v>0</v>
      </c>
      <c r="H1886" s="19">
        <v>22097.62</v>
      </c>
      <c r="I1886" t="s">
        <v>12</v>
      </c>
      <c r="J1886" t="s">
        <v>16</v>
      </c>
      <c r="K1886" t="s">
        <v>42</v>
      </c>
      <c r="L1886" t="str">
        <f t="shared" si="147"/>
        <v>tier - 3</v>
      </c>
      <c r="M1886" t="str">
        <f t="shared" si="148"/>
        <v>tier - 1</v>
      </c>
      <c r="N1886" t="str">
        <f t="shared" si="149"/>
        <v>R1011</v>
      </c>
    </row>
    <row r="1887" spans="1:14" x14ac:dyDescent="0.25">
      <c r="A1887" t="s">
        <v>1918</v>
      </c>
      <c r="B1887">
        <v>1980</v>
      </c>
      <c r="C1887" s="17" t="s">
        <v>20</v>
      </c>
      <c r="D1887" s="15">
        <v>12</v>
      </c>
      <c r="E1887" s="21">
        <f t="shared" si="145"/>
        <v>29476</v>
      </c>
      <c r="F1887" s="23">
        <f t="shared" si="146"/>
        <v>42</v>
      </c>
      <c r="G1887">
        <v>0</v>
      </c>
      <c r="H1887" s="19">
        <v>22144.03</v>
      </c>
      <c r="I1887" t="s">
        <v>11</v>
      </c>
      <c r="J1887" t="s">
        <v>11</v>
      </c>
      <c r="K1887" t="s">
        <v>42</v>
      </c>
      <c r="L1887" t="str">
        <f t="shared" si="147"/>
        <v>tier - 2</v>
      </c>
      <c r="M1887" t="str">
        <f t="shared" si="148"/>
        <v>tier - 2</v>
      </c>
      <c r="N1887" t="str">
        <f t="shared" si="149"/>
        <v>R1011</v>
      </c>
    </row>
    <row r="1888" spans="1:14" x14ac:dyDescent="0.25">
      <c r="A1888" t="s">
        <v>1919</v>
      </c>
      <c r="B1888">
        <v>1965</v>
      </c>
      <c r="C1888" s="17" t="s">
        <v>35</v>
      </c>
      <c r="D1888" s="15">
        <v>24</v>
      </c>
      <c r="E1888" s="21">
        <f t="shared" si="145"/>
        <v>23978</v>
      </c>
      <c r="F1888" s="23">
        <f t="shared" si="146"/>
        <v>57</v>
      </c>
      <c r="G1888">
        <v>1</v>
      </c>
      <c r="H1888" s="19">
        <v>22192.44</v>
      </c>
      <c r="I1888" t="s">
        <v>12</v>
      </c>
      <c r="J1888" t="s">
        <v>16</v>
      </c>
      <c r="K1888" t="s">
        <v>13</v>
      </c>
      <c r="L1888" t="str">
        <f t="shared" si="147"/>
        <v>tier - 3</v>
      </c>
      <c r="M1888" t="str">
        <f t="shared" si="148"/>
        <v>tier - 1</v>
      </c>
      <c r="N1888" t="str">
        <f t="shared" si="149"/>
        <v>R1013</v>
      </c>
    </row>
    <row r="1889" spans="1:14" x14ac:dyDescent="0.25">
      <c r="A1889" t="s">
        <v>1920</v>
      </c>
      <c r="B1889">
        <v>1971</v>
      </c>
      <c r="C1889" s="17" t="s">
        <v>18</v>
      </c>
      <c r="D1889" s="15">
        <v>16</v>
      </c>
      <c r="E1889" s="21">
        <f t="shared" si="145"/>
        <v>26100</v>
      </c>
      <c r="F1889" s="23">
        <f t="shared" si="146"/>
        <v>51</v>
      </c>
      <c r="G1889">
        <v>1</v>
      </c>
      <c r="H1889" s="19">
        <v>22218.11</v>
      </c>
      <c r="I1889" t="s">
        <v>11</v>
      </c>
      <c r="J1889" t="s">
        <v>12</v>
      </c>
      <c r="K1889" t="s">
        <v>13</v>
      </c>
      <c r="L1889" t="str">
        <f t="shared" si="147"/>
        <v>tier - 2</v>
      </c>
      <c r="M1889" t="str">
        <f t="shared" si="148"/>
        <v>tier - 3</v>
      </c>
      <c r="N1889" t="str">
        <f t="shared" si="149"/>
        <v>R1013</v>
      </c>
    </row>
    <row r="1890" spans="1:14" x14ac:dyDescent="0.25">
      <c r="A1890" t="s">
        <v>1921</v>
      </c>
      <c r="B1890">
        <v>1982</v>
      </c>
      <c r="C1890" s="17" t="s">
        <v>30</v>
      </c>
      <c r="D1890" s="15">
        <v>27</v>
      </c>
      <c r="E1890" s="21">
        <f t="shared" si="145"/>
        <v>30312</v>
      </c>
      <c r="F1890" s="23">
        <f t="shared" si="146"/>
        <v>40</v>
      </c>
      <c r="G1890">
        <v>1</v>
      </c>
      <c r="H1890" s="19">
        <v>22331.57</v>
      </c>
      <c r="I1890" t="s">
        <v>11</v>
      </c>
      <c r="J1890" t="s">
        <v>12</v>
      </c>
      <c r="K1890" t="s">
        <v>247</v>
      </c>
      <c r="L1890" t="str">
        <f t="shared" si="147"/>
        <v>tier - 2</v>
      </c>
      <c r="M1890" t="str">
        <f t="shared" si="148"/>
        <v>tier - 3</v>
      </c>
      <c r="N1890" t="str">
        <f t="shared" si="149"/>
        <v>R1024</v>
      </c>
    </row>
    <row r="1891" spans="1:14" x14ac:dyDescent="0.25">
      <c r="A1891" t="s">
        <v>1922</v>
      </c>
      <c r="B1891">
        <v>1999</v>
      </c>
      <c r="C1891" s="17" t="s">
        <v>35</v>
      </c>
      <c r="D1891" s="15">
        <v>26</v>
      </c>
      <c r="E1891" s="21">
        <f t="shared" si="145"/>
        <v>36398</v>
      </c>
      <c r="F1891" s="23">
        <f t="shared" si="146"/>
        <v>23</v>
      </c>
      <c r="G1891">
        <v>2</v>
      </c>
      <c r="H1891" s="19">
        <v>22395.74</v>
      </c>
      <c r="I1891" t="s">
        <v>12</v>
      </c>
      <c r="J1891" t="s">
        <v>11</v>
      </c>
      <c r="K1891" t="s">
        <v>247</v>
      </c>
      <c r="L1891" t="str">
        <f t="shared" si="147"/>
        <v>tier - 3</v>
      </c>
      <c r="M1891" t="str">
        <f t="shared" si="148"/>
        <v>tier - 2</v>
      </c>
      <c r="N1891" t="str">
        <f t="shared" si="149"/>
        <v>R1024</v>
      </c>
    </row>
    <row r="1892" spans="1:14" x14ac:dyDescent="0.25">
      <c r="A1892" t="s">
        <v>1923</v>
      </c>
      <c r="B1892">
        <v>1966</v>
      </c>
      <c r="C1892" s="17" t="s">
        <v>35</v>
      </c>
      <c r="D1892" s="15">
        <v>18</v>
      </c>
      <c r="E1892" s="21">
        <f t="shared" si="145"/>
        <v>24337</v>
      </c>
      <c r="F1892" s="23">
        <f t="shared" si="146"/>
        <v>56</v>
      </c>
      <c r="G1892">
        <v>0</v>
      </c>
      <c r="H1892" s="19">
        <v>22412.65</v>
      </c>
      <c r="I1892" t="s">
        <v>12</v>
      </c>
      <c r="J1892" t="s">
        <v>12</v>
      </c>
      <c r="K1892" t="s">
        <v>276</v>
      </c>
      <c r="L1892" t="str">
        <f t="shared" si="147"/>
        <v>tier - 3</v>
      </c>
      <c r="M1892" t="str">
        <f t="shared" si="148"/>
        <v>tier - 3</v>
      </c>
      <c r="N1892" t="str">
        <f t="shared" si="149"/>
        <v>R1014</v>
      </c>
    </row>
    <row r="1893" spans="1:14" x14ac:dyDescent="0.25">
      <c r="A1893" t="s">
        <v>1924</v>
      </c>
      <c r="B1893">
        <v>1983</v>
      </c>
      <c r="C1893" s="17" t="s">
        <v>30</v>
      </c>
      <c r="D1893" s="15">
        <v>21</v>
      </c>
      <c r="E1893" s="21">
        <f t="shared" si="145"/>
        <v>30671</v>
      </c>
      <c r="F1893" s="23">
        <f t="shared" si="146"/>
        <v>39</v>
      </c>
      <c r="G1893">
        <v>1</v>
      </c>
      <c r="H1893" s="19">
        <v>22462.04</v>
      </c>
      <c r="I1893" t="s">
        <v>12</v>
      </c>
      <c r="J1893" t="s">
        <v>16</v>
      </c>
      <c r="K1893" t="s">
        <v>166</v>
      </c>
      <c r="L1893" t="str">
        <f t="shared" si="147"/>
        <v>tier - 3</v>
      </c>
      <c r="M1893" t="str">
        <f t="shared" si="148"/>
        <v>tier - 1</v>
      </c>
      <c r="N1893" t="str">
        <f t="shared" si="149"/>
        <v>R1019</v>
      </c>
    </row>
    <row r="1894" spans="1:14" x14ac:dyDescent="0.25">
      <c r="A1894" t="s">
        <v>1925</v>
      </c>
      <c r="B1894">
        <v>1979</v>
      </c>
      <c r="C1894" s="17" t="s">
        <v>15</v>
      </c>
      <c r="D1894" s="15">
        <v>14</v>
      </c>
      <c r="E1894" s="21">
        <f t="shared" si="145"/>
        <v>29173</v>
      </c>
      <c r="F1894" s="23">
        <f t="shared" si="146"/>
        <v>43</v>
      </c>
      <c r="G1894">
        <v>2</v>
      </c>
      <c r="H1894" s="19">
        <v>22478.6</v>
      </c>
      <c r="I1894" t="s">
        <v>12</v>
      </c>
      <c r="J1894" t="s">
        <v>11</v>
      </c>
      <c r="K1894" t="s">
        <v>42</v>
      </c>
      <c r="L1894" t="str">
        <f t="shared" si="147"/>
        <v>tier - 3</v>
      </c>
      <c r="M1894" t="str">
        <f t="shared" si="148"/>
        <v>tier - 2</v>
      </c>
      <c r="N1894" t="str">
        <f t="shared" si="149"/>
        <v>R1011</v>
      </c>
    </row>
    <row r="1895" spans="1:14" x14ac:dyDescent="0.25">
      <c r="A1895" t="s">
        <v>1926</v>
      </c>
      <c r="B1895">
        <v>2003</v>
      </c>
      <c r="C1895" s="17" t="s">
        <v>10</v>
      </c>
      <c r="D1895" s="15">
        <v>25</v>
      </c>
      <c r="E1895" s="21">
        <f t="shared" si="145"/>
        <v>37827</v>
      </c>
      <c r="F1895" s="23">
        <f t="shared" si="146"/>
        <v>19</v>
      </c>
      <c r="G1895">
        <v>2</v>
      </c>
      <c r="H1895" s="19">
        <v>22493.66</v>
      </c>
      <c r="I1895" t="s">
        <v>11</v>
      </c>
      <c r="J1895" t="s">
        <v>16</v>
      </c>
      <c r="K1895" t="s">
        <v>23</v>
      </c>
      <c r="L1895" t="str">
        <f t="shared" si="147"/>
        <v>tier - 2</v>
      </c>
      <c r="M1895" t="str">
        <f t="shared" si="148"/>
        <v>tier - 1</v>
      </c>
      <c r="N1895" t="str">
        <f t="shared" si="149"/>
        <v>R1012</v>
      </c>
    </row>
    <row r="1896" spans="1:14" x14ac:dyDescent="0.25">
      <c r="A1896" t="s">
        <v>1927</v>
      </c>
      <c r="B1896">
        <v>1970</v>
      </c>
      <c r="C1896" s="17" t="s">
        <v>15</v>
      </c>
      <c r="D1896" s="15">
        <v>9</v>
      </c>
      <c r="E1896" s="21">
        <f t="shared" si="145"/>
        <v>25881</v>
      </c>
      <c r="F1896" s="23">
        <f t="shared" si="146"/>
        <v>52</v>
      </c>
      <c r="G1896">
        <v>0</v>
      </c>
      <c r="H1896" s="19">
        <v>23045.57</v>
      </c>
      <c r="I1896" t="s">
        <v>11</v>
      </c>
      <c r="J1896" t="s">
        <v>11</v>
      </c>
      <c r="K1896" t="s">
        <v>247</v>
      </c>
      <c r="L1896" t="str">
        <f t="shared" si="147"/>
        <v>tier - 2</v>
      </c>
      <c r="M1896" t="str">
        <f t="shared" si="148"/>
        <v>tier - 2</v>
      </c>
      <c r="N1896" t="str">
        <f t="shared" si="149"/>
        <v>R1024</v>
      </c>
    </row>
    <row r="1897" spans="1:14" x14ac:dyDescent="0.25">
      <c r="A1897" t="s">
        <v>1928</v>
      </c>
      <c r="B1897">
        <v>1975</v>
      </c>
      <c r="C1897" s="17" t="s">
        <v>20</v>
      </c>
      <c r="D1897" s="15">
        <v>9</v>
      </c>
      <c r="E1897" s="21">
        <f t="shared" si="145"/>
        <v>27646</v>
      </c>
      <c r="F1897" s="23">
        <f t="shared" si="146"/>
        <v>47</v>
      </c>
      <c r="G1897">
        <v>0</v>
      </c>
      <c r="H1897" s="19">
        <v>23065.42</v>
      </c>
      <c r="I1897" t="s">
        <v>11</v>
      </c>
      <c r="J1897" t="s">
        <v>11</v>
      </c>
      <c r="K1897" t="s">
        <v>13</v>
      </c>
      <c r="L1897" t="str">
        <f t="shared" si="147"/>
        <v>tier - 2</v>
      </c>
      <c r="M1897" t="str">
        <f t="shared" si="148"/>
        <v>tier - 2</v>
      </c>
      <c r="N1897" t="str">
        <f t="shared" si="149"/>
        <v>R1013</v>
      </c>
    </row>
    <row r="1898" spans="1:14" x14ac:dyDescent="0.25">
      <c r="A1898" t="s">
        <v>1929</v>
      </c>
      <c r="B1898">
        <v>2003</v>
      </c>
      <c r="C1898" s="17" t="s">
        <v>30</v>
      </c>
      <c r="D1898" s="15">
        <v>14</v>
      </c>
      <c r="E1898" s="21">
        <f t="shared" si="145"/>
        <v>37969</v>
      </c>
      <c r="F1898" s="23">
        <f t="shared" si="146"/>
        <v>19</v>
      </c>
      <c r="G1898">
        <v>0</v>
      </c>
      <c r="H1898" s="19">
        <v>23082.959999999999</v>
      </c>
      <c r="I1898" t="s">
        <v>11</v>
      </c>
      <c r="J1898" t="s">
        <v>11</v>
      </c>
      <c r="K1898" t="s">
        <v>42</v>
      </c>
      <c r="L1898" t="str">
        <f t="shared" si="147"/>
        <v>tier - 2</v>
      </c>
      <c r="M1898" t="str">
        <f t="shared" si="148"/>
        <v>tier - 2</v>
      </c>
      <c r="N1898" t="str">
        <f t="shared" si="149"/>
        <v>R1011</v>
      </c>
    </row>
    <row r="1899" spans="1:14" x14ac:dyDescent="0.25">
      <c r="A1899" t="s">
        <v>1930</v>
      </c>
      <c r="B1899">
        <v>1997</v>
      </c>
      <c r="C1899" s="17" t="s">
        <v>35</v>
      </c>
      <c r="D1899" s="15">
        <v>7</v>
      </c>
      <c r="E1899" s="21">
        <f t="shared" si="145"/>
        <v>35649</v>
      </c>
      <c r="F1899" s="23">
        <f t="shared" si="146"/>
        <v>25</v>
      </c>
      <c r="G1899">
        <v>2</v>
      </c>
      <c r="H1899" s="19">
        <v>23241.47</v>
      </c>
      <c r="I1899" t="s">
        <v>11</v>
      </c>
      <c r="J1899" t="s">
        <v>12</v>
      </c>
      <c r="K1899" t="s">
        <v>170</v>
      </c>
      <c r="L1899" t="str">
        <f t="shared" si="147"/>
        <v>tier - 2</v>
      </c>
      <c r="M1899" t="str">
        <f t="shared" si="148"/>
        <v>tier - 3</v>
      </c>
      <c r="N1899" t="str">
        <f t="shared" si="149"/>
        <v>R1018</v>
      </c>
    </row>
    <row r="1900" spans="1:14" x14ac:dyDescent="0.25">
      <c r="A1900" t="s">
        <v>1931</v>
      </c>
      <c r="B1900">
        <v>1969</v>
      </c>
      <c r="C1900" s="17" t="s">
        <v>15</v>
      </c>
      <c r="D1900" s="15">
        <v>14</v>
      </c>
      <c r="E1900" s="21">
        <f t="shared" si="145"/>
        <v>25521</v>
      </c>
      <c r="F1900" s="23">
        <f t="shared" si="146"/>
        <v>53</v>
      </c>
      <c r="G1900">
        <v>1</v>
      </c>
      <c r="H1900" s="19">
        <v>23244.79</v>
      </c>
      <c r="I1900" t="s">
        <v>11</v>
      </c>
      <c r="J1900" t="s">
        <v>12</v>
      </c>
      <c r="K1900" t="s">
        <v>13</v>
      </c>
      <c r="L1900" t="str">
        <f t="shared" si="147"/>
        <v>tier - 2</v>
      </c>
      <c r="M1900" t="str">
        <f t="shared" si="148"/>
        <v>tier - 3</v>
      </c>
      <c r="N1900" t="str">
        <f t="shared" si="149"/>
        <v>R1013</v>
      </c>
    </row>
    <row r="1901" spans="1:14" x14ac:dyDescent="0.25">
      <c r="A1901" t="s">
        <v>1932</v>
      </c>
      <c r="B1901">
        <v>1994</v>
      </c>
      <c r="C1901" s="17" t="s">
        <v>37</v>
      </c>
      <c r="D1901" s="15">
        <v>3</v>
      </c>
      <c r="E1901" s="21">
        <f t="shared" si="145"/>
        <v>34610</v>
      </c>
      <c r="F1901" s="23">
        <f t="shared" si="146"/>
        <v>28</v>
      </c>
      <c r="G1901">
        <v>1</v>
      </c>
      <c r="H1901" s="19">
        <v>23288.93</v>
      </c>
      <c r="I1901" t="s">
        <v>11</v>
      </c>
      <c r="J1901" t="s">
        <v>12</v>
      </c>
      <c r="K1901" t="s">
        <v>247</v>
      </c>
      <c r="L1901" t="str">
        <f t="shared" si="147"/>
        <v>tier - 2</v>
      </c>
      <c r="M1901" t="str">
        <f t="shared" si="148"/>
        <v>tier - 3</v>
      </c>
      <c r="N1901" t="str">
        <f t="shared" si="149"/>
        <v>R1024</v>
      </c>
    </row>
    <row r="1902" spans="1:14" x14ac:dyDescent="0.25">
      <c r="A1902" t="s">
        <v>1933</v>
      </c>
      <c r="B1902">
        <v>1973</v>
      </c>
      <c r="C1902" s="17" t="s">
        <v>37</v>
      </c>
      <c r="D1902" s="15">
        <v>22</v>
      </c>
      <c r="E1902" s="21">
        <f t="shared" si="145"/>
        <v>26959</v>
      </c>
      <c r="F1902" s="23">
        <f t="shared" si="146"/>
        <v>49</v>
      </c>
      <c r="G1902">
        <v>2</v>
      </c>
      <c r="H1902" s="19">
        <v>23306.55</v>
      </c>
      <c r="I1902" t="s">
        <v>11</v>
      </c>
      <c r="J1902" t="s">
        <v>11</v>
      </c>
      <c r="K1902" t="s">
        <v>42</v>
      </c>
      <c r="L1902" t="str">
        <f t="shared" si="147"/>
        <v>tier - 2</v>
      </c>
      <c r="M1902" t="str">
        <f t="shared" si="148"/>
        <v>tier - 2</v>
      </c>
      <c r="N1902" t="str">
        <f t="shared" si="149"/>
        <v>R1011</v>
      </c>
    </row>
    <row r="1903" spans="1:14" x14ac:dyDescent="0.25">
      <c r="A1903" t="s">
        <v>1934</v>
      </c>
      <c r="B1903">
        <v>1975</v>
      </c>
      <c r="C1903" s="17" t="s">
        <v>15</v>
      </c>
      <c r="D1903" s="15">
        <v>13</v>
      </c>
      <c r="E1903" s="21">
        <f t="shared" si="145"/>
        <v>27711</v>
      </c>
      <c r="F1903" s="23">
        <f t="shared" si="146"/>
        <v>47</v>
      </c>
      <c r="G1903">
        <v>1</v>
      </c>
      <c r="H1903" s="19">
        <v>23401.31</v>
      </c>
      <c r="I1903" t="s">
        <v>11</v>
      </c>
      <c r="J1903" t="s">
        <v>12</v>
      </c>
      <c r="K1903" t="s">
        <v>247</v>
      </c>
      <c r="L1903" t="str">
        <f t="shared" si="147"/>
        <v>tier - 2</v>
      </c>
      <c r="M1903" t="str">
        <f t="shared" si="148"/>
        <v>tier - 3</v>
      </c>
      <c r="N1903" t="str">
        <f t="shared" si="149"/>
        <v>R1024</v>
      </c>
    </row>
    <row r="1904" spans="1:14" x14ac:dyDescent="0.25">
      <c r="A1904" t="s">
        <v>1935</v>
      </c>
      <c r="B1904">
        <v>1983</v>
      </c>
      <c r="C1904" s="17" t="s">
        <v>35</v>
      </c>
      <c r="D1904" s="15">
        <v>26</v>
      </c>
      <c r="E1904" s="21">
        <f t="shared" si="145"/>
        <v>30554</v>
      </c>
      <c r="F1904" s="23">
        <f t="shared" si="146"/>
        <v>39</v>
      </c>
      <c r="G1904">
        <v>2</v>
      </c>
      <c r="H1904" s="19">
        <v>23563.02</v>
      </c>
      <c r="I1904" t="s">
        <v>11</v>
      </c>
      <c r="J1904" t="s">
        <v>11</v>
      </c>
      <c r="K1904" t="s">
        <v>13</v>
      </c>
      <c r="L1904" t="str">
        <f t="shared" si="147"/>
        <v>tier - 2</v>
      </c>
      <c r="M1904" t="str">
        <f t="shared" si="148"/>
        <v>tier - 2</v>
      </c>
      <c r="N1904" t="str">
        <f t="shared" si="149"/>
        <v>R1013</v>
      </c>
    </row>
    <row r="1905" spans="1:14" x14ac:dyDescent="0.25">
      <c r="A1905" t="s">
        <v>1936</v>
      </c>
      <c r="B1905">
        <v>1974</v>
      </c>
      <c r="C1905" s="17" t="s">
        <v>18</v>
      </c>
      <c r="D1905" s="15">
        <v>2</v>
      </c>
      <c r="E1905" s="21">
        <f t="shared" si="145"/>
        <v>27182</v>
      </c>
      <c r="F1905" s="23">
        <f t="shared" si="146"/>
        <v>49</v>
      </c>
      <c r="G1905">
        <v>1</v>
      </c>
      <c r="H1905" s="19">
        <v>23568.27</v>
      </c>
      <c r="I1905" t="s">
        <v>11</v>
      </c>
      <c r="J1905" t="s">
        <v>11</v>
      </c>
      <c r="K1905" t="s">
        <v>42</v>
      </c>
      <c r="L1905" t="str">
        <f t="shared" si="147"/>
        <v>tier - 2</v>
      </c>
      <c r="M1905" t="str">
        <f t="shared" si="148"/>
        <v>tier - 2</v>
      </c>
      <c r="N1905" t="str">
        <f t="shared" si="149"/>
        <v>R1011</v>
      </c>
    </row>
    <row r="1906" spans="1:14" x14ac:dyDescent="0.25">
      <c r="A1906" t="s">
        <v>1937</v>
      </c>
      <c r="B1906">
        <v>1973</v>
      </c>
      <c r="C1906" s="17" t="s">
        <v>18</v>
      </c>
      <c r="D1906" s="15">
        <v>27</v>
      </c>
      <c r="E1906" s="21">
        <f t="shared" si="145"/>
        <v>26842</v>
      </c>
      <c r="F1906" s="23">
        <f t="shared" si="146"/>
        <v>49</v>
      </c>
      <c r="G1906">
        <v>2</v>
      </c>
      <c r="H1906" s="19">
        <v>23807.24</v>
      </c>
      <c r="I1906" t="s">
        <v>11</v>
      </c>
      <c r="J1906" t="s">
        <v>12</v>
      </c>
      <c r="K1906" t="s">
        <v>23</v>
      </c>
      <c r="L1906" t="str">
        <f t="shared" si="147"/>
        <v>tier - 2</v>
      </c>
      <c r="M1906" t="str">
        <f t="shared" si="148"/>
        <v>tier - 3</v>
      </c>
      <c r="N1906" t="str">
        <f t="shared" si="149"/>
        <v>R1012</v>
      </c>
    </row>
    <row r="1907" spans="1:14" x14ac:dyDescent="0.25">
      <c r="A1907" t="s">
        <v>1938</v>
      </c>
      <c r="B1907">
        <v>1970</v>
      </c>
      <c r="C1907" s="17" t="s">
        <v>35</v>
      </c>
      <c r="D1907" s="15">
        <v>8</v>
      </c>
      <c r="E1907" s="21">
        <f t="shared" si="145"/>
        <v>25788</v>
      </c>
      <c r="F1907" s="23">
        <f t="shared" si="146"/>
        <v>52</v>
      </c>
      <c r="G1907">
        <v>1</v>
      </c>
      <c r="H1907" s="19">
        <v>23887.66</v>
      </c>
      <c r="I1907" t="s">
        <v>11</v>
      </c>
      <c r="J1907" t="s">
        <v>12</v>
      </c>
      <c r="K1907" t="s">
        <v>23</v>
      </c>
      <c r="L1907" t="str">
        <f t="shared" si="147"/>
        <v>tier - 2</v>
      </c>
      <c r="M1907" t="str">
        <f t="shared" si="148"/>
        <v>tier - 3</v>
      </c>
      <c r="N1907" t="str">
        <f t="shared" si="149"/>
        <v>R1012</v>
      </c>
    </row>
    <row r="1908" spans="1:14" x14ac:dyDescent="0.25">
      <c r="A1908" t="s">
        <v>1939</v>
      </c>
      <c r="B1908">
        <v>1971</v>
      </c>
      <c r="C1908" s="17" t="s">
        <v>10</v>
      </c>
      <c r="D1908" s="15">
        <v>10</v>
      </c>
      <c r="E1908" s="21">
        <f t="shared" si="145"/>
        <v>26124</v>
      </c>
      <c r="F1908" s="23">
        <f t="shared" si="146"/>
        <v>51</v>
      </c>
      <c r="G1908">
        <v>2</v>
      </c>
      <c r="H1908" s="19">
        <v>23967.38</v>
      </c>
      <c r="I1908" t="s">
        <v>11</v>
      </c>
      <c r="J1908" t="s">
        <v>11</v>
      </c>
      <c r="K1908" t="s">
        <v>23</v>
      </c>
      <c r="L1908" t="str">
        <f t="shared" si="147"/>
        <v>tier - 2</v>
      </c>
      <c r="M1908" t="str">
        <f t="shared" si="148"/>
        <v>tier - 2</v>
      </c>
      <c r="N1908" t="str">
        <f t="shared" si="149"/>
        <v>R1012</v>
      </c>
    </row>
    <row r="1909" spans="1:14" x14ac:dyDescent="0.25">
      <c r="A1909" t="s">
        <v>1940</v>
      </c>
      <c r="B1909">
        <v>2003</v>
      </c>
      <c r="C1909" s="17" t="s">
        <v>30</v>
      </c>
      <c r="D1909" s="15">
        <v>30</v>
      </c>
      <c r="E1909" s="21">
        <f t="shared" si="145"/>
        <v>37985</v>
      </c>
      <c r="F1909" s="23">
        <f t="shared" si="146"/>
        <v>19</v>
      </c>
      <c r="G1909">
        <v>2</v>
      </c>
      <c r="H1909" s="19">
        <v>24059.68</v>
      </c>
      <c r="I1909" t="s">
        <v>11</v>
      </c>
      <c r="J1909" t="s">
        <v>11</v>
      </c>
      <c r="K1909" t="s">
        <v>23</v>
      </c>
      <c r="L1909" t="str">
        <f t="shared" si="147"/>
        <v>tier - 2</v>
      </c>
      <c r="M1909" t="str">
        <f t="shared" si="148"/>
        <v>tier - 2</v>
      </c>
      <c r="N1909" t="str">
        <f t="shared" si="149"/>
        <v>R1012</v>
      </c>
    </row>
    <row r="1910" spans="1:14" x14ac:dyDescent="0.25">
      <c r="A1910" t="s">
        <v>1941</v>
      </c>
      <c r="B1910">
        <v>1973</v>
      </c>
      <c r="C1910" s="17" t="s">
        <v>18</v>
      </c>
      <c r="D1910" s="15">
        <v>13</v>
      </c>
      <c r="E1910" s="21">
        <f t="shared" si="145"/>
        <v>26828</v>
      </c>
      <c r="F1910" s="23">
        <f t="shared" si="146"/>
        <v>49</v>
      </c>
      <c r="G1910">
        <v>3</v>
      </c>
      <c r="H1910" s="19">
        <v>24106.91</v>
      </c>
      <c r="I1910" t="s">
        <v>11</v>
      </c>
      <c r="J1910" t="s">
        <v>11</v>
      </c>
      <c r="K1910" t="s">
        <v>247</v>
      </c>
      <c r="L1910" t="str">
        <f t="shared" si="147"/>
        <v>tier - 2</v>
      </c>
      <c r="M1910" t="str">
        <f t="shared" si="148"/>
        <v>tier - 2</v>
      </c>
      <c r="N1910" t="str">
        <f t="shared" si="149"/>
        <v>R1024</v>
      </c>
    </row>
    <row r="1911" spans="1:14" x14ac:dyDescent="0.25">
      <c r="A1911" t="s">
        <v>1942</v>
      </c>
      <c r="B1911">
        <v>1974</v>
      </c>
      <c r="C1911" s="17" t="s">
        <v>20</v>
      </c>
      <c r="D1911" s="15">
        <v>10</v>
      </c>
      <c r="E1911" s="21">
        <f t="shared" si="145"/>
        <v>27282</v>
      </c>
      <c r="F1911" s="23">
        <f t="shared" si="146"/>
        <v>48</v>
      </c>
      <c r="G1911">
        <v>3</v>
      </c>
      <c r="H1911" s="19">
        <v>24180.93</v>
      </c>
      <c r="I1911" t="s">
        <v>11</v>
      </c>
      <c r="J1911" t="s">
        <v>16</v>
      </c>
      <c r="K1911" t="s">
        <v>13</v>
      </c>
      <c r="L1911" t="str">
        <f t="shared" si="147"/>
        <v>tier - 2</v>
      </c>
      <c r="M1911" t="str">
        <f t="shared" si="148"/>
        <v>tier - 1</v>
      </c>
      <c r="N1911" t="str">
        <f t="shared" si="149"/>
        <v>R1013</v>
      </c>
    </row>
    <row r="1912" spans="1:14" x14ac:dyDescent="0.25">
      <c r="A1912" t="s">
        <v>1943</v>
      </c>
      <c r="B1912">
        <v>1964</v>
      </c>
      <c r="C1912" s="17" t="s">
        <v>30</v>
      </c>
      <c r="D1912" s="15">
        <v>16</v>
      </c>
      <c r="E1912" s="21">
        <f t="shared" si="145"/>
        <v>23727</v>
      </c>
      <c r="F1912" s="23">
        <f t="shared" si="146"/>
        <v>58</v>
      </c>
      <c r="G1912">
        <v>0</v>
      </c>
      <c r="H1912" s="19">
        <v>24227.34</v>
      </c>
      <c r="I1912" t="s">
        <v>11</v>
      </c>
      <c r="J1912" t="s">
        <v>16</v>
      </c>
      <c r="K1912" t="s">
        <v>13</v>
      </c>
      <c r="L1912" t="str">
        <f t="shared" si="147"/>
        <v>tier - 2</v>
      </c>
      <c r="M1912" t="str">
        <f t="shared" si="148"/>
        <v>tier - 1</v>
      </c>
      <c r="N1912" t="str">
        <f t="shared" si="149"/>
        <v>R1013</v>
      </c>
    </row>
    <row r="1913" spans="1:14" x14ac:dyDescent="0.25">
      <c r="A1913" t="s">
        <v>1944</v>
      </c>
      <c r="B1913">
        <v>2004</v>
      </c>
      <c r="C1913" s="17" t="s">
        <v>35</v>
      </c>
      <c r="D1913" s="15">
        <v>3</v>
      </c>
      <c r="E1913" s="21">
        <f t="shared" si="145"/>
        <v>38202</v>
      </c>
      <c r="F1913" s="23">
        <f t="shared" si="146"/>
        <v>18</v>
      </c>
      <c r="G1913">
        <v>0</v>
      </c>
      <c r="H1913" s="19">
        <v>24294.02</v>
      </c>
      <c r="I1913" t="s">
        <v>11</v>
      </c>
      <c r="J1913" t="s">
        <v>16</v>
      </c>
      <c r="K1913" t="s">
        <v>42</v>
      </c>
      <c r="L1913" t="str">
        <f t="shared" si="147"/>
        <v>tier - 2</v>
      </c>
      <c r="M1913" t="str">
        <f t="shared" si="148"/>
        <v>tier - 1</v>
      </c>
      <c r="N1913" t="str">
        <f t="shared" si="149"/>
        <v>R1011</v>
      </c>
    </row>
    <row r="1914" spans="1:14" x14ac:dyDescent="0.25">
      <c r="A1914" t="s">
        <v>1945</v>
      </c>
      <c r="B1914">
        <v>1999</v>
      </c>
      <c r="C1914" s="17" t="s">
        <v>37</v>
      </c>
      <c r="D1914" s="15">
        <v>7</v>
      </c>
      <c r="E1914" s="21">
        <f t="shared" si="145"/>
        <v>36440</v>
      </c>
      <c r="F1914" s="23">
        <f t="shared" si="146"/>
        <v>23</v>
      </c>
      <c r="G1914">
        <v>0</v>
      </c>
      <c r="H1914" s="19">
        <v>24387.74</v>
      </c>
      <c r="I1914" t="s">
        <v>11</v>
      </c>
      <c r="J1914" t="s">
        <v>16</v>
      </c>
      <c r="K1914" t="s">
        <v>42</v>
      </c>
      <c r="L1914" t="str">
        <f t="shared" si="147"/>
        <v>tier - 2</v>
      </c>
      <c r="M1914" t="str">
        <f t="shared" si="148"/>
        <v>tier - 1</v>
      </c>
      <c r="N1914" t="str">
        <f t="shared" si="149"/>
        <v>R1011</v>
      </c>
    </row>
    <row r="1915" spans="1:14" x14ac:dyDescent="0.25">
      <c r="A1915" t="s">
        <v>1946</v>
      </c>
      <c r="B1915">
        <v>1970</v>
      </c>
      <c r="C1915" s="17" t="s">
        <v>15</v>
      </c>
      <c r="D1915" s="15">
        <v>30</v>
      </c>
      <c r="E1915" s="21">
        <f t="shared" si="145"/>
        <v>25902</v>
      </c>
      <c r="F1915" s="23">
        <f t="shared" si="146"/>
        <v>52</v>
      </c>
      <c r="G1915">
        <v>0</v>
      </c>
      <c r="H1915" s="19">
        <v>24393.62</v>
      </c>
      <c r="I1915" t="s">
        <v>11</v>
      </c>
      <c r="J1915" t="s">
        <v>12</v>
      </c>
      <c r="K1915" t="s">
        <v>23</v>
      </c>
      <c r="L1915" t="str">
        <f t="shared" si="147"/>
        <v>tier - 2</v>
      </c>
      <c r="M1915" t="str">
        <f t="shared" si="148"/>
        <v>tier - 3</v>
      </c>
      <c r="N1915" t="str">
        <f t="shared" si="149"/>
        <v>R1012</v>
      </c>
    </row>
    <row r="1916" spans="1:14" x14ac:dyDescent="0.25">
      <c r="A1916" t="s">
        <v>1947</v>
      </c>
      <c r="B1916">
        <v>1968</v>
      </c>
      <c r="C1916" s="17" t="s">
        <v>10</v>
      </c>
      <c r="D1916" s="15">
        <v>6</v>
      </c>
      <c r="E1916" s="21">
        <f t="shared" si="145"/>
        <v>25025</v>
      </c>
      <c r="F1916" s="23">
        <f t="shared" si="146"/>
        <v>54</v>
      </c>
      <c r="G1916">
        <v>0</v>
      </c>
      <c r="H1916" s="19">
        <v>24476.48</v>
      </c>
      <c r="I1916" t="s">
        <v>11</v>
      </c>
      <c r="J1916" t="s">
        <v>11</v>
      </c>
      <c r="K1916" t="s">
        <v>23</v>
      </c>
      <c r="L1916" t="str">
        <f t="shared" si="147"/>
        <v>tier - 2</v>
      </c>
      <c r="M1916" t="str">
        <f t="shared" si="148"/>
        <v>tier - 2</v>
      </c>
      <c r="N1916" t="str">
        <f t="shared" si="149"/>
        <v>R1012</v>
      </c>
    </row>
    <row r="1917" spans="1:14" x14ac:dyDescent="0.25">
      <c r="A1917" t="s">
        <v>1948</v>
      </c>
      <c r="B1917">
        <v>1961</v>
      </c>
      <c r="C1917" s="17" t="s">
        <v>37</v>
      </c>
      <c r="D1917" s="15">
        <v>21</v>
      </c>
      <c r="E1917" s="21">
        <f t="shared" si="145"/>
        <v>22575</v>
      </c>
      <c r="F1917" s="23">
        <f t="shared" si="146"/>
        <v>61</v>
      </c>
      <c r="G1917">
        <v>0</v>
      </c>
      <c r="H1917" s="19">
        <v>24513.09</v>
      </c>
      <c r="I1917" t="s">
        <v>11</v>
      </c>
      <c r="J1917" t="s">
        <v>11</v>
      </c>
      <c r="K1917" t="s">
        <v>13</v>
      </c>
      <c r="L1917" t="str">
        <f t="shared" si="147"/>
        <v>tier - 2</v>
      </c>
      <c r="M1917" t="str">
        <f t="shared" si="148"/>
        <v>tier - 2</v>
      </c>
      <c r="N1917" t="str">
        <f t="shared" si="149"/>
        <v>R1013</v>
      </c>
    </row>
    <row r="1918" spans="1:14" x14ac:dyDescent="0.25">
      <c r="A1918" t="s">
        <v>1949</v>
      </c>
      <c r="B1918">
        <v>1972</v>
      </c>
      <c r="C1918" s="17" t="s">
        <v>20</v>
      </c>
      <c r="D1918" s="15">
        <v>14</v>
      </c>
      <c r="E1918" s="21">
        <f t="shared" si="145"/>
        <v>26556</v>
      </c>
      <c r="F1918" s="23">
        <f t="shared" si="146"/>
        <v>50</v>
      </c>
      <c r="G1918">
        <v>1</v>
      </c>
      <c r="H1918" s="19">
        <v>24520.26</v>
      </c>
      <c r="I1918" t="s">
        <v>11</v>
      </c>
      <c r="J1918" t="s">
        <v>12</v>
      </c>
      <c r="K1918" t="s">
        <v>42</v>
      </c>
      <c r="L1918" t="str">
        <f t="shared" si="147"/>
        <v>tier - 2</v>
      </c>
      <c r="M1918" t="str">
        <f t="shared" si="148"/>
        <v>tier - 3</v>
      </c>
      <c r="N1918" t="str">
        <f t="shared" si="149"/>
        <v>R1011</v>
      </c>
    </row>
    <row r="1919" spans="1:14" x14ac:dyDescent="0.25">
      <c r="A1919" t="s">
        <v>1950</v>
      </c>
      <c r="B1919">
        <v>1975</v>
      </c>
      <c r="C1919" s="17" t="s">
        <v>18</v>
      </c>
      <c r="D1919" s="15">
        <v>13</v>
      </c>
      <c r="E1919" s="21">
        <f t="shared" si="145"/>
        <v>27558</v>
      </c>
      <c r="F1919" s="23">
        <f t="shared" si="146"/>
        <v>47</v>
      </c>
      <c r="G1919">
        <v>2</v>
      </c>
      <c r="H1919" s="19">
        <v>24535.7</v>
      </c>
      <c r="I1919" t="s">
        <v>11</v>
      </c>
      <c r="J1919" t="s">
        <v>11</v>
      </c>
      <c r="K1919" t="s">
        <v>23</v>
      </c>
      <c r="L1919" t="str">
        <f t="shared" si="147"/>
        <v>tier - 2</v>
      </c>
      <c r="M1919" t="str">
        <f t="shared" si="148"/>
        <v>tier - 2</v>
      </c>
      <c r="N1919" t="str">
        <f t="shared" si="149"/>
        <v>R1012</v>
      </c>
    </row>
    <row r="1920" spans="1:14" x14ac:dyDescent="0.25">
      <c r="A1920" t="s">
        <v>1951</v>
      </c>
      <c r="B1920">
        <v>1976</v>
      </c>
      <c r="C1920" s="17" t="s">
        <v>37</v>
      </c>
      <c r="D1920" s="15">
        <v>12</v>
      </c>
      <c r="E1920" s="21">
        <f t="shared" si="145"/>
        <v>28045</v>
      </c>
      <c r="F1920" s="23">
        <f t="shared" si="146"/>
        <v>46</v>
      </c>
      <c r="G1920">
        <v>0</v>
      </c>
      <c r="H1920" s="19">
        <v>24603.05</v>
      </c>
      <c r="I1920" t="s">
        <v>11</v>
      </c>
      <c r="J1920" t="s">
        <v>11</v>
      </c>
      <c r="K1920" t="s">
        <v>42</v>
      </c>
      <c r="L1920" t="str">
        <f t="shared" si="147"/>
        <v>tier - 2</v>
      </c>
      <c r="M1920" t="str">
        <f t="shared" si="148"/>
        <v>tier - 2</v>
      </c>
      <c r="N1920" t="str">
        <f t="shared" si="149"/>
        <v>R1011</v>
      </c>
    </row>
    <row r="1921" spans="1:14" x14ac:dyDescent="0.25">
      <c r="A1921" t="s">
        <v>1952</v>
      </c>
      <c r="B1921">
        <v>1970</v>
      </c>
      <c r="C1921" s="17" t="s">
        <v>18</v>
      </c>
      <c r="D1921" s="15">
        <v>12</v>
      </c>
      <c r="E1921" s="21">
        <f t="shared" si="145"/>
        <v>25731</v>
      </c>
      <c r="F1921" s="23">
        <f t="shared" si="146"/>
        <v>52</v>
      </c>
      <c r="G1921">
        <v>2</v>
      </c>
      <c r="H1921" s="19">
        <v>24667.42</v>
      </c>
      <c r="I1921" t="s">
        <v>11</v>
      </c>
      <c r="J1921" t="s">
        <v>12</v>
      </c>
      <c r="K1921" t="s">
        <v>13</v>
      </c>
      <c r="L1921" t="str">
        <f t="shared" si="147"/>
        <v>tier - 2</v>
      </c>
      <c r="M1921" t="str">
        <f t="shared" si="148"/>
        <v>tier - 3</v>
      </c>
      <c r="N1921" t="str">
        <f t="shared" si="149"/>
        <v>R1013</v>
      </c>
    </row>
    <row r="1922" spans="1:14" x14ac:dyDescent="0.25">
      <c r="A1922" t="s">
        <v>1953</v>
      </c>
      <c r="B1922">
        <v>1996</v>
      </c>
      <c r="C1922" s="17" t="s">
        <v>35</v>
      </c>
      <c r="D1922" s="15">
        <v>28</v>
      </c>
      <c r="E1922" s="21">
        <f t="shared" ref="E1922:E1985" si="150">DATEVALUE(D1922&amp;"-"&amp;C1922&amp;"-"&amp;B1922)</f>
        <v>35305</v>
      </c>
      <c r="F1922" s="23">
        <f t="shared" si="146"/>
        <v>26</v>
      </c>
      <c r="G1922">
        <v>4</v>
      </c>
      <c r="H1922" s="19">
        <v>24671.66</v>
      </c>
      <c r="I1922" t="s">
        <v>11</v>
      </c>
      <c r="J1922" t="s">
        <v>16</v>
      </c>
      <c r="K1922" t="s">
        <v>247</v>
      </c>
      <c r="L1922" t="str">
        <f t="shared" si="147"/>
        <v>tier - 2</v>
      </c>
      <c r="M1922" t="str">
        <f t="shared" si="148"/>
        <v>tier - 1</v>
      </c>
      <c r="N1922" t="str">
        <f t="shared" si="149"/>
        <v>R1024</v>
      </c>
    </row>
    <row r="1923" spans="1:14" x14ac:dyDescent="0.25">
      <c r="A1923" t="s">
        <v>1954</v>
      </c>
      <c r="B1923">
        <v>1992</v>
      </c>
      <c r="C1923" s="17" t="s">
        <v>37</v>
      </c>
      <c r="D1923" s="15">
        <v>11</v>
      </c>
      <c r="E1923" s="21">
        <f t="shared" si="150"/>
        <v>33888</v>
      </c>
      <c r="F1923" s="23">
        <f t="shared" ref="F1923:F1986" si="151">DATEDIF(E1923,DATE(2023,6,8),"Y")</f>
        <v>30</v>
      </c>
      <c r="G1923">
        <v>0</v>
      </c>
      <c r="H1923" s="19">
        <v>24795.040000000001</v>
      </c>
      <c r="I1923" t="s">
        <v>11</v>
      </c>
      <c r="J1923" t="s">
        <v>12</v>
      </c>
      <c r="K1923" t="s">
        <v>42</v>
      </c>
      <c r="L1923" t="str">
        <f t="shared" ref="L1923:L1986" si="152">SUBSTITUTE(I1923,"?","tier - 2")</f>
        <v>tier - 2</v>
      </c>
      <c r="M1923" t="str">
        <f t="shared" ref="M1923:M1986" si="153">SUBSTITUTE(J1923,"?","tier - 2")</f>
        <v>tier - 3</v>
      </c>
      <c r="N1923" t="str">
        <f t="shared" ref="N1923:N1986" si="154">SUBSTITUTE(K1923,"?","Unknown")</f>
        <v>R1011</v>
      </c>
    </row>
    <row r="1924" spans="1:14" x14ac:dyDescent="0.25">
      <c r="A1924" t="s">
        <v>1955</v>
      </c>
      <c r="B1924">
        <v>1994</v>
      </c>
      <c r="C1924" s="17" t="s">
        <v>20</v>
      </c>
      <c r="D1924" s="15">
        <v>9</v>
      </c>
      <c r="E1924" s="21">
        <f t="shared" si="150"/>
        <v>34586</v>
      </c>
      <c r="F1924" s="23">
        <f t="shared" si="151"/>
        <v>28</v>
      </c>
      <c r="G1924">
        <v>0</v>
      </c>
      <c r="H1924" s="19">
        <v>24817.25</v>
      </c>
      <c r="I1924" t="s">
        <v>11</v>
      </c>
      <c r="J1924" t="s">
        <v>11</v>
      </c>
      <c r="K1924" t="s">
        <v>42</v>
      </c>
      <c r="L1924" t="str">
        <f t="shared" si="152"/>
        <v>tier - 2</v>
      </c>
      <c r="M1924" t="str">
        <f t="shared" si="153"/>
        <v>tier - 2</v>
      </c>
      <c r="N1924" t="str">
        <f t="shared" si="154"/>
        <v>R1011</v>
      </c>
    </row>
    <row r="1925" spans="1:14" x14ac:dyDescent="0.25">
      <c r="A1925" t="s">
        <v>1956</v>
      </c>
      <c r="B1925">
        <v>1995</v>
      </c>
      <c r="C1925" s="17" t="s">
        <v>18</v>
      </c>
      <c r="D1925" s="15">
        <v>10</v>
      </c>
      <c r="E1925" s="21">
        <f t="shared" si="150"/>
        <v>34860</v>
      </c>
      <c r="F1925" s="23">
        <f t="shared" si="151"/>
        <v>27</v>
      </c>
      <c r="G1925">
        <v>0</v>
      </c>
      <c r="H1925" s="19">
        <v>24863.25</v>
      </c>
      <c r="I1925" t="s">
        <v>11</v>
      </c>
      <c r="J1925" t="s">
        <v>12</v>
      </c>
      <c r="K1925" t="s">
        <v>42</v>
      </c>
      <c r="L1925" t="str">
        <f t="shared" si="152"/>
        <v>tier - 2</v>
      </c>
      <c r="M1925" t="str">
        <f t="shared" si="153"/>
        <v>tier - 3</v>
      </c>
      <c r="N1925" t="str">
        <f t="shared" si="154"/>
        <v>R1011</v>
      </c>
    </row>
    <row r="1926" spans="1:14" x14ac:dyDescent="0.25">
      <c r="A1926" t="s">
        <v>1957</v>
      </c>
      <c r="B1926">
        <v>1970</v>
      </c>
      <c r="C1926" s="17" t="s">
        <v>15</v>
      </c>
      <c r="D1926" s="15">
        <v>26</v>
      </c>
      <c r="E1926" s="21">
        <f t="shared" si="150"/>
        <v>25898</v>
      </c>
      <c r="F1926" s="23">
        <f t="shared" si="151"/>
        <v>52</v>
      </c>
      <c r="G1926">
        <v>3</v>
      </c>
      <c r="H1926" s="19">
        <v>24869.84</v>
      </c>
      <c r="I1926" t="s">
        <v>11</v>
      </c>
      <c r="J1926" t="s">
        <v>11</v>
      </c>
      <c r="K1926" t="s">
        <v>168</v>
      </c>
      <c r="L1926" t="str">
        <f t="shared" si="152"/>
        <v>tier - 2</v>
      </c>
      <c r="M1926" t="str">
        <f t="shared" si="153"/>
        <v>tier - 2</v>
      </c>
      <c r="N1926" t="str">
        <f t="shared" si="154"/>
        <v>R1016</v>
      </c>
    </row>
    <row r="1927" spans="1:14" x14ac:dyDescent="0.25">
      <c r="A1927" t="s">
        <v>1958</v>
      </c>
      <c r="B1927">
        <v>1969</v>
      </c>
      <c r="C1927" s="17" t="s">
        <v>10</v>
      </c>
      <c r="D1927" s="15">
        <v>23</v>
      </c>
      <c r="E1927" s="21">
        <f t="shared" si="150"/>
        <v>25407</v>
      </c>
      <c r="F1927" s="23">
        <f t="shared" si="151"/>
        <v>53</v>
      </c>
      <c r="G1927">
        <v>3</v>
      </c>
      <c r="H1927" s="19">
        <v>24873.38</v>
      </c>
      <c r="I1927" t="s">
        <v>11</v>
      </c>
      <c r="J1927" t="s">
        <v>16</v>
      </c>
      <c r="K1927" t="s">
        <v>247</v>
      </c>
      <c r="L1927" t="str">
        <f t="shared" si="152"/>
        <v>tier - 2</v>
      </c>
      <c r="M1927" t="str">
        <f t="shared" si="153"/>
        <v>tier - 1</v>
      </c>
      <c r="N1927" t="str">
        <f t="shared" si="154"/>
        <v>R1024</v>
      </c>
    </row>
    <row r="1928" spans="1:14" x14ac:dyDescent="0.25">
      <c r="A1928" t="s">
        <v>1959</v>
      </c>
      <c r="B1928">
        <v>1987</v>
      </c>
      <c r="C1928" s="17" t="s">
        <v>18</v>
      </c>
      <c r="D1928" s="15">
        <v>14</v>
      </c>
      <c r="E1928" s="21">
        <f t="shared" si="150"/>
        <v>31942</v>
      </c>
      <c r="F1928" s="23">
        <f t="shared" si="151"/>
        <v>35</v>
      </c>
      <c r="G1928">
        <v>2</v>
      </c>
      <c r="H1928" s="19">
        <v>24915.05</v>
      </c>
      <c r="I1928" t="s">
        <v>11</v>
      </c>
      <c r="J1928" t="s">
        <v>16</v>
      </c>
      <c r="K1928" t="s">
        <v>247</v>
      </c>
      <c r="L1928" t="str">
        <f t="shared" si="152"/>
        <v>tier - 2</v>
      </c>
      <c r="M1928" t="str">
        <f t="shared" si="153"/>
        <v>tier - 1</v>
      </c>
      <c r="N1928" t="str">
        <f t="shared" si="154"/>
        <v>R1024</v>
      </c>
    </row>
    <row r="1929" spans="1:14" x14ac:dyDescent="0.25">
      <c r="A1929" t="s">
        <v>1960</v>
      </c>
      <c r="B1929">
        <v>1975</v>
      </c>
      <c r="C1929" s="17" t="s">
        <v>15</v>
      </c>
      <c r="D1929" s="15">
        <v>14</v>
      </c>
      <c r="E1929" s="21">
        <f t="shared" si="150"/>
        <v>27712</v>
      </c>
      <c r="F1929" s="23">
        <f t="shared" si="151"/>
        <v>47</v>
      </c>
      <c r="G1929">
        <v>3</v>
      </c>
      <c r="H1929" s="19">
        <v>24915.22</v>
      </c>
      <c r="I1929" t="s">
        <v>11</v>
      </c>
      <c r="J1929" t="s">
        <v>12</v>
      </c>
      <c r="K1929" t="s">
        <v>23</v>
      </c>
      <c r="L1929" t="str">
        <f t="shared" si="152"/>
        <v>tier - 2</v>
      </c>
      <c r="M1929" t="str">
        <f t="shared" si="153"/>
        <v>tier - 3</v>
      </c>
      <c r="N1929" t="str">
        <f t="shared" si="154"/>
        <v>R1012</v>
      </c>
    </row>
    <row r="1930" spans="1:14" x14ac:dyDescent="0.25">
      <c r="A1930" t="s">
        <v>1961</v>
      </c>
      <c r="B1930">
        <v>1995</v>
      </c>
      <c r="C1930" s="17" t="s">
        <v>30</v>
      </c>
      <c r="D1930" s="15">
        <v>4</v>
      </c>
      <c r="E1930" s="21">
        <f t="shared" si="150"/>
        <v>35037</v>
      </c>
      <c r="F1930" s="23">
        <f t="shared" si="151"/>
        <v>27</v>
      </c>
      <c r="G1930">
        <v>0</v>
      </c>
      <c r="H1930" s="19">
        <v>25075.97</v>
      </c>
      <c r="I1930" t="s">
        <v>11</v>
      </c>
      <c r="J1930" t="s">
        <v>11</v>
      </c>
      <c r="K1930" t="s">
        <v>42</v>
      </c>
      <c r="L1930" t="str">
        <f t="shared" si="152"/>
        <v>tier - 2</v>
      </c>
      <c r="M1930" t="str">
        <f t="shared" si="153"/>
        <v>tier - 2</v>
      </c>
      <c r="N1930" t="str">
        <f t="shared" si="154"/>
        <v>R1011</v>
      </c>
    </row>
    <row r="1931" spans="1:14" x14ac:dyDescent="0.25">
      <c r="A1931" t="s">
        <v>1962</v>
      </c>
      <c r="B1931">
        <v>1998</v>
      </c>
      <c r="C1931" s="17" t="s">
        <v>18</v>
      </c>
      <c r="D1931" s="15">
        <v>14</v>
      </c>
      <c r="E1931" s="21">
        <f t="shared" si="150"/>
        <v>35960</v>
      </c>
      <c r="F1931" s="23">
        <f t="shared" si="151"/>
        <v>24</v>
      </c>
      <c r="G1931">
        <v>0</v>
      </c>
      <c r="H1931" s="19">
        <v>25081.77</v>
      </c>
      <c r="I1931" t="s">
        <v>11</v>
      </c>
      <c r="J1931" t="s">
        <v>11</v>
      </c>
      <c r="K1931" t="s">
        <v>13</v>
      </c>
      <c r="L1931" t="str">
        <f t="shared" si="152"/>
        <v>tier - 2</v>
      </c>
      <c r="M1931" t="str">
        <f t="shared" si="153"/>
        <v>tier - 2</v>
      </c>
      <c r="N1931" t="str">
        <f t="shared" si="154"/>
        <v>R1013</v>
      </c>
    </row>
    <row r="1932" spans="1:14" x14ac:dyDescent="0.25">
      <c r="A1932" t="s">
        <v>1963</v>
      </c>
      <c r="B1932">
        <v>1998</v>
      </c>
      <c r="C1932" s="17" t="s">
        <v>15</v>
      </c>
      <c r="D1932" s="15">
        <v>24</v>
      </c>
      <c r="E1932" s="21">
        <f t="shared" si="150"/>
        <v>36123</v>
      </c>
      <c r="F1932" s="23">
        <f t="shared" si="151"/>
        <v>24</v>
      </c>
      <c r="G1932">
        <v>0</v>
      </c>
      <c r="H1932" s="19">
        <v>25127.22</v>
      </c>
      <c r="I1932" t="s">
        <v>11</v>
      </c>
      <c r="J1932" t="s">
        <v>12</v>
      </c>
      <c r="K1932" t="s">
        <v>42</v>
      </c>
      <c r="L1932" t="str">
        <f t="shared" si="152"/>
        <v>tier - 2</v>
      </c>
      <c r="M1932" t="str">
        <f t="shared" si="153"/>
        <v>tier - 3</v>
      </c>
      <c r="N1932" t="str">
        <f t="shared" si="154"/>
        <v>R1011</v>
      </c>
    </row>
    <row r="1933" spans="1:14" x14ac:dyDescent="0.25">
      <c r="A1933" t="s">
        <v>1964</v>
      </c>
      <c r="B1933">
        <v>1975</v>
      </c>
      <c r="C1933" s="17" t="s">
        <v>30</v>
      </c>
      <c r="D1933" s="15">
        <v>14</v>
      </c>
      <c r="E1933" s="21">
        <f t="shared" si="150"/>
        <v>27742</v>
      </c>
      <c r="F1933" s="23">
        <f t="shared" si="151"/>
        <v>47</v>
      </c>
      <c r="G1933">
        <v>3</v>
      </c>
      <c r="H1933" s="19">
        <v>25309.49</v>
      </c>
      <c r="I1933" t="s">
        <v>11</v>
      </c>
      <c r="J1933" t="s">
        <v>16</v>
      </c>
      <c r="K1933" t="s">
        <v>42</v>
      </c>
      <c r="L1933" t="str">
        <f t="shared" si="152"/>
        <v>tier - 2</v>
      </c>
      <c r="M1933" t="str">
        <f t="shared" si="153"/>
        <v>tier - 1</v>
      </c>
      <c r="N1933" t="str">
        <f t="shared" si="154"/>
        <v>R1011</v>
      </c>
    </row>
    <row r="1934" spans="1:14" x14ac:dyDescent="0.25">
      <c r="A1934" t="s">
        <v>1965</v>
      </c>
      <c r="B1934">
        <v>1972</v>
      </c>
      <c r="C1934" s="17" t="s">
        <v>20</v>
      </c>
      <c r="D1934" s="15">
        <v>26</v>
      </c>
      <c r="E1934" s="21">
        <f t="shared" si="150"/>
        <v>26568</v>
      </c>
      <c r="F1934" s="23">
        <f t="shared" si="151"/>
        <v>50</v>
      </c>
      <c r="G1934">
        <v>2</v>
      </c>
      <c r="H1934" s="19">
        <v>25333.33</v>
      </c>
      <c r="I1934" t="s">
        <v>11</v>
      </c>
      <c r="J1934" t="s">
        <v>11</v>
      </c>
      <c r="K1934" t="s">
        <v>356</v>
      </c>
      <c r="L1934" t="str">
        <f t="shared" si="152"/>
        <v>tier - 2</v>
      </c>
      <c r="M1934" t="str">
        <f t="shared" si="153"/>
        <v>tier - 2</v>
      </c>
      <c r="N1934" t="str">
        <f t="shared" si="154"/>
        <v>R1017</v>
      </c>
    </row>
    <row r="1935" spans="1:14" x14ac:dyDescent="0.25">
      <c r="A1935" t="s">
        <v>1966</v>
      </c>
      <c r="B1935">
        <v>1968</v>
      </c>
      <c r="C1935" s="17" t="s">
        <v>35</v>
      </c>
      <c r="D1935" s="15">
        <v>22</v>
      </c>
      <c r="E1935" s="21">
        <f t="shared" si="150"/>
        <v>25072</v>
      </c>
      <c r="F1935" s="23">
        <f t="shared" si="151"/>
        <v>54</v>
      </c>
      <c r="G1935">
        <v>3</v>
      </c>
      <c r="H1935" s="19">
        <v>25382.3</v>
      </c>
      <c r="I1935" t="s">
        <v>11</v>
      </c>
      <c r="J1935" t="s">
        <v>11</v>
      </c>
      <c r="K1935" t="s">
        <v>42</v>
      </c>
      <c r="L1935" t="str">
        <f t="shared" si="152"/>
        <v>tier - 2</v>
      </c>
      <c r="M1935" t="str">
        <f t="shared" si="153"/>
        <v>tier - 2</v>
      </c>
      <c r="N1935" t="str">
        <f t="shared" si="154"/>
        <v>R1011</v>
      </c>
    </row>
    <row r="1936" spans="1:14" x14ac:dyDescent="0.25">
      <c r="A1936" t="s">
        <v>1967</v>
      </c>
      <c r="B1936">
        <v>1968</v>
      </c>
      <c r="C1936" s="17" t="s">
        <v>30</v>
      </c>
      <c r="D1936" s="15">
        <v>11</v>
      </c>
      <c r="E1936" s="21">
        <f t="shared" si="150"/>
        <v>25183</v>
      </c>
      <c r="F1936" s="23">
        <f t="shared" si="151"/>
        <v>54</v>
      </c>
      <c r="G1936">
        <v>1</v>
      </c>
      <c r="H1936" s="19">
        <v>25517.11</v>
      </c>
      <c r="I1936" t="s">
        <v>11</v>
      </c>
      <c r="J1936" t="s">
        <v>12</v>
      </c>
      <c r="K1936" t="s">
        <v>356</v>
      </c>
      <c r="L1936" t="str">
        <f t="shared" si="152"/>
        <v>tier - 2</v>
      </c>
      <c r="M1936" t="str">
        <f t="shared" si="153"/>
        <v>tier - 3</v>
      </c>
      <c r="N1936" t="str">
        <f t="shared" si="154"/>
        <v>R1017</v>
      </c>
    </row>
    <row r="1937" spans="1:14" x14ac:dyDescent="0.25">
      <c r="A1937" t="s">
        <v>1968</v>
      </c>
      <c r="B1937">
        <v>2001</v>
      </c>
      <c r="C1937" s="17" t="s">
        <v>35</v>
      </c>
      <c r="D1937" s="15">
        <v>2</v>
      </c>
      <c r="E1937" s="21">
        <f t="shared" si="150"/>
        <v>37105</v>
      </c>
      <c r="F1937" s="23">
        <f t="shared" si="151"/>
        <v>21</v>
      </c>
      <c r="G1937">
        <v>0</v>
      </c>
      <c r="H1937" s="19">
        <v>25648.98</v>
      </c>
      <c r="I1937" t="s">
        <v>11</v>
      </c>
      <c r="J1937" t="s">
        <v>16</v>
      </c>
      <c r="K1937" t="s">
        <v>42</v>
      </c>
      <c r="L1937" t="str">
        <f t="shared" si="152"/>
        <v>tier - 2</v>
      </c>
      <c r="M1937" t="str">
        <f t="shared" si="153"/>
        <v>tier - 1</v>
      </c>
      <c r="N1937" t="str">
        <f t="shared" si="154"/>
        <v>R1011</v>
      </c>
    </row>
    <row r="1938" spans="1:14" x14ac:dyDescent="0.25">
      <c r="A1938" t="s">
        <v>1969</v>
      </c>
      <c r="B1938">
        <v>1972</v>
      </c>
      <c r="C1938" s="17" t="s">
        <v>10</v>
      </c>
      <c r="D1938" s="15">
        <v>17</v>
      </c>
      <c r="E1938" s="21">
        <f t="shared" si="150"/>
        <v>26497</v>
      </c>
      <c r="F1938" s="23">
        <f t="shared" si="151"/>
        <v>50</v>
      </c>
      <c r="G1938">
        <v>0</v>
      </c>
      <c r="H1938" s="19">
        <v>25656.58</v>
      </c>
      <c r="I1938" t="s">
        <v>11</v>
      </c>
      <c r="J1938" t="s">
        <v>12</v>
      </c>
      <c r="K1938" t="s">
        <v>247</v>
      </c>
      <c r="L1938" t="str">
        <f t="shared" si="152"/>
        <v>tier - 2</v>
      </c>
      <c r="M1938" t="str">
        <f t="shared" si="153"/>
        <v>tier - 3</v>
      </c>
      <c r="N1938" t="str">
        <f t="shared" si="154"/>
        <v>R1024</v>
      </c>
    </row>
    <row r="1939" spans="1:14" x14ac:dyDescent="0.25">
      <c r="A1939" t="s">
        <v>1970</v>
      </c>
      <c r="B1939">
        <v>1963</v>
      </c>
      <c r="C1939" s="17" t="s">
        <v>35</v>
      </c>
      <c r="D1939" s="15">
        <v>21</v>
      </c>
      <c r="E1939" s="21">
        <f t="shared" si="150"/>
        <v>23244</v>
      </c>
      <c r="F1939" s="23">
        <f t="shared" si="151"/>
        <v>59</v>
      </c>
      <c r="G1939">
        <v>0</v>
      </c>
      <c r="H1939" s="19">
        <v>25678.78</v>
      </c>
      <c r="I1939" t="s">
        <v>11</v>
      </c>
      <c r="J1939" t="s">
        <v>12</v>
      </c>
      <c r="K1939" t="s">
        <v>23</v>
      </c>
      <c r="L1939" t="str">
        <f t="shared" si="152"/>
        <v>tier - 2</v>
      </c>
      <c r="M1939" t="str">
        <f t="shared" si="153"/>
        <v>tier - 3</v>
      </c>
      <c r="N1939" t="str">
        <f t="shared" si="154"/>
        <v>R1012</v>
      </c>
    </row>
    <row r="1940" spans="1:14" x14ac:dyDescent="0.25">
      <c r="A1940" t="s">
        <v>1971</v>
      </c>
      <c r="B1940">
        <v>1970</v>
      </c>
      <c r="C1940" s="17" t="s">
        <v>30</v>
      </c>
      <c r="D1940" s="15">
        <v>3</v>
      </c>
      <c r="E1940" s="21">
        <f t="shared" si="150"/>
        <v>25905</v>
      </c>
      <c r="F1940" s="23">
        <f t="shared" si="151"/>
        <v>52</v>
      </c>
      <c r="G1940">
        <v>3</v>
      </c>
      <c r="H1940" s="19">
        <v>25992.82</v>
      </c>
      <c r="I1940" t="s">
        <v>11</v>
      </c>
      <c r="J1940" t="s">
        <v>11</v>
      </c>
      <c r="K1940" t="s">
        <v>13</v>
      </c>
      <c r="L1940" t="str">
        <f t="shared" si="152"/>
        <v>tier - 2</v>
      </c>
      <c r="M1940" t="str">
        <f t="shared" si="153"/>
        <v>tier - 2</v>
      </c>
      <c r="N1940" t="str">
        <f t="shared" si="154"/>
        <v>R1013</v>
      </c>
    </row>
    <row r="1941" spans="1:14" x14ac:dyDescent="0.25">
      <c r="A1941" t="s">
        <v>1972</v>
      </c>
      <c r="B1941">
        <v>2001</v>
      </c>
      <c r="C1941" s="17" t="s">
        <v>18</v>
      </c>
      <c r="D1941" s="15">
        <v>5</v>
      </c>
      <c r="E1941" s="21">
        <f t="shared" si="150"/>
        <v>37047</v>
      </c>
      <c r="F1941" s="23">
        <f t="shared" si="151"/>
        <v>22</v>
      </c>
      <c r="G1941">
        <v>2</v>
      </c>
      <c r="H1941" s="19">
        <v>26018.95</v>
      </c>
      <c r="I1941" t="s">
        <v>11</v>
      </c>
      <c r="J1941" t="s">
        <v>11</v>
      </c>
      <c r="K1941" t="s">
        <v>23</v>
      </c>
      <c r="L1941" t="str">
        <f t="shared" si="152"/>
        <v>tier - 2</v>
      </c>
      <c r="M1941" t="str">
        <f t="shared" si="153"/>
        <v>tier - 2</v>
      </c>
      <c r="N1941" t="str">
        <f t="shared" si="154"/>
        <v>R1012</v>
      </c>
    </row>
    <row r="1942" spans="1:14" x14ac:dyDescent="0.25">
      <c r="A1942" t="s">
        <v>1973</v>
      </c>
      <c r="B1942">
        <v>2000</v>
      </c>
      <c r="C1942" s="17" t="s">
        <v>30</v>
      </c>
      <c r="D1942" s="15">
        <v>26</v>
      </c>
      <c r="E1942" s="21">
        <f t="shared" si="150"/>
        <v>36886</v>
      </c>
      <c r="F1942" s="23">
        <f t="shared" si="151"/>
        <v>22</v>
      </c>
      <c r="G1942">
        <v>0</v>
      </c>
      <c r="H1942" s="19">
        <v>26026.97</v>
      </c>
      <c r="I1942" t="s">
        <v>11</v>
      </c>
      <c r="J1942" t="s">
        <v>12</v>
      </c>
      <c r="K1942" t="s">
        <v>42</v>
      </c>
      <c r="L1942" t="str">
        <f t="shared" si="152"/>
        <v>tier - 2</v>
      </c>
      <c r="M1942" t="str">
        <f t="shared" si="153"/>
        <v>tier - 3</v>
      </c>
      <c r="N1942" t="str">
        <f t="shared" si="154"/>
        <v>R1011</v>
      </c>
    </row>
    <row r="1943" spans="1:14" x14ac:dyDescent="0.25">
      <c r="A1943" t="s">
        <v>1974</v>
      </c>
      <c r="B1943">
        <v>1966</v>
      </c>
      <c r="C1943" s="17" t="s">
        <v>10</v>
      </c>
      <c r="D1943" s="15">
        <v>9</v>
      </c>
      <c r="E1943" s="21">
        <f t="shared" si="150"/>
        <v>24297</v>
      </c>
      <c r="F1943" s="23">
        <f t="shared" si="151"/>
        <v>56</v>
      </c>
      <c r="G1943">
        <v>1</v>
      </c>
      <c r="H1943" s="19">
        <v>26109.33</v>
      </c>
      <c r="I1943" t="s">
        <v>11</v>
      </c>
      <c r="J1943" t="s">
        <v>12</v>
      </c>
      <c r="K1943" t="s">
        <v>23</v>
      </c>
      <c r="L1943" t="str">
        <f t="shared" si="152"/>
        <v>tier - 2</v>
      </c>
      <c r="M1943" t="str">
        <f t="shared" si="153"/>
        <v>tier - 3</v>
      </c>
      <c r="N1943" t="str">
        <f t="shared" si="154"/>
        <v>R1012</v>
      </c>
    </row>
    <row r="1944" spans="1:14" x14ac:dyDescent="0.25">
      <c r="A1944" t="s">
        <v>1975</v>
      </c>
      <c r="B1944">
        <v>2002</v>
      </c>
      <c r="C1944" s="17" t="s">
        <v>37</v>
      </c>
      <c r="D1944" s="15">
        <v>11</v>
      </c>
      <c r="E1944" s="21">
        <f t="shared" si="150"/>
        <v>37540</v>
      </c>
      <c r="F1944" s="23">
        <f t="shared" si="151"/>
        <v>20</v>
      </c>
      <c r="G1944">
        <v>0</v>
      </c>
      <c r="H1944" s="19">
        <v>26125.67</v>
      </c>
      <c r="I1944" t="s">
        <v>11</v>
      </c>
      <c r="J1944" t="s">
        <v>16</v>
      </c>
      <c r="K1944" t="s">
        <v>13</v>
      </c>
      <c r="L1944" t="str">
        <f t="shared" si="152"/>
        <v>tier - 2</v>
      </c>
      <c r="M1944" t="str">
        <f t="shared" si="153"/>
        <v>tier - 1</v>
      </c>
      <c r="N1944" t="str">
        <f t="shared" si="154"/>
        <v>R1013</v>
      </c>
    </row>
    <row r="1945" spans="1:14" x14ac:dyDescent="0.25">
      <c r="A1945" t="s">
        <v>1976</v>
      </c>
      <c r="B1945">
        <v>1973</v>
      </c>
      <c r="C1945" s="17" t="s">
        <v>10</v>
      </c>
      <c r="D1945" s="15">
        <v>7</v>
      </c>
      <c r="E1945" s="21">
        <f t="shared" si="150"/>
        <v>26852</v>
      </c>
      <c r="F1945" s="23">
        <f t="shared" si="151"/>
        <v>49</v>
      </c>
      <c r="G1945">
        <v>1</v>
      </c>
      <c r="H1945" s="19">
        <v>26140.36</v>
      </c>
      <c r="I1945" t="s">
        <v>11</v>
      </c>
      <c r="J1945" t="s">
        <v>12</v>
      </c>
      <c r="K1945" t="s">
        <v>42</v>
      </c>
      <c r="L1945" t="str">
        <f t="shared" si="152"/>
        <v>tier - 2</v>
      </c>
      <c r="M1945" t="str">
        <f t="shared" si="153"/>
        <v>tier - 3</v>
      </c>
      <c r="N1945" t="str">
        <f t="shared" si="154"/>
        <v>R1011</v>
      </c>
    </row>
    <row r="1946" spans="1:14" x14ac:dyDescent="0.25">
      <c r="A1946" t="s">
        <v>1977</v>
      </c>
      <c r="B1946">
        <v>1975</v>
      </c>
      <c r="C1946" s="17" t="s">
        <v>18</v>
      </c>
      <c r="D1946" s="15">
        <v>4</v>
      </c>
      <c r="E1946" s="21">
        <f t="shared" si="150"/>
        <v>27549</v>
      </c>
      <c r="F1946" s="23">
        <f t="shared" si="151"/>
        <v>48</v>
      </c>
      <c r="G1946">
        <v>1</v>
      </c>
      <c r="H1946" s="19">
        <v>26236.58</v>
      </c>
      <c r="I1946" t="s">
        <v>11</v>
      </c>
      <c r="J1946" t="s">
        <v>16</v>
      </c>
      <c r="K1946" t="s">
        <v>42</v>
      </c>
      <c r="L1946" t="str">
        <f t="shared" si="152"/>
        <v>tier - 2</v>
      </c>
      <c r="M1946" t="str">
        <f t="shared" si="153"/>
        <v>tier - 1</v>
      </c>
      <c r="N1946" t="str">
        <f t="shared" si="154"/>
        <v>R1011</v>
      </c>
    </row>
    <row r="1947" spans="1:14" x14ac:dyDescent="0.25">
      <c r="A1947" t="s">
        <v>1978</v>
      </c>
      <c r="B1947">
        <v>2004</v>
      </c>
      <c r="C1947" s="17" t="s">
        <v>30</v>
      </c>
      <c r="D1947" s="15">
        <v>5</v>
      </c>
      <c r="E1947" s="21">
        <f t="shared" si="150"/>
        <v>38326</v>
      </c>
      <c r="F1947" s="23">
        <f t="shared" si="151"/>
        <v>18</v>
      </c>
      <c r="G1947">
        <v>0</v>
      </c>
      <c r="H1947" s="19">
        <v>26316.59</v>
      </c>
      <c r="I1947" t="s">
        <v>11</v>
      </c>
      <c r="J1947" t="s">
        <v>12</v>
      </c>
      <c r="K1947" t="s">
        <v>42</v>
      </c>
      <c r="L1947" t="str">
        <f t="shared" si="152"/>
        <v>tier - 2</v>
      </c>
      <c r="M1947" t="str">
        <f t="shared" si="153"/>
        <v>tier - 3</v>
      </c>
      <c r="N1947" t="str">
        <f t="shared" si="154"/>
        <v>R1011</v>
      </c>
    </row>
    <row r="1948" spans="1:14" x14ac:dyDescent="0.25">
      <c r="A1948" t="s">
        <v>1979</v>
      </c>
      <c r="B1948">
        <v>1974</v>
      </c>
      <c r="C1948" s="17" t="s">
        <v>20</v>
      </c>
      <c r="D1948" s="15">
        <v>21</v>
      </c>
      <c r="E1948" s="21">
        <f t="shared" si="150"/>
        <v>27293</v>
      </c>
      <c r="F1948" s="23">
        <f t="shared" si="151"/>
        <v>48</v>
      </c>
      <c r="G1948">
        <v>1</v>
      </c>
      <c r="H1948" s="19">
        <v>26392.26</v>
      </c>
      <c r="I1948" t="s">
        <v>11</v>
      </c>
      <c r="J1948" t="s">
        <v>11</v>
      </c>
      <c r="K1948" t="s">
        <v>247</v>
      </c>
      <c r="L1948" t="str">
        <f t="shared" si="152"/>
        <v>tier - 2</v>
      </c>
      <c r="M1948" t="str">
        <f t="shared" si="153"/>
        <v>tier - 2</v>
      </c>
      <c r="N1948" t="str">
        <f t="shared" si="154"/>
        <v>R1024</v>
      </c>
    </row>
    <row r="1949" spans="1:14" x14ac:dyDescent="0.25">
      <c r="A1949" t="s">
        <v>1980</v>
      </c>
      <c r="B1949">
        <v>1970</v>
      </c>
      <c r="C1949" s="17" t="s">
        <v>35</v>
      </c>
      <c r="D1949" s="15">
        <v>27</v>
      </c>
      <c r="E1949" s="21">
        <f t="shared" si="150"/>
        <v>25807</v>
      </c>
      <c r="F1949" s="23">
        <f t="shared" si="151"/>
        <v>52</v>
      </c>
      <c r="G1949">
        <v>2</v>
      </c>
      <c r="H1949" s="19">
        <v>26467.1</v>
      </c>
      <c r="I1949" t="s">
        <v>11</v>
      </c>
      <c r="J1949" t="s">
        <v>12</v>
      </c>
      <c r="K1949" t="s">
        <v>23</v>
      </c>
      <c r="L1949" t="str">
        <f t="shared" si="152"/>
        <v>tier - 2</v>
      </c>
      <c r="M1949" t="str">
        <f t="shared" si="153"/>
        <v>tier - 3</v>
      </c>
      <c r="N1949" t="str">
        <f t="shared" si="154"/>
        <v>R1012</v>
      </c>
    </row>
    <row r="1950" spans="1:14" x14ac:dyDescent="0.25">
      <c r="A1950" t="s">
        <v>1981</v>
      </c>
      <c r="B1950">
        <v>2004</v>
      </c>
      <c r="C1950" s="17" t="s">
        <v>20</v>
      </c>
      <c r="D1950" s="15">
        <v>5</v>
      </c>
      <c r="E1950" s="21">
        <f t="shared" si="150"/>
        <v>38235</v>
      </c>
      <c r="F1950" s="23">
        <f t="shared" si="151"/>
        <v>18</v>
      </c>
      <c r="G1950">
        <v>0</v>
      </c>
      <c r="H1950" s="19">
        <v>26479.4</v>
      </c>
      <c r="I1950" t="s">
        <v>11</v>
      </c>
      <c r="J1950" t="s">
        <v>11</v>
      </c>
      <c r="K1950" t="s">
        <v>42</v>
      </c>
      <c r="L1950" t="str">
        <f t="shared" si="152"/>
        <v>tier - 2</v>
      </c>
      <c r="M1950" t="str">
        <f t="shared" si="153"/>
        <v>tier - 2</v>
      </c>
      <c r="N1950" t="str">
        <f t="shared" si="154"/>
        <v>R1011</v>
      </c>
    </row>
    <row r="1951" spans="1:14" x14ac:dyDescent="0.25">
      <c r="A1951" t="s">
        <v>1982</v>
      </c>
      <c r="B1951">
        <v>1988</v>
      </c>
      <c r="C1951" s="17" t="s">
        <v>10</v>
      </c>
      <c r="D1951" s="15">
        <v>22</v>
      </c>
      <c r="E1951" s="21">
        <f t="shared" si="150"/>
        <v>32346</v>
      </c>
      <c r="F1951" s="23">
        <f t="shared" si="151"/>
        <v>34</v>
      </c>
      <c r="G1951">
        <v>3</v>
      </c>
      <c r="H1951" s="19">
        <v>26607.89</v>
      </c>
      <c r="I1951" t="s">
        <v>11</v>
      </c>
      <c r="J1951" t="s">
        <v>16</v>
      </c>
      <c r="K1951" t="s">
        <v>42</v>
      </c>
      <c r="L1951" t="str">
        <f t="shared" si="152"/>
        <v>tier - 2</v>
      </c>
      <c r="M1951" t="str">
        <f t="shared" si="153"/>
        <v>tier - 1</v>
      </c>
      <c r="N1951" t="str">
        <f t="shared" si="154"/>
        <v>R1011</v>
      </c>
    </row>
    <row r="1952" spans="1:14" x14ac:dyDescent="0.25">
      <c r="A1952" t="s">
        <v>1983</v>
      </c>
      <c r="B1952">
        <v>1991</v>
      </c>
      <c r="C1952" s="17" t="s">
        <v>35</v>
      </c>
      <c r="D1952" s="15">
        <v>22</v>
      </c>
      <c r="E1952" s="21">
        <f t="shared" si="150"/>
        <v>33472</v>
      </c>
      <c r="F1952" s="23">
        <f t="shared" si="151"/>
        <v>31</v>
      </c>
      <c r="G1952">
        <v>3</v>
      </c>
      <c r="H1952" s="19">
        <v>26912.560000000001</v>
      </c>
      <c r="I1952" t="s">
        <v>11</v>
      </c>
      <c r="J1952" t="s">
        <v>11</v>
      </c>
      <c r="K1952" t="s">
        <v>42</v>
      </c>
      <c r="L1952" t="str">
        <f t="shared" si="152"/>
        <v>tier - 2</v>
      </c>
      <c r="M1952" t="str">
        <f t="shared" si="153"/>
        <v>tier - 2</v>
      </c>
      <c r="N1952" t="str">
        <f t="shared" si="154"/>
        <v>R1011</v>
      </c>
    </row>
    <row r="1953" spans="1:14" x14ac:dyDescent="0.25">
      <c r="A1953" t="s">
        <v>1984</v>
      </c>
      <c r="B1953">
        <v>1958</v>
      </c>
      <c r="C1953" s="17" t="s">
        <v>30</v>
      </c>
      <c r="D1953" s="15">
        <v>25</v>
      </c>
      <c r="E1953" s="21">
        <f t="shared" si="150"/>
        <v>21544</v>
      </c>
      <c r="F1953" s="23">
        <f t="shared" si="151"/>
        <v>64</v>
      </c>
      <c r="G1953">
        <v>0</v>
      </c>
      <c r="H1953" s="19">
        <v>26926.51</v>
      </c>
      <c r="I1953" t="s">
        <v>11</v>
      </c>
      <c r="J1953" t="s">
        <v>16</v>
      </c>
      <c r="K1953" t="s">
        <v>13</v>
      </c>
      <c r="L1953" t="str">
        <f t="shared" si="152"/>
        <v>tier - 2</v>
      </c>
      <c r="M1953" t="str">
        <f t="shared" si="153"/>
        <v>tier - 1</v>
      </c>
      <c r="N1953" t="str">
        <f t="shared" si="154"/>
        <v>R1013</v>
      </c>
    </row>
    <row r="1954" spans="1:14" x14ac:dyDescent="0.25">
      <c r="A1954" t="s">
        <v>1985</v>
      </c>
      <c r="B1954">
        <v>2002</v>
      </c>
      <c r="C1954" s="17" t="s">
        <v>18</v>
      </c>
      <c r="D1954" s="15">
        <v>17</v>
      </c>
      <c r="E1954" s="21">
        <f t="shared" si="150"/>
        <v>37424</v>
      </c>
      <c r="F1954" s="23">
        <f t="shared" si="151"/>
        <v>20</v>
      </c>
      <c r="G1954">
        <v>0</v>
      </c>
      <c r="H1954" s="19">
        <v>26927.69</v>
      </c>
      <c r="I1954" t="s">
        <v>11</v>
      </c>
      <c r="J1954" t="s">
        <v>11</v>
      </c>
      <c r="K1954" t="s">
        <v>42</v>
      </c>
      <c r="L1954" t="str">
        <f t="shared" si="152"/>
        <v>tier - 2</v>
      </c>
      <c r="M1954" t="str">
        <f t="shared" si="153"/>
        <v>tier - 2</v>
      </c>
      <c r="N1954" t="str">
        <f t="shared" si="154"/>
        <v>R1011</v>
      </c>
    </row>
    <row r="1955" spans="1:14" x14ac:dyDescent="0.25">
      <c r="A1955" t="s">
        <v>1986</v>
      </c>
      <c r="B1955">
        <v>2000</v>
      </c>
      <c r="C1955" s="17" t="s">
        <v>15</v>
      </c>
      <c r="D1955" s="15">
        <v>9</v>
      </c>
      <c r="E1955" s="21">
        <f t="shared" si="150"/>
        <v>36839</v>
      </c>
      <c r="F1955" s="23">
        <f t="shared" si="151"/>
        <v>22</v>
      </c>
      <c r="G1955">
        <v>0</v>
      </c>
      <c r="H1955" s="19">
        <v>26936.98</v>
      </c>
      <c r="I1955" t="s">
        <v>11</v>
      </c>
      <c r="J1955" t="s">
        <v>12</v>
      </c>
      <c r="K1955" t="s">
        <v>42</v>
      </c>
      <c r="L1955" t="str">
        <f t="shared" si="152"/>
        <v>tier - 2</v>
      </c>
      <c r="M1955" t="str">
        <f t="shared" si="153"/>
        <v>tier - 3</v>
      </c>
      <c r="N1955" t="str">
        <f t="shared" si="154"/>
        <v>R1011</v>
      </c>
    </row>
    <row r="1956" spans="1:14" x14ac:dyDescent="0.25">
      <c r="A1956" t="s">
        <v>1987</v>
      </c>
      <c r="B1956">
        <v>1960</v>
      </c>
      <c r="C1956" s="17" t="s">
        <v>10</v>
      </c>
      <c r="D1956" s="15">
        <v>9</v>
      </c>
      <c r="E1956" s="21">
        <f t="shared" si="150"/>
        <v>22106</v>
      </c>
      <c r="F1956" s="23">
        <f t="shared" si="151"/>
        <v>62</v>
      </c>
      <c r="G1956">
        <v>1</v>
      </c>
      <c r="H1956" s="19">
        <v>27000.98</v>
      </c>
      <c r="I1956" t="s">
        <v>11</v>
      </c>
      <c r="J1956" t="s">
        <v>11</v>
      </c>
      <c r="K1956" t="s">
        <v>13</v>
      </c>
      <c r="L1956" t="str">
        <f t="shared" si="152"/>
        <v>tier - 2</v>
      </c>
      <c r="M1956" t="str">
        <f t="shared" si="153"/>
        <v>tier - 2</v>
      </c>
      <c r="N1956" t="str">
        <f t="shared" si="154"/>
        <v>R1013</v>
      </c>
    </row>
    <row r="1957" spans="1:14" x14ac:dyDescent="0.25">
      <c r="A1957" t="s">
        <v>1988</v>
      </c>
      <c r="B1957">
        <v>1958</v>
      </c>
      <c r="C1957" s="17" t="s">
        <v>18</v>
      </c>
      <c r="D1957" s="15">
        <v>30</v>
      </c>
      <c r="E1957" s="21">
        <f t="shared" si="150"/>
        <v>21366</v>
      </c>
      <c r="F1957" s="23">
        <f t="shared" si="151"/>
        <v>64</v>
      </c>
      <c r="G1957">
        <v>0</v>
      </c>
      <c r="H1957" s="19">
        <v>27037.91</v>
      </c>
      <c r="I1957" t="s">
        <v>11</v>
      </c>
      <c r="J1957" t="s">
        <v>11</v>
      </c>
      <c r="K1957" t="s">
        <v>13</v>
      </c>
      <c r="L1957" t="str">
        <f t="shared" si="152"/>
        <v>tier - 2</v>
      </c>
      <c r="M1957" t="str">
        <f t="shared" si="153"/>
        <v>tier - 2</v>
      </c>
      <c r="N1957" t="str">
        <f t="shared" si="154"/>
        <v>R1013</v>
      </c>
    </row>
    <row r="1958" spans="1:14" x14ac:dyDescent="0.25">
      <c r="A1958" t="s">
        <v>1989</v>
      </c>
      <c r="B1958">
        <v>1994</v>
      </c>
      <c r="C1958" s="17" t="s">
        <v>10</v>
      </c>
      <c r="D1958" s="15">
        <v>2</v>
      </c>
      <c r="E1958" s="21">
        <f t="shared" si="150"/>
        <v>34517</v>
      </c>
      <c r="F1958" s="23">
        <f t="shared" si="151"/>
        <v>28</v>
      </c>
      <c r="G1958">
        <v>0</v>
      </c>
      <c r="H1958" s="19">
        <v>27080.639999999999</v>
      </c>
      <c r="I1958" t="s">
        <v>11</v>
      </c>
      <c r="J1958" t="s">
        <v>11</v>
      </c>
      <c r="K1958" t="s">
        <v>42</v>
      </c>
      <c r="L1958" t="str">
        <f t="shared" si="152"/>
        <v>tier - 2</v>
      </c>
      <c r="M1958" t="str">
        <f t="shared" si="153"/>
        <v>tier - 2</v>
      </c>
      <c r="N1958" t="str">
        <f t="shared" si="154"/>
        <v>R1011</v>
      </c>
    </row>
    <row r="1959" spans="1:14" x14ac:dyDescent="0.25">
      <c r="A1959" t="s">
        <v>1990</v>
      </c>
      <c r="B1959">
        <v>1990</v>
      </c>
      <c r="C1959" s="17" t="s">
        <v>30</v>
      </c>
      <c r="D1959" s="15">
        <v>13</v>
      </c>
      <c r="E1959" s="21">
        <f t="shared" si="150"/>
        <v>33220</v>
      </c>
      <c r="F1959" s="23">
        <f t="shared" si="151"/>
        <v>32</v>
      </c>
      <c r="G1959">
        <v>3</v>
      </c>
      <c r="H1959" s="19">
        <v>27092.38</v>
      </c>
      <c r="I1959" t="s">
        <v>11</v>
      </c>
      <c r="J1959" t="s">
        <v>12</v>
      </c>
      <c r="K1959" t="s">
        <v>42</v>
      </c>
      <c r="L1959" t="str">
        <f t="shared" si="152"/>
        <v>tier - 2</v>
      </c>
      <c r="M1959" t="str">
        <f t="shared" si="153"/>
        <v>tier - 3</v>
      </c>
      <c r="N1959" t="str">
        <f t="shared" si="154"/>
        <v>R1011</v>
      </c>
    </row>
    <row r="1960" spans="1:14" x14ac:dyDescent="0.25">
      <c r="A1960" t="s">
        <v>1991</v>
      </c>
      <c r="B1960">
        <v>1970</v>
      </c>
      <c r="C1960" s="17" t="s">
        <v>37</v>
      </c>
      <c r="D1960" s="15">
        <v>2</v>
      </c>
      <c r="E1960" s="21">
        <f t="shared" si="150"/>
        <v>25843</v>
      </c>
      <c r="F1960" s="23">
        <f t="shared" si="151"/>
        <v>52</v>
      </c>
      <c r="G1960">
        <v>0</v>
      </c>
      <c r="H1960" s="19">
        <v>27117.99</v>
      </c>
      <c r="I1960" t="s">
        <v>11</v>
      </c>
      <c r="J1960" t="s">
        <v>11</v>
      </c>
      <c r="K1960" t="s">
        <v>13</v>
      </c>
      <c r="L1960" t="str">
        <f t="shared" si="152"/>
        <v>tier - 2</v>
      </c>
      <c r="M1960" t="str">
        <f t="shared" si="153"/>
        <v>tier - 2</v>
      </c>
      <c r="N1960" t="str">
        <f t="shared" si="154"/>
        <v>R1013</v>
      </c>
    </row>
    <row r="1961" spans="1:14" x14ac:dyDescent="0.25">
      <c r="A1961" t="s">
        <v>1992</v>
      </c>
      <c r="B1961">
        <v>1965</v>
      </c>
      <c r="C1961" s="17" t="s">
        <v>30</v>
      </c>
      <c r="D1961" s="15">
        <v>21</v>
      </c>
      <c r="E1961" s="21">
        <f t="shared" si="150"/>
        <v>24097</v>
      </c>
      <c r="F1961" s="23">
        <f t="shared" si="151"/>
        <v>57</v>
      </c>
      <c r="G1961">
        <v>0</v>
      </c>
      <c r="H1961" s="19">
        <v>27218.44</v>
      </c>
      <c r="I1961" t="s">
        <v>11</v>
      </c>
      <c r="J1961" t="s">
        <v>16</v>
      </c>
      <c r="K1961" t="s">
        <v>356</v>
      </c>
      <c r="L1961" t="str">
        <f t="shared" si="152"/>
        <v>tier - 2</v>
      </c>
      <c r="M1961" t="str">
        <f t="shared" si="153"/>
        <v>tier - 1</v>
      </c>
      <c r="N1961" t="str">
        <f t="shared" si="154"/>
        <v>R1017</v>
      </c>
    </row>
    <row r="1962" spans="1:14" x14ac:dyDescent="0.25">
      <c r="A1962" t="s">
        <v>1993</v>
      </c>
      <c r="B1962">
        <v>1999</v>
      </c>
      <c r="C1962" s="17" t="s">
        <v>30</v>
      </c>
      <c r="D1962" s="15">
        <v>2</v>
      </c>
      <c r="E1962" s="21">
        <f t="shared" si="150"/>
        <v>36496</v>
      </c>
      <c r="F1962" s="23">
        <f t="shared" si="151"/>
        <v>23</v>
      </c>
      <c r="G1962">
        <v>0</v>
      </c>
      <c r="H1962" s="19">
        <v>27236.959999999999</v>
      </c>
      <c r="I1962" t="s">
        <v>11</v>
      </c>
      <c r="J1962" t="s">
        <v>16</v>
      </c>
      <c r="K1962" t="s">
        <v>42</v>
      </c>
      <c r="L1962" t="str">
        <f t="shared" si="152"/>
        <v>tier - 2</v>
      </c>
      <c r="M1962" t="str">
        <f t="shared" si="153"/>
        <v>tier - 1</v>
      </c>
      <c r="N1962" t="str">
        <f t="shared" si="154"/>
        <v>R1011</v>
      </c>
    </row>
    <row r="1963" spans="1:14" x14ac:dyDescent="0.25">
      <c r="A1963" t="s">
        <v>1994</v>
      </c>
      <c r="B1963">
        <v>1968</v>
      </c>
      <c r="C1963" s="17" t="s">
        <v>18</v>
      </c>
      <c r="D1963" s="15">
        <v>6</v>
      </c>
      <c r="E1963" s="21">
        <f t="shared" si="150"/>
        <v>24995</v>
      </c>
      <c r="F1963" s="23">
        <f t="shared" si="151"/>
        <v>55</v>
      </c>
      <c r="G1963">
        <v>3</v>
      </c>
      <c r="H1963" s="19">
        <v>27322.73</v>
      </c>
      <c r="I1963" t="s">
        <v>11</v>
      </c>
      <c r="J1963" t="s">
        <v>11</v>
      </c>
      <c r="K1963" t="s">
        <v>13</v>
      </c>
      <c r="L1963" t="str">
        <f t="shared" si="152"/>
        <v>tier - 2</v>
      </c>
      <c r="M1963" t="str">
        <f t="shared" si="153"/>
        <v>tier - 2</v>
      </c>
      <c r="N1963" t="str">
        <f t="shared" si="154"/>
        <v>R1013</v>
      </c>
    </row>
    <row r="1964" spans="1:14" x14ac:dyDescent="0.25">
      <c r="A1964" t="s">
        <v>1995</v>
      </c>
      <c r="B1964">
        <v>1969</v>
      </c>
      <c r="C1964" s="17" t="s">
        <v>37</v>
      </c>
      <c r="D1964" s="15">
        <v>16</v>
      </c>
      <c r="E1964" s="21">
        <f t="shared" si="150"/>
        <v>25492</v>
      </c>
      <c r="F1964" s="23">
        <f t="shared" si="151"/>
        <v>53</v>
      </c>
      <c r="G1964">
        <v>0</v>
      </c>
      <c r="H1964" s="19">
        <v>27346.04</v>
      </c>
      <c r="I1964" t="s">
        <v>11</v>
      </c>
      <c r="J1964" t="s">
        <v>11</v>
      </c>
      <c r="K1964" t="s">
        <v>13</v>
      </c>
      <c r="L1964" t="str">
        <f t="shared" si="152"/>
        <v>tier - 2</v>
      </c>
      <c r="M1964" t="str">
        <f t="shared" si="153"/>
        <v>tier - 2</v>
      </c>
      <c r="N1964" t="str">
        <f t="shared" si="154"/>
        <v>R1013</v>
      </c>
    </row>
    <row r="1965" spans="1:14" x14ac:dyDescent="0.25">
      <c r="A1965" t="s">
        <v>1996</v>
      </c>
      <c r="B1965">
        <v>1988</v>
      </c>
      <c r="C1965" s="17" t="s">
        <v>20</v>
      </c>
      <c r="D1965" s="15">
        <v>15</v>
      </c>
      <c r="E1965" s="21">
        <f t="shared" si="150"/>
        <v>32401</v>
      </c>
      <c r="F1965" s="23">
        <f t="shared" si="151"/>
        <v>34</v>
      </c>
      <c r="G1965">
        <v>2</v>
      </c>
      <c r="H1965" s="19">
        <v>27375.9</v>
      </c>
      <c r="I1965" t="s">
        <v>11</v>
      </c>
      <c r="J1965" t="s">
        <v>12</v>
      </c>
      <c r="K1965" t="s">
        <v>164</v>
      </c>
      <c r="L1965" t="str">
        <f t="shared" si="152"/>
        <v>tier - 2</v>
      </c>
      <c r="M1965" t="str">
        <f t="shared" si="153"/>
        <v>tier - 3</v>
      </c>
      <c r="N1965" t="str">
        <f t="shared" si="154"/>
        <v>R1015</v>
      </c>
    </row>
    <row r="1966" spans="1:14" x14ac:dyDescent="0.25">
      <c r="A1966" t="s">
        <v>1997</v>
      </c>
      <c r="B1966">
        <v>1985</v>
      </c>
      <c r="C1966" s="17" t="s">
        <v>30</v>
      </c>
      <c r="D1966" s="15">
        <v>5</v>
      </c>
      <c r="E1966" s="21">
        <f t="shared" si="150"/>
        <v>31386</v>
      </c>
      <c r="F1966" s="23">
        <f t="shared" si="151"/>
        <v>37</v>
      </c>
      <c r="G1966">
        <v>3</v>
      </c>
      <c r="H1966" s="19">
        <v>27432.73</v>
      </c>
      <c r="I1966" t="s">
        <v>11</v>
      </c>
      <c r="J1966" t="s">
        <v>16</v>
      </c>
      <c r="K1966" t="s">
        <v>42</v>
      </c>
      <c r="L1966" t="str">
        <f t="shared" si="152"/>
        <v>tier - 2</v>
      </c>
      <c r="M1966" t="str">
        <f t="shared" si="153"/>
        <v>tier - 1</v>
      </c>
      <c r="N1966" t="str">
        <f t="shared" si="154"/>
        <v>R1011</v>
      </c>
    </row>
    <row r="1967" spans="1:14" x14ac:dyDescent="0.25">
      <c r="A1967" t="s">
        <v>1998</v>
      </c>
      <c r="B1967">
        <v>1981</v>
      </c>
      <c r="C1967" s="17" t="s">
        <v>37</v>
      </c>
      <c r="D1967" s="15">
        <v>3</v>
      </c>
      <c r="E1967" s="21">
        <f t="shared" si="150"/>
        <v>29862</v>
      </c>
      <c r="F1967" s="23">
        <f t="shared" si="151"/>
        <v>41</v>
      </c>
      <c r="G1967">
        <v>1</v>
      </c>
      <c r="H1967" s="19">
        <v>27495.59</v>
      </c>
      <c r="I1967" t="s">
        <v>11</v>
      </c>
      <c r="J1967" t="s">
        <v>16</v>
      </c>
      <c r="K1967" t="s">
        <v>42</v>
      </c>
      <c r="L1967" t="str">
        <f t="shared" si="152"/>
        <v>tier - 2</v>
      </c>
      <c r="M1967" t="str">
        <f t="shared" si="153"/>
        <v>tier - 1</v>
      </c>
      <c r="N1967" t="str">
        <f t="shared" si="154"/>
        <v>R1011</v>
      </c>
    </row>
    <row r="1968" spans="1:14" x14ac:dyDescent="0.25">
      <c r="A1968" t="s">
        <v>1999</v>
      </c>
      <c r="B1968">
        <v>1965</v>
      </c>
      <c r="C1968" s="17" t="s">
        <v>37</v>
      </c>
      <c r="D1968" s="15">
        <v>19</v>
      </c>
      <c r="E1968" s="21">
        <f t="shared" si="150"/>
        <v>24034</v>
      </c>
      <c r="F1968" s="23">
        <f t="shared" si="151"/>
        <v>57</v>
      </c>
      <c r="G1968">
        <v>0</v>
      </c>
      <c r="H1968" s="19">
        <v>27533.91</v>
      </c>
      <c r="I1968" t="s">
        <v>11</v>
      </c>
      <c r="J1968" t="s">
        <v>12</v>
      </c>
      <c r="K1968" t="s">
        <v>13</v>
      </c>
      <c r="L1968" t="str">
        <f t="shared" si="152"/>
        <v>tier - 2</v>
      </c>
      <c r="M1968" t="str">
        <f t="shared" si="153"/>
        <v>tier - 3</v>
      </c>
      <c r="N1968" t="str">
        <f t="shared" si="154"/>
        <v>R1013</v>
      </c>
    </row>
    <row r="1969" spans="1:14" x14ac:dyDescent="0.25">
      <c r="A1969" t="s">
        <v>2000</v>
      </c>
      <c r="B1969">
        <v>1984</v>
      </c>
      <c r="C1969" s="17" t="s">
        <v>10</v>
      </c>
      <c r="D1969" s="15">
        <v>22</v>
      </c>
      <c r="E1969" s="21">
        <f t="shared" si="150"/>
        <v>30885</v>
      </c>
      <c r="F1969" s="23">
        <f t="shared" si="151"/>
        <v>38</v>
      </c>
      <c r="G1969">
        <v>3</v>
      </c>
      <c r="H1969" s="19">
        <v>27534.53</v>
      </c>
      <c r="I1969" t="s">
        <v>11</v>
      </c>
      <c r="J1969" t="s">
        <v>11</v>
      </c>
      <c r="K1969" t="s">
        <v>42</v>
      </c>
      <c r="L1969" t="str">
        <f t="shared" si="152"/>
        <v>tier - 2</v>
      </c>
      <c r="M1969" t="str">
        <f t="shared" si="153"/>
        <v>tier - 2</v>
      </c>
      <c r="N1969" t="str">
        <f t="shared" si="154"/>
        <v>R1011</v>
      </c>
    </row>
    <row r="1970" spans="1:14" x14ac:dyDescent="0.25">
      <c r="A1970" t="s">
        <v>2001</v>
      </c>
      <c r="B1970">
        <v>1985</v>
      </c>
      <c r="C1970" s="17" t="s">
        <v>15</v>
      </c>
      <c r="D1970" s="15">
        <v>6</v>
      </c>
      <c r="E1970" s="21">
        <f t="shared" si="150"/>
        <v>31357</v>
      </c>
      <c r="F1970" s="23">
        <f t="shared" si="151"/>
        <v>37</v>
      </c>
      <c r="G1970">
        <v>3</v>
      </c>
      <c r="H1970" s="19">
        <v>27598.93</v>
      </c>
      <c r="I1970" t="s">
        <v>11</v>
      </c>
      <c r="J1970" t="s">
        <v>16</v>
      </c>
      <c r="K1970" t="s">
        <v>42</v>
      </c>
      <c r="L1970" t="str">
        <f t="shared" si="152"/>
        <v>tier - 2</v>
      </c>
      <c r="M1970" t="str">
        <f t="shared" si="153"/>
        <v>tier - 1</v>
      </c>
      <c r="N1970" t="str">
        <f t="shared" si="154"/>
        <v>R1011</v>
      </c>
    </row>
    <row r="1971" spans="1:14" x14ac:dyDescent="0.25">
      <c r="A1971" t="s">
        <v>2002</v>
      </c>
      <c r="B1971">
        <v>1992</v>
      </c>
      <c r="C1971" s="17" t="s">
        <v>18</v>
      </c>
      <c r="D1971" s="15">
        <v>11</v>
      </c>
      <c r="E1971" s="21">
        <f t="shared" si="150"/>
        <v>33766</v>
      </c>
      <c r="F1971" s="23">
        <f t="shared" si="151"/>
        <v>30</v>
      </c>
      <c r="G1971">
        <v>0</v>
      </c>
      <c r="H1971" s="19">
        <v>27614.71</v>
      </c>
      <c r="I1971" t="s">
        <v>11</v>
      </c>
      <c r="J1971" t="s">
        <v>12</v>
      </c>
      <c r="K1971" t="s">
        <v>42</v>
      </c>
      <c r="L1971" t="str">
        <f t="shared" si="152"/>
        <v>tier - 2</v>
      </c>
      <c r="M1971" t="str">
        <f t="shared" si="153"/>
        <v>tier - 3</v>
      </c>
      <c r="N1971" t="str">
        <f t="shared" si="154"/>
        <v>R1011</v>
      </c>
    </row>
    <row r="1972" spans="1:14" x14ac:dyDescent="0.25">
      <c r="A1972" t="s">
        <v>2003</v>
      </c>
      <c r="B1972">
        <v>1997</v>
      </c>
      <c r="C1972" s="17" t="s">
        <v>20</v>
      </c>
      <c r="D1972" s="15">
        <v>9</v>
      </c>
      <c r="E1972" s="21">
        <f t="shared" si="150"/>
        <v>35682</v>
      </c>
      <c r="F1972" s="23">
        <f t="shared" si="151"/>
        <v>25</v>
      </c>
      <c r="G1972">
        <v>0</v>
      </c>
      <c r="H1972" s="19">
        <v>27619.360000000001</v>
      </c>
      <c r="I1972" t="s">
        <v>11</v>
      </c>
      <c r="J1972" t="s">
        <v>12</v>
      </c>
      <c r="K1972" t="s">
        <v>42</v>
      </c>
      <c r="L1972" t="str">
        <f t="shared" si="152"/>
        <v>tier - 2</v>
      </c>
      <c r="M1972" t="str">
        <f t="shared" si="153"/>
        <v>tier - 3</v>
      </c>
      <c r="N1972" t="str">
        <f t="shared" si="154"/>
        <v>R1011</v>
      </c>
    </row>
    <row r="1973" spans="1:14" x14ac:dyDescent="0.25">
      <c r="A1973" t="s">
        <v>2004</v>
      </c>
      <c r="B1973">
        <v>1997</v>
      </c>
      <c r="C1973" s="17" t="s">
        <v>37</v>
      </c>
      <c r="D1973" s="15">
        <v>7</v>
      </c>
      <c r="E1973" s="21">
        <f t="shared" si="150"/>
        <v>35710</v>
      </c>
      <c r="F1973" s="23">
        <f t="shared" si="151"/>
        <v>25</v>
      </c>
      <c r="G1973">
        <v>0</v>
      </c>
      <c r="H1973" s="19">
        <v>27625.17</v>
      </c>
      <c r="I1973" t="s">
        <v>16</v>
      </c>
      <c r="J1973" t="s">
        <v>16</v>
      </c>
      <c r="K1973" t="s">
        <v>42</v>
      </c>
      <c r="L1973" t="str">
        <f t="shared" si="152"/>
        <v>tier - 1</v>
      </c>
      <c r="M1973" t="str">
        <f t="shared" si="153"/>
        <v>tier - 1</v>
      </c>
      <c r="N1973" t="str">
        <f t="shared" si="154"/>
        <v>R1011</v>
      </c>
    </row>
    <row r="1974" spans="1:14" x14ac:dyDescent="0.25">
      <c r="A1974" t="s">
        <v>2005</v>
      </c>
      <c r="B1974">
        <v>1992</v>
      </c>
      <c r="C1974" s="17" t="s">
        <v>10</v>
      </c>
      <c r="D1974" s="15">
        <v>3</v>
      </c>
      <c r="E1974" s="21">
        <f t="shared" si="150"/>
        <v>33788</v>
      </c>
      <c r="F1974" s="23">
        <f t="shared" si="151"/>
        <v>30</v>
      </c>
      <c r="G1974">
        <v>0</v>
      </c>
      <c r="H1974" s="19">
        <v>27696.11</v>
      </c>
      <c r="I1974" t="s">
        <v>16</v>
      </c>
      <c r="J1974" t="s">
        <v>11</v>
      </c>
      <c r="K1974" t="s">
        <v>42</v>
      </c>
      <c r="L1974" t="str">
        <f t="shared" si="152"/>
        <v>tier - 1</v>
      </c>
      <c r="M1974" t="str">
        <f t="shared" si="153"/>
        <v>tier - 2</v>
      </c>
      <c r="N1974" t="str">
        <f t="shared" si="154"/>
        <v>R1011</v>
      </c>
    </row>
    <row r="1975" spans="1:14" x14ac:dyDescent="0.25">
      <c r="A1975" t="s">
        <v>2006</v>
      </c>
      <c r="B1975">
        <v>2002</v>
      </c>
      <c r="C1975" s="17" t="s">
        <v>30</v>
      </c>
      <c r="D1975" s="15">
        <v>6</v>
      </c>
      <c r="E1975" s="21">
        <f t="shared" si="150"/>
        <v>37596</v>
      </c>
      <c r="F1975" s="23">
        <f t="shared" si="151"/>
        <v>20</v>
      </c>
      <c r="G1975">
        <v>1</v>
      </c>
      <c r="H1975" s="19">
        <v>27724.29</v>
      </c>
      <c r="I1975" t="s">
        <v>16</v>
      </c>
      <c r="J1975" t="s">
        <v>12</v>
      </c>
      <c r="K1975" t="s">
        <v>13</v>
      </c>
      <c r="L1975" t="str">
        <f t="shared" si="152"/>
        <v>tier - 1</v>
      </c>
      <c r="M1975" t="str">
        <f t="shared" si="153"/>
        <v>tier - 3</v>
      </c>
      <c r="N1975" t="str">
        <f t="shared" si="154"/>
        <v>R1013</v>
      </c>
    </row>
    <row r="1976" spans="1:14" x14ac:dyDescent="0.25">
      <c r="A1976" t="s">
        <v>2007</v>
      </c>
      <c r="B1976">
        <v>1960</v>
      </c>
      <c r="C1976" s="17" t="s">
        <v>10</v>
      </c>
      <c r="D1976" s="15">
        <v>6</v>
      </c>
      <c r="E1976" s="21">
        <f t="shared" si="150"/>
        <v>22103</v>
      </c>
      <c r="F1976" s="23">
        <f t="shared" si="151"/>
        <v>62</v>
      </c>
      <c r="G1976">
        <v>0</v>
      </c>
      <c r="H1976" s="19">
        <v>27808.73</v>
      </c>
      <c r="I1976" t="s">
        <v>16</v>
      </c>
      <c r="J1976" t="s">
        <v>16</v>
      </c>
      <c r="K1976" t="s">
        <v>13</v>
      </c>
      <c r="L1976" t="str">
        <f t="shared" si="152"/>
        <v>tier - 1</v>
      </c>
      <c r="M1976" t="str">
        <f t="shared" si="153"/>
        <v>tier - 1</v>
      </c>
      <c r="N1976" t="str">
        <f t="shared" si="154"/>
        <v>R1013</v>
      </c>
    </row>
    <row r="1977" spans="1:14" x14ac:dyDescent="0.25">
      <c r="A1977" t="s">
        <v>2008</v>
      </c>
      <c r="B1977">
        <v>1985</v>
      </c>
      <c r="C1977" s="17" t="s">
        <v>30</v>
      </c>
      <c r="D1977" s="15">
        <v>4</v>
      </c>
      <c r="E1977" s="21">
        <f t="shared" si="150"/>
        <v>31385</v>
      </c>
      <c r="F1977" s="23">
        <f t="shared" si="151"/>
        <v>37</v>
      </c>
      <c r="G1977">
        <v>3</v>
      </c>
      <c r="H1977" s="19">
        <v>27849.94</v>
      </c>
      <c r="I1977" t="s">
        <v>16</v>
      </c>
      <c r="J1977" t="s">
        <v>16</v>
      </c>
      <c r="K1977" t="s">
        <v>42</v>
      </c>
      <c r="L1977" t="str">
        <f t="shared" si="152"/>
        <v>tier - 1</v>
      </c>
      <c r="M1977" t="str">
        <f t="shared" si="153"/>
        <v>tier - 1</v>
      </c>
      <c r="N1977" t="str">
        <f t="shared" si="154"/>
        <v>R1011</v>
      </c>
    </row>
    <row r="1978" spans="1:14" x14ac:dyDescent="0.25">
      <c r="A1978" t="s">
        <v>2009</v>
      </c>
      <c r="B1978">
        <v>1989</v>
      </c>
      <c r="C1978" s="17" t="s">
        <v>15</v>
      </c>
      <c r="D1978" s="15">
        <v>21</v>
      </c>
      <c r="E1978" s="21">
        <f t="shared" si="150"/>
        <v>32833</v>
      </c>
      <c r="F1978" s="23">
        <f t="shared" si="151"/>
        <v>33</v>
      </c>
      <c r="G1978">
        <v>3</v>
      </c>
      <c r="H1978" s="19">
        <v>27925.86</v>
      </c>
      <c r="I1978" t="s">
        <v>16</v>
      </c>
      <c r="J1978" t="s">
        <v>11</v>
      </c>
      <c r="K1978" t="s">
        <v>42</v>
      </c>
      <c r="L1978" t="str">
        <f t="shared" si="152"/>
        <v>tier - 1</v>
      </c>
      <c r="M1978" t="str">
        <f t="shared" si="153"/>
        <v>tier - 2</v>
      </c>
      <c r="N1978" t="str">
        <f t="shared" si="154"/>
        <v>R1011</v>
      </c>
    </row>
    <row r="1979" spans="1:14" x14ac:dyDescent="0.25">
      <c r="A1979" t="s">
        <v>2010</v>
      </c>
      <c r="B1979">
        <v>1991</v>
      </c>
      <c r="C1979" s="17" t="s">
        <v>18</v>
      </c>
      <c r="D1979" s="15">
        <v>4</v>
      </c>
      <c r="E1979" s="21">
        <f t="shared" si="150"/>
        <v>33393</v>
      </c>
      <c r="F1979" s="23">
        <f t="shared" si="151"/>
        <v>32</v>
      </c>
      <c r="G1979">
        <v>3</v>
      </c>
      <c r="H1979" s="19">
        <v>27931.11</v>
      </c>
      <c r="I1979" t="s">
        <v>16</v>
      </c>
      <c r="J1979" t="s">
        <v>12</v>
      </c>
      <c r="K1979" t="s">
        <v>42</v>
      </c>
      <c r="L1979" t="str">
        <f t="shared" si="152"/>
        <v>tier - 1</v>
      </c>
      <c r="M1979" t="str">
        <f t="shared" si="153"/>
        <v>tier - 3</v>
      </c>
      <c r="N1979" t="str">
        <f t="shared" si="154"/>
        <v>R1011</v>
      </c>
    </row>
    <row r="1980" spans="1:14" x14ac:dyDescent="0.25">
      <c r="A1980" t="s">
        <v>2011</v>
      </c>
      <c r="B1980">
        <v>1961</v>
      </c>
      <c r="C1980" s="17" t="s">
        <v>10</v>
      </c>
      <c r="D1980" s="15">
        <v>28</v>
      </c>
      <c r="E1980" s="21">
        <f t="shared" si="150"/>
        <v>22490</v>
      </c>
      <c r="F1980" s="23">
        <f t="shared" si="151"/>
        <v>61</v>
      </c>
      <c r="G1980">
        <v>3</v>
      </c>
      <c r="H1980" s="19">
        <v>27941.29</v>
      </c>
      <c r="I1980" t="s">
        <v>16</v>
      </c>
      <c r="J1980" t="s">
        <v>12</v>
      </c>
      <c r="K1980" t="s">
        <v>42</v>
      </c>
      <c r="L1980" t="str">
        <f t="shared" si="152"/>
        <v>tier - 1</v>
      </c>
      <c r="M1980" t="str">
        <f t="shared" si="153"/>
        <v>tier - 3</v>
      </c>
      <c r="N1980" t="str">
        <f t="shared" si="154"/>
        <v>R1011</v>
      </c>
    </row>
    <row r="1981" spans="1:14" x14ac:dyDescent="0.25">
      <c r="A1981" t="s">
        <v>2012</v>
      </c>
      <c r="B1981">
        <v>1999</v>
      </c>
      <c r="C1981" s="17" t="s">
        <v>30</v>
      </c>
      <c r="D1981" s="15">
        <v>21</v>
      </c>
      <c r="E1981" s="21">
        <f t="shared" si="150"/>
        <v>36515</v>
      </c>
      <c r="F1981" s="23">
        <f t="shared" si="151"/>
        <v>23</v>
      </c>
      <c r="G1981">
        <v>0</v>
      </c>
      <c r="H1981" s="19">
        <v>27980.77</v>
      </c>
      <c r="I1981" t="s">
        <v>16</v>
      </c>
      <c r="J1981" t="s">
        <v>16</v>
      </c>
      <c r="K1981" t="s">
        <v>42</v>
      </c>
      <c r="L1981" t="str">
        <f t="shared" si="152"/>
        <v>tier - 1</v>
      </c>
      <c r="M1981" t="str">
        <f t="shared" si="153"/>
        <v>tier - 1</v>
      </c>
      <c r="N1981" t="str">
        <f t="shared" si="154"/>
        <v>R1011</v>
      </c>
    </row>
    <row r="1982" spans="1:14" x14ac:dyDescent="0.25">
      <c r="A1982" t="s">
        <v>2013</v>
      </c>
      <c r="B1982">
        <v>1985</v>
      </c>
      <c r="C1982" s="17" t="s">
        <v>15</v>
      </c>
      <c r="D1982" s="15">
        <v>29</v>
      </c>
      <c r="E1982" s="21">
        <f t="shared" si="150"/>
        <v>31380</v>
      </c>
      <c r="F1982" s="23">
        <f t="shared" si="151"/>
        <v>37</v>
      </c>
      <c r="G1982">
        <v>3</v>
      </c>
      <c r="H1982" s="19">
        <v>28006.94</v>
      </c>
      <c r="I1982" t="s">
        <v>16</v>
      </c>
      <c r="J1982" t="s">
        <v>11</v>
      </c>
      <c r="K1982" t="s">
        <v>42</v>
      </c>
      <c r="L1982" t="str">
        <f t="shared" si="152"/>
        <v>tier - 1</v>
      </c>
      <c r="M1982" t="str">
        <f t="shared" si="153"/>
        <v>tier - 2</v>
      </c>
      <c r="N1982" t="str">
        <f t="shared" si="154"/>
        <v>R1011</v>
      </c>
    </row>
    <row r="1983" spans="1:14" x14ac:dyDescent="0.25">
      <c r="A1983" t="s">
        <v>2014</v>
      </c>
      <c r="B1983">
        <v>1960</v>
      </c>
      <c r="C1983" s="17" t="s">
        <v>15</v>
      </c>
      <c r="D1983" s="15">
        <v>22</v>
      </c>
      <c r="E1983" s="21">
        <f t="shared" si="150"/>
        <v>22242</v>
      </c>
      <c r="F1983" s="23">
        <f t="shared" si="151"/>
        <v>62</v>
      </c>
      <c r="G1983">
        <v>0</v>
      </c>
      <c r="H1983" s="19">
        <v>28101.33</v>
      </c>
      <c r="I1983" t="s">
        <v>16</v>
      </c>
      <c r="J1983" t="s">
        <v>11</v>
      </c>
      <c r="K1983" t="s">
        <v>166</v>
      </c>
      <c r="L1983" t="str">
        <f t="shared" si="152"/>
        <v>tier - 1</v>
      </c>
      <c r="M1983" t="str">
        <f t="shared" si="153"/>
        <v>tier - 2</v>
      </c>
      <c r="N1983" t="str">
        <f t="shared" si="154"/>
        <v>R1019</v>
      </c>
    </row>
    <row r="1984" spans="1:14" x14ac:dyDescent="0.25">
      <c r="A1984" t="s">
        <v>2015</v>
      </c>
      <c r="B1984">
        <v>1999</v>
      </c>
      <c r="C1984" s="17" t="s">
        <v>20</v>
      </c>
      <c r="D1984" s="15">
        <v>6</v>
      </c>
      <c r="E1984" s="21">
        <f t="shared" si="150"/>
        <v>36409</v>
      </c>
      <c r="F1984" s="23">
        <f t="shared" si="151"/>
        <v>23</v>
      </c>
      <c r="G1984">
        <v>0</v>
      </c>
      <c r="H1984" s="19">
        <v>28245.34</v>
      </c>
      <c r="I1984" t="s">
        <v>16</v>
      </c>
      <c r="J1984" t="s">
        <v>12</v>
      </c>
      <c r="K1984" t="s">
        <v>42</v>
      </c>
      <c r="L1984" t="str">
        <f t="shared" si="152"/>
        <v>tier - 1</v>
      </c>
      <c r="M1984" t="str">
        <f t="shared" si="153"/>
        <v>tier - 3</v>
      </c>
      <c r="N1984" t="str">
        <f t="shared" si="154"/>
        <v>R1011</v>
      </c>
    </row>
    <row r="1985" spans="1:14" x14ac:dyDescent="0.25">
      <c r="A1985" t="s">
        <v>2016</v>
      </c>
      <c r="B1985">
        <v>1963</v>
      </c>
      <c r="C1985" s="17" t="s">
        <v>15</v>
      </c>
      <c r="D1985" s="15">
        <v>25</v>
      </c>
      <c r="E1985" s="21">
        <f t="shared" si="150"/>
        <v>23340</v>
      </c>
      <c r="F1985" s="23">
        <f t="shared" si="151"/>
        <v>59</v>
      </c>
      <c r="G1985">
        <v>1</v>
      </c>
      <c r="H1985" s="19">
        <v>28287.9</v>
      </c>
      <c r="I1985" t="s">
        <v>16</v>
      </c>
      <c r="J1985" t="s">
        <v>16</v>
      </c>
      <c r="K1985" t="s">
        <v>13</v>
      </c>
      <c r="L1985" t="str">
        <f t="shared" si="152"/>
        <v>tier - 1</v>
      </c>
      <c r="M1985" t="str">
        <f t="shared" si="153"/>
        <v>tier - 1</v>
      </c>
      <c r="N1985" t="str">
        <f t="shared" si="154"/>
        <v>R1013</v>
      </c>
    </row>
    <row r="1986" spans="1:14" x14ac:dyDescent="0.25">
      <c r="A1986" t="s">
        <v>2017</v>
      </c>
      <c r="B1986">
        <v>1990</v>
      </c>
      <c r="C1986" s="17" t="s">
        <v>30</v>
      </c>
      <c r="D1986" s="15">
        <v>24</v>
      </c>
      <c r="E1986" s="21">
        <f t="shared" ref="E1986:E2049" si="155">DATEVALUE(D1986&amp;"-"&amp;C1986&amp;"-"&amp;B1986)</f>
        <v>33231</v>
      </c>
      <c r="F1986" s="23">
        <f t="shared" si="151"/>
        <v>32</v>
      </c>
      <c r="G1986">
        <v>3</v>
      </c>
      <c r="H1986" s="19">
        <v>28302.33</v>
      </c>
      <c r="I1986" t="s">
        <v>16</v>
      </c>
      <c r="J1986" t="s">
        <v>11</v>
      </c>
      <c r="K1986" t="s">
        <v>42</v>
      </c>
      <c r="L1986" t="str">
        <f t="shared" si="152"/>
        <v>tier - 1</v>
      </c>
      <c r="M1986" t="str">
        <f t="shared" si="153"/>
        <v>tier - 2</v>
      </c>
      <c r="N1986" t="str">
        <f t="shared" si="154"/>
        <v>R1011</v>
      </c>
    </row>
    <row r="1987" spans="1:14" x14ac:dyDescent="0.25">
      <c r="A1987" t="s">
        <v>2018</v>
      </c>
      <c r="B1987">
        <v>1977</v>
      </c>
      <c r="C1987" s="17" t="s">
        <v>30</v>
      </c>
      <c r="D1987" s="15">
        <v>2</v>
      </c>
      <c r="E1987" s="21">
        <f t="shared" si="155"/>
        <v>28461</v>
      </c>
      <c r="F1987" s="23">
        <f t="shared" ref="F1987:F2050" si="156">DATEDIF(E1987,DATE(2023,6,8),"Y")</f>
        <v>45</v>
      </c>
      <c r="G1987">
        <v>1</v>
      </c>
      <c r="H1987" s="19">
        <v>28340.19</v>
      </c>
      <c r="I1987" t="s">
        <v>16</v>
      </c>
      <c r="J1987" t="s">
        <v>11</v>
      </c>
      <c r="K1987" t="s">
        <v>23</v>
      </c>
      <c r="L1987" t="str">
        <f t="shared" ref="L1987:L2050" si="157">SUBSTITUTE(I1987,"?","tier - 2")</f>
        <v>tier - 1</v>
      </c>
      <c r="M1987" t="str">
        <f t="shared" ref="M1987:M2050" si="158">SUBSTITUTE(J1987,"?","tier - 2")</f>
        <v>tier - 2</v>
      </c>
      <c r="N1987" t="str">
        <f t="shared" ref="N1987:N2050" si="159">SUBSTITUTE(K1987,"?","Unknown")</f>
        <v>R1012</v>
      </c>
    </row>
    <row r="1988" spans="1:14" x14ac:dyDescent="0.25">
      <c r="A1988" t="s">
        <v>2019</v>
      </c>
      <c r="B1988">
        <v>1974</v>
      </c>
      <c r="C1988" s="17" t="s">
        <v>20</v>
      </c>
      <c r="D1988" s="15">
        <v>16</v>
      </c>
      <c r="E1988" s="21">
        <f t="shared" si="155"/>
        <v>27288</v>
      </c>
      <c r="F1988" s="23">
        <f t="shared" si="156"/>
        <v>48</v>
      </c>
      <c r="G1988">
        <v>1</v>
      </c>
      <c r="H1988" s="19">
        <v>28468.92</v>
      </c>
      <c r="I1988" t="s">
        <v>16</v>
      </c>
      <c r="J1988" t="s">
        <v>16</v>
      </c>
      <c r="K1988" t="s">
        <v>23</v>
      </c>
      <c r="L1988" t="str">
        <f t="shared" si="157"/>
        <v>tier - 1</v>
      </c>
      <c r="M1988" t="str">
        <f t="shared" si="158"/>
        <v>tier - 1</v>
      </c>
      <c r="N1988" t="str">
        <f t="shared" si="159"/>
        <v>R1012</v>
      </c>
    </row>
    <row r="1989" spans="1:14" x14ac:dyDescent="0.25">
      <c r="A1989" t="s">
        <v>2020</v>
      </c>
      <c r="B1989">
        <v>1982</v>
      </c>
      <c r="C1989" s="17" t="s">
        <v>30</v>
      </c>
      <c r="D1989" s="15">
        <v>11</v>
      </c>
      <c r="E1989" s="21">
        <f t="shared" si="155"/>
        <v>30296</v>
      </c>
      <c r="F1989" s="23">
        <f t="shared" si="156"/>
        <v>40</v>
      </c>
      <c r="G1989">
        <v>1</v>
      </c>
      <c r="H1989" s="19">
        <v>28476.73</v>
      </c>
      <c r="I1989" t="s">
        <v>16</v>
      </c>
      <c r="J1989" t="s">
        <v>11</v>
      </c>
      <c r="K1989" t="s">
        <v>23</v>
      </c>
      <c r="L1989" t="str">
        <f t="shared" si="157"/>
        <v>tier - 1</v>
      </c>
      <c r="M1989" t="str">
        <f t="shared" si="158"/>
        <v>tier - 2</v>
      </c>
      <c r="N1989" t="str">
        <f t="shared" si="159"/>
        <v>R1012</v>
      </c>
    </row>
    <row r="1990" spans="1:14" x14ac:dyDescent="0.25">
      <c r="A1990" t="s">
        <v>2021</v>
      </c>
      <c r="B1990">
        <v>1985</v>
      </c>
      <c r="C1990" s="17" t="s">
        <v>20</v>
      </c>
      <c r="D1990" s="15">
        <v>27</v>
      </c>
      <c r="E1990" s="21">
        <f t="shared" si="155"/>
        <v>31317</v>
      </c>
      <c r="F1990" s="23">
        <f t="shared" si="156"/>
        <v>37</v>
      </c>
      <c r="G1990">
        <v>3</v>
      </c>
      <c r="H1990" s="19">
        <v>28542.86</v>
      </c>
      <c r="I1990" t="s">
        <v>16</v>
      </c>
      <c r="J1990" t="s">
        <v>12</v>
      </c>
      <c r="K1990" t="s">
        <v>42</v>
      </c>
      <c r="L1990" t="str">
        <f t="shared" si="157"/>
        <v>tier - 1</v>
      </c>
      <c r="M1990" t="str">
        <f t="shared" si="158"/>
        <v>tier - 3</v>
      </c>
      <c r="N1990" t="str">
        <f t="shared" si="159"/>
        <v>R1011</v>
      </c>
    </row>
    <row r="1991" spans="1:14" x14ac:dyDescent="0.25">
      <c r="A1991" t="s">
        <v>2022</v>
      </c>
      <c r="B1991">
        <v>1990</v>
      </c>
      <c r="C1991" s="17" t="s">
        <v>30</v>
      </c>
      <c r="D1991" s="15">
        <v>5</v>
      </c>
      <c r="E1991" s="21">
        <f t="shared" si="155"/>
        <v>33212</v>
      </c>
      <c r="F1991" s="23">
        <f t="shared" si="156"/>
        <v>32</v>
      </c>
      <c r="G1991">
        <v>3</v>
      </c>
      <c r="H1991" s="19">
        <v>28716.14</v>
      </c>
      <c r="I1991" t="s">
        <v>16</v>
      </c>
      <c r="J1991" t="s">
        <v>12</v>
      </c>
      <c r="K1991" t="s">
        <v>42</v>
      </c>
      <c r="L1991" t="str">
        <f t="shared" si="157"/>
        <v>tier - 1</v>
      </c>
      <c r="M1991" t="str">
        <f t="shared" si="158"/>
        <v>tier - 3</v>
      </c>
      <c r="N1991" t="str">
        <f t="shared" si="159"/>
        <v>R1011</v>
      </c>
    </row>
    <row r="1992" spans="1:14" x14ac:dyDescent="0.25">
      <c r="A1992" t="s">
        <v>2023</v>
      </c>
      <c r="B1992">
        <v>1961</v>
      </c>
      <c r="C1992" s="17" t="s">
        <v>35</v>
      </c>
      <c r="D1992" s="15">
        <v>3</v>
      </c>
      <c r="E1992" s="21">
        <f t="shared" si="155"/>
        <v>22496</v>
      </c>
      <c r="F1992" s="23">
        <f t="shared" si="156"/>
        <v>61</v>
      </c>
      <c r="G1992">
        <v>1</v>
      </c>
      <c r="H1992" s="19">
        <v>28868.66</v>
      </c>
      <c r="I1992" t="s">
        <v>16</v>
      </c>
      <c r="J1992" t="s">
        <v>11</v>
      </c>
      <c r="K1992" t="s">
        <v>23</v>
      </c>
      <c r="L1992" t="str">
        <f t="shared" si="157"/>
        <v>tier - 1</v>
      </c>
      <c r="M1992" t="str">
        <f t="shared" si="158"/>
        <v>tier - 2</v>
      </c>
      <c r="N1992" t="str">
        <f t="shared" si="159"/>
        <v>R1012</v>
      </c>
    </row>
    <row r="1993" spans="1:14" x14ac:dyDescent="0.25">
      <c r="A1993" t="s">
        <v>2024</v>
      </c>
      <c r="B1993">
        <v>1962</v>
      </c>
      <c r="C1993" s="17" t="s">
        <v>10</v>
      </c>
      <c r="D1993" s="15">
        <v>25</v>
      </c>
      <c r="E1993" s="21">
        <f t="shared" si="155"/>
        <v>22852</v>
      </c>
      <c r="F1993" s="23">
        <f t="shared" si="156"/>
        <v>60</v>
      </c>
      <c r="G1993">
        <v>0</v>
      </c>
      <c r="H1993" s="19">
        <v>28923.14</v>
      </c>
      <c r="I1993" t="s">
        <v>16</v>
      </c>
      <c r="J1993" t="s">
        <v>16</v>
      </c>
      <c r="K1993" t="s">
        <v>23</v>
      </c>
      <c r="L1993" t="str">
        <f t="shared" si="157"/>
        <v>tier - 1</v>
      </c>
      <c r="M1993" t="str">
        <f t="shared" si="158"/>
        <v>tier - 1</v>
      </c>
      <c r="N1993" t="str">
        <f t="shared" si="159"/>
        <v>R1012</v>
      </c>
    </row>
    <row r="1994" spans="1:14" x14ac:dyDescent="0.25">
      <c r="A1994" t="s">
        <v>2025</v>
      </c>
      <c r="B1994">
        <v>1959</v>
      </c>
      <c r="C1994" s="17" t="s">
        <v>30</v>
      </c>
      <c r="D1994" s="15">
        <v>5</v>
      </c>
      <c r="E1994" s="21">
        <f t="shared" si="155"/>
        <v>21889</v>
      </c>
      <c r="F1994" s="23">
        <f t="shared" si="156"/>
        <v>63</v>
      </c>
      <c r="G1994">
        <v>0</v>
      </c>
      <c r="H1994" s="19">
        <v>28950.47</v>
      </c>
      <c r="I1994" t="s">
        <v>16</v>
      </c>
      <c r="J1994" t="s">
        <v>16</v>
      </c>
      <c r="K1994" t="s">
        <v>23</v>
      </c>
      <c r="L1994" t="str">
        <f t="shared" si="157"/>
        <v>tier - 1</v>
      </c>
      <c r="M1994" t="str">
        <f t="shared" si="158"/>
        <v>tier - 1</v>
      </c>
      <c r="N1994" t="str">
        <f t="shared" si="159"/>
        <v>R1012</v>
      </c>
    </row>
    <row r="1995" spans="1:14" x14ac:dyDescent="0.25">
      <c r="A1995" t="s">
        <v>2026</v>
      </c>
      <c r="B1995">
        <v>2003</v>
      </c>
      <c r="C1995" s="17" t="s">
        <v>20</v>
      </c>
      <c r="D1995" s="15">
        <v>1</v>
      </c>
      <c r="E1995" s="21">
        <f t="shared" si="155"/>
        <v>37865</v>
      </c>
      <c r="F1995" s="23">
        <f t="shared" si="156"/>
        <v>19</v>
      </c>
      <c r="G1995">
        <v>0</v>
      </c>
      <c r="H1995" s="19">
        <v>28998.68</v>
      </c>
      <c r="I1995" t="s">
        <v>16</v>
      </c>
      <c r="J1995" t="s">
        <v>12</v>
      </c>
      <c r="K1995" t="s">
        <v>42</v>
      </c>
      <c r="L1995" t="str">
        <f t="shared" si="157"/>
        <v>tier - 1</v>
      </c>
      <c r="M1995" t="str">
        <f t="shared" si="158"/>
        <v>tier - 3</v>
      </c>
      <c r="N1995" t="str">
        <f t="shared" si="159"/>
        <v>R1011</v>
      </c>
    </row>
    <row r="1996" spans="1:14" x14ac:dyDescent="0.25">
      <c r="A1996" t="s">
        <v>2027</v>
      </c>
      <c r="B1996">
        <v>1992</v>
      </c>
      <c r="C1996" s="17" t="s">
        <v>10</v>
      </c>
      <c r="D1996" s="15">
        <v>7</v>
      </c>
      <c r="E1996" s="21">
        <f t="shared" si="155"/>
        <v>33792</v>
      </c>
      <c r="F1996" s="23">
        <f t="shared" si="156"/>
        <v>30</v>
      </c>
      <c r="G1996">
        <v>0</v>
      </c>
      <c r="H1996" s="19">
        <v>29007.82</v>
      </c>
      <c r="I1996" t="s">
        <v>16</v>
      </c>
      <c r="J1996" t="s">
        <v>12</v>
      </c>
      <c r="K1996" t="s">
        <v>42</v>
      </c>
      <c r="L1996" t="str">
        <f t="shared" si="157"/>
        <v>tier - 1</v>
      </c>
      <c r="M1996" t="str">
        <f t="shared" si="158"/>
        <v>tier - 3</v>
      </c>
      <c r="N1996" t="str">
        <f t="shared" si="159"/>
        <v>R1011</v>
      </c>
    </row>
    <row r="1997" spans="1:14" x14ac:dyDescent="0.25">
      <c r="A1997" t="s">
        <v>2028</v>
      </c>
      <c r="B1997">
        <v>1980</v>
      </c>
      <c r="C1997" s="17" t="s">
        <v>10</v>
      </c>
      <c r="D1997" s="15">
        <v>14</v>
      </c>
      <c r="E1997" s="21">
        <f t="shared" si="155"/>
        <v>29416</v>
      </c>
      <c r="F1997" s="23">
        <f t="shared" si="156"/>
        <v>42</v>
      </c>
      <c r="G1997">
        <v>2</v>
      </c>
      <c r="H1997" s="19">
        <v>29114.21</v>
      </c>
      <c r="I1997" t="s">
        <v>16</v>
      </c>
      <c r="J1997" t="s">
        <v>12</v>
      </c>
      <c r="K1997" t="s">
        <v>42</v>
      </c>
      <c r="L1997" t="str">
        <f t="shared" si="157"/>
        <v>tier - 1</v>
      </c>
      <c r="M1997" t="str">
        <f t="shared" si="158"/>
        <v>tier - 3</v>
      </c>
      <c r="N1997" t="str">
        <f t="shared" si="159"/>
        <v>R1011</v>
      </c>
    </row>
    <row r="1998" spans="1:14" x14ac:dyDescent="0.25">
      <c r="A1998" t="s">
        <v>2029</v>
      </c>
      <c r="B1998">
        <v>1978</v>
      </c>
      <c r="C1998" s="17" t="s">
        <v>15</v>
      </c>
      <c r="D1998" s="15">
        <v>29</v>
      </c>
      <c r="E1998" s="21">
        <f t="shared" si="155"/>
        <v>28823</v>
      </c>
      <c r="F1998" s="23">
        <f t="shared" si="156"/>
        <v>44</v>
      </c>
      <c r="G1998">
        <v>2</v>
      </c>
      <c r="H1998" s="19">
        <v>29114.77</v>
      </c>
      <c r="I1998" t="s">
        <v>16</v>
      </c>
      <c r="J1998" t="s">
        <v>16</v>
      </c>
      <c r="K1998" t="s">
        <v>42</v>
      </c>
      <c r="L1998" t="str">
        <f t="shared" si="157"/>
        <v>tier - 1</v>
      </c>
      <c r="M1998" t="str">
        <f t="shared" si="158"/>
        <v>tier - 1</v>
      </c>
      <c r="N1998" t="str">
        <f t="shared" si="159"/>
        <v>R1011</v>
      </c>
    </row>
    <row r="1999" spans="1:14" x14ac:dyDescent="0.25">
      <c r="A1999" t="s">
        <v>2030</v>
      </c>
      <c r="B1999">
        <v>1961</v>
      </c>
      <c r="C1999" s="17" t="s">
        <v>30</v>
      </c>
      <c r="D1999" s="15">
        <v>24</v>
      </c>
      <c r="E1999" s="21">
        <f t="shared" si="155"/>
        <v>22639</v>
      </c>
      <c r="F1999" s="23">
        <f t="shared" si="156"/>
        <v>61</v>
      </c>
      <c r="G1999">
        <v>0</v>
      </c>
      <c r="H1999" s="19">
        <v>29141.360000000001</v>
      </c>
      <c r="I1999" t="s">
        <v>16</v>
      </c>
      <c r="J1999" t="s">
        <v>12</v>
      </c>
      <c r="K1999" t="s">
        <v>23</v>
      </c>
      <c r="L1999" t="str">
        <f t="shared" si="157"/>
        <v>tier - 1</v>
      </c>
      <c r="M1999" t="str">
        <f t="shared" si="158"/>
        <v>tier - 3</v>
      </c>
      <c r="N1999" t="str">
        <f t="shared" si="159"/>
        <v>R1012</v>
      </c>
    </row>
    <row r="2000" spans="1:14" x14ac:dyDescent="0.25">
      <c r="A2000" t="s">
        <v>2031</v>
      </c>
      <c r="B2000">
        <v>1976</v>
      </c>
      <c r="C2000" s="17" t="s">
        <v>15</v>
      </c>
      <c r="D2000" s="15">
        <v>8</v>
      </c>
      <c r="E2000" s="21">
        <f t="shared" si="155"/>
        <v>28072</v>
      </c>
      <c r="F2000" s="23">
        <f t="shared" si="156"/>
        <v>46</v>
      </c>
      <c r="G2000">
        <v>2</v>
      </c>
      <c r="H2000" s="19">
        <v>29160.39</v>
      </c>
      <c r="I2000" t="s">
        <v>16</v>
      </c>
      <c r="J2000" t="s">
        <v>11</v>
      </c>
      <c r="K2000" t="s">
        <v>42</v>
      </c>
      <c r="L2000" t="str">
        <f t="shared" si="157"/>
        <v>tier - 1</v>
      </c>
      <c r="M2000" t="str">
        <f t="shared" si="158"/>
        <v>tier - 2</v>
      </c>
      <c r="N2000" t="str">
        <f t="shared" si="159"/>
        <v>R1011</v>
      </c>
    </row>
    <row r="2001" spans="1:14" x14ac:dyDescent="0.25">
      <c r="A2001" t="s">
        <v>2032</v>
      </c>
      <c r="B2001">
        <v>1969</v>
      </c>
      <c r="C2001" s="17" t="s">
        <v>10</v>
      </c>
      <c r="D2001" s="15">
        <v>9</v>
      </c>
      <c r="E2001" s="21">
        <f t="shared" si="155"/>
        <v>25393</v>
      </c>
      <c r="F2001" s="23">
        <f t="shared" si="156"/>
        <v>53</v>
      </c>
      <c r="G2001">
        <v>2</v>
      </c>
      <c r="H2001" s="19">
        <v>29186.48</v>
      </c>
      <c r="I2001" t="s">
        <v>16</v>
      </c>
      <c r="J2001" t="s">
        <v>12</v>
      </c>
      <c r="K2001" t="s">
        <v>247</v>
      </c>
      <c r="L2001" t="str">
        <f t="shared" si="157"/>
        <v>tier - 1</v>
      </c>
      <c r="M2001" t="str">
        <f t="shared" si="158"/>
        <v>tier - 3</v>
      </c>
      <c r="N2001" t="str">
        <f t="shared" si="159"/>
        <v>R1024</v>
      </c>
    </row>
    <row r="2002" spans="1:14" x14ac:dyDescent="0.25">
      <c r="A2002" t="s">
        <v>2033</v>
      </c>
      <c r="B2002">
        <v>1978</v>
      </c>
      <c r="C2002" s="17" t="s">
        <v>10</v>
      </c>
      <c r="D2002" s="15">
        <v>21</v>
      </c>
      <c r="E2002" s="21">
        <f t="shared" si="155"/>
        <v>28692</v>
      </c>
      <c r="F2002" s="23">
        <f t="shared" si="156"/>
        <v>44</v>
      </c>
      <c r="G2002">
        <v>2</v>
      </c>
      <c r="H2002" s="19">
        <v>29227.599999999999</v>
      </c>
      <c r="I2002" t="s">
        <v>16</v>
      </c>
      <c r="J2002" t="s">
        <v>12</v>
      </c>
      <c r="K2002" t="s">
        <v>23</v>
      </c>
      <c r="L2002" t="str">
        <f t="shared" si="157"/>
        <v>tier - 1</v>
      </c>
      <c r="M2002" t="str">
        <f t="shared" si="158"/>
        <v>tier - 3</v>
      </c>
      <c r="N2002" t="str">
        <f t="shared" si="159"/>
        <v>R1012</v>
      </c>
    </row>
    <row r="2003" spans="1:14" x14ac:dyDescent="0.25">
      <c r="A2003" t="s">
        <v>2034</v>
      </c>
      <c r="B2003">
        <v>1958</v>
      </c>
      <c r="C2003" s="17" t="s">
        <v>18</v>
      </c>
      <c r="D2003" s="15">
        <v>5</v>
      </c>
      <c r="E2003" s="21">
        <f t="shared" si="155"/>
        <v>21341</v>
      </c>
      <c r="F2003" s="23">
        <f t="shared" si="156"/>
        <v>65</v>
      </c>
      <c r="G2003">
        <v>0</v>
      </c>
      <c r="H2003" s="19">
        <v>29330.98</v>
      </c>
      <c r="I2003" t="s">
        <v>16</v>
      </c>
      <c r="J2003" t="s">
        <v>11</v>
      </c>
      <c r="K2003" t="s">
        <v>23</v>
      </c>
      <c r="L2003" t="str">
        <f t="shared" si="157"/>
        <v>tier - 1</v>
      </c>
      <c r="M2003" t="str">
        <f t="shared" si="158"/>
        <v>tier - 2</v>
      </c>
      <c r="N2003" t="str">
        <f t="shared" si="159"/>
        <v>R1012</v>
      </c>
    </row>
    <row r="2004" spans="1:14" x14ac:dyDescent="0.25">
      <c r="A2004" t="s">
        <v>2035</v>
      </c>
      <c r="B2004">
        <v>1985</v>
      </c>
      <c r="C2004" s="17" t="s">
        <v>15</v>
      </c>
      <c r="D2004" s="15">
        <v>7</v>
      </c>
      <c r="E2004" s="21">
        <f t="shared" si="155"/>
        <v>31358</v>
      </c>
      <c r="F2004" s="23">
        <f t="shared" si="156"/>
        <v>37</v>
      </c>
      <c r="G2004">
        <v>3</v>
      </c>
      <c r="H2004" s="19">
        <v>29352.560000000001</v>
      </c>
      <c r="I2004" t="s">
        <v>16</v>
      </c>
      <c r="J2004" t="s">
        <v>16</v>
      </c>
      <c r="K2004" t="s">
        <v>42</v>
      </c>
      <c r="L2004" t="str">
        <f t="shared" si="157"/>
        <v>tier - 1</v>
      </c>
      <c r="M2004" t="str">
        <f t="shared" si="158"/>
        <v>tier - 1</v>
      </c>
      <c r="N2004" t="str">
        <f t="shared" si="159"/>
        <v>R1011</v>
      </c>
    </row>
    <row r="2005" spans="1:14" x14ac:dyDescent="0.25">
      <c r="A2005" t="s">
        <v>2036</v>
      </c>
      <c r="B2005">
        <v>1987</v>
      </c>
      <c r="C2005" s="17" t="s">
        <v>10</v>
      </c>
      <c r="D2005" s="15">
        <v>16</v>
      </c>
      <c r="E2005" s="21">
        <f t="shared" si="155"/>
        <v>31974</v>
      </c>
      <c r="F2005" s="23">
        <f t="shared" si="156"/>
        <v>35</v>
      </c>
      <c r="G2005">
        <v>3</v>
      </c>
      <c r="H2005" s="19">
        <v>29443.59</v>
      </c>
      <c r="I2005" t="s">
        <v>16</v>
      </c>
      <c r="J2005" t="s">
        <v>16</v>
      </c>
      <c r="K2005" t="s">
        <v>42</v>
      </c>
      <c r="L2005" t="str">
        <f t="shared" si="157"/>
        <v>tier - 1</v>
      </c>
      <c r="M2005" t="str">
        <f t="shared" si="158"/>
        <v>tier - 1</v>
      </c>
      <c r="N2005" t="str">
        <f t="shared" si="159"/>
        <v>R1011</v>
      </c>
    </row>
    <row r="2006" spans="1:14" x14ac:dyDescent="0.25">
      <c r="A2006" t="s">
        <v>2037</v>
      </c>
      <c r="B2006">
        <v>1959</v>
      </c>
      <c r="C2006" s="17" t="s">
        <v>37</v>
      </c>
      <c r="D2006" s="15">
        <v>20</v>
      </c>
      <c r="E2006" s="21">
        <f t="shared" si="155"/>
        <v>21843</v>
      </c>
      <c r="F2006" s="23">
        <f t="shared" si="156"/>
        <v>63</v>
      </c>
      <c r="G2006">
        <v>0</v>
      </c>
      <c r="H2006" s="19">
        <v>29523.17</v>
      </c>
      <c r="I2006" t="s">
        <v>16</v>
      </c>
      <c r="J2006" t="s">
        <v>11</v>
      </c>
      <c r="K2006" t="s">
        <v>247</v>
      </c>
      <c r="L2006" t="str">
        <f t="shared" si="157"/>
        <v>tier - 1</v>
      </c>
      <c r="M2006" t="str">
        <f t="shared" si="158"/>
        <v>tier - 2</v>
      </c>
      <c r="N2006" t="str">
        <f t="shared" si="159"/>
        <v>R1024</v>
      </c>
    </row>
    <row r="2007" spans="1:14" x14ac:dyDescent="0.25">
      <c r="A2007" t="s">
        <v>2038</v>
      </c>
      <c r="B2007">
        <v>1975</v>
      </c>
      <c r="C2007" s="17" t="s">
        <v>15</v>
      </c>
      <c r="D2007" s="15">
        <v>3</v>
      </c>
      <c r="E2007" s="21">
        <f t="shared" si="155"/>
        <v>27701</v>
      </c>
      <c r="F2007" s="23">
        <f t="shared" si="156"/>
        <v>47</v>
      </c>
      <c r="G2007">
        <v>1</v>
      </c>
      <c r="H2007" s="19">
        <v>29583.8</v>
      </c>
      <c r="I2007" t="s">
        <v>16</v>
      </c>
      <c r="J2007" t="s">
        <v>16</v>
      </c>
      <c r="K2007" t="s">
        <v>42</v>
      </c>
      <c r="L2007" t="str">
        <f t="shared" si="157"/>
        <v>tier - 1</v>
      </c>
      <c r="M2007" t="str">
        <f t="shared" si="158"/>
        <v>tier - 1</v>
      </c>
      <c r="N2007" t="str">
        <f t="shared" si="159"/>
        <v>R1011</v>
      </c>
    </row>
    <row r="2008" spans="1:14" x14ac:dyDescent="0.25">
      <c r="A2008" t="s">
        <v>2039</v>
      </c>
      <c r="B2008">
        <v>1993</v>
      </c>
      <c r="C2008" s="17" t="s">
        <v>10</v>
      </c>
      <c r="D2008" s="15">
        <v>27</v>
      </c>
      <c r="E2008" s="21">
        <f t="shared" si="155"/>
        <v>34177</v>
      </c>
      <c r="F2008" s="23">
        <f t="shared" si="156"/>
        <v>29</v>
      </c>
      <c r="G2008">
        <v>0</v>
      </c>
      <c r="H2008" s="19">
        <v>29622.69</v>
      </c>
      <c r="I2008" t="s">
        <v>16</v>
      </c>
      <c r="J2008" t="s">
        <v>16</v>
      </c>
      <c r="K2008" t="s">
        <v>42</v>
      </c>
      <c r="L2008" t="str">
        <f t="shared" si="157"/>
        <v>tier - 1</v>
      </c>
      <c r="M2008" t="str">
        <f t="shared" si="158"/>
        <v>tier - 1</v>
      </c>
      <c r="N2008" t="str">
        <f t="shared" si="159"/>
        <v>R1011</v>
      </c>
    </row>
    <row r="2009" spans="1:14" x14ac:dyDescent="0.25">
      <c r="A2009" t="s">
        <v>2040</v>
      </c>
      <c r="B2009">
        <v>1973</v>
      </c>
      <c r="C2009" s="17" t="s">
        <v>35</v>
      </c>
      <c r="D2009" s="15">
        <v>23</v>
      </c>
      <c r="E2009" s="21">
        <f t="shared" si="155"/>
        <v>26899</v>
      </c>
      <c r="F2009" s="23">
        <f t="shared" si="156"/>
        <v>49</v>
      </c>
      <c r="G2009">
        <v>0</v>
      </c>
      <c r="H2009" s="19">
        <v>29757.69</v>
      </c>
      <c r="I2009" t="s">
        <v>16</v>
      </c>
      <c r="J2009" t="s">
        <v>12</v>
      </c>
      <c r="K2009" t="s">
        <v>42</v>
      </c>
      <c r="L2009" t="str">
        <f t="shared" si="157"/>
        <v>tier - 1</v>
      </c>
      <c r="M2009" t="str">
        <f t="shared" si="158"/>
        <v>tier - 3</v>
      </c>
      <c r="N2009" t="str">
        <f t="shared" si="159"/>
        <v>R1011</v>
      </c>
    </row>
    <row r="2010" spans="1:14" x14ac:dyDescent="0.25">
      <c r="A2010" t="s">
        <v>2041</v>
      </c>
      <c r="B2010">
        <v>1998</v>
      </c>
      <c r="C2010" s="17" t="s">
        <v>18</v>
      </c>
      <c r="D2010" s="15">
        <v>20</v>
      </c>
      <c r="E2010" s="21">
        <f t="shared" si="155"/>
        <v>35966</v>
      </c>
      <c r="F2010" s="23">
        <f t="shared" si="156"/>
        <v>24</v>
      </c>
      <c r="G2010">
        <v>0</v>
      </c>
      <c r="H2010" s="19">
        <v>29760.6</v>
      </c>
      <c r="I2010" t="s">
        <v>16</v>
      </c>
      <c r="J2010" t="s">
        <v>11</v>
      </c>
      <c r="K2010" t="s">
        <v>42</v>
      </c>
      <c r="L2010" t="str">
        <f t="shared" si="157"/>
        <v>tier - 1</v>
      </c>
      <c r="M2010" t="str">
        <f t="shared" si="158"/>
        <v>tier - 2</v>
      </c>
      <c r="N2010" t="str">
        <f t="shared" si="159"/>
        <v>R1011</v>
      </c>
    </row>
    <row r="2011" spans="1:14" x14ac:dyDescent="0.25">
      <c r="A2011" t="s">
        <v>2042</v>
      </c>
      <c r="B2011">
        <v>1981</v>
      </c>
      <c r="C2011" s="17" t="s">
        <v>35</v>
      </c>
      <c r="D2011" s="15">
        <v>13</v>
      </c>
      <c r="E2011" s="21">
        <f t="shared" si="155"/>
        <v>29811</v>
      </c>
      <c r="F2011" s="23">
        <f t="shared" si="156"/>
        <v>41</v>
      </c>
      <c r="G2011">
        <v>1</v>
      </c>
      <c r="H2011" s="19">
        <v>29816.639999999999</v>
      </c>
      <c r="I2011" t="s">
        <v>16</v>
      </c>
      <c r="J2011" t="s">
        <v>11</v>
      </c>
      <c r="K2011" t="s">
        <v>42</v>
      </c>
      <c r="L2011" t="str">
        <f t="shared" si="157"/>
        <v>tier - 1</v>
      </c>
      <c r="M2011" t="str">
        <f t="shared" si="158"/>
        <v>tier - 2</v>
      </c>
      <c r="N2011" t="str">
        <f t="shared" si="159"/>
        <v>R1011</v>
      </c>
    </row>
    <row r="2012" spans="1:14" x14ac:dyDescent="0.25">
      <c r="A2012" t="s">
        <v>2043</v>
      </c>
      <c r="B2012">
        <v>1982</v>
      </c>
      <c r="C2012" s="17" t="s">
        <v>37</v>
      </c>
      <c r="D2012" s="15">
        <v>29</v>
      </c>
      <c r="E2012" s="21">
        <f t="shared" si="155"/>
        <v>30253</v>
      </c>
      <c r="F2012" s="23">
        <f t="shared" si="156"/>
        <v>40</v>
      </c>
      <c r="G2012">
        <v>3</v>
      </c>
      <c r="H2012" s="19">
        <v>29818.76</v>
      </c>
      <c r="I2012" t="s">
        <v>16</v>
      </c>
      <c r="J2012" t="s">
        <v>16</v>
      </c>
      <c r="K2012" t="s">
        <v>23</v>
      </c>
      <c r="L2012" t="str">
        <f t="shared" si="157"/>
        <v>tier - 1</v>
      </c>
      <c r="M2012" t="str">
        <f t="shared" si="158"/>
        <v>tier - 1</v>
      </c>
      <c r="N2012" t="str">
        <f t="shared" si="159"/>
        <v>R1012</v>
      </c>
    </row>
    <row r="2013" spans="1:14" x14ac:dyDescent="0.25">
      <c r="A2013" t="s">
        <v>2044</v>
      </c>
      <c r="B2013">
        <v>1989</v>
      </c>
      <c r="C2013" s="17" t="s">
        <v>30</v>
      </c>
      <c r="D2013" s="15">
        <v>30</v>
      </c>
      <c r="E2013" s="21">
        <f t="shared" si="155"/>
        <v>32872</v>
      </c>
      <c r="F2013" s="23">
        <f t="shared" si="156"/>
        <v>33</v>
      </c>
      <c r="G2013">
        <v>3</v>
      </c>
      <c r="H2013" s="19">
        <v>29852.48</v>
      </c>
      <c r="I2013" t="s">
        <v>16</v>
      </c>
      <c r="J2013" t="s">
        <v>12</v>
      </c>
      <c r="K2013" t="s">
        <v>42</v>
      </c>
      <c r="L2013" t="str">
        <f t="shared" si="157"/>
        <v>tier - 1</v>
      </c>
      <c r="M2013" t="str">
        <f t="shared" si="158"/>
        <v>tier - 3</v>
      </c>
      <c r="N2013" t="str">
        <f t="shared" si="159"/>
        <v>R1011</v>
      </c>
    </row>
    <row r="2014" spans="1:14" x14ac:dyDescent="0.25">
      <c r="A2014" t="s">
        <v>2045</v>
      </c>
      <c r="B2014">
        <v>1975</v>
      </c>
      <c r="C2014" s="17" t="s">
        <v>35</v>
      </c>
      <c r="D2014" s="15">
        <v>19</v>
      </c>
      <c r="E2014" s="21">
        <f t="shared" si="155"/>
        <v>27625</v>
      </c>
      <c r="F2014" s="23">
        <f t="shared" si="156"/>
        <v>47</v>
      </c>
      <c r="G2014">
        <v>1</v>
      </c>
      <c r="H2014" s="19">
        <v>29899.25</v>
      </c>
      <c r="I2014" t="s">
        <v>16</v>
      </c>
      <c r="J2014" t="s">
        <v>12</v>
      </c>
      <c r="K2014" t="s">
        <v>42</v>
      </c>
      <c r="L2014" t="str">
        <f t="shared" si="157"/>
        <v>tier - 1</v>
      </c>
      <c r="M2014" t="str">
        <f t="shared" si="158"/>
        <v>tier - 3</v>
      </c>
      <c r="N2014" t="str">
        <f t="shared" si="159"/>
        <v>R1011</v>
      </c>
    </row>
    <row r="2015" spans="1:14" x14ac:dyDescent="0.25">
      <c r="A2015" t="s">
        <v>2046</v>
      </c>
      <c r="B2015">
        <v>1988</v>
      </c>
      <c r="C2015" s="17" t="s">
        <v>30</v>
      </c>
      <c r="D2015" s="15">
        <v>30</v>
      </c>
      <c r="E2015" s="21">
        <f t="shared" si="155"/>
        <v>32507</v>
      </c>
      <c r="F2015" s="23">
        <f t="shared" si="156"/>
        <v>34</v>
      </c>
      <c r="G2015">
        <v>3</v>
      </c>
      <c r="H2015" s="19">
        <v>29929.56</v>
      </c>
      <c r="I2015" t="s">
        <v>16</v>
      </c>
      <c r="J2015" t="s">
        <v>16</v>
      </c>
      <c r="K2015" t="s">
        <v>42</v>
      </c>
      <c r="L2015" t="str">
        <f t="shared" si="157"/>
        <v>tier - 1</v>
      </c>
      <c r="M2015" t="str">
        <f t="shared" si="158"/>
        <v>tier - 1</v>
      </c>
      <c r="N2015" t="str">
        <f t="shared" si="159"/>
        <v>R1011</v>
      </c>
    </row>
    <row r="2016" spans="1:14" x14ac:dyDescent="0.25">
      <c r="A2016" t="s">
        <v>2047</v>
      </c>
      <c r="B2016">
        <v>1976</v>
      </c>
      <c r="C2016" s="17" t="s">
        <v>18</v>
      </c>
      <c r="D2016" s="15">
        <v>12</v>
      </c>
      <c r="E2016" s="21">
        <f t="shared" si="155"/>
        <v>27923</v>
      </c>
      <c r="F2016" s="23">
        <f t="shared" si="156"/>
        <v>46</v>
      </c>
      <c r="G2016">
        <v>2</v>
      </c>
      <c r="H2016" s="19">
        <v>29933.75</v>
      </c>
      <c r="I2016" t="s">
        <v>16</v>
      </c>
      <c r="J2016" t="s">
        <v>16</v>
      </c>
      <c r="K2016" t="s">
        <v>42</v>
      </c>
      <c r="L2016" t="str">
        <f t="shared" si="157"/>
        <v>tier - 1</v>
      </c>
      <c r="M2016" t="str">
        <f t="shared" si="158"/>
        <v>tier - 1</v>
      </c>
      <c r="N2016" t="str">
        <f t="shared" si="159"/>
        <v>R1011</v>
      </c>
    </row>
    <row r="2017" spans="1:14" x14ac:dyDescent="0.25">
      <c r="A2017" t="s">
        <v>2048</v>
      </c>
      <c r="B2017">
        <v>1991</v>
      </c>
      <c r="C2017" s="17" t="s">
        <v>37</v>
      </c>
      <c r="D2017" s="15">
        <v>5</v>
      </c>
      <c r="E2017" s="21">
        <f t="shared" si="155"/>
        <v>33516</v>
      </c>
      <c r="F2017" s="23">
        <f t="shared" si="156"/>
        <v>31</v>
      </c>
      <c r="G2017">
        <v>3</v>
      </c>
      <c r="H2017" s="19">
        <v>29969.67</v>
      </c>
      <c r="I2017" t="s">
        <v>16</v>
      </c>
      <c r="J2017" t="s">
        <v>16</v>
      </c>
      <c r="K2017" t="s">
        <v>42</v>
      </c>
      <c r="L2017" t="str">
        <f t="shared" si="157"/>
        <v>tier - 1</v>
      </c>
      <c r="M2017" t="str">
        <f t="shared" si="158"/>
        <v>tier - 1</v>
      </c>
      <c r="N2017" t="str">
        <f t="shared" si="159"/>
        <v>R1011</v>
      </c>
    </row>
    <row r="2018" spans="1:14" x14ac:dyDescent="0.25">
      <c r="A2018" t="s">
        <v>2049</v>
      </c>
      <c r="B2018">
        <v>1981</v>
      </c>
      <c r="C2018" s="17" t="s">
        <v>35</v>
      </c>
      <c r="D2018" s="15">
        <v>4</v>
      </c>
      <c r="E2018" s="21">
        <f t="shared" si="155"/>
        <v>29802</v>
      </c>
      <c r="F2018" s="23">
        <f t="shared" si="156"/>
        <v>41</v>
      </c>
      <c r="G2018">
        <v>1</v>
      </c>
      <c r="H2018" s="19">
        <v>30026.87</v>
      </c>
      <c r="I2018" t="s">
        <v>11</v>
      </c>
      <c r="J2018" t="s">
        <v>12</v>
      </c>
      <c r="K2018" t="s">
        <v>23</v>
      </c>
      <c r="L2018" t="str">
        <f t="shared" si="157"/>
        <v>tier - 2</v>
      </c>
      <c r="M2018" t="str">
        <f t="shared" si="158"/>
        <v>tier - 3</v>
      </c>
      <c r="N2018" t="str">
        <f t="shared" si="159"/>
        <v>R1012</v>
      </c>
    </row>
    <row r="2019" spans="1:14" x14ac:dyDescent="0.25">
      <c r="A2019" t="s">
        <v>2050</v>
      </c>
      <c r="B2019">
        <v>1967</v>
      </c>
      <c r="C2019" s="17" t="s">
        <v>18</v>
      </c>
      <c r="D2019" s="15">
        <v>16</v>
      </c>
      <c r="E2019" s="21">
        <f t="shared" si="155"/>
        <v>24639</v>
      </c>
      <c r="F2019" s="23">
        <f t="shared" si="156"/>
        <v>55</v>
      </c>
      <c r="G2019">
        <v>3</v>
      </c>
      <c r="H2019" s="19">
        <v>30063.58</v>
      </c>
      <c r="I2019" t="s">
        <v>16</v>
      </c>
      <c r="J2019" t="s">
        <v>16</v>
      </c>
      <c r="K2019" t="s">
        <v>23</v>
      </c>
      <c r="L2019" t="str">
        <f t="shared" si="157"/>
        <v>tier - 1</v>
      </c>
      <c r="M2019" t="str">
        <f t="shared" si="158"/>
        <v>tier - 1</v>
      </c>
      <c r="N2019" t="str">
        <f t="shared" si="159"/>
        <v>R1012</v>
      </c>
    </row>
    <row r="2020" spans="1:14" x14ac:dyDescent="0.25">
      <c r="A2020" t="s">
        <v>2051</v>
      </c>
      <c r="B2020">
        <v>1979</v>
      </c>
      <c r="C2020" s="17" t="s">
        <v>20</v>
      </c>
      <c r="D2020" s="15">
        <v>2</v>
      </c>
      <c r="E2020" s="21">
        <f t="shared" si="155"/>
        <v>29100</v>
      </c>
      <c r="F2020" s="23">
        <f t="shared" si="156"/>
        <v>43</v>
      </c>
      <c r="G2020">
        <v>2</v>
      </c>
      <c r="H2020" s="19">
        <v>30095.97</v>
      </c>
      <c r="I2020" t="s">
        <v>11</v>
      </c>
      <c r="J2020" t="s">
        <v>12</v>
      </c>
      <c r="K2020" t="s">
        <v>42</v>
      </c>
      <c r="L2020" t="str">
        <f t="shared" si="157"/>
        <v>tier - 2</v>
      </c>
      <c r="M2020" t="str">
        <f t="shared" si="158"/>
        <v>tier - 3</v>
      </c>
      <c r="N2020" t="str">
        <f t="shared" si="159"/>
        <v>R1011</v>
      </c>
    </row>
    <row r="2021" spans="1:14" x14ac:dyDescent="0.25">
      <c r="A2021" t="s">
        <v>2052</v>
      </c>
      <c r="B2021">
        <v>1971</v>
      </c>
      <c r="C2021" s="17" t="s">
        <v>30</v>
      </c>
      <c r="D2021" s="15">
        <v>25</v>
      </c>
      <c r="E2021" s="21">
        <f t="shared" si="155"/>
        <v>26292</v>
      </c>
      <c r="F2021" s="23">
        <f t="shared" si="156"/>
        <v>51</v>
      </c>
      <c r="G2021">
        <v>0</v>
      </c>
      <c r="H2021" s="19">
        <v>30134.75</v>
      </c>
      <c r="I2021" t="s">
        <v>11</v>
      </c>
      <c r="J2021" t="s">
        <v>12</v>
      </c>
      <c r="K2021" t="s">
        <v>42</v>
      </c>
      <c r="L2021" t="str">
        <f t="shared" si="157"/>
        <v>tier - 2</v>
      </c>
      <c r="M2021" t="str">
        <f t="shared" si="158"/>
        <v>tier - 3</v>
      </c>
      <c r="N2021" t="str">
        <f t="shared" si="159"/>
        <v>R1011</v>
      </c>
    </row>
    <row r="2022" spans="1:14" x14ac:dyDescent="0.25">
      <c r="A2022" t="s">
        <v>2053</v>
      </c>
      <c r="B2022">
        <v>1958</v>
      </c>
      <c r="C2022" s="17" t="s">
        <v>35</v>
      </c>
      <c r="D2022" s="15">
        <v>11</v>
      </c>
      <c r="E2022" s="21">
        <f t="shared" si="155"/>
        <v>21408</v>
      </c>
      <c r="F2022" s="23">
        <f t="shared" si="156"/>
        <v>64</v>
      </c>
      <c r="G2022">
        <v>1</v>
      </c>
      <c r="H2022" s="19">
        <v>30166.62</v>
      </c>
      <c r="I2022" t="s">
        <v>16</v>
      </c>
      <c r="J2022" t="s">
        <v>12</v>
      </c>
      <c r="K2022" t="s">
        <v>23</v>
      </c>
      <c r="L2022" t="str">
        <f t="shared" si="157"/>
        <v>tier - 1</v>
      </c>
      <c r="M2022" t="str">
        <f t="shared" si="158"/>
        <v>tier - 3</v>
      </c>
      <c r="N2022" t="str">
        <f t="shared" si="159"/>
        <v>R1012</v>
      </c>
    </row>
    <row r="2023" spans="1:14" x14ac:dyDescent="0.25">
      <c r="A2023" t="s">
        <v>2054</v>
      </c>
      <c r="B2023">
        <v>1963</v>
      </c>
      <c r="C2023" s="17" t="s">
        <v>20</v>
      </c>
      <c r="D2023" s="15">
        <v>13</v>
      </c>
      <c r="E2023" s="21">
        <f t="shared" si="155"/>
        <v>23267</v>
      </c>
      <c r="F2023" s="23">
        <f t="shared" si="156"/>
        <v>59</v>
      </c>
      <c r="G2023">
        <v>3</v>
      </c>
      <c r="H2023" s="19">
        <v>30184.94</v>
      </c>
      <c r="I2023" t="s">
        <v>16</v>
      </c>
      <c r="J2023" t="s">
        <v>16</v>
      </c>
      <c r="K2023" t="s">
        <v>276</v>
      </c>
      <c r="L2023" t="str">
        <f t="shared" si="157"/>
        <v>tier - 1</v>
      </c>
      <c r="M2023" t="str">
        <f t="shared" si="158"/>
        <v>tier - 1</v>
      </c>
      <c r="N2023" t="str">
        <f t="shared" si="159"/>
        <v>R1014</v>
      </c>
    </row>
    <row r="2024" spans="1:14" x14ac:dyDescent="0.25">
      <c r="A2024" t="s">
        <v>2055</v>
      </c>
      <c r="B2024">
        <v>1962</v>
      </c>
      <c r="C2024" s="17" t="s">
        <v>20</v>
      </c>
      <c r="D2024" s="15">
        <v>15</v>
      </c>
      <c r="E2024" s="21">
        <f t="shared" si="155"/>
        <v>22904</v>
      </c>
      <c r="F2024" s="23">
        <f t="shared" si="156"/>
        <v>60</v>
      </c>
      <c r="G2024">
        <v>0</v>
      </c>
      <c r="H2024" s="19">
        <v>30260</v>
      </c>
      <c r="I2024" t="s">
        <v>16</v>
      </c>
      <c r="J2024" t="s">
        <v>16</v>
      </c>
      <c r="K2024" t="s">
        <v>276</v>
      </c>
      <c r="L2024" t="str">
        <f t="shared" si="157"/>
        <v>tier - 1</v>
      </c>
      <c r="M2024" t="str">
        <f t="shared" si="158"/>
        <v>tier - 1</v>
      </c>
      <c r="N2024" t="str">
        <f t="shared" si="159"/>
        <v>R1014</v>
      </c>
    </row>
    <row r="2025" spans="1:14" x14ac:dyDescent="0.25">
      <c r="A2025" t="s">
        <v>2056</v>
      </c>
      <c r="B2025">
        <v>1972</v>
      </c>
      <c r="C2025" s="17" t="s">
        <v>10</v>
      </c>
      <c r="D2025" s="15">
        <v>24</v>
      </c>
      <c r="E2025" s="21">
        <f t="shared" si="155"/>
        <v>26504</v>
      </c>
      <c r="F2025" s="23">
        <f t="shared" si="156"/>
        <v>50</v>
      </c>
      <c r="G2025">
        <v>2</v>
      </c>
      <c r="H2025" s="19">
        <v>30284.639999999999</v>
      </c>
      <c r="I2025" t="s">
        <v>16</v>
      </c>
      <c r="J2025" t="s">
        <v>16</v>
      </c>
      <c r="K2025" t="s">
        <v>23</v>
      </c>
      <c r="L2025" t="str">
        <f t="shared" si="157"/>
        <v>tier - 1</v>
      </c>
      <c r="M2025" t="str">
        <f t="shared" si="158"/>
        <v>tier - 1</v>
      </c>
      <c r="N2025" t="str">
        <f t="shared" si="159"/>
        <v>R1012</v>
      </c>
    </row>
    <row r="2026" spans="1:14" x14ac:dyDescent="0.25">
      <c r="A2026" t="s">
        <v>2057</v>
      </c>
      <c r="B2026">
        <v>2004</v>
      </c>
      <c r="C2026" s="17" t="s">
        <v>18</v>
      </c>
      <c r="D2026" s="15">
        <v>1</v>
      </c>
      <c r="E2026" s="21">
        <f t="shared" si="155"/>
        <v>38139</v>
      </c>
      <c r="F2026" s="23">
        <f t="shared" si="156"/>
        <v>19</v>
      </c>
      <c r="G2026">
        <v>0</v>
      </c>
      <c r="H2026" s="19">
        <v>30328.27</v>
      </c>
      <c r="I2026" t="s">
        <v>11</v>
      </c>
      <c r="J2026" t="s">
        <v>11</v>
      </c>
      <c r="K2026" t="s">
        <v>42</v>
      </c>
      <c r="L2026" t="str">
        <f t="shared" si="157"/>
        <v>tier - 2</v>
      </c>
      <c r="M2026" t="str">
        <f t="shared" si="158"/>
        <v>tier - 2</v>
      </c>
      <c r="N2026" t="str">
        <f t="shared" si="159"/>
        <v>R1011</v>
      </c>
    </row>
    <row r="2027" spans="1:14" x14ac:dyDescent="0.25">
      <c r="A2027" t="s">
        <v>2058</v>
      </c>
      <c r="B2027">
        <v>1969</v>
      </c>
      <c r="C2027" s="17" t="s">
        <v>10</v>
      </c>
      <c r="D2027" s="15">
        <v>30</v>
      </c>
      <c r="E2027" s="21">
        <f t="shared" si="155"/>
        <v>25414</v>
      </c>
      <c r="F2027" s="23">
        <f t="shared" si="156"/>
        <v>53</v>
      </c>
      <c r="G2027">
        <v>0</v>
      </c>
      <c r="H2027" s="19">
        <v>30366.93</v>
      </c>
      <c r="I2027" t="s">
        <v>11</v>
      </c>
      <c r="J2027" t="s">
        <v>11</v>
      </c>
      <c r="K2027" t="s">
        <v>42</v>
      </c>
      <c r="L2027" t="str">
        <f t="shared" si="157"/>
        <v>tier - 2</v>
      </c>
      <c r="M2027" t="str">
        <f t="shared" si="158"/>
        <v>tier - 2</v>
      </c>
      <c r="N2027" t="str">
        <f t="shared" si="159"/>
        <v>R1011</v>
      </c>
    </row>
    <row r="2028" spans="1:14" x14ac:dyDescent="0.25">
      <c r="A2028" t="s">
        <v>2059</v>
      </c>
      <c r="B2028">
        <v>1976</v>
      </c>
      <c r="C2028" s="17" t="s">
        <v>20</v>
      </c>
      <c r="D2028" s="15">
        <v>3</v>
      </c>
      <c r="E2028" s="21">
        <f t="shared" si="155"/>
        <v>28006</v>
      </c>
      <c r="F2028" s="23">
        <f t="shared" si="156"/>
        <v>46</v>
      </c>
      <c r="G2028">
        <v>2</v>
      </c>
      <c r="H2028" s="19">
        <v>30409.53</v>
      </c>
      <c r="I2028" t="s">
        <v>11</v>
      </c>
      <c r="J2028" t="s">
        <v>12</v>
      </c>
      <c r="K2028" t="s">
        <v>23</v>
      </c>
      <c r="L2028" t="str">
        <f t="shared" si="157"/>
        <v>tier - 2</v>
      </c>
      <c r="M2028" t="str">
        <f t="shared" si="158"/>
        <v>tier - 3</v>
      </c>
      <c r="N2028" t="str">
        <f t="shared" si="159"/>
        <v>R1012</v>
      </c>
    </row>
    <row r="2029" spans="1:14" x14ac:dyDescent="0.25">
      <c r="A2029" t="s">
        <v>2060</v>
      </c>
      <c r="B2029">
        <v>1998</v>
      </c>
      <c r="C2029" s="17" t="s">
        <v>37</v>
      </c>
      <c r="D2029" s="15">
        <v>28</v>
      </c>
      <c r="E2029" s="21">
        <f t="shared" si="155"/>
        <v>36096</v>
      </c>
      <c r="F2029" s="23">
        <f t="shared" si="156"/>
        <v>24</v>
      </c>
      <c r="G2029">
        <v>0</v>
      </c>
      <c r="H2029" s="19">
        <v>30422.03</v>
      </c>
      <c r="I2029" t="s">
        <v>11</v>
      </c>
      <c r="J2029" t="s">
        <v>12</v>
      </c>
      <c r="K2029" t="s">
        <v>42</v>
      </c>
      <c r="L2029" t="str">
        <f t="shared" si="157"/>
        <v>tier - 2</v>
      </c>
      <c r="M2029" t="str">
        <f t="shared" si="158"/>
        <v>tier - 3</v>
      </c>
      <c r="N2029" t="str">
        <f t="shared" si="159"/>
        <v>R1011</v>
      </c>
    </row>
    <row r="2030" spans="1:14" x14ac:dyDescent="0.25">
      <c r="A2030" t="s">
        <v>2061</v>
      </c>
      <c r="B2030">
        <v>1983</v>
      </c>
      <c r="C2030" s="17" t="s">
        <v>20</v>
      </c>
      <c r="D2030" s="15">
        <v>3</v>
      </c>
      <c r="E2030" s="21">
        <f t="shared" si="155"/>
        <v>30562</v>
      </c>
      <c r="F2030" s="23">
        <f t="shared" si="156"/>
        <v>39</v>
      </c>
      <c r="G2030">
        <v>3</v>
      </c>
      <c r="H2030" s="19">
        <v>30457.37</v>
      </c>
      <c r="I2030" t="s">
        <v>11</v>
      </c>
      <c r="J2030" t="s">
        <v>16</v>
      </c>
      <c r="K2030" t="s">
        <v>23</v>
      </c>
      <c r="L2030" t="str">
        <f t="shared" si="157"/>
        <v>tier - 2</v>
      </c>
      <c r="M2030" t="str">
        <f t="shared" si="158"/>
        <v>tier - 1</v>
      </c>
      <c r="N2030" t="str">
        <f t="shared" si="159"/>
        <v>R1012</v>
      </c>
    </row>
    <row r="2031" spans="1:14" x14ac:dyDescent="0.25">
      <c r="A2031" t="s">
        <v>2062</v>
      </c>
      <c r="B2031">
        <v>1986</v>
      </c>
      <c r="C2031" s="17" t="s">
        <v>35</v>
      </c>
      <c r="D2031" s="15">
        <v>10</v>
      </c>
      <c r="E2031" s="21">
        <f t="shared" si="155"/>
        <v>31634</v>
      </c>
      <c r="F2031" s="23">
        <f t="shared" si="156"/>
        <v>36</v>
      </c>
      <c r="G2031">
        <v>3</v>
      </c>
      <c r="H2031" s="19">
        <v>30530.5</v>
      </c>
      <c r="I2031" t="s">
        <v>11</v>
      </c>
      <c r="J2031" t="s">
        <v>16</v>
      </c>
      <c r="K2031" t="s">
        <v>42</v>
      </c>
      <c r="L2031" t="str">
        <f t="shared" si="157"/>
        <v>tier - 2</v>
      </c>
      <c r="M2031" t="str">
        <f t="shared" si="158"/>
        <v>tier - 1</v>
      </c>
      <c r="N2031" t="str">
        <f t="shared" si="159"/>
        <v>R1011</v>
      </c>
    </row>
    <row r="2032" spans="1:14" x14ac:dyDescent="0.25">
      <c r="A2032" t="s">
        <v>2063</v>
      </c>
      <c r="B2032">
        <v>1970</v>
      </c>
      <c r="C2032" s="17" t="s">
        <v>15</v>
      </c>
      <c r="D2032" s="15">
        <v>11</v>
      </c>
      <c r="E2032" s="21">
        <f t="shared" si="155"/>
        <v>25883</v>
      </c>
      <c r="F2032" s="23">
        <f t="shared" si="156"/>
        <v>52</v>
      </c>
      <c r="G2032">
        <v>0</v>
      </c>
      <c r="H2032" s="19">
        <v>30625.65</v>
      </c>
      <c r="I2032" t="s">
        <v>11</v>
      </c>
      <c r="J2032" t="s">
        <v>12</v>
      </c>
      <c r="K2032" t="s">
        <v>42</v>
      </c>
      <c r="L2032" t="str">
        <f t="shared" si="157"/>
        <v>tier - 2</v>
      </c>
      <c r="M2032" t="str">
        <f t="shared" si="158"/>
        <v>tier - 3</v>
      </c>
      <c r="N2032" t="str">
        <f t="shared" si="159"/>
        <v>R1011</v>
      </c>
    </row>
    <row r="2033" spans="1:14" x14ac:dyDescent="0.25">
      <c r="A2033" t="s">
        <v>2064</v>
      </c>
      <c r="B2033">
        <v>1999</v>
      </c>
      <c r="C2033" s="17" t="s">
        <v>20</v>
      </c>
      <c r="D2033" s="15">
        <v>21</v>
      </c>
      <c r="E2033" s="21">
        <f t="shared" si="155"/>
        <v>36424</v>
      </c>
      <c r="F2033" s="23">
        <f t="shared" si="156"/>
        <v>23</v>
      </c>
      <c r="G2033">
        <v>0</v>
      </c>
      <c r="H2033" s="19">
        <v>30697.71</v>
      </c>
      <c r="I2033" t="s">
        <v>16</v>
      </c>
      <c r="J2033" t="s">
        <v>11</v>
      </c>
      <c r="K2033" t="s">
        <v>42</v>
      </c>
      <c r="L2033" t="str">
        <f t="shared" si="157"/>
        <v>tier - 1</v>
      </c>
      <c r="M2033" t="str">
        <f t="shared" si="158"/>
        <v>tier - 2</v>
      </c>
      <c r="N2033" t="str">
        <f t="shared" si="159"/>
        <v>R1011</v>
      </c>
    </row>
    <row r="2034" spans="1:14" x14ac:dyDescent="0.25">
      <c r="A2034" t="s">
        <v>2065</v>
      </c>
      <c r="B2034">
        <v>1983</v>
      </c>
      <c r="C2034" s="17" t="s">
        <v>30</v>
      </c>
      <c r="D2034" s="15">
        <v>21</v>
      </c>
      <c r="E2034" s="21">
        <f t="shared" si="155"/>
        <v>30671</v>
      </c>
      <c r="F2034" s="23">
        <f t="shared" si="156"/>
        <v>39</v>
      </c>
      <c r="G2034">
        <v>3</v>
      </c>
      <c r="H2034" s="19">
        <v>30724.44</v>
      </c>
      <c r="I2034" t="s">
        <v>11</v>
      </c>
      <c r="J2034" t="s">
        <v>12</v>
      </c>
      <c r="K2034" t="s">
        <v>42</v>
      </c>
      <c r="L2034" t="str">
        <f t="shared" si="157"/>
        <v>tier - 2</v>
      </c>
      <c r="M2034" t="str">
        <f t="shared" si="158"/>
        <v>tier - 3</v>
      </c>
      <c r="N2034" t="str">
        <f t="shared" si="159"/>
        <v>R1011</v>
      </c>
    </row>
    <row r="2035" spans="1:14" x14ac:dyDescent="0.25">
      <c r="A2035" t="s">
        <v>2066</v>
      </c>
      <c r="B2035">
        <v>1988</v>
      </c>
      <c r="C2035" s="17" t="s">
        <v>20</v>
      </c>
      <c r="D2035" s="15">
        <v>5</v>
      </c>
      <c r="E2035" s="21">
        <f t="shared" si="155"/>
        <v>32391</v>
      </c>
      <c r="F2035" s="23">
        <f t="shared" si="156"/>
        <v>34</v>
      </c>
      <c r="G2035">
        <v>3</v>
      </c>
      <c r="H2035" s="19">
        <v>30763.01</v>
      </c>
      <c r="I2035" t="s">
        <v>11</v>
      </c>
      <c r="J2035" t="s">
        <v>16</v>
      </c>
      <c r="K2035" t="s">
        <v>42</v>
      </c>
      <c r="L2035" t="str">
        <f t="shared" si="157"/>
        <v>tier - 2</v>
      </c>
      <c r="M2035" t="str">
        <f t="shared" si="158"/>
        <v>tier - 1</v>
      </c>
      <c r="N2035" t="str">
        <f t="shared" si="159"/>
        <v>R1011</v>
      </c>
    </row>
    <row r="2036" spans="1:14" x14ac:dyDescent="0.25">
      <c r="A2036" t="s">
        <v>2067</v>
      </c>
      <c r="B2036">
        <v>1961</v>
      </c>
      <c r="C2036" s="17" t="s">
        <v>20</v>
      </c>
      <c r="D2036" s="15">
        <v>9</v>
      </c>
      <c r="E2036" s="21">
        <f t="shared" si="155"/>
        <v>22533</v>
      </c>
      <c r="F2036" s="23">
        <f t="shared" si="156"/>
        <v>61</v>
      </c>
      <c r="G2036">
        <v>3</v>
      </c>
      <c r="H2036" s="19">
        <v>30942.19</v>
      </c>
      <c r="I2036" t="s">
        <v>11</v>
      </c>
      <c r="J2036" t="s">
        <v>11</v>
      </c>
      <c r="K2036" t="s">
        <v>13</v>
      </c>
      <c r="L2036" t="str">
        <f t="shared" si="157"/>
        <v>tier - 2</v>
      </c>
      <c r="M2036" t="str">
        <f t="shared" si="158"/>
        <v>tier - 2</v>
      </c>
      <c r="N2036" t="str">
        <f t="shared" si="159"/>
        <v>R1013</v>
      </c>
    </row>
    <row r="2037" spans="1:14" x14ac:dyDescent="0.25">
      <c r="A2037" t="s">
        <v>2068</v>
      </c>
      <c r="B2037">
        <v>2004</v>
      </c>
      <c r="C2037" s="17" t="s">
        <v>15</v>
      </c>
      <c r="D2037" s="15">
        <v>9</v>
      </c>
      <c r="E2037" s="21">
        <f t="shared" si="155"/>
        <v>38300</v>
      </c>
      <c r="F2037" s="23">
        <f t="shared" si="156"/>
        <v>18</v>
      </c>
      <c r="G2037">
        <v>0</v>
      </c>
      <c r="H2037" s="19">
        <v>31196.61</v>
      </c>
      <c r="I2037" t="s">
        <v>11</v>
      </c>
      <c r="J2037" t="s">
        <v>16</v>
      </c>
      <c r="K2037" t="s">
        <v>42</v>
      </c>
      <c r="L2037" t="str">
        <f t="shared" si="157"/>
        <v>tier - 2</v>
      </c>
      <c r="M2037" t="str">
        <f t="shared" si="158"/>
        <v>tier - 1</v>
      </c>
      <c r="N2037" t="str">
        <f t="shared" si="159"/>
        <v>R1011</v>
      </c>
    </row>
    <row r="2038" spans="1:14" x14ac:dyDescent="0.25">
      <c r="A2038" t="s">
        <v>2069</v>
      </c>
      <c r="B2038">
        <v>2000</v>
      </c>
      <c r="C2038" s="17" t="s">
        <v>10</v>
      </c>
      <c r="D2038" s="15">
        <v>22</v>
      </c>
      <c r="E2038" s="21">
        <f t="shared" si="155"/>
        <v>36729</v>
      </c>
      <c r="F2038" s="23">
        <f t="shared" si="156"/>
        <v>22</v>
      </c>
      <c r="G2038">
        <v>0</v>
      </c>
      <c r="H2038" s="19">
        <v>31234.560000000001</v>
      </c>
      <c r="I2038" t="s">
        <v>16</v>
      </c>
      <c r="J2038" t="s">
        <v>16</v>
      </c>
      <c r="K2038" t="s">
        <v>42</v>
      </c>
      <c r="L2038" t="str">
        <f t="shared" si="157"/>
        <v>tier - 1</v>
      </c>
      <c r="M2038" t="str">
        <f t="shared" si="158"/>
        <v>tier - 1</v>
      </c>
      <c r="N2038" t="str">
        <f t="shared" si="159"/>
        <v>R1011</v>
      </c>
    </row>
    <row r="2039" spans="1:14" x14ac:dyDescent="0.25">
      <c r="A2039" t="s">
        <v>2070</v>
      </c>
      <c r="B2039">
        <v>1968</v>
      </c>
      <c r="C2039" s="17" t="s">
        <v>10</v>
      </c>
      <c r="D2039" s="15">
        <v>9</v>
      </c>
      <c r="E2039" s="21">
        <f t="shared" si="155"/>
        <v>25028</v>
      </c>
      <c r="F2039" s="23">
        <f t="shared" si="156"/>
        <v>54</v>
      </c>
      <c r="G2039">
        <v>0</v>
      </c>
      <c r="H2039" s="19">
        <v>31322.53</v>
      </c>
      <c r="I2039" t="s">
        <v>11</v>
      </c>
      <c r="J2039" t="s">
        <v>16</v>
      </c>
      <c r="K2039" t="s">
        <v>42</v>
      </c>
      <c r="L2039" t="str">
        <f t="shared" si="157"/>
        <v>tier - 2</v>
      </c>
      <c r="M2039" t="str">
        <f t="shared" si="158"/>
        <v>tier - 1</v>
      </c>
      <c r="N2039" t="str">
        <f t="shared" si="159"/>
        <v>R1011</v>
      </c>
    </row>
    <row r="2040" spans="1:14" x14ac:dyDescent="0.25">
      <c r="A2040" t="s">
        <v>2071</v>
      </c>
      <c r="B2040">
        <v>1995</v>
      </c>
      <c r="C2040" s="17" t="s">
        <v>20</v>
      </c>
      <c r="D2040" s="15">
        <v>27</v>
      </c>
      <c r="E2040" s="21">
        <f t="shared" si="155"/>
        <v>34969</v>
      </c>
      <c r="F2040" s="23">
        <f t="shared" si="156"/>
        <v>27</v>
      </c>
      <c r="G2040">
        <v>0</v>
      </c>
      <c r="H2040" s="19">
        <v>31328.27</v>
      </c>
      <c r="I2040" t="s">
        <v>11</v>
      </c>
      <c r="J2040" t="s">
        <v>11</v>
      </c>
      <c r="K2040" t="s">
        <v>42</v>
      </c>
      <c r="L2040" t="str">
        <f t="shared" si="157"/>
        <v>tier - 2</v>
      </c>
      <c r="M2040" t="str">
        <f t="shared" si="158"/>
        <v>tier - 2</v>
      </c>
      <c r="N2040" t="str">
        <f t="shared" si="159"/>
        <v>R1011</v>
      </c>
    </row>
    <row r="2041" spans="1:14" x14ac:dyDescent="0.25">
      <c r="A2041" t="s">
        <v>2072</v>
      </c>
      <c r="B2041">
        <v>1974</v>
      </c>
      <c r="C2041" s="17" t="s">
        <v>37</v>
      </c>
      <c r="D2041" s="15">
        <v>8</v>
      </c>
      <c r="E2041" s="21">
        <f t="shared" si="155"/>
        <v>27310</v>
      </c>
      <c r="F2041" s="23">
        <f t="shared" si="156"/>
        <v>48</v>
      </c>
      <c r="G2041">
        <v>0</v>
      </c>
      <c r="H2041" s="19">
        <v>31368.81</v>
      </c>
      <c r="I2041" t="s">
        <v>11</v>
      </c>
      <c r="J2041" t="s">
        <v>12</v>
      </c>
      <c r="K2041" t="s">
        <v>42</v>
      </c>
      <c r="L2041" t="str">
        <f t="shared" si="157"/>
        <v>tier - 2</v>
      </c>
      <c r="M2041" t="str">
        <f t="shared" si="158"/>
        <v>tier - 3</v>
      </c>
      <c r="N2041" t="str">
        <f t="shared" si="159"/>
        <v>R1011</v>
      </c>
    </row>
    <row r="2042" spans="1:14" x14ac:dyDescent="0.25">
      <c r="A2042" t="s">
        <v>2073</v>
      </c>
      <c r="B2042">
        <v>1975</v>
      </c>
      <c r="C2042" s="17" t="s">
        <v>37</v>
      </c>
      <c r="D2042" s="15">
        <v>29</v>
      </c>
      <c r="E2042" s="21">
        <f t="shared" si="155"/>
        <v>27696</v>
      </c>
      <c r="F2042" s="23">
        <f t="shared" si="156"/>
        <v>47</v>
      </c>
      <c r="G2042">
        <v>1</v>
      </c>
      <c r="H2042" s="19">
        <v>31591.82</v>
      </c>
      <c r="I2042" t="s">
        <v>11</v>
      </c>
      <c r="J2042" t="s">
        <v>16</v>
      </c>
      <c r="K2042" t="s">
        <v>42</v>
      </c>
      <c r="L2042" t="str">
        <f t="shared" si="157"/>
        <v>tier - 2</v>
      </c>
      <c r="M2042" t="str">
        <f t="shared" si="158"/>
        <v>tier - 1</v>
      </c>
      <c r="N2042" t="str">
        <f t="shared" si="159"/>
        <v>R1011</v>
      </c>
    </row>
    <row r="2043" spans="1:14" x14ac:dyDescent="0.25">
      <c r="A2043" t="s">
        <v>2074</v>
      </c>
      <c r="B2043">
        <v>1960</v>
      </c>
      <c r="C2043" s="17" t="s">
        <v>30</v>
      </c>
      <c r="D2043" s="15">
        <v>13</v>
      </c>
      <c r="E2043" s="21">
        <f t="shared" si="155"/>
        <v>22263</v>
      </c>
      <c r="F2043" s="23">
        <f t="shared" si="156"/>
        <v>62</v>
      </c>
      <c r="G2043">
        <v>1</v>
      </c>
      <c r="H2043" s="19">
        <v>31620</v>
      </c>
      <c r="I2043" t="s">
        <v>11</v>
      </c>
      <c r="J2043" t="s">
        <v>16</v>
      </c>
      <c r="K2043" t="s">
        <v>247</v>
      </c>
      <c r="L2043" t="str">
        <f t="shared" si="157"/>
        <v>tier - 2</v>
      </c>
      <c r="M2043" t="str">
        <f t="shared" si="158"/>
        <v>tier - 1</v>
      </c>
      <c r="N2043" t="str">
        <f t="shared" si="159"/>
        <v>R1024</v>
      </c>
    </row>
    <row r="2044" spans="1:14" x14ac:dyDescent="0.25">
      <c r="A2044" t="s">
        <v>2075</v>
      </c>
      <c r="B2044">
        <v>1977</v>
      </c>
      <c r="C2044" s="17" t="s">
        <v>37</v>
      </c>
      <c r="D2044" s="15">
        <v>14</v>
      </c>
      <c r="E2044" s="21">
        <f t="shared" si="155"/>
        <v>28412</v>
      </c>
      <c r="F2044" s="23">
        <f t="shared" si="156"/>
        <v>45</v>
      </c>
      <c r="G2044">
        <v>2</v>
      </c>
      <c r="H2044" s="19">
        <v>31736.7</v>
      </c>
      <c r="I2044" t="s">
        <v>11</v>
      </c>
      <c r="J2044" t="s">
        <v>11</v>
      </c>
      <c r="K2044" t="s">
        <v>23</v>
      </c>
      <c r="L2044" t="str">
        <f t="shared" si="157"/>
        <v>tier - 2</v>
      </c>
      <c r="M2044" t="str">
        <f t="shared" si="158"/>
        <v>tier - 2</v>
      </c>
      <c r="N2044" t="str">
        <f t="shared" si="159"/>
        <v>R1012</v>
      </c>
    </row>
    <row r="2045" spans="1:14" x14ac:dyDescent="0.25">
      <c r="A2045" t="s">
        <v>2076</v>
      </c>
      <c r="B2045">
        <v>1984</v>
      </c>
      <c r="C2045" s="17" t="s">
        <v>20</v>
      </c>
      <c r="D2045" s="15">
        <v>10</v>
      </c>
      <c r="E2045" s="21">
        <f t="shared" si="155"/>
        <v>30935</v>
      </c>
      <c r="F2045" s="23">
        <f t="shared" si="156"/>
        <v>38</v>
      </c>
      <c r="G2045">
        <v>3</v>
      </c>
      <c r="H2045" s="19">
        <v>31743.919999999998</v>
      </c>
      <c r="I2045" t="s">
        <v>11</v>
      </c>
      <c r="J2045" t="s">
        <v>16</v>
      </c>
      <c r="K2045" t="s">
        <v>42</v>
      </c>
      <c r="L2045" t="str">
        <f t="shared" si="157"/>
        <v>tier - 2</v>
      </c>
      <c r="M2045" t="str">
        <f t="shared" si="158"/>
        <v>tier - 1</v>
      </c>
      <c r="N2045" t="str">
        <f t="shared" si="159"/>
        <v>R1011</v>
      </c>
    </row>
    <row r="2046" spans="1:14" x14ac:dyDescent="0.25">
      <c r="A2046" t="s">
        <v>2077</v>
      </c>
      <c r="B2046">
        <v>1975</v>
      </c>
      <c r="C2046" s="17" t="s">
        <v>20</v>
      </c>
      <c r="D2046" s="15">
        <v>25</v>
      </c>
      <c r="E2046" s="21">
        <f t="shared" si="155"/>
        <v>27662</v>
      </c>
      <c r="F2046" s="23">
        <f t="shared" si="156"/>
        <v>47</v>
      </c>
      <c r="G2046">
        <v>1</v>
      </c>
      <c r="H2046" s="19">
        <v>31897.1</v>
      </c>
      <c r="I2046" t="s">
        <v>11</v>
      </c>
      <c r="J2046" t="s">
        <v>12</v>
      </c>
      <c r="K2046" t="s">
        <v>42</v>
      </c>
      <c r="L2046" t="str">
        <f t="shared" si="157"/>
        <v>tier - 2</v>
      </c>
      <c r="M2046" t="str">
        <f t="shared" si="158"/>
        <v>tier - 3</v>
      </c>
      <c r="N2046" t="str">
        <f t="shared" si="159"/>
        <v>R1011</v>
      </c>
    </row>
    <row r="2047" spans="1:14" x14ac:dyDescent="0.25">
      <c r="A2047" t="s">
        <v>2078</v>
      </c>
      <c r="B2047">
        <v>1972</v>
      </c>
      <c r="C2047" s="17" t="s">
        <v>20</v>
      </c>
      <c r="D2047" s="15">
        <v>21</v>
      </c>
      <c r="E2047" s="21">
        <f t="shared" si="155"/>
        <v>26563</v>
      </c>
      <c r="F2047" s="23">
        <f t="shared" si="156"/>
        <v>50</v>
      </c>
      <c r="G2047">
        <v>0</v>
      </c>
      <c r="H2047" s="19">
        <v>31980.89</v>
      </c>
      <c r="I2047" t="s">
        <v>11</v>
      </c>
      <c r="J2047" t="s">
        <v>16</v>
      </c>
      <c r="K2047" t="s">
        <v>42</v>
      </c>
      <c r="L2047" t="str">
        <f t="shared" si="157"/>
        <v>tier - 2</v>
      </c>
      <c r="M2047" t="str">
        <f t="shared" si="158"/>
        <v>tier - 1</v>
      </c>
      <c r="N2047" t="str">
        <f t="shared" si="159"/>
        <v>R1011</v>
      </c>
    </row>
    <row r="2048" spans="1:14" x14ac:dyDescent="0.25">
      <c r="A2048" t="s">
        <v>2079</v>
      </c>
      <c r="B2048">
        <v>1993</v>
      </c>
      <c r="C2048" s="17" t="s">
        <v>20</v>
      </c>
      <c r="D2048" s="15">
        <v>13</v>
      </c>
      <c r="E2048" s="21">
        <f t="shared" si="155"/>
        <v>34225</v>
      </c>
      <c r="F2048" s="23">
        <f t="shared" si="156"/>
        <v>29</v>
      </c>
      <c r="G2048">
        <v>0</v>
      </c>
      <c r="H2048" s="19">
        <v>32086.21</v>
      </c>
      <c r="I2048" t="s">
        <v>16</v>
      </c>
      <c r="J2048" t="s">
        <v>12</v>
      </c>
      <c r="K2048" t="s">
        <v>42</v>
      </c>
      <c r="L2048" t="str">
        <f t="shared" si="157"/>
        <v>tier - 1</v>
      </c>
      <c r="M2048" t="str">
        <f t="shared" si="158"/>
        <v>tier - 3</v>
      </c>
      <c r="N2048" t="str">
        <f t="shared" si="159"/>
        <v>R1011</v>
      </c>
    </row>
    <row r="2049" spans="1:14" x14ac:dyDescent="0.25">
      <c r="A2049" t="s">
        <v>2080</v>
      </c>
      <c r="B2049">
        <v>1978</v>
      </c>
      <c r="C2049" s="17" t="s">
        <v>15</v>
      </c>
      <c r="D2049" s="15">
        <v>10</v>
      </c>
      <c r="E2049" s="21">
        <f t="shared" si="155"/>
        <v>28804</v>
      </c>
      <c r="F2049" s="23">
        <f t="shared" si="156"/>
        <v>44</v>
      </c>
      <c r="G2049">
        <v>2</v>
      </c>
      <c r="H2049" s="19">
        <v>32108.66</v>
      </c>
      <c r="I2049" t="s">
        <v>16</v>
      </c>
      <c r="J2049" t="s">
        <v>12</v>
      </c>
      <c r="K2049" t="s">
        <v>356</v>
      </c>
      <c r="L2049" t="str">
        <f t="shared" si="157"/>
        <v>tier - 1</v>
      </c>
      <c r="M2049" t="str">
        <f t="shared" si="158"/>
        <v>tier - 3</v>
      </c>
      <c r="N2049" t="str">
        <f t="shared" si="159"/>
        <v>R1017</v>
      </c>
    </row>
    <row r="2050" spans="1:14" x14ac:dyDescent="0.25">
      <c r="A2050" t="s">
        <v>2081</v>
      </c>
      <c r="B2050">
        <v>1969</v>
      </c>
      <c r="C2050" s="17" t="s">
        <v>20</v>
      </c>
      <c r="D2050" s="15">
        <v>11</v>
      </c>
      <c r="E2050" s="21">
        <f t="shared" ref="E2050:E2113" si="160">DATEVALUE(D2050&amp;"-"&amp;C2050&amp;"-"&amp;B2050)</f>
        <v>25457</v>
      </c>
      <c r="F2050" s="23">
        <f t="shared" si="156"/>
        <v>53</v>
      </c>
      <c r="G2050">
        <v>0</v>
      </c>
      <c r="H2050" s="19">
        <v>32192.76</v>
      </c>
      <c r="I2050" t="s">
        <v>16</v>
      </c>
      <c r="J2050" t="s">
        <v>11</v>
      </c>
      <c r="K2050" t="s">
        <v>42</v>
      </c>
      <c r="L2050" t="str">
        <f t="shared" si="157"/>
        <v>tier - 1</v>
      </c>
      <c r="M2050" t="str">
        <f t="shared" si="158"/>
        <v>tier - 2</v>
      </c>
      <c r="N2050" t="str">
        <f t="shared" si="159"/>
        <v>R1011</v>
      </c>
    </row>
    <row r="2051" spans="1:14" x14ac:dyDescent="0.25">
      <c r="A2051" t="s">
        <v>2082</v>
      </c>
      <c r="B2051">
        <v>1994</v>
      </c>
      <c r="C2051" s="17" t="s">
        <v>20</v>
      </c>
      <c r="D2051" s="15">
        <v>8</v>
      </c>
      <c r="E2051" s="21">
        <f t="shared" si="160"/>
        <v>34585</v>
      </c>
      <c r="F2051" s="23">
        <f t="shared" ref="F2051:F2114" si="161">DATEDIF(E2051,DATE(2023,6,8),"Y")</f>
        <v>28</v>
      </c>
      <c r="G2051">
        <v>0</v>
      </c>
      <c r="H2051" s="19">
        <v>32222.81</v>
      </c>
      <c r="I2051" t="s">
        <v>11</v>
      </c>
      <c r="J2051" t="s">
        <v>16</v>
      </c>
      <c r="K2051" t="s">
        <v>42</v>
      </c>
      <c r="L2051" t="str">
        <f t="shared" ref="L2051:L2114" si="162">SUBSTITUTE(I2051,"?","tier - 2")</f>
        <v>tier - 2</v>
      </c>
      <c r="M2051" t="str">
        <f t="shared" ref="M2051:M2114" si="163">SUBSTITUTE(J2051,"?","tier - 2")</f>
        <v>tier - 1</v>
      </c>
      <c r="N2051" t="str">
        <f t="shared" ref="N2051:N2114" si="164">SUBSTITUTE(K2051,"?","Unknown")</f>
        <v>R1011</v>
      </c>
    </row>
    <row r="2052" spans="1:14" x14ac:dyDescent="0.25">
      <c r="A2052" t="s">
        <v>2083</v>
      </c>
      <c r="B2052">
        <v>1975</v>
      </c>
      <c r="C2052" s="17" t="s">
        <v>30</v>
      </c>
      <c r="D2052" s="15">
        <v>17</v>
      </c>
      <c r="E2052" s="21">
        <f t="shared" si="160"/>
        <v>27745</v>
      </c>
      <c r="F2052" s="23">
        <f t="shared" si="161"/>
        <v>47</v>
      </c>
      <c r="G2052">
        <v>1</v>
      </c>
      <c r="H2052" s="19">
        <v>32259.96</v>
      </c>
      <c r="I2052" t="s">
        <v>11</v>
      </c>
      <c r="J2052" t="s">
        <v>12</v>
      </c>
      <c r="K2052" t="s">
        <v>23</v>
      </c>
      <c r="L2052" t="str">
        <f t="shared" si="162"/>
        <v>tier - 2</v>
      </c>
      <c r="M2052" t="str">
        <f t="shared" si="163"/>
        <v>tier - 3</v>
      </c>
      <c r="N2052" t="str">
        <f t="shared" si="164"/>
        <v>R1012</v>
      </c>
    </row>
    <row r="2053" spans="1:14" x14ac:dyDescent="0.25">
      <c r="A2053" t="s">
        <v>2084</v>
      </c>
      <c r="B2053">
        <v>1986</v>
      </c>
      <c r="C2053" s="17" t="s">
        <v>30</v>
      </c>
      <c r="D2053" s="15">
        <v>2</v>
      </c>
      <c r="E2053" s="21">
        <f t="shared" si="160"/>
        <v>31748</v>
      </c>
      <c r="F2053" s="23">
        <f t="shared" si="161"/>
        <v>36</v>
      </c>
      <c r="G2053">
        <v>3</v>
      </c>
      <c r="H2053" s="19">
        <v>32288.49</v>
      </c>
      <c r="I2053" t="s">
        <v>11</v>
      </c>
      <c r="J2053" t="s">
        <v>11</v>
      </c>
      <c r="K2053" t="s">
        <v>42</v>
      </c>
      <c r="L2053" t="str">
        <f t="shared" si="162"/>
        <v>tier - 2</v>
      </c>
      <c r="M2053" t="str">
        <f t="shared" si="163"/>
        <v>tier - 2</v>
      </c>
      <c r="N2053" t="str">
        <f t="shared" si="164"/>
        <v>R1011</v>
      </c>
    </row>
    <row r="2054" spans="1:14" x14ac:dyDescent="0.25">
      <c r="A2054" t="s">
        <v>2085</v>
      </c>
      <c r="B2054">
        <v>1972</v>
      </c>
      <c r="C2054" s="17" t="s">
        <v>37</v>
      </c>
      <c r="D2054" s="15">
        <v>19</v>
      </c>
      <c r="E2054" s="21">
        <f t="shared" si="160"/>
        <v>26591</v>
      </c>
      <c r="F2054" s="23">
        <f t="shared" si="161"/>
        <v>50</v>
      </c>
      <c r="G2054">
        <v>0</v>
      </c>
      <c r="H2054" s="19">
        <v>32428.63</v>
      </c>
      <c r="I2054" t="s">
        <v>11</v>
      </c>
      <c r="J2054" t="s">
        <v>11</v>
      </c>
      <c r="K2054" t="s">
        <v>42</v>
      </c>
      <c r="L2054" t="str">
        <f t="shared" si="162"/>
        <v>tier - 2</v>
      </c>
      <c r="M2054" t="str">
        <f t="shared" si="163"/>
        <v>tier - 2</v>
      </c>
      <c r="N2054" t="str">
        <f t="shared" si="164"/>
        <v>R1011</v>
      </c>
    </row>
    <row r="2055" spans="1:14" x14ac:dyDescent="0.25">
      <c r="A2055" t="s">
        <v>2086</v>
      </c>
      <c r="B2055">
        <v>1976</v>
      </c>
      <c r="C2055" s="17" t="s">
        <v>35</v>
      </c>
      <c r="D2055" s="15">
        <v>9</v>
      </c>
      <c r="E2055" s="21">
        <f t="shared" si="160"/>
        <v>27981</v>
      </c>
      <c r="F2055" s="23">
        <f t="shared" si="161"/>
        <v>46</v>
      </c>
      <c r="G2055">
        <v>2</v>
      </c>
      <c r="H2055" s="19">
        <v>32430.22</v>
      </c>
      <c r="I2055" t="s">
        <v>11</v>
      </c>
      <c r="J2055" t="s">
        <v>12</v>
      </c>
      <c r="K2055" t="s">
        <v>42</v>
      </c>
      <c r="L2055" t="str">
        <f t="shared" si="162"/>
        <v>tier - 2</v>
      </c>
      <c r="M2055" t="str">
        <f t="shared" si="163"/>
        <v>tier - 3</v>
      </c>
      <c r="N2055" t="str">
        <f t="shared" si="164"/>
        <v>R1011</v>
      </c>
    </row>
    <row r="2056" spans="1:14" x14ac:dyDescent="0.25">
      <c r="A2056" t="s">
        <v>2087</v>
      </c>
      <c r="B2056">
        <v>1981</v>
      </c>
      <c r="C2056" s="17" t="s">
        <v>20</v>
      </c>
      <c r="D2056" s="15">
        <v>27</v>
      </c>
      <c r="E2056" s="21">
        <f t="shared" si="160"/>
        <v>29856</v>
      </c>
      <c r="F2056" s="23">
        <f t="shared" si="161"/>
        <v>41</v>
      </c>
      <c r="G2056">
        <v>1</v>
      </c>
      <c r="H2056" s="19">
        <v>32462.35</v>
      </c>
      <c r="I2056" t="s">
        <v>11</v>
      </c>
      <c r="J2056" t="s">
        <v>11</v>
      </c>
      <c r="K2056" t="s">
        <v>42</v>
      </c>
      <c r="L2056" t="str">
        <f t="shared" si="162"/>
        <v>tier - 2</v>
      </c>
      <c r="M2056" t="str">
        <f t="shared" si="163"/>
        <v>tier - 2</v>
      </c>
      <c r="N2056" t="str">
        <f t="shared" si="164"/>
        <v>R1011</v>
      </c>
    </row>
    <row r="2057" spans="1:14" x14ac:dyDescent="0.25">
      <c r="A2057" t="s">
        <v>2088</v>
      </c>
      <c r="B2057">
        <v>1976</v>
      </c>
      <c r="C2057" s="17" t="s">
        <v>20</v>
      </c>
      <c r="D2057" s="15">
        <v>19</v>
      </c>
      <c r="E2057" s="21">
        <f t="shared" si="160"/>
        <v>28022</v>
      </c>
      <c r="F2057" s="23">
        <f t="shared" si="161"/>
        <v>46</v>
      </c>
      <c r="G2057">
        <v>2</v>
      </c>
      <c r="H2057" s="19">
        <v>32485.46</v>
      </c>
      <c r="I2057" t="s">
        <v>11</v>
      </c>
      <c r="J2057" t="s">
        <v>16</v>
      </c>
      <c r="K2057" t="s">
        <v>42</v>
      </c>
      <c r="L2057" t="str">
        <f t="shared" si="162"/>
        <v>tier - 2</v>
      </c>
      <c r="M2057" t="str">
        <f t="shared" si="163"/>
        <v>tier - 1</v>
      </c>
      <c r="N2057" t="str">
        <f t="shared" si="164"/>
        <v>R1011</v>
      </c>
    </row>
    <row r="2058" spans="1:14" x14ac:dyDescent="0.25">
      <c r="A2058" t="s">
        <v>2089</v>
      </c>
      <c r="B2058">
        <v>2003</v>
      </c>
      <c r="C2058" s="17" t="s">
        <v>37</v>
      </c>
      <c r="D2058" s="15">
        <v>8</v>
      </c>
      <c r="E2058" s="21">
        <f t="shared" si="160"/>
        <v>37902</v>
      </c>
      <c r="F2058" s="23">
        <f t="shared" si="161"/>
        <v>19</v>
      </c>
      <c r="G2058">
        <v>0</v>
      </c>
      <c r="H2058" s="19">
        <v>32548.34</v>
      </c>
      <c r="I2058" t="s">
        <v>16</v>
      </c>
      <c r="J2058" t="s">
        <v>11</v>
      </c>
      <c r="K2058" t="s">
        <v>13</v>
      </c>
      <c r="L2058" t="str">
        <f t="shared" si="162"/>
        <v>tier - 1</v>
      </c>
      <c r="M2058" t="str">
        <f t="shared" si="163"/>
        <v>tier - 2</v>
      </c>
      <c r="N2058" t="str">
        <f t="shared" si="164"/>
        <v>R1013</v>
      </c>
    </row>
    <row r="2059" spans="1:14" x14ac:dyDescent="0.25">
      <c r="A2059" t="s">
        <v>2090</v>
      </c>
      <c r="B2059">
        <v>1990</v>
      </c>
      <c r="C2059" s="17" t="s">
        <v>10</v>
      </c>
      <c r="D2059" s="15">
        <v>13</v>
      </c>
      <c r="E2059" s="21">
        <f t="shared" si="160"/>
        <v>33067</v>
      </c>
      <c r="F2059" s="23">
        <f t="shared" si="161"/>
        <v>32</v>
      </c>
      <c r="G2059">
        <v>3</v>
      </c>
      <c r="H2059" s="19">
        <v>32672.11</v>
      </c>
      <c r="I2059" t="s">
        <v>16</v>
      </c>
      <c r="J2059" t="s">
        <v>16</v>
      </c>
      <c r="K2059" t="s">
        <v>42</v>
      </c>
      <c r="L2059" t="str">
        <f t="shared" si="162"/>
        <v>tier - 1</v>
      </c>
      <c r="M2059" t="str">
        <f t="shared" si="163"/>
        <v>tier - 1</v>
      </c>
      <c r="N2059" t="str">
        <f t="shared" si="164"/>
        <v>R1011</v>
      </c>
    </row>
    <row r="2060" spans="1:14" x14ac:dyDescent="0.25">
      <c r="A2060" t="s">
        <v>2091</v>
      </c>
      <c r="B2060">
        <v>1968</v>
      </c>
      <c r="C2060" s="17" t="s">
        <v>15</v>
      </c>
      <c r="D2060" s="15">
        <v>1</v>
      </c>
      <c r="E2060" s="21">
        <f t="shared" si="160"/>
        <v>25143</v>
      </c>
      <c r="F2060" s="23">
        <f t="shared" si="161"/>
        <v>54</v>
      </c>
      <c r="G2060">
        <v>0</v>
      </c>
      <c r="H2060" s="19">
        <v>32686.080000000002</v>
      </c>
      <c r="I2060" t="s">
        <v>11</v>
      </c>
      <c r="J2060" t="s">
        <v>12</v>
      </c>
      <c r="K2060" t="s">
        <v>42</v>
      </c>
      <c r="L2060" t="str">
        <f t="shared" si="162"/>
        <v>tier - 2</v>
      </c>
      <c r="M2060" t="str">
        <f t="shared" si="163"/>
        <v>tier - 3</v>
      </c>
      <c r="N2060" t="str">
        <f t="shared" si="164"/>
        <v>R1011</v>
      </c>
    </row>
    <row r="2061" spans="1:14" x14ac:dyDescent="0.25">
      <c r="A2061" t="s">
        <v>2092</v>
      </c>
      <c r="B2061">
        <v>1990</v>
      </c>
      <c r="C2061" s="17" t="s">
        <v>20</v>
      </c>
      <c r="D2061" s="15">
        <v>30</v>
      </c>
      <c r="E2061" s="21">
        <f t="shared" si="160"/>
        <v>33146</v>
      </c>
      <c r="F2061" s="23">
        <f t="shared" si="161"/>
        <v>32</v>
      </c>
      <c r="G2061">
        <v>3</v>
      </c>
      <c r="H2061" s="19">
        <v>32716.2</v>
      </c>
      <c r="I2061" t="s">
        <v>16</v>
      </c>
      <c r="J2061" t="s">
        <v>11</v>
      </c>
      <c r="K2061" t="s">
        <v>42</v>
      </c>
      <c r="L2061" t="str">
        <f t="shared" si="162"/>
        <v>tier - 1</v>
      </c>
      <c r="M2061" t="str">
        <f t="shared" si="163"/>
        <v>tier - 2</v>
      </c>
      <c r="N2061" t="str">
        <f t="shared" si="164"/>
        <v>R1011</v>
      </c>
    </row>
    <row r="2062" spans="1:14" x14ac:dyDescent="0.25">
      <c r="A2062" t="s">
        <v>2093</v>
      </c>
      <c r="B2062">
        <v>1990</v>
      </c>
      <c r="C2062" s="17" t="s">
        <v>10</v>
      </c>
      <c r="D2062" s="15">
        <v>9</v>
      </c>
      <c r="E2062" s="21">
        <f t="shared" si="160"/>
        <v>33063</v>
      </c>
      <c r="F2062" s="23">
        <f t="shared" si="161"/>
        <v>32</v>
      </c>
      <c r="G2062">
        <v>2</v>
      </c>
      <c r="H2062" s="19">
        <v>32734.19</v>
      </c>
      <c r="I2062" t="s">
        <v>11</v>
      </c>
      <c r="J2062" t="s">
        <v>16</v>
      </c>
      <c r="K2062" t="s">
        <v>23</v>
      </c>
      <c r="L2062" t="str">
        <f t="shared" si="162"/>
        <v>tier - 2</v>
      </c>
      <c r="M2062" t="str">
        <f t="shared" si="163"/>
        <v>tier - 1</v>
      </c>
      <c r="N2062" t="str">
        <f t="shared" si="164"/>
        <v>R1012</v>
      </c>
    </row>
    <row r="2063" spans="1:14" x14ac:dyDescent="0.25">
      <c r="A2063" t="s">
        <v>2094</v>
      </c>
      <c r="B2063">
        <v>1974</v>
      </c>
      <c r="C2063" s="17" t="s">
        <v>30</v>
      </c>
      <c r="D2063" s="15">
        <v>6</v>
      </c>
      <c r="E2063" s="21">
        <f t="shared" si="160"/>
        <v>27369</v>
      </c>
      <c r="F2063" s="23">
        <f t="shared" si="161"/>
        <v>48</v>
      </c>
      <c r="G2063">
        <v>0</v>
      </c>
      <c r="H2063" s="19">
        <v>32760.48</v>
      </c>
      <c r="I2063" t="s">
        <v>16</v>
      </c>
      <c r="J2063" t="s">
        <v>16</v>
      </c>
      <c r="K2063" t="s">
        <v>42</v>
      </c>
      <c r="L2063" t="str">
        <f t="shared" si="162"/>
        <v>tier - 1</v>
      </c>
      <c r="M2063" t="str">
        <f t="shared" si="163"/>
        <v>tier - 1</v>
      </c>
      <c r="N2063" t="str">
        <f t="shared" si="164"/>
        <v>R1011</v>
      </c>
    </row>
    <row r="2064" spans="1:14" x14ac:dyDescent="0.25">
      <c r="A2064" t="s">
        <v>2095</v>
      </c>
      <c r="B2064">
        <v>1972</v>
      </c>
      <c r="C2064" s="17" t="s">
        <v>15</v>
      </c>
      <c r="D2064" s="15">
        <v>7</v>
      </c>
      <c r="E2064" s="21">
        <f t="shared" si="160"/>
        <v>26610</v>
      </c>
      <c r="F2064" s="23">
        <f t="shared" si="161"/>
        <v>50</v>
      </c>
      <c r="G2064">
        <v>0</v>
      </c>
      <c r="H2064" s="19">
        <v>32765.33</v>
      </c>
      <c r="I2064" t="s">
        <v>11</v>
      </c>
      <c r="J2064" t="s">
        <v>11</v>
      </c>
      <c r="K2064" t="s">
        <v>23</v>
      </c>
      <c r="L2064" t="str">
        <f t="shared" si="162"/>
        <v>tier - 2</v>
      </c>
      <c r="M2064" t="str">
        <f t="shared" si="163"/>
        <v>tier - 2</v>
      </c>
      <c r="N2064" t="str">
        <f t="shared" si="164"/>
        <v>R1012</v>
      </c>
    </row>
    <row r="2065" spans="1:14" x14ac:dyDescent="0.25">
      <c r="A2065" t="s">
        <v>2096</v>
      </c>
      <c r="B2065">
        <v>1980</v>
      </c>
      <c r="C2065" s="17" t="s">
        <v>30</v>
      </c>
      <c r="D2065" s="15">
        <v>12</v>
      </c>
      <c r="E2065" s="21">
        <f t="shared" si="160"/>
        <v>29567</v>
      </c>
      <c r="F2065" s="23">
        <f t="shared" si="161"/>
        <v>42</v>
      </c>
      <c r="G2065">
        <v>3</v>
      </c>
      <c r="H2065" s="19">
        <v>32787.46</v>
      </c>
      <c r="I2065" t="s">
        <v>16</v>
      </c>
      <c r="J2065" t="s">
        <v>12</v>
      </c>
      <c r="K2065" t="s">
        <v>23</v>
      </c>
      <c r="L2065" t="str">
        <f t="shared" si="162"/>
        <v>tier - 1</v>
      </c>
      <c r="M2065" t="str">
        <f t="shared" si="163"/>
        <v>tier - 3</v>
      </c>
      <c r="N2065" t="str">
        <f t="shared" si="164"/>
        <v>R1012</v>
      </c>
    </row>
    <row r="2066" spans="1:14" x14ac:dyDescent="0.25">
      <c r="A2066" t="s">
        <v>2097</v>
      </c>
      <c r="B2066">
        <v>1995</v>
      </c>
      <c r="C2066" s="17" t="s">
        <v>30</v>
      </c>
      <c r="D2066" s="15">
        <v>4</v>
      </c>
      <c r="E2066" s="21">
        <f t="shared" si="160"/>
        <v>35037</v>
      </c>
      <c r="F2066" s="23">
        <f t="shared" si="161"/>
        <v>27</v>
      </c>
      <c r="G2066">
        <v>0</v>
      </c>
      <c r="H2066" s="19">
        <v>32827.51</v>
      </c>
      <c r="I2066" t="s">
        <v>16</v>
      </c>
      <c r="J2066" t="s">
        <v>11</v>
      </c>
      <c r="K2066" t="s">
        <v>42</v>
      </c>
      <c r="L2066" t="str">
        <f t="shared" si="162"/>
        <v>tier - 1</v>
      </c>
      <c r="M2066" t="str">
        <f t="shared" si="163"/>
        <v>tier - 2</v>
      </c>
      <c r="N2066" t="str">
        <f t="shared" si="164"/>
        <v>R1011</v>
      </c>
    </row>
    <row r="2067" spans="1:14" x14ac:dyDescent="0.25">
      <c r="A2067" t="s">
        <v>2098</v>
      </c>
      <c r="B2067">
        <v>1981</v>
      </c>
      <c r="C2067" s="17" t="s">
        <v>15</v>
      </c>
      <c r="D2067" s="15">
        <v>17</v>
      </c>
      <c r="E2067" s="21">
        <f t="shared" si="160"/>
        <v>29907</v>
      </c>
      <c r="F2067" s="23">
        <f t="shared" si="161"/>
        <v>41</v>
      </c>
      <c r="G2067">
        <v>1</v>
      </c>
      <c r="H2067" s="19">
        <v>32906.69</v>
      </c>
      <c r="I2067" t="s">
        <v>11</v>
      </c>
      <c r="J2067" t="s">
        <v>12</v>
      </c>
      <c r="K2067" t="s">
        <v>42</v>
      </c>
      <c r="L2067" t="str">
        <f t="shared" si="162"/>
        <v>tier - 2</v>
      </c>
      <c r="M2067" t="str">
        <f t="shared" si="163"/>
        <v>tier - 3</v>
      </c>
      <c r="N2067" t="str">
        <f t="shared" si="164"/>
        <v>R1011</v>
      </c>
    </row>
    <row r="2068" spans="1:14" x14ac:dyDescent="0.25">
      <c r="A2068" t="s">
        <v>2099</v>
      </c>
      <c r="B2068">
        <v>1971</v>
      </c>
      <c r="C2068" s="17" t="s">
        <v>35</v>
      </c>
      <c r="D2068" s="15">
        <v>24</v>
      </c>
      <c r="E2068" s="21">
        <f t="shared" si="160"/>
        <v>26169</v>
      </c>
      <c r="F2068" s="23">
        <f t="shared" si="161"/>
        <v>51</v>
      </c>
      <c r="G2068">
        <v>0</v>
      </c>
      <c r="H2068" s="19">
        <v>32947.629999999997</v>
      </c>
      <c r="I2068" t="s">
        <v>11</v>
      </c>
      <c r="J2068" t="s">
        <v>16</v>
      </c>
      <c r="K2068" t="s">
        <v>42</v>
      </c>
      <c r="L2068" t="str">
        <f t="shared" si="162"/>
        <v>tier - 2</v>
      </c>
      <c r="M2068" t="str">
        <f t="shared" si="163"/>
        <v>tier - 1</v>
      </c>
      <c r="N2068" t="str">
        <f t="shared" si="164"/>
        <v>R1011</v>
      </c>
    </row>
    <row r="2069" spans="1:14" x14ac:dyDescent="0.25">
      <c r="A2069" t="s">
        <v>2100</v>
      </c>
      <c r="B2069">
        <v>1995</v>
      </c>
      <c r="C2069" s="17" t="s">
        <v>10</v>
      </c>
      <c r="D2069" s="15">
        <v>8</v>
      </c>
      <c r="E2069" s="21">
        <f t="shared" si="160"/>
        <v>34888</v>
      </c>
      <c r="F2069" s="23">
        <f t="shared" si="161"/>
        <v>27</v>
      </c>
      <c r="G2069">
        <v>0</v>
      </c>
      <c r="H2069" s="19">
        <v>33017.46</v>
      </c>
      <c r="I2069" t="s">
        <v>16</v>
      </c>
      <c r="J2069" t="s">
        <v>16</v>
      </c>
      <c r="K2069" t="s">
        <v>42</v>
      </c>
      <c r="L2069" t="str">
        <f t="shared" si="162"/>
        <v>tier - 1</v>
      </c>
      <c r="M2069" t="str">
        <f t="shared" si="163"/>
        <v>tier - 1</v>
      </c>
      <c r="N2069" t="str">
        <f t="shared" si="164"/>
        <v>R1011</v>
      </c>
    </row>
    <row r="2070" spans="1:14" x14ac:dyDescent="0.25">
      <c r="A2070" t="s">
        <v>2101</v>
      </c>
      <c r="B2070">
        <v>1967</v>
      </c>
      <c r="C2070" s="17" t="s">
        <v>10</v>
      </c>
      <c r="D2070" s="15">
        <v>10</v>
      </c>
      <c r="E2070" s="21">
        <f t="shared" si="160"/>
        <v>24663</v>
      </c>
      <c r="F2070" s="23">
        <f t="shared" si="161"/>
        <v>55</v>
      </c>
      <c r="G2070">
        <v>0</v>
      </c>
      <c r="H2070" s="19">
        <v>33025.32</v>
      </c>
      <c r="I2070" t="s">
        <v>11</v>
      </c>
      <c r="J2070" t="s">
        <v>12</v>
      </c>
      <c r="K2070" t="s">
        <v>42</v>
      </c>
      <c r="L2070" t="str">
        <f t="shared" si="162"/>
        <v>tier - 2</v>
      </c>
      <c r="M2070" t="str">
        <f t="shared" si="163"/>
        <v>tier - 3</v>
      </c>
      <c r="N2070" t="str">
        <f t="shared" si="164"/>
        <v>R1011</v>
      </c>
    </row>
    <row r="2071" spans="1:14" x14ac:dyDescent="0.25">
      <c r="A2071" t="s">
        <v>2102</v>
      </c>
      <c r="B2071">
        <v>1994</v>
      </c>
      <c r="C2071" s="17" t="s">
        <v>10</v>
      </c>
      <c r="D2071" s="15">
        <v>28</v>
      </c>
      <c r="E2071" s="21">
        <f t="shared" si="160"/>
        <v>34543</v>
      </c>
      <c r="F2071" s="23">
        <f t="shared" si="161"/>
        <v>28</v>
      </c>
      <c r="G2071">
        <v>0</v>
      </c>
      <c r="H2071" s="19">
        <v>33057.230000000003</v>
      </c>
      <c r="I2071" t="s">
        <v>16</v>
      </c>
      <c r="J2071" t="s">
        <v>11</v>
      </c>
      <c r="K2071" t="s">
        <v>42</v>
      </c>
      <c r="L2071" t="str">
        <f t="shared" si="162"/>
        <v>tier - 1</v>
      </c>
      <c r="M2071" t="str">
        <f t="shared" si="163"/>
        <v>tier - 2</v>
      </c>
      <c r="N2071" t="str">
        <f t="shared" si="164"/>
        <v>R1011</v>
      </c>
    </row>
    <row r="2072" spans="1:14" x14ac:dyDescent="0.25">
      <c r="A2072" t="s">
        <v>2103</v>
      </c>
      <c r="B2072">
        <v>1962</v>
      </c>
      <c r="C2072" s="17" t="s">
        <v>10</v>
      </c>
      <c r="D2072" s="15">
        <v>1</v>
      </c>
      <c r="E2072" s="21">
        <f t="shared" si="160"/>
        <v>22828</v>
      </c>
      <c r="F2072" s="23">
        <f t="shared" si="161"/>
        <v>60</v>
      </c>
      <c r="G2072">
        <v>0</v>
      </c>
      <c r="H2072" s="19">
        <v>33074.94</v>
      </c>
      <c r="I2072" t="s">
        <v>16</v>
      </c>
      <c r="J2072" t="s">
        <v>11</v>
      </c>
      <c r="K2072" t="s">
        <v>42</v>
      </c>
      <c r="L2072" t="str">
        <f t="shared" si="162"/>
        <v>tier - 1</v>
      </c>
      <c r="M2072" t="str">
        <f t="shared" si="163"/>
        <v>tier - 2</v>
      </c>
      <c r="N2072" t="str">
        <f t="shared" si="164"/>
        <v>R1011</v>
      </c>
    </row>
    <row r="2073" spans="1:14" x14ac:dyDescent="0.25">
      <c r="A2073" t="s">
        <v>2104</v>
      </c>
      <c r="B2073">
        <v>1969</v>
      </c>
      <c r="C2073" s="17" t="s">
        <v>37</v>
      </c>
      <c r="D2073" s="15">
        <v>30</v>
      </c>
      <c r="E2073" s="21">
        <f t="shared" si="160"/>
        <v>25506</v>
      </c>
      <c r="F2073" s="23">
        <f t="shared" si="161"/>
        <v>53</v>
      </c>
      <c r="G2073">
        <v>0</v>
      </c>
      <c r="H2073" s="19">
        <v>33090.660000000003</v>
      </c>
      <c r="I2073" t="s">
        <v>11</v>
      </c>
      <c r="J2073" t="s">
        <v>11</v>
      </c>
      <c r="K2073" t="s">
        <v>42</v>
      </c>
      <c r="L2073" t="str">
        <f t="shared" si="162"/>
        <v>tier - 2</v>
      </c>
      <c r="M2073" t="str">
        <f t="shared" si="163"/>
        <v>tier - 2</v>
      </c>
      <c r="N2073" t="str">
        <f t="shared" si="164"/>
        <v>R1011</v>
      </c>
    </row>
    <row r="2074" spans="1:14" x14ac:dyDescent="0.25">
      <c r="A2074" t="s">
        <v>2105</v>
      </c>
      <c r="B2074">
        <v>1985</v>
      </c>
      <c r="C2074" s="17" t="s">
        <v>10</v>
      </c>
      <c r="D2074" s="15">
        <v>15</v>
      </c>
      <c r="E2074" s="21">
        <f t="shared" si="160"/>
        <v>31243</v>
      </c>
      <c r="F2074" s="23">
        <f t="shared" si="161"/>
        <v>37</v>
      </c>
      <c r="G2074">
        <v>3</v>
      </c>
      <c r="H2074" s="19">
        <v>33121</v>
      </c>
      <c r="I2074" t="s">
        <v>11</v>
      </c>
      <c r="J2074" t="s">
        <v>16</v>
      </c>
      <c r="K2074" t="s">
        <v>42</v>
      </c>
      <c r="L2074" t="str">
        <f t="shared" si="162"/>
        <v>tier - 2</v>
      </c>
      <c r="M2074" t="str">
        <f t="shared" si="163"/>
        <v>tier - 1</v>
      </c>
      <c r="N2074" t="str">
        <f t="shared" si="164"/>
        <v>R1011</v>
      </c>
    </row>
    <row r="2075" spans="1:14" x14ac:dyDescent="0.25">
      <c r="A2075" t="s">
        <v>2106</v>
      </c>
      <c r="B2075">
        <v>1990</v>
      </c>
      <c r="C2075" s="17" t="s">
        <v>37</v>
      </c>
      <c r="D2075" s="15">
        <v>12</v>
      </c>
      <c r="E2075" s="21">
        <f t="shared" si="160"/>
        <v>33158</v>
      </c>
      <c r="F2075" s="23">
        <f t="shared" si="161"/>
        <v>32</v>
      </c>
      <c r="G2075">
        <v>3</v>
      </c>
      <c r="H2075" s="19">
        <v>33292.83</v>
      </c>
      <c r="I2075" t="s">
        <v>11</v>
      </c>
      <c r="J2075" t="s">
        <v>16</v>
      </c>
      <c r="K2075" t="s">
        <v>42</v>
      </c>
      <c r="L2075" t="str">
        <f t="shared" si="162"/>
        <v>tier - 2</v>
      </c>
      <c r="M2075" t="str">
        <f t="shared" si="163"/>
        <v>tier - 1</v>
      </c>
      <c r="N2075" t="str">
        <f t="shared" si="164"/>
        <v>R1011</v>
      </c>
    </row>
    <row r="2076" spans="1:14" x14ac:dyDescent="0.25">
      <c r="A2076" t="s">
        <v>2107</v>
      </c>
      <c r="B2076">
        <v>2003</v>
      </c>
      <c r="C2076" s="17" t="s">
        <v>15</v>
      </c>
      <c r="D2076" s="15">
        <v>28</v>
      </c>
      <c r="E2076" s="21">
        <f t="shared" si="160"/>
        <v>37953</v>
      </c>
      <c r="F2076" s="23">
        <f t="shared" si="161"/>
        <v>19</v>
      </c>
      <c r="G2076">
        <v>0</v>
      </c>
      <c r="H2076" s="19">
        <v>33307.550000000003</v>
      </c>
      <c r="I2076" t="s">
        <v>11</v>
      </c>
      <c r="J2076" t="s">
        <v>12</v>
      </c>
      <c r="K2076" t="s">
        <v>23</v>
      </c>
      <c r="L2076" t="str">
        <f t="shared" si="162"/>
        <v>tier - 2</v>
      </c>
      <c r="M2076" t="str">
        <f t="shared" si="163"/>
        <v>tier - 3</v>
      </c>
      <c r="N2076" t="str">
        <f t="shared" si="164"/>
        <v>R1012</v>
      </c>
    </row>
    <row r="2077" spans="1:14" x14ac:dyDescent="0.25">
      <c r="A2077" t="s">
        <v>2108</v>
      </c>
      <c r="B2077">
        <v>1972</v>
      </c>
      <c r="C2077" s="17" t="s">
        <v>20</v>
      </c>
      <c r="D2077" s="15">
        <v>5</v>
      </c>
      <c r="E2077" s="21">
        <f t="shared" si="160"/>
        <v>26547</v>
      </c>
      <c r="F2077" s="23">
        <f t="shared" si="161"/>
        <v>50</v>
      </c>
      <c r="G2077">
        <v>0</v>
      </c>
      <c r="H2077" s="19">
        <v>33344.449999999997</v>
      </c>
      <c r="I2077" t="s">
        <v>11</v>
      </c>
      <c r="J2077" t="s">
        <v>12</v>
      </c>
      <c r="K2077" t="s">
        <v>42</v>
      </c>
      <c r="L2077" t="str">
        <f t="shared" si="162"/>
        <v>tier - 2</v>
      </c>
      <c r="M2077" t="str">
        <f t="shared" si="163"/>
        <v>tier - 3</v>
      </c>
      <c r="N2077" t="str">
        <f t="shared" si="164"/>
        <v>R1011</v>
      </c>
    </row>
    <row r="2078" spans="1:14" x14ac:dyDescent="0.25">
      <c r="A2078" t="s">
        <v>2109</v>
      </c>
      <c r="B2078">
        <v>1985</v>
      </c>
      <c r="C2078" s="17" t="s">
        <v>30</v>
      </c>
      <c r="D2078" s="15">
        <v>7</v>
      </c>
      <c r="E2078" s="21">
        <f t="shared" si="160"/>
        <v>31388</v>
      </c>
      <c r="F2078" s="23">
        <f t="shared" si="161"/>
        <v>37</v>
      </c>
      <c r="G2078">
        <v>3</v>
      </c>
      <c r="H2078" s="19">
        <v>33450.99</v>
      </c>
      <c r="I2078" t="s">
        <v>11</v>
      </c>
      <c r="J2078" t="s">
        <v>11</v>
      </c>
      <c r="K2078" t="s">
        <v>42</v>
      </c>
      <c r="L2078" t="str">
        <f t="shared" si="162"/>
        <v>tier - 2</v>
      </c>
      <c r="M2078" t="str">
        <f t="shared" si="163"/>
        <v>tier - 2</v>
      </c>
      <c r="N2078" t="str">
        <f t="shared" si="164"/>
        <v>R1011</v>
      </c>
    </row>
    <row r="2079" spans="1:14" x14ac:dyDescent="0.25">
      <c r="A2079" t="s">
        <v>2110</v>
      </c>
      <c r="B2079">
        <v>1970</v>
      </c>
      <c r="C2079" s="17" t="s">
        <v>18</v>
      </c>
      <c r="D2079" s="15">
        <v>18</v>
      </c>
      <c r="E2079" s="21">
        <f t="shared" si="160"/>
        <v>25737</v>
      </c>
      <c r="F2079" s="23">
        <f t="shared" si="161"/>
        <v>52</v>
      </c>
      <c r="G2079">
        <v>2</v>
      </c>
      <c r="H2079" s="19">
        <v>33471.97</v>
      </c>
      <c r="I2079" t="s">
        <v>11</v>
      </c>
      <c r="J2079" t="s">
        <v>11</v>
      </c>
      <c r="K2079" t="s">
        <v>23</v>
      </c>
      <c r="L2079" t="str">
        <f t="shared" si="162"/>
        <v>tier - 2</v>
      </c>
      <c r="M2079" t="str">
        <f t="shared" si="163"/>
        <v>tier - 2</v>
      </c>
      <c r="N2079" t="str">
        <f t="shared" si="164"/>
        <v>R1012</v>
      </c>
    </row>
    <row r="2080" spans="1:14" x14ac:dyDescent="0.25">
      <c r="A2080" t="s">
        <v>2111</v>
      </c>
      <c r="B2080">
        <v>2002</v>
      </c>
      <c r="C2080" s="17" t="s">
        <v>35</v>
      </c>
      <c r="D2080" s="15">
        <v>25</v>
      </c>
      <c r="E2080" s="21">
        <f t="shared" si="160"/>
        <v>37493</v>
      </c>
      <c r="F2080" s="23">
        <f t="shared" si="161"/>
        <v>20</v>
      </c>
      <c r="G2080">
        <v>0</v>
      </c>
      <c r="H2080" s="19">
        <v>33475.82</v>
      </c>
      <c r="I2080" t="s">
        <v>16</v>
      </c>
      <c r="J2080" t="s">
        <v>16</v>
      </c>
      <c r="K2080" t="s">
        <v>170</v>
      </c>
      <c r="L2080" t="str">
        <f t="shared" si="162"/>
        <v>tier - 1</v>
      </c>
      <c r="M2080" t="str">
        <f t="shared" si="163"/>
        <v>tier - 1</v>
      </c>
      <c r="N2080" t="str">
        <f t="shared" si="164"/>
        <v>R1018</v>
      </c>
    </row>
    <row r="2081" spans="1:14" x14ac:dyDescent="0.25">
      <c r="A2081" t="s">
        <v>2112</v>
      </c>
      <c r="B2081">
        <v>1984</v>
      </c>
      <c r="C2081" s="17" t="s">
        <v>10</v>
      </c>
      <c r="D2081" s="15">
        <v>22</v>
      </c>
      <c r="E2081" s="21">
        <f t="shared" si="160"/>
        <v>30885</v>
      </c>
      <c r="F2081" s="23">
        <f t="shared" si="161"/>
        <v>38</v>
      </c>
      <c r="G2081">
        <v>3</v>
      </c>
      <c r="H2081" s="19">
        <v>33527.1</v>
      </c>
      <c r="I2081" t="s">
        <v>11</v>
      </c>
      <c r="J2081" t="s">
        <v>12</v>
      </c>
      <c r="K2081" t="s">
        <v>42</v>
      </c>
      <c r="L2081" t="str">
        <f t="shared" si="162"/>
        <v>tier - 2</v>
      </c>
      <c r="M2081" t="str">
        <f t="shared" si="163"/>
        <v>tier - 3</v>
      </c>
      <c r="N2081" t="str">
        <f t="shared" si="164"/>
        <v>R1011</v>
      </c>
    </row>
    <row r="2082" spans="1:14" x14ac:dyDescent="0.25">
      <c r="A2082" t="s">
        <v>2113</v>
      </c>
      <c r="B2082">
        <v>2003</v>
      </c>
      <c r="C2082" s="17" t="s">
        <v>20</v>
      </c>
      <c r="D2082" s="15">
        <v>9</v>
      </c>
      <c r="E2082" s="21">
        <f t="shared" si="160"/>
        <v>37873</v>
      </c>
      <c r="F2082" s="23">
        <f t="shared" si="161"/>
        <v>19</v>
      </c>
      <c r="G2082">
        <v>0</v>
      </c>
      <c r="H2082" s="19">
        <v>33611.71</v>
      </c>
      <c r="I2082" t="s">
        <v>16</v>
      </c>
      <c r="J2082" t="s">
        <v>11</v>
      </c>
      <c r="K2082" t="s">
        <v>42</v>
      </c>
      <c r="L2082" t="str">
        <f t="shared" si="162"/>
        <v>tier - 1</v>
      </c>
      <c r="M2082" t="str">
        <f t="shared" si="163"/>
        <v>tier - 2</v>
      </c>
      <c r="N2082" t="str">
        <f t="shared" si="164"/>
        <v>R1011</v>
      </c>
    </row>
    <row r="2083" spans="1:14" x14ac:dyDescent="0.25">
      <c r="A2083" t="s">
        <v>2114</v>
      </c>
      <c r="B2083">
        <v>1993</v>
      </c>
      <c r="C2083" s="17" t="s">
        <v>15</v>
      </c>
      <c r="D2083" s="15">
        <v>28</v>
      </c>
      <c r="E2083" s="21">
        <f t="shared" si="160"/>
        <v>34301</v>
      </c>
      <c r="F2083" s="23">
        <f t="shared" si="161"/>
        <v>29</v>
      </c>
      <c r="G2083">
        <v>0</v>
      </c>
      <c r="H2083" s="19">
        <v>33707.550000000003</v>
      </c>
      <c r="I2083" t="s">
        <v>11</v>
      </c>
      <c r="J2083" t="s">
        <v>11</v>
      </c>
      <c r="K2083" t="s">
        <v>42</v>
      </c>
      <c r="L2083" t="str">
        <f t="shared" si="162"/>
        <v>tier - 2</v>
      </c>
      <c r="M2083" t="str">
        <f t="shared" si="163"/>
        <v>tier - 2</v>
      </c>
      <c r="N2083" t="str">
        <f t="shared" si="164"/>
        <v>R1011</v>
      </c>
    </row>
    <row r="2084" spans="1:14" x14ac:dyDescent="0.25">
      <c r="A2084" t="s">
        <v>2115</v>
      </c>
      <c r="B2084">
        <v>2004</v>
      </c>
      <c r="C2084" s="17" t="s">
        <v>15</v>
      </c>
      <c r="D2084" s="15">
        <v>1</v>
      </c>
      <c r="E2084" s="21">
        <f t="shared" si="160"/>
        <v>38292</v>
      </c>
      <c r="F2084" s="23">
        <f t="shared" si="161"/>
        <v>18</v>
      </c>
      <c r="G2084">
        <v>0</v>
      </c>
      <c r="H2084" s="19">
        <v>33732.69</v>
      </c>
      <c r="I2084" t="s">
        <v>16</v>
      </c>
      <c r="J2084" t="s">
        <v>16</v>
      </c>
      <c r="K2084" t="s">
        <v>356</v>
      </c>
      <c r="L2084" t="str">
        <f t="shared" si="162"/>
        <v>tier - 1</v>
      </c>
      <c r="M2084" t="str">
        <f t="shared" si="163"/>
        <v>tier - 1</v>
      </c>
      <c r="N2084" t="str">
        <f t="shared" si="164"/>
        <v>R1017</v>
      </c>
    </row>
    <row r="2085" spans="1:14" x14ac:dyDescent="0.25">
      <c r="A2085" t="s">
        <v>2116</v>
      </c>
      <c r="B2085">
        <v>2003</v>
      </c>
      <c r="C2085" s="17" t="s">
        <v>20</v>
      </c>
      <c r="D2085" s="15">
        <v>12</v>
      </c>
      <c r="E2085" s="21">
        <f t="shared" si="160"/>
        <v>37876</v>
      </c>
      <c r="F2085" s="23">
        <f t="shared" si="161"/>
        <v>19</v>
      </c>
      <c r="G2085">
        <v>0</v>
      </c>
      <c r="H2085" s="19">
        <v>33750.29</v>
      </c>
      <c r="I2085" t="s">
        <v>16</v>
      </c>
      <c r="J2085" t="s">
        <v>12</v>
      </c>
      <c r="K2085" t="s">
        <v>23</v>
      </c>
      <c r="L2085" t="str">
        <f t="shared" si="162"/>
        <v>tier - 1</v>
      </c>
      <c r="M2085" t="str">
        <f t="shared" si="163"/>
        <v>tier - 3</v>
      </c>
      <c r="N2085" t="str">
        <f t="shared" si="164"/>
        <v>R1012</v>
      </c>
    </row>
    <row r="2086" spans="1:14" x14ac:dyDescent="0.25">
      <c r="A2086" t="s">
        <v>2117</v>
      </c>
      <c r="B2086">
        <v>1962</v>
      </c>
      <c r="C2086" s="17" t="s">
        <v>30</v>
      </c>
      <c r="D2086" s="15">
        <v>11</v>
      </c>
      <c r="E2086" s="21">
        <f t="shared" si="160"/>
        <v>22991</v>
      </c>
      <c r="F2086" s="23">
        <f t="shared" si="161"/>
        <v>60</v>
      </c>
      <c r="G2086">
        <v>0</v>
      </c>
      <c r="H2086" s="19">
        <v>33753.32</v>
      </c>
      <c r="I2086" t="s">
        <v>16</v>
      </c>
      <c r="J2086" t="s">
        <v>12</v>
      </c>
      <c r="K2086" t="s">
        <v>42</v>
      </c>
      <c r="L2086" t="str">
        <f t="shared" si="162"/>
        <v>tier - 1</v>
      </c>
      <c r="M2086" t="str">
        <f t="shared" si="163"/>
        <v>tier - 3</v>
      </c>
      <c r="N2086" t="str">
        <f t="shared" si="164"/>
        <v>R1011</v>
      </c>
    </row>
    <row r="2087" spans="1:14" x14ac:dyDescent="0.25">
      <c r="A2087" t="s">
        <v>2118</v>
      </c>
      <c r="B2087">
        <v>2000</v>
      </c>
      <c r="C2087" s="17" t="s">
        <v>37</v>
      </c>
      <c r="D2087" s="15">
        <v>26</v>
      </c>
      <c r="E2087" s="21">
        <f t="shared" si="160"/>
        <v>36825</v>
      </c>
      <c r="F2087" s="23">
        <f t="shared" si="161"/>
        <v>22</v>
      </c>
      <c r="G2087">
        <v>0</v>
      </c>
      <c r="H2087" s="19">
        <v>33829.39</v>
      </c>
      <c r="I2087" t="s">
        <v>11</v>
      </c>
      <c r="J2087" t="s">
        <v>12</v>
      </c>
      <c r="K2087" t="s">
        <v>42</v>
      </c>
      <c r="L2087" t="str">
        <f t="shared" si="162"/>
        <v>tier - 2</v>
      </c>
      <c r="M2087" t="str">
        <f t="shared" si="163"/>
        <v>tier - 3</v>
      </c>
      <c r="N2087" t="str">
        <f t="shared" si="164"/>
        <v>R1011</v>
      </c>
    </row>
    <row r="2088" spans="1:14" x14ac:dyDescent="0.25">
      <c r="A2088" t="s">
        <v>2119</v>
      </c>
      <c r="B2088">
        <v>1997</v>
      </c>
      <c r="C2088" s="17" t="s">
        <v>35</v>
      </c>
      <c r="D2088" s="15">
        <v>9</v>
      </c>
      <c r="E2088" s="21">
        <f t="shared" si="160"/>
        <v>35651</v>
      </c>
      <c r="F2088" s="23">
        <f t="shared" si="161"/>
        <v>25</v>
      </c>
      <c r="G2088">
        <v>0</v>
      </c>
      <c r="H2088" s="19">
        <v>33900.65</v>
      </c>
      <c r="I2088" t="s">
        <v>11</v>
      </c>
      <c r="J2088" t="s">
        <v>12</v>
      </c>
      <c r="K2088" t="s">
        <v>42</v>
      </c>
      <c r="L2088" t="str">
        <f t="shared" si="162"/>
        <v>tier - 2</v>
      </c>
      <c r="M2088" t="str">
        <f t="shared" si="163"/>
        <v>tier - 3</v>
      </c>
      <c r="N2088" t="str">
        <f t="shared" si="164"/>
        <v>R1011</v>
      </c>
    </row>
    <row r="2089" spans="1:14" x14ac:dyDescent="0.25">
      <c r="A2089" t="s">
        <v>2120</v>
      </c>
      <c r="B2089">
        <v>2000</v>
      </c>
      <c r="C2089" s="17" t="s">
        <v>30</v>
      </c>
      <c r="D2089" s="15">
        <v>27</v>
      </c>
      <c r="E2089" s="21">
        <f t="shared" si="160"/>
        <v>36887</v>
      </c>
      <c r="F2089" s="23">
        <f t="shared" si="161"/>
        <v>22</v>
      </c>
      <c r="G2089">
        <v>0</v>
      </c>
      <c r="H2089" s="19">
        <v>33907.550000000003</v>
      </c>
      <c r="I2089" t="s">
        <v>11</v>
      </c>
      <c r="J2089" t="s">
        <v>11</v>
      </c>
      <c r="K2089" t="s">
        <v>23</v>
      </c>
      <c r="L2089" t="str">
        <f t="shared" si="162"/>
        <v>tier - 2</v>
      </c>
      <c r="M2089" t="str">
        <f t="shared" si="163"/>
        <v>tier - 2</v>
      </c>
      <c r="N2089" t="str">
        <f t="shared" si="164"/>
        <v>R1012</v>
      </c>
    </row>
    <row r="2090" spans="1:14" x14ac:dyDescent="0.25">
      <c r="A2090" t="s">
        <v>2121</v>
      </c>
      <c r="B2090">
        <v>1994</v>
      </c>
      <c r="C2090" s="17" t="s">
        <v>20</v>
      </c>
      <c r="D2090" s="15">
        <v>25</v>
      </c>
      <c r="E2090" s="21">
        <f t="shared" si="160"/>
        <v>34602</v>
      </c>
      <c r="F2090" s="23">
        <f t="shared" si="161"/>
        <v>28</v>
      </c>
      <c r="G2090">
        <v>0</v>
      </c>
      <c r="H2090" s="19">
        <v>33975.47</v>
      </c>
      <c r="I2090" t="s">
        <v>11</v>
      </c>
      <c r="J2090" t="s">
        <v>11</v>
      </c>
      <c r="K2090" t="s">
        <v>42</v>
      </c>
      <c r="L2090" t="str">
        <f t="shared" si="162"/>
        <v>tier - 2</v>
      </c>
      <c r="M2090" t="str">
        <f t="shared" si="163"/>
        <v>tier - 2</v>
      </c>
      <c r="N2090" t="str">
        <f t="shared" si="164"/>
        <v>R1011</v>
      </c>
    </row>
    <row r="2091" spans="1:14" x14ac:dyDescent="0.25">
      <c r="A2091" t="s">
        <v>2122</v>
      </c>
      <c r="B2091">
        <v>1972</v>
      </c>
      <c r="C2091" s="17" t="s">
        <v>10</v>
      </c>
      <c r="D2091" s="15">
        <v>26</v>
      </c>
      <c r="E2091" s="21">
        <f t="shared" si="160"/>
        <v>26506</v>
      </c>
      <c r="F2091" s="23">
        <f t="shared" si="161"/>
        <v>50</v>
      </c>
      <c r="G2091">
        <v>0</v>
      </c>
      <c r="H2091" s="19">
        <v>34053.360000000001</v>
      </c>
      <c r="I2091" t="s">
        <v>11</v>
      </c>
      <c r="J2091" t="s">
        <v>11</v>
      </c>
      <c r="K2091" t="s">
        <v>42</v>
      </c>
      <c r="L2091" t="str">
        <f t="shared" si="162"/>
        <v>tier - 2</v>
      </c>
      <c r="M2091" t="str">
        <f t="shared" si="163"/>
        <v>tier - 2</v>
      </c>
      <c r="N2091" t="str">
        <f t="shared" si="164"/>
        <v>R1011</v>
      </c>
    </row>
    <row r="2092" spans="1:14" x14ac:dyDescent="0.25">
      <c r="A2092" t="s">
        <v>2123</v>
      </c>
      <c r="B2092">
        <v>2002</v>
      </c>
      <c r="C2092" s="17" t="s">
        <v>30</v>
      </c>
      <c r="D2092" s="15">
        <v>26</v>
      </c>
      <c r="E2092" s="21">
        <f t="shared" si="160"/>
        <v>37616</v>
      </c>
      <c r="F2092" s="23">
        <f t="shared" si="161"/>
        <v>20</v>
      </c>
      <c r="G2092">
        <v>0</v>
      </c>
      <c r="H2092" s="19">
        <v>34084.68</v>
      </c>
      <c r="I2092" t="s">
        <v>11</v>
      </c>
      <c r="J2092" t="s">
        <v>12</v>
      </c>
      <c r="K2092" t="s">
        <v>42</v>
      </c>
      <c r="L2092" t="str">
        <f t="shared" si="162"/>
        <v>tier - 2</v>
      </c>
      <c r="M2092" t="str">
        <f t="shared" si="163"/>
        <v>tier - 3</v>
      </c>
      <c r="N2092" t="str">
        <f t="shared" si="164"/>
        <v>R1011</v>
      </c>
    </row>
    <row r="2093" spans="1:14" x14ac:dyDescent="0.25">
      <c r="A2093" t="s">
        <v>2124</v>
      </c>
      <c r="B2093">
        <v>1999</v>
      </c>
      <c r="C2093" s="17" t="s">
        <v>15</v>
      </c>
      <c r="D2093" s="15">
        <v>6</v>
      </c>
      <c r="E2093" s="21">
        <f t="shared" si="160"/>
        <v>36470</v>
      </c>
      <c r="F2093" s="23">
        <f t="shared" si="161"/>
        <v>23</v>
      </c>
      <c r="G2093">
        <v>0</v>
      </c>
      <c r="H2093" s="19">
        <v>34166.269999999997</v>
      </c>
      <c r="I2093" t="s">
        <v>11</v>
      </c>
      <c r="J2093" t="s">
        <v>12</v>
      </c>
      <c r="K2093" t="s">
        <v>42</v>
      </c>
      <c r="L2093" t="str">
        <f t="shared" si="162"/>
        <v>tier - 2</v>
      </c>
      <c r="M2093" t="str">
        <f t="shared" si="163"/>
        <v>tier - 3</v>
      </c>
      <c r="N2093" t="str">
        <f t="shared" si="164"/>
        <v>R1011</v>
      </c>
    </row>
    <row r="2094" spans="1:14" x14ac:dyDescent="0.25">
      <c r="A2094" t="s">
        <v>2125</v>
      </c>
      <c r="B2094">
        <v>1971</v>
      </c>
      <c r="C2094" s="17" t="s">
        <v>35</v>
      </c>
      <c r="D2094" s="15">
        <v>25</v>
      </c>
      <c r="E2094" s="21">
        <f t="shared" si="160"/>
        <v>26170</v>
      </c>
      <c r="F2094" s="23">
        <f t="shared" si="161"/>
        <v>51</v>
      </c>
      <c r="G2094">
        <v>0</v>
      </c>
      <c r="H2094" s="19">
        <v>34205.07</v>
      </c>
      <c r="I2094" t="s">
        <v>11</v>
      </c>
      <c r="J2094" t="s">
        <v>11</v>
      </c>
      <c r="K2094" t="s">
        <v>42</v>
      </c>
      <c r="L2094" t="str">
        <f t="shared" si="162"/>
        <v>tier - 2</v>
      </c>
      <c r="M2094" t="str">
        <f t="shared" si="163"/>
        <v>tier - 2</v>
      </c>
      <c r="N2094" t="str">
        <f t="shared" si="164"/>
        <v>R1011</v>
      </c>
    </row>
    <row r="2095" spans="1:14" x14ac:dyDescent="0.25">
      <c r="A2095" t="s">
        <v>2126</v>
      </c>
      <c r="B2095">
        <v>1975</v>
      </c>
      <c r="C2095" s="17" t="s">
        <v>10</v>
      </c>
      <c r="D2095" s="15">
        <v>21</v>
      </c>
      <c r="E2095" s="21">
        <f t="shared" si="160"/>
        <v>27596</v>
      </c>
      <c r="F2095" s="23">
        <f t="shared" si="161"/>
        <v>47</v>
      </c>
      <c r="G2095">
        <v>1</v>
      </c>
      <c r="H2095" s="19">
        <v>34210.33</v>
      </c>
      <c r="I2095" t="s">
        <v>11</v>
      </c>
      <c r="J2095" t="s">
        <v>16</v>
      </c>
      <c r="K2095" t="s">
        <v>23</v>
      </c>
      <c r="L2095" t="str">
        <f t="shared" si="162"/>
        <v>tier - 2</v>
      </c>
      <c r="M2095" t="str">
        <f t="shared" si="163"/>
        <v>tier - 1</v>
      </c>
      <c r="N2095" t="str">
        <f t="shared" si="164"/>
        <v>R1012</v>
      </c>
    </row>
    <row r="2096" spans="1:14" x14ac:dyDescent="0.25">
      <c r="A2096" t="s">
        <v>2127</v>
      </c>
      <c r="B2096">
        <v>1962</v>
      </c>
      <c r="C2096" s="17" t="s">
        <v>10</v>
      </c>
      <c r="D2096" s="15">
        <v>5</v>
      </c>
      <c r="E2096" s="21">
        <f t="shared" si="160"/>
        <v>22832</v>
      </c>
      <c r="F2096" s="23">
        <f t="shared" si="161"/>
        <v>60</v>
      </c>
      <c r="G2096">
        <v>0</v>
      </c>
      <c r="H2096" s="19">
        <v>34218.019999999997</v>
      </c>
      <c r="I2096" t="s">
        <v>16</v>
      </c>
      <c r="J2096" t="s">
        <v>16</v>
      </c>
      <c r="K2096" t="s">
        <v>42</v>
      </c>
      <c r="L2096" t="str">
        <f t="shared" si="162"/>
        <v>tier - 1</v>
      </c>
      <c r="M2096" t="str">
        <f t="shared" si="163"/>
        <v>tier - 1</v>
      </c>
      <c r="N2096" t="str">
        <f t="shared" si="164"/>
        <v>R1011</v>
      </c>
    </row>
    <row r="2097" spans="1:14" x14ac:dyDescent="0.25">
      <c r="A2097" t="s">
        <v>2128</v>
      </c>
      <c r="B2097">
        <v>1998</v>
      </c>
      <c r="C2097" s="17" t="s">
        <v>18</v>
      </c>
      <c r="D2097" s="15">
        <v>11</v>
      </c>
      <c r="E2097" s="21">
        <f t="shared" si="160"/>
        <v>35957</v>
      </c>
      <c r="F2097" s="23">
        <f t="shared" si="161"/>
        <v>24</v>
      </c>
      <c r="G2097">
        <v>0</v>
      </c>
      <c r="H2097" s="19">
        <v>34254.050000000003</v>
      </c>
      <c r="I2097" t="s">
        <v>16</v>
      </c>
      <c r="J2097" t="s">
        <v>12</v>
      </c>
      <c r="K2097" t="s">
        <v>166</v>
      </c>
      <c r="L2097" t="str">
        <f t="shared" si="162"/>
        <v>tier - 1</v>
      </c>
      <c r="M2097" t="str">
        <f t="shared" si="163"/>
        <v>tier - 3</v>
      </c>
      <c r="N2097" t="str">
        <f t="shared" si="164"/>
        <v>R1019</v>
      </c>
    </row>
    <row r="2098" spans="1:14" x14ac:dyDescent="0.25">
      <c r="A2098" t="s">
        <v>2129</v>
      </c>
      <c r="B2098">
        <v>1995</v>
      </c>
      <c r="C2098" s="17" t="s">
        <v>37</v>
      </c>
      <c r="D2098" s="15">
        <v>30</v>
      </c>
      <c r="E2098" s="21">
        <f t="shared" si="160"/>
        <v>35002</v>
      </c>
      <c r="F2098" s="23">
        <f t="shared" si="161"/>
        <v>27</v>
      </c>
      <c r="G2098">
        <v>0</v>
      </c>
      <c r="H2098" s="19">
        <v>34289.43</v>
      </c>
      <c r="I2098" t="s">
        <v>16</v>
      </c>
      <c r="J2098" t="s">
        <v>16</v>
      </c>
      <c r="K2098" t="s">
        <v>42</v>
      </c>
      <c r="L2098" t="str">
        <f t="shared" si="162"/>
        <v>tier - 1</v>
      </c>
      <c r="M2098" t="str">
        <f t="shared" si="163"/>
        <v>tier - 1</v>
      </c>
      <c r="N2098" t="str">
        <f t="shared" si="164"/>
        <v>R1011</v>
      </c>
    </row>
    <row r="2099" spans="1:14" x14ac:dyDescent="0.25">
      <c r="A2099" t="s">
        <v>2130</v>
      </c>
      <c r="B2099">
        <v>1986</v>
      </c>
      <c r="C2099" s="17" t="s">
        <v>37</v>
      </c>
      <c r="D2099" s="15">
        <v>11</v>
      </c>
      <c r="E2099" s="21">
        <f t="shared" si="160"/>
        <v>31696</v>
      </c>
      <c r="F2099" s="23">
        <f t="shared" si="161"/>
        <v>36</v>
      </c>
      <c r="G2099">
        <v>3</v>
      </c>
      <c r="H2099" s="19">
        <v>34293.120000000003</v>
      </c>
      <c r="I2099" t="s">
        <v>16</v>
      </c>
      <c r="J2099" t="s">
        <v>11</v>
      </c>
      <c r="K2099" t="s">
        <v>42</v>
      </c>
      <c r="L2099" t="str">
        <f t="shared" si="162"/>
        <v>tier - 1</v>
      </c>
      <c r="M2099" t="str">
        <f t="shared" si="163"/>
        <v>tier - 2</v>
      </c>
      <c r="N2099" t="str">
        <f t="shared" si="164"/>
        <v>R1011</v>
      </c>
    </row>
    <row r="2100" spans="1:14" x14ac:dyDescent="0.25">
      <c r="A2100" t="s">
        <v>2131</v>
      </c>
      <c r="B2100">
        <v>2004</v>
      </c>
      <c r="C2100" s="17" t="s">
        <v>15</v>
      </c>
      <c r="D2100" s="15">
        <v>1</v>
      </c>
      <c r="E2100" s="21">
        <f t="shared" si="160"/>
        <v>38292</v>
      </c>
      <c r="F2100" s="23">
        <f t="shared" si="161"/>
        <v>18</v>
      </c>
      <c r="G2100">
        <v>2</v>
      </c>
      <c r="H2100" s="19">
        <v>34303.17</v>
      </c>
      <c r="I2100" t="s">
        <v>16</v>
      </c>
      <c r="J2100" t="s">
        <v>12</v>
      </c>
      <c r="K2100" t="s">
        <v>13</v>
      </c>
      <c r="L2100" t="str">
        <f t="shared" si="162"/>
        <v>tier - 1</v>
      </c>
      <c r="M2100" t="str">
        <f t="shared" si="163"/>
        <v>tier - 3</v>
      </c>
      <c r="N2100" t="str">
        <f t="shared" si="164"/>
        <v>R1013</v>
      </c>
    </row>
    <row r="2101" spans="1:14" x14ac:dyDescent="0.25">
      <c r="A2101" t="s">
        <v>2132</v>
      </c>
      <c r="B2101">
        <v>1983</v>
      </c>
      <c r="C2101" s="17" t="s">
        <v>37</v>
      </c>
      <c r="D2101" s="15">
        <v>2</v>
      </c>
      <c r="E2101" s="21">
        <f t="shared" si="160"/>
        <v>30591</v>
      </c>
      <c r="F2101" s="23">
        <f t="shared" si="161"/>
        <v>39</v>
      </c>
      <c r="G2101">
        <v>3</v>
      </c>
      <c r="H2101" s="19">
        <v>34307.22</v>
      </c>
      <c r="I2101" t="s">
        <v>11</v>
      </c>
      <c r="J2101" t="s">
        <v>11</v>
      </c>
      <c r="K2101" t="s">
        <v>23</v>
      </c>
      <c r="L2101" t="str">
        <f t="shared" si="162"/>
        <v>tier - 2</v>
      </c>
      <c r="M2101" t="str">
        <f t="shared" si="163"/>
        <v>tier - 2</v>
      </c>
      <c r="N2101" t="str">
        <f t="shared" si="164"/>
        <v>R1012</v>
      </c>
    </row>
    <row r="2102" spans="1:14" x14ac:dyDescent="0.25">
      <c r="A2102" t="s">
        <v>2133</v>
      </c>
      <c r="B2102">
        <v>1984</v>
      </c>
      <c r="C2102" s="17" t="s">
        <v>37</v>
      </c>
      <c r="D2102" s="15">
        <v>1</v>
      </c>
      <c r="E2102" s="21">
        <f t="shared" si="160"/>
        <v>30956</v>
      </c>
      <c r="F2102" s="23">
        <f t="shared" si="161"/>
        <v>38</v>
      </c>
      <c r="G2102">
        <v>3</v>
      </c>
      <c r="H2102" s="19">
        <v>34402.22</v>
      </c>
      <c r="I2102" t="s">
        <v>11</v>
      </c>
      <c r="J2102" t="s">
        <v>12</v>
      </c>
      <c r="K2102" t="s">
        <v>42</v>
      </c>
      <c r="L2102" t="str">
        <f t="shared" si="162"/>
        <v>tier - 2</v>
      </c>
      <c r="M2102" t="str">
        <f t="shared" si="163"/>
        <v>tier - 3</v>
      </c>
      <c r="N2102" t="str">
        <f t="shared" si="164"/>
        <v>R1011</v>
      </c>
    </row>
    <row r="2103" spans="1:14" x14ac:dyDescent="0.25">
      <c r="A2103" t="s">
        <v>2134</v>
      </c>
      <c r="B2103">
        <v>2003</v>
      </c>
      <c r="C2103" s="17" t="s">
        <v>37</v>
      </c>
      <c r="D2103" s="15">
        <v>5</v>
      </c>
      <c r="E2103" s="21">
        <f t="shared" si="160"/>
        <v>37899</v>
      </c>
      <c r="F2103" s="23">
        <f t="shared" si="161"/>
        <v>19</v>
      </c>
      <c r="G2103">
        <v>0</v>
      </c>
      <c r="H2103" s="19">
        <v>34439.86</v>
      </c>
      <c r="I2103" t="s">
        <v>11</v>
      </c>
      <c r="J2103" t="s">
        <v>16</v>
      </c>
      <c r="K2103" t="s">
        <v>13</v>
      </c>
      <c r="L2103" t="str">
        <f t="shared" si="162"/>
        <v>tier - 2</v>
      </c>
      <c r="M2103" t="str">
        <f t="shared" si="163"/>
        <v>tier - 1</v>
      </c>
      <c r="N2103" t="str">
        <f t="shared" si="164"/>
        <v>R1013</v>
      </c>
    </row>
    <row r="2104" spans="1:14" x14ac:dyDescent="0.25">
      <c r="A2104" t="s">
        <v>2135</v>
      </c>
      <c r="B2104">
        <v>1990</v>
      </c>
      <c r="C2104" s="17" t="s">
        <v>20</v>
      </c>
      <c r="D2104" s="15">
        <v>24</v>
      </c>
      <c r="E2104" s="21">
        <f t="shared" si="160"/>
        <v>33140</v>
      </c>
      <c r="F2104" s="23">
        <f t="shared" si="161"/>
        <v>32</v>
      </c>
      <c r="G2104">
        <v>3</v>
      </c>
      <c r="H2104" s="19">
        <v>34456.269999999997</v>
      </c>
      <c r="I2104" t="s">
        <v>16</v>
      </c>
      <c r="J2104" t="s">
        <v>11</v>
      </c>
      <c r="K2104" t="s">
        <v>42</v>
      </c>
      <c r="L2104" t="str">
        <f t="shared" si="162"/>
        <v>tier - 1</v>
      </c>
      <c r="M2104" t="str">
        <f t="shared" si="163"/>
        <v>tier - 2</v>
      </c>
      <c r="N2104" t="str">
        <f t="shared" si="164"/>
        <v>R1011</v>
      </c>
    </row>
    <row r="2105" spans="1:14" x14ac:dyDescent="0.25">
      <c r="A2105" t="s">
        <v>2136</v>
      </c>
      <c r="B2105">
        <v>1998</v>
      </c>
      <c r="C2105" s="17" t="s">
        <v>18</v>
      </c>
      <c r="D2105" s="15">
        <v>24</v>
      </c>
      <c r="E2105" s="21">
        <f t="shared" si="160"/>
        <v>35970</v>
      </c>
      <c r="F2105" s="23">
        <f t="shared" si="161"/>
        <v>24</v>
      </c>
      <c r="G2105">
        <v>0</v>
      </c>
      <c r="H2105" s="19">
        <v>34472.839999999997</v>
      </c>
      <c r="I2105" t="s">
        <v>16</v>
      </c>
      <c r="J2105" t="s">
        <v>12</v>
      </c>
      <c r="K2105" t="s">
        <v>42</v>
      </c>
      <c r="L2105" t="str">
        <f t="shared" si="162"/>
        <v>tier - 1</v>
      </c>
      <c r="M2105" t="str">
        <f t="shared" si="163"/>
        <v>tier - 3</v>
      </c>
      <c r="N2105" t="str">
        <f t="shared" si="164"/>
        <v>R1011</v>
      </c>
    </row>
    <row r="2106" spans="1:14" x14ac:dyDescent="0.25">
      <c r="A2106" t="s">
        <v>2137</v>
      </c>
      <c r="B2106">
        <v>1976</v>
      </c>
      <c r="C2106" s="17" t="s">
        <v>15</v>
      </c>
      <c r="D2106" s="15">
        <v>25</v>
      </c>
      <c r="E2106" s="21">
        <f t="shared" si="160"/>
        <v>28089</v>
      </c>
      <c r="F2106" s="23">
        <f t="shared" si="161"/>
        <v>46</v>
      </c>
      <c r="G2106">
        <v>2</v>
      </c>
      <c r="H2106" s="19">
        <v>34543.39</v>
      </c>
      <c r="I2106" t="s">
        <v>11</v>
      </c>
      <c r="J2106" t="s">
        <v>12</v>
      </c>
      <c r="K2106" t="s">
        <v>42</v>
      </c>
      <c r="L2106" t="str">
        <f t="shared" si="162"/>
        <v>tier - 2</v>
      </c>
      <c r="M2106" t="str">
        <f t="shared" si="163"/>
        <v>tier - 3</v>
      </c>
      <c r="N2106" t="str">
        <f t="shared" si="164"/>
        <v>R1011</v>
      </c>
    </row>
    <row r="2107" spans="1:14" x14ac:dyDescent="0.25">
      <c r="A2107" t="s">
        <v>2138</v>
      </c>
      <c r="B2107">
        <v>2004</v>
      </c>
      <c r="C2107" s="17" t="s">
        <v>37</v>
      </c>
      <c r="D2107" s="15">
        <v>9</v>
      </c>
      <c r="E2107" s="21">
        <f t="shared" si="160"/>
        <v>38269</v>
      </c>
      <c r="F2107" s="23">
        <f t="shared" si="161"/>
        <v>18</v>
      </c>
      <c r="G2107">
        <v>0</v>
      </c>
      <c r="H2107" s="19">
        <v>34617.839999999997</v>
      </c>
      <c r="I2107" t="s">
        <v>16</v>
      </c>
      <c r="J2107" t="s">
        <v>12</v>
      </c>
      <c r="K2107" t="s">
        <v>168</v>
      </c>
      <c r="L2107" t="str">
        <f t="shared" si="162"/>
        <v>tier - 1</v>
      </c>
      <c r="M2107" t="str">
        <f t="shared" si="163"/>
        <v>tier - 3</v>
      </c>
      <c r="N2107" t="str">
        <f t="shared" si="164"/>
        <v>R1016</v>
      </c>
    </row>
    <row r="2108" spans="1:14" x14ac:dyDescent="0.25">
      <c r="A2108" t="s">
        <v>2139</v>
      </c>
      <c r="B2108">
        <v>1994</v>
      </c>
      <c r="C2108" s="17" t="s">
        <v>10</v>
      </c>
      <c r="D2108" s="15">
        <v>7</v>
      </c>
      <c r="E2108" s="21">
        <f t="shared" si="160"/>
        <v>34522</v>
      </c>
      <c r="F2108" s="23">
        <f t="shared" si="161"/>
        <v>28</v>
      </c>
      <c r="G2108">
        <v>0</v>
      </c>
      <c r="H2108" s="19">
        <v>34672.15</v>
      </c>
      <c r="I2108" t="s">
        <v>16</v>
      </c>
      <c r="J2108" t="s">
        <v>12</v>
      </c>
      <c r="K2108" t="s">
        <v>13</v>
      </c>
      <c r="L2108" t="str">
        <f t="shared" si="162"/>
        <v>tier - 1</v>
      </c>
      <c r="M2108" t="str">
        <f t="shared" si="163"/>
        <v>tier - 3</v>
      </c>
      <c r="N2108" t="str">
        <f t="shared" si="164"/>
        <v>R1013</v>
      </c>
    </row>
    <row r="2109" spans="1:14" x14ac:dyDescent="0.25">
      <c r="A2109" t="s">
        <v>2140</v>
      </c>
      <c r="B2109">
        <v>2003</v>
      </c>
      <c r="C2109" s="17" t="s">
        <v>10</v>
      </c>
      <c r="D2109" s="15">
        <v>3</v>
      </c>
      <c r="E2109" s="21">
        <f t="shared" si="160"/>
        <v>37805</v>
      </c>
      <c r="F2109" s="23">
        <f t="shared" si="161"/>
        <v>19</v>
      </c>
      <c r="G2109">
        <v>0</v>
      </c>
      <c r="H2109" s="19">
        <v>34779.620000000003</v>
      </c>
      <c r="I2109" t="s">
        <v>16</v>
      </c>
      <c r="J2109" t="s">
        <v>11</v>
      </c>
      <c r="K2109" t="s">
        <v>42</v>
      </c>
      <c r="L2109" t="str">
        <f t="shared" si="162"/>
        <v>tier - 1</v>
      </c>
      <c r="M2109" t="str">
        <f t="shared" si="163"/>
        <v>tier - 2</v>
      </c>
      <c r="N2109" t="str">
        <f t="shared" si="164"/>
        <v>R1011</v>
      </c>
    </row>
    <row r="2110" spans="1:14" x14ac:dyDescent="0.25">
      <c r="A2110" t="s">
        <v>2141</v>
      </c>
      <c r="B2110">
        <v>1995</v>
      </c>
      <c r="C2110" s="17" t="s">
        <v>30</v>
      </c>
      <c r="D2110" s="15">
        <v>27</v>
      </c>
      <c r="E2110" s="21">
        <f t="shared" si="160"/>
        <v>35060</v>
      </c>
      <c r="F2110" s="23">
        <f t="shared" si="161"/>
        <v>27</v>
      </c>
      <c r="G2110">
        <v>1</v>
      </c>
      <c r="H2110" s="19">
        <v>34806.47</v>
      </c>
      <c r="I2110" t="s">
        <v>16</v>
      </c>
      <c r="J2110" t="s">
        <v>11</v>
      </c>
      <c r="K2110" t="s">
        <v>13</v>
      </c>
      <c r="L2110" t="str">
        <f t="shared" si="162"/>
        <v>tier - 1</v>
      </c>
      <c r="M2110" t="str">
        <f t="shared" si="163"/>
        <v>tier - 2</v>
      </c>
      <c r="N2110" t="str">
        <f t="shared" si="164"/>
        <v>R1013</v>
      </c>
    </row>
    <row r="2111" spans="1:14" x14ac:dyDescent="0.25">
      <c r="A2111" t="s">
        <v>2142</v>
      </c>
      <c r="B2111">
        <v>2003</v>
      </c>
      <c r="C2111" s="17" t="s">
        <v>20</v>
      </c>
      <c r="D2111" s="15">
        <v>17</v>
      </c>
      <c r="E2111" s="21">
        <f t="shared" si="160"/>
        <v>37881</v>
      </c>
      <c r="F2111" s="23">
        <f t="shared" si="161"/>
        <v>19</v>
      </c>
      <c r="G2111">
        <v>0</v>
      </c>
      <c r="H2111" s="19">
        <v>34828.65</v>
      </c>
      <c r="I2111" t="s">
        <v>16</v>
      </c>
      <c r="J2111" t="s">
        <v>12</v>
      </c>
      <c r="K2111" t="s">
        <v>42</v>
      </c>
      <c r="L2111" t="str">
        <f t="shared" si="162"/>
        <v>tier - 1</v>
      </c>
      <c r="M2111" t="str">
        <f t="shared" si="163"/>
        <v>tier - 3</v>
      </c>
      <c r="N2111" t="str">
        <f t="shared" si="164"/>
        <v>R1011</v>
      </c>
    </row>
    <row r="2112" spans="1:14" x14ac:dyDescent="0.25">
      <c r="A2112" t="s">
        <v>2143</v>
      </c>
      <c r="B2112">
        <v>1995</v>
      </c>
      <c r="C2112" s="17" t="s">
        <v>37</v>
      </c>
      <c r="D2112" s="15">
        <v>17</v>
      </c>
      <c r="E2112" s="21">
        <f t="shared" si="160"/>
        <v>34989</v>
      </c>
      <c r="F2112" s="23">
        <f t="shared" si="161"/>
        <v>27</v>
      </c>
      <c r="G2112">
        <v>0</v>
      </c>
      <c r="H2112" s="19">
        <v>34838.870000000003</v>
      </c>
      <c r="I2112" t="s">
        <v>11</v>
      </c>
      <c r="J2112" t="s">
        <v>12</v>
      </c>
      <c r="K2112" t="s">
        <v>42</v>
      </c>
      <c r="L2112" t="str">
        <f t="shared" si="162"/>
        <v>tier - 2</v>
      </c>
      <c r="M2112" t="str">
        <f t="shared" si="163"/>
        <v>tier - 3</v>
      </c>
      <c r="N2112" t="str">
        <f t="shared" si="164"/>
        <v>R1011</v>
      </c>
    </row>
    <row r="2113" spans="1:14" x14ac:dyDescent="0.25">
      <c r="A2113" t="s">
        <v>2144</v>
      </c>
      <c r="B2113">
        <v>1983</v>
      </c>
      <c r="C2113" s="17" t="s">
        <v>10</v>
      </c>
      <c r="D2113" s="15">
        <v>29</v>
      </c>
      <c r="E2113" s="21">
        <f t="shared" si="160"/>
        <v>30526</v>
      </c>
      <c r="F2113" s="23">
        <f t="shared" si="161"/>
        <v>39</v>
      </c>
      <c r="G2113">
        <v>3</v>
      </c>
      <c r="H2113" s="19">
        <v>34940.61</v>
      </c>
      <c r="I2113" t="s">
        <v>11</v>
      </c>
      <c r="J2113" t="s">
        <v>12</v>
      </c>
      <c r="K2113" t="s">
        <v>42</v>
      </c>
      <c r="L2113" t="str">
        <f t="shared" si="162"/>
        <v>tier - 2</v>
      </c>
      <c r="M2113" t="str">
        <f t="shared" si="163"/>
        <v>tier - 3</v>
      </c>
      <c r="N2113" t="str">
        <f t="shared" si="164"/>
        <v>R1011</v>
      </c>
    </row>
    <row r="2114" spans="1:14" x14ac:dyDescent="0.25">
      <c r="A2114" t="s">
        <v>2145</v>
      </c>
      <c r="B2114">
        <v>1967</v>
      </c>
      <c r="C2114" s="17" t="s">
        <v>37</v>
      </c>
      <c r="D2114" s="15">
        <v>7</v>
      </c>
      <c r="E2114" s="21">
        <f t="shared" ref="E2114:E2177" si="165">DATEVALUE(D2114&amp;"-"&amp;C2114&amp;"-"&amp;B2114)</f>
        <v>24752</v>
      </c>
      <c r="F2114" s="23">
        <f t="shared" si="161"/>
        <v>55</v>
      </c>
      <c r="G2114">
        <v>0</v>
      </c>
      <c r="H2114" s="19">
        <v>34975.68</v>
      </c>
      <c r="I2114" t="s">
        <v>11</v>
      </c>
      <c r="J2114" t="s">
        <v>11</v>
      </c>
      <c r="K2114" t="s">
        <v>42</v>
      </c>
      <c r="L2114" t="str">
        <f t="shared" si="162"/>
        <v>tier - 2</v>
      </c>
      <c r="M2114" t="str">
        <f t="shared" si="163"/>
        <v>tier - 2</v>
      </c>
      <c r="N2114" t="str">
        <f t="shared" si="164"/>
        <v>R1011</v>
      </c>
    </row>
    <row r="2115" spans="1:14" x14ac:dyDescent="0.25">
      <c r="A2115" t="s">
        <v>2146</v>
      </c>
      <c r="B2115">
        <v>1998</v>
      </c>
      <c r="C2115" s="17" t="s">
        <v>35</v>
      </c>
      <c r="D2115" s="15">
        <v>22</v>
      </c>
      <c r="E2115" s="21">
        <f t="shared" si="165"/>
        <v>36029</v>
      </c>
      <c r="F2115" s="23">
        <f t="shared" ref="F2115:F2178" si="166">DATEDIF(E2115,DATE(2023,6,8),"Y")</f>
        <v>24</v>
      </c>
      <c r="G2115">
        <v>0</v>
      </c>
      <c r="H2115" s="19">
        <v>34976.42</v>
      </c>
      <c r="I2115" t="s">
        <v>11</v>
      </c>
      <c r="J2115" t="s">
        <v>16</v>
      </c>
      <c r="K2115" t="s">
        <v>42</v>
      </c>
      <c r="L2115" t="str">
        <f t="shared" ref="L2115:L2178" si="167">SUBSTITUTE(I2115,"?","tier - 2")</f>
        <v>tier - 2</v>
      </c>
      <c r="M2115" t="str">
        <f t="shared" ref="M2115:M2178" si="168">SUBSTITUTE(J2115,"?","tier - 2")</f>
        <v>tier - 1</v>
      </c>
      <c r="N2115" t="str">
        <f t="shared" ref="N2115:N2178" si="169">SUBSTITUTE(K2115,"?","Unknown")</f>
        <v>R1011</v>
      </c>
    </row>
    <row r="2116" spans="1:14" x14ac:dyDescent="0.25">
      <c r="A2116" t="s">
        <v>2147</v>
      </c>
      <c r="B2116">
        <v>1997</v>
      </c>
      <c r="C2116" s="17" t="s">
        <v>35</v>
      </c>
      <c r="D2116" s="15">
        <v>22</v>
      </c>
      <c r="E2116" s="21">
        <f t="shared" si="165"/>
        <v>35664</v>
      </c>
      <c r="F2116" s="23">
        <f t="shared" si="166"/>
        <v>25</v>
      </c>
      <c r="G2116">
        <v>0</v>
      </c>
      <c r="H2116" s="19">
        <v>34979.86</v>
      </c>
      <c r="I2116" t="s">
        <v>11</v>
      </c>
      <c r="J2116" t="s">
        <v>11</v>
      </c>
      <c r="K2116" t="s">
        <v>42</v>
      </c>
      <c r="L2116" t="str">
        <f t="shared" si="167"/>
        <v>tier - 2</v>
      </c>
      <c r="M2116" t="str">
        <f t="shared" si="168"/>
        <v>tier - 2</v>
      </c>
      <c r="N2116" t="str">
        <f t="shared" si="169"/>
        <v>R1011</v>
      </c>
    </row>
    <row r="2117" spans="1:14" x14ac:dyDescent="0.25">
      <c r="A2117" t="s">
        <v>2148</v>
      </c>
      <c r="B2117">
        <v>1982</v>
      </c>
      <c r="C2117" s="17" t="s">
        <v>10</v>
      </c>
      <c r="D2117" s="15">
        <v>5</v>
      </c>
      <c r="E2117" s="21">
        <f t="shared" si="165"/>
        <v>30137</v>
      </c>
      <c r="F2117" s="23">
        <f t="shared" si="166"/>
        <v>40</v>
      </c>
      <c r="G2117">
        <v>3</v>
      </c>
      <c r="H2117" s="19">
        <v>35000.730000000003</v>
      </c>
      <c r="I2117" t="s">
        <v>11</v>
      </c>
      <c r="J2117" t="s">
        <v>12</v>
      </c>
      <c r="K2117" t="s">
        <v>42</v>
      </c>
      <c r="L2117" t="str">
        <f t="shared" si="167"/>
        <v>tier - 2</v>
      </c>
      <c r="M2117" t="str">
        <f t="shared" si="168"/>
        <v>tier - 3</v>
      </c>
      <c r="N2117" t="str">
        <f t="shared" si="169"/>
        <v>R1011</v>
      </c>
    </row>
    <row r="2118" spans="1:14" x14ac:dyDescent="0.25">
      <c r="A2118" t="s">
        <v>2149</v>
      </c>
      <c r="B2118">
        <v>1975</v>
      </c>
      <c r="C2118" s="17" t="s">
        <v>35</v>
      </c>
      <c r="D2118" s="15">
        <v>29</v>
      </c>
      <c r="E2118" s="21">
        <f t="shared" si="165"/>
        <v>27635</v>
      </c>
      <c r="F2118" s="23">
        <f t="shared" si="166"/>
        <v>47</v>
      </c>
      <c r="G2118">
        <v>1</v>
      </c>
      <c r="H2118" s="19">
        <v>35050.620000000003</v>
      </c>
      <c r="I2118" t="s">
        <v>11</v>
      </c>
      <c r="J2118" t="s">
        <v>16</v>
      </c>
      <c r="K2118" t="s">
        <v>42</v>
      </c>
      <c r="L2118" t="str">
        <f t="shared" si="167"/>
        <v>tier - 2</v>
      </c>
      <c r="M2118" t="str">
        <f t="shared" si="168"/>
        <v>tier - 1</v>
      </c>
      <c r="N2118" t="str">
        <f t="shared" si="169"/>
        <v>R1011</v>
      </c>
    </row>
    <row r="2119" spans="1:14" x14ac:dyDescent="0.25">
      <c r="A2119" t="s">
        <v>2150</v>
      </c>
      <c r="B2119">
        <v>1977</v>
      </c>
      <c r="C2119" s="17" t="s">
        <v>18</v>
      </c>
      <c r="D2119" s="15">
        <v>29</v>
      </c>
      <c r="E2119" s="21">
        <f t="shared" si="165"/>
        <v>28305</v>
      </c>
      <c r="F2119" s="23">
        <f t="shared" si="166"/>
        <v>45</v>
      </c>
      <c r="G2119">
        <v>0</v>
      </c>
      <c r="H2119" s="19">
        <v>35069.370000000003</v>
      </c>
      <c r="I2119" t="s">
        <v>16</v>
      </c>
      <c r="J2119" t="s">
        <v>16</v>
      </c>
      <c r="K2119" t="s">
        <v>356</v>
      </c>
      <c r="L2119" t="str">
        <f t="shared" si="167"/>
        <v>tier - 1</v>
      </c>
      <c r="M2119" t="str">
        <f t="shared" si="168"/>
        <v>tier - 1</v>
      </c>
      <c r="N2119" t="str">
        <f t="shared" si="169"/>
        <v>R1017</v>
      </c>
    </row>
    <row r="2120" spans="1:14" x14ac:dyDescent="0.25">
      <c r="A2120" t="s">
        <v>2151</v>
      </c>
      <c r="B2120">
        <v>1998</v>
      </c>
      <c r="C2120" s="17" t="s">
        <v>30</v>
      </c>
      <c r="D2120" s="15">
        <v>22</v>
      </c>
      <c r="E2120" s="21">
        <f t="shared" si="165"/>
        <v>36151</v>
      </c>
      <c r="F2120" s="23">
        <f t="shared" si="166"/>
        <v>24</v>
      </c>
      <c r="G2120">
        <v>0</v>
      </c>
      <c r="H2120" s="19">
        <v>35147.53</v>
      </c>
      <c r="I2120" t="s">
        <v>16</v>
      </c>
      <c r="J2120" t="s">
        <v>16</v>
      </c>
      <c r="K2120" t="s">
        <v>168</v>
      </c>
      <c r="L2120" t="str">
        <f t="shared" si="167"/>
        <v>tier - 1</v>
      </c>
      <c r="M2120" t="str">
        <f t="shared" si="168"/>
        <v>tier - 1</v>
      </c>
      <c r="N2120" t="str">
        <f t="shared" si="169"/>
        <v>R1016</v>
      </c>
    </row>
    <row r="2121" spans="1:14" x14ac:dyDescent="0.25">
      <c r="A2121" t="s">
        <v>2152</v>
      </c>
      <c r="B2121">
        <v>1967</v>
      </c>
      <c r="C2121" s="17" t="s">
        <v>30</v>
      </c>
      <c r="D2121" s="15">
        <v>30</v>
      </c>
      <c r="E2121" s="21">
        <f t="shared" si="165"/>
        <v>24836</v>
      </c>
      <c r="F2121" s="23">
        <f t="shared" si="166"/>
        <v>55</v>
      </c>
      <c r="G2121">
        <v>1</v>
      </c>
      <c r="H2121" s="19">
        <v>35160.129999999997</v>
      </c>
      <c r="I2121" t="s">
        <v>11</v>
      </c>
      <c r="J2121" t="s">
        <v>11</v>
      </c>
      <c r="K2121" t="s">
        <v>42</v>
      </c>
      <c r="L2121" t="str">
        <f t="shared" si="167"/>
        <v>tier - 2</v>
      </c>
      <c r="M2121" t="str">
        <f t="shared" si="168"/>
        <v>tier - 2</v>
      </c>
      <c r="N2121" t="str">
        <f t="shared" si="169"/>
        <v>R1011</v>
      </c>
    </row>
    <row r="2122" spans="1:14" x14ac:dyDescent="0.25">
      <c r="A2122" t="s">
        <v>2153</v>
      </c>
      <c r="B2122">
        <v>1997</v>
      </c>
      <c r="C2122" s="17" t="s">
        <v>10</v>
      </c>
      <c r="D2122" s="15">
        <v>9</v>
      </c>
      <c r="E2122" s="21">
        <f t="shared" si="165"/>
        <v>35620</v>
      </c>
      <c r="F2122" s="23">
        <f t="shared" si="166"/>
        <v>25</v>
      </c>
      <c r="G2122">
        <v>0</v>
      </c>
      <c r="H2122" s="19">
        <v>35302.089999999997</v>
      </c>
      <c r="I2122" t="s">
        <v>16</v>
      </c>
      <c r="J2122" t="s">
        <v>11</v>
      </c>
      <c r="K2122" t="s">
        <v>42</v>
      </c>
      <c r="L2122" t="str">
        <f t="shared" si="167"/>
        <v>tier - 1</v>
      </c>
      <c r="M2122" t="str">
        <f t="shared" si="168"/>
        <v>tier - 2</v>
      </c>
      <c r="N2122" t="str">
        <f t="shared" si="169"/>
        <v>R1011</v>
      </c>
    </row>
    <row r="2123" spans="1:14" x14ac:dyDescent="0.25">
      <c r="A2123" t="s">
        <v>2154</v>
      </c>
      <c r="B2123">
        <v>1988</v>
      </c>
      <c r="C2123" s="17" t="s">
        <v>20</v>
      </c>
      <c r="D2123" s="15">
        <v>19</v>
      </c>
      <c r="E2123" s="21">
        <f t="shared" si="165"/>
        <v>32405</v>
      </c>
      <c r="F2123" s="23">
        <f t="shared" si="166"/>
        <v>34</v>
      </c>
      <c r="G2123">
        <v>3</v>
      </c>
      <c r="H2123" s="19">
        <v>35315.96</v>
      </c>
      <c r="I2123" t="s">
        <v>11</v>
      </c>
      <c r="J2123" t="s">
        <v>16</v>
      </c>
      <c r="K2123" t="s">
        <v>42</v>
      </c>
      <c r="L2123" t="str">
        <f t="shared" si="167"/>
        <v>tier - 2</v>
      </c>
      <c r="M2123" t="str">
        <f t="shared" si="168"/>
        <v>tier - 1</v>
      </c>
      <c r="N2123" t="str">
        <f t="shared" si="169"/>
        <v>R1011</v>
      </c>
    </row>
    <row r="2124" spans="1:14" x14ac:dyDescent="0.25">
      <c r="A2124" t="s">
        <v>2155</v>
      </c>
      <c r="B2124">
        <v>1971</v>
      </c>
      <c r="C2124" s="17" t="s">
        <v>20</v>
      </c>
      <c r="D2124" s="15">
        <v>22</v>
      </c>
      <c r="E2124" s="21">
        <f t="shared" si="165"/>
        <v>26198</v>
      </c>
      <c r="F2124" s="23">
        <f t="shared" si="166"/>
        <v>51</v>
      </c>
      <c r="G2124">
        <v>0</v>
      </c>
      <c r="H2124" s="19">
        <v>35345.730000000003</v>
      </c>
      <c r="I2124" t="s">
        <v>11</v>
      </c>
      <c r="J2124" t="s">
        <v>12</v>
      </c>
      <c r="K2124" t="s">
        <v>42</v>
      </c>
      <c r="L2124" t="str">
        <f t="shared" si="167"/>
        <v>tier - 2</v>
      </c>
      <c r="M2124" t="str">
        <f t="shared" si="168"/>
        <v>tier - 3</v>
      </c>
      <c r="N2124" t="str">
        <f t="shared" si="169"/>
        <v>R1011</v>
      </c>
    </row>
    <row r="2125" spans="1:14" x14ac:dyDescent="0.25">
      <c r="A2125" t="s">
        <v>2156</v>
      </c>
      <c r="B2125">
        <v>1988</v>
      </c>
      <c r="C2125" s="17" t="s">
        <v>15</v>
      </c>
      <c r="D2125" s="15">
        <v>20</v>
      </c>
      <c r="E2125" s="21">
        <f t="shared" si="165"/>
        <v>32467</v>
      </c>
      <c r="F2125" s="23">
        <f t="shared" si="166"/>
        <v>34</v>
      </c>
      <c r="G2125">
        <v>0</v>
      </c>
      <c r="H2125" s="19">
        <v>35491.64</v>
      </c>
      <c r="I2125" t="s">
        <v>16</v>
      </c>
      <c r="J2125" t="s">
        <v>11</v>
      </c>
      <c r="K2125" t="s">
        <v>42</v>
      </c>
      <c r="L2125" t="str">
        <f t="shared" si="167"/>
        <v>tier - 1</v>
      </c>
      <c r="M2125" t="str">
        <f t="shared" si="168"/>
        <v>tier - 2</v>
      </c>
      <c r="N2125" t="str">
        <f t="shared" si="169"/>
        <v>R1011</v>
      </c>
    </row>
    <row r="2126" spans="1:14" x14ac:dyDescent="0.25">
      <c r="A2126" t="s">
        <v>2157</v>
      </c>
      <c r="B2126">
        <v>1973</v>
      </c>
      <c r="C2126" s="17" t="s">
        <v>30</v>
      </c>
      <c r="D2126" s="15">
        <v>16</v>
      </c>
      <c r="E2126" s="21">
        <f t="shared" si="165"/>
        <v>27014</v>
      </c>
      <c r="F2126" s="23">
        <f t="shared" si="166"/>
        <v>49</v>
      </c>
      <c r="G2126">
        <v>0</v>
      </c>
      <c r="H2126" s="19">
        <v>35517.19</v>
      </c>
      <c r="I2126" t="s">
        <v>11</v>
      </c>
      <c r="J2126" t="s">
        <v>11</v>
      </c>
      <c r="K2126" t="s">
        <v>42</v>
      </c>
      <c r="L2126" t="str">
        <f t="shared" si="167"/>
        <v>tier - 2</v>
      </c>
      <c r="M2126" t="str">
        <f t="shared" si="168"/>
        <v>tier - 2</v>
      </c>
      <c r="N2126" t="str">
        <f t="shared" si="169"/>
        <v>R1011</v>
      </c>
    </row>
    <row r="2127" spans="1:14" x14ac:dyDescent="0.25">
      <c r="A2127" t="s">
        <v>2158</v>
      </c>
      <c r="B2127">
        <v>1992</v>
      </c>
      <c r="C2127" s="17" t="s">
        <v>20</v>
      </c>
      <c r="D2127" s="15">
        <v>13</v>
      </c>
      <c r="E2127" s="21">
        <f t="shared" si="165"/>
        <v>33860</v>
      </c>
      <c r="F2127" s="23">
        <f t="shared" si="166"/>
        <v>30</v>
      </c>
      <c r="G2127">
        <v>0</v>
      </c>
      <c r="H2127" s="19">
        <v>35547.47</v>
      </c>
      <c r="I2127" t="s">
        <v>11</v>
      </c>
      <c r="J2127" t="s">
        <v>12</v>
      </c>
      <c r="K2127" t="s">
        <v>42</v>
      </c>
      <c r="L2127" t="str">
        <f t="shared" si="167"/>
        <v>tier - 2</v>
      </c>
      <c r="M2127" t="str">
        <f t="shared" si="168"/>
        <v>tier - 3</v>
      </c>
      <c r="N2127" t="str">
        <f t="shared" si="169"/>
        <v>R1011</v>
      </c>
    </row>
    <row r="2128" spans="1:14" x14ac:dyDescent="0.25">
      <c r="A2128" t="s">
        <v>2159</v>
      </c>
      <c r="B2128">
        <v>1973</v>
      </c>
      <c r="C2128" s="17" t="s">
        <v>37</v>
      </c>
      <c r="D2128" s="15">
        <v>27</v>
      </c>
      <c r="E2128" s="21">
        <f t="shared" si="165"/>
        <v>26964</v>
      </c>
      <c r="F2128" s="23">
        <f t="shared" si="166"/>
        <v>49</v>
      </c>
      <c r="G2128">
        <v>0</v>
      </c>
      <c r="H2128" s="19">
        <v>35547.72</v>
      </c>
      <c r="I2128" t="s">
        <v>16</v>
      </c>
      <c r="J2128" t="s">
        <v>16</v>
      </c>
      <c r="K2128" t="s">
        <v>42</v>
      </c>
      <c r="L2128" t="str">
        <f t="shared" si="167"/>
        <v>tier - 1</v>
      </c>
      <c r="M2128" t="str">
        <f t="shared" si="168"/>
        <v>tier - 1</v>
      </c>
      <c r="N2128" t="str">
        <f t="shared" si="169"/>
        <v>R1011</v>
      </c>
    </row>
    <row r="2129" spans="1:14" x14ac:dyDescent="0.25">
      <c r="A2129" t="s">
        <v>2160</v>
      </c>
      <c r="B2129">
        <v>1964</v>
      </c>
      <c r="C2129" s="17" t="s">
        <v>35</v>
      </c>
      <c r="D2129" s="15">
        <v>29</v>
      </c>
      <c r="E2129" s="21">
        <f t="shared" si="165"/>
        <v>23618</v>
      </c>
      <c r="F2129" s="23">
        <f t="shared" si="166"/>
        <v>58</v>
      </c>
      <c r="G2129">
        <v>0</v>
      </c>
      <c r="H2129" s="19">
        <v>35573.26</v>
      </c>
      <c r="I2129" t="s">
        <v>11</v>
      </c>
      <c r="J2129" t="s">
        <v>16</v>
      </c>
      <c r="K2129" t="s">
        <v>42</v>
      </c>
      <c r="L2129" t="str">
        <f t="shared" si="167"/>
        <v>tier - 2</v>
      </c>
      <c r="M2129" t="str">
        <f t="shared" si="168"/>
        <v>tier - 1</v>
      </c>
      <c r="N2129" t="str">
        <f t="shared" si="169"/>
        <v>R1011</v>
      </c>
    </row>
    <row r="2130" spans="1:14" x14ac:dyDescent="0.25">
      <c r="A2130" t="s">
        <v>2161</v>
      </c>
      <c r="B2130">
        <v>1971</v>
      </c>
      <c r="C2130" s="17" t="s">
        <v>35</v>
      </c>
      <c r="D2130" s="15">
        <v>10</v>
      </c>
      <c r="E2130" s="21">
        <f t="shared" si="165"/>
        <v>26155</v>
      </c>
      <c r="F2130" s="23">
        <f t="shared" si="166"/>
        <v>51</v>
      </c>
      <c r="G2130">
        <v>0</v>
      </c>
      <c r="H2130" s="19">
        <v>35583.17</v>
      </c>
      <c r="I2130" t="s">
        <v>16</v>
      </c>
      <c r="J2130" t="s">
        <v>12</v>
      </c>
      <c r="K2130" t="s">
        <v>42</v>
      </c>
      <c r="L2130" t="str">
        <f t="shared" si="167"/>
        <v>tier - 1</v>
      </c>
      <c r="M2130" t="str">
        <f t="shared" si="168"/>
        <v>tier - 3</v>
      </c>
      <c r="N2130" t="str">
        <f t="shared" si="169"/>
        <v>R1011</v>
      </c>
    </row>
    <row r="2131" spans="1:14" x14ac:dyDescent="0.25">
      <c r="A2131" t="s">
        <v>31</v>
      </c>
      <c r="B2131">
        <v>2000</v>
      </c>
      <c r="C2131" s="17" t="s">
        <v>37</v>
      </c>
      <c r="D2131" s="15">
        <v>13</v>
      </c>
      <c r="E2131" s="21">
        <f t="shared" si="165"/>
        <v>36812</v>
      </c>
      <c r="F2131" s="23">
        <f t="shared" si="166"/>
        <v>22</v>
      </c>
      <c r="G2131">
        <v>0</v>
      </c>
      <c r="H2131" s="19">
        <v>35585.58</v>
      </c>
      <c r="I2131" t="s">
        <v>16</v>
      </c>
      <c r="J2131" t="s">
        <v>11</v>
      </c>
      <c r="K2131" t="s">
        <v>42</v>
      </c>
      <c r="L2131" t="str">
        <f t="shared" si="167"/>
        <v>tier - 1</v>
      </c>
      <c r="M2131" t="str">
        <f t="shared" si="168"/>
        <v>tier - 2</v>
      </c>
      <c r="N2131" t="str">
        <f t="shared" si="169"/>
        <v>R1011</v>
      </c>
    </row>
    <row r="2132" spans="1:14" x14ac:dyDescent="0.25">
      <c r="A2132" t="s">
        <v>2162</v>
      </c>
      <c r="B2132">
        <v>2000</v>
      </c>
      <c r="C2132" s="17" t="s">
        <v>15</v>
      </c>
      <c r="D2132" s="15">
        <v>19</v>
      </c>
      <c r="E2132" s="21">
        <f t="shared" si="165"/>
        <v>36849</v>
      </c>
      <c r="F2132" s="23">
        <f t="shared" si="166"/>
        <v>22</v>
      </c>
      <c r="G2132">
        <v>0</v>
      </c>
      <c r="H2132" s="19">
        <v>35585.58</v>
      </c>
      <c r="I2132" t="s">
        <v>11</v>
      </c>
      <c r="J2132" t="s">
        <v>12</v>
      </c>
      <c r="K2132" t="s">
        <v>42</v>
      </c>
      <c r="L2132" t="str">
        <f t="shared" si="167"/>
        <v>tier - 2</v>
      </c>
      <c r="M2132" t="str">
        <f t="shared" si="168"/>
        <v>tier - 3</v>
      </c>
      <c r="N2132" t="str">
        <f t="shared" si="169"/>
        <v>R1011</v>
      </c>
    </row>
    <row r="2133" spans="1:14" x14ac:dyDescent="0.25">
      <c r="A2133" t="s">
        <v>2163</v>
      </c>
      <c r="B2133">
        <v>2000</v>
      </c>
      <c r="C2133" s="17" t="s">
        <v>30</v>
      </c>
      <c r="D2133" s="15">
        <v>17</v>
      </c>
      <c r="E2133" s="21">
        <f t="shared" si="165"/>
        <v>36877</v>
      </c>
      <c r="F2133" s="23">
        <f t="shared" si="166"/>
        <v>22</v>
      </c>
      <c r="G2133">
        <v>3</v>
      </c>
      <c r="H2133" s="19">
        <v>35595.589999999997</v>
      </c>
      <c r="I2133" t="s">
        <v>11</v>
      </c>
      <c r="J2133" t="s">
        <v>12</v>
      </c>
      <c r="K2133" t="s">
        <v>13</v>
      </c>
      <c r="L2133" t="str">
        <f t="shared" si="167"/>
        <v>tier - 2</v>
      </c>
      <c r="M2133" t="str">
        <f t="shared" si="168"/>
        <v>tier - 3</v>
      </c>
      <c r="N2133" t="str">
        <f t="shared" si="169"/>
        <v>R1013</v>
      </c>
    </row>
    <row r="2134" spans="1:14" x14ac:dyDescent="0.25">
      <c r="A2134" t="s">
        <v>2164</v>
      </c>
      <c r="B2134">
        <v>1978</v>
      </c>
      <c r="C2134" s="17" t="s">
        <v>30</v>
      </c>
      <c r="D2134" s="15">
        <v>19</v>
      </c>
      <c r="E2134" s="21">
        <f t="shared" si="165"/>
        <v>28843</v>
      </c>
      <c r="F2134" s="23">
        <f t="shared" si="166"/>
        <v>44</v>
      </c>
      <c r="G2134">
        <v>2</v>
      </c>
      <c r="H2134" s="19">
        <v>35701.9</v>
      </c>
      <c r="I2134" t="s">
        <v>11</v>
      </c>
      <c r="J2134" t="s">
        <v>16</v>
      </c>
      <c r="K2134" t="s">
        <v>42</v>
      </c>
      <c r="L2134" t="str">
        <f t="shared" si="167"/>
        <v>tier - 2</v>
      </c>
      <c r="M2134" t="str">
        <f t="shared" si="168"/>
        <v>tier - 1</v>
      </c>
      <c r="N2134" t="str">
        <f t="shared" si="169"/>
        <v>R1011</v>
      </c>
    </row>
    <row r="2135" spans="1:14" x14ac:dyDescent="0.25">
      <c r="A2135" t="s">
        <v>2165</v>
      </c>
      <c r="B2135">
        <v>1974</v>
      </c>
      <c r="C2135" s="17" t="s">
        <v>10</v>
      </c>
      <c r="D2135" s="15">
        <v>15</v>
      </c>
      <c r="E2135" s="21">
        <f t="shared" si="165"/>
        <v>27225</v>
      </c>
      <c r="F2135" s="23">
        <f t="shared" si="166"/>
        <v>48</v>
      </c>
      <c r="G2135">
        <v>0</v>
      </c>
      <c r="H2135" s="19">
        <v>35711.39</v>
      </c>
      <c r="I2135" t="s">
        <v>11</v>
      </c>
      <c r="J2135" t="s">
        <v>12</v>
      </c>
      <c r="K2135" t="s">
        <v>23</v>
      </c>
      <c r="L2135" t="str">
        <f t="shared" si="167"/>
        <v>tier - 2</v>
      </c>
      <c r="M2135" t="str">
        <f t="shared" si="168"/>
        <v>tier - 3</v>
      </c>
      <c r="N2135" t="str">
        <f t="shared" si="169"/>
        <v>R1012</v>
      </c>
    </row>
    <row r="2136" spans="1:14" x14ac:dyDescent="0.25">
      <c r="A2136" t="s">
        <v>2166</v>
      </c>
      <c r="B2136">
        <v>1976</v>
      </c>
      <c r="C2136" s="17" t="s">
        <v>37</v>
      </c>
      <c r="D2136" s="15">
        <v>4</v>
      </c>
      <c r="E2136" s="21">
        <f t="shared" si="165"/>
        <v>28037</v>
      </c>
      <c r="F2136" s="23">
        <f t="shared" si="166"/>
        <v>46</v>
      </c>
      <c r="G2136">
        <v>2</v>
      </c>
      <c r="H2136" s="19">
        <v>35733.96</v>
      </c>
      <c r="I2136" t="s">
        <v>11</v>
      </c>
      <c r="J2136" t="s">
        <v>11</v>
      </c>
      <c r="K2136" t="s">
        <v>42</v>
      </c>
      <c r="L2136" t="str">
        <f t="shared" si="167"/>
        <v>tier - 2</v>
      </c>
      <c r="M2136" t="str">
        <f t="shared" si="168"/>
        <v>tier - 2</v>
      </c>
      <c r="N2136" t="str">
        <f t="shared" si="169"/>
        <v>R1011</v>
      </c>
    </row>
    <row r="2137" spans="1:14" x14ac:dyDescent="0.25">
      <c r="A2137" t="s">
        <v>2167</v>
      </c>
      <c r="B2137">
        <v>1992</v>
      </c>
      <c r="C2137" s="17" t="s">
        <v>18</v>
      </c>
      <c r="D2137" s="15">
        <v>18</v>
      </c>
      <c r="E2137" s="21">
        <f t="shared" si="165"/>
        <v>33773</v>
      </c>
      <c r="F2137" s="23">
        <f t="shared" si="166"/>
        <v>30</v>
      </c>
      <c r="G2137">
        <v>0</v>
      </c>
      <c r="H2137" s="19">
        <v>35883.269999999997</v>
      </c>
      <c r="I2137" t="s">
        <v>11</v>
      </c>
      <c r="J2137" t="s">
        <v>16</v>
      </c>
      <c r="K2137" t="s">
        <v>42</v>
      </c>
      <c r="L2137" t="str">
        <f t="shared" si="167"/>
        <v>tier - 2</v>
      </c>
      <c r="M2137" t="str">
        <f t="shared" si="168"/>
        <v>tier - 1</v>
      </c>
      <c r="N2137" t="str">
        <f t="shared" si="169"/>
        <v>R1011</v>
      </c>
    </row>
    <row r="2138" spans="1:14" x14ac:dyDescent="0.25">
      <c r="A2138" t="s">
        <v>2168</v>
      </c>
      <c r="B2138">
        <v>1981</v>
      </c>
      <c r="C2138" s="17" t="s">
        <v>15</v>
      </c>
      <c r="D2138" s="15">
        <v>22</v>
      </c>
      <c r="E2138" s="21">
        <f t="shared" si="165"/>
        <v>29912</v>
      </c>
      <c r="F2138" s="23">
        <f t="shared" si="166"/>
        <v>41</v>
      </c>
      <c r="G2138">
        <v>1</v>
      </c>
      <c r="H2138" s="19">
        <v>35952.65</v>
      </c>
      <c r="I2138" t="s">
        <v>16</v>
      </c>
      <c r="J2138" t="s">
        <v>12</v>
      </c>
      <c r="K2138" t="s">
        <v>42</v>
      </c>
      <c r="L2138" t="str">
        <f t="shared" si="167"/>
        <v>tier - 1</v>
      </c>
      <c r="M2138" t="str">
        <f t="shared" si="168"/>
        <v>tier - 3</v>
      </c>
      <c r="N2138" t="str">
        <f t="shared" si="169"/>
        <v>R1011</v>
      </c>
    </row>
    <row r="2139" spans="1:14" x14ac:dyDescent="0.25">
      <c r="A2139" t="s">
        <v>2169</v>
      </c>
      <c r="B2139">
        <v>1999</v>
      </c>
      <c r="C2139" s="17" t="s">
        <v>20</v>
      </c>
      <c r="D2139" s="15">
        <v>4</v>
      </c>
      <c r="E2139" s="21">
        <f t="shared" si="165"/>
        <v>36407</v>
      </c>
      <c r="F2139" s="23">
        <f t="shared" si="166"/>
        <v>23</v>
      </c>
      <c r="G2139">
        <v>2</v>
      </c>
      <c r="H2139" s="19">
        <v>36021.01</v>
      </c>
      <c r="I2139" t="s">
        <v>11</v>
      </c>
      <c r="J2139" t="s">
        <v>12</v>
      </c>
      <c r="K2139" t="s">
        <v>13</v>
      </c>
      <c r="L2139" t="str">
        <f t="shared" si="167"/>
        <v>tier - 2</v>
      </c>
      <c r="M2139" t="str">
        <f t="shared" si="168"/>
        <v>tier - 3</v>
      </c>
      <c r="N2139" t="str">
        <f t="shared" si="169"/>
        <v>R1013</v>
      </c>
    </row>
    <row r="2140" spans="1:14" x14ac:dyDescent="0.25">
      <c r="A2140" t="s">
        <v>2170</v>
      </c>
      <c r="B2140">
        <v>1963</v>
      </c>
      <c r="C2140" s="17" t="s">
        <v>10</v>
      </c>
      <c r="D2140" s="15">
        <v>22</v>
      </c>
      <c r="E2140" s="21">
        <f t="shared" si="165"/>
        <v>23214</v>
      </c>
      <c r="F2140" s="23">
        <f t="shared" si="166"/>
        <v>59</v>
      </c>
      <c r="G2140">
        <v>0</v>
      </c>
      <c r="H2140" s="19">
        <v>36074.339999999997</v>
      </c>
      <c r="I2140" t="s">
        <v>11</v>
      </c>
      <c r="J2140" t="s">
        <v>16</v>
      </c>
      <c r="K2140" t="s">
        <v>42</v>
      </c>
      <c r="L2140" t="str">
        <f t="shared" si="167"/>
        <v>tier - 2</v>
      </c>
      <c r="M2140" t="str">
        <f t="shared" si="168"/>
        <v>tier - 1</v>
      </c>
      <c r="N2140" t="str">
        <f t="shared" si="169"/>
        <v>R1011</v>
      </c>
    </row>
    <row r="2141" spans="1:14" x14ac:dyDescent="0.25">
      <c r="A2141" t="s">
        <v>2171</v>
      </c>
      <c r="B2141">
        <v>1996</v>
      </c>
      <c r="C2141" s="17" t="s">
        <v>35</v>
      </c>
      <c r="D2141" s="15">
        <v>20</v>
      </c>
      <c r="E2141" s="21">
        <f t="shared" si="165"/>
        <v>35297</v>
      </c>
      <c r="F2141" s="23">
        <f t="shared" si="166"/>
        <v>26</v>
      </c>
      <c r="G2141">
        <v>2</v>
      </c>
      <c r="H2141" s="19">
        <v>36085.22</v>
      </c>
      <c r="I2141" t="s">
        <v>16</v>
      </c>
      <c r="J2141" t="s">
        <v>16</v>
      </c>
      <c r="K2141" t="s">
        <v>42</v>
      </c>
      <c r="L2141" t="str">
        <f t="shared" si="167"/>
        <v>tier - 1</v>
      </c>
      <c r="M2141" t="str">
        <f t="shared" si="168"/>
        <v>tier - 1</v>
      </c>
      <c r="N2141" t="str">
        <f t="shared" si="169"/>
        <v>R1011</v>
      </c>
    </row>
    <row r="2142" spans="1:14" x14ac:dyDescent="0.25">
      <c r="A2142" t="s">
        <v>2172</v>
      </c>
      <c r="B2142">
        <v>1979</v>
      </c>
      <c r="C2142" s="17" t="s">
        <v>15</v>
      </c>
      <c r="D2142" s="15">
        <v>4</v>
      </c>
      <c r="E2142" s="21">
        <f t="shared" si="165"/>
        <v>29163</v>
      </c>
      <c r="F2142" s="23">
        <f t="shared" si="166"/>
        <v>43</v>
      </c>
      <c r="G2142">
        <v>2</v>
      </c>
      <c r="H2142" s="19">
        <v>36090.49</v>
      </c>
      <c r="I2142" t="s">
        <v>11</v>
      </c>
      <c r="J2142" t="s">
        <v>11</v>
      </c>
      <c r="K2142" t="s">
        <v>42</v>
      </c>
      <c r="L2142" t="str">
        <f t="shared" si="167"/>
        <v>tier - 2</v>
      </c>
      <c r="M2142" t="str">
        <f t="shared" si="168"/>
        <v>tier - 2</v>
      </c>
      <c r="N2142" t="str">
        <f t="shared" si="169"/>
        <v>R1011</v>
      </c>
    </row>
    <row r="2143" spans="1:14" x14ac:dyDescent="0.25">
      <c r="A2143" t="s">
        <v>2173</v>
      </c>
      <c r="B2143">
        <v>1997</v>
      </c>
      <c r="C2143" s="17" t="s">
        <v>18</v>
      </c>
      <c r="D2143" s="15">
        <v>12</v>
      </c>
      <c r="E2143" s="21">
        <f t="shared" si="165"/>
        <v>35593</v>
      </c>
      <c r="F2143" s="23">
        <f t="shared" si="166"/>
        <v>25</v>
      </c>
      <c r="G2143">
        <v>2</v>
      </c>
      <c r="H2143" s="19">
        <v>36124.57</v>
      </c>
      <c r="I2143" t="s">
        <v>16</v>
      </c>
      <c r="J2143" t="s">
        <v>12</v>
      </c>
      <c r="K2143" t="s">
        <v>13</v>
      </c>
      <c r="L2143" t="str">
        <f t="shared" si="167"/>
        <v>tier - 1</v>
      </c>
      <c r="M2143" t="str">
        <f t="shared" si="168"/>
        <v>tier - 3</v>
      </c>
      <c r="N2143" t="str">
        <f t="shared" si="169"/>
        <v>R1013</v>
      </c>
    </row>
    <row r="2144" spans="1:14" x14ac:dyDescent="0.25">
      <c r="A2144" t="s">
        <v>2174</v>
      </c>
      <c r="B2144">
        <v>2004</v>
      </c>
      <c r="C2144" s="17" t="s">
        <v>35</v>
      </c>
      <c r="D2144" s="15">
        <v>30</v>
      </c>
      <c r="E2144" s="21">
        <f t="shared" si="165"/>
        <v>38229</v>
      </c>
      <c r="F2144" s="23">
        <f t="shared" si="166"/>
        <v>18</v>
      </c>
      <c r="G2144">
        <v>0</v>
      </c>
      <c r="H2144" s="19">
        <v>36149.480000000003</v>
      </c>
      <c r="I2144" t="s">
        <v>11</v>
      </c>
      <c r="J2144" t="s">
        <v>11</v>
      </c>
      <c r="K2144" t="s">
        <v>13</v>
      </c>
      <c r="L2144" t="str">
        <f t="shared" si="167"/>
        <v>tier - 2</v>
      </c>
      <c r="M2144" t="str">
        <f t="shared" si="168"/>
        <v>tier - 2</v>
      </c>
      <c r="N2144" t="str">
        <f t="shared" si="169"/>
        <v>R1013</v>
      </c>
    </row>
    <row r="2145" spans="1:14" x14ac:dyDescent="0.25">
      <c r="A2145" t="s">
        <v>2175</v>
      </c>
      <c r="B2145">
        <v>1974</v>
      </c>
      <c r="C2145" s="17" t="s">
        <v>30</v>
      </c>
      <c r="D2145" s="15">
        <v>6</v>
      </c>
      <c r="E2145" s="21">
        <f t="shared" si="165"/>
        <v>27369</v>
      </c>
      <c r="F2145" s="23">
        <f t="shared" si="166"/>
        <v>48</v>
      </c>
      <c r="G2145">
        <v>0</v>
      </c>
      <c r="H2145" s="19">
        <v>36182.870000000003</v>
      </c>
      <c r="I2145" t="s">
        <v>11</v>
      </c>
      <c r="J2145" t="s">
        <v>12</v>
      </c>
      <c r="K2145" t="s">
        <v>23</v>
      </c>
      <c r="L2145" t="str">
        <f t="shared" si="167"/>
        <v>tier - 2</v>
      </c>
      <c r="M2145" t="str">
        <f t="shared" si="168"/>
        <v>tier - 3</v>
      </c>
      <c r="N2145" t="str">
        <f t="shared" si="169"/>
        <v>R1012</v>
      </c>
    </row>
    <row r="2146" spans="1:14" x14ac:dyDescent="0.25">
      <c r="A2146" t="s">
        <v>2176</v>
      </c>
      <c r="B2146">
        <v>1999</v>
      </c>
      <c r="C2146" s="17" t="s">
        <v>37</v>
      </c>
      <c r="D2146" s="15">
        <v>1</v>
      </c>
      <c r="E2146" s="21">
        <f t="shared" si="165"/>
        <v>36434</v>
      </c>
      <c r="F2146" s="23">
        <f t="shared" si="166"/>
        <v>23</v>
      </c>
      <c r="G2146">
        <v>3</v>
      </c>
      <c r="H2146" s="19">
        <v>36189.1</v>
      </c>
      <c r="I2146" t="s">
        <v>16</v>
      </c>
      <c r="J2146" t="s">
        <v>12</v>
      </c>
      <c r="K2146" t="s">
        <v>168</v>
      </c>
      <c r="L2146" t="str">
        <f t="shared" si="167"/>
        <v>tier - 1</v>
      </c>
      <c r="M2146" t="str">
        <f t="shared" si="168"/>
        <v>tier - 3</v>
      </c>
      <c r="N2146" t="str">
        <f t="shared" si="169"/>
        <v>R1016</v>
      </c>
    </row>
    <row r="2147" spans="1:14" x14ac:dyDescent="0.25">
      <c r="A2147" t="s">
        <v>2177</v>
      </c>
      <c r="B2147">
        <v>1993</v>
      </c>
      <c r="C2147" s="17" t="s">
        <v>30</v>
      </c>
      <c r="D2147" s="15">
        <v>28</v>
      </c>
      <c r="E2147" s="21">
        <f t="shared" si="165"/>
        <v>34331</v>
      </c>
      <c r="F2147" s="23">
        <f t="shared" si="166"/>
        <v>29</v>
      </c>
      <c r="G2147">
        <v>0</v>
      </c>
      <c r="H2147" s="19">
        <v>36197.699999999997</v>
      </c>
      <c r="I2147" t="s">
        <v>16</v>
      </c>
      <c r="J2147" t="s">
        <v>12</v>
      </c>
      <c r="K2147" t="s">
        <v>42</v>
      </c>
      <c r="L2147" t="str">
        <f t="shared" si="167"/>
        <v>tier - 1</v>
      </c>
      <c r="M2147" t="str">
        <f t="shared" si="168"/>
        <v>tier - 3</v>
      </c>
      <c r="N2147" t="str">
        <f t="shared" si="169"/>
        <v>R1011</v>
      </c>
    </row>
    <row r="2148" spans="1:14" x14ac:dyDescent="0.25">
      <c r="A2148" t="s">
        <v>2178</v>
      </c>
      <c r="B2148">
        <v>2003</v>
      </c>
      <c r="C2148" s="17" t="s">
        <v>20</v>
      </c>
      <c r="D2148" s="15">
        <v>5</v>
      </c>
      <c r="E2148" s="21">
        <f t="shared" si="165"/>
        <v>37869</v>
      </c>
      <c r="F2148" s="23">
        <f t="shared" si="166"/>
        <v>19</v>
      </c>
      <c r="G2148">
        <v>0</v>
      </c>
      <c r="H2148" s="19">
        <v>36219.410000000003</v>
      </c>
      <c r="I2148" t="s">
        <v>16</v>
      </c>
      <c r="J2148" t="s">
        <v>16</v>
      </c>
      <c r="K2148" t="s">
        <v>23</v>
      </c>
      <c r="L2148" t="str">
        <f t="shared" si="167"/>
        <v>tier - 1</v>
      </c>
      <c r="M2148" t="str">
        <f t="shared" si="168"/>
        <v>tier - 1</v>
      </c>
      <c r="N2148" t="str">
        <f t="shared" si="169"/>
        <v>R1012</v>
      </c>
    </row>
    <row r="2149" spans="1:14" x14ac:dyDescent="0.25">
      <c r="A2149" t="s">
        <v>2179</v>
      </c>
      <c r="B2149">
        <v>2004</v>
      </c>
      <c r="C2149" s="17" t="s">
        <v>30</v>
      </c>
      <c r="D2149" s="15">
        <v>25</v>
      </c>
      <c r="E2149" s="21">
        <f t="shared" si="165"/>
        <v>38346</v>
      </c>
      <c r="F2149" s="23">
        <f t="shared" si="166"/>
        <v>18</v>
      </c>
      <c r="G2149">
        <v>0</v>
      </c>
      <c r="H2149" s="19">
        <v>36307.800000000003</v>
      </c>
      <c r="I2149" t="s">
        <v>16</v>
      </c>
      <c r="J2149" t="s">
        <v>11</v>
      </c>
      <c r="K2149" t="s">
        <v>13</v>
      </c>
      <c r="L2149" t="str">
        <f t="shared" si="167"/>
        <v>tier - 1</v>
      </c>
      <c r="M2149" t="str">
        <f t="shared" si="168"/>
        <v>tier - 2</v>
      </c>
      <c r="N2149" t="str">
        <f t="shared" si="169"/>
        <v>R1013</v>
      </c>
    </row>
    <row r="2150" spans="1:14" x14ac:dyDescent="0.25">
      <c r="A2150" t="s">
        <v>2180</v>
      </c>
      <c r="B2150">
        <v>1992</v>
      </c>
      <c r="C2150" s="17" t="s">
        <v>18</v>
      </c>
      <c r="D2150" s="15">
        <v>16</v>
      </c>
      <c r="E2150" s="21">
        <f t="shared" si="165"/>
        <v>33771</v>
      </c>
      <c r="F2150" s="23">
        <f t="shared" si="166"/>
        <v>30</v>
      </c>
      <c r="G2150">
        <v>0</v>
      </c>
      <c r="H2150" s="19">
        <v>36314.050000000003</v>
      </c>
      <c r="I2150" t="s">
        <v>11</v>
      </c>
      <c r="J2150" t="s">
        <v>11</v>
      </c>
      <c r="K2150" t="s">
        <v>42</v>
      </c>
      <c r="L2150" t="str">
        <f t="shared" si="167"/>
        <v>tier - 2</v>
      </c>
      <c r="M2150" t="str">
        <f t="shared" si="168"/>
        <v>tier - 2</v>
      </c>
      <c r="N2150" t="str">
        <f t="shared" si="169"/>
        <v>R1011</v>
      </c>
    </row>
    <row r="2151" spans="1:14" x14ac:dyDescent="0.25">
      <c r="A2151" t="s">
        <v>2181</v>
      </c>
      <c r="B2151">
        <v>1967</v>
      </c>
      <c r="C2151" s="17" t="s">
        <v>37</v>
      </c>
      <c r="D2151" s="15">
        <v>18</v>
      </c>
      <c r="E2151" s="21">
        <f t="shared" si="165"/>
        <v>24763</v>
      </c>
      <c r="F2151" s="23">
        <f t="shared" si="166"/>
        <v>55</v>
      </c>
      <c r="G2151">
        <v>0</v>
      </c>
      <c r="H2151" s="19">
        <v>36332.449999999997</v>
      </c>
      <c r="I2151" t="s">
        <v>16</v>
      </c>
      <c r="J2151" t="s">
        <v>12</v>
      </c>
      <c r="K2151" t="s">
        <v>42</v>
      </c>
      <c r="L2151" t="str">
        <f t="shared" si="167"/>
        <v>tier - 1</v>
      </c>
      <c r="M2151" t="str">
        <f t="shared" si="168"/>
        <v>tier - 3</v>
      </c>
      <c r="N2151" t="str">
        <f t="shared" si="169"/>
        <v>R1011</v>
      </c>
    </row>
    <row r="2152" spans="1:14" x14ac:dyDescent="0.25">
      <c r="A2152" t="s">
        <v>2182</v>
      </c>
      <c r="B2152">
        <v>1975</v>
      </c>
      <c r="C2152" s="17" t="s">
        <v>18</v>
      </c>
      <c r="D2152" s="15">
        <v>5</v>
      </c>
      <c r="E2152" s="21">
        <f t="shared" si="165"/>
        <v>27550</v>
      </c>
      <c r="F2152" s="23">
        <f t="shared" si="166"/>
        <v>48</v>
      </c>
      <c r="G2152">
        <v>1</v>
      </c>
      <c r="H2152" s="19">
        <v>36350.71</v>
      </c>
      <c r="I2152" t="s">
        <v>16</v>
      </c>
      <c r="J2152" t="s">
        <v>11</v>
      </c>
      <c r="K2152" t="s">
        <v>42</v>
      </c>
      <c r="L2152" t="str">
        <f t="shared" si="167"/>
        <v>tier - 1</v>
      </c>
      <c r="M2152" t="str">
        <f t="shared" si="168"/>
        <v>tier - 2</v>
      </c>
      <c r="N2152" t="str">
        <f t="shared" si="169"/>
        <v>R1011</v>
      </c>
    </row>
    <row r="2153" spans="1:14" x14ac:dyDescent="0.25">
      <c r="A2153" t="s">
        <v>2183</v>
      </c>
      <c r="B2153">
        <v>2003</v>
      </c>
      <c r="C2153" s="17" t="s">
        <v>30</v>
      </c>
      <c r="D2153" s="15">
        <v>9</v>
      </c>
      <c r="E2153" s="21">
        <f t="shared" si="165"/>
        <v>37964</v>
      </c>
      <c r="F2153" s="23">
        <f t="shared" si="166"/>
        <v>19</v>
      </c>
      <c r="G2153">
        <v>2</v>
      </c>
      <c r="H2153" s="19">
        <v>36397.58</v>
      </c>
      <c r="I2153" t="s">
        <v>11</v>
      </c>
      <c r="J2153" t="s">
        <v>12</v>
      </c>
      <c r="K2153" t="s">
        <v>42</v>
      </c>
      <c r="L2153" t="str">
        <f t="shared" si="167"/>
        <v>tier - 2</v>
      </c>
      <c r="M2153" t="str">
        <f t="shared" si="168"/>
        <v>tier - 3</v>
      </c>
      <c r="N2153" t="str">
        <f t="shared" si="169"/>
        <v>R1011</v>
      </c>
    </row>
    <row r="2154" spans="1:14" x14ac:dyDescent="0.25">
      <c r="A2154" t="s">
        <v>2184</v>
      </c>
      <c r="B2154">
        <v>1962</v>
      </c>
      <c r="C2154" s="17" t="s">
        <v>15</v>
      </c>
      <c r="D2154" s="15">
        <v>19</v>
      </c>
      <c r="E2154" s="21">
        <f t="shared" si="165"/>
        <v>22969</v>
      </c>
      <c r="F2154" s="23">
        <f t="shared" si="166"/>
        <v>60</v>
      </c>
      <c r="G2154">
        <v>0</v>
      </c>
      <c r="H2154" s="19">
        <v>36445.550000000003</v>
      </c>
      <c r="I2154" t="s">
        <v>11</v>
      </c>
      <c r="J2154" t="s">
        <v>11</v>
      </c>
      <c r="K2154" t="s">
        <v>42</v>
      </c>
      <c r="L2154" t="str">
        <f t="shared" si="167"/>
        <v>tier - 2</v>
      </c>
      <c r="M2154" t="str">
        <f t="shared" si="168"/>
        <v>tier - 2</v>
      </c>
      <c r="N2154" t="str">
        <f t="shared" si="169"/>
        <v>R1011</v>
      </c>
    </row>
    <row r="2155" spans="1:14" x14ac:dyDescent="0.25">
      <c r="A2155" t="s">
        <v>2185</v>
      </c>
      <c r="B2155">
        <v>1973</v>
      </c>
      <c r="C2155" s="17" t="s">
        <v>35</v>
      </c>
      <c r="D2155" s="15">
        <v>9</v>
      </c>
      <c r="E2155" s="21">
        <f t="shared" si="165"/>
        <v>26885</v>
      </c>
      <c r="F2155" s="23">
        <f t="shared" si="166"/>
        <v>49</v>
      </c>
      <c r="G2155">
        <v>0</v>
      </c>
      <c r="H2155" s="19">
        <v>36541.550000000003</v>
      </c>
      <c r="I2155" t="s">
        <v>11</v>
      </c>
      <c r="J2155" t="s">
        <v>12</v>
      </c>
      <c r="K2155" t="s">
        <v>42</v>
      </c>
      <c r="L2155" t="str">
        <f t="shared" si="167"/>
        <v>tier - 2</v>
      </c>
      <c r="M2155" t="str">
        <f t="shared" si="168"/>
        <v>tier - 3</v>
      </c>
      <c r="N2155" t="str">
        <f t="shared" si="169"/>
        <v>R1011</v>
      </c>
    </row>
    <row r="2156" spans="1:14" x14ac:dyDescent="0.25">
      <c r="A2156" t="s">
        <v>2186</v>
      </c>
      <c r="B2156">
        <v>1992</v>
      </c>
      <c r="C2156" s="17" t="s">
        <v>37</v>
      </c>
      <c r="D2156" s="15">
        <v>9</v>
      </c>
      <c r="E2156" s="21">
        <f t="shared" si="165"/>
        <v>33886</v>
      </c>
      <c r="F2156" s="23">
        <f t="shared" si="166"/>
        <v>30</v>
      </c>
      <c r="G2156">
        <v>0</v>
      </c>
      <c r="H2156" s="19">
        <v>36572.800000000003</v>
      </c>
      <c r="I2156" t="s">
        <v>16</v>
      </c>
      <c r="J2156" t="s">
        <v>11</v>
      </c>
      <c r="K2156" t="s">
        <v>42</v>
      </c>
      <c r="L2156" t="str">
        <f t="shared" si="167"/>
        <v>tier - 1</v>
      </c>
      <c r="M2156" t="str">
        <f t="shared" si="168"/>
        <v>tier - 2</v>
      </c>
      <c r="N2156" t="str">
        <f t="shared" si="169"/>
        <v>R1011</v>
      </c>
    </row>
    <row r="2157" spans="1:14" x14ac:dyDescent="0.25">
      <c r="A2157" t="s">
        <v>2187</v>
      </c>
      <c r="B2157">
        <v>1961</v>
      </c>
      <c r="C2157" s="17" t="s">
        <v>10</v>
      </c>
      <c r="D2157" s="15">
        <v>29</v>
      </c>
      <c r="E2157" s="21">
        <f t="shared" si="165"/>
        <v>22491</v>
      </c>
      <c r="F2157" s="23">
        <f t="shared" si="166"/>
        <v>61</v>
      </c>
      <c r="G2157">
        <v>4</v>
      </c>
      <c r="H2157" s="19">
        <v>36580.28</v>
      </c>
      <c r="I2157" t="s">
        <v>11</v>
      </c>
      <c r="J2157" t="s">
        <v>11</v>
      </c>
      <c r="K2157" t="s">
        <v>13</v>
      </c>
      <c r="L2157" t="str">
        <f t="shared" si="167"/>
        <v>tier - 2</v>
      </c>
      <c r="M2157" t="str">
        <f t="shared" si="168"/>
        <v>tier - 2</v>
      </c>
      <c r="N2157" t="str">
        <f t="shared" si="169"/>
        <v>R1013</v>
      </c>
    </row>
    <row r="2158" spans="1:14" x14ac:dyDescent="0.25">
      <c r="A2158" t="s">
        <v>2188</v>
      </c>
      <c r="B2158">
        <v>1970</v>
      </c>
      <c r="C2158" s="17" t="s">
        <v>10</v>
      </c>
      <c r="D2158" s="15">
        <v>14</v>
      </c>
      <c r="E2158" s="21">
        <f t="shared" si="165"/>
        <v>25763</v>
      </c>
      <c r="F2158" s="23">
        <f t="shared" si="166"/>
        <v>52</v>
      </c>
      <c r="G2158">
        <v>0</v>
      </c>
      <c r="H2158" s="19">
        <v>36786.370000000003</v>
      </c>
      <c r="I2158" t="s">
        <v>16</v>
      </c>
      <c r="J2158" t="s">
        <v>16</v>
      </c>
      <c r="K2158" t="s">
        <v>42</v>
      </c>
      <c r="L2158" t="str">
        <f t="shared" si="167"/>
        <v>tier - 1</v>
      </c>
      <c r="M2158" t="str">
        <f t="shared" si="168"/>
        <v>tier - 1</v>
      </c>
      <c r="N2158" t="str">
        <f t="shared" si="169"/>
        <v>R1011</v>
      </c>
    </row>
    <row r="2159" spans="1:14" x14ac:dyDescent="0.25">
      <c r="A2159" t="s">
        <v>2189</v>
      </c>
      <c r="B2159">
        <v>1965</v>
      </c>
      <c r="C2159" s="17" t="s">
        <v>30</v>
      </c>
      <c r="D2159" s="15">
        <v>28</v>
      </c>
      <c r="E2159" s="21">
        <f t="shared" si="165"/>
        <v>24104</v>
      </c>
      <c r="F2159" s="23">
        <f t="shared" si="166"/>
        <v>57</v>
      </c>
      <c r="G2159">
        <v>0</v>
      </c>
      <c r="H2159" s="19">
        <v>36795.29</v>
      </c>
      <c r="I2159" t="s">
        <v>11</v>
      </c>
      <c r="J2159" t="s">
        <v>16</v>
      </c>
      <c r="K2159" t="s">
        <v>42</v>
      </c>
      <c r="L2159" t="str">
        <f t="shared" si="167"/>
        <v>tier - 2</v>
      </c>
      <c r="M2159" t="str">
        <f t="shared" si="168"/>
        <v>tier - 1</v>
      </c>
      <c r="N2159" t="str">
        <f t="shared" si="169"/>
        <v>R1011</v>
      </c>
    </row>
    <row r="2160" spans="1:14" x14ac:dyDescent="0.25">
      <c r="A2160" t="s">
        <v>31</v>
      </c>
      <c r="B2160">
        <v>1992</v>
      </c>
      <c r="C2160" s="17" t="s">
        <v>37</v>
      </c>
      <c r="D2160" s="15">
        <v>6</v>
      </c>
      <c r="E2160" s="21">
        <f t="shared" si="165"/>
        <v>33883</v>
      </c>
      <c r="F2160" s="23">
        <f t="shared" si="166"/>
        <v>30</v>
      </c>
      <c r="G2160">
        <v>0</v>
      </c>
      <c r="H2160" s="19">
        <v>36837.47</v>
      </c>
      <c r="I2160" t="s">
        <v>16</v>
      </c>
      <c r="J2160" t="s">
        <v>11</v>
      </c>
      <c r="K2160" t="s">
        <v>42</v>
      </c>
      <c r="L2160" t="str">
        <f t="shared" si="167"/>
        <v>tier - 1</v>
      </c>
      <c r="M2160" t="str">
        <f t="shared" si="168"/>
        <v>tier - 2</v>
      </c>
      <c r="N2160" t="str">
        <f t="shared" si="169"/>
        <v>R1011</v>
      </c>
    </row>
    <row r="2161" spans="1:14" x14ac:dyDescent="0.25">
      <c r="A2161" t="s">
        <v>2190</v>
      </c>
      <c r="B2161">
        <v>1992</v>
      </c>
      <c r="C2161" s="17" t="s">
        <v>10</v>
      </c>
      <c r="D2161" s="15">
        <v>4</v>
      </c>
      <c r="E2161" s="21">
        <f t="shared" si="165"/>
        <v>33789</v>
      </c>
      <c r="F2161" s="23">
        <f t="shared" si="166"/>
        <v>30</v>
      </c>
      <c r="G2161">
        <v>0</v>
      </c>
      <c r="H2161" s="19">
        <v>36837.47</v>
      </c>
      <c r="I2161" t="s">
        <v>11</v>
      </c>
      <c r="J2161" t="s">
        <v>12</v>
      </c>
      <c r="K2161" t="s">
        <v>42</v>
      </c>
      <c r="L2161" t="str">
        <f t="shared" si="167"/>
        <v>tier - 2</v>
      </c>
      <c r="M2161" t="str">
        <f t="shared" si="168"/>
        <v>tier - 3</v>
      </c>
      <c r="N2161" t="str">
        <f t="shared" si="169"/>
        <v>R1011</v>
      </c>
    </row>
    <row r="2162" spans="1:14" x14ac:dyDescent="0.25">
      <c r="A2162" t="s">
        <v>2191</v>
      </c>
      <c r="B2162">
        <v>1972</v>
      </c>
      <c r="C2162" s="17" t="s">
        <v>30</v>
      </c>
      <c r="D2162" s="15">
        <v>5</v>
      </c>
      <c r="E2162" s="21">
        <f t="shared" si="165"/>
        <v>26638</v>
      </c>
      <c r="F2162" s="23">
        <f t="shared" si="166"/>
        <v>50</v>
      </c>
      <c r="G2162">
        <v>0</v>
      </c>
      <c r="H2162" s="19">
        <v>36889.99</v>
      </c>
      <c r="I2162" t="s">
        <v>16</v>
      </c>
      <c r="J2162" t="s">
        <v>12</v>
      </c>
      <c r="K2162" t="s">
        <v>42</v>
      </c>
      <c r="L2162" t="str">
        <f t="shared" si="167"/>
        <v>tier - 1</v>
      </c>
      <c r="M2162" t="str">
        <f t="shared" si="168"/>
        <v>tier - 3</v>
      </c>
      <c r="N2162" t="str">
        <f t="shared" si="169"/>
        <v>R1011</v>
      </c>
    </row>
    <row r="2163" spans="1:14" x14ac:dyDescent="0.25">
      <c r="A2163" t="s">
        <v>2192</v>
      </c>
      <c r="B2163">
        <v>2003</v>
      </c>
      <c r="C2163" s="17" t="s">
        <v>18</v>
      </c>
      <c r="D2163" s="15">
        <v>21</v>
      </c>
      <c r="E2163" s="21">
        <f t="shared" si="165"/>
        <v>37793</v>
      </c>
      <c r="F2163" s="23">
        <f t="shared" si="166"/>
        <v>19</v>
      </c>
      <c r="G2163">
        <v>0</v>
      </c>
      <c r="H2163" s="19">
        <v>36898.730000000003</v>
      </c>
      <c r="I2163" t="s">
        <v>11</v>
      </c>
      <c r="J2163" t="s">
        <v>16</v>
      </c>
      <c r="K2163" t="s">
        <v>23</v>
      </c>
      <c r="L2163" t="str">
        <f t="shared" si="167"/>
        <v>tier - 2</v>
      </c>
      <c r="M2163" t="str">
        <f t="shared" si="168"/>
        <v>tier - 1</v>
      </c>
      <c r="N2163" t="str">
        <f t="shared" si="169"/>
        <v>R1012</v>
      </c>
    </row>
    <row r="2164" spans="1:14" x14ac:dyDescent="0.25">
      <c r="A2164" t="s">
        <v>2193</v>
      </c>
      <c r="B2164">
        <v>1963</v>
      </c>
      <c r="C2164" s="17" t="s">
        <v>10</v>
      </c>
      <c r="D2164" s="15">
        <v>24</v>
      </c>
      <c r="E2164" s="21">
        <f t="shared" si="165"/>
        <v>23216</v>
      </c>
      <c r="F2164" s="23">
        <f t="shared" si="166"/>
        <v>59</v>
      </c>
      <c r="G2164">
        <v>2</v>
      </c>
      <c r="H2164" s="19">
        <v>36910.61</v>
      </c>
      <c r="I2164" t="s">
        <v>11</v>
      </c>
      <c r="J2164" t="s">
        <v>11</v>
      </c>
      <c r="K2164" t="s">
        <v>42</v>
      </c>
      <c r="L2164" t="str">
        <f t="shared" si="167"/>
        <v>tier - 2</v>
      </c>
      <c r="M2164" t="str">
        <f t="shared" si="168"/>
        <v>tier - 2</v>
      </c>
      <c r="N2164" t="str">
        <f t="shared" si="169"/>
        <v>R1011</v>
      </c>
    </row>
    <row r="2165" spans="1:14" x14ac:dyDescent="0.25">
      <c r="A2165" t="s">
        <v>2194</v>
      </c>
      <c r="B2165">
        <v>1991</v>
      </c>
      <c r="C2165" s="17" t="s">
        <v>18</v>
      </c>
      <c r="D2165" s="15">
        <v>10</v>
      </c>
      <c r="E2165" s="21">
        <f t="shared" si="165"/>
        <v>33399</v>
      </c>
      <c r="F2165" s="23">
        <f t="shared" si="166"/>
        <v>31</v>
      </c>
      <c r="G2165">
        <v>3</v>
      </c>
      <c r="H2165" s="19">
        <v>36911.99</v>
      </c>
      <c r="I2165" t="s">
        <v>11</v>
      </c>
      <c r="J2165" t="s">
        <v>11</v>
      </c>
      <c r="K2165" t="s">
        <v>42</v>
      </c>
      <c r="L2165" t="str">
        <f t="shared" si="167"/>
        <v>tier - 2</v>
      </c>
      <c r="M2165" t="str">
        <f t="shared" si="168"/>
        <v>tier - 2</v>
      </c>
      <c r="N2165" t="str">
        <f t="shared" si="169"/>
        <v>R1011</v>
      </c>
    </row>
    <row r="2166" spans="1:14" x14ac:dyDescent="0.25">
      <c r="A2166" t="s">
        <v>2195</v>
      </c>
      <c r="B2166">
        <v>1968</v>
      </c>
      <c r="C2166" s="17" t="s">
        <v>37</v>
      </c>
      <c r="D2166" s="15">
        <v>22</v>
      </c>
      <c r="E2166" s="21">
        <f t="shared" si="165"/>
        <v>25133</v>
      </c>
      <c r="F2166" s="23">
        <f t="shared" si="166"/>
        <v>54</v>
      </c>
      <c r="G2166">
        <v>0</v>
      </c>
      <c r="H2166" s="19">
        <v>36922.61</v>
      </c>
      <c r="I2166" t="s">
        <v>11</v>
      </c>
      <c r="J2166" t="s">
        <v>16</v>
      </c>
      <c r="K2166" t="s">
        <v>42</v>
      </c>
      <c r="L2166" t="str">
        <f t="shared" si="167"/>
        <v>tier - 2</v>
      </c>
      <c r="M2166" t="str">
        <f t="shared" si="168"/>
        <v>tier - 1</v>
      </c>
      <c r="N2166" t="str">
        <f t="shared" si="169"/>
        <v>R1011</v>
      </c>
    </row>
    <row r="2167" spans="1:14" x14ac:dyDescent="0.25">
      <c r="A2167" t="s">
        <v>2196</v>
      </c>
      <c r="B2167">
        <v>1977</v>
      </c>
      <c r="C2167" s="17" t="s">
        <v>35</v>
      </c>
      <c r="D2167" s="15">
        <v>13</v>
      </c>
      <c r="E2167" s="21">
        <f t="shared" si="165"/>
        <v>28350</v>
      </c>
      <c r="F2167" s="23">
        <f t="shared" si="166"/>
        <v>45</v>
      </c>
      <c r="G2167">
        <v>2</v>
      </c>
      <c r="H2167" s="19">
        <v>36935.64</v>
      </c>
      <c r="I2167" t="s">
        <v>11</v>
      </c>
      <c r="J2167" t="s">
        <v>16</v>
      </c>
      <c r="K2167" t="s">
        <v>42</v>
      </c>
      <c r="L2167" t="str">
        <f t="shared" si="167"/>
        <v>tier - 2</v>
      </c>
      <c r="M2167" t="str">
        <f t="shared" si="168"/>
        <v>tier - 1</v>
      </c>
      <c r="N2167" t="str">
        <f t="shared" si="169"/>
        <v>R1011</v>
      </c>
    </row>
    <row r="2168" spans="1:14" x14ac:dyDescent="0.25">
      <c r="A2168" t="s">
        <v>2197</v>
      </c>
      <c r="B2168">
        <v>1992</v>
      </c>
      <c r="C2168" s="17" t="s">
        <v>35</v>
      </c>
      <c r="D2168" s="15">
        <v>25</v>
      </c>
      <c r="E2168" s="21">
        <f t="shared" si="165"/>
        <v>33841</v>
      </c>
      <c r="F2168" s="23">
        <f t="shared" si="166"/>
        <v>30</v>
      </c>
      <c r="G2168">
        <v>0</v>
      </c>
      <c r="H2168" s="19">
        <v>36950.26</v>
      </c>
      <c r="I2168" t="s">
        <v>16</v>
      </c>
      <c r="J2168" t="s">
        <v>16</v>
      </c>
      <c r="K2168" t="s">
        <v>13</v>
      </c>
      <c r="L2168" t="str">
        <f t="shared" si="167"/>
        <v>tier - 1</v>
      </c>
      <c r="M2168" t="str">
        <f t="shared" si="168"/>
        <v>tier - 1</v>
      </c>
      <c r="N2168" t="str">
        <f t="shared" si="169"/>
        <v>R1013</v>
      </c>
    </row>
    <row r="2169" spans="1:14" x14ac:dyDescent="0.25">
      <c r="A2169" t="s">
        <v>2198</v>
      </c>
      <c r="B2169">
        <v>1992</v>
      </c>
      <c r="C2169" s="17" t="s">
        <v>20</v>
      </c>
      <c r="D2169" s="15">
        <v>13</v>
      </c>
      <c r="E2169" s="21">
        <f t="shared" si="165"/>
        <v>33860</v>
      </c>
      <c r="F2169" s="23">
        <f t="shared" si="166"/>
        <v>30</v>
      </c>
      <c r="G2169">
        <v>0</v>
      </c>
      <c r="H2169" s="19">
        <v>36976.449999999997</v>
      </c>
      <c r="I2169" t="s">
        <v>11</v>
      </c>
      <c r="J2169" t="s">
        <v>12</v>
      </c>
      <c r="K2169" t="s">
        <v>42</v>
      </c>
      <c r="L2169" t="str">
        <f t="shared" si="167"/>
        <v>tier - 2</v>
      </c>
      <c r="M2169" t="str">
        <f t="shared" si="168"/>
        <v>tier - 3</v>
      </c>
      <c r="N2169" t="str">
        <f t="shared" si="169"/>
        <v>R1011</v>
      </c>
    </row>
    <row r="2170" spans="1:14" x14ac:dyDescent="0.25">
      <c r="A2170" t="s">
        <v>2199</v>
      </c>
      <c r="B2170">
        <v>1991</v>
      </c>
      <c r="C2170" s="17" t="s">
        <v>15</v>
      </c>
      <c r="D2170" s="15">
        <v>1</v>
      </c>
      <c r="E2170" s="21">
        <f t="shared" si="165"/>
        <v>33543</v>
      </c>
      <c r="F2170" s="23">
        <f t="shared" si="166"/>
        <v>31</v>
      </c>
      <c r="G2170">
        <v>3</v>
      </c>
      <c r="H2170" s="19">
        <v>37040.879999999997</v>
      </c>
      <c r="I2170" t="s">
        <v>11</v>
      </c>
      <c r="J2170" t="s">
        <v>11</v>
      </c>
      <c r="K2170" t="s">
        <v>42</v>
      </c>
      <c r="L2170" t="str">
        <f t="shared" si="167"/>
        <v>tier - 2</v>
      </c>
      <c r="M2170" t="str">
        <f t="shared" si="168"/>
        <v>tier - 2</v>
      </c>
      <c r="N2170" t="str">
        <f t="shared" si="169"/>
        <v>R1011</v>
      </c>
    </row>
    <row r="2171" spans="1:14" x14ac:dyDescent="0.25">
      <c r="A2171" t="s">
        <v>2200</v>
      </c>
      <c r="B2171">
        <v>1988</v>
      </c>
      <c r="C2171" s="17" t="s">
        <v>30</v>
      </c>
      <c r="D2171" s="15">
        <v>17</v>
      </c>
      <c r="E2171" s="21">
        <f t="shared" si="165"/>
        <v>32494</v>
      </c>
      <c r="F2171" s="23">
        <f t="shared" si="166"/>
        <v>34</v>
      </c>
      <c r="G2171">
        <v>3</v>
      </c>
      <c r="H2171" s="19">
        <v>37076.370000000003</v>
      </c>
      <c r="I2171" t="s">
        <v>11</v>
      </c>
      <c r="J2171" t="s">
        <v>16</v>
      </c>
      <c r="K2171" t="s">
        <v>42</v>
      </c>
      <c r="L2171" t="str">
        <f t="shared" si="167"/>
        <v>tier - 2</v>
      </c>
      <c r="M2171" t="str">
        <f t="shared" si="168"/>
        <v>tier - 1</v>
      </c>
      <c r="N2171" t="str">
        <f t="shared" si="169"/>
        <v>R1011</v>
      </c>
    </row>
    <row r="2172" spans="1:14" x14ac:dyDescent="0.25">
      <c r="A2172" t="s">
        <v>2201</v>
      </c>
      <c r="B2172">
        <v>1989</v>
      </c>
      <c r="C2172" s="17" t="s">
        <v>18</v>
      </c>
      <c r="D2172" s="15">
        <v>10</v>
      </c>
      <c r="E2172" s="21">
        <f t="shared" si="165"/>
        <v>32669</v>
      </c>
      <c r="F2172" s="23">
        <f t="shared" si="166"/>
        <v>33</v>
      </c>
      <c r="G2172">
        <v>0</v>
      </c>
      <c r="H2172" s="19">
        <v>37079.370000000003</v>
      </c>
      <c r="I2172" t="s">
        <v>11</v>
      </c>
      <c r="J2172" t="s">
        <v>12</v>
      </c>
      <c r="K2172" t="s">
        <v>42</v>
      </c>
      <c r="L2172" t="str">
        <f t="shared" si="167"/>
        <v>tier - 2</v>
      </c>
      <c r="M2172" t="str">
        <f t="shared" si="168"/>
        <v>tier - 3</v>
      </c>
      <c r="N2172" t="str">
        <f t="shared" si="169"/>
        <v>R1011</v>
      </c>
    </row>
    <row r="2173" spans="1:14" x14ac:dyDescent="0.25">
      <c r="A2173" t="s">
        <v>2202</v>
      </c>
      <c r="B2173">
        <v>1995</v>
      </c>
      <c r="C2173" s="17" t="s">
        <v>37</v>
      </c>
      <c r="D2173" s="15">
        <v>30</v>
      </c>
      <c r="E2173" s="21">
        <f t="shared" si="165"/>
        <v>35002</v>
      </c>
      <c r="F2173" s="23">
        <f t="shared" si="166"/>
        <v>27</v>
      </c>
      <c r="G2173">
        <v>0</v>
      </c>
      <c r="H2173" s="19">
        <v>37133.9</v>
      </c>
      <c r="I2173" t="s">
        <v>11</v>
      </c>
      <c r="J2173" t="s">
        <v>11</v>
      </c>
      <c r="K2173" t="s">
        <v>13</v>
      </c>
      <c r="L2173" t="str">
        <f t="shared" si="167"/>
        <v>tier - 2</v>
      </c>
      <c r="M2173" t="str">
        <f t="shared" si="168"/>
        <v>tier - 2</v>
      </c>
      <c r="N2173" t="str">
        <f t="shared" si="169"/>
        <v>R1013</v>
      </c>
    </row>
    <row r="2174" spans="1:14" x14ac:dyDescent="0.25">
      <c r="A2174" t="s">
        <v>2203</v>
      </c>
      <c r="B2174">
        <v>2000</v>
      </c>
      <c r="C2174" s="17" t="s">
        <v>20</v>
      </c>
      <c r="D2174" s="15">
        <v>5</v>
      </c>
      <c r="E2174" s="21">
        <f t="shared" si="165"/>
        <v>36774</v>
      </c>
      <c r="F2174" s="23">
        <f t="shared" si="166"/>
        <v>22</v>
      </c>
      <c r="G2174">
        <v>1</v>
      </c>
      <c r="H2174" s="19">
        <v>37165.160000000003</v>
      </c>
      <c r="I2174" t="s">
        <v>16</v>
      </c>
      <c r="J2174" t="s">
        <v>12</v>
      </c>
      <c r="K2174" t="s">
        <v>31</v>
      </c>
      <c r="L2174" t="str">
        <f t="shared" si="167"/>
        <v>tier - 1</v>
      </c>
      <c r="M2174" t="str">
        <f t="shared" si="168"/>
        <v>tier - 3</v>
      </c>
      <c r="N2174" t="str">
        <f t="shared" si="169"/>
        <v>Unknown</v>
      </c>
    </row>
    <row r="2175" spans="1:14" x14ac:dyDescent="0.25">
      <c r="A2175" t="s">
        <v>2204</v>
      </c>
      <c r="B2175">
        <v>1990</v>
      </c>
      <c r="C2175" s="17" t="s">
        <v>37</v>
      </c>
      <c r="D2175" s="15">
        <v>17</v>
      </c>
      <c r="E2175" s="21">
        <f t="shared" si="165"/>
        <v>33163</v>
      </c>
      <c r="F2175" s="23">
        <f t="shared" si="166"/>
        <v>32</v>
      </c>
      <c r="G2175">
        <v>3</v>
      </c>
      <c r="H2175" s="19">
        <v>37251.22</v>
      </c>
      <c r="I2175" t="s">
        <v>11</v>
      </c>
      <c r="J2175" t="s">
        <v>11</v>
      </c>
      <c r="K2175" t="s">
        <v>42</v>
      </c>
      <c r="L2175" t="str">
        <f t="shared" si="167"/>
        <v>tier - 2</v>
      </c>
      <c r="M2175" t="str">
        <f t="shared" si="168"/>
        <v>tier - 2</v>
      </c>
      <c r="N2175" t="str">
        <f t="shared" si="169"/>
        <v>R1011</v>
      </c>
    </row>
    <row r="2176" spans="1:14" x14ac:dyDescent="0.25">
      <c r="A2176" t="s">
        <v>2205</v>
      </c>
      <c r="B2176">
        <v>1985</v>
      </c>
      <c r="C2176" s="17" t="s">
        <v>15</v>
      </c>
      <c r="D2176" s="15">
        <v>17</v>
      </c>
      <c r="E2176" s="21">
        <f t="shared" si="165"/>
        <v>31368</v>
      </c>
      <c r="F2176" s="23">
        <f t="shared" si="166"/>
        <v>37</v>
      </c>
      <c r="G2176">
        <v>0</v>
      </c>
      <c r="H2176" s="19">
        <v>37270.15</v>
      </c>
      <c r="I2176" t="s">
        <v>11</v>
      </c>
      <c r="J2176" t="s">
        <v>16</v>
      </c>
      <c r="K2176" t="s">
        <v>247</v>
      </c>
      <c r="L2176" t="str">
        <f t="shared" si="167"/>
        <v>tier - 2</v>
      </c>
      <c r="M2176" t="str">
        <f t="shared" si="168"/>
        <v>tier - 1</v>
      </c>
      <c r="N2176" t="str">
        <f t="shared" si="169"/>
        <v>R1024</v>
      </c>
    </row>
    <row r="2177" spans="1:14" x14ac:dyDescent="0.25">
      <c r="A2177" t="s">
        <v>2206</v>
      </c>
      <c r="B2177">
        <v>1975</v>
      </c>
      <c r="C2177" s="17" t="s">
        <v>15</v>
      </c>
      <c r="D2177" s="15">
        <v>9</v>
      </c>
      <c r="E2177" s="21">
        <f t="shared" si="165"/>
        <v>27707</v>
      </c>
      <c r="F2177" s="23">
        <f t="shared" si="166"/>
        <v>47</v>
      </c>
      <c r="G2177">
        <v>1</v>
      </c>
      <c r="H2177" s="19">
        <v>37272.339999999997</v>
      </c>
      <c r="I2177" t="s">
        <v>11</v>
      </c>
      <c r="J2177" t="s">
        <v>12</v>
      </c>
      <c r="K2177" t="s">
        <v>42</v>
      </c>
      <c r="L2177" t="str">
        <f t="shared" si="167"/>
        <v>tier - 2</v>
      </c>
      <c r="M2177" t="str">
        <f t="shared" si="168"/>
        <v>tier - 3</v>
      </c>
      <c r="N2177" t="str">
        <f t="shared" si="169"/>
        <v>R1011</v>
      </c>
    </row>
    <row r="2178" spans="1:14" x14ac:dyDescent="0.25">
      <c r="A2178" t="s">
        <v>2207</v>
      </c>
      <c r="B2178">
        <v>1969</v>
      </c>
      <c r="C2178" s="17" t="s">
        <v>37</v>
      </c>
      <c r="D2178" s="15">
        <v>30</v>
      </c>
      <c r="E2178" s="21">
        <f t="shared" ref="E2178:E2241" si="170">DATEVALUE(D2178&amp;"-"&amp;C2178&amp;"-"&amp;B2178)</f>
        <v>25506</v>
      </c>
      <c r="F2178" s="23">
        <f t="shared" si="166"/>
        <v>53</v>
      </c>
      <c r="G2178">
        <v>0</v>
      </c>
      <c r="H2178" s="19">
        <v>37277.269999999997</v>
      </c>
      <c r="I2178" t="s">
        <v>16</v>
      </c>
      <c r="J2178" t="s">
        <v>12</v>
      </c>
      <c r="K2178" t="s">
        <v>42</v>
      </c>
      <c r="L2178" t="str">
        <f t="shared" si="167"/>
        <v>tier - 1</v>
      </c>
      <c r="M2178" t="str">
        <f t="shared" si="168"/>
        <v>tier - 3</v>
      </c>
      <c r="N2178" t="str">
        <f t="shared" si="169"/>
        <v>R1011</v>
      </c>
    </row>
    <row r="2179" spans="1:14" x14ac:dyDescent="0.25">
      <c r="A2179" t="s">
        <v>2208</v>
      </c>
      <c r="B2179">
        <v>1979</v>
      </c>
      <c r="C2179" s="17" t="s">
        <v>35</v>
      </c>
      <c r="D2179" s="15">
        <v>3</v>
      </c>
      <c r="E2179" s="21">
        <f t="shared" si="170"/>
        <v>29070</v>
      </c>
      <c r="F2179" s="23">
        <f t="shared" ref="F2179:F2242" si="171">DATEDIF(E2179,DATE(2023,6,8),"Y")</f>
        <v>43</v>
      </c>
      <c r="G2179">
        <v>2</v>
      </c>
      <c r="H2179" s="19">
        <v>37425.94</v>
      </c>
      <c r="I2179" t="s">
        <v>11</v>
      </c>
      <c r="J2179" t="s">
        <v>16</v>
      </c>
      <c r="K2179" t="s">
        <v>42</v>
      </c>
      <c r="L2179" t="str">
        <f t="shared" ref="L2179:L2242" si="172">SUBSTITUTE(I2179,"?","tier - 2")</f>
        <v>tier - 2</v>
      </c>
      <c r="M2179" t="str">
        <f t="shared" ref="M2179:M2242" si="173">SUBSTITUTE(J2179,"?","tier - 2")</f>
        <v>tier - 1</v>
      </c>
      <c r="N2179" t="str">
        <f t="shared" ref="N2179:N2242" si="174">SUBSTITUTE(K2179,"?","Unknown")</f>
        <v>R1011</v>
      </c>
    </row>
    <row r="2180" spans="1:14" x14ac:dyDescent="0.25">
      <c r="A2180" t="s">
        <v>2209</v>
      </c>
      <c r="B2180">
        <v>2002</v>
      </c>
      <c r="C2180" s="17" t="s">
        <v>20</v>
      </c>
      <c r="D2180" s="15">
        <v>27</v>
      </c>
      <c r="E2180" s="21">
        <f t="shared" si="170"/>
        <v>37526</v>
      </c>
      <c r="F2180" s="23">
        <f t="shared" si="171"/>
        <v>20</v>
      </c>
      <c r="G2180">
        <v>3</v>
      </c>
      <c r="H2180" s="19">
        <v>37465.339999999997</v>
      </c>
      <c r="I2180" t="s">
        <v>16</v>
      </c>
      <c r="J2180" t="s">
        <v>11</v>
      </c>
      <c r="K2180" t="s">
        <v>23</v>
      </c>
      <c r="L2180" t="str">
        <f t="shared" si="172"/>
        <v>tier - 1</v>
      </c>
      <c r="M2180" t="str">
        <f t="shared" si="173"/>
        <v>tier - 2</v>
      </c>
      <c r="N2180" t="str">
        <f t="shared" si="174"/>
        <v>R1012</v>
      </c>
    </row>
    <row r="2181" spans="1:14" x14ac:dyDescent="0.25">
      <c r="A2181" t="s">
        <v>2210</v>
      </c>
      <c r="B2181">
        <v>2000</v>
      </c>
      <c r="C2181" s="17" t="s">
        <v>37</v>
      </c>
      <c r="D2181" s="15">
        <v>12</v>
      </c>
      <c r="E2181" s="21">
        <f t="shared" si="170"/>
        <v>36811</v>
      </c>
      <c r="F2181" s="23">
        <f t="shared" si="171"/>
        <v>22</v>
      </c>
      <c r="G2181">
        <v>2</v>
      </c>
      <c r="H2181" s="19">
        <v>37484.449999999997</v>
      </c>
      <c r="I2181" t="s">
        <v>16</v>
      </c>
      <c r="J2181" t="s">
        <v>16</v>
      </c>
      <c r="K2181" t="s">
        <v>13</v>
      </c>
      <c r="L2181" t="str">
        <f t="shared" si="172"/>
        <v>tier - 1</v>
      </c>
      <c r="M2181" t="str">
        <f t="shared" si="173"/>
        <v>tier - 1</v>
      </c>
      <c r="N2181" t="str">
        <f t="shared" si="174"/>
        <v>R1013</v>
      </c>
    </row>
    <row r="2182" spans="1:14" x14ac:dyDescent="0.25">
      <c r="A2182" t="s">
        <v>2211</v>
      </c>
      <c r="B2182">
        <v>1990</v>
      </c>
      <c r="C2182" s="17" t="s">
        <v>15</v>
      </c>
      <c r="D2182" s="15">
        <v>16</v>
      </c>
      <c r="E2182" s="21">
        <f t="shared" si="170"/>
        <v>33193</v>
      </c>
      <c r="F2182" s="23">
        <f t="shared" si="171"/>
        <v>32</v>
      </c>
      <c r="G2182">
        <v>1</v>
      </c>
      <c r="H2182" s="19">
        <v>37607.53</v>
      </c>
      <c r="I2182" t="s">
        <v>16</v>
      </c>
      <c r="J2182" t="s">
        <v>11</v>
      </c>
      <c r="K2182" t="s">
        <v>166</v>
      </c>
      <c r="L2182" t="str">
        <f t="shared" si="172"/>
        <v>tier - 1</v>
      </c>
      <c r="M2182" t="str">
        <f t="shared" si="173"/>
        <v>tier - 2</v>
      </c>
      <c r="N2182" t="str">
        <f t="shared" si="174"/>
        <v>R1019</v>
      </c>
    </row>
    <row r="2183" spans="1:14" x14ac:dyDescent="0.25">
      <c r="A2183" t="s">
        <v>2212</v>
      </c>
      <c r="B2183">
        <v>1982</v>
      </c>
      <c r="C2183" s="17" t="s">
        <v>18</v>
      </c>
      <c r="D2183" s="15">
        <v>20</v>
      </c>
      <c r="E2183" s="21">
        <f t="shared" si="170"/>
        <v>30122</v>
      </c>
      <c r="F2183" s="23">
        <f t="shared" si="171"/>
        <v>40</v>
      </c>
      <c r="G2183">
        <v>3</v>
      </c>
      <c r="H2183" s="19">
        <v>37650.74</v>
      </c>
      <c r="I2183" t="s">
        <v>11</v>
      </c>
      <c r="J2183" t="s">
        <v>11</v>
      </c>
      <c r="K2183" t="s">
        <v>23</v>
      </c>
      <c r="L2183" t="str">
        <f t="shared" si="172"/>
        <v>tier - 2</v>
      </c>
      <c r="M2183" t="str">
        <f t="shared" si="173"/>
        <v>tier - 2</v>
      </c>
      <c r="N2183" t="str">
        <f t="shared" si="174"/>
        <v>R1012</v>
      </c>
    </row>
    <row r="2184" spans="1:14" x14ac:dyDescent="0.25">
      <c r="A2184" t="s">
        <v>2213</v>
      </c>
      <c r="B2184">
        <v>1970</v>
      </c>
      <c r="C2184" s="17" t="s">
        <v>37</v>
      </c>
      <c r="D2184" s="15">
        <v>28</v>
      </c>
      <c r="E2184" s="21">
        <f t="shared" si="170"/>
        <v>25869</v>
      </c>
      <c r="F2184" s="23">
        <f t="shared" si="171"/>
        <v>52</v>
      </c>
      <c r="G2184">
        <v>0</v>
      </c>
      <c r="H2184" s="19">
        <v>37675.06</v>
      </c>
      <c r="I2184" t="s">
        <v>11</v>
      </c>
      <c r="J2184" t="s">
        <v>12</v>
      </c>
      <c r="K2184" t="s">
        <v>42</v>
      </c>
      <c r="L2184" t="str">
        <f t="shared" si="172"/>
        <v>tier - 2</v>
      </c>
      <c r="M2184" t="str">
        <f t="shared" si="173"/>
        <v>tier - 3</v>
      </c>
      <c r="N2184" t="str">
        <f t="shared" si="174"/>
        <v>R1011</v>
      </c>
    </row>
    <row r="2185" spans="1:14" x14ac:dyDescent="0.25">
      <c r="A2185" t="s">
        <v>2214</v>
      </c>
      <c r="B2185">
        <v>1988</v>
      </c>
      <c r="C2185" s="17" t="s">
        <v>37</v>
      </c>
      <c r="D2185" s="15">
        <v>10</v>
      </c>
      <c r="E2185" s="21">
        <f t="shared" si="170"/>
        <v>32426</v>
      </c>
      <c r="F2185" s="23">
        <f t="shared" si="171"/>
        <v>34</v>
      </c>
      <c r="G2185">
        <v>1</v>
      </c>
      <c r="H2185" s="19">
        <v>37701.879999999997</v>
      </c>
      <c r="I2185" t="s">
        <v>11</v>
      </c>
      <c r="J2185" t="s">
        <v>12</v>
      </c>
      <c r="K2185" t="s">
        <v>249</v>
      </c>
      <c r="L2185" t="str">
        <f t="shared" si="172"/>
        <v>tier - 2</v>
      </c>
      <c r="M2185" t="str">
        <f t="shared" si="173"/>
        <v>tier - 3</v>
      </c>
      <c r="N2185" t="str">
        <f t="shared" si="174"/>
        <v>R1023</v>
      </c>
    </row>
    <row r="2186" spans="1:14" x14ac:dyDescent="0.25">
      <c r="A2186" t="s">
        <v>2215</v>
      </c>
      <c r="B2186">
        <v>1976</v>
      </c>
      <c r="C2186" s="17" t="s">
        <v>20</v>
      </c>
      <c r="D2186" s="15">
        <v>18</v>
      </c>
      <c r="E2186" s="21">
        <f t="shared" si="170"/>
        <v>28021</v>
      </c>
      <c r="F2186" s="23">
        <f t="shared" si="171"/>
        <v>46</v>
      </c>
      <c r="G2186">
        <v>2</v>
      </c>
      <c r="H2186" s="19">
        <v>37735.199999999997</v>
      </c>
      <c r="I2186" t="s">
        <v>11</v>
      </c>
      <c r="J2186" t="s">
        <v>11</v>
      </c>
      <c r="K2186" t="s">
        <v>42</v>
      </c>
      <c r="L2186" t="str">
        <f t="shared" si="172"/>
        <v>tier - 2</v>
      </c>
      <c r="M2186" t="str">
        <f t="shared" si="173"/>
        <v>tier - 2</v>
      </c>
      <c r="N2186" t="str">
        <f t="shared" si="174"/>
        <v>R1011</v>
      </c>
    </row>
    <row r="2187" spans="1:14" x14ac:dyDescent="0.25">
      <c r="A2187" t="s">
        <v>2216</v>
      </c>
      <c r="B2187">
        <v>1986</v>
      </c>
      <c r="C2187" s="17" t="s">
        <v>35</v>
      </c>
      <c r="D2187" s="15">
        <v>15</v>
      </c>
      <c r="E2187" s="21">
        <f t="shared" si="170"/>
        <v>31639</v>
      </c>
      <c r="F2187" s="23">
        <f t="shared" si="171"/>
        <v>36</v>
      </c>
      <c r="G2187">
        <v>0</v>
      </c>
      <c r="H2187" s="19">
        <v>37742.58</v>
      </c>
      <c r="I2187" t="s">
        <v>16</v>
      </c>
      <c r="J2187" t="s">
        <v>16</v>
      </c>
      <c r="K2187" t="s">
        <v>13</v>
      </c>
      <c r="L2187" t="str">
        <f t="shared" si="172"/>
        <v>tier - 1</v>
      </c>
      <c r="M2187" t="str">
        <f t="shared" si="173"/>
        <v>tier - 1</v>
      </c>
      <c r="N2187" t="str">
        <f t="shared" si="174"/>
        <v>R1013</v>
      </c>
    </row>
    <row r="2188" spans="1:14" x14ac:dyDescent="0.25">
      <c r="A2188" t="s">
        <v>2217</v>
      </c>
      <c r="B2188">
        <v>1983</v>
      </c>
      <c r="C2188" s="17" t="s">
        <v>10</v>
      </c>
      <c r="D2188" s="15">
        <v>26</v>
      </c>
      <c r="E2188" s="21">
        <f t="shared" si="170"/>
        <v>30523</v>
      </c>
      <c r="F2188" s="23">
        <f t="shared" si="171"/>
        <v>39</v>
      </c>
      <c r="G2188">
        <v>3</v>
      </c>
      <c r="H2188" s="19">
        <v>37800.980000000003</v>
      </c>
      <c r="I2188" t="s">
        <v>11</v>
      </c>
      <c r="J2188" t="s">
        <v>11</v>
      </c>
      <c r="K2188" t="s">
        <v>42</v>
      </c>
      <c r="L2188" t="str">
        <f t="shared" si="172"/>
        <v>tier - 2</v>
      </c>
      <c r="M2188" t="str">
        <f t="shared" si="173"/>
        <v>tier - 2</v>
      </c>
      <c r="N2188" t="str">
        <f t="shared" si="174"/>
        <v>R1011</v>
      </c>
    </row>
    <row r="2189" spans="1:14" x14ac:dyDescent="0.25">
      <c r="A2189" t="s">
        <v>2218</v>
      </c>
      <c r="B2189">
        <v>1979</v>
      </c>
      <c r="C2189" s="17" t="s">
        <v>20</v>
      </c>
      <c r="D2189" s="15">
        <v>9</v>
      </c>
      <c r="E2189" s="21">
        <f t="shared" si="170"/>
        <v>29107</v>
      </c>
      <c r="F2189" s="23">
        <f t="shared" si="171"/>
        <v>43</v>
      </c>
      <c r="G2189">
        <v>0</v>
      </c>
      <c r="H2189" s="19">
        <v>37829.72</v>
      </c>
      <c r="I2189" t="s">
        <v>16</v>
      </c>
      <c r="J2189" t="s">
        <v>11</v>
      </c>
      <c r="K2189" t="s">
        <v>42</v>
      </c>
      <c r="L2189" t="str">
        <f t="shared" si="172"/>
        <v>tier - 1</v>
      </c>
      <c r="M2189" t="str">
        <f t="shared" si="173"/>
        <v>tier - 2</v>
      </c>
      <c r="N2189" t="str">
        <f t="shared" si="174"/>
        <v>R1011</v>
      </c>
    </row>
    <row r="2190" spans="1:14" x14ac:dyDescent="0.25">
      <c r="A2190" t="s">
        <v>2219</v>
      </c>
      <c r="B2190">
        <v>1998</v>
      </c>
      <c r="C2190" s="17" t="s">
        <v>10</v>
      </c>
      <c r="D2190" s="15">
        <v>29</v>
      </c>
      <c r="E2190" s="21">
        <f t="shared" si="170"/>
        <v>36005</v>
      </c>
      <c r="F2190" s="23">
        <f t="shared" si="171"/>
        <v>24</v>
      </c>
      <c r="G2190">
        <v>0</v>
      </c>
      <c r="H2190" s="19">
        <v>38126.25</v>
      </c>
      <c r="I2190" t="s">
        <v>16</v>
      </c>
      <c r="J2190" t="s">
        <v>12</v>
      </c>
      <c r="K2190" t="s">
        <v>13</v>
      </c>
      <c r="L2190" t="str">
        <f t="shared" si="172"/>
        <v>tier - 1</v>
      </c>
      <c r="M2190" t="str">
        <f t="shared" si="173"/>
        <v>tier - 3</v>
      </c>
      <c r="N2190" t="str">
        <f t="shared" si="174"/>
        <v>R1013</v>
      </c>
    </row>
    <row r="2191" spans="1:14" x14ac:dyDescent="0.25">
      <c r="A2191" t="s">
        <v>2220</v>
      </c>
      <c r="B2191">
        <v>1972</v>
      </c>
      <c r="C2191" s="17" t="s">
        <v>15</v>
      </c>
      <c r="D2191" s="15">
        <v>19</v>
      </c>
      <c r="E2191" s="21">
        <f t="shared" si="170"/>
        <v>26622</v>
      </c>
      <c r="F2191" s="23">
        <f t="shared" si="171"/>
        <v>50</v>
      </c>
      <c r="G2191">
        <v>0</v>
      </c>
      <c r="H2191" s="19">
        <v>38189.1</v>
      </c>
      <c r="I2191" t="s">
        <v>11</v>
      </c>
      <c r="J2191" t="s">
        <v>11</v>
      </c>
      <c r="K2191" t="s">
        <v>42</v>
      </c>
      <c r="L2191" t="str">
        <f t="shared" si="172"/>
        <v>tier - 2</v>
      </c>
      <c r="M2191" t="str">
        <f t="shared" si="173"/>
        <v>tier - 2</v>
      </c>
      <c r="N2191" t="str">
        <f t="shared" si="174"/>
        <v>R1011</v>
      </c>
    </row>
    <row r="2192" spans="1:14" x14ac:dyDescent="0.25">
      <c r="A2192" t="s">
        <v>2221</v>
      </c>
      <c r="B2192">
        <v>1989</v>
      </c>
      <c r="C2192" s="17" t="s">
        <v>20</v>
      </c>
      <c r="D2192" s="15">
        <v>8</v>
      </c>
      <c r="E2192" s="21">
        <f t="shared" si="170"/>
        <v>32759</v>
      </c>
      <c r="F2192" s="23">
        <f t="shared" si="171"/>
        <v>33</v>
      </c>
      <c r="G2192">
        <v>3</v>
      </c>
      <c r="H2192" s="19">
        <v>38237.339999999997</v>
      </c>
      <c r="I2192" t="s">
        <v>11</v>
      </c>
      <c r="J2192" t="s">
        <v>12</v>
      </c>
      <c r="K2192" t="s">
        <v>42</v>
      </c>
      <c r="L2192" t="str">
        <f t="shared" si="172"/>
        <v>tier - 2</v>
      </c>
      <c r="M2192" t="str">
        <f t="shared" si="173"/>
        <v>tier - 3</v>
      </c>
      <c r="N2192" t="str">
        <f t="shared" si="174"/>
        <v>R1011</v>
      </c>
    </row>
    <row r="2193" spans="1:14" x14ac:dyDescent="0.25">
      <c r="A2193" t="s">
        <v>2222</v>
      </c>
      <c r="B2193">
        <v>1964</v>
      </c>
      <c r="C2193" s="17" t="s">
        <v>18</v>
      </c>
      <c r="D2193" s="15">
        <v>16</v>
      </c>
      <c r="E2193" s="21">
        <f t="shared" si="170"/>
        <v>23544</v>
      </c>
      <c r="F2193" s="23">
        <f t="shared" si="171"/>
        <v>58</v>
      </c>
      <c r="G2193">
        <v>0</v>
      </c>
      <c r="H2193" s="19">
        <v>38241.74</v>
      </c>
      <c r="I2193" t="s">
        <v>11</v>
      </c>
      <c r="J2193" t="s">
        <v>12</v>
      </c>
      <c r="K2193" t="s">
        <v>42</v>
      </c>
      <c r="L2193" t="str">
        <f t="shared" si="172"/>
        <v>tier - 2</v>
      </c>
      <c r="M2193" t="str">
        <f t="shared" si="173"/>
        <v>tier - 3</v>
      </c>
      <c r="N2193" t="str">
        <f t="shared" si="174"/>
        <v>R1011</v>
      </c>
    </row>
    <row r="2194" spans="1:14" x14ac:dyDescent="0.25">
      <c r="A2194" t="s">
        <v>2223</v>
      </c>
      <c r="B2194">
        <v>1980</v>
      </c>
      <c r="C2194" s="17" t="s">
        <v>35</v>
      </c>
      <c r="D2194" s="15">
        <v>16</v>
      </c>
      <c r="E2194" s="21">
        <f t="shared" si="170"/>
        <v>29449</v>
      </c>
      <c r="F2194" s="23">
        <f t="shared" si="171"/>
        <v>42</v>
      </c>
      <c r="G2194">
        <v>1</v>
      </c>
      <c r="H2194" s="19">
        <v>38245.589999999997</v>
      </c>
      <c r="I2194" t="s">
        <v>16</v>
      </c>
      <c r="J2194" t="s">
        <v>11</v>
      </c>
      <c r="K2194" t="s">
        <v>13</v>
      </c>
      <c r="L2194" t="str">
        <f t="shared" si="172"/>
        <v>tier - 1</v>
      </c>
      <c r="M2194" t="str">
        <f t="shared" si="173"/>
        <v>tier - 2</v>
      </c>
      <c r="N2194" t="str">
        <f t="shared" si="174"/>
        <v>R1013</v>
      </c>
    </row>
    <row r="2195" spans="1:14" x14ac:dyDescent="0.25">
      <c r="A2195" t="s">
        <v>2224</v>
      </c>
      <c r="B2195">
        <v>1989</v>
      </c>
      <c r="C2195" s="17" t="s">
        <v>37</v>
      </c>
      <c r="D2195" s="15">
        <v>30</v>
      </c>
      <c r="E2195" s="21">
        <f t="shared" si="170"/>
        <v>32811</v>
      </c>
      <c r="F2195" s="23">
        <f t="shared" si="171"/>
        <v>33</v>
      </c>
      <c r="G2195">
        <v>1</v>
      </c>
      <c r="H2195" s="19">
        <v>38282.75</v>
      </c>
      <c r="I2195" t="s">
        <v>16</v>
      </c>
      <c r="J2195" t="s">
        <v>11</v>
      </c>
      <c r="K2195" t="s">
        <v>13</v>
      </c>
      <c r="L2195" t="str">
        <f t="shared" si="172"/>
        <v>tier - 1</v>
      </c>
      <c r="M2195" t="str">
        <f t="shared" si="173"/>
        <v>tier - 2</v>
      </c>
      <c r="N2195" t="str">
        <f t="shared" si="174"/>
        <v>R1013</v>
      </c>
    </row>
    <row r="2196" spans="1:14" x14ac:dyDescent="0.25">
      <c r="A2196" t="s">
        <v>2225</v>
      </c>
      <c r="B2196">
        <v>1980</v>
      </c>
      <c r="C2196" s="17" t="s">
        <v>18</v>
      </c>
      <c r="D2196" s="15">
        <v>12</v>
      </c>
      <c r="E2196" s="21">
        <f t="shared" si="170"/>
        <v>29384</v>
      </c>
      <c r="F2196" s="23">
        <f t="shared" si="171"/>
        <v>42</v>
      </c>
      <c r="G2196">
        <v>2</v>
      </c>
      <c r="H2196" s="19">
        <v>38313.129999999997</v>
      </c>
      <c r="I2196" t="s">
        <v>16</v>
      </c>
      <c r="J2196" t="s">
        <v>12</v>
      </c>
      <c r="K2196" t="s">
        <v>42</v>
      </c>
      <c r="L2196" t="str">
        <f t="shared" si="172"/>
        <v>tier - 1</v>
      </c>
      <c r="M2196" t="str">
        <f t="shared" si="173"/>
        <v>tier - 3</v>
      </c>
      <c r="N2196" t="str">
        <f t="shared" si="174"/>
        <v>R1011</v>
      </c>
    </row>
    <row r="2197" spans="1:14" x14ac:dyDescent="0.25">
      <c r="A2197" t="s">
        <v>2226</v>
      </c>
      <c r="B2197">
        <v>2002</v>
      </c>
      <c r="C2197" s="17" t="s">
        <v>20</v>
      </c>
      <c r="D2197" s="15">
        <v>17</v>
      </c>
      <c r="E2197" s="21">
        <f t="shared" si="170"/>
        <v>37516</v>
      </c>
      <c r="F2197" s="23">
        <f t="shared" si="171"/>
        <v>20</v>
      </c>
      <c r="G2197">
        <v>2</v>
      </c>
      <c r="H2197" s="19">
        <v>38344.57</v>
      </c>
      <c r="I2197" t="s">
        <v>16</v>
      </c>
      <c r="J2197" t="s">
        <v>12</v>
      </c>
      <c r="K2197" t="s">
        <v>42</v>
      </c>
      <c r="L2197" t="str">
        <f t="shared" si="172"/>
        <v>tier - 1</v>
      </c>
      <c r="M2197" t="str">
        <f t="shared" si="173"/>
        <v>tier - 3</v>
      </c>
      <c r="N2197" t="str">
        <f t="shared" si="174"/>
        <v>R1011</v>
      </c>
    </row>
    <row r="2198" spans="1:14" x14ac:dyDescent="0.25">
      <c r="A2198" t="s">
        <v>2227</v>
      </c>
      <c r="B2198">
        <v>1970</v>
      </c>
      <c r="C2198" s="17" t="s">
        <v>35</v>
      </c>
      <c r="D2198" s="15">
        <v>22</v>
      </c>
      <c r="E2198" s="21">
        <f t="shared" si="170"/>
        <v>25802</v>
      </c>
      <c r="F2198" s="23">
        <f t="shared" si="171"/>
        <v>52</v>
      </c>
      <c r="G2198">
        <v>0</v>
      </c>
      <c r="H2198" s="19">
        <v>38389.79</v>
      </c>
      <c r="I2198" t="s">
        <v>11</v>
      </c>
      <c r="J2198" t="s">
        <v>12</v>
      </c>
      <c r="K2198" t="s">
        <v>42</v>
      </c>
      <c r="L2198" t="str">
        <f t="shared" si="172"/>
        <v>tier - 2</v>
      </c>
      <c r="M2198" t="str">
        <f t="shared" si="173"/>
        <v>tier - 3</v>
      </c>
      <c r="N2198" t="str">
        <f t="shared" si="174"/>
        <v>R1011</v>
      </c>
    </row>
    <row r="2199" spans="1:14" x14ac:dyDescent="0.25">
      <c r="A2199" t="s">
        <v>2228</v>
      </c>
      <c r="B2199">
        <v>1971</v>
      </c>
      <c r="C2199" s="17" t="s">
        <v>30</v>
      </c>
      <c r="D2199" s="15">
        <v>23</v>
      </c>
      <c r="E2199" s="21">
        <f t="shared" si="170"/>
        <v>26290</v>
      </c>
      <c r="F2199" s="23">
        <f t="shared" si="171"/>
        <v>51</v>
      </c>
      <c r="G2199">
        <v>0</v>
      </c>
      <c r="H2199" s="19">
        <v>38405.26</v>
      </c>
      <c r="I2199" t="s">
        <v>11</v>
      </c>
      <c r="J2199" t="s">
        <v>16</v>
      </c>
      <c r="K2199" t="s">
        <v>42</v>
      </c>
      <c r="L2199" t="str">
        <f t="shared" si="172"/>
        <v>tier - 2</v>
      </c>
      <c r="M2199" t="str">
        <f t="shared" si="173"/>
        <v>tier - 1</v>
      </c>
      <c r="N2199" t="str">
        <f t="shared" si="174"/>
        <v>R1011</v>
      </c>
    </row>
    <row r="2200" spans="1:14" x14ac:dyDescent="0.25">
      <c r="A2200" t="s">
        <v>2229</v>
      </c>
      <c r="B2200">
        <v>1986</v>
      </c>
      <c r="C2200" s="17" t="s">
        <v>18</v>
      </c>
      <c r="D2200" s="15">
        <v>21</v>
      </c>
      <c r="E2200" s="21">
        <f t="shared" si="170"/>
        <v>31584</v>
      </c>
      <c r="F2200" s="23">
        <f t="shared" si="171"/>
        <v>36</v>
      </c>
      <c r="G2200">
        <v>2</v>
      </c>
      <c r="H2200" s="19">
        <v>38415.47</v>
      </c>
      <c r="I2200" t="s">
        <v>16</v>
      </c>
      <c r="J2200" t="s">
        <v>11</v>
      </c>
      <c r="K2200" t="s">
        <v>42</v>
      </c>
      <c r="L2200" t="str">
        <f t="shared" si="172"/>
        <v>tier - 1</v>
      </c>
      <c r="M2200" t="str">
        <f t="shared" si="173"/>
        <v>tier - 2</v>
      </c>
      <c r="N2200" t="str">
        <f t="shared" si="174"/>
        <v>R1011</v>
      </c>
    </row>
    <row r="2201" spans="1:14" x14ac:dyDescent="0.25">
      <c r="A2201" t="s">
        <v>2230</v>
      </c>
      <c r="B2201">
        <v>1999</v>
      </c>
      <c r="C2201" s="17" t="s">
        <v>15</v>
      </c>
      <c r="D2201" s="15">
        <v>12</v>
      </c>
      <c r="E2201" s="21">
        <f t="shared" si="170"/>
        <v>36476</v>
      </c>
      <c r="F2201" s="23">
        <f t="shared" si="171"/>
        <v>23</v>
      </c>
      <c r="G2201">
        <v>2</v>
      </c>
      <c r="H2201" s="19">
        <v>38511.629999999997</v>
      </c>
      <c r="I2201" t="s">
        <v>11</v>
      </c>
      <c r="J2201" t="s">
        <v>11</v>
      </c>
      <c r="K2201" t="s">
        <v>247</v>
      </c>
      <c r="L2201" t="str">
        <f t="shared" si="172"/>
        <v>tier - 2</v>
      </c>
      <c r="M2201" t="str">
        <f t="shared" si="173"/>
        <v>tier - 2</v>
      </c>
      <c r="N2201" t="str">
        <f t="shared" si="174"/>
        <v>R1024</v>
      </c>
    </row>
    <row r="2202" spans="1:14" x14ac:dyDescent="0.25">
      <c r="A2202" t="s">
        <v>2231</v>
      </c>
      <c r="B2202">
        <v>1990</v>
      </c>
      <c r="C2202" s="17" t="s">
        <v>10</v>
      </c>
      <c r="D2202" s="15">
        <v>13</v>
      </c>
      <c r="E2202" s="21">
        <f t="shared" si="170"/>
        <v>33067</v>
      </c>
      <c r="F2202" s="23">
        <f t="shared" si="171"/>
        <v>32</v>
      </c>
      <c r="G2202">
        <v>3</v>
      </c>
      <c r="H2202" s="19">
        <v>38652.089999999997</v>
      </c>
      <c r="I2202" t="s">
        <v>11</v>
      </c>
      <c r="J2202" t="s">
        <v>11</v>
      </c>
      <c r="K2202" t="s">
        <v>42</v>
      </c>
      <c r="L2202" t="str">
        <f t="shared" si="172"/>
        <v>tier - 2</v>
      </c>
      <c r="M2202" t="str">
        <f t="shared" si="173"/>
        <v>tier - 2</v>
      </c>
      <c r="N2202" t="str">
        <f t="shared" si="174"/>
        <v>R1011</v>
      </c>
    </row>
    <row r="2203" spans="1:14" x14ac:dyDescent="0.25">
      <c r="A2203" t="s">
        <v>2232</v>
      </c>
      <c r="B2203">
        <v>1986</v>
      </c>
      <c r="C2203" s="17" t="s">
        <v>10</v>
      </c>
      <c r="D2203" s="15">
        <v>20</v>
      </c>
      <c r="E2203" s="21">
        <f t="shared" si="170"/>
        <v>31613</v>
      </c>
      <c r="F2203" s="23">
        <f t="shared" si="171"/>
        <v>36</v>
      </c>
      <c r="G2203">
        <v>1</v>
      </c>
      <c r="H2203" s="19">
        <v>38709.18</v>
      </c>
      <c r="I2203" t="s">
        <v>16</v>
      </c>
      <c r="J2203" t="s">
        <v>12</v>
      </c>
      <c r="K2203" t="s">
        <v>13</v>
      </c>
      <c r="L2203" t="str">
        <f t="shared" si="172"/>
        <v>tier - 1</v>
      </c>
      <c r="M2203" t="str">
        <f t="shared" si="173"/>
        <v>tier - 3</v>
      </c>
      <c r="N2203" t="str">
        <f t="shared" si="174"/>
        <v>R1013</v>
      </c>
    </row>
    <row r="2204" spans="1:14" x14ac:dyDescent="0.25">
      <c r="A2204" t="s">
        <v>31</v>
      </c>
      <c r="B2204">
        <v>1991</v>
      </c>
      <c r="C2204" s="17" t="s">
        <v>15</v>
      </c>
      <c r="D2204" s="15">
        <v>22</v>
      </c>
      <c r="E2204" s="21">
        <f t="shared" si="170"/>
        <v>33564</v>
      </c>
      <c r="F2204" s="23">
        <f t="shared" si="171"/>
        <v>31</v>
      </c>
      <c r="G2204">
        <v>2</v>
      </c>
      <c r="H2204" s="19">
        <v>38711</v>
      </c>
      <c r="I2204" t="s">
        <v>16</v>
      </c>
      <c r="J2204" t="s">
        <v>12</v>
      </c>
      <c r="K2204" t="s">
        <v>42</v>
      </c>
      <c r="L2204" t="str">
        <f t="shared" si="172"/>
        <v>tier - 1</v>
      </c>
      <c r="M2204" t="str">
        <f t="shared" si="173"/>
        <v>tier - 3</v>
      </c>
      <c r="N2204" t="str">
        <f t="shared" si="174"/>
        <v>R1011</v>
      </c>
    </row>
    <row r="2205" spans="1:14" x14ac:dyDescent="0.25">
      <c r="A2205" t="s">
        <v>2233</v>
      </c>
      <c r="B2205">
        <v>1991</v>
      </c>
      <c r="C2205" s="17" t="s">
        <v>15</v>
      </c>
      <c r="D2205" s="15">
        <v>2</v>
      </c>
      <c r="E2205" s="21">
        <f t="shared" si="170"/>
        <v>33544</v>
      </c>
      <c r="F2205" s="23">
        <f t="shared" si="171"/>
        <v>31</v>
      </c>
      <c r="G2205">
        <v>2</v>
      </c>
      <c r="H2205" s="19">
        <v>38711</v>
      </c>
      <c r="I2205" t="s">
        <v>11</v>
      </c>
      <c r="J2205" t="s">
        <v>11</v>
      </c>
      <c r="K2205" t="s">
        <v>42</v>
      </c>
      <c r="L2205" t="str">
        <f t="shared" si="172"/>
        <v>tier - 2</v>
      </c>
      <c r="M2205" t="str">
        <f t="shared" si="173"/>
        <v>tier - 2</v>
      </c>
      <c r="N2205" t="str">
        <f t="shared" si="174"/>
        <v>R1011</v>
      </c>
    </row>
    <row r="2206" spans="1:14" x14ac:dyDescent="0.25">
      <c r="A2206" t="s">
        <v>2234</v>
      </c>
      <c r="B2206">
        <v>1976</v>
      </c>
      <c r="C2206" s="17" t="s">
        <v>18</v>
      </c>
      <c r="D2206" s="15">
        <v>15</v>
      </c>
      <c r="E2206" s="21">
        <f t="shared" si="170"/>
        <v>27926</v>
      </c>
      <c r="F2206" s="23">
        <f t="shared" si="171"/>
        <v>46</v>
      </c>
      <c r="G2206">
        <v>2</v>
      </c>
      <c r="H2206" s="19">
        <v>38740.120000000003</v>
      </c>
      <c r="I2206" t="s">
        <v>11</v>
      </c>
      <c r="J2206" t="s">
        <v>11</v>
      </c>
      <c r="K2206" t="s">
        <v>23</v>
      </c>
      <c r="L2206" t="str">
        <f t="shared" si="172"/>
        <v>tier - 2</v>
      </c>
      <c r="M2206" t="str">
        <f t="shared" si="173"/>
        <v>tier - 2</v>
      </c>
      <c r="N2206" t="str">
        <f t="shared" si="174"/>
        <v>R1012</v>
      </c>
    </row>
    <row r="2207" spans="1:14" x14ac:dyDescent="0.25">
      <c r="A2207" t="s">
        <v>2235</v>
      </c>
      <c r="B2207">
        <v>1991</v>
      </c>
      <c r="C2207" s="17" t="s">
        <v>15</v>
      </c>
      <c r="D2207" s="15">
        <v>8</v>
      </c>
      <c r="E2207" s="21">
        <f t="shared" si="170"/>
        <v>33550</v>
      </c>
      <c r="F2207" s="23">
        <f t="shared" si="171"/>
        <v>31</v>
      </c>
      <c r="G2207">
        <v>3</v>
      </c>
      <c r="H2207" s="19">
        <v>38746.36</v>
      </c>
      <c r="I2207" t="s">
        <v>16</v>
      </c>
      <c r="J2207" t="s">
        <v>11</v>
      </c>
      <c r="K2207" t="s">
        <v>23</v>
      </c>
      <c r="L2207" t="str">
        <f t="shared" si="172"/>
        <v>tier - 1</v>
      </c>
      <c r="M2207" t="str">
        <f t="shared" si="173"/>
        <v>tier - 2</v>
      </c>
      <c r="N2207" t="str">
        <f t="shared" si="174"/>
        <v>R1012</v>
      </c>
    </row>
    <row r="2208" spans="1:14" x14ac:dyDescent="0.25">
      <c r="A2208" t="s">
        <v>2236</v>
      </c>
      <c r="B2208">
        <v>2004</v>
      </c>
      <c r="C2208" s="17" t="s">
        <v>30</v>
      </c>
      <c r="D2208" s="15">
        <v>5</v>
      </c>
      <c r="E2208" s="21">
        <f t="shared" si="170"/>
        <v>38326</v>
      </c>
      <c r="F2208" s="23">
        <f t="shared" si="171"/>
        <v>18</v>
      </c>
      <c r="G2208">
        <v>0</v>
      </c>
      <c r="H2208" s="19">
        <v>38792.69</v>
      </c>
      <c r="I2208" t="s">
        <v>11</v>
      </c>
      <c r="J2208" t="s">
        <v>11</v>
      </c>
      <c r="K2208" t="s">
        <v>13</v>
      </c>
      <c r="L2208" t="str">
        <f t="shared" si="172"/>
        <v>tier - 2</v>
      </c>
      <c r="M2208" t="str">
        <f t="shared" si="173"/>
        <v>tier - 2</v>
      </c>
      <c r="N2208" t="str">
        <f t="shared" si="174"/>
        <v>R1013</v>
      </c>
    </row>
    <row r="2209" spans="1:14" x14ac:dyDescent="0.25">
      <c r="A2209" t="s">
        <v>2237</v>
      </c>
      <c r="B2209">
        <v>1979</v>
      </c>
      <c r="C2209" s="17" t="s">
        <v>30</v>
      </c>
      <c r="D2209" s="15">
        <v>3</v>
      </c>
      <c r="E2209" s="21">
        <f t="shared" si="170"/>
        <v>29192</v>
      </c>
      <c r="F2209" s="23">
        <f t="shared" si="171"/>
        <v>43</v>
      </c>
      <c r="G2209">
        <v>2</v>
      </c>
      <c r="H2209" s="19">
        <v>38836.980000000003</v>
      </c>
      <c r="I2209" t="s">
        <v>11</v>
      </c>
      <c r="J2209" t="s">
        <v>16</v>
      </c>
      <c r="K2209" t="s">
        <v>42</v>
      </c>
      <c r="L2209" t="str">
        <f t="shared" si="172"/>
        <v>tier - 2</v>
      </c>
      <c r="M2209" t="str">
        <f t="shared" si="173"/>
        <v>tier - 1</v>
      </c>
      <c r="N2209" t="str">
        <f t="shared" si="174"/>
        <v>R1011</v>
      </c>
    </row>
    <row r="2210" spans="1:14" x14ac:dyDescent="0.25">
      <c r="A2210" t="s">
        <v>2238</v>
      </c>
      <c r="B2210">
        <v>1964</v>
      </c>
      <c r="C2210" s="17" t="s">
        <v>18</v>
      </c>
      <c r="D2210" s="15">
        <v>6</v>
      </c>
      <c r="E2210" s="21">
        <f t="shared" si="170"/>
        <v>23534</v>
      </c>
      <c r="F2210" s="23">
        <f t="shared" si="171"/>
        <v>59</v>
      </c>
      <c r="G2210">
        <v>0</v>
      </c>
      <c r="H2210" s="19">
        <v>38869.25</v>
      </c>
      <c r="I2210" t="s">
        <v>11</v>
      </c>
      <c r="J2210" t="s">
        <v>11</v>
      </c>
      <c r="K2210" t="s">
        <v>42</v>
      </c>
      <c r="L2210" t="str">
        <f t="shared" si="172"/>
        <v>tier - 2</v>
      </c>
      <c r="M2210" t="str">
        <f t="shared" si="173"/>
        <v>tier - 2</v>
      </c>
      <c r="N2210" t="str">
        <f t="shared" si="174"/>
        <v>R1011</v>
      </c>
    </row>
    <row r="2211" spans="1:14" x14ac:dyDescent="0.25">
      <c r="A2211" t="s">
        <v>2239</v>
      </c>
      <c r="B2211">
        <v>1967</v>
      </c>
      <c r="C2211" s="17" t="s">
        <v>10</v>
      </c>
      <c r="D2211" s="15">
        <v>30</v>
      </c>
      <c r="E2211" s="21">
        <f t="shared" si="170"/>
        <v>24683</v>
      </c>
      <c r="F2211" s="23">
        <f t="shared" si="171"/>
        <v>55</v>
      </c>
      <c r="G2211">
        <v>0</v>
      </c>
      <c r="H2211" s="19">
        <v>38893.360000000001</v>
      </c>
      <c r="I2211" t="s">
        <v>16</v>
      </c>
      <c r="J2211" t="s">
        <v>11</v>
      </c>
      <c r="K2211" t="s">
        <v>42</v>
      </c>
      <c r="L2211" t="str">
        <f t="shared" si="172"/>
        <v>tier - 1</v>
      </c>
      <c r="M2211" t="str">
        <f t="shared" si="173"/>
        <v>tier - 2</v>
      </c>
      <c r="N2211" t="str">
        <f t="shared" si="174"/>
        <v>R1011</v>
      </c>
    </row>
    <row r="2212" spans="1:14" x14ac:dyDescent="0.25">
      <c r="A2212" t="s">
        <v>2240</v>
      </c>
      <c r="B2212">
        <v>1987</v>
      </c>
      <c r="C2212" s="17" t="s">
        <v>18</v>
      </c>
      <c r="D2212" s="15">
        <v>16</v>
      </c>
      <c r="E2212" s="21">
        <f t="shared" si="170"/>
        <v>31944</v>
      </c>
      <c r="F2212" s="23">
        <f t="shared" si="171"/>
        <v>35</v>
      </c>
      <c r="G2212">
        <v>3</v>
      </c>
      <c r="H2212" s="19">
        <v>38924.04</v>
      </c>
      <c r="I2212" t="s">
        <v>11</v>
      </c>
      <c r="J2212" t="s">
        <v>11</v>
      </c>
      <c r="K2212" t="s">
        <v>42</v>
      </c>
      <c r="L2212" t="str">
        <f t="shared" si="172"/>
        <v>tier - 2</v>
      </c>
      <c r="M2212" t="str">
        <f t="shared" si="173"/>
        <v>tier - 2</v>
      </c>
      <c r="N2212" t="str">
        <f t="shared" si="174"/>
        <v>R1011</v>
      </c>
    </row>
    <row r="2213" spans="1:14" x14ac:dyDescent="0.25">
      <c r="A2213" t="s">
        <v>2241</v>
      </c>
      <c r="B2213">
        <v>1976</v>
      </c>
      <c r="C2213" s="17" t="s">
        <v>30</v>
      </c>
      <c r="D2213" s="15">
        <v>15</v>
      </c>
      <c r="E2213" s="21">
        <f t="shared" si="170"/>
        <v>28109</v>
      </c>
      <c r="F2213" s="23">
        <f t="shared" si="171"/>
        <v>46</v>
      </c>
      <c r="G2213">
        <v>2</v>
      </c>
      <c r="H2213" s="19">
        <v>38932.559999999998</v>
      </c>
      <c r="I2213" t="s">
        <v>11</v>
      </c>
      <c r="J2213" t="s">
        <v>12</v>
      </c>
      <c r="K2213" t="s">
        <v>42</v>
      </c>
      <c r="L2213" t="str">
        <f t="shared" si="172"/>
        <v>tier - 2</v>
      </c>
      <c r="M2213" t="str">
        <f t="shared" si="173"/>
        <v>tier - 3</v>
      </c>
      <c r="N2213" t="str">
        <f t="shared" si="174"/>
        <v>R1011</v>
      </c>
    </row>
    <row r="2214" spans="1:14" x14ac:dyDescent="0.25">
      <c r="A2214" t="s">
        <v>2242</v>
      </c>
      <c r="B2214">
        <v>1980</v>
      </c>
      <c r="C2214" s="17" t="s">
        <v>20</v>
      </c>
      <c r="D2214" s="15">
        <v>24</v>
      </c>
      <c r="E2214" s="21">
        <f t="shared" si="170"/>
        <v>29488</v>
      </c>
      <c r="F2214" s="23">
        <f t="shared" si="171"/>
        <v>42</v>
      </c>
      <c r="G2214">
        <v>2</v>
      </c>
      <c r="H2214" s="19">
        <v>38947.43</v>
      </c>
      <c r="I2214" t="s">
        <v>11</v>
      </c>
      <c r="J2214" t="s">
        <v>12</v>
      </c>
      <c r="K2214" t="s">
        <v>42</v>
      </c>
      <c r="L2214" t="str">
        <f t="shared" si="172"/>
        <v>tier - 2</v>
      </c>
      <c r="M2214" t="str">
        <f t="shared" si="173"/>
        <v>tier - 3</v>
      </c>
      <c r="N2214" t="str">
        <f t="shared" si="174"/>
        <v>R1011</v>
      </c>
    </row>
    <row r="2215" spans="1:14" x14ac:dyDescent="0.25">
      <c r="A2215" t="s">
        <v>2243</v>
      </c>
      <c r="B2215">
        <v>1978</v>
      </c>
      <c r="C2215" s="17" t="s">
        <v>37</v>
      </c>
      <c r="D2215" s="15">
        <v>12</v>
      </c>
      <c r="E2215" s="21">
        <f t="shared" si="170"/>
        <v>28775</v>
      </c>
      <c r="F2215" s="23">
        <f t="shared" si="171"/>
        <v>44</v>
      </c>
      <c r="G2215">
        <v>2</v>
      </c>
      <c r="H2215" s="19">
        <v>38998.550000000003</v>
      </c>
      <c r="I2215" t="s">
        <v>16</v>
      </c>
      <c r="J2215" t="s">
        <v>16</v>
      </c>
      <c r="K2215" t="s">
        <v>42</v>
      </c>
      <c r="L2215" t="str">
        <f t="shared" si="172"/>
        <v>tier - 1</v>
      </c>
      <c r="M2215" t="str">
        <f t="shared" si="173"/>
        <v>tier - 1</v>
      </c>
      <c r="N2215" t="str">
        <f t="shared" si="174"/>
        <v>R1011</v>
      </c>
    </row>
    <row r="2216" spans="1:14" x14ac:dyDescent="0.25">
      <c r="A2216" t="s">
        <v>2244</v>
      </c>
      <c r="B2216">
        <v>1985</v>
      </c>
      <c r="C2216" s="17" t="s">
        <v>20</v>
      </c>
      <c r="D2216" s="15">
        <v>20</v>
      </c>
      <c r="E2216" s="21">
        <f t="shared" si="170"/>
        <v>31310</v>
      </c>
      <c r="F2216" s="23">
        <f t="shared" si="171"/>
        <v>37</v>
      </c>
      <c r="G2216">
        <v>1</v>
      </c>
      <c r="H2216" s="19">
        <v>39047.29</v>
      </c>
      <c r="I2216" t="s">
        <v>16</v>
      </c>
      <c r="J2216" t="s">
        <v>12</v>
      </c>
      <c r="K2216" t="s">
        <v>356</v>
      </c>
      <c r="L2216" t="str">
        <f t="shared" si="172"/>
        <v>tier - 1</v>
      </c>
      <c r="M2216" t="str">
        <f t="shared" si="173"/>
        <v>tier - 3</v>
      </c>
      <c r="N2216" t="str">
        <f t="shared" si="174"/>
        <v>R1017</v>
      </c>
    </row>
    <row r="2217" spans="1:14" x14ac:dyDescent="0.25">
      <c r="A2217" t="s">
        <v>2245</v>
      </c>
      <c r="B2217">
        <v>1982</v>
      </c>
      <c r="C2217" s="17" t="s">
        <v>35</v>
      </c>
      <c r="D2217" s="15">
        <v>4</v>
      </c>
      <c r="E2217" s="21">
        <f t="shared" si="170"/>
        <v>30167</v>
      </c>
      <c r="F2217" s="23">
        <f t="shared" si="171"/>
        <v>40</v>
      </c>
      <c r="G2217">
        <v>1</v>
      </c>
      <c r="H2217" s="19">
        <v>39125.33</v>
      </c>
      <c r="I2217" t="s">
        <v>16</v>
      </c>
      <c r="J2217" t="s">
        <v>16</v>
      </c>
      <c r="K2217" t="s">
        <v>168</v>
      </c>
      <c r="L2217" t="str">
        <f t="shared" si="172"/>
        <v>tier - 1</v>
      </c>
      <c r="M2217" t="str">
        <f t="shared" si="173"/>
        <v>tier - 1</v>
      </c>
      <c r="N2217" t="str">
        <f t="shared" si="174"/>
        <v>R1016</v>
      </c>
    </row>
    <row r="2218" spans="1:14" x14ac:dyDescent="0.25">
      <c r="A2218" t="s">
        <v>2246</v>
      </c>
      <c r="B2218">
        <v>1962</v>
      </c>
      <c r="C2218" s="17" t="s">
        <v>10</v>
      </c>
      <c r="D2218" s="15">
        <v>7</v>
      </c>
      <c r="E2218" s="21">
        <f t="shared" si="170"/>
        <v>22834</v>
      </c>
      <c r="F2218" s="23">
        <f t="shared" si="171"/>
        <v>60</v>
      </c>
      <c r="G2218">
        <v>0</v>
      </c>
      <c r="H2218" s="19">
        <v>39221.120000000003</v>
      </c>
      <c r="I2218" t="s">
        <v>11</v>
      </c>
      <c r="J2218" t="s">
        <v>16</v>
      </c>
      <c r="K2218" t="s">
        <v>42</v>
      </c>
      <c r="L2218" t="str">
        <f t="shared" si="172"/>
        <v>tier - 2</v>
      </c>
      <c r="M2218" t="str">
        <f t="shared" si="173"/>
        <v>tier - 1</v>
      </c>
      <c r="N2218" t="str">
        <f t="shared" si="174"/>
        <v>R1011</v>
      </c>
    </row>
    <row r="2219" spans="1:14" x14ac:dyDescent="0.25">
      <c r="A2219" t="s">
        <v>2247</v>
      </c>
      <c r="B2219">
        <v>1992</v>
      </c>
      <c r="C2219" s="17" t="s">
        <v>15</v>
      </c>
      <c r="D2219" s="15">
        <v>30</v>
      </c>
      <c r="E2219" s="21">
        <f t="shared" si="170"/>
        <v>33938</v>
      </c>
      <c r="F2219" s="23">
        <f t="shared" si="171"/>
        <v>30</v>
      </c>
      <c r="G2219">
        <v>2</v>
      </c>
      <c r="H2219" s="19">
        <v>39241.440000000002</v>
      </c>
      <c r="I2219" t="s">
        <v>16</v>
      </c>
      <c r="J2219" t="s">
        <v>12</v>
      </c>
      <c r="K2219" t="s">
        <v>42</v>
      </c>
      <c r="L2219" t="str">
        <f t="shared" si="172"/>
        <v>tier - 1</v>
      </c>
      <c r="M2219" t="str">
        <f t="shared" si="173"/>
        <v>tier - 3</v>
      </c>
      <c r="N2219" t="str">
        <f t="shared" si="174"/>
        <v>R1011</v>
      </c>
    </row>
    <row r="2220" spans="1:14" x14ac:dyDescent="0.25">
      <c r="A2220" t="s">
        <v>2248</v>
      </c>
      <c r="B2220">
        <v>1982</v>
      </c>
      <c r="C2220" s="17" t="s">
        <v>35</v>
      </c>
      <c r="D2220" s="15">
        <v>16</v>
      </c>
      <c r="E2220" s="21">
        <f t="shared" si="170"/>
        <v>30179</v>
      </c>
      <c r="F2220" s="23">
        <f t="shared" si="171"/>
        <v>40</v>
      </c>
      <c r="G2220">
        <v>3</v>
      </c>
      <c r="H2220" s="19">
        <v>39315.279999999999</v>
      </c>
      <c r="I2220" t="s">
        <v>11</v>
      </c>
      <c r="J2220" t="s">
        <v>12</v>
      </c>
      <c r="K2220" t="s">
        <v>42</v>
      </c>
      <c r="L2220" t="str">
        <f t="shared" si="172"/>
        <v>tier - 2</v>
      </c>
      <c r="M2220" t="str">
        <f t="shared" si="173"/>
        <v>tier - 3</v>
      </c>
      <c r="N2220" t="str">
        <f t="shared" si="174"/>
        <v>R1011</v>
      </c>
    </row>
    <row r="2221" spans="1:14" x14ac:dyDescent="0.25">
      <c r="A2221" t="s">
        <v>2249</v>
      </c>
      <c r="B2221">
        <v>1978</v>
      </c>
      <c r="C2221" s="17" t="s">
        <v>35</v>
      </c>
      <c r="D2221" s="15">
        <v>5</v>
      </c>
      <c r="E2221" s="21">
        <f t="shared" si="170"/>
        <v>28707</v>
      </c>
      <c r="F2221" s="23">
        <f t="shared" si="171"/>
        <v>44</v>
      </c>
      <c r="G2221">
        <v>2</v>
      </c>
      <c r="H2221" s="19">
        <v>39352.6</v>
      </c>
      <c r="I2221" t="s">
        <v>11</v>
      </c>
      <c r="J2221" t="s">
        <v>12</v>
      </c>
      <c r="K2221" t="s">
        <v>42</v>
      </c>
      <c r="L2221" t="str">
        <f t="shared" si="172"/>
        <v>tier - 2</v>
      </c>
      <c r="M2221" t="str">
        <f t="shared" si="173"/>
        <v>tier - 3</v>
      </c>
      <c r="N2221" t="str">
        <f t="shared" si="174"/>
        <v>R1011</v>
      </c>
    </row>
    <row r="2222" spans="1:14" x14ac:dyDescent="0.25">
      <c r="A2222" t="s">
        <v>2250</v>
      </c>
      <c r="B2222">
        <v>1966</v>
      </c>
      <c r="C2222" s="17" t="s">
        <v>18</v>
      </c>
      <c r="D2222" s="15">
        <v>24</v>
      </c>
      <c r="E2222" s="21">
        <f t="shared" si="170"/>
        <v>24282</v>
      </c>
      <c r="F2222" s="23">
        <f t="shared" si="171"/>
        <v>56</v>
      </c>
      <c r="G2222">
        <v>0</v>
      </c>
      <c r="H2222" s="19">
        <v>39396.86</v>
      </c>
      <c r="I2222" t="s">
        <v>11</v>
      </c>
      <c r="J2222" t="s">
        <v>11</v>
      </c>
      <c r="K2222" t="s">
        <v>42</v>
      </c>
      <c r="L2222" t="str">
        <f t="shared" si="172"/>
        <v>tier - 2</v>
      </c>
      <c r="M2222" t="str">
        <f t="shared" si="173"/>
        <v>tier - 2</v>
      </c>
      <c r="N2222" t="str">
        <f t="shared" si="174"/>
        <v>R1011</v>
      </c>
    </row>
    <row r="2223" spans="1:14" x14ac:dyDescent="0.25">
      <c r="A2223" t="s">
        <v>2251</v>
      </c>
      <c r="B2223">
        <v>1978</v>
      </c>
      <c r="C2223" s="17" t="s">
        <v>10</v>
      </c>
      <c r="D2223" s="15">
        <v>12</v>
      </c>
      <c r="E2223" s="21">
        <f t="shared" si="170"/>
        <v>28683</v>
      </c>
      <c r="F2223" s="23">
        <f t="shared" si="171"/>
        <v>44</v>
      </c>
      <c r="G2223">
        <v>1</v>
      </c>
      <c r="H2223" s="19">
        <v>39556.49</v>
      </c>
      <c r="I2223" t="s">
        <v>16</v>
      </c>
      <c r="J2223" t="s">
        <v>11</v>
      </c>
      <c r="K2223" t="s">
        <v>164</v>
      </c>
      <c r="L2223" t="str">
        <f t="shared" si="172"/>
        <v>tier - 1</v>
      </c>
      <c r="M2223" t="str">
        <f t="shared" si="173"/>
        <v>tier - 2</v>
      </c>
      <c r="N2223" t="str">
        <f t="shared" si="174"/>
        <v>R1015</v>
      </c>
    </row>
    <row r="2224" spans="1:14" x14ac:dyDescent="0.25">
      <c r="A2224" t="s">
        <v>2252</v>
      </c>
      <c r="B2224">
        <v>1981</v>
      </c>
      <c r="C2224" s="17" t="s">
        <v>10</v>
      </c>
      <c r="D2224" s="15">
        <v>5</v>
      </c>
      <c r="E2224" s="21">
        <f t="shared" si="170"/>
        <v>29772</v>
      </c>
      <c r="F2224" s="23">
        <f t="shared" si="171"/>
        <v>41</v>
      </c>
      <c r="G2224">
        <v>3</v>
      </c>
      <c r="H2224" s="19">
        <v>39597.410000000003</v>
      </c>
      <c r="I2224" t="s">
        <v>16</v>
      </c>
      <c r="J2224" t="s">
        <v>11</v>
      </c>
      <c r="K2224" t="s">
        <v>356</v>
      </c>
      <c r="L2224" t="str">
        <f t="shared" si="172"/>
        <v>tier - 1</v>
      </c>
      <c r="M2224" t="str">
        <f t="shared" si="173"/>
        <v>tier - 2</v>
      </c>
      <c r="N2224" t="str">
        <f t="shared" si="174"/>
        <v>R1017</v>
      </c>
    </row>
    <row r="2225" spans="1:14" x14ac:dyDescent="0.25">
      <c r="A2225" t="s">
        <v>2253</v>
      </c>
      <c r="B2225">
        <v>1995</v>
      </c>
      <c r="C2225" s="17" t="s">
        <v>35</v>
      </c>
      <c r="D2225" s="15">
        <v>7</v>
      </c>
      <c r="E2225" s="21">
        <f t="shared" si="170"/>
        <v>34918</v>
      </c>
      <c r="F2225" s="23">
        <f t="shared" si="171"/>
        <v>27</v>
      </c>
      <c r="G2225">
        <v>0</v>
      </c>
      <c r="H2225" s="19">
        <v>39611.760000000002</v>
      </c>
      <c r="I2225" t="s">
        <v>16</v>
      </c>
      <c r="J2225" t="s">
        <v>12</v>
      </c>
      <c r="K2225" t="s">
        <v>13</v>
      </c>
      <c r="L2225" t="str">
        <f t="shared" si="172"/>
        <v>tier - 1</v>
      </c>
      <c r="M2225" t="str">
        <f t="shared" si="173"/>
        <v>tier - 3</v>
      </c>
      <c r="N2225" t="str">
        <f t="shared" si="174"/>
        <v>R1013</v>
      </c>
    </row>
    <row r="2226" spans="1:14" x14ac:dyDescent="0.25">
      <c r="A2226" t="s">
        <v>2254</v>
      </c>
      <c r="B2226">
        <v>1977</v>
      </c>
      <c r="C2226" s="17" t="s">
        <v>30</v>
      </c>
      <c r="D2226" s="15">
        <v>17</v>
      </c>
      <c r="E2226" s="21">
        <f t="shared" si="170"/>
        <v>28476</v>
      </c>
      <c r="F2226" s="23">
        <f t="shared" si="171"/>
        <v>45</v>
      </c>
      <c r="G2226">
        <v>2</v>
      </c>
      <c r="H2226" s="19">
        <v>39670.44</v>
      </c>
      <c r="I2226" t="s">
        <v>11</v>
      </c>
      <c r="J2226" t="s">
        <v>16</v>
      </c>
      <c r="K2226" t="s">
        <v>23</v>
      </c>
      <c r="L2226" t="str">
        <f t="shared" si="172"/>
        <v>tier - 2</v>
      </c>
      <c r="M2226" t="str">
        <f t="shared" si="173"/>
        <v>tier - 1</v>
      </c>
      <c r="N2226" t="str">
        <f t="shared" si="174"/>
        <v>R1012</v>
      </c>
    </row>
    <row r="2227" spans="1:14" x14ac:dyDescent="0.25">
      <c r="A2227" t="s">
        <v>2255</v>
      </c>
      <c r="B2227">
        <v>1968</v>
      </c>
      <c r="C2227" s="17" t="s">
        <v>20</v>
      </c>
      <c r="D2227" s="15">
        <v>29</v>
      </c>
      <c r="E2227" s="21">
        <f t="shared" si="170"/>
        <v>25110</v>
      </c>
      <c r="F2227" s="23">
        <f t="shared" si="171"/>
        <v>54</v>
      </c>
      <c r="G2227">
        <v>0</v>
      </c>
      <c r="H2227" s="19">
        <v>39721.93</v>
      </c>
      <c r="I2227" t="s">
        <v>11</v>
      </c>
      <c r="J2227" t="s">
        <v>11</v>
      </c>
      <c r="K2227" t="s">
        <v>42</v>
      </c>
      <c r="L2227" t="str">
        <f t="shared" si="172"/>
        <v>tier - 2</v>
      </c>
      <c r="M2227" t="str">
        <f t="shared" si="173"/>
        <v>tier - 2</v>
      </c>
      <c r="N2227" t="str">
        <f t="shared" si="174"/>
        <v>R1011</v>
      </c>
    </row>
    <row r="2228" spans="1:14" x14ac:dyDescent="0.25">
      <c r="A2228" t="s">
        <v>2256</v>
      </c>
      <c r="B2228">
        <v>2003</v>
      </c>
      <c r="C2228" s="17" t="s">
        <v>10</v>
      </c>
      <c r="D2228" s="15">
        <v>16</v>
      </c>
      <c r="E2228" s="21">
        <f t="shared" si="170"/>
        <v>37818</v>
      </c>
      <c r="F2228" s="23">
        <f t="shared" si="171"/>
        <v>19</v>
      </c>
      <c r="G2228">
        <v>0</v>
      </c>
      <c r="H2228" s="19">
        <v>39722.75</v>
      </c>
      <c r="I2228" t="s">
        <v>16</v>
      </c>
      <c r="J2228" t="s">
        <v>16</v>
      </c>
      <c r="K2228" t="s">
        <v>13</v>
      </c>
      <c r="L2228" t="str">
        <f t="shared" si="172"/>
        <v>tier - 1</v>
      </c>
      <c r="M2228" t="str">
        <f t="shared" si="173"/>
        <v>tier - 1</v>
      </c>
      <c r="N2228" t="str">
        <f t="shared" si="174"/>
        <v>R1013</v>
      </c>
    </row>
    <row r="2229" spans="1:14" x14ac:dyDescent="0.25">
      <c r="A2229" t="s">
        <v>2257</v>
      </c>
      <c r="B2229">
        <v>1977</v>
      </c>
      <c r="C2229" s="17" t="s">
        <v>35</v>
      </c>
      <c r="D2229" s="15">
        <v>12</v>
      </c>
      <c r="E2229" s="21">
        <f t="shared" si="170"/>
        <v>28349</v>
      </c>
      <c r="F2229" s="23">
        <f t="shared" si="171"/>
        <v>45</v>
      </c>
      <c r="G2229">
        <v>1</v>
      </c>
      <c r="H2229" s="19">
        <v>39725.519999999997</v>
      </c>
      <c r="I2229" t="s">
        <v>11</v>
      </c>
      <c r="J2229" t="s">
        <v>16</v>
      </c>
      <c r="K2229" t="s">
        <v>23</v>
      </c>
      <c r="L2229" t="str">
        <f t="shared" si="172"/>
        <v>tier - 2</v>
      </c>
      <c r="M2229" t="str">
        <f t="shared" si="173"/>
        <v>tier - 1</v>
      </c>
      <c r="N2229" t="str">
        <f t="shared" si="174"/>
        <v>R1012</v>
      </c>
    </row>
    <row r="2230" spans="1:14" x14ac:dyDescent="0.25">
      <c r="A2230" t="s">
        <v>2258</v>
      </c>
      <c r="B2230">
        <v>1973</v>
      </c>
      <c r="C2230" s="17" t="s">
        <v>30</v>
      </c>
      <c r="D2230" s="15">
        <v>17</v>
      </c>
      <c r="E2230" s="21">
        <f t="shared" si="170"/>
        <v>27015</v>
      </c>
      <c r="F2230" s="23">
        <f t="shared" si="171"/>
        <v>49</v>
      </c>
      <c r="G2230">
        <v>0</v>
      </c>
      <c r="H2230" s="19">
        <v>39727.61</v>
      </c>
      <c r="I2230" t="s">
        <v>16</v>
      </c>
      <c r="J2230" t="s">
        <v>11</v>
      </c>
      <c r="K2230" t="s">
        <v>42</v>
      </c>
      <c r="L2230" t="str">
        <f t="shared" si="172"/>
        <v>tier - 1</v>
      </c>
      <c r="M2230" t="str">
        <f t="shared" si="173"/>
        <v>tier - 2</v>
      </c>
      <c r="N2230" t="str">
        <f t="shared" si="174"/>
        <v>R1011</v>
      </c>
    </row>
    <row r="2231" spans="1:14" x14ac:dyDescent="0.25">
      <c r="A2231" t="s">
        <v>2259</v>
      </c>
      <c r="B2231">
        <v>1987</v>
      </c>
      <c r="C2231" s="17" t="s">
        <v>10</v>
      </c>
      <c r="D2231" s="15">
        <v>24</v>
      </c>
      <c r="E2231" s="21">
        <f t="shared" si="170"/>
        <v>31982</v>
      </c>
      <c r="F2231" s="23">
        <f t="shared" si="171"/>
        <v>35</v>
      </c>
      <c r="G2231">
        <v>1</v>
      </c>
      <c r="H2231" s="19">
        <v>39774.28</v>
      </c>
      <c r="I2231" t="s">
        <v>16</v>
      </c>
      <c r="J2231" t="s">
        <v>16</v>
      </c>
      <c r="K2231" t="s">
        <v>276</v>
      </c>
      <c r="L2231" t="str">
        <f t="shared" si="172"/>
        <v>tier - 1</v>
      </c>
      <c r="M2231" t="str">
        <f t="shared" si="173"/>
        <v>tier - 1</v>
      </c>
      <c r="N2231" t="str">
        <f t="shared" si="174"/>
        <v>R1014</v>
      </c>
    </row>
    <row r="2232" spans="1:14" x14ac:dyDescent="0.25">
      <c r="A2232" t="s">
        <v>2260</v>
      </c>
      <c r="B2232">
        <v>1985</v>
      </c>
      <c r="C2232" s="17" t="s">
        <v>10</v>
      </c>
      <c r="D2232" s="15">
        <v>17</v>
      </c>
      <c r="E2232" s="21">
        <f t="shared" si="170"/>
        <v>31245</v>
      </c>
      <c r="F2232" s="23">
        <f t="shared" si="171"/>
        <v>37</v>
      </c>
      <c r="G2232">
        <v>2</v>
      </c>
      <c r="H2232" s="19">
        <v>39836.519999999997</v>
      </c>
      <c r="I2232" t="s">
        <v>11</v>
      </c>
      <c r="J2232" t="s">
        <v>16</v>
      </c>
      <c r="K2232" t="s">
        <v>42</v>
      </c>
      <c r="L2232" t="str">
        <f t="shared" si="172"/>
        <v>tier - 2</v>
      </c>
      <c r="M2232" t="str">
        <f t="shared" si="173"/>
        <v>tier - 1</v>
      </c>
      <c r="N2232" t="str">
        <f t="shared" si="174"/>
        <v>R1011</v>
      </c>
    </row>
    <row r="2233" spans="1:14" x14ac:dyDescent="0.25">
      <c r="A2233" t="s">
        <v>2261</v>
      </c>
      <c r="B2233">
        <v>1983</v>
      </c>
      <c r="C2233" s="17" t="s">
        <v>18</v>
      </c>
      <c r="D2233" s="15">
        <v>1</v>
      </c>
      <c r="E2233" s="21">
        <f t="shared" si="170"/>
        <v>30468</v>
      </c>
      <c r="F2233" s="23">
        <f t="shared" si="171"/>
        <v>40</v>
      </c>
      <c r="G2233">
        <v>3</v>
      </c>
      <c r="H2233" s="19">
        <v>39865.699999999997</v>
      </c>
      <c r="I2233" t="s">
        <v>11</v>
      </c>
      <c r="J2233" t="s">
        <v>11</v>
      </c>
      <c r="K2233" t="s">
        <v>42</v>
      </c>
      <c r="L2233" t="str">
        <f t="shared" si="172"/>
        <v>tier - 2</v>
      </c>
      <c r="M2233" t="str">
        <f t="shared" si="173"/>
        <v>tier - 2</v>
      </c>
      <c r="N2233" t="str">
        <f t="shared" si="174"/>
        <v>R1011</v>
      </c>
    </row>
    <row r="2234" spans="1:14" x14ac:dyDescent="0.25">
      <c r="A2234" t="s">
        <v>2262</v>
      </c>
      <c r="B2234">
        <v>1985</v>
      </c>
      <c r="C2234" s="17" t="s">
        <v>35</v>
      </c>
      <c r="D2234" s="15">
        <v>22</v>
      </c>
      <c r="E2234" s="21">
        <f t="shared" si="170"/>
        <v>31281</v>
      </c>
      <c r="F2234" s="23">
        <f t="shared" si="171"/>
        <v>37</v>
      </c>
      <c r="G2234">
        <v>1</v>
      </c>
      <c r="H2234" s="19">
        <v>39871.699999999997</v>
      </c>
      <c r="I2234" t="s">
        <v>16</v>
      </c>
      <c r="J2234" t="s">
        <v>11</v>
      </c>
      <c r="K2234" t="s">
        <v>13</v>
      </c>
      <c r="L2234" t="str">
        <f t="shared" si="172"/>
        <v>tier - 1</v>
      </c>
      <c r="M2234" t="str">
        <f t="shared" si="173"/>
        <v>tier - 2</v>
      </c>
      <c r="N2234" t="str">
        <f t="shared" si="174"/>
        <v>R1013</v>
      </c>
    </row>
    <row r="2235" spans="1:14" x14ac:dyDescent="0.25">
      <c r="A2235" t="s">
        <v>2263</v>
      </c>
      <c r="B2235">
        <v>1975</v>
      </c>
      <c r="C2235" s="17" t="s">
        <v>30</v>
      </c>
      <c r="D2235" s="15">
        <v>2</v>
      </c>
      <c r="E2235" s="21">
        <f t="shared" si="170"/>
        <v>27730</v>
      </c>
      <c r="F2235" s="23">
        <f t="shared" si="171"/>
        <v>47</v>
      </c>
      <c r="G2235">
        <v>1</v>
      </c>
      <c r="H2235" s="19">
        <v>39963.120000000003</v>
      </c>
      <c r="I2235" t="s">
        <v>11</v>
      </c>
      <c r="J2235" t="s">
        <v>11</v>
      </c>
      <c r="K2235" t="s">
        <v>42</v>
      </c>
      <c r="L2235" t="str">
        <f t="shared" si="172"/>
        <v>tier - 2</v>
      </c>
      <c r="M2235" t="str">
        <f t="shared" si="173"/>
        <v>tier - 2</v>
      </c>
      <c r="N2235" t="str">
        <f t="shared" si="174"/>
        <v>R1011</v>
      </c>
    </row>
    <row r="2236" spans="1:14" x14ac:dyDescent="0.25">
      <c r="A2236" t="s">
        <v>2264</v>
      </c>
      <c r="B2236">
        <v>1987</v>
      </c>
      <c r="C2236" s="17" t="s">
        <v>35</v>
      </c>
      <c r="D2236" s="15">
        <v>8</v>
      </c>
      <c r="E2236" s="21">
        <f t="shared" si="170"/>
        <v>31997</v>
      </c>
      <c r="F2236" s="23">
        <f t="shared" si="171"/>
        <v>35</v>
      </c>
      <c r="G2236">
        <v>3</v>
      </c>
      <c r="H2236" s="19">
        <v>39983.43</v>
      </c>
      <c r="I2236" t="s">
        <v>11</v>
      </c>
      <c r="J2236" t="s">
        <v>12</v>
      </c>
      <c r="K2236" t="s">
        <v>23</v>
      </c>
      <c r="L2236" t="str">
        <f t="shared" si="172"/>
        <v>tier - 2</v>
      </c>
      <c r="M2236" t="str">
        <f t="shared" si="173"/>
        <v>tier - 3</v>
      </c>
      <c r="N2236" t="str">
        <f t="shared" si="174"/>
        <v>R1012</v>
      </c>
    </row>
    <row r="2237" spans="1:14" x14ac:dyDescent="0.25">
      <c r="A2237" t="s">
        <v>2265</v>
      </c>
      <c r="B2237">
        <v>1982</v>
      </c>
      <c r="C2237" s="17" t="s">
        <v>30</v>
      </c>
      <c r="D2237" s="15">
        <v>25</v>
      </c>
      <c r="E2237" s="21">
        <f t="shared" si="170"/>
        <v>30310</v>
      </c>
      <c r="F2237" s="23">
        <f t="shared" si="171"/>
        <v>40</v>
      </c>
      <c r="G2237">
        <v>2</v>
      </c>
      <c r="H2237" s="19">
        <v>40003.33</v>
      </c>
      <c r="I2237" t="s">
        <v>16</v>
      </c>
      <c r="J2237" t="s">
        <v>16</v>
      </c>
      <c r="K2237" t="s">
        <v>23</v>
      </c>
      <c r="L2237" t="str">
        <f t="shared" si="172"/>
        <v>tier - 1</v>
      </c>
      <c r="M2237" t="str">
        <f t="shared" si="173"/>
        <v>tier - 1</v>
      </c>
      <c r="N2237" t="str">
        <f t="shared" si="174"/>
        <v>R1012</v>
      </c>
    </row>
    <row r="2238" spans="1:14" x14ac:dyDescent="0.25">
      <c r="A2238" t="s">
        <v>2266</v>
      </c>
      <c r="B2238">
        <v>1978</v>
      </c>
      <c r="C2238" s="17" t="s">
        <v>30</v>
      </c>
      <c r="D2238" s="15">
        <v>20</v>
      </c>
      <c r="E2238" s="21">
        <f t="shared" si="170"/>
        <v>28844</v>
      </c>
      <c r="F2238" s="23">
        <f t="shared" si="171"/>
        <v>44</v>
      </c>
      <c r="G2238">
        <v>2</v>
      </c>
      <c r="H2238" s="19">
        <v>40054.730000000003</v>
      </c>
      <c r="I2238" t="s">
        <v>16</v>
      </c>
      <c r="J2238" t="s">
        <v>12</v>
      </c>
      <c r="K2238" t="s">
        <v>42</v>
      </c>
      <c r="L2238" t="str">
        <f t="shared" si="172"/>
        <v>tier - 1</v>
      </c>
      <c r="M2238" t="str">
        <f t="shared" si="173"/>
        <v>tier - 3</v>
      </c>
      <c r="N2238" t="str">
        <f t="shared" si="174"/>
        <v>R1011</v>
      </c>
    </row>
    <row r="2239" spans="1:14" x14ac:dyDescent="0.25">
      <c r="A2239" t="s">
        <v>2267</v>
      </c>
      <c r="B2239">
        <v>1966</v>
      </c>
      <c r="C2239" s="17" t="s">
        <v>35</v>
      </c>
      <c r="D2239" s="15">
        <v>12</v>
      </c>
      <c r="E2239" s="21">
        <f t="shared" si="170"/>
        <v>24331</v>
      </c>
      <c r="F2239" s="23">
        <f t="shared" si="171"/>
        <v>56</v>
      </c>
      <c r="G2239">
        <v>0</v>
      </c>
      <c r="H2239" s="19">
        <v>40069.440000000002</v>
      </c>
      <c r="I2239" t="s">
        <v>16</v>
      </c>
      <c r="J2239" t="s">
        <v>12</v>
      </c>
      <c r="K2239" t="s">
        <v>42</v>
      </c>
      <c r="L2239" t="str">
        <f t="shared" si="172"/>
        <v>tier - 1</v>
      </c>
      <c r="M2239" t="str">
        <f t="shared" si="173"/>
        <v>tier - 3</v>
      </c>
      <c r="N2239" t="str">
        <f t="shared" si="174"/>
        <v>R1011</v>
      </c>
    </row>
    <row r="2240" spans="1:14" x14ac:dyDescent="0.25">
      <c r="A2240" t="s">
        <v>2268</v>
      </c>
      <c r="B2240">
        <v>1983</v>
      </c>
      <c r="C2240" s="17" t="s">
        <v>37</v>
      </c>
      <c r="D2240" s="15">
        <v>14</v>
      </c>
      <c r="E2240" s="21">
        <f t="shared" si="170"/>
        <v>30603</v>
      </c>
      <c r="F2240" s="23">
        <f t="shared" si="171"/>
        <v>39</v>
      </c>
      <c r="G2240">
        <v>2</v>
      </c>
      <c r="H2240" s="19">
        <v>40103.89</v>
      </c>
      <c r="I2240" t="s">
        <v>16</v>
      </c>
      <c r="J2240" t="s">
        <v>11</v>
      </c>
      <c r="K2240" t="s">
        <v>42</v>
      </c>
      <c r="L2240" t="str">
        <f t="shared" si="172"/>
        <v>tier - 1</v>
      </c>
      <c r="M2240" t="str">
        <f t="shared" si="173"/>
        <v>tier - 2</v>
      </c>
      <c r="N2240" t="str">
        <f t="shared" si="174"/>
        <v>R1011</v>
      </c>
    </row>
    <row r="2241" spans="1:14" x14ac:dyDescent="0.25">
      <c r="A2241" t="s">
        <v>2269</v>
      </c>
      <c r="B2241">
        <v>1985</v>
      </c>
      <c r="C2241" s="17" t="s">
        <v>37</v>
      </c>
      <c r="D2241" s="15">
        <v>21</v>
      </c>
      <c r="E2241" s="21">
        <f t="shared" si="170"/>
        <v>31341</v>
      </c>
      <c r="F2241" s="23">
        <f t="shared" si="171"/>
        <v>37</v>
      </c>
      <c r="G2241">
        <v>4</v>
      </c>
      <c r="H2241" s="19">
        <v>40182.25</v>
      </c>
      <c r="I2241" t="s">
        <v>16</v>
      </c>
      <c r="J2241" t="s">
        <v>11</v>
      </c>
      <c r="K2241" t="s">
        <v>42</v>
      </c>
      <c r="L2241" t="str">
        <f t="shared" si="172"/>
        <v>tier - 1</v>
      </c>
      <c r="M2241" t="str">
        <f t="shared" si="173"/>
        <v>tier - 2</v>
      </c>
      <c r="N2241" t="str">
        <f t="shared" si="174"/>
        <v>R1011</v>
      </c>
    </row>
    <row r="2242" spans="1:14" x14ac:dyDescent="0.25">
      <c r="A2242" t="s">
        <v>2270</v>
      </c>
      <c r="B2242">
        <v>1979</v>
      </c>
      <c r="C2242" s="17" t="s">
        <v>35</v>
      </c>
      <c r="D2242" s="15">
        <v>18</v>
      </c>
      <c r="E2242" s="21">
        <f t="shared" ref="E2242:E2305" si="175">DATEVALUE(D2242&amp;"-"&amp;C2242&amp;"-"&amp;B2242)</f>
        <v>29085</v>
      </c>
      <c r="F2242" s="23">
        <f t="shared" si="171"/>
        <v>43</v>
      </c>
      <c r="G2242">
        <v>2</v>
      </c>
      <c r="H2242" s="19">
        <v>40204.83</v>
      </c>
      <c r="I2242" t="s">
        <v>16</v>
      </c>
      <c r="J2242" t="s">
        <v>12</v>
      </c>
      <c r="K2242" t="s">
        <v>23</v>
      </c>
      <c r="L2242" t="str">
        <f t="shared" si="172"/>
        <v>tier - 1</v>
      </c>
      <c r="M2242" t="str">
        <f t="shared" si="173"/>
        <v>tier - 3</v>
      </c>
      <c r="N2242" t="str">
        <f t="shared" si="174"/>
        <v>R1012</v>
      </c>
    </row>
    <row r="2243" spans="1:14" x14ac:dyDescent="0.25">
      <c r="A2243" t="s">
        <v>2271</v>
      </c>
      <c r="B2243">
        <v>1981</v>
      </c>
      <c r="C2243" s="17" t="s">
        <v>10</v>
      </c>
      <c r="D2243" s="15">
        <v>28</v>
      </c>
      <c r="E2243" s="21">
        <f t="shared" si="175"/>
        <v>29795</v>
      </c>
      <c r="F2243" s="23">
        <f t="shared" ref="F2243:F2306" si="176">DATEDIF(E2243,DATE(2023,6,8),"Y")</f>
        <v>41</v>
      </c>
      <c r="G2243">
        <v>1</v>
      </c>
      <c r="H2243" s="19">
        <v>40208.559999999998</v>
      </c>
      <c r="I2243" t="s">
        <v>16</v>
      </c>
      <c r="J2243" t="s">
        <v>11</v>
      </c>
      <c r="K2243" t="s">
        <v>42</v>
      </c>
      <c r="L2243" t="str">
        <f t="shared" ref="L2243:L2306" si="177">SUBSTITUTE(I2243,"?","tier - 2")</f>
        <v>tier - 1</v>
      </c>
      <c r="M2243" t="str">
        <f t="shared" ref="M2243:M2306" si="178">SUBSTITUTE(J2243,"?","tier - 2")</f>
        <v>tier - 2</v>
      </c>
      <c r="N2243" t="str">
        <f t="shared" ref="N2243:N2306" si="179">SUBSTITUTE(K2243,"?","Unknown")</f>
        <v>R1011</v>
      </c>
    </row>
    <row r="2244" spans="1:14" x14ac:dyDescent="0.25">
      <c r="A2244" t="s">
        <v>2272</v>
      </c>
      <c r="B2244">
        <v>1981</v>
      </c>
      <c r="C2244" s="17" t="s">
        <v>37</v>
      </c>
      <c r="D2244" s="15">
        <v>4</v>
      </c>
      <c r="E2244" s="21">
        <f t="shared" si="175"/>
        <v>29863</v>
      </c>
      <c r="F2244" s="23">
        <f t="shared" si="176"/>
        <v>41</v>
      </c>
      <c r="G2244">
        <v>1</v>
      </c>
      <c r="H2244" s="19">
        <v>40273.65</v>
      </c>
      <c r="I2244" t="s">
        <v>16</v>
      </c>
      <c r="J2244" t="s">
        <v>12</v>
      </c>
      <c r="K2244" t="s">
        <v>13</v>
      </c>
      <c r="L2244" t="str">
        <f t="shared" si="177"/>
        <v>tier - 1</v>
      </c>
      <c r="M2244" t="str">
        <f t="shared" si="178"/>
        <v>tier - 3</v>
      </c>
      <c r="N2244" t="str">
        <f t="shared" si="179"/>
        <v>R1013</v>
      </c>
    </row>
    <row r="2245" spans="1:14" x14ac:dyDescent="0.25">
      <c r="A2245" t="s">
        <v>2273</v>
      </c>
      <c r="B2245">
        <v>1977</v>
      </c>
      <c r="C2245" s="17" t="s">
        <v>18</v>
      </c>
      <c r="D2245" s="15">
        <v>27</v>
      </c>
      <c r="E2245" s="21">
        <f t="shared" si="175"/>
        <v>28303</v>
      </c>
      <c r="F2245" s="23">
        <f t="shared" si="176"/>
        <v>45</v>
      </c>
      <c r="G2245">
        <v>2</v>
      </c>
      <c r="H2245" s="19">
        <v>40284.379999999997</v>
      </c>
      <c r="I2245" t="s">
        <v>16</v>
      </c>
      <c r="J2245" t="s">
        <v>12</v>
      </c>
      <c r="K2245" t="s">
        <v>23</v>
      </c>
      <c r="L2245" t="str">
        <f t="shared" si="177"/>
        <v>tier - 1</v>
      </c>
      <c r="M2245" t="str">
        <f t="shared" si="178"/>
        <v>tier - 3</v>
      </c>
      <c r="N2245" t="str">
        <f t="shared" si="179"/>
        <v>R1012</v>
      </c>
    </row>
    <row r="2246" spans="1:14" x14ac:dyDescent="0.25">
      <c r="A2246" t="s">
        <v>2274</v>
      </c>
      <c r="B2246">
        <v>1962</v>
      </c>
      <c r="C2246" s="17" t="s">
        <v>20</v>
      </c>
      <c r="D2246" s="15">
        <v>4</v>
      </c>
      <c r="E2246" s="21">
        <f t="shared" si="175"/>
        <v>22893</v>
      </c>
      <c r="F2246" s="23">
        <f t="shared" si="176"/>
        <v>60</v>
      </c>
      <c r="G2246">
        <v>0</v>
      </c>
      <c r="H2246" s="19">
        <v>40309.93</v>
      </c>
      <c r="I2246" t="s">
        <v>16</v>
      </c>
      <c r="J2246" t="s">
        <v>12</v>
      </c>
      <c r="K2246" t="s">
        <v>42</v>
      </c>
      <c r="L2246" t="str">
        <f t="shared" si="177"/>
        <v>tier - 1</v>
      </c>
      <c r="M2246" t="str">
        <f t="shared" si="178"/>
        <v>tier - 3</v>
      </c>
      <c r="N2246" t="str">
        <f t="shared" si="179"/>
        <v>R1011</v>
      </c>
    </row>
    <row r="2247" spans="1:14" x14ac:dyDescent="0.25">
      <c r="A2247" t="s">
        <v>2275</v>
      </c>
      <c r="B2247">
        <v>1966</v>
      </c>
      <c r="C2247" s="17" t="s">
        <v>35</v>
      </c>
      <c r="D2247" s="15">
        <v>12</v>
      </c>
      <c r="E2247" s="21">
        <f t="shared" si="175"/>
        <v>24331</v>
      </c>
      <c r="F2247" s="23">
        <f t="shared" si="176"/>
        <v>56</v>
      </c>
      <c r="G2247">
        <v>0</v>
      </c>
      <c r="H2247" s="19">
        <v>40373.74</v>
      </c>
      <c r="I2247" t="s">
        <v>16</v>
      </c>
      <c r="J2247" t="s">
        <v>12</v>
      </c>
      <c r="K2247" t="s">
        <v>42</v>
      </c>
      <c r="L2247" t="str">
        <f t="shared" si="177"/>
        <v>tier - 1</v>
      </c>
      <c r="M2247" t="str">
        <f t="shared" si="178"/>
        <v>tier - 3</v>
      </c>
      <c r="N2247" t="str">
        <f t="shared" si="179"/>
        <v>R1011</v>
      </c>
    </row>
    <row r="2248" spans="1:14" x14ac:dyDescent="0.25">
      <c r="A2248" t="s">
        <v>2276</v>
      </c>
      <c r="B2248">
        <v>1985</v>
      </c>
      <c r="C2248" s="17" t="s">
        <v>15</v>
      </c>
      <c r="D2248" s="15">
        <v>3</v>
      </c>
      <c r="E2248" s="21">
        <f t="shared" si="175"/>
        <v>31354</v>
      </c>
      <c r="F2248" s="23">
        <f t="shared" si="176"/>
        <v>37</v>
      </c>
      <c r="G2248">
        <v>0</v>
      </c>
      <c r="H2248" s="19">
        <v>40419.019999999997</v>
      </c>
      <c r="I2248" t="s">
        <v>16</v>
      </c>
      <c r="J2248" t="s">
        <v>11</v>
      </c>
      <c r="K2248" t="s">
        <v>13</v>
      </c>
      <c r="L2248" t="str">
        <f t="shared" si="177"/>
        <v>tier - 1</v>
      </c>
      <c r="M2248" t="str">
        <f t="shared" si="178"/>
        <v>tier - 2</v>
      </c>
      <c r="N2248" t="str">
        <f t="shared" si="179"/>
        <v>R1013</v>
      </c>
    </row>
    <row r="2249" spans="1:14" x14ac:dyDescent="0.25">
      <c r="A2249" t="s">
        <v>2277</v>
      </c>
      <c r="B2249">
        <v>1975</v>
      </c>
      <c r="C2249" s="17" t="s">
        <v>10</v>
      </c>
      <c r="D2249" s="15">
        <v>10</v>
      </c>
      <c r="E2249" s="21">
        <f t="shared" si="175"/>
        <v>27585</v>
      </c>
      <c r="F2249" s="23">
        <f t="shared" si="176"/>
        <v>47</v>
      </c>
      <c r="G2249">
        <v>1</v>
      </c>
      <c r="H2249" s="19">
        <v>40590.550000000003</v>
      </c>
      <c r="I2249" t="s">
        <v>16</v>
      </c>
      <c r="J2249" t="s">
        <v>12</v>
      </c>
      <c r="K2249" t="s">
        <v>23</v>
      </c>
      <c r="L2249" t="str">
        <f t="shared" si="177"/>
        <v>tier - 1</v>
      </c>
      <c r="M2249" t="str">
        <f t="shared" si="178"/>
        <v>tier - 3</v>
      </c>
      <c r="N2249" t="str">
        <f t="shared" si="179"/>
        <v>R1012</v>
      </c>
    </row>
    <row r="2250" spans="1:14" x14ac:dyDescent="0.25">
      <c r="A2250" t="s">
        <v>2278</v>
      </c>
      <c r="B2250">
        <v>1970</v>
      </c>
      <c r="C2250" s="17" t="s">
        <v>20</v>
      </c>
      <c r="D2250" s="15">
        <v>25</v>
      </c>
      <c r="E2250" s="21">
        <f t="shared" si="175"/>
        <v>25836</v>
      </c>
      <c r="F2250" s="23">
        <f t="shared" si="176"/>
        <v>52</v>
      </c>
      <c r="G2250">
        <v>0</v>
      </c>
      <c r="H2250" s="19">
        <v>40692.910000000003</v>
      </c>
      <c r="I2250" t="s">
        <v>16</v>
      </c>
      <c r="J2250" t="s">
        <v>16</v>
      </c>
      <c r="K2250" t="s">
        <v>42</v>
      </c>
      <c r="L2250" t="str">
        <f t="shared" si="177"/>
        <v>tier - 1</v>
      </c>
      <c r="M2250" t="str">
        <f t="shared" si="178"/>
        <v>tier - 1</v>
      </c>
      <c r="N2250" t="str">
        <f t="shared" si="179"/>
        <v>R1011</v>
      </c>
    </row>
    <row r="2251" spans="1:14" x14ac:dyDescent="0.25">
      <c r="A2251" t="s">
        <v>2279</v>
      </c>
      <c r="B2251">
        <v>1976</v>
      </c>
      <c r="C2251" s="17" t="s">
        <v>30</v>
      </c>
      <c r="D2251" s="15">
        <v>26</v>
      </c>
      <c r="E2251" s="21">
        <f t="shared" si="175"/>
        <v>28120</v>
      </c>
      <c r="F2251" s="23">
        <f t="shared" si="176"/>
        <v>46</v>
      </c>
      <c r="G2251">
        <v>3</v>
      </c>
      <c r="H2251" s="19">
        <v>40720.550000000003</v>
      </c>
      <c r="I2251" t="s">
        <v>16</v>
      </c>
      <c r="J2251" t="s">
        <v>12</v>
      </c>
      <c r="K2251" t="s">
        <v>23</v>
      </c>
      <c r="L2251" t="str">
        <f t="shared" si="177"/>
        <v>tier - 1</v>
      </c>
      <c r="M2251" t="str">
        <f t="shared" si="178"/>
        <v>tier - 3</v>
      </c>
      <c r="N2251" t="str">
        <f t="shared" si="179"/>
        <v>R1012</v>
      </c>
    </row>
    <row r="2252" spans="1:14" x14ac:dyDescent="0.25">
      <c r="A2252" t="s">
        <v>2280</v>
      </c>
      <c r="B2252">
        <v>1972</v>
      </c>
      <c r="C2252" s="17" t="s">
        <v>18</v>
      </c>
      <c r="D2252" s="15">
        <v>10</v>
      </c>
      <c r="E2252" s="21">
        <f t="shared" si="175"/>
        <v>26460</v>
      </c>
      <c r="F2252" s="23">
        <f t="shared" si="176"/>
        <v>50</v>
      </c>
      <c r="G2252">
        <v>0</v>
      </c>
      <c r="H2252" s="19">
        <v>40817.85</v>
      </c>
      <c r="I2252" t="s">
        <v>16</v>
      </c>
      <c r="J2252" t="s">
        <v>12</v>
      </c>
      <c r="K2252" t="s">
        <v>42</v>
      </c>
      <c r="L2252" t="str">
        <f t="shared" si="177"/>
        <v>tier - 1</v>
      </c>
      <c r="M2252" t="str">
        <f t="shared" si="178"/>
        <v>tier - 3</v>
      </c>
      <c r="N2252" t="str">
        <f t="shared" si="179"/>
        <v>R1011</v>
      </c>
    </row>
    <row r="2253" spans="1:14" x14ac:dyDescent="0.25">
      <c r="A2253" t="s">
        <v>2281</v>
      </c>
      <c r="B2253">
        <v>1999</v>
      </c>
      <c r="C2253" s="17" t="s">
        <v>10</v>
      </c>
      <c r="D2253" s="15">
        <v>2</v>
      </c>
      <c r="E2253" s="21">
        <f t="shared" si="175"/>
        <v>36343</v>
      </c>
      <c r="F2253" s="23">
        <f t="shared" si="176"/>
        <v>23</v>
      </c>
      <c r="G2253">
        <v>1</v>
      </c>
      <c r="H2253" s="19">
        <v>40904.199999999997</v>
      </c>
      <c r="I2253" t="s">
        <v>16</v>
      </c>
      <c r="J2253" t="s">
        <v>16</v>
      </c>
      <c r="K2253" t="s">
        <v>247</v>
      </c>
      <c r="L2253" t="str">
        <f t="shared" si="177"/>
        <v>tier - 1</v>
      </c>
      <c r="M2253" t="str">
        <f t="shared" si="178"/>
        <v>tier - 1</v>
      </c>
      <c r="N2253" t="str">
        <f t="shared" si="179"/>
        <v>R1024</v>
      </c>
    </row>
    <row r="2254" spans="1:14" x14ac:dyDescent="0.25">
      <c r="A2254" t="s">
        <v>2282</v>
      </c>
      <c r="B2254">
        <v>1992</v>
      </c>
      <c r="C2254" s="17" t="s">
        <v>35</v>
      </c>
      <c r="D2254" s="15">
        <v>4</v>
      </c>
      <c r="E2254" s="21">
        <f t="shared" si="175"/>
        <v>33820</v>
      </c>
      <c r="F2254" s="23">
        <f t="shared" si="176"/>
        <v>30</v>
      </c>
      <c r="G2254">
        <v>3</v>
      </c>
      <c r="H2254" s="19">
        <v>40932.43</v>
      </c>
      <c r="I2254" t="s">
        <v>16</v>
      </c>
      <c r="J2254" t="s">
        <v>11</v>
      </c>
      <c r="K2254" t="s">
        <v>13</v>
      </c>
      <c r="L2254" t="str">
        <f t="shared" si="177"/>
        <v>tier - 1</v>
      </c>
      <c r="M2254" t="str">
        <f t="shared" si="178"/>
        <v>tier - 2</v>
      </c>
      <c r="N2254" t="str">
        <f t="shared" si="179"/>
        <v>R1013</v>
      </c>
    </row>
    <row r="2255" spans="1:14" x14ac:dyDescent="0.25">
      <c r="A2255" t="s">
        <v>2283</v>
      </c>
      <c r="B2255">
        <v>1979</v>
      </c>
      <c r="C2255" s="17" t="s">
        <v>20</v>
      </c>
      <c r="D2255" s="15">
        <v>16</v>
      </c>
      <c r="E2255" s="21">
        <f t="shared" si="175"/>
        <v>29114</v>
      </c>
      <c r="F2255" s="23">
        <f t="shared" si="176"/>
        <v>43</v>
      </c>
      <c r="G2255">
        <v>3</v>
      </c>
      <c r="H2255" s="19">
        <v>40941.29</v>
      </c>
      <c r="I2255" t="s">
        <v>16</v>
      </c>
      <c r="J2255" t="s">
        <v>11</v>
      </c>
      <c r="K2255" t="s">
        <v>13</v>
      </c>
      <c r="L2255" t="str">
        <f t="shared" si="177"/>
        <v>tier - 1</v>
      </c>
      <c r="M2255" t="str">
        <f t="shared" si="178"/>
        <v>tier - 2</v>
      </c>
      <c r="N2255" t="str">
        <f t="shared" si="179"/>
        <v>R1013</v>
      </c>
    </row>
    <row r="2256" spans="1:14" x14ac:dyDescent="0.25">
      <c r="A2256" t="s">
        <v>2284</v>
      </c>
      <c r="B2256">
        <v>1983</v>
      </c>
      <c r="C2256" s="17" t="s">
        <v>20</v>
      </c>
      <c r="D2256" s="15">
        <v>8</v>
      </c>
      <c r="E2256" s="21">
        <f t="shared" si="175"/>
        <v>30567</v>
      </c>
      <c r="F2256" s="23">
        <f t="shared" si="176"/>
        <v>39</v>
      </c>
      <c r="G2256">
        <v>3</v>
      </c>
      <c r="H2256" s="19">
        <v>40961.29</v>
      </c>
      <c r="I2256" t="s">
        <v>16</v>
      </c>
      <c r="J2256" t="s">
        <v>11</v>
      </c>
      <c r="K2256" t="s">
        <v>42</v>
      </c>
      <c r="L2256" t="str">
        <f t="shared" si="177"/>
        <v>tier - 1</v>
      </c>
      <c r="M2256" t="str">
        <f t="shared" si="178"/>
        <v>tier - 2</v>
      </c>
      <c r="N2256" t="str">
        <f t="shared" si="179"/>
        <v>R1011</v>
      </c>
    </row>
    <row r="2257" spans="1:14" x14ac:dyDescent="0.25">
      <c r="A2257" t="s">
        <v>2285</v>
      </c>
      <c r="B2257">
        <v>1974</v>
      </c>
      <c r="C2257" s="17" t="s">
        <v>18</v>
      </c>
      <c r="D2257" s="15">
        <v>5</v>
      </c>
      <c r="E2257" s="21">
        <f t="shared" si="175"/>
        <v>27185</v>
      </c>
      <c r="F2257" s="23">
        <f t="shared" si="176"/>
        <v>49</v>
      </c>
      <c r="G2257">
        <v>0</v>
      </c>
      <c r="H2257" s="19">
        <v>40974.160000000003</v>
      </c>
      <c r="I2257" t="s">
        <v>16</v>
      </c>
      <c r="J2257" t="s">
        <v>11</v>
      </c>
      <c r="K2257" t="s">
        <v>13</v>
      </c>
      <c r="L2257" t="str">
        <f t="shared" si="177"/>
        <v>tier - 1</v>
      </c>
      <c r="M2257" t="str">
        <f t="shared" si="178"/>
        <v>tier - 2</v>
      </c>
      <c r="N2257" t="str">
        <f t="shared" si="179"/>
        <v>R1013</v>
      </c>
    </row>
    <row r="2258" spans="1:14" x14ac:dyDescent="0.25">
      <c r="A2258" t="s">
        <v>2286</v>
      </c>
      <c r="B2258">
        <v>1979</v>
      </c>
      <c r="C2258" s="17" t="s">
        <v>37</v>
      </c>
      <c r="D2258" s="15">
        <v>11</v>
      </c>
      <c r="E2258" s="21">
        <f t="shared" si="175"/>
        <v>29139</v>
      </c>
      <c r="F2258" s="23">
        <f t="shared" si="176"/>
        <v>43</v>
      </c>
      <c r="G2258">
        <v>1</v>
      </c>
      <c r="H2258" s="19">
        <v>41034.22</v>
      </c>
      <c r="I2258" t="s">
        <v>16</v>
      </c>
      <c r="J2258" t="s">
        <v>12</v>
      </c>
      <c r="K2258" t="s">
        <v>356</v>
      </c>
      <c r="L2258" t="str">
        <f t="shared" si="177"/>
        <v>tier - 1</v>
      </c>
      <c r="M2258" t="str">
        <f t="shared" si="178"/>
        <v>tier - 3</v>
      </c>
      <c r="N2258" t="str">
        <f t="shared" si="179"/>
        <v>R1017</v>
      </c>
    </row>
    <row r="2259" spans="1:14" x14ac:dyDescent="0.25">
      <c r="A2259" t="s">
        <v>2287</v>
      </c>
      <c r="B2259">
        <v>1972</v>
      </c>
      <c r="C2259" s="17" t="s">
        <v>35</v>
      </c>
      <c r="D2259" s="15">
        <v>12</v>
      </c>
      <c r="E2259" s="21">
        <f t="shared" si="175"/>
        <v>26523</v>
      </c>
      <c r="F2259" s="23">
        <f t="shared" si="176"/>
        <v>50</v>
      </c>
      <c r="G2259">
        <v>0</v>
      </c>
      <c r="H2259" s="19">
        <v>41055.29</v>
      </c>
      <c r="I2259" t="s">
        <v>16</v>
      </c>
      <c r="J2259" t="s">
        <v>11</v>
      </c>
      <c r="K2259" t="s">
        <v>42</v>
      </c>
      <c r="L2259" t="str">
        <f t="shared" si="177"/>
        <v>tier - 1</v>
      </c>
      <c r="M2259" t="str">
        <f t="shared" si="178"/>
        <v>tier - 2</v>
      </c>
      <c r="N2259" t="str">
        <f t="shared" si="179"/>
        <v>R1011</v>
      </c>
    </row>
    <row r="2260" spans="1:14" x14ac:dyDescent="0.25">
      <c r="A2260" t="s">
        <v>2288</v>
      </c>
      <c r="B2260">
        <v>1972</v>
      </c>
      <c r="C2260" s="17" t="s">
        <v>20</v>
      </c>
      <c r="D2260" s="15">
        <v>6</v>
      </c>
      <c r="E2260" s="21">
        <f t="shared" si="175"/>
        <v>26548</v>
      </c>
      <c r="F2260" s="23">
        <f t="shared" si="176"/>
        <v>50</v>
      </c>
      <c r="G2260">
        <v>0</v>
      </c>
      <c r="H2260" s="19">
        <v>41097.160000000003</v>
      </c>
      <c r="I2260" t="s">
        <v>16</v>
      </c>
      <c r="J2260" t="s">
        <v>12</v>
      </c>
      <c r="K2260" t="s">
        <v>168</v>
      </c>
      <c r="L2260" t="str">
        <f t="shared" si="177"/>
        <v>tier - 1</v>
      </c>
      <c r="M2260" t="str">
        <f t="shared" si="178"/>
        <v>tier - 3</v>
      </c>
      <c r="N2260" t="str">
        <f t="shared" si="179"/>
        <v>R1016</v>
      </c>
    </row>
    <row r="2261" spans="1:14" x14ac:dyDescent="0.25">
      <c r="A2261" t="s">
        <v>2289</v>
      </c>
      <c r="B2261">
        <v>1969</v>
      </c>
      <c r="C2261" s="17" t="s">
        <v>35</v>
      </c>
      <c r="D2261" s="15">
        <v>8</v>
      </c>
      <c r="E2261" s="21">
        <f t="shared" si="175"/>
        <v>25423</v>
      </c>
      <c r="F2261" s="23">
        <f t="shared" si="176"/>
        <v>53</v>
      </c>
      <c r="G2261">
        <v>0</v>
      </c>
      <c r="H2261" s="19">
        <v>41191.57</v>
      </c>
      <c r="I2261" t="s">
        <v>16</v>
      </c>
      <c r="J2261" t="s">
        <v>11</v>
      </c>
      <c r="K2261" t="s">
        <v>42</v>
      </c>
      <c r="L2261" t="str">
        <f t="shared" si="177"/>
        <v>tier - 1</v>
      </c>
      <c r="M2261" t="str">
        <f t="shared" si="178"/>
        <v>tier - 2</v>
      </c>
      <c r="N2261" t="str">
        <f t="shared" si="179"/>
        <v>R1011</v>
      </c>
    </row>
    <row r="2262" spans="1:14" x14ac:dyDescent="0.25">
      <c r="A2262" t="s">
        <v>2290</v>
      </c>
      <c r="B2262">
        <v>1964</v>
      </c>
      <c r="C2262" s="17" t="s">
        <v>18</v>
      </c>
      <c r="D2262" s="15">
        <v>6</v>
      </c>
      <c r="E2262" s="21">
        <f t="shared" si="175"/>
        <v>23534</v>
      </c>
      <c r="F2262" s="23">
        <f t="shared" si="176"/>
        <v>59</v>
      </c>
      <c r="G2262">
        <v>0</v>
      </c>
      <c r="H2262" s="19">
        <v>41250.39</v>
      </c>
      <c r="I2262" t="s">
        <v>16</v>
      </c>
      <c r="J2262" t="s">
        <v>12</v>
      </c>
      <c r="K2262" t="s">
        <v>42</v>
      </c>
      <c r="L2262" t="str">
        <f t="shared" si="177"/>
        <v>tier - 1</v>
      </c>
      <c r="M2262" t="str">
        <f t="shared" si="178"/>
        <v>tier - 3</v>
      </c>
      <c r="N2262" t="str">
        <f t="shared" si="179"/>
        <v>R1011</v>
      </c>
    </row>
    <row r="2263" spans="1:14" x14ac:dyDescent="0.25">
      <c r="A2263" t="s">
        <v>2291</v>
      </c>
      <c r="B2263">
        <v>1977</v>
      </c>
      <c r="C2263" s="17" t="s">
        <v>35</v>
      </c>
      <c r="D2263" s="15">
        <v>27</v>
      </c>
      <c r="E2263" s="21">
        <f t="shared" si="175"/>
        <v>28364</v>
      </c>
      <c r="F2263" s="23">
        <f t="shared" si="176"/>
        <v>45</v>
      </c>
      <c r="G2263">
        <v>2</v>
      </c>
      <c r="H2263" s="19">
        <v>41271.5</v>
      </c>
      <c r="I2263" t="s">
        <v>16</v>
      </c>
      <c r="J2263" t="s">
        <v>11</v>
      </c>
      <c r="K2263" t="s">
        <v>42</v>
      </c>
      <c r="L2263" t="str">
        <f t="shared" si="177"/>
        <v>tier - 1</v>
      </c>
      <c r="M2263" t="str">
        <f t="shared" si="178"/>
        <v>tier - 2</v>
      </c>
      <c r="N2263" t="str">
        <f t="shared" si="179"/>
        <v>R1011</v>
      </c>
    </row>
    <row r="2264" spans="1:14" x14ac:dyDescent="0.25">
      <c r="A2264" t="s">
        <v>2292</v>
      </c>
      <c r="B2264">
        <v>1964</v>
      </c>
      <c r="C2264" s="17" t="s">
        <v>37</v>
      </c>
      <c r="D2264" s="15">
        <v>7</v>
      </c>
      <c r="E2264" s="21">
        <f t="shared" si="175"/>
        <v>23657</v>
      </c>
      <c r="F2264" s="23">
        <f t="shared" si="176"/>
        <v>58</v>
      </c>
      <c r="G2264">
        <v>0</v>
      </c>
      <c r="H2264" s="19">
        <v>41331.79</v>
      </c>
      <c r="I2264" t="s">
        <v>16</v>
      </c>
      <c r="J2264" t="s">
        <v>11</v>
      </c>
      <c r="K2264" t="s">
        <v>42</v>
      </c>
      <c r="L2264" t="str">
        <f t="shared" si="177"/>
        <v>tier - 1</v>
      </c>
      <c r="M2264" t="str">
        <f t="shared" si="178"/>
        <v>tier - 2</v>
      </c>
      <c r="N2264" t="str">
        <f t="shared" si="179"/>
        <v>R1011</v>
      </c>
    </row>
    <row r="2265" spans="1:14" x14ac:dyDescent="0.25">
      <c r="A2265" t="s">
        <v>2293</v>
      </c>
      <c r="B2265">
        <v>1971</v>
      </c>
      <c r="C2265" s="17" t="s">
        <v>37</v>
      </c>
      <c r="D2265" s="15">
        <v>16</v>
      </c>
      <c r="E2265" s="21">
        <f t="shared" si="175"/>
        <v>26222</v>
      </c>
      <c r="F2265" s="23">
        <f t="shared" si="176"/>
        <v>51</v>
      </c>
      <c r="G2265">
        <v>0</v>
      </c>
      <c r="H2265" s="19">
        <v>41351.879999999997</v>
      </c>
      <c r="I2265" t="s">
        <v>16</v>
      </c>
      <c r="J2265" t="s">
        <v>11</v>
      </c>
      <c r="K2265" t="s">
        <v>42</v>
      </c>
      <c r="L2265" t="str">
        <f t="shared" si="177"/>
        <v>tier - 1</v>
      </c>
      <c r="M2265" t="str">
        <f t="shared" si="178"/>
        <v>tier - 2</v>
      </c>
      <c r="N2265" t="str">
        <f t="shared" si="179"/>
        <v>R1011</v>
      </c>
    </row>
    <row r="2266" spans="1:14" x14ac:dyDescent="0.25">
      <c r="A2266" t="s">
        <v>2294</v>
      </c>
      <c r="B2266">
        <v>1967</v>
      </c>
      <c r="C2266" s="17" t="s">
        <v>30</v>
      </c>
      <c r="D2266" s="15">
        <v>22</v>
      </c>
      <c r="E2266" s="21">
        <f t="shared" si="175"/>
        <v>24828</v>
      </c>
      <c r="F2266" s="23">
        <f t="shared" si="176"/>
        <v>55</v>
      </c>
      <c r="G2266">
        <v>0</v>
      </c>
      <c r="H2266" s="19">
        <v>41505.15</v>
      </c>
      <c r="I2266" t="s">
        <v>16</v>
      </c>
      <c r="J2266" t="s">
        <v>11</v>
      </c>
      <c r="K2266" t="s">
        <v>42</v>
      </c>
      <c r="L2266" t="str">
        <f t="shared" si="177"/>
        <v>tier - 1</v>
      </c>
      <c r="M2266" t="str">
        <f t="shared" si="178"/>
        <v>tier - 2</v>
      </c>
      <c r="N2266" t="str">
        <f t="shared" si="179"/>
        <v>R1011</v>
      </c>
    </row>
    <row r="2267" spans="1:14" x14ac:dyDescent="0.25">
      <c r="A2267" t="s">
        <v>2295</v>
      </c>
      <c r="B2267">
        <v>1974</v>
      </c>
      <c r="C2267" s="17" t="s">
        <v>15</v>
      </c>
      <c r="D2267" s="15">
        <v>24</v>
      </c>
      <c r="E2267" s="21">
        <f t="shared" si="175"/>
        <v>27357</v>
      </c>
      <c r="F2267" s="23">
        <f t="shared" si="176"/>
        <v>48</v>
      </c>
      <c r="G2267">
        <v>0</v>
      </c>
      <c r="H2267" s="19">
        <v>41636.199999999997</v>
      </c>
      <c r="I2267" t="s">
        <v>16</v>
      </c>
      <c r="J2267" t="s">
        <v>16</v>
      </c>
      <c r="K2267" t="s">
        <v>42</v>
      </c>
      <c r="L2267" t="str">
        <f t="shared" si="177"/>
        <v>tier - 1</v>
      </c>
      <c r="M2267" t="str">
        <f t="shared" si="178"/>
        <v>tier - 1</v>
      </c>
      <c r="N2267" t="str">
        <f t="shared" si="179"/>
        <v>R1011</v>
      </c>
    </row>
    <row r="2268" spans="1:14" x14ac:dyDescent="0.25">
      <c r="A2268" t="s">
        <v>2296</v>
      </c>
      <c r="B2268">
        <v>1976</v>
      </c>
      <c r="C2268" s="17" t="s">
        <v>37</v>
      </c>
      <c r="D2268" s="15">
        <v>29</v>
      </c>
      <c r="E2268" s="21">
        <f t="shared" si="175"/>
        <v>28062</v>
      </c>
      <c r="F2268" s="23">
        <f t="shared" si="176"/>
        <v>46</v>
      </c>
      <c r="G2268">
        <v>1</v>
      </c>
      <c r="H2268" s="19">
        <v>41661.599999999999</v>
      </c>
      <c r="I2268" t="s">
        <v>16</v>
      </c>
      <c r="J2268" t="s">
        <v>12</v>
      </c>
      <c r="K2268" t="s">
        <v>42</v>
      </c>
      <c r="L2268" t="str">
        <f t="shared" si="177"/>
        <v>tier - 1</v>
      </c>
      <c r="M2268" t="str">
        <f t="shared" si="178"/>
        <v>tier - 3</v>
      </c>
      <c r="N2268" t="str">
        <f t="shared" si="179"/>
        <v>R1011</v>
      </c>
    </row>
    <row r="2269" spans="1:14" x14ac:dyDescent="0.25">
      <c r="A2269" t="s">
        <v>2297</v>
      </c>
      <c r="B2269">
        <v>1975</v>
      </c>
      <c r="C2269" s="17" t="s">
        <v>15</v>
      </c>
      <c r="D2269" s="15">
        <v>14</v>
      </c>
      <c r="E2269" s="21">
        <f t="shared" si="175"/>
        <v>27712</v>
      </c>
      <c r="F2269" s="23">
        <f t="shared" si="176"/>
        <v>47</v>
      </c>
      <c r="G2269">
        <v>0</v>
      </c>
      <c r="H2269" s="19">
        <v>41676.080000000002</v>
      </c>
      <c r="I2269" t="s">
        <v>16</v>
      </c>
      <c r="J2269" t="s">
        <v>11</v>
      </c>
      <c r="K2269" t="s">
        <v>13</v>
      </c>
      <c r="L2269" t="str">
        <f t="shared" si="177"/>
        <v>tier - 1</v>
      </c>
      <c r="M2269" t="str">
        <f t="shared" si="178"/>
        <v>tier - 2</v>
      </c>
      <c r="N2269" t="str">
        <f t="shared" si="179"/>
        <v>R1013</v>
      </c>
    </row>
    <row r="2270" spans="1:14" x14ac:dyDescent="0.25">
      <c r="A2270" t="s">
        <v>2298</v>
      </c>
      <c r="B2270">
        <v>1975</v>
      </c>
      <c r="C2270" s="17" t="s">
        <v>20</v>
      </c>
      <c r="D2270" s="15">
        <v>29</v>
      </c>
      <c r="E2270" s="21">
        <f t="shared" si="175"/>
        <v>27666</v>
      </c>
      <c r="F2270" s="23">
        <f t="shared" si="176"/>
        <v>47</v>
      </c>
      <c r="G2270">
        <v>1</v>
      </c>
      <c r="H2270" s="19">
        <v>41681.86</v>
      </c>
      <c r="I2270" t="s">
        <v>16</v>
      </c>
      <c r="J2270" t="s">
        <v>16</v>
      </c>
      <c r="K2270" t="s">
        <v>42</v>
      </c>
      <c r="L2270" t="str">
        <f t="shared" si="177"/>
        <v>tier - 1</v>
      </c>
      <c r="M2270" t="str">
        <f t="shared" si="178"/>
        <v>tier - 1</v>
      </c>
      <c r="N2270" t="str">
        <f t="shared" si="179"/>
        <v>R1011</v>
      </c>
    </row>
    <row r="2271" spans="1:14" x14ac:dyDescent="0.25">
      <c r="A2271" t="s">
        <v>2299</v>
      </c>
      <c r="B2271">
        <v>1962</v>
      </c>
      <c r="C2271" s="17" t="s">
        <v>20</v>
      </c>
      <c r="D2271" s="15">
        <v>22</v>
      </c>
      <c r="E2271" s="21">
        <f t="shared" si="175"/>
        <v>22911</v>
      </c>
      <c r="F2271" s="23">
        <f t="shared" si="176"/>
        <v>60</v>
      </c>
      <c r="G2271">
        <v>0</v>
      </c>
      <c r="H2271" s="19">
        <v>41794.629999999997</v>
      </c>
      <c r="I2271" t="s">
        <v>16</v>
      </c>
      <c r="J2271" t="s">
        <v>12</v>
      </c>
      <c r="K2271" t="s">
        <v>42</v>
      </c>
      <c r="L2271" t="str">
        <f t="shared" si="177"/>
        <v>tier - 1</v>
      </c>
      <c r="M2271" t="str">
        <f t="shared" si="178"/>
        <v>tier - 3</v>
      </c>
      <c r="N2271" t="str">
        <f t="shared" si="179"/>
        <v>R1011</v>
      </c>
    </row>
    <row r="2272" spans="1:14" x14ac:dyDescent="0.25">
      <c r="A2272" t="s">
        <v>2300</v>
      </c>
      <c r="B2272">
        <v>1966</v>
      </c>
      <c r="C2272" s="17" t="s">
        <v>20</v>
      </c>
      <c r="D2272" s="15">
        <v>21</v>
      </c>
      <c r="E2272" s="21">
        <f t="shared" si="175"/>
        <v>24371</v>
      </c>
      <c r="F2272" s="23">
        <f t="shared" si="176"/>
        <v>56</v>
      </c>
      <c r="G2272">
        <v>0</v>
      </c>
      <c r="H2272" s="19">
        <v>41886.54</v>
      </c>
      <c r="I2272" t="s">
        <v>16</v>
      </c>
      <c r="J2272" t="s">
        <v>12</v>
      </c>
      <c r="K2272" t="s">
        <v>42</v>
      </c>
      <c r="L2272" t="str">
        <f t="shared" si="177"/>
        <v>tier - 1</v>
      </c>
      <c r="M2272" t="str">
        <f t="shared" si="178"/>
        <v>tier - 3</v>
      </c>
      <c r="N2272" t="str">
        <f t="shared" si="179"/>
        <v>R1011</v>
      </c>
    </row>
    <row r="2273" spans="1:14" x14ac:dyDescent="0.25">
      <c r="A2273" t="s">
        <v>2301</v>
      </c>
      <c r="B2273">
        <v>1972</v>
      </c>
      <c r="C2273" s="17" t="s">
        <v>18</v>
      </c>
      <c r="D2273" s="15">
        <v>8</v>
      </c>
      <c r="E2273" s="21">
        <f t="shared" si="175"/>
        <v>26458</v>
      </c>
      <c r="F2273" s="23">
        <f t="shared" si="176"/>
        <v>51</v>
      </c>
      <c r="G2273">
        <v>1</v>
      </c>
      <c r="H2273" s="19">
        <v>41919.1</v>
      </c>
      <c r="I2273" t="s">
        <v>16</v>
      </c>
      <c r="J2273" t="s">
        <v>16</v>
      </c>
      <c r="K2273" t="s">
        <v>168</v>
      </c>
      <c r="L2273" t="str">
        <f t="shared" si="177"/>
        <v>tier - 1</v>
      </c>
      <c r="M2273" t="str">
        <f t="shared" si="178"/>
        <v>tier - 1</v>
      </c>
      <c r="N2273" t="str">
        <f t="shared" si="179"/>
        <v>R1016</v>
      </c>
    </row>
    <row r="2274" spans="1:14" x14ac:dyDescent="0.25">
      <c r="A2274" t="s">
        <v>2302</v>
      </c>
      <c r="B2274">
        <v>1984</v>
      </c>
      <c r="C2274" s="17" t="s">
        <v>15</v>
      </c>
      <c r="D2274" s="15">
        <v>10</v>
      </c>
      <c r="E2274" s="21">
        <f t="shared" si="175"/>
        <v>30996</v>
      </c>
      <c r="F2274" s="23">
        <f t="shared" si="176"/>
        <v>38</v>
      </c>
      <c r="G2274">
        <v>3</v>
      </c>
      <c r="H2274" s="19">
        <v>41949.24</v>
      </c>
      <c r="I2274" t="s">
        <v>16</v>
      </c>
      <c r="J2274" t="s">
        <v>16</v>
      </c>
      <c r="K2274" t="s">
        <v>13</v>
      </c>
      <c r="L2274" t="str">
        <f t="shared" si="177"/>
        <v>tier - 1</v>
      </c>
      <c r="M2274" t="str">
        <f t="shared" si="178"/>
        <v>tier - 1</v>
      </c>
      <c r="N2274" t="str">
        <f t="shared" si="179"/>
        <v>R1013</v>
      </c>
    </row>
    <row r="2275" spans="1:14" x14ac:dyDescent="0.25">
      <c r="A2275" t="s">
        <v>2303</v>
      </c>
      <c r="B2275">
        <v>1968</v>
      </c>
      <c r="C2275" s="17" t="s">
        <v>30</v>
      </c>
      <c r="D2275" s="15">
        <v>19</v>
      </c>
      <c r="E2275" s="21">
        <f t="shared" si="175"/>
        <v>25191</v>
      </c>
      <c r="F2275" s="23">
        <f t="shared" si="176"/>
        <v>54</v>
      </c>
      <c r="G2275">
        <v>1</v>
      </c>
      <c r="H2275" s="19">
        <v>41999.519999999997</v>
      </c>
      <c r="I2275" t="s">
        <v>16</v>
      </c>
      <c r="J2275" t="s">
        <v>12</v>
      </c>
      <c r="K2275" t="s">
        <v>13</v>
      </c>
      <c r="L2275" t="str">
        <f t="shared" si="177"/>
        <v>tier - 1</v>
      </c>
      <c r="M2275" t="str">
        <f t="shared" si="178"/>
        <v>tier - 3</v>
      </c>
      <c r="N2275" t="str">
        <f t="shared" si="179"/>
        <v>R1013</v>
      </c>
    </row>
    <row r="2276" spans="1:14" x14ac:dyDescent="0.25">
      <c r="A2276" t="s">
        <v>2304</v>
      </c>
      <c r="B2276">
        <v>1976</v>
      </c>
      <c r="C2276" s="17" t="s">
        <v>15</v>
      </c>
      <c r="D2276" s="15">
        <v>28</v>
      </c>
      <c r="E2276" s="21">
        <f t="shared" si="175"/>
        <v>28092</v>
      </c>
      <c r="F2276" s="23">
        <f t="shared" si="176"/>
        <v>46</v>
      </c>
      <c r="G2276">
        <v>0</v>
      </c>
      <c r="H2276" s="19">
        <v>42111.66</v>
      </c>
      <c r="I2276" t="s">
        <v>16</v>
      </c>
      <c r="J2276" t="s">
        <v>16</v>
      </c>
      <c r="K2276" t="s">
        <v>247</v>
      </c>
      <c r="L2276" t="str">
        <f t="shared" si="177"/>
        <v>tier - 1</v>
      </c>
      <c r="M2276" t="str">
        <f t="shared" si="178"/>
        <v>tier - 1</v>
      </c>
      <c r="N2276" t="str">
        <f t="shared" si="179"/>
        <v>R1024</v>
      </c>
    </row>
    <row r="2277" spans="1:14" x14ac:dyDescent="0.25">
      <c r="A2277" t="s">
        <v>2305</v>
      </c>
      <c r="B2277">
        <v>1997</v>
      </c>
      <c r="C2277" s="17" t="s">
        <v>30</v>
      </c>
      <c r="D2277" s="15">
        <v>9</v>
      </c>
      <c r="E2277" s="21">
        <f t="shared" si="175"/>
        <v>35773</v>
      </c>
      <c r="F2277" s="23">
        <f t="shared" si="176"/>
        <v>25</v>
      </c>
      <c r="G2277">
        <v>2</v>
      </c>
      <c r="H2277" s="19">
        <v>42112.24</v>
      </c>
      <c r="I2277" t="s">
        <v>16</v>
      </c>
      <c r="J2277" t="s">
        <v>12</v>
      </c>
      <c r="K2277" t="s">
        <v>13</v>
      </c>
      <c r="L2277" t="str">
        <f t="shared" si="177"/>
        <v>tier - 1</v>
      </c>
      <c r="M2277" t="str">
        <f t="shared" si="178"/>
        <v>tier - 3</v>
      </c>
      <c r="N2277" t="str">
        <f t="shared" si="179"/>
        <v>R1013</v>
      </c>
    </row>
    <row r="2278" spans="1:14" x14ac:dyDescent="0.25">
      <c r="A2278" t="s">
        <v>2306</v>
      </c>
      <c r="B2278">
        <v>1979</v>
      </c>
      <c r="C2278" s="17" t="s">
        <v>10</v>
      </c>
      <c r="D2278" s="15">
        <v>3</v>
      </c>
      <c r="E2278" s="21">
        <f t="shared" si="175"/>
        <v>29039</v>
      </c>
      <c r="F2278" s="23">
        <f t="shared" si="176"/>
        <v>43</v>
      </c>
      <c r="G2278">
        <v>3</v>
      </c>
      <c r="H2278" s="19">
        <v>42124.52</v>
      </c>
      <c r="I2278" t="s">
        <v>16</v>
      </c>
      <c r="J2278" t="s">
        <v>16</v>
      </c>
      <c r="K2278" t="s">
        <v>13</v>
      </c>
      <c r="L2278" t="str">
        <f t="shared" si="177"/>
        <v>tier - 1</v>
      </c>
      <c r="M2278" t="str">
        <f t="shared" si="178"/>
        <v>tier - 1</v>
      </c>
      <c r="N2278" t="str">
        <f t="shared" si="179"/>
        <v>R1013</v>
      </c>
    </row>
    <row r="2279" spans="1:14" x14ac:dyDescent="0.25">
      <c r="A2279" t="s">
        <v>2307</v>
      </c>
      <c r="B2279">
        <v>1973</v>
      </c>
      <c r="C2279" s="17" t="s">
        <v>20</v>
      </c>
      <c r="D2279" s="15">
        <v>18</v>
      </c>
      <c r="E2279" s="21">
        <f t="shared" si="175"/>
        <v>26925</v>
      </c>
      <c r="F2279" s="23">
        <f t="shared" si="176"/>
        <v>49</v>
      </c>
      <c r="G2279">
        <v>0</v>
      </c>
      <c r="H2279" s="19">
        <v>42188.15</v>
      </c>
      <c r="I2279" t="s">
        <v>16</v>
      </c>
      <c r="J2279" t="s">
        <v>16</v>
      </c>
      <c r="K2279" t="s">
        <v>42</v>
      </c>
      <c r="L2279" t="str">
        <f t="shared" si="177"/>
        <v>tier - 1</v>
      </c>
      <c r="M2279" t="str">
        <f t="shared" si="178"/>
        <v>tier - 1</v>
      </c>
      <c r="N2279" t="str">
        <f t="shared" si="179"/>
        <v>R1011</v>
      </c>
    </row>
    <row r="2280" spans="1:14" x14ac:dyDescent="0.25">
      <c r="A2280" t="s">
        <v>2308</v>
      </c>
      <c r="B2280">
        <v>1975</v>
      </c>
      <c r="C2280" s="17" t="s">
        <v>35</v>
      </c>
      <c r="D2280" s="15">
        <v>15</v>
      </c>
      <c r="E2280" s="21">
        <f t="shared" si="175"/>
        <v>27621</v>
      </c>
      <c r="F2280" s="23">
        <f t="shared" si="176"/>
        <v>47</v>
      </c>
      <c r="G2280">
        <v>1</v>
      </c>
      <c r="H2280" s="19">
        <v>42211.14</v>
      </c>
      <c r="I2280" t="s">
        <v>16</v>
      </c>
      <c r="J2280" t="s">
        <v>12</v>
      </c>
      <c r="K2280" t="s">
        <v>13</v>
      </c>
      <c r="L2280" t="str">
        <f t="shared" si="177"/>
        <v>tier - 1</v>
      </c>
      <c r="M2280" t="str">
        <f t="shared" si="178"/>
        <v>tier - 3</v>
      </c>
      <c r="N2280" t="str">
        <f t="shared" si="179"/>
        <v>R1013</v>
      </c>
    </row>
    <row r="2281" spans="1:14" x14ac:dyDescent="0.25">
      <c r="A2281" t="s">
        <v>2309</v>
      </c>
      <c r="B2281">
        <v>1967</v>
      </c>
      <c r="C2281" s="17" t="s">
        <v>18</v>
      </c>
      <c r="D2281" s="15">
        <v>28</v>
      </c>
      <c r="E2281" s="21">
        <f t="shared" si="175"/>
        <v>24651</v>
      </c>
      <c r="F2281" s="23">
        <f t="shared" si="176"/>
        <v>55</v>
      </c>
      <c r="G2281">
        <v>0</v>
      </c>
      <c r="H2281" s="19">
        <v>42303.69</v>
      </c>
      <c r="I2281" t="s">
        <v>16</v>
      </c>
      <c r="J2281" t="s">
        <v>11</v>
      </c>
      <c r="K2281" t="s">
        <v>168</v>
      </c>
      <c r="L2281" t="str">
        <f t="shared" si="177"/>
        <v>tier - 1</v>
      </c>
      <c r="M2281" t="str">
        <f t="shared" si="178"/>
        <v>tier - 2</v>
      </c>
      <c r="N2281" t="str">
        <f t="shared" si="179"/>
        <v>R1016</v>
      </c>
    </row>
    <row r="2282" spans="1:14" x14ac:dyDescent="0.25">
      <c r="A2282" t="s">
        <v>2310</v>
      </c>
      <c r="B2282">
        <v>1968</v>
      </c>
      <c r="C2282" s="17" t="s">
        <v>35</v>
      </c>
      <c r="D2282" s="15">
        <v>3</v>
      </c>
      <c r="E2282" s="21">
        <f t="shared" si="175"/>
        <v>25053</v>
      </c>
      <c r="F2282" s="23">
        <f t="shared" si="176"/>
        <v>54</v>
      </c>
      <c r="G2282">
        <v>0</v>
      </c>
      <c r="H2282" s="19">
        <v>42478.6</v>
      </c>
      <c r="I2282" t="s">
        <v>16</v>
      </c>
      <c r="J2282" t="s">
        <v>11</v>
      </c>
      <c r="K2282" t="s">
        <v>42</v>
      </c>
      <c r="L2282" t="str">
        <f t="shared" si="177"/>
        <v>tier - 1</v>
      </c>
      <c r="M2282" t="str">
        <f t="shared" si="178"/>
        <v>tier - 2</v>
      </c>
      <c r="N2282" t="str">
        <f t="shared" si="179"/>
        <v>R1011</v>
      </c>
    </row>
    <row r="2283" spans="1:14" x14ac:dyDescent="0.25">
      <c r="A2283" t="s">
        <v>2311</v>
      </c>
      <c r="B2283">
        <v>1967</v>
      </c>
      <c r="C2283" s="17" t="s">
        <v>18</v>
      </c>
      <c r="D2283" s="15">
        <v>27</v>
      </c>
      <c r="E2283" s="21">
        <f t="shared" si="175"/>
        <v>24650</v>
      </c>
      <c r="F2283" s="23">
        <f t="shared" si="176"/>
        <v>55</v>
      </c>
      <c r="G2283">
        <v>0</v>
      </c>
      <c r="H2283" s="19">
        <v>42538.720000000001</v>
      </c>
      <c r="I2283" t="s">
        <v>16</v>
      </c>
      <c r="J2283" t="s">
        <v>12</v>
      </c>
      <c r="K2283" t="s">
        <v>42</v>
      </c>
      <c r="L2283" t="str">
        <f t="shared" si="177"/>
        <v>tier - 1</v>
      </c>
      <c r="M2283" t="str">
        <f t="shared" si="178"/>
        <v>tier - 3</v>
      </c>
      <c r="N2283" t="str">
        <f t="shared" si="179"/>
        <v>R1011</v>
      </c>
    </row>
    <row r="2284" spans="1:14" x14ac:dyDescent="0.25">
      <c r="A2284" t="s">
        <v>2312</v>
      </c>
      <c r="B2284">
        <v>1979</v>
      </c>
      <c r="C2284" s="17" t="s">
        <v>30</v>
      </c>
      <c r="D2284" s="15">
        <v>27</v>
      </c>
      <c r="E2284" s="21">
        <f t="shared" si="175"/>
        <v>29216</v>
      </c>
      <c r="F2284" s="23">
        <f t="shared" si="176"/>
        <v>43</v>
      </c>
      <c r="G2284">
        <v>2</v>
      </c>
      <c r="H2284" s="19">
        <v>42560.43</v>
      </c>
      <c r="I2284" t="s">
        <v>16</v>
      </c>
      <c r="J2284" t="s">
        <v>12</v>
      </c>
      <c r="K2284" t="s">
        <v>13</v>
      </c>
      <c r="L2284" t="str">
        <f t="shared" si="177"/>
        <v>tier - 1</v>
      </c>
      <c r="M2284" t="str">
        <f t="shared" si="178"/>
        <v>tier - 3</v>
      </c>
      <c r="N2284" t="str">
        <f t="shared" si="179"/>
        <v>R1013</v>
      </c>
    </row>
    <row r="2285" spans="1:14" x14ac:dyDescent="0.25">
      <c r="A2285" t="s">
        <v>2313</v>
      </c>
      <c r="B2285">
        <v>1971</v>
      </c>
      <c r="C2285" s="17" t="s">
        <v>15</v>
      </c>
      <c r="D2285" s="15">
        <v>3</v>
      </c>
      <c r="E2285" s="21">
        <f t="shared" si="175"/>
        <v>26240</v>
      </c>
      <c r="F2285" s="23">
        <f t="shared" si="176"/>
        <v>51</v>
      </c>
      <c r="G2285">
        <v>0</v>
      </c>
      <c r="H2285" s="19">
        <v>42644.2</v>
      </c>
      <c r="I2285" t="s">
        <v>16</v>
      </c>
      <c r="J2285" t="s">
        <v>12</v>
      </c>
      <c r="K2285" t="s">
        <v>42</v>
      </c>
      <c r="L2285" t="str">
        <f t="shared" si="177"/>
        <v>tier - 1</v>
      </c>
      <c r="M2285" t="str">
        <f t="shared" si="178"/>
        <v>tier - 3</v>
      </c>
      <c r="N2285" t="str">
        <f t="shared" si="179"/>
        <v>R1011</v>
      </c>
    </row>
    <row r="2286" spans="1:14" x14ac:dyDescent="0.25">
      <c r="A2286" t="s">
        <v>2314</v>
      </c>
      <c r="B2286">
        <v>1977</v>
      </c>
      <c r="C2286" s="17" t="s">
        <v>37</v>
      </c>
      <c r="D2286" s="15">
        <v>21</v>
      </c>
      <c r="E2286" s="21">
        <f t="shared" si="175"/>
        <v>28419</v>
      </c>
      <c r="F2286" s="23">
        <f t="shared" si="176"/>
        <v>45</v>
      </c>
      <c r="G2286">
        <v>2</v>
      </c>
      <c r="H2286" s="19">
        <v>42760.5</v>
      </c>
      <c r="I2286" t="s">
        <v>16</v>
      </c>
      <c r="J2286" t="s">
        <v>11</v>
      </c>
      <c r="K2286" t="s">
        <v>23</v>
      </c>
      <c r="L2286" t="str">
        <f t="shared" si="177"/>
        <v>tier - 1</v>
      </c>
      <c r="M2286" t="str">
        <f t="shared" si="178"/>
        <v>tier - 2</v>
      </c>
      <c r="N2286" t="str">
        <f t="shared" si="179"/>
        <v>R1012</v>
      </c>
    </row>
    <row r="2287" spans="1:14" x14ac:dyDescent="0.25">
      <c r="A2287" t="s">
        <v>2315</v>
      </c>
      <c r="B2287">
        <v>1965</v>
      </c>
      <c r="C2287" s="17" t="s">
        <v>37</v>
      </c>
      <c r="D2287" s="15">
        <v>29</v>
      </c>
      <c r="E2287" s="21">
        <f t="shared" si="175"/>
        <v>24044</v>
      </c>
      <c r="F2287" s="23">
        <f t="shared" si="176"/>
        <v>57</v>
      </c>
      <c r="G2287">
        <v>0</v>
      </c>
      <c r="H2287" s="19">
        <v>42764.12</v>
      </c>
      <c r="I2287" t="s">
        <v>16</v>
      </c>
      <c r="J2287" t="s">
        <v>11</v>
      </c>
      <c r="K2287" t="s">
        <v>42</v>
      </c>
      <c r="L2287" t="str">
        <f t="shared" si="177"/>
        <v>tier - 1</v>
      </c>
      <c r="M2287" t="str">
        <f t="shared" si="178"/>
        <v>tier - 2</v>
      </c>
      <c r="N2287" t="str">
        <f t="shared" si="179"/>
        <v>R1011</v>
      </c>
    </row>
    <row r="2288" spans="1:14" x14ac:dyDescent="0.25">
      <c r="A2288" t="s">
        <v>2316</v>
      </c>
      <c r="B2288">
        <v>1972</v>
      </c>
      <c r="C2288" s="17" t="s">
        <v>20</v>
      </c>
      <c r="D2288" s="15">
        <v>10</v>
      </c>
      <c r="E2288" s="21">
        <f t="shared" si="175"/>
        <v>26552</v>
      </c>
      <c r="F2288" s="23">
        <f t="shared" si="176"/>
        <v>50</v>
      </c>
      <c r="G2288">
        <v>2</v>
      </c>
      <c r="H2288" s="19">
        <v>42856.84</v>
      </c>
      <c r="I2288" t="s">
        <v>16</v>
      </c>
      <c r="J2288" t="s">
        <v>16</v>
      </c>
      <c r="K2288" t="s">
        <v>42</v>
      </c>
      <c r="L2288" t="str">
        <f t="shared" si="177"/>
        <v>tier - 1</v>
      </c>
      <c r="M2288" t="str">
        <f t="shared" si="178"/>
        <v>tier - 1</v>
      </c>
      <c r="N2288" t="str">
        <f t="shared" si="179"/>
        <v>R1011</v>
      </c>
    </row>
    <row r="2289" spans="1:14" x14ac:dyDescent="0.25">
      <c r="A2289" t="s">
        <v>2317</v>
      </c>
      <c r="B2289">
        <v>1975</v>
      </c>
      <c r="C2289" s="17" t="s">
        <v>37</v>
      </c>
      <c r="D2289" s="15">
        <v>23</v>
      </c>
      <c r="E2289" s="21">
        <f t="shared" si="175"/>
        <v>27690</v>
      </c>
      <c r="F2289" s="23">
        <f t="shared" si="176"/>
        <v>47</v>
      </c>
      <c r="G2289">
        <v>1</v>
      </c>
      <c r="H2289" s="19">
        <v>42969.85</v>
      </c>
      <c r="I2289" t="s">
        <v>16</v>
      </c>
      <c r="J2289" t="s">
        <v>12</v>
      </c>
      <c r="K2289" t="s">
        <v>13</v>
      </c>
      <c r="L2289" t="str">
        <f t="shared" si="177"/>
        <v>tier - 1</v>
      </c>
      <c r="M2289" t="str">
        <f t="shared" si="178"/>
        <v>tier - 3</v>
      </c>
      <c r="N2289" t="str">
        <f t="shared" si="179"/>
        <v>R1013</v>
      </c>
    </row>
    <row r="2290" spans="1:14" x14ac:dyDescent="0.25">
      <c r="A2290" t="s">
        <v>2318</v>
      </c>
      <c r="B2290">
        <v>1978</v>
      </c>
      <c r="C2290" s="17" t="s">
        <v>15</v>
      </c>
      <c r="D2290" s="15">
        <v>4</v>
      </c>
      <c r="E2290" s="21">
        <f t="shared" si="175"/>
        <v>28798</v>
      </c>
      <c r="F2290" s="23">
        <f t="shared" si="176"/>
        <v>44</v>
      </c>
      <c r="G2290">
        <v>0</v>
      </c>
      <c r="H2290" s="19">
        <v>42983.46</v>
      </c>
      <c r="I2290" t="s">
        <v>16</v>
      </c>
      <c r="J2290" t="s">
        <v>11</v>
      </c>
      <c r="K2290" t="s">
        <v>23</v>
      </c>
      <c r="L2290" t="str">
        <f t="shared" si="177"/>
        <v>tier - 1</v>
      </c>
      <c r="M2290" t="str">
        <f t="shared" si="178"/>
        <v>tier - 2</v>
      </c>
      <c r="N2290" t="str">
        <f t="shared" si="179"/>
        <v>R1012</v>
      </c>
    </row>
    <row r="2291" spans="1:14" x14ac:dyDescent="0.25">
      <c r="A2291" t="s">
        <v>2319</v>
      </c>
      <c r="B2291">
        <v>1965</v>
      </c>
      <c r="C2291" s="17" t="s">
        <v>15</v>
      </c>
      <c r="D2291" s="15">
        <v>29</v>
      </c>
      <c r="E2291" s="21">
        <f t="shared" si="175"/>
        <v>24075</v>
      </c>
      <c r="F2291" s="23">
        <f t="shared" si="176"/>
        <v>57</v>
      </c>
      <c r="G2291">
        <v>0</v>
      </c>
      <c r="H2291" s="19">
        <v>43073.760000000002</v>
      </c>
      <c r="I2291" t="s">
        <v>11</v>
      </c>
      <c r="J2291" t="s">
        <v>11</v>
      </c>
      <c r="K2291" t="s">
        <v>42</v>
      </c>
      <c r="L2291" t="str">
        <f t="shared" si="177"/>
        <v>tier - 2</v>
      </c>
      <c r="M2291" t="str">
        <f t="shared" si="178"/>
        <v>tier - 2</v>
      </c>
      <c r="N2291" t="str">
        <f t="shared" si="179"/>
        <v>R1011</v>
      </c>
    </row>
    <row r="2292" spans="1:14" x14ac:dyDescent="0.25">
      <c r="A2292" t="s">
        <v>2320</v>
      </c>
      <c r="B2292">
        <v>1969</v>
      </c>
      <c r="C2292" s="17" t="s">
        <v>30</v>
      </c>
      <c r="D2292" s="15">
        <v>3</v>
      </c>
      <c r="E2292" s="21">
        <f t="shared" si="175"/>
        <v>25540</v>
      </c>
      <c r="F2292" s="23">
        <f t="shared" si="176"/>
        <v>53</v>
      </c>
      <c r="G2292">
        <v>0</v>
      </c>
      <c r="H2292" s="19">
        <v>43254.42</v>
      </c>
      <c r="I2292" t="s">
        <v>11</v>
      </c>
      <c r="J2292" t="s">
        <v>11</v>
      </c>
      <c r="K2292" t="s">
        <v>168</v>
      </c>
      <c r="L2292" t="str">
        <f t="shared" si="177"/>
        <v>tier - 2</v>
      </c>
      <c r="M2292" t="str">
        <f t="shared" si="178"/>
        <v>tier - 2</v>
      </c>
      <c r="N2292" t="str">
        <f t="shared" si="179"/>
        <v>R1016</v>
      </c>
    </row>
    <row r="2293" spans="1:14" x14ac:dyDescent="0.25">
      <c r="A2293" t="s">
        <v>2321</v>
      </c>
      <c r="B2293">
        <v>1965</v>
      </c>
      <c r="C2293" s="17" t="s">
        <v>35</v>
      </c>
      <c r="D2293" s="15">
        <v>22</v>
      </c>
      <c r="E2293" s="21">
        <f t="shared" si="175"/>
        <v>23976</v>
      </c>
      <c r="F2293" s="23">
        <f t="shared" si="176"/>
        <v>57</v>
      </c>
      <c r="G2293">
        <v>0</v>
      </c>
      <c r="H2293" s="19">
        <v>43578.94</v>
      </c>
      <c r="I2293" t="s">
        <v>11</v>
      </c>
      <c r="J2293" t="s">
        <v>11</v>
      </c>
      <c r="K2293" t="s">
        <v>23</v>
      </c>
      <c r="L2293" t="str">
        <f t="shared" si="177"/>
        <v>tier - 2</v>
      </c>
      <c r="M2293" t="str">
        <f t="shared" si="178"/>
        <v>tier - 2</v>
      </c>
      <c r="N2293" t="str">
        <f t="shared" si="179"/>
        <v>R1012</v>
      </c>
    </row>
    <row r="2294" spans="1:14" x14ac:dyDescent="0.25">
      <c r="A2294" t="s">
        <v>2322</v>
      </c>
      <c r="B2294">
        <v>1986</v>
      </c>
      <c r="C2294" s="17" t="s">
        <v>30</v>
      </c>
      <c r="D2294" s="15">
        <v>29</v>
      </c>
      <c r="E2294" s="21">
        <f t="shared" si="175"/>
        <v>31775</v>
      </c>
      <c r="F2294" s="23">
        <f t="shared" si="176"/>
        <v>36</v>
      </c>
      <c r="G2294">
        <v>3</v>
      </c>
      <c r="H2294" s="19">
        <v>43753.34</v>
      </c>
      <c r="I2294" t="s">
        <v>11</v>
      </c>
      <c r="J2294" t="s">
        <v>16</v>
      </c>
      <c r="K2294" t="s">
        <v>164</v>
      </c>
      <c r="L2294" t="str">
        <f t="shared" si="177"/>
        <v>tier - 2</v>
      </c>
      <c r="M2294" t="str">
        <f t="shared" si="178"/>
        <v>tier - 1</v>
      </c>
      <c r="N2294" t="str">
        <f t="shared" si="179"/>
        <v>R1015</v>
      </c>
    </row>
    <row r="2295" spans="1:14" x14ac:dyDescent="0.25">
      <c r="A2295" t="s">
        <v>2323</v>
      </c>
      <c r="B2295">
        <v>1966</v>
      </c>
      <c r="C2295" s="17" t="s">
        <v>37</v>
      </c>
      <c r="D2295" s="15">
        <v>25</v>
      </c>
      <c r="E2295" s="21">
        <f t="shared" si="175"/>
        <v>24405</v>
      </c>
      <c r="F2295" s="23">
        <f t="shared" si="176"/>
        <v>56</v>
      </c>
      <c r="G2295">
        <v>2</v>
      </c>
      <c r="H2295" s="19">
        <v>43813.87</v>
      </c>
      <c r="I2295" t="s">
        <v>11</v>
      </c>
      <c r="J2295" t="s">
        <v>11</v>
      </c>
      <c r="K2295" t="s">
        <v>13</v>
      </c>
      <c r="L2295" t="str">
        <f t="shared" si="177"/>
        <v>tier - 2</v>
      </c>
      <c r="M2295" t="str">
        <f t="shared" si="178"/>
        <v>tier - 2</v>
      </c>
      <c r="N2295" t="str">
        <f t="shared" si="179"/>
        <v>R1013</v>
      </c>
    </row>
    <row r="2296" spans="1:14" x14ac:dyDescent="0.25">
      <c r="A2296" t="s">
        <v>2324</v>
      </c>
      <c r="B2296">
        <v>1966</v>
      </c>
      <c r="C2296" s="17" t="s">
        <v>10</v>
      </c>
      <c r="D2296" s="15">
        <v>2</v>
      </c>
      <c r="E2296" s="21">
        <f t="shared" si="175"/>
        <v>24290</v>
      </c>
      <c r="F2296" s="23">
        <f t="shared" si="176"/>
        <v>56</v>
      </c>
      <c r="G2296">
        <v>0</v>
      </c>
      <c r="H2296" s="19">
        <v>43817.45</v>
      </c>
      <c r="I2296" t="s">
        <v>11</v>
      </c>
      <c r="J2296" t="s">
        <v>12</v>
      </c>
      <c r="K2296" t="s">
        <v>23</v>
      </c>
      <c r="L2296" t="str">
        <f t="shared" si="177"/>
        <v>tier - 2</v>
      </c>
      <c r="M2296" t="str">
        <f t="shared" si="178"/>
        <v>tier - 3</v>
      </c>
      <c r="N2296" t="str">
        <f t="shared" si="179"/>
        <v>R1012</v>
      </c>
    </row>
    <row r="2297" spans="1:14" x14ac:dyDescent="0.25">
      <c r="A2297" t="s">
        <v>2325</v>
      </c>
      <c r="B2297">
        <v>1980</v>
      </c>
      <c r="C2297" s="17" t="s">
        <v>15</v>
      </c>
      <c r="D2297" s="15">
        <v>10</v>
      </c>
      <c r="E2297" s="21">
        <f t="shared" si="175"/>
        <v>29535</v>
      </c>
      <c r="F2297" s="23">
        <f t="shared" si="176"/>
        <v>42</v>
      </c>
      <c r="G2297">
        <v>2</v>
      </c>
      <c r="H2297" s="19">
        <v>43896.38</v>
      </c>
      <c r="I2297" t="s">
        <v>11</v>
      </c>
      <c r="J2297" t="s">
        <v>16</v>
      </c>
      <c r="K2297" t="s">
        <v>13</v>
      </c>
      <c r="L2297" t="str">
        <f t="shared" si="177"/>
        <v>tier - 2</v>
      </c>
      <c r="M2297" t="str">
        <f t="shared" si="178"/>
        <v>tier - 1</v>
      </c>
      <c r="N2297" t="str">
        <f t="shared" si="179"/>
        <v>R1013</v>
      </c>
    </row>
    <row r="2298" spans="1:14" x14ac:dyDescent="0.25">
      <c r="A2298" t="s">
        <v>2326</v>
      </c>
      <c r="B2298">
        <v>1966</v>
      </c>
      <c r="C2298" s="17" t="s">
        <v>37</v>
      </c>
      <c r="D2298" s="15">
        <v>5</v>
      </c>
      <c r="E2298" s="21">
        <f t="shared" si="175"/>
        <v>24385</v>
      </c>
      <c r="F2298" s="23">
        <f t="shared" si="176"/>
        <v>56</v>
      </c>
      <c r="G2298">
        <v>0</v>
      </c>
      <c r="H2298" s="19">
        <v>43921.18</v>
      </c>
      <c r="I2298" t="s">
        <v>11</v>
      </c>
      <c r="J2298" t="s">
        <v>11</v>
      </c>
      <c r="K2298" t="s">
        <v>23</v>
      </c>
      <c r="L2298" t="str">
        <f t="shared" si="177"/>
        <v>tier - 2</v>
      </c>
      <c r="M2298" t="str">
        <f t="shared" si="178"/>
        <v>tier - 2</v>
      </c>
      <c r="N2298" t="str">
        <f t="shared" si="179"/>
        <v>R1012</v>
      </c>
    </row>
    <row r="2299" spans="1:14" x14ac:dyDescent="0.25">
      <c r="A2299" t="s">
        <v>2327</v>
      </c>
      <c r="B2299">
        <v>1988</v>
      </c>
      <c r="C2299" s="17" t="s">
        <v>10</v>
      </c>
      <c r="D2299" s="15">
        <v>16</v>
      </c>
      <c r="E2299" s="21">
        <f t="shared" si="175"/>
        <v>32340</v>
      </c>
      <c r="F2299" s="23">
        <f t="shared" si="176"/>
        <v>34</v>
      </c>
      <c r="G2299">
        <v>1</v>
      </c>
      <c r="H2299" s="19">
        <v>43943.88</v>
      </c>
      <c r="I2299" t="s">
        <v>11</v>
      </c>
      <c r="J2299" t="s">
        <v>16</v>
      </c>
      <c r="K2299" t="s">
        <v>23</v>
      </c>
      <c r="L2299" t="str">
        <f t="shared" si="177"/>
        <v>tier - 2</v>
      </c>
      <c r="M2299" t="str">
        <f t="shared" si="178"/>
        <v>tier - 1</v>
      </c>
      <c r="N2299" t="str">
        <f t="shared" si="179"/>
        <v>R1012</v>
      </c>
    </row>
    <row r="2300" spans="1:14" x14ac:dyDescent="0.25">
      <c r="A2300" t="s">
        <v>2328</v>
      </c>
      <c r="B2300">
        <v>1975</v>
      </c>
      <c r="C2300" s="17" t="s">
        <v>18</v>
      </c>
      <c r="D2300" s="15">
        <v>1</v>
      </c>
      <c r="E2300" s="21">
        <f t="shared" si="175"/>
        <v>27546</v>
      </c>
      <c r="F2300" s="23">
        <f t="shared" si="176"/>
        <v>48</v>
      </c>
      <c r="G2300">
        <v>2</v>
      </c>
      <c r="H2300" s="19">
        <v>44202.65</v>
      </c>
      <c r="I2300" t="s">
        <v>11</v>
      </c>
      <c r="J2300" t="s">
        <v>11</v>
      </c>
      <c r="K2300" t="s">
        <v>13</v>
      </c>
      <c r="L2300" t="str">
        <f t="shared" si="177"/>
        <v>tier - 2</v>
      </c>
      <c r="M2300" t="str">
        <f t="shared" si="178"/>
        <v>tier - 2</v>
      </c>
      <c r="N2300" t="str">
        <f t="shared" si="179"/>
        <v>R1013</v>
      </c>
    </row>
    <row r="2301" spans="1:14" x14ac:dyDescent="0.25">
      <c r="A2301" t="s">
        <v>2329</v>
      </c>
      <c r="B2301">
        <v>1968</v>
      </c>
      <c r="C2301" s="17" t="s">
        <v>15</v>
      </c>
      <c r="D2301" s="15">
        <v>24</v>
      </c>
      <c r="E2301" s="21">
        <f t="shared" si="175"/>
        <v>25166</v>
      </c>
      <c r="F2301" s="23">
        <f t="shared" si="176"/>
        <v>54</v>
      </c>
      <c r="G2301">
        <v>2</v>
      </c>
      <c r="H2301" s="19">
        <v>44260.75</v>
      </c>
      <c r="I2301" t="s">
        <v>11</v>
      </c>
      <c r="J2301" t="s">
        <v>16</v>
      </c>
      <c r="K2301" t="s">
        <v>13</v>
      </c>
      <c r="L2301" t="str">
        <f t="shared" si="177"/>
        <v>tier - 2</v>
      </c>
      <c r="M2301" t="str">
        <f t="shared" si="178"/>
        <v>tier - 1</v>
      </c>
      <c r="N2301" t="str">
        <f t="shared" si="179"/>
        <v>R1013</v>
      </c>
    </row>
    <row r="2302" spans="1:14" x14ac:dyDescent="0.25">
      <c r="A2302" t="s">
        <v>2330</v>
      </c>
      <c r="B2302">
        <v>1971</v>
      </c>
      <c r="C2302" s="17" t="s">
        <v>37</v>
      </c>
      <c r="D2302" s="15">
        <v>29</v>
      </c>
      <c r="E2302" s="21">
        <f t="shared" si="175"/>
        <v>26235</v>
      </c>
      <c r="F2302" s="23">
        <f t="shared" si="176"/>
        <v>51</v>
      </c>
      <c r="G2302">
        <v>0</v>
      </c>
      <c r="H2302" s="19">
        <v>44400.41</v>
      </c>
      <c r="I2302" t="s">
        <v>11</v>
      </c>
      <c r="J2302" t="s">
        <v>11</v>
      </c>
      <c r="K2302" t="s">
        <v>13</v>
      </c>
      <c r="L2302" t="str">
        <f t="shared" si="177"/>
        <v>tier - 2</v>
      </c>
      <c r="M2302" t="str">
        <f t="shared" si="178"/>
        <v>tier - 2</v>
      </c>
      <c r="N2302" t="str">
        <f t="shared" si="179"/>
        <v>R1013</v>
      </c>
    </row>
    <row r="2303" spans="1:14" x14ac:dyDescent="0.25">
      <c r="A2303" t="s">
        <v>2331</v>
      </c>
      <c r="B2303">
        <v>1967</v>
      </c>
      <c r="C2303" s="17" t="s">
        <v>20</v>
      </c>
      <c r="D2303" s="15">
        <v>14</v>
      </c>
      <c r="E2303" s="21">
        <f t="shared" si="175"/>
        <v>24729</v>
      </c>
      <c r="F2303" s="23">
        <f t="shared" si="176"/>
        <v>55</v>
      </c>
      <c r="G2303">
        <v>0</v>
      </c>
      <c r="H2303" s="19">
        <v>44423.8</v>
      </c>
      <c r="I2303" t="s">
        <v>11</v>
      </c>
      <c r="J2303" t="s">
        <v>12</v>
      </c>
      <c r="K2303" t="s">
        <v>13</v>
      </c>
      <c r="L2303" t="str">
        <f t="shared" si="177"/>
        <v>tier - 2</v>
      </c>
      <c r="M2303" t="str">
        <f t="shared" si="178"/>
        <v>tier - 3</v>
      </c>
      <c r="N2303" t="str">
        <f t="shared" si="179"/>
        <v>R1013</v>
      </c>
    </row>
    <row r="2304" spans="1:14" x14ac:dyDescent="0.25">
      <c r="A2304" t="s">
        <v>2332</v>
      </c>
      <c r="B2304">
        <v>2000</v>
      </c>
      <c r="C2304" s="17" t="s">
        <v>35</v>
      </c>
      <c r="D2304" s="15">
        <v>2</v>
      </c>
      <c r="E2304" s="21">
        <f t="shared" si="175"/>
        <v>36740</v>
      </c>
      <c r="F2304" s="23">
        <f t="shared" si="176"/>
        <v>22</v>
      </c>
      <c r="G2304">
        <v>1</v>
      </c>
      <c r="H2304" s="19">
        <v>44501.4</v>
      </c>
      <c r="I2304" t="s">
        <v>11</v>
      </c>
      <c r="J2304" t="s">
        <v>12</v>
      </c>
      <c r="K2304" t="s">
        <v>13</v>
      </c>
      <c r="L2304" t="str">
        <f t="shared" si="177"/>
        <v>tier - 2</v>
      </c>
      <c r="M2304" t="str">
        <f t="shared" si="178"/>
        <v>tier - 3</v>
      </c>
      <c r="N2304" t="str">
        <f t="shared" si="179"/>
        <v>R1013</v>
      </c>
    </row>
    <row r="2305" spans="1:14" x14ac:dyDescent="0.25">
      <c r="A2305" t="s">
        <v>2333</v>
      </c>
      <c r="B2305">
        <v>1993</v>
      </c>
      <c r="C2305" s="17" t="s">
        <v>37</v>
      </c>
      <c r="D2305" s="15">
        <v>11</v>
      </c>
      <c r="E2305" s="21">
        <f t="shared" si="175"/>
        <v>34253</v>
      </c>
      <c r="F2305" s="23">
        <f t="shared" si="176"/>
        <v>29</v>
      </c>
      <c r="G2305">
        <v>2</v>
      </c>
      <c r="H2305" s="19">
        <v>44585.46</v>
      </c>
      <c r="I2305" t="s">
        <v>11</v>
      </c>
      <c r="J2305" t="s">
        <v>11</v>
      </c>
      <c r="K2305" t="s">
        <v>42</v>
      </c>
      <c r="L2305" t="str">
        <f t="shared" si="177"/>
        <v>tier - 2</v>
      </c>
      <c r="M2305" t="str">
        <f t="shared" si="178"/>
        <v>tier - 2</v>
      </c>
      <c r="N2305" t="str">
        <f t="shared" si="179"/>
        <v>R1011</v>
      </c>
    </row>
    <row r="2306" spans="1:14" x14ac:dyDescent="0.25">
      <c r="A2306" t="s">
        <v>2334</v>
      </c>
      <c r="B2306">
        <v>1971</v>
      </c>
      <c r="C2306" s="17" t="s">
        <v>35</v>
      </c>
      <c r="D2306" s="15">
        <v>13</v>
      </c>
      <c r="E2306" s="21">
        <f t="shared" ref="E2306:E2344" si="180">DATEVALUE(D2306&amp;"-"&amp;C2306&amp;"-"&amp;B2306)</f>
        <v>26158</v>
      </c>
      <c r="F2306" s="23">
        <f t="shared" si="176"/>
        <v>51</v>
      </c>
      <c r="G2306">
        <v>2</v>
      </c>
      <c r="H2306" s="19">
        <v>44641.2</v>
      </c>
      <c r="I2306" t="s">
        <v>11</v>
      </c>
      <c r="J2306" t="s">
        <v>12</v>
      </c>
      <c r="K2306" t="s">
        <v>247</v>
      </c>
      <c r="L2306" t="str">
        <f t="shared" si="177"/>
        <v>tier - 2</v>
      </c>
      <c r="M2306" t="str">
        <f t="shared" si="178"/>
        <v>tier - 3</v>
      </c>
      <c r="N2306" t="str">
        <f t="shared" si="179"/>
        <v>R1024</v>
      </c>
    </row>
    <row r="2307" spans="1:14" x14ac:dyDescent="0.25">
      <c r="A2307" t="s">
        <v>2335</v>
      </c>
      <c r="B2307">
        <v>1962</v>
      </c>
      <c r="C2307" s="17" t="s">
        <v>30</v>
      </c>
      <c r="D2307" s="15">
        <v>17</v>
      </c>
      <c r="E2307" s="21">
        <f t="shared" si="180"/>
        <v>22997</v>
      </c>
      <c r="F2307" s="23">
        <f t="shared" ref="F2307:F2344" si="181">DATEDIF(E2307,DATE(2023,6,8),"Y")</f>
        <v>60</v>
      </c>
      <c r="G2307">
        <v>0</v>
      </c>
      <c r="H2307" s="19">
        <v>45008.959999999999</v>
      </c>
      <c r="I2307" t="s">
        <v>11</v>
      </c>
      <c r="J2307" t="s">
        <v>11</v>
      </c>
      <c r="K2307" t="s">
        <v>13</v>
      </c>
      <c r="L2307" t="str">
        <f t="shared" ref="L2307:L2344" si="182">SUBSTITUTE(I2307,"?","tier - 2")</f>
        <v>tier - 2</v>
      </c>
      <c r="M2307" t="str">
        <f t="shared" ref="M2307:M2344" si="183">SUBSTITUTE(J2307,"?","tier - 2")</f>
        <v>tier - 2</v>
      </c>
      <c r="N2307" t="str">
        <f t="shared" ref="N2307:N2344" si="184">SUBSTITUTE(K2307,"?","Unknown")</f>
        <v>R1013</v>
      </c>
    </row>
    <row r="2308" spans="1:14" x14ac:dyDescent="0.25">
      <c r="A2308" t="s">
        <v>2336</v>
      </c>
      <c r="B2308">
        <v>1974</v>
      </c>
      <c r="C2308" s="17" t="s">
        <v>35</v>
      </c>
      <c r="D2308" s="15">
        <v>9</v>
      </c>
      <c r="E2308" s="21">
        <f t="shared" si="180"/>
        <v>27250</v>
      </c>
      <c r="F2308" s="23">
        <f t="shared" si="181"/>
        <v>48</v>
      </c>
      <c r="G2308">
        <v>2</v>
      </c>
      <c r="H2308" s="19">
        <v>45702.02</v>
      </c>
      <c r="I2308" t="s">
        <v>11</v>
      </c>
      <c r="J2308" t="s">
        <v>11</v>
      </c>
      <c r="K2308" t="s">
        <v>23</v>
      </c>
      <c r="L2308" t="str">
        <f t="shared" si="182"/>
        <v>tier - 2</v>
      </c>
      <c r="M2308" t="str">
        <f t="shared" si="183"/>
        <v>tier - 2</v>
      </c>
      <c r="N2308" t="str">
        <f t="shared" si="184"/>
        <v>R1012</v>
      </c>
    </row>
    <row r="2309" spans="1:14" x14ac:dyDescent="0.25">
      <c r="A2309" t="s">
        <v>2337</v>
      </c>
      <c r="B2309">
        <v>1960</v>
      </c>
      <c r="C2309" s="17" t="s">
        <v>30</v>
      </c>
      <c r="D2309" s="15">
        <v>21</v>
      </c>
      <c r="E2309" s="21">
        <f t="shared" si="180"/>
        <v>22271</v>
      </c>
      <c r="F2309" s="23">
        <f t="shared" si="181"/>
        <v>62</v>
      </c>
      <c r="G2309">
        <v>0</v>
      </c>
      <c r="H2309" s="19">
        <v>45710.21</v>
      </c>
      <c r="I2309" t="s">
        <v>11</v>
      </c>
      <c r="J2309" t="s">
        <v>11</v>
      </c>
      <c r="K2309" t="s">
        <v>168</v>
      </c>
      <c r="L2309" t="str">
        <f t="shared" si="182"/>
        <v>tier - 2</v>
      </c>
      <c r="M2309" t="str">
        <f t="shared" si="183"/>
        <v>tier - 2</v>
      </c>
      <c r="N2309" t="str">
        <f t="shared" si="184"/>
        <v>R1016</v>
      </c>
    </row>
    <row r="2310" spans="1:14" x14ac:dyDescent="0.25">
      <c r="A2310" t="s">
        <v>2338</v>
      </c>
      <c r="B2310">
        <v>1979</v>
      </c>
      <c r="C2310" s="17" t="s">
        <v>35</v>
      </c>
      <c r="D2310" s="15">
        <v>12</v>
      </c>
      <c r="E2310" s="21">
        <f t="shared" si="180"/>
        <v>29079</v>
      </c>
      <c r="F2310" s="23">
        <f t="shared" si="181"/>
        <v>43</v>
      </c>
      <c r="G2310">
        <v>0</v>
      </c>
      <c r="H2310" s="19">
        <v>45863.21</v>
      </c>
      <c r="I2310" t="s">
        <v>11</v>
      </c>
      <c r="J2310" t="s">
        <v>16</v>
      </c>
      <c r="K2310" t="s">
        <v>13</v>
      </c>
      <c r="L2310" t="str">
        <f t="shared" si="182"/>
        <v>tier - 2</v>
      </c>
      <c r="M2310" t="str">
        <f t="shared" si="183"/>
        <v>tier - 1</v>
      </c>
      <c r="N2310" t="str">
        <f t="shared" si="184"/>
        <v>R1013</v>
      </c>
    </row>
    <row r="2311" spans="1:14" x14ac:dyDescent="0.25">
      <c r="A2311" t="s">
        <v>2339</v>
      </c>
      <c r="B2311">
        <v>1985</v>
      </c>
      <c r="C2311" s="17" t="s">
        <v>20</v>
      </c>
      <c r="D2311" s="15">
        <v>30</v>
      </c>
      <c r="E2311" s="21">
        <f t="shared" si="180"/>
        <v>31320</v>
      </c>
      <c r="F2311" s="23">
        <f t="shared" si="181"/>
        <v>37</v>
      </c>
      <c r="G2311">
        <v>2</v>
      </c>
      <c r="H2311" s="19">
        <v>46113.51</v>
      </c>
      <c r="I2311" t="s">
        <v>11</v>
      </c>
      <c r="J2311" t="s">
        <v>12</v>
      </c>
      <c r="K2311" t="s">
        <v>42</v>
      </c>
      <c r="L2311" t="str">
        <f t="shared" si="182"/>
        <v>tier - 2</v>
      </c>
      <c r="M2311" t="str">
        <f t="shared" si="183"/>
        <v>tier - 3</v>
      </c>
      <c r="N2311" t="str">
        <f t="shared" si="184"/>
        <v>R1011</v>
      </c>
    </row>
    <row r="2312" spans="1:14" x14ac:dyDescent="0.25">
      <c r="A2312" t="s">
        <v>2340</v>
      </c>
      <c r="B2312">
        <v>1962</v>
      </c>
      <c r="C2312" s="17" t="s">
        <v>30</v>
      </c>
      <c r="D2312" s="15">
        <v>4</v>
      </c>
      <c r="E2312" s="21">
        <f t="shared" si="180"/>
        <v>22984</v>
      </c>
      <c r="F2312" s="23">
        <f t="shared" si="181"/>
        <v>60</v>
      </c>
      <c r="G2312">
        <v>3</v>
      </c>
      <c r="H2312" s="19">
        <v>46130.53</v>
      </c>
      <c r="I2312" t="s">
        <v>16</v>
      </c>
      <c r="J2312" t="s">
        <v>16</v>
      </c>
      <c r="K2312" t="s">
        <v>23</v>
      </c>
      <c r="L2312" t="str">
        <f t="shared" si="182"/>
        <v>tier - 1</v>
      </c>
      <c r="M2312" t="str">
        <f t="shared" si="183"/>
        <v>tier - 1</v>
      </c>
      <c r="N2312" t="str">
        <f t="shared" si="184"/>
        <v>R1012</v>
      </c>
    </row>
    <row r="2313" spans="1:14" x14ac:dyDescent="0.25">
      <c r="A2313" t="s">
        <v>2341</v>
      </c>
      <c r="B2313">
        <v>1976</v>
      </c>
      <c r="C2313" s="17" t="s">
        <v>30</v>
      </c>
      <c r="D2313" s="15">
        <v>2</v>
      </c>
      <c r="E2313" s="21">
        <f t="shared" si="180"/>
        <v>28096</v>
      </c>
      <c r="F2313" s="23">
        <f t="shared" si="181"/>
        <v>46</v>
      </c>
      <c r="G2313">
        <v>3</v>
      </c>
      <c r="H2313" s="19">
        <v>46151.12</v>
      </c>
      <c r="I2313" t="s">
        <v>16</v>
      </c>
      <c r="J2313" t="s">
        <v>12</v>
      </c>
      <c r="K2313" t="s">
        <v>13</v>
      </c>
      <c r="L2313" t="str">
        <f t="shared" si="182"/>
        <v>tier - 1</v>
      </c>
      <c r="M2313" t="str">
        <f t="shared" si="183"/>
        <v>tier - 3</v>
      </c>
      <c r="N2313" t="str">
        <f t="shared" si="184"/>
        <v>R1013</v>
      </c>
    </row>
    <row r="2314" spans="1:14" x14ac:dyDescent="0.25">
      <c r="A2314" t="s">
        <v>2342</v>
      </c>
      <c r="B2314">
        <v>1978</v>
      </c>
      <c r="C2314" s="17" t="s">
        <v>35</v>
      </c>
      <c r="D2314" s="15">
        <v>17</v>
      </c>
      <c r="E2314" s="21">
        <f t="shared" si="180"/>
        <v>28719</v>
      </c>
      <c r="F2314" s="23">
        <f t="shared" si="181"/>
        <v>44</v>
      </c>
      <c r="G2314">
        <v>2</v>
      </c>
      <c r="H2314" s="19">
        <v>46200.99</v>
      </c>
      <c r="I2314" t="s">
        <v>16</v>
      </c>
      <c r="J2314" t="s">
        <v>16</v>
      </c>
      <c r="K2314" t="s">
        <v>13</v>
      </c>
      <c r="L2314" t="str">
        <f t="shared" si="182"/>
        <v>tier - 1</v>
      </c>
      <c r="M2314" t="str">
        <f t="shared" si="183"/>
        <v>tier - 1</v>
      </c>
      <c r="N2314" t="str">
        <f t="shared" si="184"/>
        <v>R1013</v>
      </c>
    </row>
    <row r="2315" spans="1:14" x14ac:dyDescent="0.25">
      <c r="A2315" t="s">
        <v>2343</v>
      </c>
      <c r="B2315">
        <v>1971</v>
      </c>
      <c r="C2315" s="17" t="s">
        <v>30</v>
      </c>
      <c r="D2315" s="15">
        <v>6</v>
      </c>
      <c r="E2315" s="21">
        <f t="shared" si="180"/>
        <v>26273</v>
      </c>
      <c r="F2315" s="23">
        <f t="shared" si="181"/>
        <v>51</v>
      </c>
      <c r="G2315">
        <v>3</v>
      </c>
      <c r="H2315" s="19">
        <v>46255.11</v>
      </c>
      <c r="I2315" t="s">
        <v>16</v>
      </c>
      <c r="J2315" t="s">
        <v>12</v>
      </c>
      <c r="K2315" t="s">
        <v>247</v>
      </c>
      <c r="L2315" t="str">
        <f t="shared" si="182"/>
        <v>tier - 1</v>
      </c>
      <c r="M2315" t="str">
        <f t="shared" si="183"/>
        <v>tier - 3</v>
      </c>
      <c r="N2315" t="str">
        <f t="shared" si="184"/>
        <v>R1024</v>
      </c>
    </row>
    <row r="2316" spans="1:14" x14ac:dyDescent="0.25">
      <c r="A2316" t="s">
        <v>2344</v>
      </c>
      <c r="B2316">
        <v>1961</v>
      </c>
      <c r="C2316" s="17" t="s">
        <v>35</v>
      </c>
      <c r="D2316" s="15">
        <v>8</v>
      </c>
      <c r="E2316" s="21">
        <f t="shared" si="180"/>
        <v>22501</v>
      </c>
      <c r="F2316" s="23">
        <f t="shared" si="181"/>
        <v>61</v>
      </c>
      <c r="G2316">
        <v>0</v>
      </c>
      <c r="H2316" s="19">
        <v>46599.11</v>
      </c>
      <c r="I2316" t="s">
        <v>16</v>
      </c>
      <c r="J2316" t="s">
        <v>16</v>
      </c>
      <c r="K2316" t="s">
        <v>13</v>
      </c>
      <c r="L2316" t="str">
        <f t="shared" si="182"/>
        <v>tier - 1</v>
      </c>
      <c r="M2316" t="str">
        <f t="shared" si="183"/>
        <v>tier - 1</v>
      </c>
      <c r="N2316" t="str">
        <f t="shared" si="184"/>
        <v>R1013</v>
      </c>
    </row>
    <row r="2317" spans="1:14" x14ac:dyDescent="0.25">
      <c r="A2317" t="s">
        <v>2345</v>
      </c>
      <c r="B2317">
        <v>1969</v>
      </c>
      <c r="C2317" s="17" t="s">
        <v>18</v>
      </c>
      <c r="D2317" s="15">
        <v>23</v>
      </c>
      <c r="E2317" s="21">
        <f t="shared" si="180"/>
        <v>25377</v>
      </c>
      <c r="F2317" s="23">
        <f t="shared" si="181"/>
        <v>53</v>
      </c>
      <c r="G2317">
        <v>3</v>
      </c>
      <c r="H2317" s="19">
        <v>46661.440000000002</v>
      </c>
      <c r="I2317" t="s">
        <v>16</v>
      </c>
      <c r="J2317" t="s">
        <v>12</v>
      </c>
      <c r="K2317" t="s">
        <v>23</v>
      </c>
      <c r="L2317" t="str">
        <f t="shared" si="182"/>
        <v>tier - 1</v>
      </c>
      <c r="M2317" t="str">
        <f t="shared" si="183"/>
        <v>tier - 3</v>
      </c>
      <c r="N2317" t="str">
        <f t="shared" si="184"/>
        <v>R1012</v>
      </c>
    </row>
    <row r="2318" spans="1:14" x14ac:dyDescent="0.25">
      <c r="A2318" t="s">
        <v>2346</v>
      </c>
      <c r="B2318">
        <v>1960</v>
      </c>
      <c r="C2318" s="17" t="s">
        <v>15</v>
      </c>
      <c r="D2318" s="15">
        <v>17</v>
      </c>
      <c r="E2318" s="21">
        <f t="shared" si="180"/>
        <v>22237</v>
      </c>
      <c r="F2318" s="23">
        <f t="shared" si="181"/>
        <v>62</v>
      </c>
      <c r="G2318">
        <v>3</v>
      </c>
      <c r="H2318" s="19">
        <v>46718.16</v>
      </c>
      <c r="I2318" t="s">
        <v>16</v>
      </c>
      <c r="J2318" t="s">
        <v>16</v>
      </c>
      <c r="K2318" t="s">
        <v>23</v>
      </c>
      <c r="L2318" t="str">
        <f t="shared" si="182"/>
        <v>tier - 1</v>
      </c>
      <c r="M2318" t="str">
        <f t="shared" si="183"/>
        <v>tier - 1</v>
      </c>
      <c r="N2318" t="str">
        <f t="shared" si="184"/>
        <v>R1012</v>
      </c>
    </row>
    <row r="2319" spans="1:14" x14ac:dyDescent="0.25">
      <c r="A2319" t="s">
        <v>2347</v>
      </c>
      <c r="B2319">
        <v>1958</v>
      </c>
      <c r="C2319" s="17" t="s">
        <v>20</v>
      </c>
      <c r="D2319" s="15">
        <v>15</v>
      </c>
      <c r="E2319" s="21">
        <f t="shared" si="180"/>
        <v>21443</v>
      </c>
      <c r="F2319" s="23">
        <f t="shared" si="181"/>
        <v>64</v>
      </c>
      <c r="G2319">
        <v>0</v>
      </c>
      <c r="H2319" s="19">
        <v>46889.26</v>
      </c>
      <c r="I2319" t="s">
        <v>11</v>
      </c>
      <c r="J2319" t="s">
        <v>12</v>
      </c>
      <c r="K2319" t="s">
        <v>13</v>
      </c>
      <c r="L2319" t="str">
        <f t="shared" si="182"/>
        <v>tier - 2</v>
      </c>
      <c r="M2319" t="str">
        <f t="shared" si="183"/>
        <v>tier - 3</v>
      </c>
      <c r="N2319" t="str">
        <f t="shared" si="184"/>
        <v>R1013</v>
      </c>
    </row>
    <row r="2320" spans="1:14" x14ac:dyDescent="0.25">
      <c r="A2320" t="s">
        <v>2348</v>
      </c>
      <c r="B2320">
        <v>1959</v>
      </c>
      <c r="C2320" s="17" t="s">
        <v>10</v>
      </c>
      <c r="D2320" s="15">
        <v>14</v>
      </c>
      <c r="E2320" s="21">
        <f t="shared" si="180"/>
        <v>21745</v>
      </c>
      <c r="F2320" s="23">
        <f t="shared" si="181"/>
        <v>63</v>
      </c>
      <c r="G2320">
        <v>0</v>
      </c>
      <c r="H2320" s="19">
        <v>47055.53</v>
      </c>
      <c r="I2320" t="s">
        <v>11</v>
      </c>
      <c r="J2320" t="s">
        <v>16</v>
      </c>
      <c r="K2320" t="s">
        <v>13</v>
      </c>
      <c r="L2320" t="str">
        <f t="shared" si="182"/>
        <v>tier - 2</v>
      </c>
      <c r="M2320" t="str">
        <f t="shared" si="183"/>
        <v>tier - 1</v>
      </c>
      <c r="N2320" t="str">
        <f t="shared" si="184"/>
        <v>R1013</v>
      </c>
    </row>
    <row r="2321" spans="1:14" x14ac:dyDescent="0.25">
      <c r="A2321" t="s">
        <v>2349</v>
      </c>
      <c r="B2321">
        <v>1970</v>
      </c>
      <c r="C2321" s="17" t="s">
        <v>30</v>
      </c>
      <c r="D2321" s="15">
        <v>28</v>
      </c>
      <c r="E2321" s="21">
        <f t="shared" si="180"/>
        <v>25930</v>
      </c>
      <c r="F2321" s="23">
        <f t="shared" si="181"/>
        <v>52</v>
      </c>
      <c r="G2321">
        <v>2</v>
      </c>
      <c r="H2321" s="19">
        <v>47269.85</v>
      </c>
      <c r="I2321" t="s">
        <v>16</v>
      </c>
      <c r="J2321" t="s">
        <v>11</v>
      </c>
      <c r="K2321" t="s">
        <v>13</v>
      </c>
      <c r="L2321" t="str">
        <f t="shared" si="182"/>
        <v>tier - 1</v>
      </c>
      <c r="M2321" t="str">
        <f t="shared" si="183"/>
        <v>tier - 2</v>
      </c>
      <c r="N2321" t="str">
        <f t="shared" si="184"/>
        <v>R1013</v>
      </c>
    </row>
    <row r="2322" spans="1:14" x14ac:dyDescent="0.25">
      <c r="A2322" t="s">
        <v>2350</v>
      </c>
      <c r="B2322">
        <v>1958</v>
      </c>
      <c r="C2322" s="17" t="s">
        <v>20</v>
      </c>
      <c r="D2322" s="15">
        <v>3</v>
      </c>
      <c r="E2322" s="21">
        <f t="shared" si="180"/>
        <v>21431</v>
      </c>
      <c r="F2322" s="23">
        <f t="shared" si="181"/>
        <v>64</v>
      </c>
      <c r="G2322">
        <v>2</v>
      </c>
      <c r="H2322" s="19">
        <v>47291.06</v>
      </c>
      <c r="I2322" t="s">
        <v>11</v>
      </c>
      <c r="J2322" t="s">
        <v>16</v>
      </c>
      <c r="K2322" t="s">
        <v>42</v>
      </c>
      <c r="L2322" t="str">
        <f t="shared" si="182"/>
        <v>tier - 2</v>
      </c>
      <c r="M2322" t="str">
        <f t="shared" si="183"/>
        <v>tier - 1</v>
      </c>
      <c r="N2322" t="str">
        <f t="shared" si="184"/>
        <v>R1011</v>
      </c>
    </row>
    <row r="2323" spans="1:14" x14ac:dyDescent="0.25">
      <c r="A2323" t="s">
        <v>2351</v>
      </c>
      <c r="B2323">
        <v>1959</v>
      </c>
      <c r="C2323" s="17" t="s">
        <v>37</v>
      </c>
      <c r="D2323" s="15">
        <v>4</v>
      </c>
      <c r="E2323" s="21">
        <f t="shared" si="180"/>
        <v>21827</v>
      </c>
      <c r="F2323" s="23">
        <f t="shared" si="181"/>
        <v>63</v>
      </c>
      <c r="G2323">
        <v>2</v>
      </c>
      <c r="H2323" s="19">
        <v>47305.31</v>
      </c>
      <c r="I2323" t="s">
        <v>11</v>
      </c>
      <c r="J2323" t="s">
        <v>16</v>
      </c>
      <c r="K2323" t="s">
        <v>42</v>
      </c>
      <c r="L2323" t="str">
        <f t="shared" si="182"/>
        <v>tier - 2</v>
      </c>
      <c r="M2323" t="str">
        <f t="shared" si="183"/>
        <v>tier - 1</v>
      </c>
      <c r="N2323" t="str">
        <f t="shared" si="184"/>
        <v>R1011</v>
      </c>
    </row>
    <row r="2324" spans="1:14" x14ac:dyDescent="0.25">
      <c r="A2324" t="s">
        <v>2352</v>
      </c>
      <c r="B2324">
        <v>1961</v>
      </c>
      <c r="C2324" s="17" t="s">
        <v>18</v>
      </c>
      <c r="D2324" s="15">
        <v>13</v>
      </c>
      <c r="E2324" s="21">
        <f t="shared" si="180"/>
        <v>22445</v>
      </c>
      <c r="F2324" s="23">
        <f t="shared" si="181"/>
        <v>61</v>
      </c>
      <c r="G2324">
        <v>1</v>
      </c>
      <c r="H2324" s="19">
        <v>47403.88</v>
      </c>
      <c r="I2324" t="s">
        <v>16</v>
      </c>
      <c r="J2324" t="s">
        <v>12</v>
      </c>
      <c r="K2324" t="s">
        <v>42</v>
      </c>
      <c r="L2324" t="str">
        <f t="shared" si="182"/>
        <v>tier - 1</v>
      </c>
      <c r="M2324" t="str">
        <f t="shared" si="183"/>
        <v>tier - 3</v>
      </c>
      <c r="N2324" t="str">
        <f t="shared" si="184"/>
        <v>R1011</v>
      </c>
    </row>
    <row r="2325" spans="1:14" x14ac:dyDescent="0.25">
      <c r="A2325" t="s">
        <v>2353</v>
      </c>
      <c r="B2325">
        <v>1971</v>
      </c>
      <c r="C2325" s="17" t="s">
        <v>20</v>
      </c>
      <c r="D2325" s="15">
        <v>27</v>
      </c>
      <c r="E2325" s="21">
        <f t="shared" si="180"/>
        <v>26203</v>
      </c>
      <c r="F2325" s="23">
        <f t="shared" si="181"/>
        <v>51</v>
      </c>
      <c r="G2325">
        <v>2</v>
      </c>
      <c r="H2325" s="19">
        <v>47462.89</v>
      </c>
      <c r="I2325" t="s">
        <v>16</v>
      </c>
      <c r="J2325" t="s">
        <v>11</v>
      </c>
      <c r="K2325" t="s">
        <v>13</v>
      </c>
      <c r="L2325" t="str">
        <f t="shared" si="182"/>
        <v>tier - 1</v>
      </c>
      <c r="M2325" t="str">
        <f t="shared" si="183"/>
        <v>tier - 2</v>
      </c>
      <c r="N2325" t="str">
        <f t="shared" si="184"/>
        <v>R1013</v>
      </c>
    </row>
    <row r="2326" spans="1:14" x14ac:dyDescent="0.25">
      <c r="A2326" t="s">
        <v>2354</v>
      </c>
      <c r="B2326">
        <v>1964</v>
      </c>
      <c r="C2326" s="17" t="s">
        <v>15</v>
      </c>
      <c r="D2326" s="15">
        <v>7</v>
      </c>
      <c r="E2326" s="21">
        <f t="shared" si="180"/>
        <v>23688</v>
      </c>
      <c r="F2326" s="23">
        <f t="shared" si="181"/>
        <v>58</v>
      </c>
      <c r="G2326">
        <v>2</v>
      </c>
      <c r="H2326" s="19">
        <v>47496.49</v>
      </c>
      <c r="I2326" t="s">
        <v>16</v>
      </c>
      <c r="J2326" t="s">
        <v>12</v>
      </c>
      <c r="K2326" t="s">
        <v>23</v>
      </c>
      <c r="L2326" t="str">
        <f t="shared" si="182"/>
        <v>tier - 1</v>
      </c>
      <c r="M2326" t="str">
        <f t="shared" si="183"/>
        <v>tier - 3</v>
      </c>
      <c r="N2326" t="str">
        <f t="shared" si="184"/>
        <v>R1012</v>
      </c>
    </row>
    <row r="2327" spans="1:14" x14ac:dyDescent="0.25">
      <c r="A2327" t="s">
        <v>2355</v>
      </c>
      <c r="B2327">
        <v>1963</v>
      </c>
      <c r="C2327" s="17" t="s">
        <v>35</v>
      </c>
      <c r="D2327" s="15">
        <v>5</v>
      </c>
      <c r="E2327" s="21">
        <f t="shared" si="180"/>
        <v>23228</v>
      </c>
      <c r="F2327" s="23">
        <f t="shared" si="181"/>
        <v>59</v>
      </c>
      <c r="G2327">
        <v>1</v>
      </c>
      <c r="H2327" s="19">
        <v>47896.79</v>
      </c>
      <c r="I2327" t="s">
        <v>16</v>
      </c>
      <c r="J2327" t="s">
        <v>12</v>
      </c>
      <c r="K2327" t="s">
        <v>247</v>
      </c>
      <c r="L2327" t="str">
        <f t="shared" si="182"/>
        <v>tier - 1</v>
      </c>
      <c r="M2327" t="str">
        <f t="shared" si="183"/>
        <v>tier - 3</v>
      </c>
      <c r="N2327" t="str">
        <f t="shared" si="184"/>
        <v>R1024</v>
      </c>
    </row>
    <row r="2328" spans="1:14" x14ac:dyDescent="0.25">
      <c r="A2328" t="s">
        <v>2356</v>
      </c>
      <c r="B2328">
        <v>1958</v>
      </c>
      <c r="C2328" s="17" t="s">
        <v>15</v>
      </c>
      <c r="D2328" s="15">
        <v>16</v>
      </c>
      <c r="E2328" s="21">
        <f t="shared" si="180"/>
        <v>21505</v>
      </c>
      <c r="F2328" s="23">
        <f t="shared" si="181"/>
        <v>64</v>
      </c>
      <c r="G2328">
        <v>1</v>
      </c>
      <c r="H2328" s="19">
        <v>47928.03</v>
      </c>
      <c r="I2328" t="s">
        <v>11</v>
      </c>
      <c r="J2328" t="s">
        <v>12</v>
      </c>
      <c r="K2328" t="s">
        <v>42</v>
      </c>
      <c r="L2328" t="str">
        <f t="shared" si="182"/>
        <v>tier - 2</v>
      </c>
      <c r="M2328" t="str">
        <f t="shared" si="183"/>
        <v>tier - 3</v>
      </c>
      <c r="N2328" t="str">
        <f t="shared" si="184"/>
        <v>R1011</v>
      </c>
    </row>
    <row r="2329" spans="1:14" x14ac:dyDescent="0.25">
      <c r="A2329" t="s">
        <v>2357</v>
      </c>
      <c r="B2329">
        <v>1962</v>
      </c>
      <c r="C2329" s="17" t="s">
        <v>35</v>
      </c>
      <c r="D2329" s="15">
        <v>27</v>
      </c>
      <c r="E2329" s="21">
        <f t="shared" si="180"/>
        <v>22885</v>
      </c>
      <c r="F2329" s="23">
        <f t="shared" si="181"/>
        <v>60</v>
      </c>
      <c r="G2329">
        <v>0</v>
      </c>
      <c r="H2329" s="19">
        <v>48173.36</v>
      </c>
      <c r="I2329" t="s">
        <v>16</v>
      </c>
      <c r="J2329" t="s">
        <v>12</v>
      </c>
      <c r="K2329" t="s">
        <v>42</v>
      </c>
      <c r="L2329" t="str">
        <f t="shared" si="182"/>
        <v>tier - 1</v>
      </c>
      <c r="M2329" t="str">
        <f t="shared" si="183"/>
        <v>tier - 3</v>
      </c>
      <c r="N2329" t="str">
        <f t="shared" si="184"/>
        <v>R1011</v>
      </c>
    </row>
    <row r="2330" spans="1:14" x14ac:dyDescent="0.25">
      <c r="A2330" t="s">
        <v>2358</v>
      </c>
      <c r="B2330">
        <v>1961</v>
      </c>
      <c r="C2330" s="17" t="s">
        <v>30</v>
      </c>
      <c r="D2330" s="15">
        <v>21</v>
      </c>
      <c r="E2330" s="21">
        <f t="shared" si="180"/>
        <v>22636</v>
      </c>
      <c r="F2330" s="23">
        <f t="shared" si="181"/>
        <v>61</v>
      </c>
      <c r="G2330">
        <v>1</v>
      </c>
      <c r="H2330" s="19">
        <v>48517.56</v>
      </c>
      <c r="I2330" t="s">
        <v>16</v>
      </c>
      <c r="J2330" t="s">
        <v>12</v>
      </c>
      <c r="K2330" t="s">
        <v>247</v>
      </c>
      <c r="L2330" t="str">
        <f t="shared" si="182"/>
        <v>tier - 1</v>
      </c>
      <c r="M2330" t="str">
        <f t="shared" si="183"/>
        <v>tier - 3</v>
      </c>
      <c r="N2330" t="str">
        <f t="shared" si="184"/>
        <v>R1024</v>
      </c>
    </row>
    <row r="2331" spans="1:14" x14ac:dyDescent="0.25">
      <c r="A2331" t="s">
        <v>2359</v>
      </c>
      <c r="B2331">
        <v>1968</v>
      </c>
      <c r="C2331" s="17" t="s">
        <v>30</v>
      </c>
      <c r="D2331" s="15">
        <v>1</v>
      </c>
      <c r="E2331" s="21">
        <f t="shared" si="180"/>
        <v>25173</v>
      </c>
      <c r="F2331" s="23">
        <f t="shared" si="181"/>
        <v>54</v>
      </c>
      <c r="G2331">
        <v>3</v>
      </c>
      <c r="H2331" s="19">
        <v>48549.18</v>
      </c>
      <c r="I2331" t="s">
        <v>16</v>
      </c>
      <c r="J2331" t="s">
        <v>12</v>
      </c>
      <c r="K2331" t="s">
        <v>168</v>
      </c>
      <c r="L2331" t="str">
        <f t="shared" si="182"/>
        <v>tier - 1</v>
      </c>
      <c r="M2331" t="str">
        <f t="shared" si="183"/>
        <v>tier - 3</v>
      </c>
      <c r="N2331" t="str">
        <f t="shared" si="184"/>
        <v>R1016</v>
      </c>
    </row>
    <row r="2332" spans="1:14" x14ac:dyDescent="0.25">
      <c r="A2332" t="s">
        <v>2360</v>
      </c>
      <c r="B2332">
        <v>1962</v>
      </c>
      <c r="C2332" s="17" t="s">
        <v>37</v>
      </c>
      <c r="D2332" s="15">
        <v>11</v>
      </c>
      <c r="E2332" s="21">
        <f t="shared" si="180"/>
        <v>22930</v>
      </c>
      <c r="F2332" s="23">
        <f t="shared" si="181"/>
        <v>60</v>
      </c>
      <c r="G2332">
        <v>0</v>
      </c>
      <c r="H2332" s="19">
        <v>48673.56</v>
      </c>
      <c r="I2332" t="s">
        <v>16</v>
      </c>
      <c r="J2332" t="s">
        <v>11</v>
      </c>
      <c r="K2332" t="s">
        <v>13</v>
      </c>
      <c r="L2332" t="str">
        <f t="shared" si="182"/>
        <v>tier - 1</v>
      </c>
      <c r="M2332" t="str">
        <f t="shared" si="183"/>
        <v>tier - 2</v>
      </c>
      <c r="N2332" t="str">
        <f t="shared" si="184"/>
        <v>R1013</v>
      </c>
    </row>
    <row r="2333" spans="1:14" x14ac:dyDescent="0.25">
      <c r="A2333" t="s">
        <v>2361</v>
      </c>
      <c r="B2333">
        <v>1965</v>
      </c>
      <c r="C2333" s="17" t="s">
        <v>37</v>
      </c>
      <c r="D2333" s="15">
        <v>27</v>
      </c>
      <c r="E2333" s="21">
        <f t="shared" si="180"/>
        <v>24042</v>
      </c>
      <c r="F2333" s="23">
        <f t="shared" si="181"/>
        <v>57</v>
      </c>
      <c r="G2333">
        <v>1</v>
      </c>
      <c r="H2333" s="19">
        <v>48675.519999999997</v>
      </c>
      <c r="I2333" t="s">
        <v>16</v>
      </c>
      <c r="J2333" t="s">
        <v>11</v>
      </c>
      <c r="K2333" t="s">
        <v>13</v>
      </c>
      <c r="L2333" t="str">
        <f t="shared" si="182"/>
        <v>tier - 1</v>
      </c>
      <c r="M2333" t="str">
        <f t="shared" si="183"/>
        <v>tier - 2</v>
      </c>
      <c r="N2333" t="str">
        <f t="shared" si="184"/>
        <v>R1013</v>
      </c>
    </row>
    <row r="2334" spans="1:14" x14ac:dyDescent="0.25">
      <c r="A2334" t="s">
        <v>2362</v>
      </c>
      <c r="B2334">
        <v>1959</v>
      </c>
      <c r="C2334" s="17" t="s">
        <v>10</v>
      </c>
      <c r="D2334" s="15">
        <v>22</v>
      </c>
      <c r="E2334" s="21">
        <f t="shared" si="180"/>
        <v>21753</v>
      </c>
      <c r="F2334" s="23">
        <f t="shared" si="181"/>
        <v>63</v>
      </c>
      <c r="G2334">
        <v>0</v>
      </c>
      <c r="H2334" s="19">
        <v>48824.45</v>
      </c>
      <c r="I2334" t="s">
        <v>11</v>
      </c>
      <c r="J2334" t="s">
        <v>16</v>
      </c>
      <c r="K2334" t="s">
        <v>42</v>
      </c>
      <c r="L2334" t="str">
        <f t="shared" si="182"/>
        <v>tier - 2</v>
      </c>
      <c r="M2334" t="str">
        <f t="shared" si="183"/>
        <v>tier - 1</v>
      </c>
      <c r="N2334" t="str">
        <f t="shared" si="184"/>
        <v>R1011</v>
      </c>
    </row>
    <row r="2335" spans="1:14" x14ac:dyDescent="0.25">
      <c r="A2335" t="s">
        <v>2363</v>
      </c>
      <c r="B2335">
        <v>1978</v>
      </c>
      <c r="C2335" s="17" t="s">
        <v>30</v>
      </c>
      <c r="D2335" s="15">
        <v>29</v>
      </c>
      <c r="E2335" s="21">
        <f t="shared" si="180"/>
        <v>28853</v>
      </c>
      <c r="F2335" s="23">
        <f t="shared" si="181"/>
        <v>44</v>
      </c>
      <c r="G2335">
        <v>0</v>
      </c>
      <c r="H2335" s="19">
        <v>48885.14</v>
      </c>
      <c r="I2335" t="s">
        <v>16</v>
      </c>
      <c r="J2335" t="s">
        <v>11</v>
      </c>
      <c r="K2335" t="s">
        <v>13</v>
      </c>
      <c r="L2335" t="str">
        <f t="shared" si="182"/>
        <v>tier - 1</v>
      </c>
      <c r="M2335" t="str">
        <f t="shared" si="183"/>
        <v>tier - 2</v>
      </c>
      <c r="N2335" t="str">
        <f t="shared" si="184"/>
        <v>R1013</v>
      </c>
    </row>
    <row r="2336" spans="1:14" x14ac:dyDescent="0.25">
      <c r="A2336" t="s">
        <v>2364</v>
      </c>
      <c r="B2336">
        <v>1963</v>
      </c>
      <c r="C2336" s="17" t="s">
        <v>20</v>
      </c>
      <c r="D2336" s="15">
        <v>4</v>
      </c>
      <c r="E2336" s="21">
        <f t="shared" si="180"/>
        <v>23258</v>
      </c>
      <c r="F2336" s="23">
        <f t="shared" si="181"/>
        <v>59</v>
      </c>
      <c r="G2336">
        <v>1</v>
      </c>
      <c r="H2336" s="19">
        <v>48970.25</v>
      </c>
      <c r="I2336" t="s">
        <v>16</v>
      </c>
      <c r="J2336" t="s">
        <v>11</v>
      </c>
      <c r="K2336" t="s">
        <v>13</v>
      </c>
      <c r="L2336" t="str">
        <f t="shared" si="182"/>
        <v>tier - 1</v>
      </c>
      <c r="M2336" t="str">
        <f t="shared" si="183"/>
        <v>tier - 2</v>
      </c>
      <c r="N2336" t="str">
        <f t="shared" si="184"/>
        <v>R1013</v>
      </c>
    </row>
    <row r="2337" spans="1:29" x14ac:dyDescent="0.25">
      <c r="A2337" t="s">
        <v>2365</v>
      </c>
      <c r="B2337">
        <v>1958</v>
      </c>
      <c r="C2337" s="17" t="s">
        <v>18</v>
      </c>
      <c r="D2337" s="15">
        <v>27</v>
      </c>
      <c r="E2337" s="21">
        <f t="shared" si="180"/>
        <v>21363</v>
      </c>
      <c r="F2337" s="23">
        <f t="shared" si="181"/>
        <v>64</v>
      </c>
      <c r="G2337">
        <v>2</v>
      </c>
      <c r="H2337" s="19">
        <v>49577.66</v>
      </c>
      <c r="I2337" t="s">
        <v>11</v>
      </c>
      <c r="J2337" t="s">
        <v>11</v>
      </c>
      <c r="K2337" t="s">
        <v>13</v>
      </c>
      <c r="L2337" t="str">
        <f t="shared" si="182"/>
        <v>tier - 2</v>
      </c>
      <c r="M2337" t="str">
        <f t="shared" si="183"/>
        <v>tier - 2</v>
      </c>
      <c r="N2337" t="str">
        <f t="shared" si="184"/>
        <v>R1013</v>
      </c>
    </row>
    <row r="2338" spans="1:29" x14ac:dyDescent="0.25">
      <c r="A2338" t="s">
        <v>2366</v>
      </c>
      <c r="B2338">
        <v>1994</v>
      </c>
      <c r="C2338" s="17" t="s">
        <v>37</v>
      </c>
      <c r="D2338" s="15">
        <v>27</v>
      </c>
      <c r="E2338" s="21">
        <f t="shared" si="180"/>
        <v>34634</v>
      </c>
      <c r="F2338" s="23">
        <f t="shared" si="181"/>
        <v>28</v>
      </c>
      <c r="G2338">
        <v>1</v>
      </c>
      <c r="H2338" s="19">
        <v>51194.559999999998</v>
      </c>
      <c r="I2338" t="s">
        <v>16</v>
      </c>
      <c r="J2338" t="s">
        <v>12</v>
      </c>
      <c r="K2338" t="s">
        <v>42</v>
      </c>
      <c r="L2338" t="str">
        <f t="shared" si="182"/>
        <v>tier - 1</v>
      </c>
      <c r="M2338" t="str">
        <f t="shared" si="183"/>
        <v>tier - 3</v>
      </c>
      <c r="N2338" t="str">
        <f t="shared" si="184"/>
        <v>R1011</v>
      </c>
    </row>
    <row r="2339" spans="1:29" x14ac:dyDescent="0.25">
      <c r="A2339" t="s">
        <v>2367</v>
      </c>
      <c r="B2339">
        <v>1962</v>
      </c>
      <c r="C2339" s="17" t="s">
        <v>35</v>
      </c>
      <c r="D2339" s="15">
        <v>4</v>
      </c>
      <c r="E2339" s="21">
        <f t="shared" si="180"/>
        <v>22862</v>
      </c>
      <c r="F2339" s="23">
        <f t="shared" si="181"/>
        <v>60</v>
      </c>
      <c r="G2339">
        <v>0</v>
      </c>
      <c r="H2339" s="19">
        <v>52590.83</v>
      </c>
      <c r="I2339" t="s">
        <v>16</v>
      </c>
      <c r="J2339" t="s">
        <v>12</v>
      </c>
      <c r="K2339" t="s">
        <v>42</v>
      </c>
      <c r="L2339" t="str">
        <f t="shared" si="182"/>
        <v>tier - 1</v>
      </c>
      <c r="M2339" t="str">
        <f t="shared" si="183"/>
        <v>tier - 3</v>
      </c>
      <c r="N2339" t="str">
        <f t="shared" si="184"/>
        <v>R1011</v>
      </c>
    </row>
    <row r="2340" spans="1:29" x14ac:dyDescent="0.25">
      <c r="A2340" t="s">
        <v>2368</v>
      </c>
      <c r="B2340">
        <v>1989</v>
      </c>
      <c r="C2340" s="17" t="s">
        <v>18</v>
      </c>
      <c r="D2340" s="15">
        <v>19</v>
      </c>
      <c r="E2340" s="21">
        <f t="shared" si="180"/>
        <v>32678</v>
      </c>
      <c r="F2340" s="23">
        <f t="shared" si="181"/>
        <v>33</v>
      </c>
      <c r="G2340">
        <v>0</v>
      </c>
      <c r="H2340" s="19">
        <v>55135.4</v>
      </c>
      <c r="I2340" t="s">
        <v>16</v>
      </c>
      <c r="J2340" t="s">
        <v>11</v>
      </c>
      <c r="K2340" t="s">
        <v>23</v>
      </c>
      <c r="L2340" t="str">
        <f t="shared" si="182"/>
        <v>tier - 1</v>
      </c>
      <c r="M2340" t="str">
        <f t="shared" si="183"/>
        <v>tier - 2</v>
      </c>
      <c r="N2340" t="str">
        <f t="shared" si="184"/>
        <v>R1012</v>
      </c>
    </row>
    <row r="2341" spans="1:29" x14ac:dyDescent="0.25">
      <c r="A2341" t="s">
        <v>2369</v>
      </c>
      <c r="B2341">
        <v>1991</v>
      </c>
      <c r="C2341" s="17" t="s">
        <v>18</v>
      </c>
      <c r="D2341" s="15">
        <v>6</v>
      </c>
      <c r="E2341" s="21">
        <f t="shared" si="180"/>
        <v>33395</v>
      </c>
      <c r="F2341" s="23">
        <f t="shared" si="181"/>
        <v>32</v>
      </c>
      <c r="G2341">
        <v>1</v>
      </c>
      <c r="H2341" s="19">
        <v>58571.07</v>
      </c>
      <c r="I2341" t="s">
        <v>16</v>
      </c>
      <c r="J2341" t="s">
        <v>12</v>
      </c>
      <c r="K2341" t="s">
        <v>247</v>
      </c>
      <c r="L2341" t="str">
        <f t="shared" si="182"/>
        <v>tier - 1</v>
      </c>
      <c r="M2341" t="str">
        <f t="shared" si="183"/>
        <v>tier - 3</v>
      </c>
      <c r="N2341" t="str">
        <f t="shared" si="184"/>
        <v>R1024</v>
      </c>
    </row>
    <row r="2342" spans="1:29" x14ac:dyDescent="0.25">
      <c r="A2342" t="s">
        <v>2370</v>
      </c>
      <c r="B2342">
        <v>1970</v>
      </c>
      <c r="C2342" s="17" t="s">
        <v>20</v>
      </c>
      <c r="D2342" s="15">
        <v>11</v>
      </c>
      <c r="E2342" s="21">
        <f t="shared" si="180"/>
        <v>25822</v>
      </c>
      <c r="F2342" s="23">
        <f t="shared" si="181"/>
        <v>52</v>
      </c>
      <c r="G2342">
        <v>3</v>
      </c>
      <c r="H2342" s="19">
        <v>60021.4</v>
      </c>
      <c r="I2342" t="s">
        <v>16</v>
      </c>
      <c r="J2342" t="s">
        <v>16</v>
      </c>
      <c r="K2342" t="s">
        <v>23</v>
      </c>
      <c r="L2342" t="str">
        <f t="shared" si="182"/>
        <v>tier - 1</v>
      </c>
      <c r="M2342" t="str">
        <f t="shared" si="183"/>
        <v>tier - 1</v>
      </c>
      <c r="N2342" t="str">
        <f t="shared" si="184"/>
        <v>R1012</v>
      </c>
    </row>
    <row r="2343" spans="1:29" x14ac:dyDescent="0.25">
      <c r="A2343" t="s">
        <v>2371</v>
      </c>
      <c r="B2343">
        <v>1977</v>
      </c>
      <c r="C2343" s="17" t="s">
        <v>18</v>
      </c>
      <c r="D2343" s="15">
        <v>8</v>
      </c>
      <c r="E2343" s="21">
        <f t="shared" si="180"/>
        <v>28284</v>
      </c>
      <c r="F2343" s="23">
        <f t="shared" si="181"/>
        <v>46</v>
      </c>
      <c r="G2343">
        <v>0</v>
      </c>
      <c r="H2343" s="19">
        <v>62592.87</v>
      </c>
      <c r="I2343" t="s">
        <v>11</v>
      </c>
      <c r="J2343" t="s">
        <v>12</v>
      </c>
      <c r="K2343" t="s">
        <v>13</v>
      </c>
      <c r="L2343" t="str">
        <f t="shared" si="182"/>
        <v>tier - 2</v>
      </c>
      <c r="M2343" t="str">
        <f t="shared" si="183"/>
        <v>tier - 3</v>
      </c>
      <c r="N2343" t="str">
        <f t="shared" si="184"/>
        <v>R1013</v>
      </c>
    </row>
    <row r="2344" spans="1:29" x14ac:dyDescent="0.25">
      <c r="A2344" t="s">
        <v>2372</v>
      </c>
      <c r="B2344">
        <v>1968</v>
      </c>
      <c r="C2344" s="17" t="s">
        <v>37</v>
      </c>
      <c r="D2344" s="15">
        <v>12</v>
      </c>
      <c r="E2344" s="21">
        <f t="shared" si="180"/>
        <v>25123</v>
      </c>
      <c r="F2344" s="23">
        <f t="shared" si="181"/>
        <v>54</v>
      </c>
      <c r="G2344">
        <v>0</v>
      </c>
      <c r="H2344" s="19">
        <v>63770.43</v>
      </c>
      <c r="I2344" t="s">
        <v>16</v>
      </c>
      <c r="J2344" t="s">
        <v>12</v>
      </c>
      <c r="K2344" t="s">
        <v>13</v>
      </c>
      <c r="L2344" t="str">
        <f t="shared" si="182"/>
        <v>tier - 1</v>
      </c>
      <c r="M2344" t="str">
        <f t="shared" si="183"/>
        <v>tier - 3</v>
      </c>
      <c r="N2344" t="str">
        <f t="shared" si="184"/>
        <v>R1013</v>
      </c>
    </row>
    <row r="2346" spans="1:29" x14ac:dyDescent="0.25">
      <c r="H2346" s="19" t="s">
        <v>8327</v>
      </c>
      <c r="I2346">
        <f>COUNTIF(I1:I2344,"tier - 1")</f>
        <v>309</v>
      </c>
      <c r="J2346">
        <f>COUNTIF(J1:J2344,"tier - 1")</f>
        <v>734</v>
      </c>
    </row>
    <row r="2347" spans="1:29" x14ac:dyDescent="0.25">
      <c r="B2347">
        <f>AVERAGE(B2:B2344)</f>
        <v>1982.8416559965856</v>
      </c>
      <c r="H2347" s="19" t="s">
        <v>8328</v>
      </c>
      <c r="I2347">
        <f>COUNTIF(I1:I2344,"tier - 2")</f>
        <v>1339</v>
      </c>
      <c r="J2347">
        <f>COUNTIF(J1:J2344,"tier - 2")</f>
        <v>812</v>
      </c>
      <c r="S2347" s="7" t="s">
        <v>4720</v>
      </c>
      <c r="U2347">
        <f t="shared" ref="U2347:AC2347" si="185">COUNTBLANK(U2:U2344)</f>
        <v>2343</v>
      </c>
      <c r="V2347">
        <f t="shared" si="185"/>
        <v>2343</v>
      </c>
      <c r="W2347">
        <f t="shared" si="185"/>
        <v>2343</v>
      </c>
      <c r="X2347">
        <f t="shared" si="185"/>
        <v>2343</v>
      </c>
      <c r="Y2347">
        <f t="shared" si="185"/>
        <v>2343</v>
      </c>
      <c r="Z2347">
        <f t="shared" si="185"/>
        <v>2343</v>
      </c>
      <c r="AA2347">
        <f t="shared" si="185"/>
        <v>2343</v>
      </c>
      <c r="AB2347">
        <f t="shared" si="185"/>
        <v>2343</v>
      </c>
      <c r="AC2347">
        <f t="shared" si="185"/>
        <v>2343</v>
      </c>
    </row>
    <row r="2348" spans="1:29" x14ac:dyDescent="0.25">
      <c r="H2348" s="19" t="s">
        <v>8329</v>
      </c>
      <c r="I2348">
        <f>COUNTIF(I1:I2344,"tier - 3")</f>
        <v>694</v>
      </c>
      <c r="J2348">
        <f>COUNTIF(J1:J2344,"tier - 3")</f>
        <v>796</v>
      </c>
    </row>
    <row r="2349" spans="1:29" x14ac:dyDescent="0.25">
      <c r="H2349" s="19" t="s">
        <v>31</v>
      </c>
      <c r="I2349">
        <f>COUNTIF(I1:I2344,"?")</f>
        <v>1</v>
      </c>
      <c r="J2349">
        <f>COUNTIF(J1:J2344,"?")</f>
        <v>1</v>
      </c>
    </row>
    <row r="2353" spans="1:11" x14ac:dyDescent="0.25">
      <c r="A2353">
        <v>6</v>
      </c>
      <c r="B2353">
        <v>2</v>
      </c>
      <c r="C2353" s="17">
        <f>COUNTIF(C15:C2342,"?")</f>
        <v>0</v>
      </c>
      <c r="D2353" s="15">
        <v>0</v>
      </c>
      <c r="G2353">
        <v>0</v>
      </c>
      <c r="H2353" s="19">
        <v>0</v>
      </c>
      <c r="I2353">
        <v>1</v>
      </c>
      <c r="J2353">
        <v>1</v>
      </c>
      <c r="K2353">
        <v>2</v>
      </c>
    </row>
  </sheetData>
  <autoFilter ref="A1:O2344" xr:uid="{00000000-0001-0000-0200-000000000000}"/>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C8F86-D6AC-4137-912C-9F07045F0742}">
  <dimension ref="A3:C13"/>
  <sheetViews>
    <sheetView topLeftCell="A7" workbookViewId="0">
      <selection activeCell="B4" sqref="B4"/>
    </sheetView>
  </sheetViews>
  <sheetFormatPr defaultRowHeight="15" x14ac:dyDescent="0.25"/>
  <cols>
    <col min="1" max="1" width="22.42578125" bestFit="1" customWidth="1"/>
    <col min="2" max="2" width="30.28515625" bestFit="1" customWidth="1"/>
    <col min="3" max="3" width="17" bestFit="1" customWidth="1"/>
    <col min="4" max="5" width="2" bestFit="1" customWidth="1"/>
    <col min="6" max="6" width="11.28515625" bestFit="1" customWidth="1"/>
  </cols>
  <sheetData>
    <row r="3" spans="1:3" x14ac:dyDescent="0.25">
      <c r="A3" s="24" t="s">
        <v>8350</v>
      </c>
      <c r="B3" t="s">
        <v>8347</v>
      </c>
    </row>
    <row r="4" spans="1:3" x14ac:dyDescent="0.25">
      <c r="A4" s="25" t="s">
        <v>8351</v>
      </c>
      <c r="B4" s="58">
        <v>874</v>
      </c>
    </row>
    <row r="5" spans="1:3" x14ac:dyDescent="0.25">
      <c r="A5" s="25" t="s">
        <v>8352</v>
      </c>
      <c r="B5" s="58">
        <v>221</v>
      </c>
    </row>
    <row r="11" spans="1:3" x14ac:dyDescent="0.25">
      <c r="A11" s="24" t="s">
        <v>8355</v>
      </c>
      <c r="B11" t="s">
        <v>8354</v>
      </c>
      <c r="C11" t="s">
        <v>8353</v>
      </c>
    </row>
    <row r="12" spans="1:3" x14ac:dyDescent="0.25">
      <c r="A12" s="25" t="s">
        <v>8356</v>
      </c>
      <c r="B12" s="58">
        <v>669</v>
      </c>
      <c r="C12" s="10">
        <v>4.8536345381526056</v>
      </c>
    </row>
    <row r="13" spans="1:3" x14ac:dyDescent="0.25">
      <c r="A13" s="25" t="s">
        <v>8357</v>
      </c>
      <c r="B13" s="58">
        <v>109</v>
      </c>
      <c r="C13" s="10">
        <v>4.8053535353535368</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23514-23B2-471E-A43F-0B87171FE521}">
  <dimension ref="A2:B12"/>
  <sheetViews>
    <sheetView zoomScaleNormal="100" workbookViewId="0">
      <selection activeCell="A30" sqref="A21:B30"/>
    </sheetView>
  </sheetViews>
  <sheetFormatPr defaultRowHeight="15" x14ac:dyDescent="0.25"/>
  <cols>
    <col min="1" max="1" width="13.140625" bestFit="1" customWidth="1"/>
    <col min="2" max="2" width="18" bestFit="1" customWidth="1"/>
  </cols>
  <sheetData>
    <row r="2" spans="1:2" x14ac:dyDescent="0.25">
      <c r="A2" s="24" t="s">
        <v>8349</v>
      </c>
      <c r="B2" t="s">
        <v>8359</v>
      </c>
    </row>
    <row r="3" spans="1:2" x14ac:dyDescent="0.25">
      <c r="A3" s="25" t="s">
        <v>16</v>
      </c>
      <c r="B3" s="19">
        <v>27784.907500000001</v>
      </c>
    </row>
    <row r="4" spans="1:2" x14ac:dyDescent="0.25">
      <c r="A4" s="42" t="s">
        <v>42</v>
      </c>
      <c r="B4" s="19">
        <v>30361.392340425537</v>
      </c>
    </row>
    <row r="5" spans="1:2" x14ac:dyDescent="0.25">
      <c r="A5" s="42" t="s">
        <v>23</v>
      </c>
      <c r="B5" s="19">
        <v>24115.368484848488</v>
      </c>
    </row>
    <row r="6" spans="1:2" x14ac:dyDescent="0.25">
      <c r="A6" s="25" t="s">
        <v>11</v>
      </c>
      <c r="B6" s="19">
        <v>13340.102225519297</v>
      </c>
    </row>
    <row r="7" spans="1:2" x14ac:dyDescent="0.25">
      <c r="A7" s="42" t="s">
        <v>42</v>
      </c>
      <c r="B7" s="19">
        <v>17412.473827160484</v>
      </c>
    </row>
    <row r="8" spans="1:2" x14ac:dyDescent="0.25">
      <c r="A8" s="42" t="s">
        <v>23</v>
      </c>
      <c r="B8" s="19">
        <v>9570.2496571428564</v>
      </c>
    </row>
    <row r="9" spans="1:2" x14ac:dyDescent="0.25">
      <c r="A9" s="25" t="s">
        <v>12</v>
      </c>
      <c r="B9" s="19">
        <v>9073.1153658536568</v>
      </c>
    </row>
    <row r="10" spans="1:2" x14ac:dyDescent="0.25">
      <c r="A10" s="42" t="s">
        <v>42</v>
      </c>
      <c r="B10" s="19">
        <v>8245.0892592592591</v>
      </c>
    </row>
    <row r="11" spans="1:2" x14ac:dyDescent="0.25">
      <c r="A11" s="42" t="s">
        <v>23</v>
      </c>
      <c r="B11" s="19">
        <v>9721.135797101455</v>
      </c>
    </row>
    <row r="12" spans="1:2" x14ac:dyDescent="0.25">
      <c r="A12" s="25" t="s">
        <v>8346</v>
      </c>
      <c r="B12" s="19">
        <v>14508.148592592583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DC58-B7CD-46C6-A9DB-011D59F32A17}">
  <dimension ref="A2:B11"/>
  <sheetViews>
    <sheetView zoomScale="112" zoomScaleNormal="112" workbookViewId="0">
      <selection activeCell="B4" sqref="A2:B11"/>
    </sheetView>
  </sheetViews>
  <sheetFormatPr defaultRowHeight="15" x14ac:dyDescent="0.25"/>
  <cols>
    <col min="1" max="1" width="16.140625" bestFit="1" customWidth="1"/>
    <col min="2" max="2" width="18" bestFit="1" customWidth="1"/>
    <col min="3" max="3" width="13.5703125" bestFit="1" customWidth="1"/>
    <col min="4" max="96" width="16.28515625" bestFit="1" customWidth="1"/>
    <col min="97" max="97" width="16.140625" bestFit="1" customWidth="1"/>
    <col min="98" max="98" width="18.5703125" bestFit="1" customWidth="1"/>
    <col min="99" max="99" width="3.5703125" bestFit="1" customWidth="1"/>
    <col min="100" max="107" width="4" bestFit="1" customWidth="1"/>
    <col min="108" max="108" width="3.5703125" bestFit="1" customWidth="1"/>
    <col min="109" max="116" width="4" bestFit="1" customWidth="1"/>
    <col min="117" max="117" width="3.5703125" bestFit="1" customWidth="1"/>
    <col min="118" max="139" width="4" bestFit="1" customWidth="1"/>
    <col min="140" max="140" width="3.5703125" bestFit="1" customWidth="1"/>
    <col min="141" max="168" width="4" bestFit="1" customWidth="1"/>
    <col min="169" max="169" width="3.5703125" bestFit="1" customWidth="1"/>
    <col min="170" max="173" width="4" bestFit="1" customWidth="1"/>
    <col min="174" max="174" width="3.5703125" bestFit="1" customWidth="1"/>
    <col min="175" max="193" width="4" bestFit="1" customWidth="1"/>
    <col min="194" max="194" width="3.5703125" bestFit="1" customWidth="1"/>
    <col min="195" max="196" width="4" bestFit="1" customWidth="1"/>
    <col min="197" max="197" width="3.5703125" bestFit="1" customWidth="1"/>
    <col min="198" max="232" width="4" bestFit="1" customWidth="1"/>
    <col min="233" max="235" width="3.5703125" bestFit="1" customWidth="1"/>
    <col min="236" max="236" width="4" bestFit="1" customWidth="1"/>
    <col min="237" max="238" width="3.5703125" bestFit="1" customWidth="1"/>
    <col min="239" max="239" width="4" bestFit="1" customWidth="1"/>
    <col min="240" max="244" width="3.5703125" bestFit="1" customWidth="1"/>
    <col min="245" max="245" width="4" bestFit="1" customWidth="1"/>
    <col min="246" max="249" width="3.5703125" bestFit="1" customWidth="1"/>
    <col min="250" max="250" width="4" bestFit="1" customWidth="1"/>
    <col min="251" max="254" width="3.5703125" bestFit="1" customWidth="1"/>
    <col min="255" max="255" width="4" bestFit="1" customWidth="1"/>
    <col min="256" max="259" width="3.5703125" bestFit="1" customWidth="1"/>
    <col min="260" max="260" width="4" bestFit="1" customWidth="1"/>
    <col min="261" max="261" width="3.5703125" bestFit="1" customWidth="1"/>
    <col min="262" max="262" width="4" bestFit="1" customWidth="1"/>
    <col min="263" max="263" width="3.5703125" bestFit="1" customWidth="1"/>
    <col min="264" max="264" width="4" bestFit="1" customWidth="1"/>
    <col min="265" max="265" width="3.5703125" bestFit="1" customWidth="1"/>
    <col min="266" max="267" width="4" bestFit="1" customWidth="1"/>
    <col min="268" max="270" width="3.5703125" bestFit="1" customWidth="1"/>
    <col min="271" max="272" width="4" bestFit="1" customWidth="1"/>
    <col min="273" max="274" width="3.5703125" bestFit="1" customWidth="1"/>
    <col min="275" max="275" width="4" bestFit="1" customWidth="1"/>
    <col min="276" max="279" width="3.5703125" bestFit="1" customWidth="1"/>
    <col min="280" max="280" width="4" bestFit="1" customWidth="1"/>
    <col min="281" max="283" width="3.5703125" bestFit="1" customWidth="1"/>
    <col min="284" max="284" width="4" bestFit="1" customWidth="1"/>
    <col min="285" max="286" width="3.5703125" bestFit="1" customWidth="1"/>
    <col min="287" max="287" width="4" bestFit="1" customWidth="1"/>
    <col min="288" max="288" width="3.5703125" bestFit="1" customWidth="1"/>
    <col min="289" max="289" width="4" bestFit="1" customWidth="1"/>
    <col min="290" max="290" width="3.5703125" bestFit="1" customWidth="1"/>
    <col min="291" max="292" width="4" bestFit="1" customWidth="1"/>
    <col min="293" max="293" width="3.5703125" bestFit="1" customWidth="1"/>
    <col min="294" max="294" width="4" bestFit="1" customWidth="1"/>
    <col min="295" max="300" width="3.5703125" bestFit="1" customWidth="1"/>
    <col min="301" max="301" width="4" bestFit="1" customWidth="1"/>
    <col min="302" max="309" width="3.5703125" bestFit="1" customWidth="1"/>
    <col min="310" max="311" width="4" bestFit="1" customWidth="1"/>
    <col min="312" max="312" width="3.5703125" bestFit="1" customWidth="1"/>
    <col min="313" max="317" width="4" bestFit="1" customWidth="1"/>
    <col min="318" max="320" width="3.5703125" bestFit="1" customWidth="1"/>
    <col min="321" max="321" width="4" bestFit="1" customWidth="1"/>
    <col min="322" max="328" width="3.5703125" bestFit="1" customWidth="1"/>
    <col min="329" max="330" width="4" bestFit="1" customWidth="1"/>
    <col min="331" max="334" width="3.5703125" bestFit="1" customWidth="1"/>
    <col min="335" max="337" width="4" bestFit="1" customWidth="1"/>
    <col min="338" max="338" width="3.5703125" bestFit="1" customWidth="1"/>
    <col min="339" max="339" width="4" bestFit="1" customWidth="1"/>
    <col min="340" max="340" width="3.5703125" bestFit="1" customWidth="1"/>
    <col min="341" max="341" width="4" bestFit="1" customWidth="1"/>
    <col min="342" max="344" width="3.5703125" bestFit="1" customWidth="1"/>
    <col min="345" max="345" width="4" bestFit="1" customWidth="1"/>
    <col min="346" max="346" width="3.5703125" bestFit="1" customWidth="1"/>
    <col min="347" max="347" width="4" bestFit="1" customWidth="1"/>
    <col min="348" max="350" width="3.5703125" bestFit="1" customWidth="1"/>
    <col min="351" max="351" width="4" bestFit="1" customWidth="1"/>
    <col min="352" max="354" width="3.5703125" bestFit="1" customWidth="1"/>
    <col min="355" max="356" width="4" bestFit="1" customWidth="1"/>
    <col min="357" max="357" width="3.5703125" bestFit="1" customWidth="1"/>
    <col min="358" max="359" width="4" bestFit="1" customWidth="1"/>
    <col min="360" max="361" width="3.5703125" bestFit="1" customWidth="1"/>
    <col min="362" max="362" width="4" bestFit="1" customWidth="1"/>
    <col min="363" max="364" width="3.5703125" bestFit="1" customWidth="1"/>
    <col min="365" max="366" width="4" bestFit="1" customWidth="1"/>
    <col min="367" max="367" width="3.5703125" bestFit="1" customWidth="1"/>
    <col min="368" max="368" width="4" bestFit="1" customWidth="1"/>
    <col min="369" max="370" width="3.5703125" bestFit="1" customWidth="1"/>
    <col min="371" max="372" width="4" bestFit="1" customWidth="1"/>
    <col min="373" max="374" width="3.5703125" bestFit="1" customWidth="1"/>
    <col min="375" max="375" width="4" bestFit="1" customWidth="1"/>
    <col min="376" max="378" width="3.5703125" bestFit="1" customWidth="1"/>
    <col min="379" max="380" width="4" bestFit="1" customWidth="1"/>
    <col min="381" max="381" width="3.5703125" bestFit="1" customWidth="1"/>
    <col min="382" max="382" width="4" bestFit="1" customWidth="1"/>
    <col min="383" max="386" width="3.5703125" bestFit="1" customWidth="1"/>
    <col min="387" max="387" width="4" bestFit="1" customWidth="1"/>
    <col min="388" max="388" width="3.5703125" bestFit="1" customWidth="1"/>
    <col min="389" max="389" width="4" bestFit="1" customWidth="1"/>
    <col min="390" max="390" width="3.5703125" bestFit="1" customWidth="1"/>
    <col min="391" max="391" width="4" bestFit="1" customWidth="1"/>
    <col min="392" max="392" width="3.5703125" bestFit="1" customWidth="1"/>
    <col min="393" max="393" width="4" bestFit="1" customWidth="1"/>
    <col min="394" max="395" width="3.5703125" bestFit="1" customWidth="1"/>
    <col min="396" max="396" width="4" bestFit="1" customWidth="1"/>
    <col min="397" max="397" width="3.5703125" bestFit="1" customWidth="1"/>
    <col min="398" max="398" width="4" bestFit="1" customWidth="1"/>
    <col min="399" max="400" width="3.5703125" bestFit="1" customWidth="1"/>
    <col min="401" max="402" width="4" bestFit="1" customWidth="1"/>
    <col min="403" max="407" width="3.5703125" bestFit="1" customWidth="1"/>
    <col min="408" max="409" width="4" bestFit="1" customWidth="1"/>
    <col min="410" max="410" width="3.5703125" bestFit="1" customWidth="1"/>
    <col min="411" max="412" width="4" bestFit="1" customWidth="1"/>
    <col min="413" max="413" width="3.5703125" bestFit="1" customWidth="1"/>
    <col min="414" max="416" width="4" bestFit="1" customWidth="1"/>
    <col min="417" max="419" width="3.5703125" bestFit="1" customWidth="1"/>
    <col min="420" max="420" width="4" bestFit="1" customWidth="1"/>
    <col min="421" max="421" width="3.5703125" bestFit="1" customWidth="1"/>
    <col min="422" max="423" width="4" bestFit="1" customWidth="1"/>
    <col min="424" max="424" width="3.5703125" bestFit="1" customWidth="1"/>
    <col min="425" max="426" width="4" bestFit="1" customWidth="1"/>
    <col min="427" max="435" width="3.5703125" bestFit="1" customWidth="1"/>
    <col min="436" max="436" width="4" bestFit="1" customWidth="1"/>
    <col min="437" max="437" width="3.5703125" bestFit="1" customWidth="1"/>
    <col min="438" max="438" width="4" bestFit="1" customWidth="1"/>
    <col min="439" max="439" width="3.5703125" bestFit="1" customWidth="1"/>
    <col min="440" max="440" width="4" bestFit="1" customWidth="1"/>
    <col min="441" max="441" width="3.5703125" bestFit="1" customWidth="1"/>
    <col min="442" max="443" width="4" bestFit="1" customWidth="1"/>
    <col min="444" max="445" width="3.5703125" bestFit="1" customWidth="1"/>
    <col min="446" max="446" width="4" bestFit="1" customWidth="1"/>
    <col min="447" max="447" width="3.5703125" bestFit="1" customWidth="1"/>
    <col min="448" max="449" width="4" bestFit="1" customWidth="1"/>
    <col min="450" max="451" width="3.5703125" bestFit="1" customWidth="1"/>
    <col min="452" max="452" width="4" bestFit="1" customWidth="1"/>
    <col min="453" max="459" width="3.5703125" bestFit="1" customWidth="1"/>
    <col min="460" max="460" width="4" bestFit="1" customWidth="1"/>
    <col min="461" max="462" width="3.5703125" bestFit="1" customWidth="1"/>
    <col min="463" max="463" width="4" bestFit="1" customWidth="1"/>
    <col min="464" max="467" width="3.5703125" bestFit="1" customWidth="1"/>
    <col min="468" max="468" width="4" bestFit="1" customWidth="1"/>
    <col min="469" max="470" width="3.5703125" bestFit="1" customWidth="1"/>
    <col min="471" max="471" width="4" bestFit="1" customWidth="1"/>
    <col min="472" max="472" width="3.5703125" bestFit="1" customWidth="1"/>
    <col min="473" max="473" width="4" bestFit="1" customWidth="1"/>
    <col min="474" max="476" width="3.5703125" bestFit="1" customWidth="1"/>
    <col min="477" max="477" width="4" bestFit="1" customWidth="1"/>
    <col min="478" max="478" width="3.5703125" bestFit="1" customWidth="1"/>
    <col min="479" max="479" width="4" bestFit="1" customWidth="1"/>
    <col min="480" max="481" width="3.5703125" bestFit="1" customWidth="1"/>
    <col min="482" max="485" width="4" bestFit="1" customWidth="1"/>
    <col min="486" max="486" width="3.5703125" bestFit="1" customWidth="1"/>
    <col min="487" max="487" width="4" bestFit="1" customWidth="1"/>
    <col min="488" max="493" width="3.5703125" bestFit="1" customWidth="1"/>
    <col min="494" max="495" width="4" bestFit="1" customWidth="1"/>
    <col min="496" max="498" width="3.5703125" bestFit="1" customWidth="1"/>
    <col min="499" max="499" width="4" bestFit="1" customWidth="1"/>
    <col min="500" max="502" width="3.5703125" bestFit="1" customWidth="1"/>
    <col min="503" max="503" width="4" bestFit="1" customWidth="1"/>
    <col min="504" max="504" width="3.5703125" bestFit="1" customWidth="1"/>
    <col min="505" max="505" width="4" bestFit="1" customWidth="1"/>
    <col min="506" max="508" width="3.5703125" bestFit="1" customWidth="1"/>
    <col min="509" max="668" width="4.5703125" bestFit="1" customWidth="1"/>
    <col min="669" max="669" width="11.28515625" bestFit="1" customWidth="1"/>
    <col min="670" max="1334" width="16.28515625" bestFit="1" customWidth="1"/>
    <col min="1335" max="1335" width="16.140625" bestFit="1" customWidth="1"/>
    <col min="1336" max="1336" width="16" bestFit="1" customWidth="1"/>
    <col min="1337" max="1341" width="4.5703125" bestFit="1" customWidth="1"/>
    <col min="1342" max="1342" width="7.85546875" bestFit="1" customWidth="1"/>
    <col min="1343" max="1343" width="4.85546875" bestFit="1" customWidth="1"/>
    <col min="1344" max="1381" width="4.5703125" bestFit="1" customWidth="1"/>
    <col min="1382" max="1382" width="7.85546875" bestFit="1" customWidth="1"/>
    <col min="1383" max="1383" width="4.85546875" bestFit="1" customWidth="1"/>
    <col min="1384" max="1437" width="4.5703125" bestFit="1" customWidth="1"/>
    <col min="1438" max="1438" width="7.85546875" bestFit="1" customWidth="1"/>
    <col min="1439" max="1439" width="4.85546875" bestFit="1" customWidth="1"/>
    <col min="1440" max="1485" width="4.5703125" bestFit="1" customWidth="1"/>
    <col min="1486" max="1486" width="7.85546875" bestFit="1" customWidth="1"/>
    <col min="1487" max="1487" width="4.85546875" bestFit="1" customWidth="1"/>
    <col min="1488" max="1542" width="4.5703125" bestFit="1" customWidth="1"/>
    <col min="1543" max="1543" width="7.85546875" bestFit="1" customWidth="1"/>
    <col min="1544" max="1544" width="4.85546875" bestFit="1" customWidth="1"/>
    <col min="1545" max="1556" width="4.5703125" bestFit="1" customWidth="1"/>
    <col min="1557" max="1557" width="5.5703125" bestFit="1" customWidth="1"/>
    <col min="1558" max="1588" width="4.5703125" bestFit="1" customWidth="1"/>
    <col min="1589" max="1589" width="7.85546875" bestFit="1" customWidth="1"/>
    <col min="1590" max="1590" width="4.85546875" bestFit="1" customWidth="1"/>
    <col min="1591" max="1643" width="4.5703125" bestFit="1" customWidth="1"/>
    <col min="1644" max="1644" width="7.85546875" bestFit="1" customWidth="1"/>
    <col min="1645" max="1645" width="4.85546875" bestFit="1" customWidth="1"/>
    <col min="1646" max="1697" width="4.5703125" bestFit="1" customWidth="1"/>
    <col min="1698" max="1698" width="7.85546875" bestFit="1" customWidth="1"/>
    <col min="1699" max="1699" width="4.85546875" bestFit="1" customWidth="1"/>
    <col min="1700" max="1752" width="4.5703125" bestFit="1" customWidth="1"/>
    <col min="1753" max="1753" width="7.85546875" bestFit="1" customWidth="1"/>
    <col min="1754" max="1754" width="4.85546875" bestFit="1" customWidth="1"/>
    <col min="1755" max="1804" width="4.5703125" bestFit="1" customWidth="1"/>
    <col min="1805" max="1805" width="7.85546875" bestFit="1" customWidth="1"/>
    <col min="1806" max="1806" width="4.85546875" bestFit="1" customWidth="1"/>
    <col min="1807" max="1850" width="4.5703125" bestFit="1" customWidth="1"/>
    <col min="1851" max="1851" width="7.85546875" bestFit="1" customWidth="1"/>
    <col min="1852" max="1852" width="4.85546875" bestFit="1" customWidth="1"/>
    <col min="1853" max="1874" width="4.5703125" bestFit="1" customWidth="1"/>
    <col min="1875" max="1875" width="5.5703125" bestFit="1" customWidth="1"/>
    <col min="1876" max="1894" width="4.5703125" bestFit="1" customWidth="1"/>
    <col min="1895" max="1895" width="7.85546875" bestFit="1" customWidth="1"/>
    <col min="1896" max="1896" width="4.85546875" bestFit="1" customWidth="1"/>
    <col min="1897" max="1939" width="4.5703125" bestFit="1" customWidth="1"/>
    <col min="1940" max="1940" width="7.85546875" bestFit="1" customWidth="1"/>
    <col min="1941" max="1941" width="4.85546875" bestFit="1" customWidth="1"/>
    <col min="1942" max="1987" width="4.5703125" bestFit="1" customWidth="1"/>
    <col min="1988" max="1988" width="7.85546875" bestFit="1" customWidth="1"/>
    <col min="1989" max="1989" width="4.85546875" bestFit="1" customWidth="1"/>
    <col min="1990" max="2027" width="4.5703125" bestFit="1" customWidth="1"/>
    <col min="2028" max="2028" width="7.85546875" bestFit="1" customWidth="1"/>
    <col min="2029" max="2029" width="4.85546875" bestFit="1" customWidth="1"/>
    <col min="2030" max="2076" width="4.5703125" bestFit="1" customWidth="1"/>
    <col min="2077" max="2077" width="7.85546875" bestFit="1" customWidth="1"/>
    <col min="2078" max="2078" width="4.85546875" bestFit="1" customWidth="1"/>
    <col min="2079" max="2127" width="4.5703125" bestFit="1" customWidth="1"/>
    <col min="2128" max="2128" width="7.85546875" bestFit="1" customWidth="1"/>
    <col min="2129" max="2129" width="4.85546875" bestFit="1" customWidth="1"/>
    <col min="2130" max="2151" width="4.5703125" bestFit="1" customWidth="1"/>
    <col min="2152" max="2152" width="7.85546875" bestFit="1" customWidth="1"/>
    <col min="2153" max="2153" width="4.85546875" bestFit="1" customWidth="1"/>
    <col min="2154" max="2174" width="4.5703125" bestFit="1" customWidth="1"/>
    <col min="2175" max="2175" width="7.85546875" bestFit="1" customWidth="1"/>
    <col min="2176" max="2176" width="4.85546875" bestFit="1" customWidth="1"/>
    <col min="2177" max="2197" width="4.5703125" bestFit="1" customWidth="1"/>
    <col min="2198" max="2198" width="7.85546875" bestFit="1" customWidth="1"/>
    <col min="2199" max="2199" width="4.85546875" bestFit="1" customWidth="1"/>
    <col min="2200" max="2220" width="4.5703125" bestFit="1" customWidth="1"/>
    <col min="2221" max="2221" width="7.85546875" bestFit="1" customWidth="1"/>
    <col min="2222" max="2222" width="4.85546875" bestFit="1" customWidth="1"/>
    <col min="2223" max="2223" width="7.85546875" bestFit="1" customWidth="1"/>
    <col min="2224" max="2224" width="11.28515625" bestFit="1" customWidth="1"/>
    <col min="2225" max="2225" width="4.85546875" bestFit="1" customWidth="1"/>
    <col min="2226" max="2226" width="7.85546875" bestFit="1" customWidth="1"/>
    <col min="2227" max="2227" width="4.85546875" bestFit="1" customWidth="1"/>
    <col min="2228" max="2228" width="7.85546875" bestFit="1" customWidth="1"/>
    <col min="2229" max="2229" width="4.85546875" bestFit="1" customWidth="1"/>
    <col min="2230" max="2230" width="7.85546875" bestFit="1" customWidth="1"/>
    <col min="2231" max="2231" width="9.42578125" bestFit="1" customWidth="1"/>
    <col min="2232" max="2232" width="6.42578125" bestFit="1" customWidth="1"/>
    <col min="2233" max="2233" width="7.85546875" bestFit="1" customWidth="1"/>
    <col min="2234" max="2234" width="4.85546875" bestFit="1" customWidth="1"/>
    <col min="2235" max="2235" width="7.85546875" bestFit="1" customWidth="1"/>
    <col min="2236" max="2236" width="4.85546875" bestFit="1" customWidth="1"/>
    <col min="2237" max="2237" width="7.85546875" bestFit="1" customWidth="1"/>
    <col min="2238" max="2238" width="4.85546875" bestFit="1" customWidth="1"/>
    <col min="2239" max="2239" width="7.85546875" bestFit="1" customWidth="1"/>
    <col min="2240" max="2240" width="4.85546875" bestFit="1" customWidth="1"/>
    <col min="2241" max="2241" width="7.85546875" bestFit="1" customWidth="1"/>
    <col min="2242" max="2242" width="9.42578125" bestFit="1" customWidth="1"/>
    <col min="2243" max="2243" width="6.42578125" bestFit="1" customWidth="1"/>
    <col min="2244" max="2244" width="7.85546875" bestFit="1" customWidth="1"/>
    <col min="2245" max="2245" width="9.42578125" bestFit="1" customWidth="1"/>
    <col min="2246" max="2246" width="6.42578125" bestFit="1" customWidth="1"/>
    <col min="2247" max="2247" width="7.85546875" bestFit="1" customWidth="1"/>
    <col min="2248" max="2248" width="4.85546875" bestFit="1" customWidth="1"/>
    <col min="2249" max="2249" width="7.85546875" bestFit="1" customWidth="1"/>
    <col min="2250" max="2250" width="4.85546875" bestFit="1" customWidth="1"/>
    <col min="2251" max="2251" width="7.85546875" bestFit="1" customWidth="1"/>
    <col min="2252" max="2252" width="4.85546875" bestFit="1" customWidth="1"/>
    <col min="2253" max="2253" width="7.85546875" bestFit="1" customWidth="1"/>
    <col min="2254" max="2254" width="4.85546875" bestFit="1" customWidth="1"/>
    <col min="2255" max="2255" width="7.85546875" bestFit="1" customWidth="1"/>
    <col min="2256" max="2256" width="4.85546875" bestFit="1" customWidth="1"/>
    <col min="2257" max="2257" width="7.85546875" bestFit="1" customWidth="1"/>
    <col min="2258" max="2258" width="4.85546875" bestFit="1" customWidth="1"/>
    <col min="2259" max="2259" width="7.85546875" bestFit="1" customWidth="1"/>
    <col min="2260" max="2260" width="9.42578125" bestFit="1" customWidth="1"/>
    <col min="2261" max="2261" width="6.42578125" bestFit="1" customWidth="1"/>
    <col min="2262" max="2262" width="7.85546875" bestFit="1" customWidth="1"/>
    <col min="2263" max="2263" width="4.85546875" bestFit="1" customWidth="1"/>
    <col min="2264" max="2264" width="7.85546875" bestFit="1" customWidth="1"/>
    <col min="2265" max="2265" width="4.85546875" bestFit="1" customWidth="1"/>
    <col min="2266" max="2266" width="7.85546875" bestFit="1" customWidth="1"/>
    <col min="2267" max="2267" width="9.42578125" bestFit="1" customWidth="1"/>
    <col min="2268" max="2268" width="6.42578125" bestFit="1" customWidth="1"/>
    <col min="2269" max="2269" width="7.85546875" bestFit="1" customWidth="1"/>
    <col min="2270" max="2270" width="4.85546875" bestFit="1" customWidth="1"/>
    <col min="2271" max="2271" width="7.85546875" bestFit="1" customWidth="1"/>
    <col min="2272" max="2272" width="4.85546875" bestFit="1" customWidth="1"/>
    <col min="2273" max="2273" width="7.85546875" bestFit="1" customWidth="1"/>
    <col min="2274" max="2274" width="4.85546875" bestFit="1" customWidth="1"/>
    <col min="2275" max="2275" width="7.85546875" bestFit="1" customWidth="1"/>
    <col min="2276" max="2276" width="9.42578125" bestFit="1" customWidth="1"/>
    <col min="2277" max="2277" width="6.42578125" bestFit="1" customWidth="1"/>
    <col min="2278" max="2278" width="7.85546875" bestFit="1" customWidth="1"/>
    <col min="2279" max="2279" width="4.85546875" bestFit="1" customWidth="1"/>
    <col min="2280" max="2280" width="7.85546875" bestFit="1" customWidth="1"/>
    <col min="2281" max="2281" width="4.85546875" bestFit="1" customWidth="1"/>
    <col min="2282" max="2282" width="7.85546875" bestFit="1" customWidth="1"/>
    <col min="2283" max="2283" width="4.85546875" bestFit="1" customWidth="1"/>
    <col min="2284" max="2284" width="7.85546875" bestFit="1" customWidth="1"/>
    <col min="2285" max="2285" width="4.85546875" bestFit="1" customWidth="1"/>
    <col min="2286" max="2286" width="7.85546875" bestFit="1" customWidth="1"/>
    <col min="2287" max="2287" width="4.85546875" bestFit="1" customWidth="1"/>
    <col min="2288" max="2288" width="7.85546875" bestFit="1" customWidth="1"/>
    <col min="2289" max="2289" width="9.42578125" bestFit="1" customWidth="1"/>
    <col min="2290" max="2290" width="6.42578125" bestFit="1" customWidth="1"/>
    <col min="2291" max="2291" width="7.85546875" bestFit="1" customWidth="1"/>
    <col min="2292" max="2292" width="9.42578125" bestFit="1" customWidth="1"/>
    <col min="2293" max="2293" width="6.42578125" bestFit="1" customWidth="1"/>
    <col min="2294" max="2294" width="7.85546875" bestFit="1" customWidth="1"/>
    <col min="2295" max="2295" width="9.42578125" bestFit="1" customWidth="1"/>
    <col min="2296" max="2296" width="6.42578125" bestFit="1" customWidth="1"/>
    <col min="2297" max="2297" width="7.85546875" bestFit="1" customWidth="1"/>
    <col min="2298" max="2298" width="9.42578125" bestFit="1" customWidth="1"/>
    <col min="2299" max="2299" width="6.42578125" bestFit="1" customWidth="1"/>
    <col min="2300" max="2300" width="7.85546875" bestFit="1" customWidth="1"/>
    <col min="2301" max="2301" width="9.42578125" bestFit="1" customWidth="1"/>
    <col min="2302" max="2302" width="6.42578125" bestFit="1" customWidth="1"/>
    <col min="2303" max="2303" width="7.85546875" bestFit="1" customWidth="1"/>
    <col min="2304" max="2304" width="4.85546875" bestFit="1" customWidth="1"/>
    <col min="2305" max="2305" width="7.85546875" bestFit="1" customWidth="1"/>
    <col min="2306" max="2306" width="4.85546875" bestFit="1" customWidth="1"/>
    <col min="2307" max="2307" width="7.85546875" bestFit="1" customWidth="1"/>
    <col min="2308" max="2308" width="4.85546875" bestFit="1" customWidth="1"/>
    <col min="2309" max="2309" width="7.85546875" bestFit="1" customWidth="1"/>
    <col min="2310" max="2310" width="9.42578125" bestFit="1" customWidth="1"/>
    <col min="2311" max="2311" width="6.42578125" bestFit="1" customWidth="1"/>
    <col min="2312" max="2312" width="7.85546875" bestFit="1" customWidth="1"/>
    <col min="2313" max="2313" width="4.85546875" bestFit="1" customWidth="1"/>
    <col min="2314" max="2314" width="7.85546875" bestFit="1" customWidth="1"/>
    <col min="2315" max="2315" width="4.85546875" bestFit="1" customWidth="1"/>
    <col min="2316" max="2316" width="7.85546875" bestFit="1" customWidth="1"/>
    <col min="2317" max="2318" width="4.85546875" bestFit="1" customWidth="1"/>
    <col min="2319" max="2319" width="7.85546875" bestFit="1" customWidth="1"/>
    <col min="2320" max="2320" width="9.42578125" bestFit="1" customWidth="1"/>
    <col min="2321" max="2321" width="6.42578125" bestFit="1" customWidth="1"/>
    <col min="2322" max="2322" width="7.85546875" bestFit="1" customWidth="1"/>
    <col min="2323" max="2323" width="9.42578125" bestFit="1" customWidth="1"/>
    <col min="2324" max="2324" width="6.42578125" bestFit="1" customWidth="1"/>
    <col min="2325" max="2325" width="7.85546875" bestFit="1" customWidth="1"/>
    <col min="2326" max="2326" width="9.42578125" bestFit="1" customWidth="1"/>
    <col min="2327" max="2327" width="6.42578125" bestFit="1" customWidth="1"/>
    <col min="2328" max="2328" width="7.85546875" bestFit="1" customWidth="1"/>
    <col min="2329" max="2329" width="4.85546875" bestFit="1" customWidth="1"/>
    <col min="2330" max="2330" width="7.85546875" bestFit="1" customWidth="1"/>
    <col min="2331" max="2331" width="4.85546875" bestFit="1" customWidth="1"/>
    <col min="2332" max="2332" width="7.85546875" bestFit="1" customWidth="1"/>
    <col min="2333" max="2333" width="4.85546875" bestFit="1" customWidth="1"/>
    <col min="2334" max="2334" width="7.85546875" bestFit="1" customWidth="1"/>
    <col min="2335" max="2335" width="9.42578125" bestFit="1" customWidth="1"/>
    <col min="2336" max="2337" width="4.85546875" bestFit="1" customWidth="1"/>
    <col min="2338" max="2338" width="7.85546875" bestFit="1" customWidth="1"/>
    <col min="2339" max="2339" width="4.85546875" bestFit="1" customWidth="1"/>
    <col min="2340" max="2340" width="7.85546875" bestFit="1" customWidth="1"/>
    <col min="2341" max="2341" width="9.42578125" bestFit="1" customWidth="1"/>
    <col min="2342" max="2342" width="6.42578125" bestFit="1" customWidth="1"/>
    <col min="2343" max="2343" width="7.85546875" bestFit="1" customWidth="1"/>
    <col min="2344" max="2344" width="9.42578125" bestFit="1" customWidth="1"/>
    <col min="2345" max="2345" width="6.42578125" bestFit="1" customWidth="1"/>
    <col min="2346" max="2346" width="7.85546875" bestFit="1" customWidth="1"/>
    <col min="2347" max="2347" width="4.85546875" bestFit="1" customWidth="1"/>
    <col min="2348" max="2348" width="7.85546875" bestFit="1" customWidth="1"/>
    <col min="2349" max="2349" width="4.85546875" bestFit="1" customWidth="1"/>
    <col min="2350" max="2350" width="7.85546875" bestFit="1" customWidth="1"/>
    <col min="2351" max="2351" width="9.42578125" bestFit="1" customWidth="1"/>
    <col min="2352" max="2352" width="6.42578125" bestFit="1" customWidth="1"/>
    <col min="2353" max="2353" width="7.85546875" bestFit="1" customWidth="1"/>
    <col min="2354" max="2354" width="4.85546875" bestFit="1" customWidth="1"/>
    <col min="2355" max="2355" width="7.85546875" bestFit="1" customWidth="1"/>
    <col min="2356" max="2356" width="4.85546875" bestFit="1" customWidth="1"/>
    <col min="2357" max="2357" width="7.85546875" bestFit="1" customWidth="1"/>
    <col min="2358" max="2358" width="4.85546875" bestFit="1" customWidth="1"/>
    <col min="2359" max="2359" width="7.85546875" bestFit="1" customWidth="1"/>
    <col min="2360" max="2360" width="4.85546875" bestFit="1" customWidth="1"/>
    <col min="2361" max="2361" width="7.85546875" bestFit="1" customWidth="1"/>
    <col min="2362" max="2362" width="9.42578125" bestFit="1" customWidth="1"/>
    <col min="2363" max="2363" width="6.42578125" bestFit="1" customWidth="1"/>
    <col min="2364" max="2364" width="7.85546875" bestFit="1" customWidth="1"/>
    <col min="2365" max="2365" width="4.85546875" bestFit="1" customWidth="1"/>
    <col min="2366" max="2366" width="7.85546875" bestFit="1" customWidth="1"/>
    <col min="2367" max="2367" width="4.85546875" bestFit="1" customWidth="1"/>
    <col min="2368" max="2368" width="7.85546875" bestFit="1" customWidth="1"/>
    <col min="2369" max="2369" width="9.42578125" bestFit="1" customWidth="1"/>
    <col min="2370" max="2370" width="6.42578125" bestFit="1" customWidth="1"/>
    <col min="2371" max="2371" width="7.85546875" bestFit="1" customWidth="1"/>
    <col min="2372" max="2372" width="9.42578125" bestFit="1" customWidth="1"/>
    <col min="2373" max="2373" width="6.42578125" bestFit="1" customWidth="1"/>
    <col min="2374" max="2374" width="7.85546875" bestFit="1" customWidth="1"/>
    <col min="2375" max="2375" width="9.42578125" bestFit="1" customWidth="1"/>
    <col min="2376" max="2376" width="6.42578125" bestFit="1" customWidth="1"/>
    <col min="2377" max="2377" width="7.85546875" bestFit="1" customWidth="1"/>
    <col min="2378" max="2378" width="4.85546875" bestFit="1" customWidth="1"/>
    <col min="2379" max="2379" width="7.85546875" bestFit="1" customWidth="1"/>
    <col min="2380" max="2380" width="9.42578125" bestFit="1" customWidth="1"/>
    <col min="2381" max="2381" width="6.42578125" bestFit="1" customWidth="1"/>
    <col min="2382" max="2382" width="7.85546875" bestFit="1" customWidth="1"/>
    <col min="2383" max="2383" width="4.85546875" bestFit="1" customWidth="1"/>
    <col min="2384" max="2384" width="7.85546875" bestFit="1" customWidth="1"/>
    <col min="2385" max="2385" width="4.85546875" bestFit="1" customWidth="1"/>
    <col min="2386" max="2386" width="7.85546875" bestFit="1" customWidth="1"/>
    <col min="2387" max="2387" width="4.85546875" bestFit="1" customWidth="1"/>
    <col min="2388" max="2388" width="7.85546875" bestFit="1" customWidth="1"/>
    <col min="2389" max="2389" width="4.85546875" bestFit="1" customWidth="1"/>
    <col min="2390" max="2390" width="7.85546875" bestFit="1" customWidth="1"/>
    <col min="2391" max="2391" width="9.42578125" bestFit="1" customWidth="1"/>
    <col min="2392" max="2392" width="6.42578125" bestFit="1" customWidth="1"/>
    <col min="2393" max="2393" width="7.85546875" bestFit="1" customWidth="1"/>
    <col min="2394" max="2395" width="4.85546875" bestFit="1" customWidth="1"/>
    <col min="2396" max="2396" width="7.85546875" bestFit="1" customWidth="1"/>
    <col min="2397" max="2397" width="9.42578125" bestFit="1" customWidth="1"/>
    <col min="2398" max="2398" width="6.42578125" bestFit="1" customWidth="1"/>
    <col min="2399" max="2399" width="7.85546875" bestFit="1" customWidth="1"/>
    <col min="2400" max="2400" width="9.42578125" bestFit="1" customWidth="1"/>
    <col min="2401" max="2401" width="6.42578125" bestFit="1" customWidth="1"/>
    <col min="2402" max="2402" width="7.85546875" bestFit="1" customWidth="1"/>
    <col min="2403" max="2403" width="4.85546875" bestFit="1" customWidth="1"/>
    <col min="2404" max="2404" width="7.85546875" bestFit="1" customWidth="1"/>
    <col min="2405" max="2405" width="4.85546875" bestFit="1" customWidth="1"/>
    <col min="2406" max="2406" width="7.85546875" bestFit="1" customWidth="1"/>
    <col min="2407" max="2407" width="4.85546875" bestFit="1" customWidth="1"/>
    <col min="2408" max="2408" width="7.85546875" bestFit="1" customWidth="1"/>
    <col min="2409" max="2409" width="9.42578125" bestFit="1" customWidth="1"/>
    <col min="2410" max="2410" width="6.42578125" bestFit="1" customWidth="1"/>
    <col min="2411" max="2411" width="7.85546875" bestFit="1" customWidth="1"/>
    <col min="2412" max="2412" width="9.42578125" bestFit="1" customWidth="1"/>
    <col min="2413" max="2413" width="6.42578125" bestFit="1" customWidth="1"/>
    <col min="2414" max="2414" width="7.85546875" bestFit="1" customWidth="1"/>
    <col min="2415" max="2415" width="9.42578125" bestFit="1" customWidth="1"/>
    <col min="2416" max="2416" width="6.42578125" bestFit="1" customWidth="1"/>
    <col min="2417" max="2417" width="7.85546875" bestFit="1" customWidth="1"/>
    <col min="2418" max="2418" width="4.85546875" bestFit="1" customWidth="1"/>
    <col min="2419" max="2419" width="7.85546875" bestFit="1" customWidth="1"/>
    <col min="2420" max="2420" width="9.42578125" bestFit="1" customWidth="1"/>
    <col min="2421" max="2421" width="6.42578125" bestFit="1" customWidth="1"/>
    <col min="2422" max="2422" width="7.85546875" bestFit="1" customWidth="1"/>
    <col min="2423" max="2423" width="4.85546875" bestFit="1" customWidth="1"/>
    <col min="2424" max="2424" width="7.85546875" bestFit="1" customWidth="1"/>
    <col min="2425" max="2425" width="9.42578125" bestFit="1" customWidth="1"/>
    <col min="2426" max="2426" width="6.42578125" bestFit="1" customWidth="1"/>
    <col min="2427" max="2427" width="7.85546875" bestFit="1" customWidth="1"/>
    <col min="2428" max="2428" width="4.85546875" bestFit="1" customWidth="1"/>
    <col min="2429" max="2429" width="7.85546875" bestFit="1" customWidth="1"/>
    <col min="2430" max="2430" width="4.85546875" bestFit="1" customWidth="1"/>
    <col min="2431" max="2431" width="7.85546875" bestFit="1" customWidth="1"/>
    <col min="2432" max="2432" width="4.85546875" bestFit="1" customWidth="1"/>
    <col min="2433" max="2433" width="7.85546875" bestFit="1" customWidth="1"/>
    <col min="2434" max="2434" width="4.85546875" bestFit="1" customWidth="1"/>
    <col min="2435" max="2435" width="7.85546875" bestFit="1" customWidth="1"/>
    <col min="2436" max="2436" width="4.85546875" bestFit="1" customWidth="1"/>
    <col min="2437" max="2437" width="7.85546875" bestFit="1" customWidth="1"/>
    <col min="2438" max="2438" width="4.85546875" bestFit="1" customWidth="1"/>
    <col min="2439" max="2439" width="7.85546875" bestFit="1" customWidth="1"/>
    <col min="2440" max="2440" width="4.85546875" bestFit="1" customWidth="1"/>
    <col min="2441" max="2441" width="7.85546875" bestFit="1" customWidth="1"/>
    <col min="2442" max="2442" width="4.85546875" bestFit="1" customWidth="1"/>
    <col min="2443" max="2443" width="7.85546875" bestFit="1" customWidth="1"/>
    <col min="2444" max="2444" width="9.42578125" bestFit="1" customWidth="1"/>
    <col min="2445" max="2445" width="6.42578125" bestFit="1" customWidth="1"/>
    <col min="2446" max="2446" width="7.85546875" bestFit="1" customWidth="1"/>
    <col min="2447" max="2447" width="9.42578125" bestFit="1" customWidth="1"/>
    <col min="2448" max="2448" width="6.42578125" bestFit="1" customWidth="1"/>
    <col min="2449" max="2449" width="7.85546875" bestFit="1" customWidth="1"/>
    <col min="2450" max="2450" width="9.42578125" bestFit="1" customWidth="1"/>
    <col min="2451" max="2452" width="4.85546875" bestFit="1" customWidth="1"/>
    <col min="2453" max="2453" width="7.85546875" bestFit="1" customWidth="1"/>
    <col min="2454" max="2454" width="9.42578125" bestFit="1" customWidth="1"/>
    <col min="2455" max="2455" width="6.42578125" bestFit="1" customWidth="1"/>
    <col min="2456" max="2456" width="7.85546875" bestFit="1" customWidth="1"/>
    <col min="2457" max="2457" width="4.85546875" bestFit="1" customWidth="1"/>
    <col min="2458" max="2458" width="7.85546875" bestFit="1" customWidth="1"/>
    <col min="2459" max="2459" width="9.42578125" bestFit="1" customWidth="1"/>
    <col min="2460" max="2460" width="6.42578125" bestFit="1" customWidth="1"/>
    <col min="2461" max="2461" width="7.85546875" bestFit="1" customWidth="1"/>
    <col min="2462" max="2462" width="9.42578125" bestFit="1" customWidth="1"/>
    <col min="2463" max="2463" width="6.42578125" bestFit="1" customWidth="1"/>
    <col min="2464" max="2464" width="7.85546875" bestFit="1" customWidth="1"/>
    <col min="2465" max="2465" width="9.42578125" bestFit="1" customWidth="1"/>
    <col min="2466" max="2466" width="6.42578125" bestFit="1" customWidth="1"/>
    <col min="2467" max="2467" width="7.85546875" bestFit="1" customWidth="1"/>
    <col min="2468" max="2468" width="9.42578125" bestFit="1" customWidth="1"/>
    <col min="2469" max="2469" width="6.42578125" bestFit="1" customWidth="1"/>
    <col min="2470" max="2470" width="7.85546875" bestFit="1" customWidth="1"/>
    <col min="2471" max="2472" width="4.85546875" bestFit="1" customWidth="1"/>
    <col min="2473" max="2473" width="7.85546875" bestFit="1" customWidth="1"/>
    <col min="2474" max="2474" width="4.85546875" bestFit="1" customWidth="1"/>
    <col min="2475" max="2475" width="7.85546875" bestFit="1" customWidth="1"/>
    <col min="2476" max="2476" width="4.85546875" bestFit="1" customWidth="1"/>
    <col min="2477" max="2477" width="7.85546875" bestFit="1" customWidth="1"/>
    <col min="2478" max="2478" width="9.42578125" bestFit="1" customWidth="1"/>
    <col min="2479" max="2479" width="6.42578125" bestFit="1" customWidth="1"/>
    <col min="2480" max="2480" width="7.85546875" bestFit="1" customWidth="1"/>
    <col min="2481" max="2481" width="9.42578125" bestFit="1" customWidth="1"/>
    <col min="2482" max="2482" width="6.42578125" bestFit="1" customWidth="1"/>
    <col min="2483" max="2483" width="7.85546875" bestFit="1" customWidth="1"/>
    <col min="2484" max="2484" width="9.42578125" bestFit="1" customWidth="1"/>
    <col min="2485" max="2485" width="6.42578125" bestFit="1" customWidth="1"/>
    <col min="2486" max="2486" width="7.85546875" bestFit="1" customWidth="1"/>
    <col min="2487" max="2487" width="4.85546875" bestFit="1" customWidth="1"/>
    <col min="2488" max="2488" width="7.85546875" bestFit="1" customWidth="1"/>
    <col min="2489" max="2489" width="4.85546875" bestFit="1" customWidth="1"/>
    <col min="2490" max="2490" width="7.85546875" bestFit="1" customWidth="1"/>
    <col min="2491" max="2491" width="4.85546875" bestFit="1" customWidth="1"/>
    <col min="2492" max="2492" width="7.85546875" bestFit="1" customWidth="1"/>
    <col min="2493" max="2493" width="4.85546875" bestFit="1" customWidth="1"/>
    <col min="2494" max="2494" width="7.85546875" bestFit="1" customWidth="1"/>
    <col min="2495" max="2495" width="4.85546875" bestFit="1" customWidth="1"/>
    <col min="2496" max="2496" width="7.85546875" bestFit="1" customWidth="1"/>
    <col min="2497" max="2497" width="9.42578125" bestFit="1" customWidth="1"/>
    <col min="2498" max="2498" width="6.42578125" bestFit="1" customWidth="1"/>
    <col min="2499" max="2499" width="7.85546875" bestFit="1" customWidth="1"/>
    <col min="2500" max="2500" width="4.85546875" bestFit="1" customWidth="1"/>
    <col min="2501" max="2501" width="7.85546875" bestFit="1" customWidth="1"/>
    <col min="2502" max="2502" width="4.85546875" bestFit="1" customWidth="1"/>
    <col min="2503" max="2503" width="7.85546875" bestFit="1" customWidth="1"/>
    <col min="2504" max="2504" width="9.42578125" bestFit="1" customWidth="1"/>
    <col min="2505" max="2505" width="6.42578125" bestFit="1" customWidth="1"/>
    <col min="2506" max="2506" width="7.85546875" bestFit="1" customWidth="1"/>
    <col min="2507" max="2507" width="9.42578125" bestFit="1" customWidth="1"/>
    <col min="2508" max="2508" width="6.42578125" bestFit="1" customWidth="1"/>
    <col min="2509" max="2509" width="7.85546875" bestFit="1" customWidth="1"/>
    <col min="2510" max="2510" width="4.85546875" bestFit="1" customWidth="1"/>
    <col min="2511" max="2511" width="7.85546875" bestFit="1" customWidth="1"/>
    <col min="2512" max="2512" width="4.85546875" bestFit="1" customWidth="1"/>
    <col min="2513" max="2513" width="7.85546875" bestFit="1" customWidth="1"/>
    <col min="2514" max="2514" width="9.42578125" bestFit="1" customWidth="1"/>
    <col min="2515" max="2515" width="6.42578125" bestFit="1" customWidth="1"/>
    <col min="2516" max="2516" width="7.85546875" bestFit="1" customWidth="1"/>
    <col min="2517" max="2517" width="4.85546875" bestFit="1" customWidth="1"/>
    <col min="2518" max="2518" width="7.85546875" bestFit="1" customWidth="1"/>
    <col min="2519" max="2519" width="4.85546875" bestFit="1" customWidth="1"/>
    <col min="2520" max="2520" width="7.85546875" bestFit="1" customWidth="1"/>
    <col min="2521" max="2521" width="4.85546875" bestFit="1" customWidth="1"/>
    <col min="2522" max="2522" width="7.85546875" bestFit="1" customWidth="1"/>
    <col min="2523" max="2523" width="4.85546875" bestFit="1" customWidth="1"/>
    <col min="2524" max="2524" width="7.85546875" bestFit="1" customWidth="1"/>
    <col min="2525" max="2525" width="9.42578125" bestFit="1" customWidth="1"/>
    <col min="2526" max="2526" width="6.42578125" bestFit="1" customWidth="1"/>
    <col min="2527" max="2527" width="7.85546875" bestFit="1" customWidth="1"/>
    <col min="2528" max="2528" width="4.85546875" bestFit="1" customWidth="1"/>
    <col min="2529" max="2529" width="7.85546875" bestFit="1" customWidth="1"/>
    <col min="2530" max="2530" width="9.42578125" bestFit="1" customWidth="1"/>
    <col min="2531" max="2531" width="6.42578125" bestFit="1" customWidth="1"/>
    <col min="2532" max="2532" width="7.85546875" bestFit="1" customWidth="1"/>
    <col min="2533" max="2533" width="9.42578125" bestFit="1" customWidth="1"/>
    <col min="2534" max="2534" width="6.42578125" bestFit="1" customWidth="1"/>
    <col min="2535" max="2535" width="7.85546875" bestFit="1" customWidth="1"/>
    <col min="2536" max="2536" width="9.42578125" bestFit="1" customWidth="1"/>
    <col min="2537" max="2537" width="6.42578125" bestFit="1" customWidth="1"/>
    <col min="2538" max="2538" width="7.85546875" bestFit="1" customWidth="1"/>
    <col min="2539" max="2539" width="4.85546875" bestFit="1" customWidth="1"/>
    <col min="2540" max="2540" width="7.85546875" bestFit="1" customWidth="1"/>
    <col min="2541" max="2541" width="4.85546875" bestFit="1" customWidth="1"/>
    <col min="2542" max="2542" width="7.85546875" bestFit="1" customWidth="1"/>
    <col min="2543" max="2543" width="4.85546875" bestFit="1" customWidth="1"/>
    <col min="2544" max="2544" width="7.85546875" bestFit="1" customWidth="1"/>
    <col min="2545" max="2545" width="4.85546875" bestFit="1" customWidth="1"/>
    <col min="2546" max="2546" width="7.85546875" bestFit="1" customWidth="1"/>
    <col min="2547" max="2547" width="9.42578125" bestFit="1" customWidth="1"/>
    <col min="2548" max="2548" width="6.42578125" bestFit="1" customWidth="1"/>
    <col min="2549" max="2549" width="7.85546875" bestFit="1" customWidth="1"/>
    <col min="2550" max="2550" width="9.42578125" bestFit="1" customWidth="1"/>
    <col min="2551" max="2551" width="6.42578125" bestFit="1" customWidth="1"/>
    <col min="2552" max="2552" width="7.85546875" bestFit="1" customWidth="1"/>
    <col min="2553" max="2553" width="4.85546875" bestFit="1" customWidth="1"/>
    <col min="2554" max="2554" width="7.85546875" bestFit="1" customWidth="1"/>
    <col min="2555" max="2555" width="9.42578125" bestFit="1" customWidth="1"/>
    <col min="2556" max="2556" width="6.42578125" bestFit="1" customWidth="1"/>
    <col min="2557" max="2557" width="7.85546875" bestFit="1" customWidth="1"/>
    <col min="2558" max="2558" width="9.42578125" bestFit="1" customWidth="1"/>
    <col min="2559" max="2559" width="6.42578125" bestFit="1" customWidth="1"/>
    <col min="2560" max="2560" width="7.85546875" bestFit="1" customWidth="1"/>
    <col min="2561" max="2561" width="4.85546875" bestFit="1" customWidth="1"/>
    <col min="2562" max="2562" width="7.85546875" bestFit="1" customWidth="1"/>
    <col min="2563" max="2563" width="4.85546875" bestFit="1" customWidth="1"/>
    <col min="2564" max="2564" width="7.85546875" bestFit="1" customWidth="1"/>
    <col min="2565" max="2565" width="4.85546875" bestFit="1" customWidth="1"/>
    <col min="2566" max="2566" width="7.85546875" bestFit="1" customWidth="1"/>
    <col min="2567" max="2567" width="4.85546875" bestFit="1" customWidth="1"/>
    <col min="2568" max="2568" width="7.85546875" bestFit="1" customWidth="1"/>
    <col min="2569" max="2569" width="4.85546875" bestFit="1" customWidth="1"/>
    <col min="2570" max="2570" width="7.85546875" bestFit="1" customWidth="1"/>
    <col min="2571" max="2571" width="4.85546875" bestFit="1" customWidth="1"/>
    <col min="2572" max="2572" width="7.85546875" bestFit="1" customWidth="1"/>
    <col min="2573" max="2573" width="4.85546875" bestFit="1" customWidth="1"/>
    <col min="2574" max="2574" width="7.85546875" bestFit="1" customWidth="1"/>
    <col min="2575" max="2575" width="9.42578125" bestFit="1" customWidth="1"/>
    <col min="2576" max="2576" width="6.42578125" bestFit="1" customWidth="1"/>
    <col min="2577" max="2577" width="7.85546875" bestFit="1" customWidth="1"/>
    <col min="2578" max="2578" width="4.85546875" bestFit="1" customWidth="1"/>
    <col min="2579" max="2579" width="7.85546875" bestFit="1" customWidth="1"/>
    <col min="2580" max="2580" width="4.85546875" bestFit="1" customWidth="1"/>
    <col min="2581" max="2581" width="7.85546875" bestFit="1" customWidth="1"/>
    <col min="2582" max="2582" width="4.85546875" bestFit="1" customWidth="1"/>
    <col min="2583" max="2583" width="7.85546875" bestFit="1" customWidth="1"/>
    <col min="2584" max="2584" width="4.85546875" bestFit="1" customWidth="1"/>
    <col min="2585" max="2585" width="7.85546875" bestFit="1" customWidth="1"/>
    <col min="2586" max="2586" width="9.42578125" bestFit="1" customWidth="1"/>
    <col min="2587" max="2588" width="4.85546875" bestFit="1" customWidth="1"/>
    <col min="2589" max="2589" width="7.85546875" bestFit="1" customWidth="1"/>
    <col min="2590" max="2590" width="4.85546875" bestFit="1" customWidth="1"/>
    <col min="2591" max="2591" width="7.85546875" bestFit="1" customWidth="1"/>
    <col min="2592" max="2592" width="9.42578125" bestFit="1" customWidth="1"/>
    <col min="2593" max="2593" width="6.42578125" bestFit="1" customWidth="1"/>
    <col min="2594" max="2594" width="7.85546875" bestFit="1" customWidth="1"/>
    <col min="2595" max="2595" width="4.85546875" bestFit="1" customWidth="1"/>
    <col min="2596" max="2596" width="7.85546875" bestFit="1" customWidth="1"/>
    <col min="2597" max="2597" width="4.85546875" bestFit="1" customWidth="1"/>
    <col min="2598" max="2598" width="7.85546875" bestFit="1" customWidth="1"/>
    <col min="2599" max="2599" width="4.85546875" bestFit="1" customWidth="1"/>
    <col min="2600" max="2600" width="7.85546875" bestFit="1" customWidth="1"/>
    <col min="2601" max="2601" width="4.85546875" bestFit="1" customWidth="1"/>
    <col min="2602" max="2602" width="7.85546875" bestFit="1" customWidth="1"/>
    <col min="2603" max="2603" width="9.42578125" bestFit="1" customWidth="1"/>
    <col min="2604" max="2604" width="6.42578125" bestFit="1" customWidth="1"/>
    <col min="2605" max="2605" width="7.85546875" bestFit="1" customWidth="1"/>
    <col min="2606" max="2606" width="9.42578125" bestFit="1" customWidth="1"/>
    <col min="2607" max="2607" width="6.42578125" bestFit="1" customWidth="1"/>
    <col min="2608" max="2608" width="7.85546875" bestFit="1" customWidth="1"/>
    <col min="2609" max="2609" width="4.85546875" bestFit="1" customWidth="1"/>
    <col min="2610" max="2610" width="7.85546875" bestFit="1" customWidth="1"/>
    <col min="2611" max="2611" width="4.85546875" bestFit="1" customWidth="1"/>
    <col min="2612" max="2612" width="7.85546875" bestFit="1" customWidth="1"/>
    <col min="2613" max="2613" width="9.42578125" bestFit="1" customWidth="1"/>
    <col min="2614" max="2614" width="6.42578125" bestFit="1" customWidth="1"/>
    <col min="2615" max="2615" width="7.85546875" bestFit="1" customWidth="1"/>
    <col min="2616" max="2616" width="9.42578125" bestFit="1" customWidth="1"/>
    <col min="2617" max="2617" width="6.42578125" bestFit="1" customWidth="1"/>
    <col min="2618" max="2618" width="7.85546875" bestFit="1" customWidth="1"/>
    <col min="2619" max="2619" width="4.85546875" bestFit="1" customWidth="1"/>
    <col min="2620" max="2620" width="7.85546875" bestFit="1" customWidth="1"/>
    <col min="2621" max="2621" width="9.42578125" bestFit="1" customWidth="1"/>
    <col min="2622" max="2622" width="6.42578125" bestFit="1" customWidth="1"/>
    <col min="2623" max="2623" width="7.85546875" bestFit="1" customWidth="1"/>
    <col min="2624" max="2624" width="4.85546875" bestFit="1" customWidth="1"/>
    <col min="2625" max="2625" width="7.85546875" bestFit="1" customWidth="1"/>
    <col min="2626" max="2626" width="9.42578125" bestFit="1" customWidth="1"/>
    <col min="2627" max="2627" width="6.42578125" bestFit="1" customWidth="1"/>
    <col min="2628" max="2628" width="7.85546875" bestFit="1" customWidth="1"/>
    <col min="2629" max="2629" width="4.85546875" bestFit="1" customWidth="1"/>
    <col min="2630" max="2630" width="7.85546875" bestFit="1" customWidth="1"/>
    <col min="2631" max="2631" width="9.42578125" bestFit="1" customWidth="1"/>
    <col min="2632" max="2632" width="6.42578125" bestFit="1" customWidth="1"/>
    <col min="2633" max="2633" width="7.85546875" bestFit="1" customWidth="1"/>
    <col min="2634" max="2634" width="4.85546875" bestFit="1" customWidth="1"/>
    <col min="2635" max="2635" width="7.85546875" bestFit="1" customWidth="1"/>
    <col min="2636" max="2636" width="9.42578125" bestFit="1" customWidth="1"/>
    <col min="2637" max="2637" width="6.42578125" bestFit="1" customWidth="1"/>
    <col min="2638" max="2638" width="7.85546875" bestFit="1" customWidth="1"/>
    <col min="2639" max="2639" width="9.42578125" bestFit="1" customWidth="1"/>
    <col min="2640" max="2640" width="6.42578125" bestFit="1" customWidth="1"/>
    <col min="2641" max="2641" width="7.85546875" bestFit="1" customWidth="1"/>
    <col min="2642" max="2642" width="9.42578125" bestFit="1" customWidth="1"/>
    <col min="2643" max="2643" width="6.42578125" bestFit="1" customWidth="1"/>
    <col min="2644" max="2644" width="7.85546875" bestFit="1" customWidth="1"/>
    <col min="2645" max="2645" width="9.42578125" bestFit="1" customWidth="1"/>
    <col min="2646" max="2646" width="6.42578125" bestFit="1" customWidth="1"/>
    <col min="2647" max="2647" width="7.85546875" bestFit="1" customWidth="1"/>
    <col min="2648" max="2648" width="9.42578125" bestFit="1" customWidth="1"/>
    <col min="2649" max="2649" width="6.42578125" bestFit="1" customWidth="1"/>
    <col min="2650" max="2650" width="7.85546875" bestFit="1" customWidth="1"/>
    <col min="2651" max="2651" width="4.85546875" bestFit="1" customWidth="1"/>
    <col min="2652" max="2652" width="7.85546875" bestFit="1" customWidth="1"/>
    <col min="2653" max="2653" width="4.85546875" bestFit="1" customWidth="1"/>
    <col min="2654" max="2654" width="7.85546875" bestFit="1" customWidth="1"/>
    <col min="2655" max="2655" width="4.85546875" bestFit="1" customWidth="1"/>
    <col min="2656" max="2656" width="7.85546875" bestFit="1" customWidth="1"/>
    <col min="2657" max="2657" width="9.42578125" bestFit="1" customWidth="1"/>
    <col min="2658" max="2658" width="6.42578125" bestFit="1" customWidth="1"/>
    <col min="2659" max="2659" width="7.85546875" bestFit="1" customWidth="1"/>
    <col min="2660" max="2660" width="4.85546875" bestFit="1" customWidth="1"/>
    <col min="2661" max="2661" width="7.85546875" bestFit="1" customWidth="1"/>
    <col min="2662" max="2662" width="9.42578125" bestFit="1" customWidth="1"/>
    <col min="2663" max="2663" width="6.42578125" bestFit="1" customWidth="1"/>
    <col min="2664" max="2664" width="7.85546875" bestFit="1" customWidth="1"/>
    <col min="2665" max="2665" width="9.42578125" bestFit="1" customWidth="1"/>
    <col min="2666" max="2666" width="6.42578125" bestFit="1" customWidth="1"/>
    <col min="2667" max="2667" width="7.85546875" bestFit="1" customWidth="1"/>
    <col min="2668" max="2668" width="4.85546875" bestFit="1" customWidth="1"/>
    <col min="2669" max="2669" width="7.85546875" bestFit="1" customWidth="1"/>
    <col min="2670" max="2670" width="9.42578125" bestFit="1" customWidth="1"/>
    <col min="2671" max="2671" width="6.42578125" bestFit="1" customWidth="1"/>
    <col min="2672" max="2672" width="7.85546875" bestFit="1" customWidth="1"/>
    <col min="2673" max="2673" width="4.85546875" bestFit="1" customWidth="1"/>
    <col min="2674" max="2674" width="7.85546875" bestFit="1" customWidth="1"/>
    <col min="2675" max="2675" width="9.42578125" bestFit="1" customWidth="1"/>
    <col min="2676" max="2676" width="6.42578125" bestFit="1" customWidth="1"/>
    <col min="2677" max="2677" width="7.85546875" bestFit="1" customWidth="1"/>
    <col min="2678" max="2678" width="9.42578125" bestFit="1" customWidth="1"/>
    <col min="2679" max="2679" width="6.42578125" bestFit="1" customWidth="1"/>
    <col min="2680" max="2680" width="7.85546875" bestFit="1" customWidth="1"/>
    <col min="2681" max="2681" width="9.42578125" bestFit="1" customWidth="1"/>
    <col min="2682" max="2682" width="6.42578125" bestFit="1" customWidth="1"/>
    <col min="2683" max="2683" width="7.85546875" bestFit="1" customWidth="1"/>
    <col min="2684" max="2684" width="9.42578125" bestFit="1" customWidth="1"/>
    <col min="2685" max="2685" width="6.42578125" bestFit="1" customWidth="1"/>
    <col min="2686" max="2686" width="7.85546875" bestFit="1" customWidth="1"/>
    <col min="2687" max="2687" width="9.42578125" bestFit="1" customWidth="1"/>
    <col min="2688" max="2688" width="6.42578125" bestFit="1" customWidth="1"/>
    <col min="2689" max="2689" width="7.85546875" bestFit="1" customWidth="1"/>
    <col min="2690" max="2690" width="4.85546875" bestFit="1" customWidth="1"/>
    <col min="2691" max="2691" width="7.85546875" bestFit="1" customWidth="1"/>
    <col min="2692" max="2692" width="4.85546875" bestFit="1" customWidth="1"/>
    <col min="2693" max="2693" width="7.85546875" bestFit="1" customWidth="1"/>
    <col min="2694" max="2694" width="9.42578125" bestFit="1" customWidth="1"/>
    <col min="2695" max="2695" width="6.42578125" bestFit="1" customWidth="1"/>
    <col min="2696" max="2696" width="7.85546875" bestFit="1" customWidth="1"/>
    <col min="2697" max="2697" width="9.42578125" bestFit="1" customWidth="1"/>
    <col min="2698" max="2698" width="6.42578125" bestFit="1" customWidth="1"/>
    <col min="2699" max="2699" width="7.85546875" bestFit="1" customWidth="1"/>
    <col min="2700" max="2700" width="9.42578125" bestFit="1" customWidth="1"/>
    <col min="2701" max="2701" width="6.42578125" bestFit="1" customWidth="1"/>
    <col min="2702" max="2702" width="7.85546875" bestFit="1" customWidth="1"/>
    <col min="2703" max="2703" width="9.42578125" bestFit="1" customWidth="1"/>
    <col min="2704" max="2704" width="6.42578125" bestFit="1" customWidth="1"/>
    <col min="2705" max="2705" width="7.85546875" bestFit="1" customWidth="1"/>
    <col min="2706" max="2706" width="9.42578125" bestFit="1" customWidth="1"/>
    <col min="2707" max="2707" width="6.42578125" bestFit="1" customWidth="1"/>
    <col min="2708" max="2708" width="7.85546875" bestFit="1" customWidth="1"/>
    <col min="2709" max="2709" width="4.85546875" bestFit="1" customWidth="1"/>
    <col min="2710" max="2710" width="7.85546875" bestFit="1" customWidth="1"/>
    <col min="2711" max="2711" width="9.42578125" bestFit="1" customWidth="1"/>
    <col min="2712" max="2712" width="6.42578125" bestFit="1" customWidth="1"/>
    <col min="2713" max="2713" width="7.85546875" bestFit="1" customWidth="1"/>
    <col min="2714" max="2714" width="4.85546875" bestFit="1" customWidth="1"/>
    <col min="2715" max="2715" width="7.85546875" bestFit="1" customWidth="1"/>
    <col min="2716" max="2716" width="4.85546875" bestFit="1" customWidth="1"/>
    <col min="2717" max="2717" width="7.85546875" bestFit="1" customWidth="1"/>
    <col min="2718" max="2718" width="4.85546875" bestFit="1" customWidth="1"/>
    <col min="2719" max="2719" width="7.85546875" bestFit="1" customWidth="1"/>
    <col min="2720" max="2720" width="9.42578125" bestFit="1" customWidth="1"/>
    <col min="2721" max="2721" width="6.42578125" bestFit="1" customWidth="1"/>
    <col min="2722" max="2722" width="7.85546875" bestFit="1" customWidth="1"/>
    <col min="2723" max="2723" width="4.85546875" bestFit="1" customWidth="1"/>
    <col min="2724" max="2724" width="7.85546875" bestFit="1" customWidth="1"/>
    <col min="2725" max="2725" width="4.85546875" bestFit="1" customWidth="1"/>
    <col min="2726" max="2726" width="7.85546875" bestFit="1" customWidth="1"/>
    <col min="2727" max="2727" width="4.85546875" bestFit="1" customWidth="1"/>
    <col min="2728" max="2728" width="7.85546875" bestFit="1" customWidth="1"/>
    <col min="2729" max="2729" width="4.85546875" bestFit="1" customWidth="1"/>
    <col min="2730" max="2730" width="7.85546875" bestFit="1" customWidth="1"/>
    <col min="2731" max="2731" width="9.42578125" bestFit="1" customWidth="1"/>
    <col min="2732" max="2732" width="6.42578125" bestFit="1" customWidth="1"/>
    <col min="2733" max="2733" width="7.85546875" bestFit="1" customWidth="1"/>
    <col min="2734" max="2734" width="9.42578125" bestFit="1" customWidth="1"/>
    <col min="2735" max="2735" width="6.42578125" bestFit="1" customWidth="1"/>
    <col min="2736" max="2736" width="7.85546875" bestFit="1" customWidth="1"/>
    <col min="2737" max="2737" width="4.85546875" bestFit="1" customWidth="1"/>
    <col min="2738" max="2738" width="7.85546875" bestFit="1" customWidth="1"/>
    <col min="2739" max="2739" width="4.85546875" bestFit="1" customWidth="1"/>
    <col min="2740" max="2740" width="7.85546875" bestFit="1" customWidth="1"/>
    <col min="2741" max="2741" width="4.85546875" bestFit="1" customWidth="1"/>
    <col min="2742" max="2742" width="7.85546875" bestFit="1" customWidth="1"/>
    <col min="2743" max="2743" width="4.85546875" bestFit="1" customWidth="1"/>
    <col min="2744" max="2744" width="7.85546875" bestFit="1" customWidth="1"/>
    <col min="2745" max="2745" width="9.42578125" bestFit="1" customWidth="1"/>
    <col min="2746" max="2746" width="6.42578125" bestFit="1" customWidth="1"/>
    <col min="2747" max="2747" width="7.85546875" bestFit="1" customWidth="1"/>
    <col min="2748" max="2748" width="9.42578125" bestFit="1" customWidth="1"/>
    <col min="2749" max="2749" width="6.42578125" bestFit="1" customWidth="1"/>
    <col min="2750" max="2750" width="7.85546875" bestFit="1" customWidth="1"/>
    <col min="2751" max="2751" width="4.85546875" bestFit="1" customWidth="1"/>
    <col min="2752" max="2752" width="7.85546875" bestFit="1" customWidth="1"/>
    <col min="2753" max="2753" width="4.85546875" bestFit="1" customWidth="1"/>
    <col min="2754" max="2754" width="7.85546875" bestFit="1" customWidth="1"/>
    <col min="2755" max="2755" width="4.85546875" bestFit="1" customWidth="1"/>
    <col min="2756" max="2756" width="7.85546875" bestFit="1" customWidth="1"/>
    <col min="2757" max="2757" width="9.42578125" bestFit="1" customWidth="1"/>
    <col min="2758" max="2758" width="6.42578125" bestFit="1" customWidth="1"/>
    <col min="2759" max="2759" width="7.85546875" bestFit="1" customWidth="1"/>
    <col min="2760" max="2760" width="9.42578125" bestFit="1" customWidth="1"/>
    <col min="2761" max="2761" width="6.42578125" bestFit="1" customWidth="1"/>
    <col min="2762" max="2762" width="7.85546875" bestFit="1" customWidth="1"/>
    <col min="2763" max="2763" width="4.85546875" bestFit="1" customWidth="1"/>
    <col min="2764" max="2764" width="7.85546875" bestFit="1" customWidth="1"/>
    <col min="2765" max="2765" width="9.42578125" bestFit="1" customWidth="1"/>
    <col min="2766" max="2766" width="6.42578125" bestFit="1" customWidth="1"/>
    <col min="2767" max="2767" width="7.85546875" bestFit="1" customWidth="1"/>
    <col min="2768" max="2768" width="9.42578125" bestFit="1" customWidth="1"/>
    <col min="2769" max="2769" width="6.42578125" bestFit="1" customWidth="1"/>
    <col min="2770" max="2770" width="7.85546875" bestFit="1" customWidth="1"/>
    <col min="2771" max="2771" width="4.85546875" bestFit="1" customWidth="1"/>
    <col min="2772" max="2772" width="7.85546875" bestFit="1" customWidth="1"/>
    <col min="2773" max="2773" width="4.85546875" bestFit="1" customWidth="1"/>
    <col min="2774" max="2774" width="7.85546875" bestFit="1" customWidth="1"/>
    <col min="2775" max="2775" width="4.85546875" bestFit="1" customWidth="1"/>
    <col min="2776" max="2776" width="7.85546875" bestFit="1" customWidth="1"/>
    <col min="2777" max="2777" width="9.42578125" bestFit="1" customWidth="1"/>
    <col min="2778" max="2778" width="6.42578125" bestFit="1" customWidth="1"/>
    <col min="2779" max="2779" width="7.85546875" bestFit="1" customWidth="1"/>
    <col min="2780" max="2780" width="4.85546875" bestFit="1" customWidth="1"/>
    <col min="2781" max="2781" width="7.85546875" bestFit="1" customWidth="1"/>
    <col min="2782" max="2782" width="4.85546875" bestFit="1" customWidth="1"/>
    <col min="2783" max="2783" width="7.85546875" bestFit="1" customWidth="1"/>
    <col min="2784" max="2784" width="4.85546875" bestFit="1" customWidth="1"/>
    <col min="2785" max="2785" width="7.85546875" bestFit="1" customWidth="1"/>
    <col min="2786" max="2786" width="9.42578125" bestFit="1" customWidth="1"/>
    <col min="2787" max="2787" width="6.42578125" bestFit="1" customWidth="1"/>
    <col min="2788" max="2788" width="7.85546875" bestFit="1" customWidth="1"/>
    <col min="2789" max="2789" width="4.85546875" bestFit="1" customWidth="1"/>
    <col min="2790" max="2790" width="7.85546875" bestFit="1" customWidth="1"/>
    <col min="2791" max="2791" width="4.85546875" bestFit="1" customWidth="1"/>
    <col min="2792" max="2792" width="7.85546875" bestFit="1" customWidth="1"/>
    <col min="2793" max="2793" width="4.85546875" bestFit="1" customWidth="1"/>
    <col min="2794" max="2794" width="7.85546875" bestFit="1" customWidth="1"/>
    <col min="2795" max="2795" width="4.85546875" bestFit="1" customWidth="1"/>
    <col min="2796" max="2796" width="7.85546875" bestFit="1" customWidth="1"/>
    <col min="2797" max="2797" width="4.85546875" bestFit="1" customWidth="1"/>
    <col min="2798" max="2798" width="7.85546875" bestFit="1" customWidth="1"/>
    <col min="2799" max="2799" width="4.85546875" bestFit="1" customWidth="1"/>
    <col min="2800" max="2800" width="7.85546875" bestFit="1" customWidth="1"/>
    <col min="2801" max="2801" width="9.42578125" bestFit="1" customWidth="1"/>
    <col min="2802" max="2802" width="6.42578125" bestFit="1" customWidth="1"/>
    <col min="2803" max="2803" width="7.85546875" bestFit="1" customWidth="1"/>
    <col min="2804" max="2804" width="4.85546875" bestFit="1" customWidth="1"/>
    <col min="2805" max="2805" width="7.85546875" bestFit="1" customWidth="1"/>
    <col min="2806" max="2806" width="4.85546875" bestFit="1" customWidth="1"/>
    <col min="2807" max="2807" width="7.85546875" bestFit="1" customWidth="1"/>
    <col min="2808" max="2808" width="9.42578125" bestFit="1" customWidth="1"/>
    <col min="2809" max="2809" width="6.42578125" bestFit="1" customWidth="1"/>
    <col min="2810" max="2810" width="7.85546875" bestFit="1" customWidth="1"/>
    <col min="2811" max="2811" width="9.42578125" bestFit="1" customWidth="1"/>
    <col min="2812" max="2813" width="4.85546875" bestFit="1" customWidth="1"/>
    <col min="2814" max="2814" width="7.85546875" bestFit="1" customWidth="1"/>
    <col min="2815" max="2816" width="4.85546875" bestFit="1" customWidth="1"/>
    <col min="2817" max="2817" width="7.85546875" bestFit="1" customWidth="1"/>
    <col min="2818" max="2818" width="4.85546875" bestFit="1" customWidth="1"/>
    <col min="2819" max="2819" width="7.85546875" bestFit="1" customWidth="1"/>
    <col min="2820" max="2820" width="4.85546875" bestFit="1" customWidth="1"/>
    <col min="2821" max="2821" width="7.85546875" bestFit="1" customWidth="1"/>
    <col min="2822" max="2822" width="9.42578125" bestFit="1" customWidth="1"/>
    <col min="2823" max="2823" width="6.42578125" bestFit="1" customWidth="1"/>
    <col min="2824" max="2824" width="7.85546875" bestFit="1" customWidth="1"/>
    <col min="2825" max="2825" width="4.85546875" bestFit="1" customWidth="1"/>
    <col min="2826" max="2826" width="7.85546875" bestFit="1" customWidth="1"/>
    <col min="2827" max="2827" width="4.85546875" bestFit="1" customWidth="1"/>
    <col min="2828" max="2828" width="7.85546875" bestFit="1" customWidth="1"/>
    <col min="2829" max="2829" width="9.42578125" bestFit="1" customWidth="1"/>
    <col min="2830" max="2830" width="6.42578125" bestFit="1" customWidth="1"/>
    <col min="2831" max="2831" width="7.85546875" bestFit="1" customWidth="1"/>
    <col min="2832" max="2832" width="9.42578125" bestFit="1" customWidth="1"/>
    <col min="2833" max="2833" width="6.42578125" bestFit="1" customWidth="1"/>
    <col min="2834" max="2834" width="7.85546875" bestFit="1" customWidth="1"/>
    <col min="2835" max="2835" width="9.42578125" bestFit="1" customWidth="1"/>
    <col min="2836" max="2836" width="6.42578125" bestFit="1" customWidth="1"/>
    <col min="2837" max="2837" width="7.85546875" bestFit="1" customWidth="1"/>
    <col min="2838" max="2838" width="9.42578125" bestFit="1" customWidth="1"/>
    <col min="2839" max="2839" width="6.42578125" bestFit="1" customWidth="1"/>
    <col min="2840" max="2840" width="7.85546875" bestFit="1" customWidth="1"/>
    <col min="2841" max="2841" width="4.85546875" bestFit="1" customWidth="1"/>
    <col min="2842" max="2842" width="7.85546875" bestFit="1" customWidth="1"/>
    <col min="2843" max="2843" width="4.85546875" bestFit="1" customWidth="1"/>
    <col min="2844" max="2844" width="7.85546875" bestFit="1" customWidth="1"/>
    <col min="2845" max="2845" width="9.42578125" bestFit="1" customWidth="1"/>
    <col min="2846" max="2846" width="6.42578125" bestFit="1" customWidth="1"/>
    <col min="2847" max="2847" width="7.85546875" bestFit="1" customWidth="1"/>
    <col min="2848" max="2848" width="4.85546875" bestFit="1" customWidth="1"/>
    <col min="2849" max="2849" width="7.85546875" bestFit="1" customWidth="1"/>
    <col min="2850" max="2850" width="4.85546875" bestFit="1" customWidth="1"/>
    <col min="2851" max="2851" width="7.85546875" bestFit="1" customWidth="1"/>
    <col min="2852" max="2852" width="4.85546875" bestFit="1" customWidth="1"/>
    <col min="2853" max="2853" width="7.85546875" bestFit="1" customWidth="1"/>
    <col min="2854" max="2854" width="9.42578125" bestFit="1" customWidth="1"/>
    <col min="2855" max="2855" width="6.42578125" bestFit="1" customWidth="1"/>
    <col min="2856" max="2856" width="7.85546875" bestFit="1" customWidth="1"/>
    <col min="2857" max="2857" width="4.85546875" bestFit="1" customWidth="1"/>
    <col min="2858" max="2858" width="7.85546875" bestFit="1" customWidth="1"/>
    <col min="2859" max="2859" width="4.85546875" bestFit="1" customWidth="1"/>
    <col min="2860" max="2860" width="7.85546875" bestFit="1" customWidth="1"/>
    <col min="2861" max="2861" width="9.42578125" bestFit="1" customWidth="1"/>
    <col min="2862" max="2862" width="6.42578125" bestFit="1" customWidth="1"/>
    <col min="2863" max="2863" width="7.85546875" bestFit="1" customWidth="1"/>
    <col min="2864" max="2864" width="4.85546875" bestFit="1" customWidth="1"/>
    <col min="2865" max="2865" width="7.85546875" bestFit="1" customWidth="1"/>
    <col min="2866" max="2866" width="9.42578125" bestFit="1" customWidth="1"/>
    <col min="2867" max="2867" width="6.42578125" bestFit="1" customWidth="1"/>
    <col min="2868" max="2868" width="7.85546875" bestFit="1" customWidth="1"/>
    <col min="2869" max="2869" width="9.42578125" bestFit="1" customWidth="1"/>
    <col min="2870" max="2871" width="4.85546875" bestFit="1" customWidth="1"/>
    <col min="2872" max="2872" width="7.85546875" bestFit="1" customWidth="1"/>
    <col min="2873" max="2873" width="4.85546875" bestFit="1" customWidth="1"/>
    <col min="2874" max="2874" width="7.85546875" bestFit="1" customWidth="1"/>
    <col min="2875" max="2875" width="4.85546875" bestFit="1" customWidth="1"/>
    <col min="2876" max="2876" width="7.85546875" bestFit="1" customWidth="1"/>
    <col min="2877" max="2877" width="4.85546875" bestFit="1" customWidth="1"/>
    <col min="2878" max="2878" width="7.85546875" bestFit="1" customWidth="1"/>
    <col min="2879" max="2879" width="4.85546875" bestFit="1" customWidth="1"/>
    <col min="2880" max="2880" width="7.85546875" bestFit="1" customWidth="1"/>
    <col min="2881" max="2881" width="9.42578125" bestFit="1" customWidth="1"/>
    <col min="2882" max="2882" width="6.42578125" bestFit="1" customWidth="1"/>
    <col min="2883" max="2883" width="7.85546875" bestFit="1" customWidth="1"/>
    <col min="2884" max="2884" width="4.85546875" bestFit="1" customWidth="1"/>
    <col min="2885" max="2885" width="7.85546875" bestFit="1" customWidth="1"/>
    <col min="2886" max="2886" width="9.42578125" bestFit="1" customWidth="1"/>
    <col min="2887" max="2887" width="6.42578125" bestFit="1" customWidth="1"/>
    <col min="2888" max="2888" width="7.85546875" bestFit="1" customWidth="1"/>
    <col min="2889" max="2889" width="4.85546875" bestFit="1" customWidth="1"/>
    <col min="2890" max="2890" width="7.85546875" bestFit="1" customWidth="1"/>
    <col min="2891" max="2891" width="4.85546875" bestFit="1" customWidth="1"/>
    <col min="2892" max="2892" width="7.85546875" bestFit="1" customWidth="1"/>
    <col min="2893" max="2893" width="9.42578125" bestFit="1" customWidth="1"/>
    <col min="2894" max="2894" width="6.42578125" bestFit="1" customWidth="1"/>
    <col min="2895" max="2895" width="7.85546875" bestFit="1" customWidth="1"/>
    <col min="2896" max="2896" width="9.42578125" bestFit="1" customWidth="1"/>
    <col min="2897" max="2897" width="6.42578125" bestFit="1" customWidth="1"/>
    <col min="2898" max="2898" width="7.85546875" bestFit="1" customWidth="1"/>
    <col min="2899" max="2899" width="9.42578125" bestFit="1" customWidth="1"/>
    <col min="2900" max="2900" width="6.42578125" bestFit="1" customWidth="1"/>
    <col min="2901" max="2901" width="7.85546875" bestFit="1" customWidth="1"/>
    <col min="2902" max="2902" width="4.85546875" bestFit="1" customWidth="1"/>
    <col min="2903" max="2903" width="7.85546875" bestFit="1" customWidth="1"/>
    <col min="2904" max="2904" width="4.85546875" bestFit="1" customWidth="1"/>
    <col min="2905" max="2905" width="7.85546875" bestFit="1" customWidth="1"/>
    <col min="2906" max="2906" width="4.85546875" bestFit="1" customWidth="1"/>
    <col min="2907" max="2907" width="7.85546875" bestFit="1" customWidth="1"/>
    <col min="2908" max="2908" width="4.85546875" bestFit="1" customWidth="1"/>
    <col min="2909" max="2909" width="7.85546875" bestFit="1" customWidth="1"/>
    <col min="2910" max="2910" width="4.85546875" bestFit="1" customWidth="1"/>
    <col min="2911" max="2911" width="7.85546875" bestFit="1" customWidth="1"/>
    <col min="2912" max="2912" width="9.42578125" bestFit="1" customWidth="1"/>
    <col min="2913" max="2913" width="6.42578125" bestFit="1" customWidth="1"/>
    <col min="2914" max="2914" width="7.85546875" bestFit="1" customWidth="1"/>
    <col min="2915" max="2915" width="4.85546875" bestFit="1" customWidth="1"/>
    <col min="2916" max="2916" width="7.85546875" bestFit="1" customWidth="1"/>
    <col min="2917" max="2917" width="4.85546875" bestFit="1" customWidth="1"/>
    <col min="2918" max="2918" width="7.85546875" bestFit="1" customWidth="1"/>
    <col min="2919" max="2919" width="4.85546875" bestFit="1" customWidth="1"/>
    <col min="2920" max="2920" width="7.85546875" bestFit="1" customWidth="1"/>
    <col min="2921" max="2921" width="9.42578125" bestFit="1" customWidth="1"/>
    <col min="2922" max="2922" width="6.42578125" bestFit="1" customWidth="1"/>
    <col min="2923" max="2923" width="7.85546875" bestFit="1" customWidth="1"/>
    <col min="2924" max="2924" width="9.42578125" bestFit="1" customWidth="1"/>
    <col min="2925" max="2925" width="6.42578125" bestFit="1" customWidth="1"/>
    <col min="2926" max="2926" width="7.85546875" bestFit="1" customWidth="1"/>
    <col min="2927" max="2927" width="4.85546875" bestFit="1" customWidth="1"/>
    <col min="2928" max="2928" width="7.85546875" bestFit="1" customWidth="1"/>
    <col min="2929" max="2929" width="9.42578125" bestFit="1" customWidth="1"/>
    <col min="2930" max="2930" width="6.42578125" bestFit="1" customWidth="1"/>
    <col min="2931" max="2931" width="7.85546875" bestFit="1" customWidth="1"/>
    <col min="2932" max="2932" width="4.85546875" bestFit="1" customWidth="1"/>
    <col min="2933" max="2933" width="7.85546875" bestFit="1" customWidth="1"/>
    <col min="2934" max="2934" width="4.85546875" bestFit="1" customWidth="1"/>
    <col min="2935" max="2935" width="7.85546875" bestFit="1" customWidth="1"/>
    <col min="2936" max="2936" width="4.85546875" bestFit="1" customWidth="1"/>
    <col min="2937" max="2937" width="7.85546875" bestFit="1" customWidth="1"/>
    <col min="2938" max="2938" width="9.42578125" bestFit="1" customWidth="1"/>
    <col min="2939" max="2939" width="6.42578125" bestFit="1" customWidth="1"/>
    <col min="2940" max="2940" width="7.85546875" bestFit="1" customWidth="1"/>
    <col min="2941" max="2941" width="4.85546875" bestFit="1" customWidth="1"/>
    <col min="2942" max="2942" width="7.85546875" bestFit="1" customWidth="1"/>
    <col min="2943" max="2943" width="4.85546875" bestFit="1" customWidth="1"/>
    <col min="2944" max="2944" width="7.85546875" bestFit="1" customWidth="1"/>
    <col min="2945" max="2945" width="4.85546875" bestFit="1" customWidth="1"/>
    <col min="2946" max="2946" width="7.85546875" bestFit="1" customWidth="1"/>
    <col min="2947" max="2947" width="9.42578125" bestFit="1" customWidth="1"/>
    <col min="2948" max="2948" width="6.42578125" bestFit="1" customWidth="1"/>
    <col min="2949" max="2949" width="7.85546875" bestFit="1" customWidth="1"/>
    <col min="2950" max="2950" width="4.85546875" bestFit="1" customWidth="1"/>
    <col min="2951" max="2951" width="7.85546875" bestFit="1" customWidth="1"/>
    <col min="2952" max="2952" width="9.42578125" bestFit="1" customWidth="1"/>
    <col min="2953" max="2953" width="6.42578125" bestFit="1" customWidth="1"/>
    <col min="2954" max="2954" width="7.85546875" bestFit="1" customWidth="1"/>
    <col min="2955" max="2955" width="4.85546875" bestFit="1" customWidth="1"/>
    <col min="2956" max="2956" width="7.85546875" bestFit="1" customWidth="1"/>
    <col min="2957" max="2957" width="9.42578125" bestFit="1" customWidth="1"/>
    <col min="2958" max="2958" width="6.42578125" bestFit="1" customWidth="1"/>
    <col min="2959" max="2959" width="7.85546875" bestFit="1" customWidth="1"/>
    <col min="2960" max="2960" width="4.85546875" bestFit="1" customWidth="1"/>
    <col min="2961" max="2961" width="7.85546875" bestFit="1" customWidth="1"/>
    <col min="2962" max="2963" width="4.85546875" bestFit="1" customWidth="1"/>
    <col min="2964" max="2964" width="7.85546875" bestFit="1" customWidth="1"/>
    <col min="2965" max="2965" width="4.85546875" bestFit="1" customWidth="1"/>
    <col min="2966" max="2966" width="7.85546875" bestFit="1" customWidth="1"/>
    <col min="2967" max="2967" width="4.85546875" bestFit="1" customWidth="1"/>
    <col min="2968" max="2968" width="7.85546875" bestFit="1" customWidth="1"/>
    <col min="2969" max="2969" width="9.42578125" bestFit="1" customWidth="1"/>
    <col min="2970" max="2970" width="6.42578125" bestFit="1" customWidth="1"/>
    <col min="2971" max="2971" width="7.85546875" bestFit="1" customWidth="1"/>
    <col min="2972" max="2972" width="9.42578125" bestFit="1" customWidth="1"/>
    <col min="2973" max="2973" width="6.42578125" bestFit="1" customWidth="1"/>
    <col min="2974" max="2974" width="7.85546875" bestFit="1" customWidth="1"/>
    <col min="2975" max="2975" width="9.42578125" bestFit="1" customWidth="1"/>
    <col min="2976" max="2976" width="6.42578125" bestFit="1" customWidth="1"/>
    <col min="2977" max="2977" width="7.85546875" bestFit="1" customWidth="1"/>
    <col min="2978" max="2978" width="4.85546875" bestFit="1" customWidth="1"/>
    <col min="2979" max="2979" width="7.85546875" bestFit="1" customWidth="1"/>
    <col min="2980" max="2981" width="4.85546875" bestFit="1" customWidth="1"/>
    <col min="2982" max="2982" width="7.85546875" bestFit="1" customWidth="1"/>
    <col min="2983" max="2983" width="4.85546875" bestFit="1" customWidth="1"/>
    <col min="2984" max="2984" width="7.85546875" bestFit="1" customWidth="1"/>
    <col min="2985" max="2985" width="4.85546875" bestFit="1" customWidth="1"/>
    <col min="2986" max="2986" width="7.85546875" bestFit="1" customWidth="1"/>
    <col min="2987" max="2987" width="4.85546875" bestFit="1" customWidth="1"/>
    <col min="2988" max="2988" width="7.85546875" bestFit="1" customWidth="1"/>
    <col min="2989" max="2989" width="4.85546875" bestFit="1" customWidth="1"/>
    <col min="2990" max="2990" width="7.85546875" bestFit="1" customWidth="1"/>
    <col min="2991" max="2991" width="9.42578125" bestFit="1" customWidth="1"/>
    <col min="2992" max="2992" width="6.42578125" bestFit="1" customWidth="1"/>
    <col min="2993" max="2993" width="7.85546875" bestFit="1" customWidth="1"/>
    <col min="2994" max="2994" width="4.85546875" bestFit="1" customWidth="1"/>
    <col min="2995" max="2995" width="7.85546875" bestFit="1" customWidth="1"/>
    <col min="2996" max="2996" width="4.85546875" bestFit="1" customWidth="1"/>
    <col min="2997" max="2997" width="7.85546875" bestFit="1" customWidth="1"/>
    <col min="2998" max="2998" width="4.85546875" bestFit="1" customWidth="1"/>
    <col min="2999" max="2999" width="7.85546875" bestFit="1" customWidth="1"/>
    <col min="3000" max="3000" width="4.85546875" bestFit="1" customWidth="1"/>
    <col min="3001" max="3001" width="7.85546875" bestFit="1" customWidth="1"/>
    <col min="3002" max="3002" width="9.42578125" bestFit="1" customWidth="1"/>
    <col min="3003" max="3003" width="6.42578125" bestFit="1" customWidth="1"/>
    <col min="3004" max="3004" width="7.85546875" bestFit="1" customWidth="1"/>
    <col min="3005" max="3005" width="9.42578125" bestFit="1" customWidth="1"/>
    <col min="3006" max="3006" width="6.42578125" bestFit="1" customWidth="1"/>
    <col min="3007" max="3007" width="7.85546875" bestFit="1" customWidth="1"/>
    <col min="3008" max="3008" width="9.42578125" bestFit="1" customWidth="1"/>
    <col min="3009" max="3009" width="6.42578125" bestFit="1" customWidth="1"/>
    <col min="3010" max="3010" width="7.85546875" bestFit="1" customWidth="1"/>
    <col min="3011" max="3011" width="9.42578125" bestFit="1" customWidth="1"/>
    <col min="3012" max="3012" width="6.42578125" bestFit="1" customWidth="1"/>
    <col min="3013" max="3013" width="7.85546875" bestFit="1" customWidth="1"/>
    <col min="3014" max="3014" width="9.42578125" bestFit="1" customWidth="1"/>
    <col min="3015" max="3017" width="4.85546875" bestFit="1" customWidth="1"/>
    <col min="3018" max="3018" width="7.85546875" bestFit="1" customWidth="1"/>
    <col min="3019" max="3019" width="4.85546875" bestFit="1" customWidth="1"/>
    <col min="3020" max="3020" width="7.85546875" bestFit="1" customWidth="1"/>
    <col min="3021" max="3021" width="4.85546875" bestFit="1" customWidth="1"/>
    <col min="3022" max="3022" width="7.85546875" bestFit="1" customWidth="1"/>
    <col min="3023" max="3023" width="4.85546875" bestFit="1" customWidth="1"/>
    <col min="3024" max="3024" width="7.85546875" bestFit="1" customWidth="1"/>
    <col min="3025" max="3025" width="4.85546875" bestFit="1" customWidth="1"/>
    <col min="3026" max="3026" width="7.85546875" bestFit="1" customWidth="1"/>
    <col min="3027" max="3027" width="9.42578125" bestFit="1" customWidth="1"/>
    <col min="3028" max="3028" width="6.42578125" bestFit="1" customWidth="1"/>
    <col min="3029" max="3029" width="7.85546875" bestFit="1" customWidth="1"/>
    <col min="3030" max="3030" width="4.85546875" bestFit="1" customWidth="1"/>
    <col min="3031" max="3031" width="7.85546875" bestFit="1" customWidth="1"/>
    <col min="3032" max="3032" width="9.42578125" bestFit="1" customWidth="1"/>
    <col min="3033" max="3033" width="6.42578125" bestFit="1" customWidth="1"/>
    <col min="3034" max="3034" width="7.85546875" bestFit="1" customWidth="1"/>
    <col min="3035" max="3035" width="9.42578125" bestFit="1" customWidth="1"/>
    <col min="3036" max="3036" width="6.42578125" bestFit="1" customWidth="1"/>
    <col min="3037" max="3037" width="7.85546875" bestFit="1" customWidth="1"/>
    <col min="3038" max="3038" width="9.42578125" bestFit="1" customWidth="1"/>
    <col min="3039" max="3039" width="6.42578125" bestFit="1" customWidth="1"/>
    <col min="3040" max="3040" width="7.85546875" bestFit="1" customWidth="1"/>
    <col min="3041" max="3041" width="4.85546875" bestFit="1" customWidth="1"/>
    <col min="3042" max="3042" width="7.85546875" bestFit="1" customWidth="1"/>
    <col min="3043" max="3043" width="4.85546875" bestFit="1" customWidth="1"/>
    <col min="3044" max="3044" width="7.85546875" bestFit="1" customWidth="1"/>
    <col min="3045" max="3045" width="9.42578125" bestFit="1" customWidth="1"/>
    <col min="3046" max="3046" width="6.42578125" bestFit="1" customWidth="1"/>
    <col min="3047" max="3047" width="7.85546875" bestFit="1" customWidth="1"/>
    <col min="3048" max="3048" width="4.85546875" bestFit="1" customWidth="1"/>
    <col min="3049" max="3049" width="7.85546875" bestFit="1" customWidth="1"/>
    <col min="3050" max="3050" width="4.85546875" bestFit="1" customWidth="1"/>
    <col min="3051" max="3051" width="7.85546875" bestFit="1" customWidth="1"/>
    <col min="3052" max="3052" width="4.85546875" bestFit="1" customWidth="1"/>
    <col min="3053" max="3053" width="7.85546875" bestFit="1" customWidth="1"/>
    <col min="3054" max="3054" width="9.42578125" bestFit="1" customWidth="1"/>
    <col min="3055" max="3055" width="6.42578125" bestFit="1" customWidth="1"/>
    <col min="3056" max="3056" width="7.85546875" bestFit="1" customWidth="1"/>
    <col min="3057" max="3057" width="4.85546875" bestFit="1" customWidth="1"/>
    <col min="3058" max="3058" width="7.85546875" bestFit="1" customWidth="1"/>
    <col min="3059" max="3059" width="9.42578125" bestFit="1" customWidth="1"/>
    <col min="3060" max="3060" width="6.42578125" bestFit="1" customWidth="1"/>
    <col min="3061" max="3061" width="7.85546875" bestFit="1" customWidth="1"/>
    <col min="3062" max="3062" width="4.85546875" bestFit="1" customWidth="1"/>
    <col min="3063" max="3063" width="7.85546875" bestFit="1" customWidth="1"/>
    <col min="3064" max="3064" width="9.42578125" bestFit="1" customWidth="1"/>
    <col min="3065" max="3065" width="6.42578125" bestFit="1" customWidth="1"/>
    <col min="3066" max="3066" width="7.85546875" bestFit="1" customWidth="1"/>
    <col min="3067" max="3067" width="9.42578125" bestFit="1" customWidth="1"/>
    <col min="3068" max="3068" width="6.42578125" bestFit="1" customWidth="1"/>
    <col min="3069" max="3069" width="7.85546875" bestFit="1" customWidth="1"/>
    <col min="3070" max="3070" width="4.85546875" bestFit="1" customWidth="1"/>
    <col min="3071" max="3071" width="7.85546875" bestFit="1" customWidth="1"/>
    <col min="3072" max="3072" width="4.85546875" bestFit="1" customWidth="1"/>
    <col min="3073" max="3073" width="7.85546875" bestFit="1" customWidth="1"/>
    <col min="3074" max="3074" width="4.85546875" bestFit="1" customWidth="1"/>
    <col min="3075" max="3075" width="7.85546875" bestFit="1" customWidth="1"/>
    <col min="3076" max="3076" width="4.85546875" bestFit="1" customWidth="1"/>
    <col min="3077" max="3077" width="7.85546875" bestFit="1" customWidth="1"/>
    <col min="3078" max="3078" width="9.42578125" bestFit="1" customWidth="1"/>
    <col min="3079" max="3079" width="6.42578125" bestFit="1" customWidth="1"/>
    <col min="3080" max="3080" width="7.85546875" bestFit="1" customWidth="1"/>
    <col min="3081" max="3081" width="4.85546875" bestFit="1" customWidth="1"/>
    <col min="3082" max="3082" width="7.85546875" bestFit="1" customWidth="1"/>
    <col min="3083" max="3084" width="4.85546875" bestFit="1" customWidth="1"/>
    <col min="3085" max="3085" width="7.85546875" bestFit="1" customWidth="1"/>
    <col min="3086" max="3086" width="4.85546875" bestFit="1" customWidth="1"/>
    <col min="3087" max="3087" width="7.85546875" bestFit="1" customWidth="1"/>
    <col min="3088" max="3089" width="4.85546875" bestFit="1" customWidth="1"/>
    <col min="3090" max="3090" width="7.85546875" bestFit="1" customWidth="1"/>
    <col min="3091" max="3091" width="4.85546875" bestFit="1" customWidth="1"/>
    <col min="3092" max="3092" width="7.85546875" bestFit="1" customWidth="1"/>
    <col min="3093" max="3093" width="9.42578125" bestFit="1" customWidth="1"/>
    <col min="3094" max="3094" width="6.42578125" bestFit="1" customWidth="1"/>
    <col min="3095" max="3095" width="7.85546875" bestFit="1" customWidth="1"/>
    <col min="3096" max="3096" width="9.42578125" bestFit="1" customWidth="1"/>
    <col min="3097" max="3097" width="6.42578125" bestFit="1" customWidth="1"/>
    <col min="3098" max="3098" width="7.85546875" bestFit="1" customWidth="1"/>
    <col min="3099" max="3099" width="9.42578125" bestFit="1" customWidth="1"/>
    <col min="3100" max="3100" width="6.42578125" bestFit="1" customWidth="1"/>
    <col min="3101" max="3101" width="7.85546875" bestFit="1" customWidth="1"/>
    <col min="3102" max="3102" width="4.85546875" bestFit="1" customWidth="1"/>
    <col min="3103" max="3103" width="7.85546875" bestFit="1" customWidth="1"/>
    <col min="3104" max="3104" width="4.85546875" bestFit="1" customWidth="1"/>
    <col min="3105" max="3105" width="7.85546875" bestFit="1" customWidth="1"/>
    <col min="3106" max="3107" width="4.85546875" bestFit="1" customWidth="1"/>
    <col min="3108" max="3108" width="7.85546875" bestFit="1" customWidth="1"/>
    <col min="3109" max="3109" width="4.85546875" bestFit="1" customWidth="1"/>
    <col min="3110" max="3110" width="7.85546875" bestFit="1" customWidth="1"/>
    <col min="3111" max="3111" width="4.85546875" bestFit="1" customWidth="1"/>
    <col min="3112" max="3112" width="7.85546875" bestFit="1" customWidth="1"/>
    <col min="3113" max="3113" width="4.85546875" bestFit="1" customWidth="1"/>
    <col min="3114" max="3114" width="7.85546875" bestFit="1" customWidth="1"/>
    <col min="3115" max="3115" width="9.42578125" bestFit="1" customWidth="1"/>
    <col min="3116" max="3116" width="6.42578125" bestFit="1" customWidth="1"/>
    <col min="3117" max="3117" width="7.85546875" bestFit="1" customWidth="1"/>
    <col min="3118" max="3118" width="9.42578125" bestFit="1" customWidth="1"/>
    <col min="3119" max="3119" width="6.42578125" bestFit="1" customWidth="1"/>
    <col min="3120" max="3120" width="7.85546875" bestFit="1" customWidth="1"/>
    <col min="3121" max="3121" width="4.85546875" bestFit="1" customWidth="1"/>
    <col min="3122" max="3122" width="7.85546875" bestFit="1" customWidth="1"/>
    <col min="3123" max="3123" width="4.85546875" bestFit="1" customWidth="1"/>
    <col min="3124" max="3124" width="7.85546875" bestFit="1" customWidth="1"/>
    <col min="3125" max="3125" width="9.42578125" bestFit="1" customWidth="1"/>
    <col min="3126" max="3126" width="6.42578125" bestFit="1" customWidth="1"/>
    <col min="3127" max="3127" width="7.85546875" bestFit="1" customWidth="1"/>
    <col min="3128" max="3128" width="4.85546875" bestFit="1" customWidth="1"/>
    <col min="3129" max="3129" width="7.85546875" bestFit="1" customWidth="1"/>
    <col min="3130" max="3130" width="9.42578125" bestFit="1" customWidth="1"/>
    <col min="3131" max="3131" width="6.42578125" bestFit="1" customWidth="1"/>
    <col min="3132" max="3132" width="7.85546875" bestFit="1" customWidth="1"/>
    <col min="3133" max="3133" width="9.42578125" bestFit="1" customWidth="1"/>
    <col min="3134" max="3134" width="6.42578125" bestFit="1" customWidth="1"/>
    <col min="3135" max="3135" width="7.85546875" bestFit="1" customWidth="1"/>
    <col min="3136" max="3136" width="4.85546875" bestFit="1" customWidth="1"/>
    <col min="3137" max="3137" width="7.85546875" bestFit="1" customWidth="1"/>
    <col min="3138" max="3138" width="9.42578125" bestFit="1" customWidth="1"/>
    <col min="3139" max="3139" width="6.42578125" bestFit="1" customWidth="1"/>
    <col min="3140" max="3140" width="7.85546875" bestFit="1" customWidth="1"/>
    <col min="3141" max="3141" width="4.85546875" bestFit="1" customWidth="1"/>
    <col min="3142" max="3142" width="7.85546875" bestFit="1" customWidth="1"/>
    <col min="3143" max="3143" width="4.85546875" bestFit="1" customWidth="1"/>
    <col min="3144" max="3144" width="7.85546875" bestFit="1" customWidth="1"/>
    <col min="3145" max="3145" width="4.85546875" bestFit="1" customWidth="1"/>
    <col min="3146" max="3146" width="7.85546875" bestFit="1" customWidth="1"/>
    <col min="3147" max="3147" width="9.42578125" bestFit="1" customWidth="1"/>
    <col min="3148" max="3148" width="6.42578125" bestFit="1" customWidth="1"/>
    <col min="3149" max="3149" width="7.85546875" bestFit="1" customWidth="1"/>
    <col min="3150" max="3150" width="4.85546875" bestFit="1" customWidth="1"/>
    <col min="3151" max="3151" width="7.85546875" bestFit="1" customWidth="1"/>
    <col min="3152" max="3152" width="4.85546875" bestFit="1" customWidth="1"/>
    <col min="3153" max="3153" width="7.85546875" bestFit="1" customWidth="1"/>
    <col min="3154" max="3154" width="4.85546875" bestFit="1" customWidth="1"/>
    <col min="3155" max="3155" width="7.85546875" bestFit="1" customWidth="1"/>
    <col min="3156" max="3156" width="9.42578125" bestFit="1" customWidth="1"/>
    <col min="3157" max="3157" width="6.42578125" bestFit="1" customWidth="1"/>
    <col min="3158" max="3158" width="7.85546875" bestFit="1" customWidth="1"/>
    <col min="3159" max="3159" width="9.42578125" bestFit="1" customWidth="1"/>
    <col min="3160" max="3160" width="6.42578125" bestFit="1" customWidth="1"/>
    <col min="3161" max="3161" width="7.85546875" bestFit="1" customWidth="1"/>
    <col min="3162" max="3162" width="9.42578125" bestFit="1" customWidth="1"/>
    <col min="3163" max="3163" width="6.42578125" bestFit="1" customWidth="1"/>
    <col min="3164" max="3164" width="7.85546875" bestFit="1" customWidth="1"/>
    <col min="3165" max="3165" width="9.42578125" bestFit="1" customWidth="1"/>
    <col min="3166" max="3166" width="6.42578125" bestFit="1" customWidth="1"/>
    <col min="3167" max="3167" width="7.85546875" bestFit="1" customWidth="1"/>
    <col min="3168" max="3168" width="4.85546875" bestFit="1" customWidth="1"/>
    <col min="3169" max="3169" width="7.85546875" bestFit="1" customWidth="1"/>
    <col min="3170" max="3170" width="4.85546875" bestFit="1" customWidth="1"/>
    <col min="3171" max="3171" width="7.85546875" bestFit="1" customWidth="1"/>
    <col min="3172" max="3172" width="4.85546875" bestFit="1" customWidth="1"/>
    <col min="3173" max="3173" width="7.85546875" bestFit="1" customWidth="1"/>
    <col min="3174" max="3174" width="9.42578125" bestFit="1" customWidth="1"/>
    <col min="3175" max="3175" width="6.42578125" bestFit="1" customWidth="1"/>
    <col min="3176" max="3176" width="7.85546875" bestFit="1" customWidth="1"/>
    <col min="3177" max="3177" width="4.85546875" bestFit="1" customWidth="1"/>
    <col min="3178" max="3178" width="7.85546875" bestFit="1" customWidth="1"/>
    <col min="3179" max="3179" width="4.85546875" bestFit="1" customWidth="1"/>
    <col min="3180" max="3180" width="7.85546875" bestFit="1" customWidth="1"/>
    <col min="3181" max="3181" width="4.85546875" bestFit="1" customWidth="1"/>
    <col min="3182" max="3182" width="7.85546875" bestFit="1" customWidth="1"/>
    <col min="3183" max="3183" width="9.42578125" bestFit="1" customWidth="1"/>
    <col min="3184" max="3184" width="6.42578125" bestFit="1" customWidth="1"/>
    <col min="3185" max="3185" width="7.85546875" bestFit="1" customWidth="1"/>
    <col min="3186" max="3186" width="9.42578125" bestFit="1" customWidth="1"/>
    <col min="3187" max="3187" width="6.42578125" bestFit="1" customWidth="1"/>
    <col min="3188" max="3188" width="7.85546875" bestFit="1" customWidth="1"/>
    <col min="3189" max="3189" width="9.42578125" bestFit="1" customWidth="1"/>
    <col min="3190" max="3190" width="6.42578125" bestFit="1" customWidth="1"/>
    <col min="3191" max="3191" width="7.85546875" bestFit="1" customWidth="1"/>
    <col min="3192" max="3192" width="9.42578125" bestFit="1" customWidth="1"/>
    <col min="3193" max="3193" width="6.42578125" bestFit="1" customWidth="1"/>
    <col min="3194" max="3194" width="7.85546875" bestFit="1" customWidth="1"/>
    <col min="3195" max="3195" width="4.85546875" bestFit="1" customWidth="1"/>
    <col min="3196" max="3196" width="7.85546875" bestFit="1" customWidth="1"/>
    <col min="3197" max="3197" width="9.42578125" bestFit="1" customWidth="1"/>
    <col min="3198" max="3198" width="6.42578125" bestFit="1" customWidth="1"/>
    <col min="3199" max="3199" width="7.85546875" bestFit="1" customWidth="1"/>
    <col min="3200" max="3200" width="4.85546875" bestFit="1" customWidth="1"/>
    <col min="3201" max="3201" width="7.85546875" bestFit="1" customWidth="1"/>
    <col min="3202" max="3202" width="4.85546875" bestFit="1" customWidth="1"/>
    <col min="3203" max="3203" width="7.85546875" bestFit="1" customWidth="1"/>
    <col min="3204" max="3204" width="9.42578125" bestFit="1" customWidth="1"/>
    <col min="3205" max="3205" width="6.42578125" bestFit="1" customWidth="1"/>
    <col min="3206" max="3206" width="7.85546875" bestFit="1" customWidth="1"/>
    <col min="3207" max="3207" width="9.42578125" bestFit="1" customWidth="1"/>
    <col min="3208" max="3208" width="6.42578125" bestFit="1" customWidth="1"/>
    <col min="3209" max="3209" width="7.85546875" bestFit="1" customWidth="1"/>
    <col min="3210" max="3210" width="9.42578125" bestFit="1" customWidth="1"/>
    <col min="3211" max="3211" width="6.42578125" bestFit="1" customWidth="1"/>
    <col min="3212" max="3212" width="7.85546875" bestFit="1" customWidth="1"/>
    <col min="3213" max="3213" width="9.42578125" bestFit="1" customWidth="1"/>
    <col min="3214" max="3214" width="6.42578125" bestFit="1" customWidth="1"/>
    <col min="3215" max="3215" width="7.85546875" bestFit="1" customWidth="1"/>
    <col min="3216" max="3216" width="9.42578125" bestFit="1" customWidth="1"/>
    <col min="3217" max="3218" width="4.85546875" bestFit="1" customWidth="1"/>
    <col min="3219" max="3219" width="7.85546875" bestFit="1" customWidth="1"/>
    <col min="3220" max="3220" width="4.85546875" bestFit="1" customWidth="1"/>
    <col min="3221" max="3221" width="7.85546875" bestFit="1" customWidth="1"/>
    <col min="3222" max="3222" width="4.85546875" bestFit="1" customWidth="1"/>
    <col min="3223" max="3223" width="7.85546875" bestFit="1" customWidth="1"/>
    <col min="3224" max="3224" width="4.85546875" bestFit="1" customWidth="1"/>
    <col min="3225" max="3225" width="7.85546875" bestFit="1" customWidth="1"/>
    <col min="3226" max="3226" width="4.85546875" bestFit="1" customWidth="1"/>
    <col min="3227" max="3227" width="7.85546875" bestFit="1" customWidth="1"/>
    <col min="3228" max="3228" width="4.85546875" bestFit="1" customWidth="1"/>
    <col min="3229" max="3229" width="7.85546875" bestFit="1" customWidth="1"/>
    <col min="3230" max="3230" width="4.85546875" bestFit="1" customWidth="1"/>
    <col min="3231" max="3231" width="7.85546875" bestFit="1" customWidth="1"/>
    <col min="3232" max="3232" width="9.42578125" bestFit="1" customWidth="1"/>
    <col min="3233" max="3233" width="6.42578125" bestFit="1" customWidth="1"/>
    <col min="3234" max="3234" width="7.85546875" bestFit="1" customWidth="1"/>
    <col min="3235" max="3235" width="9.42578125" bestFit="1" customWidth="1"/>
    <col min="3236" max="3236" width="6.42578125" bestFit="1" customWidth="1"/>
    <col min="3237" max="3237" width="7.85546875" bestFit="1" customWidth="1"/>
    <col min="3238" max="3238" width="4.85546875" bestFit="1" customWidth="1"/>
    <col min="3239" max="3239" width="7.85546875" bestFit="1" customWidth="1"/>
    <col min="3240" max="3240" width="9.42578125" bestFit="1" customWidth="1"/>
    <col min="3241" max="3241" width="6.42578125" bestFit="1" customWidth="1"/>
    <col min="3242" max="3242" width="7.85546875" bestFit="1" customWidth="1"/>
    <col min="3243" max="3243" width="4.85546875" bestFit="1" customWidth="1"/>
    <col min="3244" max="3244" width="7.85546875" bestFit="1" customWidth="1"/>
    <col min="3245" max="3245" width="4.85546875" bestFit="1" customWidth="1"/>
    <col min="3246" max="3246" width="7.85546875" bestFit="1" customWidth="1"/>
    <col min="3247" max="3247" width="9.42578125" bestFit="1" customWidth="1"/>
    <col min="3248" max="3248" width="6.42578125" bestFit="1" customWidth="1"/>
    <col min="3249" max="3249" width="7.85546875" bestFit="1" customWidth="1"/>
    <col min="3250" max="3250" width="4.85546875" bestFit="1" customWidth="1"/>
    <col min="3251" max="3251" width="7.85546875" bestFit="1" customWidth="1"/>
    <col min="3252" max="3252" width="9.42578125" bestFit="1" customWidth="1"/>
    <col min="3253" max="3253" width="6.42578125" bestFit="1" customWidth="1"/>
    <col min="3254" max="3254" width="7.85546875" bestFit="1" customWidth="1"/>
    <col min="3255" max="3255" width="4.85546875" bestFit="1" customWidth="1"/>
    <col min="3256" max="3256" width="7.85546875" bestFit="1" customWidth="1"/>
    <col min="3257" max="3257" width="9.42578125" bestFit="1" customWidth="1"/>
    <col min="3258" max="3258" width="6.42578125" bestFit="1" customWidth="1"/>
    <col min="3259" max="3259" width="7.85546875" bestFit="1" customWidth="1"/>
    <col min="3260" max="3260" width="4.85546875" bestFit="1" customWidth="1"/>
    <col min="3261" max="3261" width="7.85546875" bestFit="1" customWidth="1"/>
    <col min="3262" max="3262" width="9.42578125" bestFit="1" customWidth="1"/>
    <col min="3263" max="3263" width="6.42578125" bestFit="1" customWidth="1"/>
    <col min="3264" max="3264" width="7.85546875" bestFit="1" customWidth="1"/>
    <col min="3265" max="3265" width="4.85546875" bestFit="1" customWidth="1"/>
    <col min="3266" max="3266" width="7.85546875" bestFit="1" customWidth="1"/>
    <col min="3267" max="3267" width="4.85546875" bestFit="1" customWidth="1"/>
    <col min="3268" max="3268" width="7.85546875" bestFit="1" customWidth="1"/>
    <col min="3269" max="3269" width="9.42578125" bestFit="1" customWidth="1"/>
    <col min="3270" max="3270" width="6.42578125" bestFit="1" customWidth="1"/>
    <col min="3271" max="3271" width="7.85546875" bestFit="1" customWidth="1"/>
    <col min="3272" max="3272" width="9.42578125" bestFit="1" customWidth="1"/>
    <col min="3273" max="3273" width="6.42578125" bestFit="1" customWidth="1"/>
    <col min="3274" max="3274" width="7.85546875" bestFit="1" customWidth="1"/>
    <col min="3275" max="3275" width="4.85546875" bestFit="1" customWidth="1"/>
    <col min="3276" max="3276" width="7.85546875" bestFit="1" customWidth="1"/>
    <col min="3277" max="3277" width="9.42578125" bestFit="1" customWidth="1"/>
    <col min="3278" max="3278" width="6.42578125" bestFit="1" customWidth="1"/>
    <col min="3279" max="3279" width="7.85546875" bestFit="1" customWidth="1"/>
    <col min="3280" max="3280" width="9.42578125" bestFit="1" customWidth="1"/>
    <col min="3281" max="3281" width="6.42578125" bestFit="1" customWidth="1"/>
    <col min="3282" max="3282" width="7.85546875" bestFit="1" customWidth="1"/>
    <col min="3283" max="3283" width="4.85546875" bestFit="1" customWidth="1"/>
    <col min="3284" max="3284" width="7.85546875" bestFit="1" customWidth="1"/>
    <col min="3285" max="3285" width="4.85546875" bestFit="1" customWidth="1"/>
    <col min="3286" max="3286" width="7.85546875" bestFit="1" customWidth="1"/>
    <col min="3287" max="3287" width="9.42578125" bestFit="1" customWidth="1"/>
    <col min="3288" max="3288" width="6.42578125" bestFit="1" customWidth="1"/>
    <col min="3289" max="3289" width="7.85546875" bestFit="1" customWidth="1"/>
    <col min="3290" max="3290" width="4.85546875" bestFit="1" customWidth="1"/>
    <col min="3291" max="3291" width="7.85546875" bestFit="1" customWidth="1"/>
    <col min="3292" max="3292" width="9.42578125" bestFit="1" customWidth="1"/>
    <col min="3293" max="3293" width="6.42578125" bestFit="1" customWidth="1"/>
    <col min="3294" max="3294" width="7.85546875" bestFit="1" customWidth="1"/>
    <col min="3295" max="3295" width="9.42578125" bestFit="1" customWidth="1"/>
    <col min="3296" max="3296" width="6.42578125" bestFit="1" customWidth="1"/>
    <col min="3297" max="3297" width="7.85546875" bestFit="1" customWidth="1"/>
    <col min="3298" max="3298" width="9.42578125" bestFit="1" customWidth="1"/>
    <col min="3299" max="3299" width="6.42578125" bestFit="1" customWidth="1"/>
    <col min="3300" max="3300" width="7.85546875" bestFit="1" customWidth="1"/>
    <col min="3301" max="3301" width="9.42578125" bestFit="1" customWidth="1"/>
    <col min="3302" max="3302" width="6.42578125" bestFit="1" customWidth="1"/>
    <col min="3303" max="3303" width="7.85546875" bestFit="1" customWidth="1"/>
    <col min="3304" max="3304" width="4.85546875" bestFit="1" customWidth="1"/>
    <col min="3305" max="3305" width="7.85546875" bestFit="1" customWidth="1"/>
    <col min="3306" max="3306" width="4.85546875" bestFit="1" customWidth="1"/>
    <col min="3307" max="3307" width="7.85546875" bestFit="1" customWidth="1"/>
    <col min="3308" max="3308" width="4.85546875" bestFit="1" customWidth="1"/>
    <col min="3309" max="3309" width="7.85546875" bestFit="1" customWidth="1"/>
    <col min="3310" max="3310" width="4.85546875" bestFit="1" customWidth="1"/>
    <col min="3311" max="3311" width="7.85546875" bestFit="1" customWidth="1"/>
    <col min="3312" max="3312" width="4.85546875" bestFit="1" customWidth="1"/>
    <col min="3313" max="3313" width="7.85546875" bestFit="1" customWidth="1"/>
    <col min="3314" max="3314" width="9.42578125" bestFit="1" customWidth="1"/>
    <col min="3315" max="3315" width="6.42578125" bestFit="1" customWidth="1"/>
    <col min="3316" max="3316" width="7.85546875" bestFit="1" customWidth="1"/>
    <col min="3317" max="3317" width="4.85546875" bestFit="1" customWidth="1"/>
    <col min="3318" max="3318" width="7.85546875" bestFit="1" customWidth="1"/>
    <col min="3319" max="3319" width="9.42578125" bestFit="1" customWidth="1"/>
    <col min="3320" max="3320" width="6.42578125" bestFit="1" customWidth="1"/>
    <col min="3321" max="3321" width="7.85546875" bestFit="1" customWidth="1"/>
    <col min="3322" max="3322" width="4.85546875" bestFit="1" customWidth="1"/>
    <col min="3323" max="3323" width="7.85546875" bestFit="1" customWidth="1"/>
    <col min="3324" max="3324" width="9.42578125" bestFit="1" customWidth="1"/>
    <col min="3325" max="3325" width="6.42578125" bestFit="1" customWidth="1"/>
    <col min="3326" max="3326" width="7.85546875" bestFit="1" customWidth="1"/>
    <col min="3327" max="3327" width="4.85546875" bestFit="1" customWidth="1"/>
    <col min="3328" max="3328" width="7.85546875" bestFit="1" customWidth="1"/>
    <col min="3329" max="3329" width="4.85546875" bestFit="1" customWidth="1"/>
    <col min="3330" max="3330" width="7.85546875" bestFit="1" customWidth="1"/>
    <col min="3331" max="3331" width="4.85546875" bestFit="1" customWidth="1"/>
    <col min="3332" max="3332" width="7.85546875" bestFit="1" customWidth="1"/>
    <col min="3333" max="3333" width="9.42578125" bestFit="1" customWidth="1"/>
    <col min="3334" max="3334" width="6.42578125" bestFit="1" customWidth="1"/>
    <col min="3335" max="3335" width="7.85546875" bestFit="1" customWidth="1"/>
    <col min="3336" max="3336" width="9.42578125" bestFit="1" customWidth="1"/>
    <col min="3337" max="3337" width="6.42578125" bestFit="1" customWidth="1"/>
    <col min="3338" max="3338" width="7.85546875" bestFit="1" customWidth="1"/>
    <col min="3339" max="3339" width="4.85546875" bestFit="1" customWidth="1"/>
    <col min="3340" max="3340" width="7.85546875" bestFit="1" customWidth="1"/>
    <col min="3341" max="3341" width="4.85546875" bestFit="1" customWidth="1"/>
    <col min="3342" max="3342" width="7.85546875" bestFit="1" customWidth="1"/>
    <col min="3343" max="3343" width="4.85546875" bestFit="1" customWidth="1"/>
    <col min="3344" max="3344" width="7.85546875" bestFit="1" customWidth="1"/>
    <col min="3345" max="3345" width="4.85546875" bestFit="1" customWidth="1"/>
    <col min="3346" max="3346" width="7.85546875" bestFit="1" customWidth="1"/>
    <col min="3347" max="3347" width="9.42578125" bestFit="1" customWidth="1"/>
    <col min="3348" max="3348" width="6.42578125" bestFit="1" customWidth="1"/>
    <col min="3349" max="3349" width="7.85546875" bestFit="1" customWidth="1"/>
    <col min="3350" max="3350" width="9.42578125" bestFit="1" customWidth="1"/>
    <col min="3351" max="3351" width="6.42578125" bestFit="1" customWidth="1"/>
    <col min="3352" max="3352" width="7.85546875" bestFit="1" customWidth="1"/>
    <col min="3353" max="3353" width="4.85546875" bestFit="1" customWidth="1"/>
    <col min="3354" max="3354" width="7.85546875" bestFit="1" customWidth="1"/>
    <col min="3355" max="3355" width="4.85546875" bestFit="1" customWidth="1"/>
    <col min="3356" max="3356" width="7.85546875" bestFit="1" customWidth="1"/>
    <col min="3357" max="3357" width="9.42578125" bestFit="1" customWidth="1"/>
    <col min="3358" max="3358" width="6.42578125" bestFit="1" customWidth="1"/>
    <col min="3359" max="3359" width="7.85546875" bestFit="1" customWidth="1"/>
    <col min="3360" max="3360" width="4.85546875" bestFit="1" customWidth="1"/>
    <col min="3361" max="3361" width="7.85546875" bestFit="1" customWidth="1"/>
    <col min="3362" max="3362" width="4.85546875" bestFit="1" customWidth="1"/>
    <col min="3363" max="3363" width="7.85546875" bestFit="1" customWidth="1"/>
    <col min="3364" max="3364" width="4.85546875" bestFit="1" customWidth="1"/>
    <col min="3365" max="3365" width="7.85546875" bestFit="1" customWidth="1"/>
    <col min="3366" max="3366" width="4.85546875" bestFit="1" customWidth="1"/>
    <col min="3367" max="3367" width="7.85546875" bestFit="1" customWidth="1"/>
    <col min="3368" max="3368" width="4.85546875" bestFit="1" customWidth="1"/>
    <col min="3369" max="3369" width="7.85546875" bestFit="1" customWidth="1"/>
    <col min="3370" max="3370" width="9.42578125" bestFit="1" customWidth="1"/>
    <col min="3371" max="3371" width="6.42578125" bestFit="1" customWidth="1"/>
    <col min="3372" max="3372" width="7.85546875" bestFit="1" customWidth="1"/>
    <col min="3373" max="3373" width="9.42578125" bestFit="1" customWidth="1"/>
    <col min="3374" max="3374" width="6.42578125" bestFit="1" customWidth="1"/>
    <col min="3375" max="3375" width="7.85546875" bestFit="1" customWidth="1"/>
    <col min="3376" max="3376" width="9.42578125" bestFit="1" customWidth="1"/>
    <col min="3377" max="3377" width="6.42578125" bestFit="1" customWidth="1"/>
    <col min="3378" max="3378" width="7.85546875" bestFit="1" customWidth="1"/>
    <col min="3379" max="3379" width="9.42578125" bestFit="1" customWidth="1"/>
    <col min="3380" max="3380" width="6.42578125" bestFit="1" customWidth="1"/>
    <col min="3381" max="3381" width="7.85546875" bestFit="1" customWidth="1"/>
    <col min="3382" max="3382" width="9.42578125" bestFit="1" customWidth="1"/>
    <col min="3383" max="3383" width="6.42578125" bestFit="1" customWidth="1"/>
    <col min="3384" max="3384" width="7.85546875" bestFit="1" customWidth="1"/>
    <col min="3385" max="3385" width="4.85546875" bestFit="1" customWidth="1"/>
    <col min="3386" max="3386" width="7.85546875" bestFit="1" customWidth="1"/>
    <col min="3387" max="3387" width="9.42578125" bestFit="1" customWidth="1"/>
    <col min="3388" max="3388" width="6.42578125" bestFit="1" customWidth="1"/>
    <col min="3389" max="3389" width="7.85546875" bestFit="1" customWidth="1"/>
    <col min="3390" max="3390" width="4.85546875" bestFit="1" customWidth="1"/>
    <col min="3391" max="3391" width="7.85546875" bestFit="1" customWidth="1"/>
    <col min="3392" max="3392" width="9.42578125" bestFit="1" customWidth="1"/>
    <col min="3393" max="3393" width="6.42578125" bestFit="1" customWidth="1"/>
    <col min="3394" max="3394" width="7.85546875" bestFit="1" customWidth="1"/>
    <col min="3395" max="3395" width="9.42578125" bestFit="1" customWidth="1"/>
    <col min="3396" max="3396" width="6.42578125" bestFit="1" customWidth="1"/>
    <col min="3397" max="3397" width="7.85546875" bestFit="1" customWidth="1"/>
    <col min="3398" max="3398" width="9.42578125" bestFit="1" customWidth="1"/>
    <col min="3399" max="3399" width="6.42578125" bestFit="1" customWidth="1"/>
    <col min="3400" max="3400" width="7.85546875" bestFit="1" customWidth="1"/>
    <col min="3401" max="3401" width="9.42578125" bestFit="1" customWidth="1"/>
    <col min="3402" max="3402" width="6.42578125" bestFit="1" customWidth="1"/>
    <col min="3403" max="3403" width="7.85546875" bestFit="1" customWidth="1"/>
    <col min="3404" max="3404" width="4.85546875" bestFit="1" customWidth="1"/>
    <col min="3405" max="3405" width="7.85546875" bestFit="1" customWidth="1"/>
    <col min="3406" max="3407" width="4.85546875" bestFit="1" customWidth="1"/>
    <col min="3408" max="3408" width="7.85546875" bestFit="1" customWidth="1"/>
    <col min="3409" max="3409" width="4.85546875" bestFit="1" customWidth="1"/>
    <col min="3410" max="3410" width="7.85546875" bestFit="1" customWidth="1"/>
    <col min="3411" max="3411" width="4.85546875" bestFit="1" customWidth="1"/>
    <col min="3412" max="3412" width="7.85546875" bestFit="1" customWidth="1"/>
    <col min="3413" max="3413" width="4.85546875" bestFit="1" customWidth="1"/>
    <col min="3414" max="3414" width="7.85546875" bestFit="1" customWidth="1"/>
    <col min="3415" max="3415" width="9.42578125" bestFit="1" customWidth="1"/>
    <col min="3416" max="3416" width="6.42578125" bestFit="1" customWidth="1"/>
    <col min="3417" max="3417" width="7.85546875" bestFit="1" customWidth="1"/>
    <col min="3418" max="3418" width="9.42578125" bestFit="1" customWidth="1"/>
    <col min="3419" max="3419" width="6.42578125" bestFit="1" customWidth="1"/>
    <col min="3420" max="3420" width="7.85546875" bestFit="1" customWidth="1"/>
    <col min="3421" max="3421" width="9.42578125" bestFit="1" customWidth="1"/>
    <col min="3422" max="3422" width="6.42578125" bestFit="1" customWidth="1"/>
    <col min="3423" max="3423" width="7.85546875" bestFit="1" customWidth="1"/>
    <col min="3424" max="3424" width="9.42578125" bestFit="1" customWidth="1"/>
    <col min="3425" max="3426" width="4.85546875" bestFit="1" customWidth="1"/>
    <col min="3427" max="3427" width="7.85546875" bestFit="1" customWidth="1"/>
    <col min="3428" max="3428" width="4.85546875" bestFit="1" customWidth="1"/>
    <col min="3429" max="3429" width="7.85546875" bestFit="1" customWidth="1"/>
    <col min="3430" max="3430" width="9.42578125" bestFit="1" customWidth="1"/>
    <col min="3431" max="3431" width="6.42578125" bestFit="1" customWidth="1"/>
    <col min="3432" max="3432" width="7.85546875" bestFit="1" customWidth="1"/>
    <col min="3433" max="3433" width="4.85546875" bestFit="1" customWidth="1"/>
    <col min="3434" max="3434" width="7.85546875" bestFit="1" customWidth="1"/>
    <col min="3435" max="3435" width="9.42578125" bestFit="1" customWidth="1"/>
    <col min="3436" max="3436" width="6.42578125" bestFit="1" customWidth="1"/>
    <col min="3437" max="3437" width="7.85546875" bestFit="1" customWidth="1"/>
    <col min="3438" max="3438" width="4.85546875" bestFit="1" customWidth="1"/>
    <col min="3439" max="3439" width="7.85546875" bestFit="1" customWidth="1"/>
    <col min="3440" max="3440" width="9.42578125" bestFit="1" customWidth="1"/>
    <col min="3441" max="3441" width="6.42578125" bestFit="1" customWidth="1"/>
    <col min="3442" max="3442" width="7.85546875" bestFit="1" customWidth="1"/>
    <col min="3443" max="3443" width="4.85546875" bestFit="1" customWidth="1"/>
    <col min="3444" max="3444" width="7.85546875" bestFit="1" customWidth="1"/>
    <col min="3445" max="3445" width="9.42578125" bestFit="1" customWidth="1"/>
    <col min="3446" max="3446" width="6.42578125" bestFit="1" customWidth="1"/>
    <col min="3447" max="3447" width="7.85546875" bestFit="1" customWidth="1"/>
    <col min="3448" max="3448" width="4.85546875" bestFit="1" customWidth="1"/>
    <col min="3449" max="3449" width="7.85546875" bestFit="1" customWidth="1"/>
    <col min="3450" max="3450" width="4.85546875" bestFit="1" customWidth="1"/>
    <col min="3451" max="3451" width="7.85546875" bestFit="1" customWidth="1"/>
    <col min="3452" max="3453" width="4.85546875" bestFit="1" customWidth="1"/>
    <col min="3454" max="3454" width="7.85546875" bestFit="1" customWidth="1"/>
    <col min="3455" max="3455" width="4.85546875" bestFit="1" customWidth="1"/>
    <col min="3456" max="3456" width="7.85546875" bestFit="1" customWidth="1"/>
    <col min="3457" max="3457" width="4.85546875" bestFit="1" customWidth="1"/>
    <col min="3458" max="3458" width="7.85546875" bestFit="1" customWidth="1"/>
    <col min="3459" max="3460" width="4.85546875" bestFit="1" customWidth="1"/>
    <col min="3461" max="3461" width="7.85546875" bestFit="1" customWidth="1"/>
    <col min="3462" max="3462" width="4.85546875" bestFit="1" customWidth="1"/>
    <col min="3463" max="3463" width="7.85546875" bestFit="1" customWidth="1"/>
    <col min="3464" max="3464" width="4.85546875" bestFit="1" customWidth="1"/>
    <col min="3465" max="3465" width="7.85546875" bestFit="1" customWidth="1"/>
    <col min="3466" max="3466" width="4.85546875" bestFit="1" customWidth="1"/>
    <col min="3467" max="3467" width="7.85546875" bestFit="1" customWidth="1"/>
    <col min="3468" max="3468" width="4.85546875" bestFit="1" customWidth="1"/>
    <col min="3469" max="3469" width="7.85546875" bestFit="1" customWidth="1"/>
    <col min="3470" max="3470" width="9.42578125" bestFit="1" customWidth="1"/>
    <col min="3471" max="3471" width="6.42578125" bestFit="1" customWidth="1"/>
    <col min="3472" max="3472" width="7.85546875" bestFit="1" customWidth="1"/>
    <col min="3473" max="3473" width="4.85546875" bestFit="1" customWidth="1"/>
    <col min="3474" max="3474" width="7.85546875" bestFit="1" customWidth="1"/>
    <col min="3475" max="3475" width="9.42578125" bestFit="1" customWidth="1"/>
    <col min="3476" max="3476" width="6.42578125" bestFit="1" customWidth="1"/>
    <col min="3477" max="3477" width="7.85546875" bestFit="1" customWidth="1"/>
    <col min="3478" max="3478" width="4.85546875" bestFit="1" customWidth="1"/>
    <col min="3479" max="3479" width="7.85546875" bestFit="1" customWidth="1"/>
    <col min="3480" max="3480" width="4.85546875" bestFit="1" customWidth="1"/>
    <col min="3481" max="3481" width="7.85546875" bestFit="1" customWidth="1"/>
    <col min="3482" max="3482" width="4.85546875" bestFit="1" customWidth="1"/>
    <col min="3483" max="3483" width="7.85546875" bestFit="1" customWidth="1"/>
    <col min="3484" max="3484" width="4.85546875" bestFit="1" customWidth="1"/>
    <col min="3485" max="3485" width="7.85546875" bestFit="1" customWidth="1"/>
    <col min="3486" max="3486" width="9.42578125" bestFit="1" customWidth="1"/>
    <col min="3487" max="3487" width="6.42578125" bestFit="1" customWidth="1"/>
    <col min="3488" max="3488" width="7.85546875" bestFit="1" customWidth="1"/>
    <col min="3489" max="3489" width="9.42578125" bestFit="1" customWidth="1"/>
    <col min="3490" max="3490" width="6.42578125" bestFit="1" customWidth="1"/>
    <col min="3491" max="3491" width="7.85546875" bestFit="1" customWidth="1"/>
    <col min="3492" max="3492" width="9.42578125" bestFit="1" customWidth="1"/>
    <col min="3493" max="3493" width="6.42578125" bestFit="1" customWidth="1"/>
    <col min="3494" max="3494" width="7.85546875" bestFit="1" customWidth="1"/>
    <col min="3495" max="3495" width="4.85546875" bestFit="1" customWidth="1"/>
    <col min="3496" max="3496" width="7.85546875" bestFit="1" customWidth="1"/>
    <col min="3497" max="3497" width="9.42578125" bestFit="1" customWidth="1"/>
    <col min="3498" max="3498" width="6.42578125" bestFit="1" customWidth="1"/>
    <col min="3499" max="3499" width="7.85546875" bestFit="1" customWidth="1"/>
    <col min="3500" max="3500" width="9.42578125" bestFit="1" customWidth="1"/>
    <col min="3501" max="3501" width="6.42578125" bestFit="1" customWidth="1"/>
    <col min="3502" max="3502" width="7.85546875" bestFit="1" customWidth="1"/>
    <col min="3503" max="3503" width="9.42578125" bestFit="1" customWidth="1"/>
    <col min="3504" max="3505" width="4.85546875" bestFit="1" customWidth="1"/>
    <col min="3506" max="3506" width="7.85546875" bestFit="1" customWidth="1"/>
    <col min="3507" max="3507" width="9.42578125" bestFit="1" customWidth="1"/>
    <col min="3508" max="3508" width="6.42578125" bestFit="1" customWidth="1"/>
    <col min="3509" max="3509" width="7.85546875" bestFit="1" customWidth="1"/>
    <col min="3510" max="3510" width="4.85546875" bestFit="1" customWidth="1"/>
    <col min="3511" max="3511" width="7.85546875" bestFit="1" customWidth="1"/>
    <col min="3512" max="3512" width="9.42578125" bestFit="1" customWidth="1"/>
    <col min="3513" max="3513" width="6.42578125" bestFit="1" customWidth="1"/>
    <col min="3514" max="3514" width="7.85546875" bestFit="1" customWidth="1"/>
    <col min="3515" max="3515" width="9.42578125" bestFit="1" customWidth="1"/>
    <col min="3516" max="3516" width="6.42578125" bestFit="1" customWidth="1"/>
    <col min="3517" max="3517" width="7.85546875" bestFit="1" customWidth="1"/>
    <col min="3518" max="3518" width="4.85546875" bestFit="1" customWidth="1"/>
    <col min="3519" max="3519" width="7.85546875" bestFit="1" customWidth="1"/>
    <col min="3520" max="3520" width="9.42578125" bestFit="1" customWidth="1"/>
    <col min="3521" max="3521" width="6.42578125" bestFit="1" customWidth="1"/>
    <col min="3522" max="3522" width="7.85546875" bestFit="1" customWidth="1"/>
    <col min="3523" max="3523" width="9.42578125" bestFit="1" customWidth="1"/>
    <col min="3524" max="3524" width="6.42578125" bestFit="1" customWidth="1"/>
    <col min="3525" max="3525" width="7.85546875" bestFit="1" customWidth="1"/>
    <col min="3526" max="3526" width="9.42578125" bestFit="1" customWidth="1"/>
    <col min="3527" max="3527" width="6.42578125" bestFit="1" customWidth="1"/>
    <col min="3528" max="3528" width="7.85546875" bestFit="1" customWidth="1"/>
    <col min="3529" max="3529" width="4.85546875" bestFit="1" customWidth="1"/>
    <col min="3530" max="3530" width="7.85546875" bestFit="1" customWidth="1"/>
    <col min="3531" max="3531" width="4.85546875" bestFit="1" customWidth="1"/>
    <col min="3532" max="3532" width="7.85546875" bestFit="1" customWidth="1"/>
    <col min="3533" max="3533" width="4.85546875" bestFit="1" customWidth="1"/>
    <col min="3534" max="3534" width="7.85546875" bestFit="1" customWidth="1"/>
    <col min="3535" max="3535" width="9.42578125" bestFit="1" customWidth="1"/>
    <col min="3536" max="3536" width="6.42578125" bestFit="1" customWidth="1"/>
    <col min="3537" max="3537" width="7.85546875" bestFit="1" customWidth="1"/>
    <col min="3538" max="3538" width="4.85546875" bestFit="1" customWidth="1"/>
    <col min="3539" max="3539" width="7.85546875" bestFit="1" customWidth="1"/>
    <col min="3540" max="3540" width="4.85546875" bestFit="1" customWidth="1"/>
    <col min="3541" max="3541" width="7.85546875" bestFit="1" customWidth="1"/>
    <col min="3542" max="3542" width="4.85546875" bestFit="1" customWidth="1"/>
    <col min="3543" max="3543" width="7.85546875" bestFit="1" customWidth="1"/>
    <col min="3544" max="3544" width="9.42578125" bestFit="1" customWidth="1"/>
    <col min="3545" max="3546" width="4.85546875" bestFit="1" customWidth="1"/>
    <col min="3547" max="3547" width="7.85546875" bestFit="1" customWidth="1"/>
    <col min="3548" max="3548" width="9.42578125" bestFit="1" customWidth="1"/>
    <col min="3549" max="3549" width="6.42578125" bestFit="1" customWidth="1"/>
    <col min="3550" max="3550" width="7.85546875" bestFit="1" customWidth="1"/>
    <col min="3551" max="3551" width="4.85546875" bestFit="1" customWidth="1"/>
    <col min="3552" max="3552" width="7.85546875" bestFit="1" customWidth="1"/>
    <col min="3553" max="3553" width="9.42578125" bestFit="1" customWidth="1"/>
    <col min="3554" max="3554" width="6.42578125" bestFit="1" customWidth="1"/>
    <col min="3555" max="3555" width="7.85546875" bestFit="1" customWidth="1"/>
    <col min="3556" max="3556" width="9.42578125" bestFit="1" customWidth="1"/>
    <col min="3557" max="3557" width="6.42578125" bestFit="1" customWidth="1"/>
    <col min="3558" max="3558" width="7.85546875" bestFit="1" customWidth="1"/>
    <col min="3559" max="3560" width="4.85546875" bestFit="1" customWidth="1"/>
    <col min="3561" max="3561" width="7.85546875" bestFit="1" customWidth="1"/>
    <col min="3562" max="3562" width="4.85546875" bestFit="1" customWidth="1"/>
    <col min="3563" max="3563" width="7.85546875" bestFit="1" customWidth="1"/>
    <col min="3564" max="3564" width="4.85546875" bestFit="1" customWidth="1"/>
    <col min="3565" max="3565" width="7.85546875" bestFit="1" customWidth="1"/>
    <col min="3566" max="3567" width="4.85546875" bestFit="1" customWidth="1"/>
    <col min="3568" max="3568" width="7.85546875" bestFit="1" customWidth="1"/>
    <col min="3569" max="3569" width="9.42578125" bestFit="1" customWidth="1"/>
    <col min="3570" max="3571" width="4.85546875" bestFit="1" customWidth="1"/>
    <col min="3572" max="3572" width="7.85546875" bestFit="1" customWidth="1"/>
    <col min="3573" max="3573" width="9.42578125" bestFit="1" customWidth="1"/>
    <col min="3574" max="3574" width="6.42578125" bestFit="1" customWidth="1"/>
    <col min="3575" max="3575" width="7.85546875" bestFit="1" customWidth="1"/>
    <col min="3576" max="3576" width="4.85546875" bestFit="1" customWidth="1"/>
    <col min="3577" max="3577" width="7.85546875" bestFit="1" customWidth="1"/>
    <col min="3578" max="3578" width="4.85546875" bestFit="1" customWidth="1"/>
    <col min="3579" max="3579" width="7.85546875" bestFit="1" customWidth="1"/>
    <col min="3580" max="3580" width="9.42578125" bestFit="1" customWidth="1"/>
    <col min="3581" max="3581" width="6.42578125" bestFit="1" customWidth="1"/>
    <col min="3582" max="3582" width="7.85546875" bestFit="1" customWidth="1"/>
    <col min="3583" max="3583" width="9.42578125" bestFit="1" customWidth="1"/>
    <col min="3584" max="3584" width="6.42578125" bestFit="1" customWidth="1"/>
    <col min="3585" max="3585" width="7.85546875" bestFit="1" customWidth="1"/>
    <col min="3586" max="3586" width="4.85546875" bestFit="1" customWidth="1"/>
    <col min="3587" max="3587" width="7.85546875" bestFit="1" customWidth="1"/>
    <col min="3588" max="3588" width="4.85546875" bestFit="1" customWidth="1"/>
    <col min="3589" max="3589" width="7.85546875" bestFit="1" customWidth="1"/>
    <col min="3590" max="3590" width="9.42578125" bestFit="1" customWidth="1"/>
    <col min="3591" max="3591" width="6.42578125" bestFit="1" customWidth="1"/>
    <col min="3592" max="3592" width="7.85546875" bestFit="1" customWidth="1"/>
    <col min="3593" max="3593" width="4.85546875" bestFit="1" customWidth="1"/>
    <col min="3594" max="3594" width="7.85546875" bestFit="1" customWidth="1"/>
    <col min="3595" max="3595" width="4.85546875" bestFit="1" customWidth="1"/>
    <col min="3596" max="3596" width="7.85546875" bestFit="1" customWidth="1"/>
    <col min="3597" max="3597" width="4.85546875" bestFit="1" customWidth="1"/>
    <col min="3598" max="3598" width="7.85546875" bestFit="1" customWidth="1"/>
    <col min="3599" max="3599" width="9.42578125" bestFit="1" customWidth="1"/>
    <col min="3600" max="3601" width="4.85546875" bestFit="1" customWidth="1"/>
    <col min="3602" max="3602" width="7.85546875" bestFit="1" customWidth="1"/>
    <col min="3603" max="3604" width="4.85546875" bestFit="1" customWidth="1"/>
    <col min="3605" max="3605" width="7.85546875" bestFit="1" customWidth="1"/>
    <col min="3606" max="3606" width="4.85546875" bestFit="1" customWidth="1"/>
    <col min="3607" max="3607" width="7.85546875" bestFit="1" customWidth="1"/>
    <col min="3608" max="3608" width="4.85546875" bestFit="1" customWidth="1"/>
    <col min="3609" max="3609" width="7.85546875" bestFit="1" customWidth="1"/>
    <col min="3610" max="3610" width="9.42578125" bestFit="1" customWidth="1"/>
    <col min="3611" max="3611" width="6.42578125" bestFit="1" customWidth="1"/>
    <col min="3612" max="3612" width="7.85546875" bestFit="1" customWidth="1"/>
    <col min="3613" max="3613" width="9.42578125" bestFit="1" customWidth="1"/>
    <col min="3614" max="3614" width="6.42578125" bestFit="1" customWidth="1"/>
    <col min="3615" max="3615" width="7.85546875" bestFit="1" customWidth="1"/>
    <col min="3616" max="3616" width="9.42578125" bestFit="1" customWidth="1"/>
    <col min="3617" max="3617" width="6.42578125" bestFit="1" customWidth="1"/>
    <col min="3618" max="3618" width="7.85546875" bestFit="1" customWidth="1"/>
    <col min="3619" max="3619" width="9.42578125" bestFit="1" customWidth="1"/>
    <col min="3620" max="3620" width="6.42578125" bestFit="1" customWidth="1"/>
    <col min="3621" max="3621" width="7.85546875" bestFit="1" customWidth="1"/>
    <col min="3622" max="3622" width="4.85546875" bestFit="1" customWidth="1"/>
    <col min="3623" max="3623" width="7.85546875" bestFit="1" customWidth="1"/>
    <col min="3624" max="3624" width="4.85546875" bestFit="1" customWidth="1"/>
    <col min="3625" max="3625" width="7.85546875" bestFit="1" customWidth="1"/>
    <col min="3626" max="3626" width="4.85546875" bestFit="1" customWidth="1"/>
    <col min="3627" max="3627" width="7.85546875" bestFit="1" customWidth="1"/>
    <col min="3628" max="3628" width="9.42578125" bestFit="1" customWidth="1"/>
    <col min="3629" max="3629" width="6.42578125" bestFit="1" customWidth="1"/>
    <col min="3630" max="3630" width="7.85546875" bestFit="1" customWidth="1"/>
    <col min="3631" max="3631" width="4.85546875" bestFit="1" customWidth="1"/>
    <col min="3632" max="3632" width="7.85546875" bestFit="1" customWidth="1"/>
    <col min="3633" max="3633" width="4.85546875" bestFit="1" customWidth="1"/>
    <col min="3634" max="3634" width="7.85546875" bestFit="1" customWidth="1"/>
    <col min="3635" max="3635" width="4.85546875" bestFit="1" customWidth="1"/>
    <col min="3636" max="3636" width="7.85546875" bestFit="1" customWidth="1"/>
    <col min="3637" max="3637" width="9.42578125" bestFit="1" customWidth="1"/>
    <col min="3638" max="3638" width="6.42578125" bestFit="1" customWidth="1"/>
    <col min="3639" max="3639" width="7.85546875" bestFit="1" customWidth="1"/>
    <col min="3640" max="3640" width="9.42578125" bestFit="1" customWidth="1"/>
    <col min="3641" max="3641" width="6.42578125" bestFit="1" customWidth="1"/>
    <col min="3642" max="3642" width="7.85546875" bestFit="1" customWidth="1"/>
    <col min="3643" max="3643" width="4.85546875" bestFit="1" customWidth="1"/>
    <col min="3644" max="3644" width="7.85546875" bestFit="1" customWidth="1"/>
    <col min="3645" max="3645" width="4.85546875" bestFit="1" customWidth="1"/>
    <col min="3646" max="3646" width="7.85546875" bestFit="1" customWidth="1"/>
    <col min="3647" max="3647" width="4.85546875" bestFit="1" customWidth="1"/>
    <col min="3648" max="3648" width="7.85546875" bestFit="1" customWidth="1"/>
    <col min="3649" max="3649" width="4.85546875" bestFit="1" customWidth="1"/>
    <col min="3650" max="3650" width="7.85546875" bestFit="1" customWidth="1"/>
    <col min="3651" max="3651" width="9.42578125" bestFit="1" customWidth="1"/>
    <col min="3652" max="3652" width="6.42578125" bestFit="1" customWidth="1"/>
    <col min="3653" max="3653" width="7.85546875" bestFit="1" customWidth="1"/>
    <col min="3654" max="3654" width="4.85546875" bestFit="1" customWidth="1"/>
    <col min="3655" max="3655" width="7.85546875" bestFit="1" customWidth="1"/>
    <col min="3656" max="3656" width="4.85546875" bestFit="1" customWidth="1"/>
    <col min="3657" max="3657" width="7.85546875" bestFit="1" customWidth="1"/>
    <col min="3658" max="3658" width="9.42578125" bestFit="1" customWidth="1"/>
    <col min="3659" max="3659" width="6.42578125" bestFit="1" customWidth="1"/>
    <col min="3660" max="3660" width="7.85546875" bestFit="1" customWidth="1"/>
    <col min="3661" max="3661" width="9.42578125" bestFit="1" customWidth="1"/>
    <col min="3662" max="3662" width="6.42578125" bestFit="1" customWidth="1"/>
    <col min="3663" max="3663" width="7.85546875" bestFit="1" customWidth="1"/>
    <col min="3664" max="3664" width="9.42578125" bestFit="1" customWidth="1"/>
    <col min="3665" max="3665" width="6.42578125" bestFit="1" customWidth="1"/>
    <col min="3666" max="3666" width="7.85546875" bestFit="1" customWidth="1"/>
    <col min="3667" max="3667" width="4.85546875" bestFit="1" customWidth="1"/>
    <col min="3668" max="3668" width="7.85546875" bestFit="1" customWidth="1"/>
    <col min="3669" max="3669" width="4.85546875" bestFit="1" customWidth="1"/>
    <col min="3670" max="3670" width="7.85546875" bestFit="1" customWidth="1"/>
    <col min="3671" max="3671" width="9.42578125" bestFit="1" customWidth="1"/>
    <col min="3672" max="3672" width="6.42578125" bestFit="1" customWidth="1"/>
    <col min="3673" max="3673" width="7.85546875" bestFit="1" customWidth="1"/>
    <col min="3674" max="3674" width="4.85546875" bestFit="1" customWidth="1"/>
    <col min="3675" max="3675" width="7.85546875" bestFit="1" customWidth="1"/>
    <col min="3676" max="3676" width="9.42578125" bestFit="1" customWidth="1"/>
    <col min="3677" max="3677" width="6.42578125" bestFit="1" customWidth="1"/>
    <col min="3678" max="3678" width="7.85546875" bestFit="1" customWidth="1"/>
    <col min="3679" max="3679" width="9.42578125" bestFit="1" customWidth="1"/>
    <col min="3680" max="3680" width="6.42578125" bestFit="1" customWidth="1"/>
    <col min="3681" max="3681" width="7.85546875" bestFit="1" customWidth="1"/>
    <col min="3682" max="3682" width="4.85546875" bestFit="1" customWidth="1"/>
    <col min="3683" max="3683" width="7.85546875" bestFit="1" customWidth="1"/>
    <col min="3684" max="3684" width="4.85546875" bestFit="1" customWidth="1"/>
    <col min="3685" max="3685" width="7.85546875" bestFit="1" customWidth="1"/>
    <col min="3686" max="3686" width="4.85546875" bestFit="1" customWidth="1"/>
    <col min="3687" max="3687" width="7.85546875" bestFit="1" customWidth="1"/>
    <col min="3688" max="3688" width="4.85546875" bestFit="1" customWidth="1"/>
    <col min="3689" max="3689" width="7.85546875" bestFit="1" customWidth="1"/>
    <col min="3690" max="3690" width="4.85546875" bestFit="1" customWidth="1"/>
    <col min="3691" max="3691" width="7.85546875" bestFit="1" customWidth="1"/>
    <col min="3692" max="3692" width="4.85546875" bestFit="1" customWidth="1"/>
    <col min="3693" max="3693" width="7.85546875" bestFit="1" customWidth="1"/>
    <col min="3694" max="3694" width="9.42578125" bestFit="1" customWidth="1"/>
    <col min="3695" max="3695" width="6.42578125" bestFit="1" customWidth="1"/>
    <col min="3696" max="3696" width="7.85546875" bestFit="1" customWidth="1"/>
    <col min="3697" max="3697" width="4.85546875" bestFit="1" customWidth="1"/>
    <col min="3698" max="3698" width="7.85546875" bestFit="1" customWidth="1"/>
    <col min="3699" max="3699" width="4.85546875" bestFit="1" customWidth="1"/>
    <col min="3700" max="3700" width="7.85546875" bestFit="1" customWidth="1"/>
    <col min="3701" max="3701" width="4.85546875" bestFit="1" customWidth="1"/>
    <col min="3702" max="3702" width="7.85546875" bestFit="1" customWidth="1"/>
    <col min="3703" max="3703" width="4.85546875" bestFit="1" customWidth="1"/>
    <col min="3704" max="3704" width="7.85546875" bestFit="1" customWidth="1"/>
    <col min="3705" max="3705" width="9.42578125" bestFit="1" customWidth="1"/>
    <col min="3706" max="3706" width="6.42578125" bestFit="1" customWidth="1"/>
    <col min="3707" max="3707" width="7.85546875" bestFit="1" customWidth="1"/>
    <col min="3708" max="3708" width="9.42578125" bestFit="1" customWidth="1"/>
    <col min="3709" max="3709" width="6.42578125" bestFit="1" customWidth="1"/>
    <col min="3710" max="3710" width="7.85546875" bestFit="1" customWidth="1"/>
    <col min="3711" max="3711" width="4.85546875" bestFit="1" customWidth="1"/>
    <col min="3712" max="3712" width="7.85546875" bestFit="1" customWidth="1"/>
    <col min="3713" max="3713" width="4.85546875" bestFit="1" customWidth="1"/>
    <col min="3714" max="3714" width="7.85546875" bestFit="1" customWidth="1"/>
    <col min="3715" max="3715" width="9.42578125" bestFit="1" customWidth="1"/>
    <col min="3716" max="3716" width="6.42578125" bestFit="1" customWidth="1"/>
    <col min="3717" max="3717" width="7.85546875" bestFit="1" customWidth="1"/>
    <col min="3718" max="3718" width="9.42578125" bestFit="1" customWidth="1"/>
    <col min="3719" max="3719" width="6.42578125" bestFit="1" customWidth="1"/>
    <col min="3720" max="3720" width="7.85546875" bestFit="1" customWidth="1"/>
    <col min="3721" max="3722" width="4.85546875" bestFit="1" customWidth="1"/>
    <col min="3723" max="3723" width="7.85546875" bestFit="1" customWidth="1"/>
    <col min="3724" max="3724" width="4.85546875" bestFit="1" customWidth="1"/>
    <col min="3725" max="3725" width="7.85546875" bestFit="1" customWidth="1"/>
    <col min="3726" max="3726" width="9.42578125" bestFit="1" customWidth="1"/>
    <col min="3727" max="3727" width="6.42578125" bestFit="1" customWidth="1"/>
    <col min="3728" max="3728" width="7.85546875" bestFit="1" customWidth="1"/>
    <col min="3729" max="3729" width="4.85546875" bestFit="1" customWidth="1"/>
    <col min="3730" max="3730" width="7.85546875" bestFit="1" customWidth="1"/>
    <col min="3731" max="3731" width="9.42578125" bestFit="1" customWidth="1"/>
    <col min="3732" max="3732" width="6.42578125" bestFit="1" customWidth="1"/>
    <col min="3733" max="3733" width="7.85546875" bestFit="1" customWidth="1"/>
    <col min="3734" max="3734" width="9.42578125" bestFit="1" customWidth="1"/>
    <col min="3735" max="3735" width="6.42578125" bestFit="1" customWidth="1"/>
    <col min="3736" max="3736" width="7.85546875" bestFit="1" customWidth="1"/>
    <col min="3737" max="3737" width="4.85546875" bestFit="1" customWidth="1"/>
    <col min="3738" max="3738" width="7.85546875" bestFit="1" customWidth="1"/>
    <col min="3739" max="3739" width="4.85546875" bestFit="1" customWidth="1"/>
    <col min="3740" max="3740" width="7.85546875" bestFit="1" customWidth="1"/>
    <col min="3741" max="3741" width="9.42578125" bestFit="1" customWidth="1"/>
    <col min="3742" max="3742" width="6.42578125" bestFit="1" customWidth="1"/>
    <col min="3743" max="3743" width="7.85546875" bestFit="1" customWidth="1"/>
    <col min="3744" max="3744" width="9.42578125" bestFit="1" customWidth="1"/>
    <col min="3745" max="3745" width="6.42578125" bestFit="1" customWidth="1"/>
    <col min="3746" max="3746" width="7.85546875" bestFit="1" customWidth="1"/>
    <col min="3747" max="3747" width="9.42578125" bestFit="1" customWidth="1"/>
    <col min="3748" max="3748" width="6.42578125" bestFit="1" customWidth="1"/>
    <col min="3749" max="3749" width="7.85546875" bestFit="1" customWidth="1"/>
    <col min="3750" max="3750" width="4.85546875" bestFit="1" customWidth="1"/>
    <col min="3751" max="3751" width="7.85546875" bestFit="1" customWidth="1"/>
    <col min="3752" max="3752" width="9.42578125" bestFit="1" customWidth="1"/>
    <col min="3753" max="3753" width="6.42578125" bestFit="1" customWidth="1"/>
    <col min="3754" max="3754" width="7.85546875" bestFit="1" customWidth="1"/>
    <col min="3755" max="3755" width="9.42578125" bestFit="1" customWidth="1"/>
    <col min="3756" max="3756" width="6.42578125" bestFit="1" customWidth="1"/>
    <col min="3757" max="3757" width="7.85546875" bestFit="1" customWidth="1"/>
    <col min="3758" max="3758" width="4.85546875" bestFit="1" customWidth="1"/>
    <col min="3759" max="3759" width="7.85546875" bestFit="1" customWidth="1"/>
    <col min="3760" max="3760" width="4.85546875" bestFit="1" customWidth="1"/>
    <col min="3761" max="3761" width="7.85546875" bestFit="1" customWidth="1"/>
    <col min="3762" max="3762" width="4.85546875" bestFit="1" customWidth="1"/>
    <col min="3763" max="3763" width="7.85546875" bestFit="1" customWidth="1"/>
    <col min="3764" max="3764" width="4.85546875" bestFit="1" customWidth="1"/>
    <col min="3765" max="3765" width="7.85546875" bestFit="1" customWidth="1"/>
    <col min="3766" max="3766" width="4.85546875" bestFit="1" customWidth="1"/>
    <col min="3767" max="3767" width="7.85546875" bestFit="1" customWidth="1"/>
    <col min="3768" max="3768" width="9.42578125" bestFit="1" customWidth="1"/>
    <col min="3769" max="3769" width="6.42578125" bestFit="1" customWidth="1"/>
    <col min="3770" max="3770" width="7.85546875" bestFit="1" customWidth="1"/>
    <col min="3771" max="3771" width="4.85546875" bestFit="1" customWidth="1"/>
    <col min="3772" max="3772" width="7.85546875" bestFit="1" customWidth="1"/>
    <col min="3773" max="3773" width="4.85546875" bestFit="1" customWidth="1"/>
    <col min="3774" max="3774" width="7.85546875" bestFit="1" customWidth="1"/>
    <col min="3775" max="3775" width="4.85546875" bestFit="1" customWidth="1"/>
    <col min="3776" max="3776" width="7.85546875" bestFit="1" customWidth="1"/>
    <col min="3777" max="3777" width="4.85546875" bestFit="1" customWidth="1"/>
    <col min="3778" max="3778" width="7.85546875" bestFit="1" customWidth="1"/>
    <col min="3779" max="3779" width="9.42578125" bestFit="1" customWidth="1"/>
    <col min="3780" max="3780" width="6.42578125" bestFit="1" customWidth="1"/>
    <col min="3781" max="3781" width="7.85546875" bestFit="1" customWidth="1"/>
    <col min="3782" max="3782" width="9.42578125" bestFit="1" customWidth="1"/>
    <col min="3783" max="3783" width="6.42578125" bestFit="1" customWidth="1"/>
    <col min="3784" max="3784" width="7.85546875" bestFit="1" customWidth="1"/>
    <col min="3785" max="3785" width="4.85546875" bestFit="1" customWidth="1"/>
    <col min="3786" max="3786" width="7.85546875" bestFit="1" customWidth="1"/>
    <col min="3787" max="3787" width="4.85546875" bestFit="1" customWidth="1"/>
    <col min="3788" max="3788" width="7.85546875" bestFit="1" customWidth="1"/>
    <col min="3789" max="3789" width="9.42578125" bestFit="1" customWidth="1"/>
    <col min="3790" max="3790" width="6.42578125" bestFit="1" customWidth="1"/>
    <col min="3791" max="3791" width="7.85546875" bestFit="1" customWidth="1"/>
    <col min="3792" max="3792" width="9.42578125" bestFit="1" customWidth="1"/>
    <col min="3793" max="3793" width="6.42578125" bestFit="1" customWidth="1"/>
    <col min="3794" max="3794" width="7.85546875" bestFit="1" customWidth="1"/>
    <col min="3795" max="3795" width="9.42578125" bestFit="1" customWidth="1"/>
    <col min="3796" max="3796" width="6.42578125" bestFit="1" customWidth="1"/>
    <col min="3797" max="3797" width="7.85546875" bestFit="1" customWidth="1"/>
    <col min="3798" max="3798" width="4.85546875" bestFit="1" customWidth="1"/>
    <col min="3799" max="3799" width="7.85546875" bestFit="1" customWidth="1"/>
    <col min="3800" max="3800" width="9.42578125" bestFit="1" customWidth="1"/>
    <col min="3801" max="3801" width="6.42578125" bestFit="1" customWidth="1"/>
    <col min="3802" max="3802" width="7.85546875" bestFit="1" customWidth="1"/>
    <col min="3803" max="3803" width="4.85546875" bestFit="1" customWidth="1"/>
    <col min="3804" max="3804" width="7.85546875" bestFit="1" customWidth="1"/>
    <col min="3805" max="3805" width="9.42578125" bestFit="1" customWidth="1"/>
    <col min="3806" max="3806" width="6.42578125" bestFit="1" customWidth="1"/>
    <col min="3807" max="3807" width="7.85546875" bestFit="1" customWidth="1"/>
    <col min="3808" max="3808" width="9.42578125" bestFit="1" customWidth="1"/>
    <col min="3809" max="3809" width="6.42578125" bestFit="1" customWidth="1"/>
    <col min="3810" max="3810" width="7.85546875" bestFit="1" customWidth="1"/>
    <col min="3811" max="3811" width="9.42578125" bestFit="1" customWidth="1"/>
    <col min="3812" max="3812" width="6.42578125" bestFit="1" customWidth="1"/>
    <col min="3813" max="3813" width="7.85546875" bestFit="1" customWidth="1"/>
    <col min="3814" max="3814" width="4.85546875" bestFit="1" customWidth="1"/>
    <col min="3815" max="3815" width="7.85546875" bestFit="1" customWidth="1"/>
    <col min="3816" max="3816" width="4.85546875" bestFit="1" customWidth="1"/>
    <col min="3817" max="3817" width="7.85546875" bestFit="1" customWidth="1"/>
    <col min="3818" max="3818" width="4.85546875" bestFit="1" customWidth="1"/>
    <col min="3819" max="3819" width="7.85546875" bestFit="1" customWidth="1"/>
    <col min="3820" max="3820" width="9.42578125" bestFit="1" customWidth="1"/>
    <col min="3821" max="3821" width="6.42578125" bestFit="1" customWidth="1"/>
    <col min="3822" max="3822" width="7.85546875" bestFit="1" customWidth="1"/>
    <col min="3823" max="3823" width="4.85546875" bestFit="1" customWidth="1"/>
    <col min="3824" max="3824" width="7.85546875" bestFit="1" customWidth="1"/>
    <col min="3825" max="3825" width="4.85546875" bestFit="1" customWidth="1"/>
    <col min="3826" max="3826" width="7.85546875" bestFit="1" customWidth="1"/>
    <col min="3827" max="3827" width="9.42578125" bestFit="1" customWidth="1"/>
    <col min="3828" max="3828" width="6.42578125" bestFit="1" customWidth="1"/>
    <col min="3829" max="3829" width="7.85546875" bestFit="1" customWidth="1"/>
    <col min="3830" max="3830" width="4.85546875" bestFit="1" customWidth="1"/>
    <col min="3831" max="3831" width="7.85546875" bestFit="1" customWidth="1"/>
    <col min="3832" max="3832" width="4.85546875" bestFit="1" customWidth="1"/>
    <col min="3833" max="3833" width="7.85546875" bestFit="1" customWidth="1"/>
    <col min="3834" max="3834" width="4.85546875" bestFit="1" customWidth="1"/>
    <col min="3835" max="3835" width="7.85546875" bestFit="1" customWidth="1"/>
    <col min="3836" max="3836" width="9.42578125" bestFit="1" customWidth="1"/>
    <col min="3837" max="3837" width="6.42578125" bestFit="1" customWidth="1"/>
    <col min="3838" max="3838" width="7.85546875" bestFit="1" customWidth="1"/>
    <col min="3839" max="3839" width="9.42578125" bestFit="1" customWidth="1"/>
    <col min="3840" max="3840" width="6.42578125" bestFit="1" customWidth="1"/>
    <col min="3841" max="3841" width="7.85546875" bestFit="1" customWidth="1"/>
    <col min="3842" max="3842" width="9.42578125" bestFit="1" customWidth="1"/>
    <col min="3843" max="3843" width="6.42578125" bestFit="1" customWidth="1"/>
    <col min="3844" max="3844" width="7.85546875" bestFit="1" customWidth="1"/>
    <col min="3845" max="3845" width="4.85546875" bestFit="1" customWidth="1"/>
    <col min="3846" max="3846" width="7.85546875" bestFit="1" customWidth="1"/>
    <col min="3847" max="3847" width="9.42578125" bestFit="1" customWidth="1"/>
    <col min="3848" max="3848" width="6.42578125" bestFit="1" customWidth="1"/>
    <col min="3849" max="3849" width="7.85546875" bestFit="1" customWidth="1"/>
    <col min="3850" max="3850" width="9.42578125" bestFit="1" customWidth="1"/>
    <col min="3851" max="3851" width="6.42578125" bestFit="1" customWidth="1"/>
    <col min="3852" max="3852" width="7.85546875" bestFit="1" customWidth="1"/>
    <col min="3853" max="3853" width="9.42578125" bestFit="1" customWidth="1"/>
    <col min="3854" max="3854" width="6.42578125" bestFit="1" customWidth="1"/>
    <col min="3855" max="3855" width="7.85546875" bestFit="1" customWidth="1"/>
    <col min="3856" max="3856" width="9.42578125" bestFit="1" customWidth="1"/>
    <col min="3857" max="3857" width="6.42578125" bestFit="1" customWidth="1"/>
    <col min="3858" max="3858" width="7.85546875" bestFit="1" customWidth="1"/>
    <col min="3859" max="3859" width="9.42578125" bestFit="1" customWidth="1"/>
    <col min="3860" max="3860" width="6.42578125" bestFit="1" customWidth="1"/>
    <col min="3861" max="3861" width="7.85546875" bestFit="1" customWidth="1"/>
    <col min="3862" max="3862" width="4.85546875" bestFit="1" customWidth="1"/>
    <col min="3863" max="3863" width="7.85546875" bestFit="1" customWidth="1"/>
    <col min="3864" max="3864" width="4.85546875" bestFit="1" customWidth="1"/>
    <col min="3865" max="3865" width="7.85546875" bestFit="1" customWidth="1"/>
    <col min="3866" max="3867" width="4.85546875" bestFit="1" customWidth="1"/>
    <col min="3868" max="3868" width="7.85546875" bestFit="1" customWidth="1"/>
    <col min="3869" max="3869" width="4.85546875" bestFit="1" customWidth="1"/>
    <col min="3870" max="3870" width="7.85546875" bestFit="1" customWidth="1"/>
    <col min="3871" max="3871" width="4.85546875" bestFit="1" customWidth="1"/>
    <col min="3872" max="3872" width="7.85546875" bestFit="1" customWidth="1"/>
    <col min="3873" max="3873" width="4.85546875" bestFit="1" customWidth="1"/>
    <col min="3874" max="3874" width="7.85546875" bestFit="1" customWidth="1"/>
    <col min="3875" max="3875" width="9.42578125" bestFit="1" customWidth="1"/>
    <col min="3876" max="3876" width="6.42578125" bestFit="1" customWidth="1"/>
    <col min="3877" max="3877" width="7.85546875" bestFit="1" customWidth="1"/>
    <col min="3878" max="3878" width="4.85546875" bestFit="1" customWidth="1"/>
    <col min="3879" max="3879" width="7.85546875" bestFit="1" customWidth="1"/>
    <col min="3880" max="3880" width="4.85546875" bestFit="1" customWidth="1"/>
    <col min="3881" max="3881" width="7.85546875" bestFit="1" customWidth="1"/>
    <col min="3882" max="3882" width="4.85546875" bestFit="1" customWidth="1"/>
    <col min="3883" max="3883" width="7.85546875" bestFit="1" customWidth="1"/>
    <col min="3884" max="3884" width="9.42578125" bestFit="1" customWidth="1"/>
    <col min="3885" max="3885" width="6.42578125" bestFit="1" customWidth="1"/>
    <col min="3886" max="3886" width="7.85546875" bestFit="1" customWidth="1"/>
    <col min="3887" max="3887" width="9.42578125" bestFit="1" customWidth="1"/>
    <col min="3888" max="3888" width="6.42578125" bestFit="1" customWidth="1"/>
    <col min="3889" max="3889" width="7.85546875" bestFit="1" customWidth="1"/>
    <col min="3890" max="3890" width="4.85546875" bestFit="1" customWidth="1"/>
    <col min="3891" max="3891" width="7.85546875" bestFit="1" customWidth="1"/>
    <col min="3892" max="3892" width="4.85546875" bestFit="1" customWidth="1"/>
    <col min="3893" max="3893" width="7.85546875" bestFit="1" customWidth="1"/>
    <col min="3894" max="3894" width="9.42578125" bestFit="1" customWidth="1"/>
    <col min="3895" max="3895" width="6.42578125" bestFit="1" customWidth="1"/>
    <col min="3896" max="3896" width="7.85546875" bestFit="1" customWidth="1"/>
    <col min="3897" max="3897" width="9.42578125" bestFit="1" customWidth="1"/>
    <col min="3898" max="3898" width="6.42578125" bestFit="1" customWidth="1"/>
    <col min="3899" max="3899" width="7.85546875" bestFit="1" customWidth="1"/>
    <col min="3900" max="3900" width="4.85546875" bestFit="1" customWidth="1"/>
    <col min="3901" max="3901" width="7.85546875" bestFit="1" customWidth="1"/>
    <col min="3902" max="3902" width="4.85546875" bestFit="1" customWidth="1"/>
    <col min="3903" max="3903" width="7.85546875" bestFit="1" customWidth="1"/>
    <col min="3904" max="3904" width="4.85546875" bestFit="1" customWidth="1"/>
    <col min="3905" max="3905" width="7.85546875" bestFit="1" customWidth="1"/>
    <col min="3906" max="3906" width="4.85546875" bestFit="1" customWidth="1"/>
    <col min="3907" max="3907" width="7.85546875" bestFit="1" customWidth="1"/>
    <col min="3908" max="3908" width="9.42578125" bestFit="1" customWidth="1"/>
    <col min="3909" max="3909" width="6.42578125" bestFit="1" customWidth="1"/>
    <col min="3910" max="3910" width="7.85546875" bestFit="1" customWidth="1"/>
    <col min="3911" max="3911" width="4.85546875" bestFit="1" customWidth="1"/>
    <col min="3912" max="3912" width="7.85546875" bestFit="1" customWidth="1"/>
    <col min="3913" max="3913" width="4.85546875" bestFit="1" customWidth="1"/>
    <col min="3914" max="3914" width="7.85546875" bestFit="1" customWidth="1"/>
    <col min="3915" max="3915" width="4.85546875" bestFit="1" customWidth="1"/>
    <col min="3916" max="3916" width="7.85546875" bestFit="1" customWidth="1"/>
    <col min="3917" max="3917" width="4.85546875" bestFit="1" customWidth="1"/>
    <col min="3918" max="3918" width="7.85546875" bestFit="1" customWidth="1"/>
    <col min="3919" max="3919" width="9.42578125" bestFit="1" customWidth="1"/>
    <col min="3920" max="3920" width="6.42578125" bestFit="1" customWidth="1"/>
    <col min="3921" max="3921" width="7.85546875" bestFit="1" customWidth="1"/>
    <col min="3922" max="3922" width="9.42578125" bestFit="1" customWidth="1"/>
    <col min="3923" max="3923" width="6.42578125" bestFit="1" customWidth="1"/>
    <col min="3924" max="3924" width="7.85546875" bestFit="1" customWidth="1"/>
    <col min="3925" max="3925" width="4.85546875" bestFit="1" customWidth="1"/>
    <col min="3926" max="3926" width="7.85546875" bestFit="1" customWidth="1"/>
    <col min="3927" max="3927" width="4.85546875" bestFit="1" customWidth="1"/>
    <col min="3928" max="3928" width="7.85546875" bestFit="1" customWidth="1"/>
    <col min="3929" max="3929" width="9.42578125" bestFit="1" customWidth="1"/>
    <col min="3930" max="3930" width="6.42578125" bestFit="1" customWidth="1"/>
    <col min="3931" max="3931" width="7.85546875" bestFit="1" customWidth="1"/>
    <col min="3932" max="3932" width="4.85546875" bestFit="1" customWidth="1"/>
    <col min="3933" max="3933" width="7.85546875" bestFit="1" customWidth="1"/>
    <col min="3934" max="3934" width="4.85546875" bestFit="1" customWidth="1"/>
    <col min="3935" max="3935" width="7.85546875" bestFit="1" customWidth="1"/>
    <col min="3936" max="3936" width="9.42578125" bestFit="1" customWidth="1"/>
    <col min="3937" max="3937" width="6.42578125" bestFit="1" customWidth="1"/>
    <col min="3938" max="3938" width="7.85546875" bestFit="1" customWidth="1"/>
    <col min="3939" max="3939" width="4.85546875" bestFit="1" customWidth="1"/>
    <col min="3940" max="3940" width="7.85546875" bestFit="1" customWidth="1"/>
    <col min="3941" max="3941" width="4.85546875" bestFit="1" customWidth="1"/>
    <col min="3942" max="3942" width="7.85546875" bestFit="1" customWidth="1"/>
    <col min="3943" max="3943" width="9.42578125" bestFit="1" customWidth="1"/>
    <col min="3944" max="3944" width="6.42578125" bestFit="1" customWidth="1"/>
    <col min="3945" max="3945" width="7.85546875" bestFit="1" customWidth="1"/>
    <col min="3946" max="3946" width="4.85546875" bestFit="1" customWidth="1"/>
    <col min="3947" max="3947" width="7.85546875" bestFit="1" customWidth="1"/>
    <col min="3948" max="3948" width="4.85546875" bestFit="1" customWidth="1"/>
    <col min="3949" max="3949" width="7.85546875" bestFit="1" customWidth="1"/>
    <col min="3950" max="3950" width="4.85546875" bestFit="1" customWidth="1"/>
    <col min="3951" max="3951" width="7.85546875" bestFit="1" customWidth="1"/>
    <col min="3952" max="3952" width="9.42578125" bestFit="1" customWidth="1"/>
    <col min="3953" max="3953" width="6.42578125" bestFit="1" customWidth="1"/>
    <col min="3954" max="3954" width="7.85546875" bestFit="1" customWidth="1"/>
    <col min="3955" max="3955" width="9.42578125" bestFit="1" customWidth="1"/>
    <col min="3956" max="3956" width="6.42578125" bestFit="1" customWidth="1"/>
    <col min="3957" max="3957" width="7.85546875" bestFit="1" customWidth="1"/>
    <col min="3958" max="3959" width="4.85546875" bestFit="1" customWidth="1"/>
    <col min="3960" max="3960" width="7.85546875" bestFit="1" customWidth="1"/>
    <col min="3961" max="3961" width="4.85546875" bestFit="1" customWidth="1"/>
    <col min="3962" max="3962" width="7.85546875" bestFit="1" customWidth="1"/>
    <col min="3963" max="3963" width="9.42578125" bestFit="1" customWidth="1"/>
    <col min="3964" max="3964" width="6.42578125" bestFit="1" customWidth="1"/>
    <col min="3965" max="3965" width="7.85546875" bestFit="1" customWidth="1"/>
    <col min="3966" max="3966" width="9.42578125" bestFit="1" customWidth="1"/>
    <col min="3967" max="3967" width="6.42578125" bestFit="1" customWidth="1"/>
    <col min="3968" max="3968" width="7.85546875" bestFit="1" customWidth="1"/>
    <col min="3969" max="3969" width="9.42578125" bestFit="1" customWidth="1"/>
    <col min="3970" max="3970" width="6.42578125" bestFit="1" customWidth="1"/>
    <col min="3971" max="3971" width="7.85546875" bestFit="1" customWidth="1"/>
    <col min="3972" max="3972" width="9.42578125" bestFit="1" customWidth="1"/>
    <col min="3973" max="3973" width="6.42578125" bestFit="1" customWidth="1"/>
    <col min="3974" max="3974" width="7.85546875" bestFit="1" customWidth="1"/>
    <col min="3975" max="3975" width="4.85546875" bestFit="1" customWidth="1"/>
    <col min="3976" max="3976" width="7.85546875" bestFit="1" customWidth="1"/>
    <col min="3977" max="3977" width="9.42578125" bestFit="1" customWidth="1"/>
    <col min="3978" max="3978" width="6.42578125" bestFit="1" customWidth="1"/>
    <col min="3979" max="3979" width="7.85546875" bestFit="1" customWidth="1"/>
    <col min="3980" max="3980" width="4.85546875" bestFit="1" customWidth="1"/>
    <col min="3981" max="3981" width="7.85546875" bestFit="1" customWidth="1"/>
    <col min="3982" max="3982" width="9.42578125" bestFit="1" customWidth="1"/>
    <col min="3983" max="3983" width="6.42578125" bestFit="1" customWidth="1"/>
    <col min="3984" max="3984" width="7.85546875" bestFit="1" customWidth="1"/>
    <col min="3985" max="3985" width="9.42578125" bestFit="1" customWidth="1"/>
    <col min="3986" max="3986" width="6.42578125" bestFit="1" customWidth="1"/>
    <col min="3987" max="3987" width="7.85546875" bestFit="1" customWidth="1"/>
    <col min="3988" max="3988" width="9.42578125" bestFit="1" customWidth="1"/>
    <col min="3989" max="3989" width="6.42578125" bestFit="1" customWidth="1"/>
    <col min="3990" max="3990" width="7.85546875" bestFit="1" customWidth="1"/>
    <col min="3991" max="3991" width="4.85546875" bestFit="1" customWidth="1"/>
    <col min="3992" max="3992" width="7.85546875" bestFit="1" customWidth="1"/>
    <col min="3993" max="3993" width="9.42578125" bestFit="1" customWidth="1"/>
    <col min="3994" max="3994" width="6.42578125" bestFit="1" customWidth="1"/>
    <col min="3995" max="3995" width="7.85546875" bestFit="1" customWidth="1"/>
    <col min="3996" max="3996" width="4.85546875" bestFit="1" customWidth="1"/>
    <col min="3997" max="3997" width="7.85546875" bestFit="1" customWidth="1"/>
    <col min="3998" max="3998" width="9.42578125" bestFit="1" customWidth="1"/>
    <col min="3999" max="3999" width="6.42578125" bestFit="1" customWidth="1"/>
    <col min="4000" max="4000" width="7.85546875" bestFit="1" customWidth="1"/>
    <col min="4001" max="4001" width="9.42578125" bestFit="1" customWidth="1"/>
    <col min="4002" max="4002" width="6.42578125" bestFit="1" customWidth="1"/>
    <col min="4003" max="4003" width="7.85546875" bestFit="1" customWidth="1"/>
    <col min="4004" max="4004" width="9.42578125" bestFit="1" customWidth="1"/>
    <col min="4005" max="4005" width="6.42578125" bestFit="1" customWidth="1"/>
    <col min="4006" max="4006" width="7.85546875" bestFit="1" customWidth="1"/>
    <col min="4007" max="4007" width="9.42578125" bestFit="1" customWidth="1"/>
    <col min="4008" max="4008" width="6.42578125" bestFit="1" customWidth="1"/>
    <col min="4009" max="4009" width="7.85546875" bestFit="1" customWidth="1"/>
    <col min="4010" max="4010" width="9.42578125" bestFit="1" customWidth="1"/>
    <col min="4011" max="4011" width="6.42578125" bestFit="1" customWidth="1"/>
    <col min="4012" max="4012" width="7.85546875" bestFit="1" customWidth="1"/>
    <col min="4013" max="4013" width="4.85546875" bestFit="1" customWidth="1"/>
    <col min="4014" max="4014" width="7.85546875" bestFit="1" customWidth="1"/>
    <col min="4015" max="4015" width="9.42578125" bestFit="1" customWidth="1"/>
    <col min="4016" max="4016" width="6.42578125" bestFit="1" customWidth="1"/>
    <col min="4017" max="4017" width="7.85546875" bestFit="1" customWidth="1"/>
    <col min="4018" max="4018" width="9.42578125" bestFit="1" customWidth="1"/>
    <col min="4019" max="4019" width="6.42578125" bestFit="1" customWidth="1"/>
    <col min="4020" max="4020" width="7.85546875" bestFit="1" customWidth="1"/>
    <col min="4021" max="4021" width="4.85546875" bestFit="1" customWidth="1"/>
    <col min="4022" max="4022" width="7.85546875" bestFit="1" customWidth="1"/>
    <col min="4023" max="4023" width="4.85546875" bestFit="1" customWidth="1"/>
    <col min="4024" max="4024" width="7.85546875" bestFit="1" customWidth="1"/>
    <col min="4025" max="4025" width="9.42578125" bestFit="1" customWidth="1"/>
    <col min="4026" max="4026" width="6.42578125" bestFit="1" customWidth="1"/>
    <col min="4027" max="4027" width="7.85546875" bestFit="1" customWidth="1"/>
    <col min="4028" max="4028" width="4.85546875" bestFit="1" customWidth="1"/>
    <col min="4029" max="4029" width="7.85546875" bestFit="1" customWidth="1"/>
    <col min="4030" max="4030" width="4.85546875" bestFit="1" customWidth="1"/>
    <col min="4031" max="4031" width="7.85546875" bestFit="1" customWidth="1"/>
    <col min="4032" max="4032" width="4.85546875" bestFit="1" customWidth="1"/>
    <col min="4033" max="4033" width="7.85546875" bestFit="1" customWidth="1"/>
    <col min="4034" max="4034" width="4.85546875" bestFit="1" customWidth="1"/>
    <col min="4035" max="4035" width="7.85546875" bestFit="1" customWidth="1"/>
    <col min="4036" max="4036" width="4.85546875" bestFit="1" customWidth="1"/>
    <col min="4037" max="4037" width="7.85546875" bestFit="1" customWidth="1"/>
    <col min="4038" max="4038" width="4.85546875" bestFit="1" customWidth="1"/>
    <col min="4039" max="4039" width="7.85546875" bestFit="1" customWidth="1"/>
    <col min="4040" max="4040" width="9.42578125" bestFit="1" customWidth="1"/>
    <col min="4041" max="4041" width="6.42578125" bestFit="1" customWidth="1"/>
    <col min="4042" max="4042" width="7.85546875" bestFit="1" customWidth="1"/>
    <col min="4043" max="4043" width="9.42578125" bestFit="1" customWidth="1"/>
    <col min="4044" max="4044" width="6.42578125" bestFit="1" customWidth="1"/>
    <col min="4045" max="4045" width="7.85546875" bestFit="1" customWidth="1"/>
    <col min="4046" max="4046" width="9.42578125" bestFit="1" customWidth="1"/>
    <col min="4047" max="4047" width="6.42578125" bestFit="1" customWidth="1"/>
    <col min="4048" max="4048" width="7.85546875" bestFit="1" customWidth="1"/>
    <col min="4049" max="4049" width="9.42578125" bestFit="1" customWidth="1"/>
    <col min="4050" max="4050" width="6.42578125" bestFit="1" customWidth="1"/>
    <col min="4051" max="4051" width="7.85546875" bestFit="1" customWidth="1"/>
    <col min="4052" max="4052" width="9.42578125" bestFit="1" customWidth="1"/>
    <col min="4053" max="4053" width="6.42578125" bestFit="1" customWidth="1"/>
    <col min="4054" max="4054" width="7.85546875" bestFit="1" customWidth="1"/>
    <col min="4055" max="4055" width="4.85546875" bestFit="1" customWidth="1"/>
    <col min="4056" max="4056" width="7.85546875" bestFit="1" customWidth="1"/>
    <col min="4057" max="4057" width="9.42578125" bestFit="1" customWidth="1"/>
    <col min="4058" max="4058" width="6.42578125" bestFit="1" customWidth="1"/>
    <col min="4059" max="4059" width="7.85546875" bestFit="1" customWidth="1"/>
    <col min="4060" max="4060" width="9.42578125" bestFit="1" customWidth="1"/>
    <col min="4061" max="4061" width="6.42578125" bestFit="1" customWidth="1"/>
    <col min="4062" max="4062" width="7.85546875" bestFit="1" customWidth="1"/>
    <col min="4063" max="4063" width="9.42578125" bestFit="1" customWidth="1"/>
    <col min="4064" max="4064" width="6.42578125" bestFit="1" customWidth="1"/>
    <col min="4065" max="4065" width="7.85546875" bestFit="1" customWidth="1"/>
    <col min="4066" max="4066" width="4.85546875" bestFit="1" customWidth="1"/>
    <col min="4067" max="4067" width="7.85546875" bestFit="1" customWidth="1"/>
    <col min="4068" max="4068" width="4.85546875" bestFit="1" customWidth="1"/>
    <col min="4069" max="4069" width="7.85546875" bestFit="1" customWidth="1"/>
    <col min="4070" max="4070" width="9.42578125" bestFit="1" customWidth="1"/>
    <col min="4071" max="4071" width="6.42578125" bestFit="1" customWidth="1"/>
    <col min="4072" max="4072" width="7.85546875" bestFit="1" customWidth="1"/>
    <col min="4073" max="4073" width="9.42578125" bestFit="1" customWidth="1"/>
    <col min="4074" max="4074" width="6.42578125" bestFit="1" customWidth="1"/>
    <col min="4075" max="4075" width="7.85546875" bestFit="1" customWidth="1"/>
    <col min="4076" max="4076" width="9.42578125" bestFit="1" customWidth="1"/>
    <col min="4077" max="4077" width="6.42578125" bestFit="1" customWidth="1"/>
    <col min="4078" max="4078" width="7.85546875" bestFit="1" customWidth="1"/>
    <col min="4079" max="4079" width="9.42578125" bestFit="1" customWidth="1"/>
    <col min="4080" max="4080" width="6.42578125" bestFit="1" customWidth="1"/>
    <col min="4081" max="4081" width="7.85546875" bestFit="1" customWidth="1"/>
    <col min="4082" max="4082" width="4.85546875" bestFit="1" customWidth="1"/>
    <col min="4083" max="4083" width="7.85546875" bestFit="1" customWidth="1"/>
    <col min="4084" max="4084" width="9.42578125" bestFit="1" customWidth="1"/>
    <col min="4085" max="4085" width="6.42578125" bestFit="1" customWidth="1"/>
    <col min="4086" max="4086" width="7.85546875" bestFit="1" customWidth="1"/>
    <col min="4087" max="4087" width="9.42578125" bestFit="1" customWidth="1"/>
    <col min="4088" max="4088" width="6.42578125" bestFit="1" customWidth="1"/>
    <col min="4089" max="4089" width="7.85546875" bestFit="1" customWidth="1"/>
    <col min="4090" max="4090" width="9.42578125" bestFit="1" customWidth="1"/>
    <col min="4091" max="4091" width="6.42578125" bestFit="1" customWidth="1"/>
    <col min="4092" max="4092" width="7.85546875" bestFit="1" customWidth="1"/>
    <col min="4093" max="4093" width="4.85546875" bestFit="1" customWidth="1"/>
    <col min="4094" max="4094" width="7.85546875" bestFit="1" customWidth="1"/>
    <col min="4095" max="4095" width="4.85546875" bestFit="1" customWidth="1"/>
    <col min="4096" max="4096" width="7.85546875" bestFit="1" customWidth="1"/>
    <col min="4097" max="4097" width="4.85546875" bestFit="1" customWidth="1"/>
    <col min="4098" max="4098" width="7.85546875" bestFit="1" customWidth="1"/>
    <col min="4099" max="4099" width="4.85546875" bestFit="1" customWidth="1"/>
    <col min="4100" max="4100" width="7.85546875" bestFit="1" customWidth="1"/>
    <col min="4101" max="4101" width="4.85546875" bestFit="1" customWidth="1"/>
    <col min="4102" max="4102" width="7.85546875" bestFit="1" customWidth="1"/>
    <col min="4103" max="4103" width="4.85546875" bestFit="1" customWidth="1"/>
    <col min="4104" max="4104" width="7.85546875" bestFit="1" customWidth="1"/>
    <col min="4105" max="4105" width="9.42578125" bestFit="1" customWidth="1"/>
    <col min="4106" max="4106" width="6.42578125" bestFit="1" customWidth="1"/>
    <col min="4107" max="4107" width="7.85546875" bestFit="1" customWidth="1"/>
    <col min="4108" max="4108" width="4.85546875" bestFit="1" customWidth="1"/>
    <col min="4109" max="4109" width="7.85546875" bestFit="1" customWidth="1"/>
    <col min="4110" max="4110" width="9.42578125" bestFit="1" customWidth="1"/>
    <col min="4111" max="4111" width="6.42578125" bestFit="1" customWidth="1"/>
    <col min="4112" max="4112" width="7.85546875" bestFit="1" customWidth="1"/>
    <col min="4113" max="4113" width="9.42578125" bestFit="1" customWidth="1"/>
    <col min="4114" max="4114" width="6.42578125" bestFit="1" customWidth="1"/>
    <col min="4115" max="4115" width="7.85546875" bestFit="1" customWidth="1"/>
    <col min="4116" max="4116" width="9.42578125" bestFit="1" customWidth="1"/>
    <col min="4117" max="4117" width="6.42578125" bestFit="1" customWidth="1"/>
    <col min="4118" max="4118" width="7.85546875" bestFit="1" customWidth="1"/>
    <col min="4119" max="4119" width="4.85546875" bestFit="1" customWidth="1"/>
    <col min="4120" max="4120" width="7.85546875" bestFit="1" customWidth="1"/>
    <col min="4121" max="4121" width="4.85546875" bestFit="1" customWidth="1"/>
    <col min="4122" max="4122" width="7.85546875" bestFit="1" customWidth="1"/>
    <col min="4123" max="4123" width="4.85546875" bestFit="1" customWidth="1"/>
    <col min="4124" max="4124" width="7.85546875" bestFit="1" customWidth="1"/>
    <col min="4125" max="4125" width="9.42578125" bestFit="1" customWidth="1"/>
    <col min="4126" max="4126" width="6.42578125" bestFit="1" customWidth="1"/>
    <col min="4127" max="4127" width="7.85546875" bestFit="1" customWidth="1"/>
    <col min="4128" max="4128" width="4.85546875" bestFit="1" customWidth="1"/>
    <col min="4129" max="4129" width="7.85546875" bestFit="1" customWidth="1"/>
    <col min="4130" max="4130" width="9.42578125" bestFit="1" customWidth="1"/>
    <col min="4131" max="4131" width="6.42578125" bestFit="1" customWidth="1"/>
    <col min="4132" max="4132" width="7.85546875" bestFit="1" customWidth="1"/>
    <col min="4133" max="4133" width="4.85546875" bestFit="1" customWidth="1"/>
    <col min="4134" max="4134" width="7.85546875" bestFit="1" customWidth="1"/>
    <col min="4135" max="4135" width="9.42578125" bestFit="1" customWidth="1"/>
    <col min="4136" max="4136" width="6.42578125" bestFit="1" customWidth="1"/>
    <col min="4137" max="4137" width="7.85546875" bestFit="1" customWidth="1"/>
    <col min="4138" max="4138" width="9.42578125" bestFit="1" customWidth="1"/>
    <col min="4139" max="4139" width="6.42578125" bestFit="1" customWidth="1"/>
    <col min="4140" max="4140" width="7.85546875" bestFit="1" customWidth="1"/>
    <col min="4141" max="4141" width="9.42578125" bestFit="1" customWidth="1"/>
    <col min="4142" max="4142" width="6.42578125" bestFit="1" customWidth="1"/>
    <col min="4143" max="4143" width="7.85546875" bestFit="1" customWidth="1"/>
    <col min="4144" max="4144" width="9.42578125" bestFit="1" customWidth="1"/>
    <col min="4145" max="4145" width="6.42578125" bestFit="1" customWidth="1"/>
    <col min="4146" max="4146" width="7.85546875" bestFit="1" customWidth="1"/>
    <col min="4147" max="4147" width="4.85546875" bestFit="1" customWidth="1"/>
    <col min="4148" max="4148" width="7.85546875" bestFit="1" customWidth="1"/>
    <col min="4149" max="4149" width="9.42578125" bestFit="1" customWidth="1"/>
    <col min="4150" max="4150" width="6.42578125" bestFit="1" customWidth="1"/>
    <col min="4151" max="4151" width="7.85546875" bestFit="1" customWidth="1"/>
    <col min="4152" max="4152" width="9.42578125" bestFit="1" customWidth="1"/>
    <col min="4153" max="4153" width="6.42578125" bestFit="1" customWidth="1"/>
    <col min="4154" max="4154" width="7.85546875" bestFit="1" customWidth="1"/>
    <col min="4155" max="4155" width="9.42578125" bestFit="1" customWidth="1"/>
    <col min="4156" max="4156" width="6.42578125" bestFit="1" customWidth="1"/>
    <col min="4157" max="4157" width="7.85546875" bestFit="1" customWidth="1"/>
    <col min="4158" max="4158" width="4.85546875" bestFit="1" customWidth="1"/>
    <col min="4159" max="4159" width="7.85546875" bestFit="1" customWidth="1"/>
    <col min="4160" max="4160" width="9.42578125" bestFit="1" customWidth="1"/>
    <col min="4161" max="4161" width="6.42578125" bestFit="1" customWidth="1"/>
    <col min="4162" max="4162" width="7.85546875" bestFit="1" customWidth="1"/>
    <col min="4163" max="4163" width="4.85546875" bestFit="1" customWidth="1"/>
    <col min="4164" max="4164" width="7.85546875" bestFit="1" customWidth="1"/>
    <col min="4165" max="4165" width="4.85546875" bestFit="1" customWidth="1"/>
    <col min="4166" max="4166" width="7.85546875" bestFit="1" customWidth="1"/>
    <col min="4167" max="4167" width="9.42578125" bestFit="1" customWidth="1"/>
    <col min="4168" max="4168" width="6.42578125" bestFit="1" customWidth="1"/>
    <col min="4169" max="4169" width="7.85546875" bestFit="1" customWidth="1"/>
    <col min="4170" max="4170" width="9.42578125" bestFit="1" customWidth="1"/>
    <col min="4171" max="4171" width="6.42578125" bestFit="1" customWidth="1"/>
    <col min="4172" max="4172" width="7.85546875" bestFit="1" customWidth="1"/>
    <col min="4173" max="4173" width="4.85546875" bestFit="1" customWidth="1"/>
    <col min="4174" max="4174" width="7.85546875" bestFit="1" customWidth="1"/>
    <col min="4175" max="4175" width="4.85546875" bestFit="1" customWidth="1"/>
    <col min="4176" max="4176" width="7.85546875" bestFit="1" customWidth="1"/>
    <col min="4177" max="4177" width="4.85546875" bestFit="1" customWidth="1"/>
    <col min="4178" max="4178" width="7.85546875" bestFit="1" customWidth="1"/>
    <col min="4179" max="4179" width="4.85546875" bestFit="1" customWidth="1"/>
    <col min="4180" max="4180" width="7.85546875" bestFit="1" customWidth="1"/>
    <col min="4181" max="4181" width="4.85546875" bestFit="1" customWidth="1"/>
    <col min="4182" max="4182" width="7.85546875" bestFit="1" customWidth="1"/>
    <col min="4183" max="4183" width="9.42578125" bestFit="1" customWidth="1"/>
    <col min="4184" max="4184" width="6.42578125" bestFit="1" customWidth="1"/>
    <col min="4185" max="4185" width="7.85546875" bestFit="1" customWidth="1"/>
    <col min="4186" max="4186" width="9.42578125" bestFit="1" customWidth="1"/>
    <col min="4187" max="4187" width="6.42578125" bestFit="1" customWidth="1"/>
    <col min="4188" max="4188" width="7.85546875" bestFit="1" customWidth="1"/>
    <col min="4189" max="4189" width="9.42578125" bestFit="1" customWidth="1"/>
    <col min="4190" max="4190" width="6.42578125" bestFit="1" customWidth="1"/>
    <col min="4191" max="4191" width="7.85546875" bestFit="1" customWidth="1"/>
    <col min="4192" max="4192" width="9.42578125" bestFit="1" customWidth="1"/>
    <col min="4193" max="4193" width="6.42578125" bestFit="1" customWidth="1"/>
    <col min="4194" max="4194" width="7.85546875" bestFit="1" customWidth="1"/>
    <col min="4195" max="4195" width="9.42578125" bestFit="1" customWidth="1"/>
    <col min="4196" max="4196" width="6.42578125" bestFit="1" customWidth="1"/>
    <col min="4197" max="4197" width="7.85546875" bestFit="1" customWidth="1"/>
    <col min="4198" max="4198" width="9.42578125" bestFit="1" customWidth="1"/>
    <col min="4199" max="4199" width="6.42578125" bestFit="1" customWidth="1"/>
    <col min="4200" max="4200" width="7.85546875" bestFit="1" customWidth="1"/>
    <col min="4201" max="4201" width="4.85546875" bestFit="1" customWidth="1"/>
    <col min="4202" max="4202" width="7.85546875" bestFit="1" customWidth="1"/>
    <col min="4203" max="4203" width="4.85546875" bestFit="1" customWidth="1"/>
    <col min="4204" max="4204" width="7.85546875" bestFit="1" customWidth="1"/>
    <col min="4205" max="4205" width="4.85546875" bestFit="1" customWidth="1"/>
    <col min="4206" max="4206" width="7.85546875" bestFit="1" customWidth="1"/>
    <col min="4207" max="4207" width="9.42578125" bestFit="1" customWidth="1"/>
    <col min="4208" max="4208" width="6.42578125" bestFit="1" customWidth="1"/>
    <col min="4209" max="4209" width="7.85546875" bestFit="1" customWidth="1"/>
    <col min="4210" max="4210" width="9.42578125" bestFit="1" customWidth="1"/>
    <col min="4211" max="4211" width="6.42578125" bestFit="1" customWidth="1"/>
    <col min="4212" max="4212" width="7.85546875" bestFit="1" customWidth="1"/>
    <col min="4213" max="4213" width="9.42578125" bestFit="1" customWidth="1"/>
    <col min="4214" max="4214" width="6.42578125" bestFit="1" customWidth="1"/>
    <col min="4215" max="4215" width="7.85546875" bestFit="1" customWidth="1"/>
    <col min="4216" max="4216" width="4.85546875" bestFit="1" customWidth="1"/>
    <col min="4217" max="4217" width="7.85546875" bestFit="1" customWidth="1"/>
    <col min="4218" max="4218" width="9.42578125" bestFit="1" customWidth="1"/>
    <col min="4219" max="4219" width="6.42578125" bestFit="1" customWidth="1"/>
    <col min="4220" max="4220" width="7.85546875" bestFit="1" customWidth="1"/>
    <col min="4221" max="4221" width="9.42578125" bestFit="1" customWidth="1"/>
    <col min="4222" max="4222" width="6.42578125" bestFit="1" customWidth="1"/>
    <col min="4223" max="4223" width="7.85546875" bestFit="1" customWidth="1"/>
    <col min="4224" max="4224" width="4.85546875" bestFit="1" customWidth="1"/>
    <col min="4225" max="4225" width="7.85546875" bestFit="1" customWidth="1"/>
    <col min="4226" max="4226" width="9.42578125" bestFit="1" customWidth="1"/>
    <col min="4227" max="4228" width="4.85546875" bestFit="1" customWidth="1"/>
    <col min="4229" max="4229" width="7.85546875" bestFit="1" customWidth="1"/>
    <col min="4230" max="4230" width="4.85546875" bestFit="1" customWidth="1"/>
    <col min="4231" max="4231" width="7.85546875" bestFit="1" customWidth="1"/>
    <col min="4232" max="4232" width="9.42578125" bestFit="1" customWidth="1"/>
    <col min="4233" max="4233" width="6.42578125" bestFit="1" customWidth="1"/>
    <col min="4234" max="4234" width="7.85546875" bestFit="1" customWidth="1"/>
    <col min="4235" max="4235" width="9.42578125" bestFit="1" customWidth="1"/>
    <col min="4236" max="4236" width="6.42578125" bestFit="1" customWidth="1"/>
    <col min="4237" max="4237" width="7.85546875" bestFit="1" customWidth="1"/>
    <col min="4238" max="4238" width="4.85546875" bestFit="1" customWidth="1"/>
    <col min="4239" max="4239" width="7.85546875" bestFit="1" customWidth="1"/>
    <col min="4240" max="4240" width="4.85546875" bestFit="1" customWidth="1"/>
    <col min="4241" max="4241" width="7.85546875" bestFit="1" customWidth="1"/>
    <col min="4242" max="4242" width="9.42578125" bestFit="1" customWidth="1"/>
    <col min="4243" max="4243" width="6.42578125" bestFit="1" customWidth="1"/>
    <col min="4244" max="4244" width="7.85546875" bestFit="1" customWidth="1"/>
    <col min="4245" max="4245" width="4.85546875" bestFit="1" customWidth="1"/>
    <col min="4246" max="4246" width="7.85546875" bestFit="1" customWidth="1"/>
    <col min="4247" max="4247" width="4.85546875" bestFit="1" customWidth="1"/>
    <col min="4248" max="4248" width="7.85546875" bestFit="1" customWidth="1"/>
    <col min="4249" max="4249" width="4.85546875" bestFit="1" customWidth="1"/>
    <col min="4250" max="4250" width="7.85546875" bestFit="1" customWidth="1"/>
    <col min="4251" max="4251" width="9.42578125" bestFit="1" customWidth="1"/>
    <col min="4252" max="4252" width="6.42578125" bestFit="1" customWidth="1"/>
    <col min="4253" max="4253" width="7.85546875" bestFit="1" customWidth="1"/>
    <col min="4254" max="4254" width="4.85546875" bestFit="1" customWidth="1"/>
    <col min="4255" max="4255" width="7.85546875" bestFit="1" customWidth="1"/>
    <col min="4256" max="4256" width="4.85546875" bestFit="1" customWidth="1"/>
    <col min="4257" max="4257" width="7.85546875" bestFit="1" customWidth="1"/>
    <col min="4258" max="4258" width="4.85546875" bestFit="1" customWidth="1"/>
    <col min="4259" max="4259" width="7.85546875" bestFit="1" customWidth="1"/>
    <col min="4260" max="4260" width="9.42578125" bestFit="1" customWidth="1"/>
    <col min="4261" max="4261" width="6.42578125" bestFit="1" customWidth="1"/>
    <col min="4262" max="4262" width="7.85546875" bestFit="1" customWidth="1"/>
    <col min="4263" max="4263" width="9.42578125" bestFit="1" customWidth="1"/>
    <col min="4264" max="4264" width="6.42578125" bestFit="1" customWidth="1"/>
    <col min="4265" max="4265" width="7.85546875" bestFit="1" customWidth="1"/>
    <col min="4266" max="4266" width="9.42578125" bestFit="1" customWidth="1"/>
    <col min="4267" max="4267" width="6.42578125" bestFit="1" customWidth="1"/>
    <col min="4268" max="4268" width="7.85546875" bestFit="1" customWidth="1"/>
    <col min="4269" max="4269" width="4.85546875" bestFit="1" customWidth="1"/>
    <col min="4270" max="4270" width="7.85546875" bestFit="1" customWidth="1"/>
    <col min="4271" max="4271" width="9.42578125" bestFit="1" customWidth="1"/>
    <col min="4272" max="4272" width="6.42578125" bestFit="1" customWidth="1"/>
    <col min="4273" max="4273" width="7.85546875" bestFit="1" customWidth="1"/>
    <col min="4274" max="4274" width="4.85546875" bestFit="1" customWidth="1"/>
    <col min="4275" max="4275" width="7.85546875" bestFit="1" customWidth="1"/>
    <col min="4276" max="4276" width="4.85546875" bestFit="1" customWidth="1"/>
    <col min="4277" max="4277" width="7.85546875" bestFit="1" customWidth="1"/>
    <col min="4278" max="4278" width="9.42578125" bestFit="1" customWidth="1"/>
    <col min="4279" max="4279" width="6.42578125" bestFit="1" customWidth="1"/>
    <col min="4280" max="4280" width="7.85546875" bestFit="1" customWidth="1"/>
    <col min="4281" max="4281" width="4.85546875" bestFit="1" customWidth="1"/>
    <col min="4282" max="4282" width="7.85546875" bestFit="1" customWidth="1"/>
    <col min="4283" max="4283" width="4.85546875" bestFit="1" customWidth="1"/>
    <col min="4284" max="4284" width="7.85546875" bestFit="1" customWidth="1"/>
    <col min="4285" max="4285" width="4.85546875" bestFit="1" customWidth="1"/>
    <col min="4286" max="4286" width="7.85546875" bestFit="1" customWidth="1"/>
    <col min="4287" max="4287" width="9.42578125" bestFit="1" customWidth="1"/>
    <col min="4288" max="4288" width="6.42578125" bestFit="1" customWidth="1"/>
    <col min="4289" max="4289" width="7.85546875" bestFit="1" customWidth="1"/>
    <col min="4290" max="4290" width="4.85546875" bestFit="1" customWidth="1"/>
    <col min="4291" max="4291" width="7.85546875" bestFit="1" customWidth="1"/>
    <col min="4292" max="4292" width="9.42578125" bestFit="1" customWidth="1"/>
    <col min="4293" max="4293" width="6.42578125" bestFit="1" customWidth="1"/>
    <col min="4294" max="4294" width="7.85546875" bestFit="1" customWidth="1"/>
    <col min="4295" max="4295" width="4.85546875" bestFit="1" customWidth="1"/>
    <col min="4296" max="4296" width="7.85546875" bestFit="1" customWidth="1"/>
    <col min="4297" max="4297" width="9.42578125" bestFit="1" customWidth="1"/>
    <col min="4298" max="4298" width="6.42578125" bestFit="1" customWidth="1"/>
    <col min="4299" max="4299" width="7.85546875" bestFit="1" customWidth="1"/>
    <col min="4300" max="4300" width="9.42578125" bestFit="1" customWidth="1"/>
    <col min="4301" max="4301" width="6.42578125" bestFit="1" customWidth="1"/>
    <col min="4302" max="4302" width="7.85546875" bestFit="1" customWidth="1"/>
    <col min="4303" max="4303" width="9.42578125" bestFit="1" customWidth="1"/>
    <col min="4304" max="4304" width="6.42578125" bestFit="1" customWidth="1"/>
    <col min="4305" max="4305" width="7.85546875" bestFit="1" customWidth="1"/>
    <col min="4306" max="4306" width="4.85546875" bestFit="1" customWidth="1"/>
    <col min="4307" max="4307" width="7.85546875" bestFit="1" customWidth="1"/>
    <col min="4308" max="4308" width="4.85546875" bestFit="1" customWidth="1"/>
    <col min="4309" max="4309" width="7.85546875" bestFit="1" customWidth="1"/>
    <col min="4310" max="4310" width="4.85546875" bestFit="1" customWidth="1"/>
    <col min="4311" max="4311" width="7.85546875" bestFit="1" customWidth="1"/>
    <col min="4312" max="4312" width="4.85546875" bestFit="1" customWidth="1"/>
    <col min="4313" max="4313" width="7.85546875" bestFit="1" customWidth="1"/>
    <col min="4314" max="4314" width="4.85546875" bestFit="1" customWidth="1"/>
    <col min="4315" max="4315" width="7.85546875" bestFit="1" customWidth="1"/>
    <col min="4316" max="4316" width="4.85546875" bestFit="1" customWidth="1"/>
    <col min="4317" max="4317" width="7.85546875" bestFit="1" customWidth="1"/>
    <col min="4318" max="4318" width="9.42578125" bestFit="1" customWidth="1"/>
    <col min="4319" max="4319" width="6.42578125" bestFit="1" customWidth="1"/>
    <col min="4320" max="4320" width="7.85546875" bestFit="1" customWidth="1"/>
    <col min="4321" max="4321" width="4.85546875" bestFit="1" customWidth="1"/>
    <col min="4322" max="4322" width="7.85546875" bestFit="1" customWidth="1"/>
    <col min="4323" max="4323" width="4.85546875" bestFit="1" customWidth="1"/>
    <col min="4324" max="4324" width="7.85546875" bestFit="1" customWidth="1"/>
    <col min="4325" max="4325" width="9.42578125" bestFit="1" customWidth="1"/>
    <col min="4326" max="4326" width="6.42578125" bestFit="1" customWidth="1"/>
    <col min="4327" max="4327" width="7.85546875" bestFit="1" customWidth="1"/>
    <col min="4328" max="4328" width="9.42578125" bestFit="1" customWidth="1"/>
    <col min="4329" max="4329" width="6.42578125" bestFit="1" customWidth="1"/>
    <col min="4330" max="4330" width="7.85546875" bestFit="1" customWidth="1"/>
    <col min="4331" max="4331" width="9.42578125" bestFit="1" customWidth="1"/>
    <col min="4332" max="4332" width="6.42578125" bestFit="1" customWidth="1"/>
    <col min="4333" max="4333" width="7.85546875" bestFit="1" customWidth="1"/>
    <col min="4334" max="4334" width="9.42578125" bestFit="1" customWidth="1"/>
    <col min="4335" max="4335" width="6.42578125" bestFit="1" customWidth="1"/>
    <col min="4336" max="4336" width="7.85546875" bestFit="1" customWidth="1"/>
    <col min="4337" max="4337" width="9.42578125" bestFit="1" customWidth="1"/>
    <col min="4338" max="4338" width="6.42578125" bestFit="1" customWidth="1"/>
    <col min="4339" max="4339" width="7.85546875" bestFit="1" customWidth="1"/>
    <col min="4340" max="4340" width="4.85546875" bestFit="1" customWidth="1"/>
    <col min="4341" max="4341" width="7.85546875" bestFit="1" customWidth="1"/>
    <col min="4342" max="4342" width="4.85546875" bestFit="1" customWidth="1"/>
    <col min="4343" max="4343" width="7.85546875" bestFit="1" customWidth="1"/>
    <col min="4344" max="4344" width="9.42578125" bestFit="1" customWidth="1"/>
    <col min="4345" max="4345" width="6.42578125" bestFit="1" customWidth="1"/>
    <col min="4346" max="4346" width="7.85546875" bestFit="1" customWidth="1"/>
    <col min="4347" max="4347" width="9.42578125" bestFit="1" customWidth="1"/>
    <col min="4348" max="4348" width="6.42578125" bestFit="1" customWidth="1"/>
    <col min="4349" max="4349" width="7.85546875" bestFit="1" customWidth="1"/>
    <col min="4350" max="4350" width="4.85546875" bestFit="1" customWidth="1"/>
    <col min="4351" max="4351" width="7.85546875" bestFit="1" customWidth="1"/>
    <col min="4352" max="4352" width="9.42578125" bestFit="1" customWidth="1"/>
    <col min="4353" max="4353" width="6.42578125" bestFit="1" customWidth="1"/>
    <col min="4354" max="4354" width="7.85546875" bestFit="1" customWidth="1"/>
    <col min="4355" max="4355" width="9.42578125" bestFit="1" customWidth="1"/>
    <col min="4356" max="4356" width="6.42578125" bestFit="1" customWidth="1"/>
    <col min="4357" max="4357" width="7.85546875" bestFit="1" customWidth="1"/>
    <col min="4358" max="4358" width="9.42578125" bestFit="1" customWidth="1"/>
    <col min="4359" max="4359" width="6.42578125" bestFit="1" customWidth="1"/>
    <col min="4360" max="4360" width="7.85546875" bestFit="1" customWidth="1"/>
    <col min="4361" max="4361" width="4.85546875" bestFit="1" customWidth="1"/>
    <col min="4362" max="4362" width="7.85546875" bestFit="1" customWidth="1"/>
    <col min="4363" max="4363" width="4.85546875" bestFit="1" customWidth="1"/>
    <col min="4364" max="4364" width="7.85546875" bestFit="1" customWidth="1"/>
    <col min="4365" max="4365" width="4.85546875" bestFit="1" customWidth="1"/>
    <col min="4366" max="4366" width="7.85546875" bestFit="1" customWidth="1"/>
    <col min="4367" max="4367" width="9.42578125" bestFit="1" customWidth="1"/>
    <col min="4368" max="4368" width="6.42578125" bestFit="1" customWidth="1"/>
    <col min="4369" max="4369" width="7.85546875" bestFit="1" customWidth="1"/>
    <col min="4370" max="4370" width="9.42578125" bestFit="1" customWidth="1"/>
    <col min="4371" max="4371" width="6.42578125" bestFit="1" customWidth="1"/>
    <col min="4372" max="4372" width="7.85546875" bestFit="1" customWidth="1"/>
    <col min="4373" max="4373" width="4.85546875" bestFit="1" customWidth="1"/>
    <col min="4374" max="4374" width="7.85546875" bestFit="1" customWidth="1"/>
    <col min="4375" max="4375" width="9.42578125" bestFit="1" customWidth="1"/>
    <col min="4376" max="4376" width="6.42578125" bestFit="1" customWidth="1"/>
    <col min="4377" max="4377" width="7.85546875" bestFit="1" customWidth="1"/>
    <col min="4378" max="4378" width="9.42578125" bestFit="1" customWidth="1"/>
    <col min="4379" max="4379" width="6.42578125" bestFit="1" customWidth="1"/>
    <col min="4380" max="4380" width="7.85546875" bestFit="1" customWidth="1"/>
    <col min="4381" max="4381" width="9.42578125" bestFit="1" customWidth="1"/>
    <col min="4382" max="4382" width="6.42578125" bestFit="1" customWidth="1"/>
    <col min="4383" max="4383" width="7.85546875" bestFit="1" customWidth="1"/>
    <col min="4384" max="4384" width="4.85546875" bestFit="1" customWidth="1"/>
    <col min="4385" max="4385" width="7.85546875" bestFit="1" customWidth="1"/>
    <col min="4386" max="4386" width="9.42578125" bestFit="1" customWidth="1"/>
    <col min="4387" max="4387" width="6.42578125" bestFit="1" customWidth="1"/>
    <col min="4388" max="4388" width="7.85546875" bestFit="1" customWidth="1"/>
    <col min="4389" max="4389" width="4.85546875" bestFit="1" customWidth="1"/>
    <col min="4390" max="4390" width="7.85546875" bestFit="1" customWidth="1"/>
    <col min="4391" max="4391" width="4.85546875" bestFit="1" customWidth="1"/>
    <col min="4392" max="4392" width="7.85546875" bestFit="1" customWidth="1"/>
    <col min="4393" max="4393" width="9.42578125" bestFit="1" customWidth="1"/>
    <col min="4394" max="4394" width="6.42578125" bestFit="1" customWidth="1"/>
    <col min="4395" max="4395" width="7.85546875" bestFit="1" customWidth="1"/>
    <col min="4396" max="4396" width="9.42578125" bestFit="1" customWidth="1"/>
    <col min="4397" max="4397" width="6.42578125" bestFit="1" customWidth="1"/>
    <col min="4398" max="4398" width="7.85546875" bestFit="1" customWidth="1"/>
    <col min="4399" max="4399" width="9.42578125" bestFit="1" customWidth="1"/>
    <col min="4400" max="4400" width="6.42578125" bestFit="1" customWidth="1"/>
    <col min="4401" max="4401" width="7.85546875" bestFit="1" customWidth="1"/>
    <col min="4402" max="4402" width="4.85546875" bestFit="1" customWidth="1"/>
    <col min="4403" max="4403" width="7.85546875" bestFit="1" customWidth="1"/>
    <col min="4404" max="4404" width="9.42578125" bestFit="1" customWidth="1"/>
    <col min="4405" max="4405" width="6.42578125" bestFit="1" customWidth="1"/>
    <col min="4406" max="4406" width="7.85546875" bestFit="1" customWidth="1"/>
    <col min="4407" max="4407" width="9.42578125" bestFit="1" customWidth="1"/>
    <col min="4408" max="4408" width="6.42578125" bestFit="1" customWidth="1"/>
    <col min="4409" max="4409" width="7.85546875" bestFit="1" customWidth="1"/>
    <col min="4410" max="4410" width="4.85546875" bestFit="1" customWidth="1"/>
    <col min="4411" max="4411" width="7.85546875" bestFit="1" customWidth="1"/>
    <col min="4412" max="4412" width="4.85546875" bestFit="1" customWidth="1"/>
    <col min="4413" max="4413" width="7.85546875" bestFit="1" customWidth="1"/>
    <col min="4414" max="4414" width="9.42578125" bestFit="1" customWidth="1"/>
    <col min="4415" max="4416" width="4.85546875" bestFit="1" customWidth="1"/>
    <col min="4417" max="4417" width="7.85546875" bestFit="1" customWidth="1"/>
    <col min="4418" max="4418" width="9.42578125" bestFit="1" customWidth="1"/>
    <col min="4419" max="4419" width="6.42578125" bestFit="1" customWidth="1"/>
    <col min="4420" max="4420" width="7.85546875" bestFit="1" customWidth="1"/>
    <col min="4421" max="4421" width="9.42578125" bestFit="1" customWidth="1"/>
    <col min="4422" max="4422" width="6.42578125" bestFit="1" customWidth="1"/>
    <col min="4423" max="4423" width="7.85546875" bestFit="1" customWidth="1"/>
    <col min="4424" max="4424" width="4.85546875" bestFit="1" customWidth="1"/>
    <col min="4425" max="4425" width="7.85546875" bestFit="1" customWidth="1"/>
    <col min="4426" max="4427" width="4.85546875" bestFit="1" customWidth="1"/>
    <col min="4428" max="4428" width="7.85546875" bestFit="1" customWidth="1"/>
    <col min="4429" max="4429" width="4.85546875" bestFit="1" customWidth="1"/>
    <col min="4430" max="4430" width="7.85546875" bestFit="1" customWidth="1"/>
    <col min="4431" max="4431" width="9.42578125" bestFit="1" customWidth="1"/>
    <col min="4432" max="4432" width="6.42578125" bestFit="1" customWidth="1"/>
    <col min="4433" max="4433" width="7.85546875" bestFit="1" customWidth="1"/>
    <col min="4434" max="4434" width="9.42578125" bestFit="1" customWidth="1"/>
    <col min="4435" max="4435" width="6.42578125" bestFit="1" customWidth="1"/>
    <col min="4436" max="4436" width="7.85546875" bestFit="1" customWidth="1"/>
    <col min="4437" max="4437" width="9.42578125" bestFit="1" customWidth="1"/>
    <col min="4438" max="4438" width="6.42578125" bestFit="1" customWidth="1"/>
    <col min="4439" max="4439" width="7.85546875" bestFit="1" customWidth="1"/>
    <col min="4440" max="4440" width="9.42578125" bestFit="1" customWidth="1"/>
    <col min="4441" max="4441" width="6.42578125" bestFit="1" customWidth="1"/>
    <col min="4442" max="4442" width="7.85546875" bestFit="1" customWidth="1"/>
    <col min="4443" max="4443" width="4.85546875" bestFit="1" customWidth="1"/>
    <col min="4444" max="4444" width="7.85546875" bestFit="1" customWidth="1"/>
    <col min="4445" max="4445" width="4.85546875" bestFit="1" customWidth="1"/>
    <col min="4446" max="4446" width="7.85546875" bestFit="1" customWidth="1"/>
    <col min="4447" max="4447" width="9.42578125" bestFit="1" customWidth="1"/>
    <col min="4448" max="4448" width="6.42578125" bestFit="1" customWidth="1"/>
    <col min="4449" max="4449" width="7.85546875" bestFit="1" customWidth="1"/>
    <col min="4450" max="4450" width="4.85546875" bestFit="1" customWidth="1"/>
    <col min="4451" max="4451" width="7.85546875" bestFit="1" customWidth="1"/>
    <col min="4452" max="4452" width="4.85546875" bestFit="1" customWidth="1"/>
    <col min="4453" max="4453" width="7.85546875" bestFit="1" customWidth="1"/>
    <col min="4454" max="4454" width="9.42578125" bestFit="1" customWidth="1"/>
    <col min="4455" max="4456" width="4.85546875" bestFit="1" customWidth="1"/>
    <col min="4457" max="4457" width="7.85546875" bestFit="1" customWidth="1"/>
    <col min="4458" max="4458" width="4.85546875" bestFit="1" customWidth="1"/>
    <col min="4459" max="4459" width="7.85546875" bestFit="1" customWidth="1"/>
    <col min="4460" max="4460" width="4.85546875" bestFit="1" customWidth="1"/>
    <col min="4461" max="4461" width="7.85546875" bestFit="1" customWidth="1"/>
    <col min="4462" max="4462" width="4.85546875" bestFit="1" customWidth="1"/>
    <col min="4463" max="4463" width="7.85546875" bestFit="1" customWidth="1"/>
    <col min="4464" max="4464" width="4.85546875" bestFit="1" customWidth="1"/>
    <col min="4465" max="4465" width="7.85546875" bestFit="1" customWidth="1"/>
    <col min="4466" max="4466" width="4.85546875" bestFit="1" customWidth="1"/>
    <col min="4467" max="4467" width="7.85546875" bestFit="1" customWidth="1"/>
    <col min="4468" max="4468" width="9.42578125" bestFit="1" customWidth="1"/>
    <col min="4469" max="4469" width="6.42578125" bestFit="1" customWidth="1"/>
    <col min="4470" max="4470" width="7.85546875" bestFit="1" customWidth="1"/>
    <col min="4471" max="4471" width="4.85546875" bestFit="1" customWidth="1"/>
    <col min="4472" max="4472" width="7.85546875" bestFit="1" customWidth="1"/>
    <col min="4473" max="4473" width="4.85546875" bestFit="1" customWidth="1"/>
    <col min="4474" max="4474" width="7.85546875" bestFit="1" customWidth="1"/>
    <col min="4475" max="4475" width="9.42578125" bestFit="1" customWidth="1"/>
    <col min="4476" max="4476" width="6.42578125" bestFit="1" customWidth="1"/>
    <col min="4477" max="4477" width="7.85546875" bestFit="1" customWidth="1"/>
    <col min="4478" max="4478" width="9.42578125" bestFit="1" customWidth="1"/>
    <col min="4479" max="4479" width="6.42578125" bestFit="1" customWidth="1"/>
    <col min="4480" max="4480" width="7.85546875" bestFit="1" customWidth="1"/>
    <col min="4481" max="4481" width="4.85546875" bestFit="1" customWidth="1"/>
    <col min="4482" max="4482" width="7.85546875" bestFit="1" customWidth="1"/>
    <col min="4483" max="4483" width="4.85546875" bestFit="1" customWidth="1"/>
    <col min="4484" max="4484" width="7.85546875" bestFit="1" customWidth="1"/>
    <col min="4485" max="4485" width="4.85546875" bestFit="1" customWidth="1"/>
    <col min="4486" max="4486" width="7.85546875" bestFit="1" customWidth="1"/>
    <col min="4487" max="4487" width="9.42578125" bestFit="1" customWidth="1"/>
    <col min="4488" max="4488" width="6.42578125" bestFit="1" customWidth="1"/>
    <col min="4489" max="4489" width="7.85546875" bestFit="1" customWidth="1"/>
    <col min="4490" max="4490" width="9.42578125" bestFit="1" customWidth="1"/>
    <col min="4491" max="4491" width="6.42578125" bestFit="1" customWidth="1"/>
    <col min="4492" max="4492" width="7.85546875" bestFit="1" customWidth="1"/>
    <col min="4493" max="4493" width="9.42578125" bestFit="1" customWidth="1"/>
    <col min="4494" max="4494" width="6.42578125" bestFit="1" customWidth="1"/>
    <col min="4495" max="4495" width="7.85546875" bestFit="1" customWidth="1"/>
    <col min="4496" max="4496" width="9.42578125" bestFit="1" customWidth="1"/>
    <col min="4497" max="4497" width="6.42578125" bestFit="1" customWidth="1"/>
    <col min="4498" max="4498" width="7.85546875" bestFit="1" customWidth="1"/>
    <col min="4499" max="4499" width="4.85546875" bestFit="1" customWidth="1"/>
    <col min="4500" max="4500" width="7.85546875" bestFit="1" customWidth="1"/>
    <col min="4501" max="4501" width="9.42578125" bestFit="1" customWidth="1"/>
    <col min="4502" max="4502" width="6.42578125" bestFit="1" customWidth="1"/>
    <col min="4503" max="4503" width="7.85546875" bestFit="1" customWidth="1"/>
    <col min="4504" max="4504" width="4.85546875" bestFit="1" customWidth="1"/>
    <col min="4505" max="4505" width="7.85546875" bestFit="1" customWidth="1"/>
    <col min="4506" max="4506" width="4.85546875" bestFit="1" customWidth="1"/>
    <col min="4507" max="4507" width="7.85546875" bestFit="1" customWidth="1"/>
    <col min="4508" max="4508" width="4.85546875" bestFit="1" customWidth="1"/>
    <col min="4509" max="4509" width="7.85546875" bestFit="1" customWidth="1"/>
    <col min="4510" max="4510" width="9.42578125" bestFit="1" customWidth="1"/>
    <col min="4511" max="4511" width="6.42578125" bestFit="1" customWidth="1"/>
    <col min="4512" max="4512" width="7.85546875" bestFit="1" customWidth="1"/>
    <col min="4513" max="4513" width="4.85546875" bestFit="1" customWidth="1"/>
    <col min="4514" max="4514" width="7.85546875" bestFit="1" customWidth="1"/>
    <col min="4515" max="4515" width="4.85546875" bestFit="1" customWidth="1"/>
    <col min="4516" max="4516" width="7.85546875" bestFit="1" customWidth="1"/>
    <col min="4517" max="4517" width="9.42578125" bestFit="1" customWidth="1"/>
    <col min="4518" max="4518" width="6.42578125" bestFit="1" customWidth="1"/>
    <col min="4519" max="4519" width="7.85546875" bestFit="1" customWidth="1"/>
    <col min="4520" max="4520" width="4.85546875" bestFit="1" customWidth="1"/>
    <col min="4521" max="4521" width="7.85546875" bestFit="1" customWidth="1"/>
    <col min="4522" max="4522" width="4.85546875" bestFit="1" customWidth="1"/>
    <col min="4523" max="4523" width="7.85546875" bestFit="1" customWidth="1"/>
    <col min="4524" max="4524" width="4.85546875" bestFit="1" customWidth="1"/>
    <col min="4525" max="4525" width="7.85546875" bestFit="1" customWidth="1"/>
    <col min="4526" max="4526" width="4.85546875" bestFit="1" customWidth="1"/>
    <col min="4527" max="4527" width="7.85546875" bestFit="1" customWidth="1"/>
    <col min="4528" max="4528" width="4.85546875" bestFit="1" customWidth="1"/>
    <col min="4529" max="4529" width="7.85546875" bestFit="1" customWidth="1"/>
    <col min="4530" max="4530" width="9.42578125" bestFit="1" customWidth="1"/>
    <col min="4531" max="4531" width="6.42578125" bestFit="1" customWidth="1"/>
    <col min="4532" max="4532" width="7.85546875" bestFit="1" customWidth="1"/>
    <col min="4533" max="4533" width="9.42578125" bestFit="1" customWidth="1"/>
    <col min="4534" max="4534" width="6.42578125" bestFit="1" customWidth="1"/>
    <col min="4535" max="4535" width="7.85546875" bestFit="1" customWidth="1"/>
    <col min="4536" max="4536" width="9.42578125" bestFit="1" customWidth="1"/>
    <col min="4537" max="4537" width="6.42578125" bestFit="1" customWidth="1"/>
    <col min="4538" max="4538" width="7.85546875" bestFit="1" customWidth="1"/>
    <col min="4539" max="4539" width="4.85546875" bestFit="1" customWidth="1"/>
    <col min="4540" max="4540" width="7.85546875" bestFit="1" customWidth="1"/>
    <col min="4541" max="4541" width="4.85546875" bestFit="1" customWidth="1"/>
    <col min="4542" max="4542" width="7.85546875" bestFit="1" customWidth="1"/>
    <col min="4543" max="4543" width="9.42578125" bestFit="1" customWidth="1"/>
    <col min="4544" max="4544" width="6.42578125" bestFit="1" customWidth="1"/>
    <col min="4545" max="4545" width="7.85546875" bestFit="1" customWidth="1"/>
    <col min="4546" max="4546" width="9.42578125" bestFit="1" customWidth="1"/>
    <col min="4547" max="4547" width="6.42578125" bestFit="1" customWidth="1"/>
    <col min="4548" max="4548" width="7.85546875" bestFit="1" customWidth="1"/>
    <col min="4549" max="4549" width="9.42578125" bestFit="1" customWidth="1"/>
    <col min="4550" max="4550" width="6.42578125" bestFit="1" customWidth="1"/>
    <col min="4551" max="4551" width="7.85546875" bestFit="1" customWidth="1"/>
    <col min="4552" max="4552" width="9.42578125" bestFit="1" customWidth="1"/>
    <col min="4553" max="4553" width="6.42578125" bestFit="1" customWidth="1"/>
    <col min="4554" max="4554" width="7.85546875" bestFit="1" customWidth="1"/>
    <col min="4555" max="4555" width="9.42578125" bestFit="1" customWidth="1"/>
    <col min="4556" max="4557" width="4.85546875" bestFit="1" customWidth="1"/>
    <col min="4558" max="4558" width="7.85546875" bestFit="1" customWidth="1"/>
    <col min="4559" max="4559" width="4.85546875" bestFit="1" customWidth="1"/>
    <col min="4560" max="4560" width="7.85546875" bestFit="1" customWidth="1"/>
    <col min="4561" max="4561" width="4.85546875" bestFit="1" customWidth="1"/>
    <col min="4562" max="4562" width="7.85546875" bestFit="1" customWidth="1"/>
    <col min="4563" max="4563" width="9.42578125" bestFit="1" customWidth="1"/>
    <col min="4564" max="4564" width="6.42578125" bestFit="1" customWidth="1"/>
    <col min="4565" max="4565" width="7.85546875" bestFit="1" customWidth="1"/>
    <col min="4566" max="4566" width="9.42578125" bestFit="1" customWidth="1"/>
    <col min="4567" max="4567" width="6.42578125" bestFit="1" customWidth="1"/>
    <col min="4568" max="4568" width="7.85546875" bestFit="1" customWidth="1"/>
    <col min="4569" max="4569" width="4.85546875" bestFit="1" customWidth="1"/>
    <col min="4570" max="4570" width="7.85546875" bestFit="1" customWidth="1"/>
    <col min="4571" max="4571" width="9.42578125" bestFit="1" customWidth="1"/>
    <col min="4572" max="4572" width="6.42578125" bestFit="1" customWidth="1"/>
    <col min="4573" max="4573" width="7.85546875" bestFit="1" customWidth="1"/>
    <col min="4574" max="4574" width="9.42578125" bestFit="1" customWidth="1"/>
    <col min="4575" max="4575" width="6.42578125" bestFit="1" customWidth="1"/>
    <col min="4576" max="4576" width="7.85546875" bestFit="1" customWidth="1"/>
    <col min="4577" max="4577" width="4.85546875" bestFit="1" customWidth="1"/>
    <col min="4578" max="4578" width="7.85546875" bestFit="1" customWidth="1"/>
    <col min="4579" max="4579" width="4.85546875" bestFit="1" customWidth="1"/>
    <col min="4580" max="4580" width="7.85546875" bestFit="1" customWidth="1"/>
    <col min="4581" max="4581" width="9.42578125" bestFit="1" customWidth="1"/>
    <col min="4582" max="4582" width="6.42578125" bestFit="1" customWidth="1"/>
    <col min="4583" max="4583" width="7.85546875" bestFit="1" customWidth="1"/>
    <col min="4584" max="4584" width="9.42578125" bestFit="1" customWidth="1"/>
    <col min="4585" max="4585" width="6.42578125" bestFit="1" customWidth="1"/>
    <col min="4586" max="4586" width="7.85546875" bestFit="1" customWidth="1"/>
    <col min="4587" max="4587" width="4.85546875" bestFit="1" customWidth="1"/>
    <col min="4588" max="4588" width="7.85546875" bestFit="1" customWidth="1"/>
    <col min="4589" max="4589" width="4.85546875" bestFit="1" customWidth="1"/>
    <col min="4590" max="4590" width="7.85546875" bestFit="1" customWidth="1"/>
    <col min="4591" max="4591" width="4.85546875" bestFit="1" customWidth="1"/>
    <col min="4592" max="4592" width="7.85546875" bestFit="1" customWidth="1"/>
    <col min="4593" max="4593" width="9.42578125" bestFit="1" customWidth="1"/>
    <col min="4594" max="4594" width="6.42578125" bestFit="1" customWidth="1"/>
    <col min="4595" max="4595" width="7.85546875" bestFit="1" customWidth="1"/>
    <col min="4596" max="4596" width="4.85546875" bestFit="1" customWidth="1"/>
    <col min="4597" max="4597" width="7.85546875" bestFit="1" customWidth="1"/>
    <col min="4598" max="4598" width="9.42578125" bestFit="1" customWidth="1"/>
    <col min="4599" max="4599" width="6.42578125" bestFit="1" customWidth="1"/>
    <col min="4600" max="4600" width="7.85546875" bestFit="1" customWidth="1"/>
    <col min="4601" max="4601" width="9.42578125" bestFit="1" customWidth="1"/>
    <col min="4602" max="4602" width="6.42578125" bestFit="1" customWidth="1"/>
    <col min="4603" max="4603" width="7.85546875" bestFit="1" customWidth="1"/>
    <col min="4604" max="4604" width="9.42578125" bestFit="1" customWidth="1"/>
    <col min="4605" max="4605" width="6.42578125" bestFit="1" customWidth="1"/>
    <col min="4606" max="4606" width="7.85546875" bestFit="1" customWidth="1"/>
    <col min="4607" max="4607" width="4.85546875" bestFit="1" customWidth="1"/>
    <col min="4608" max="4608" width="7.85546875" bestFit="1" customWidth="1"/>
    <col min="4609" max="4609" width="9.42578125" bestFit="1" customWidth="1"/>
    <col min="4610" max="4610" width="6.42578125" bestFit="1" customWidth="1"/>
    <col min="4611" max="4611" width="7.85546875" bestFit="1" customWidth="1"/>
    <col min="4612" max="4612" width="9.42578125" bestFit="1" customWidth="1"/>
    <col min="4613" max="4613" width="6.42578125" bestFit="1" customWidth="1"/>
    <col min="4614" max="4614" width="7.85546875" bestFit="1" customWidth="1"/>
    <col min="4615" max="4615" width="9.42578125" bestFit="1" customWidth="1"/>
    <col min="4616" max="4616" width="6.42578125" bestFit="1" customWidth="1"/>
    <col min="4617" max="4617" width="7.85546875" bestFit="1" customWidth="1"/>
    <col min="4618" max="4618" width="4.85546875" bestFit="1" customWidth="1"/>
    <col min="4619" max="4619" width="7.85546875" bestFit="1" customWidth="1"/>
    <col min="4620" max="4620" width="9.42578125" bestFit="1" customWidth="1"/>
    <col min="4621" max="4621" width="6.42578125" bestFit="1" customWidth="1"/>
    <col min="4622" max="4622" width="7.85546875" bestFit="1" customWidth="1"/>
    <col min="4623" max="4623" width="9.42578125" bestFit="1" customWidth="1"/>
    <col min="4624" max="4624" width="6.42578125" bestFit="1" customWidth="1"/>
    <col min="4625" max="4625" width="7.85546875" bestFit="1" customWidth="1"/>
    <col min="4626" max="4626" width="9.42578125" bestFit="1" customWidth="1"/>
    <col min="4627" max="4627" width="6.42578125" bestFit="1" customWidth="1"/>
    <col min="4628" max="4628" width="7.85546875" bestFit="1" customWidth="1"/>
    <col min="4629" max="4629" width="4.85546875" bestFit="1" customWidth="1"/>
    <col min="4630" max="4630" width="7.85546875" bestFit="1" customWidth="1"/>
    <col min="4631" max="4631" width="9.42578125" bestFit="1" customWidth="1"/>
    <col min="4632" max="4632" width="6.42578125" bestFit="1" customWidth="1"/>
    <col min="4633" max="4633" width="7.85546875" bestFit="1" customWidth="1"/>
    <col min="4634" max="4634" width="9.42578125" bestFit="1" customWidth="1"/>
    <col min="4635" max="4635" width="6.42578125" bestFit="1" customWidth="1"/>
    <col min="4636" max="4636" width="7.85546875" bestFit="1" customWidth="1"/>
    <col min="4637" max="4637" width="9.42578125" bestFit="1" customWidth="1"/>
    <col min="4638" max="4638" width="6.42578125" bestFit="1" customWidth="1"/>
    <col min="4639" max="4639" width="7.85546875" bestFit="1" customWidth="1"/>
    <col min="4640" max="4640" width="4.85546875" bestFit="1" customWidth="1"/>
    <col min="4641" max="4641" width="7.85546875" bestFit="1" customWidth="1"/>
    <col min="4642" max="4642" width="9.42578125" bestFit="1" customWidth="1"/>
    <col min="4643" max="4643" width="6.42578125" bestFit="1" customWidth="1"/>
    <col min="4644" max="4644" width="7.85546875" bestFit="1" customWidth="1"/>
    <col min="4645" max="4645" width="9.42578125" bestFit="1" customWidth="1"/>
    <col min="4646" max="4646" width="6.42578125" bestFit="1" customWidth="1"/>
    <col min="4647" max="4647" width="7.85546875" bestFit="1" customWidth="1"/>
    <col min="4648" max="4648" width="9.42578125" bestFit="1" customWidth="1"/>
    <col min="4649" max="4649" width="6.42578125" bestFit="1" customWidth="1"/>
    <col min="4650" max="4650" width="7.85546875" bestFit="1" customWidth="1"/>
    <col min="4651" max="4651" width="4.85546875" bestFit="1" customWidth="1"/>
    <col min="4652" max="4652" width="7.85546875" bestFit="1" customWidth="1"/>
    <col min="4653" max="4653" width="9.42578125" bestFit="1" customWidth="1"/>
    <col min="4654" max="4654" width="6.42578125" bestFit="1" customWidth="1"/>
    <col min="4655" max="4655" width="7.85546875" bestFit="1" customWidth="1"/>
    <col min="4656" max="4656" width="9.42578125" bestFit="1" customWidth="1"/>
    <col min="4657" max="4657" width="6.42578125" bestFit="1" customWidth="1"/>
    <col min="4658" max="4658" width="7.85546875" bestFit="1" customWidth="1"/>
    <col min="4659" max="4659" width="9.42578125" bestFit="1" customWidth="1"/>
    <col min="4660" max="4660" width="6.42578125" bestFit="1" customWidth="1"/>
    <col min="4661" max="4661" width="7.85546875" bestFit="1" customWidth="1"/>
    <col min="4662" max="4662" width="9.42578125" bestFit="1" customWidth="1"/>
    <col min="4663" max="4663" width="6.42578125" bestFit="1" customWidth="1"/>
    <col min="4664" max="4664" width="7.85546875" bestFit="1" customWidth="1"/>
    <col min="4665" max="4665" width="4.85546875" bestFit="1" customWidth="1"/>
    <col min="4666" max="4666" width="7.85546875" bestFit="1" customWidth="1"/>
    <col min="4667" max="4667" width="4.85546875" bestFit="1" customWidth="1"/>
    <col min="4668" max="4668" width="7.85546875" bestFit="1" customWidth="1"/>
    <col min="4669" max="4669" width="9.42578125" bestFit="1" customWidth="1"/>
    <col min="4670" max="4670" width="6.42578125" bestFit="1" customWidth="1"/>
    <col min="4671" max="4671" width="7.85546875" bestFit="1" customWidth="1"/>
    <col min="4672" max="4672" width="9.42578125" bestFit="1" customWidth="1"/>
    <col min="4673" max="4673" width="6.42578125" bestFit="1" customWidth="1"/>
    <col min="4674" max="4674" width="7.85546875" bestFit="1" customWidth="1"/>
    <col min="4675" max="4675" width="9.42578125" bestFit="1" customWidth="1"/>
    <col min="4676" max="4676" width="6.42578125" bestFit="1" customWidth="1"/>
    <col min="4677" max="4677" width="7.85546875" bestFit="1" customWidth="1"/>
    <col min="4678" max="4678" width="4.85546875" bestFit="1" customWidth="1"/>
    <col min="4679" max="4679" width="7.85546875" bestFit="1" customWidth="1"/>
    <col min="4680" max="4681" width="4.85546875" bestFit="1" customWidth="1"/>
    <col min="4682" max="4682" width="7.85546875" bestFit="1" customWidth="1"/>
    <col min="4683" max="4684" width="4.85546875" bestFit="1" customWidth="1"/>
    <col min="4685" max="4685" width="7.85546875" bestFit="1" customWidth="1"/>
    <col min="4686" max="4686" width="4.85546875" bestFit="1" customWidth="1"/>
    <col min="4687" max="4687" width="7.85546875" bestFit="1" customWidth="1"/>
    <col min="4688" max="4688" width="4.85546875" bestFit="1" customWidth="1"/>
    <col min="4689" max="4689" width="7.85546875" bestFit="1" customWidth="1"/>
    <col min="4690" max="4690" width="9.42578125" bestFit="1" customWidth="1"/>
    <col min="4691" max="4691" width="6.42578125" bestFit="1" customWidth="1"/>
    <col min="4692" max="4692" width="7.85546875" bestFit="1" customWidth="1"/>
    <col min="4693" max="4693" width="4.85546875" bestFit="1" customWidth="1"/>
    <col min="4694" max="4694" width="7.85546875" bestFit="1" customWidth="1"/>
    <col min="4695" max="4695" width="4.85546875" bestFit="1" customWidth="1"/>
    <col min="4696" max="4696" width="7.85546875" bestFit="1" customWidth="1"/>
    <col min="4697" max="4697" width="9.42578125" bestFit="1" customWidth="1"/>
    <col min="4698" max="4698" width="6.42578125" bestFit="1" customWidth="1"/>
    <col min="4699" max="4699" width="7.85546875" bestFit="1" customWidth="1"/>
    <col min="4700" max="4700" width="4.85546875" bestFit="1" customWidth="1"/>
    <col min="4701" max="4701" width="7.85546875" bestFit="1" customWidth="1"/>
    <col min="4702" max="4702" width="9.42578125" bestFit="1" customWidth="1"/>
    <col min="4703" max="4704" width="4.85546875" bestFit="1" customWidth="1"/>
    <col min="4705" max="4705" width="7.85546875" bestFit="1" customWidth="1"/>
    <col min="4706" max="4706" width="4.85546875" bestFit="1" customWidth="1"/>
    <col min="4707" max="4707" width="7.85546875" bestFit="1" customWidth="1"/>
    <col min="4708" max="4708" width="9.42578125" bestFit="1" customWidth="1"/>
    <col min="4709" max="4709" width="6.42578125" bestFit="1" customWidth="1"/>
    <col min="4710" max="4710" width="7.85546875" bestFit="1" customWidth="1"/>
    <col min="4711" max="4711" width="9.42578125" bestFit="1" customWidth="1"/>
    <col min="4712" max="4712" width="6.42578125" bestFit="1" customWidth="1"/>
    <col min="4713" max="4713" width="7.85546875" bestFit="1" customWidth="1"/>
    <col min="4714" max="4714" width="9.42578125" bestFit="1" customWidth="1"/>
    <col min="4715" max="4716" width="4.85546875" bestFit="1" customWidth="1"/>
    <col min="4717" max="4717" width="7.85546875" bestFit="1" customWidth="1"/>
    <col min="4718" max="4718" width="4.85546875" bestFit="1" customWidth="1"/>
    <col min="4719" max="4719" width="7.85546875" bestFit="1" customWidth="1"/>
    <col min="4720" max="4720" width="4.85546875" bestFit="1" customWidth="1"/>
    <col min="4721" max="4721" width="7.85546875" bestFit="1" customWidth="1"/>
    <col min="4722" max="4722" width="9.42578125" bestFit="1" customWidth="1"/>
    <col min="4723" max="4723" width="6.42578125" bestFit="1" customWidth="1"/>
    <col min="4724" max="4724" width="7.85546875" bestFit="1" customWidth="1"/>
    <col min="4725" max="4725" width="9.42578125" bestFit="1" customWidth="1"/>
    <col min="4726" max="4726" width="6.42578125" bestFit="1" customWidth="1"/>
    <col min="4727" max="4727" width="7.85546875" bestFit="1" customWidth="1"/>
    <col min="4728" max="4728" width="9.42578125" bestFit="1" customWidth="1"/>
    <col min="4729" max="4729" width="6.42578125" bestFit="1" customWidth="1"/>
    <col min="4730" max="4730" width="7.85546875" bestFit="1" customWidth="1"/>
    <col min="4731" max="4731" width="4.85546875" bestFit="1" customWidth="1"/>
    <col min="4732" max="4732" width="7.85546875" bestFit="1" customWidth="1"/>
    <col min="4733" max="4733" width="9.42578125" bestFit="1" customWidth="1"/>
    <col min="4734" max="4734" width="6.42578125" bestFit="1" customWidth="1"/>
    <col min="4735" max="4735" width="7.85546875" bestFit="1" customWidth="1"/>
    <col min="4736" max="4736" width="4.85546875" bestFit="1" customWidth="1"/>
    <col min="4737" max="4737" width="7.85546875" bestFit="1" customWidth="1"/>
    <col min="4738" max="4738" width="4.85546875" bestFit="1" customWidth="1"/>
    <col min="4739" max="4739" width="7.85546875" bestFit="1" customWidth="1"/>
    <col min="4740" max="4740" width="4.85546875" bestFit="1" customWidth="1"/>
    <col min="4741" max="4741" width="7.85546875" bestFit="1" customWidth="1"/>
    <col min="4742" max="4742" width="4.85546875" bestFit="1" customWidth="1"/>
    <col min="4743" max="4743" width="7.85546875" bestFit="1" customWidth="1"/>
    <col min="4744" max="4744" width="9.42578125" bestFit="1" customWidth="1"/>
    <col min="4745" max="4745" width="6.42578125" bestFit="1" customWidth="1"/>
    <col min="4746" max="4746" width="7.85546875" bestFit="1" customWidth="1"/>
    <col min="4747" max="4747" width="9.42578125" bestFit="1" customWidth="1"/>
    <col min="4748" max="4748" width="6.42578125" bestFit="1" customWidth="1"/>
    <col min="4749" max="4749" width="7.85546875" bestFit="1" customWidth="1"/>
    <col min="4750" max="4750" width="9.42578125" bestFit="1" customWidth="1"/>
    <col min="4751" max="4751" width="6.42578125" bestFit="1" customWidth="1"/>
    <col min="4752" max="4752" width="7.85546875" bestFit="1" customWidth="1"/>
    <col min="4753" max="4753" width="9.42578125" bestFit="1" customWidth="1"/>
    <col min="4754" max="4754" width="6.42578125" bestFit="1" customWidth="1"/>
    <col min="4755" max="4755" width="7.85546875" bestFit="1" customWidth="1"/>
    <col min="4756" max="4756" width="4.85546875" bestFit="1" customWidth="1"/>
    <col min="4757" max="4757" width="7.85546875" bestFit="1" customWidth="1"/>
    <col min="4758" max="4758" width="9.42578125" bestFit="1" customWidth="1"/>
    <col min="4759" max="4759" width="6.42578125" bestFit="1" customWidth="1"/>
    <col min="4760" max="4760" width="7.85546875" bestFit="1" customWidth="1"/>
    <col min="4761" max="4761" width="9.42578125" bestFit="1" customWidth="1"/>
    <col min="4762" max="4762" width="6.42578125" bestFit="1" customWidth="1"/>
    <col min="4763" max="4763" width="7.85546875" bestFit="1" customWidth="1"/>
    <col min="4764" max="4764" width="9.42578125" bestFit="1" customWidth="1"/>
    <col min="4765" max="4765" width="6.42578125" bestFit="1" customWidth="1"/>
    <col min="4766" max="4766" width="7.85546875" bestFit="1" customWidth="1"/>
    <col min="4767" max="4767" width="9.42578125" bestFit="1" customWidth="1"/>
    <col min="4768" max="4768" width="6.42578125" bestFit="1" customWidth="1"/>
    <col min="4769" max="4769" width="7.85546875" bestFit="1" customWidth="1"/>
    <col min="4770" max="4770" width="9.42578125" bestFit="1" customWidth="1"/>
    <col min="4771" max="4771" width="6.42578125" bestFit="1" customWidth="1"/>
    <col min="4772" max="4772" width="7.85546875" bestFit="1" customWidth="1"/>
    <col min="4773" max="4773" width="4.85546875" bestFit="1" customWidth="1"/>
    <col min="4774" max="4774" width="7.85546875" bestFit="1" customWidth="1"/>
    <col min="4775" max="4775" width="4.85546875" bestFit="1" customWidth="1"/>
    <col min="4776" max="4776" width="7.85546875" bestFit="1" customWidth="1"/>
    <col min="4777" max="4777" width="9.42578125" bestFit="1" customWidth="1"/>
    <col min="4778" max="4778" width="6.42578125" bestFit="1" customWidth="1"/>
    <col min="4779" max="4779" width="7.85546875" bestFit="1" customWidth="1"/>
    <col min="4780" max="4780" width="9.42578125" bestFit="1" customWidth="1"/>
    <col min="4781" max="4781" width="6.42578125" bestFit="1" customWidth="1"/>
    <col min="4782" max="4782" width="7.85546875" bestFit="1" customWidth="1"/>
    <col min="4783" max="4783" width="9.42578125" bestFit="1" customWidth="1"/>
    <col min="4784" max="4784" width="6.42578125" bestFit="1" customWidth="1"/>
    <col min="4785" max="4785" width="7.85546875" bestFit="1" customWidth="1"/>
    <col min="4786" max="4786" width="9.42578125" bestFit="1" customWidth="1"/>
    <col min="4787" max="4787" width="6.42578125" bestFit="1" customWidth="1"/>
    <col min="4788" max="4788" width="7.85546875" bestFit="1" customWidth="1"/>
    <col min="4789" max="4789" width="9.42578125" bestFit="1" customWidth="1"/>
    <col min="4790" max="4790" width="6.42578125" bestFit="1" customWidth="1"/>
    <col min="4791" max="4791" width="7.85546875" bestFit="1" customWidth="1"/>
    <col min="4792" max="4792" width="4.85546875" bestFit="1" customWidth="1"/>
    <col min="4793" max="4793" width="7.85546875" bestFit="1" customWidth="1"/>
    <col min="4794" max="4794" width="9.42578125" bestFit="1" customWidth="1"/>
    <col min="4795" max="4795" width="6.42578125" bestFit="1" customWidth="1"/>
    <col min="4796" max="4796" width="7.85546875" bestFit="1" customWidth="1"/>
    <col min="4797" max="4797" width="9.42578125" bestFit="1" customWidth="1"/>
    <col min="4798" max="4798" width="6.42578125" bestFit="1" customWidth="1"/>
    <col min="4799" max="4799" width="7.85546875" bestFit="1" customWidth="1"/>
    <col min="4800" max="4800" width="9.42578125" bestFit="1" customWidth="1"/>
    <col min="4801" max="4801" width="6.42578125" bestFit="1" customWidth="1"/>
    <col min="4802" max="4802" width="7.85546875" bestFit="1" customWidth="1"/>
    <col min="4803" max="4803" width="9.42578125" bestFit="1" customWidth="1"/>
    <col min="4804" max="4804" width="6.42578125" bestFit="1" customWidth="1"/>
    <col min="4805" max="4805" width="7.85546875" bestFit="1" customWidth="1"/>
    <col min="4806" max="4806" width="9.42578125" bestFit="1" customWidth="1"/>
    <col min="4807" max="4807" width="6.42578125" bestFit="1" customWidth="1"/>
    <col min="4808" max="4808" width="7.85546875" bestFit="1" customWidth="1"/>
    <col min="4809" max="4809" width="9.42578125" bestFit="1" customWidth="1"/>
    <col min="4810" max="4810" width="6.42578125" bestFit="1" customWidth="1"/>
    <col min="4811" max="4811" width="7.85546875" bestFit="1" customWidth="1"/>
    <col min="4812" max="4812" width="4.85546875" bestFit="1" customWidth="1"/>
    <col min="4813" max="4813" width="7.85546875" bestFit="1" customWidth="1"/>
    <col min="4814" max="4814" width="4.85546875" bestFit="1" customWidth="1"/>
    <col min="4815" max="4815" width="7.85546875" bestFit="1" customWidth="1"/>
    <col min="4816" max="4816" width="9.42578125" bestFit="1" customWidth="1"/>
    <col min="4817" max="4817" width="6.42578125" bestFit="1" customWidth="1"/>
    <col min="4818" max="4818" width="7.85546875" bestFit="1" customWidth="1"/>
    <col min="4819" max="4819" width="9.42578125" bestFit="1" customWidth="1"/>
    <col min="4820" max="4820" width="6.42578125" bestFit="1" customWidth="1"/>
    <col min="4821" max="4821" width="7.85546875" bestFit="1" customWidth="1"/>
    <col min="4822" max="4822" width="9.42578125" bestFit="1" customWidth="1"/>
    <col min="4823" max="4823" width="6.42578125" bestFit="1" customWidth="1"/>
    <col min="4824" max="4824" width="7.85546875" bestFit="1" customWidth="1"/>
    <col min="4825" max="4825" width="9.42578125" bestFit="1" customWidth="1"/>
    <col min="4826" max="4827" width="4.85546875" bestFit="1" customWidth="1"/>
    <col min="4828" max="4828" width="7.85546875" bestFit="1" customWidth="1"/>
    <col min="4829" max="4829" width="4.85546875" bestFit="1" customWidth="1"/>
    <col min="4830" max="4830" width="7.85546875" bestFit="1" customWidth="1"/>
    <col min="4831" max="4831" width="9.42578125" bestFit="1" customWidth="1"/>
    <col min="4832" max="4832" width="6.42578125" bestFit="1" customWidth="1"/>
    <col min="4833" max="4833" width="7.85546875" bestFit="1" customWidth="1"/>
    <col min="4834" max="4834" width="4.85546875" bestFit="1" customWidth="1"/>
    <col min="4835" max="4835" width="7.85546875" bestFit="1" customWidth="1"/>
    <col min="4836" max="4836" width="4.85546875" bestFit="1" customWidth="1"/>
    <col min="4837" max="4837" width="7.85546875" bestFit="1" customWidth="1"/>
    <col min="4838" max="4838" width="4.85546875" bestFit="1" customWidth="1"/>
    <col min="4839" max="4839" width="7.85546875" bestFit="1" customWidth="1"/>
    <col min="4840" max="4840" width="9.42578125" bestFit="1" customWidth="1"/>
    <col min="4841" max="4841" width="6.42578125" bestFit="1" customWidth="1"/>
    <col min="4842" max="4842" width="7.85546875" bestFit="1" customWidth="1"/>
    <col min="4843" max="4843" width="9.42578125" bestFit="1" customWidth="1"/>
    <col min="4844" max="4844" width="6.42578125" bestFit="1" customWidth="1"/>
    <col min="4845" max="4845" width="7.85546875" bestFit="1" customWidth="1"/>
    <col min="4846" max="4846" width="9.42578125" bestFit="1" customWidth="1"/>
    <col min="4847" max="4847" width="6.42578125" bestFit="1" customWidth="1"/>
    <col min="4848" max="4848" width="7.85546875" bestFit="1" customWidth="1"/>
    <col min="4849" max="4849" width="9.42578125" bestFit="1" customWidth="1"/>
    <col min="4850" max="4850" width="6.42578125" bestFit="1" customWidth="1"/>
    <col min="4851" max="4851" width="7.85546875" bestFit="1" customWidth="1"/>
    <col min="4852" max="4852" width="9.42578125" bestFit="1" customWidth="1"/>
    <col min="4853" max="4853" width="6.42578125" bestFit="1" customWidth="1"/>
    <col min="4854" max="4854" width="7.85546875" bestFit="1" customWidth="1"/>
    <col min="4855" max="4855" width="4.85546875" bestFit="1" customWidth="1"/>
    <col min="4856" max="4856" width="7.85546875" bestFit="1" customWidth="1"/>
    <col min="4857" max="4857" width="9.42578125" bestFit="1" customWidth="1"/>
    <col min="4858" max="4858" width="6.42578125" bestFit="1" customWidth="1"/>
    <col min="4859" max="4859" width="7.85546875" bestFit="1" customWidth="1"/>
    <col min="4860" max="4860" width="9.42578125" bestFit="1" customWidth="1"/>
    <col min="4861" max="4861" width="6.42578125" bestFit="1" customWidth="1"/>
    <col min="4862" max="4862" width="7.85546875" bestFit="1" customWidth="1"/>
    <col min="4863" max="4863" width="4.85546875" bestFit="1" customWidth="1"/>
    <col min="4864" max="4864" width="7.85546875" bestFit="1" customWidth="1"/>
    <col min="4865" max="4865" width="9.42578125" bestFit="1" customWidth="1"/>
    <col min="4866" max="4866" width="6.42578125" bestFit="1" customWidth="1"/>
    <col min="4867" max="4867" width="7.85546875" bestFit="1" customWidth="1"/>
    <col min="4868" max="4868" width="9.42578125" bestFit="1" customWidth="1"/>
    <col min="4869" max="4869" width="6.42578125" bestFit="1" customWidth="1"/>
    <col min="4870" max="4870" width="7.85546875" bestFit="1" customWidth="1"/>
    <col min="4871" max="4871" width="9.42578125" bestFit="1" customWidth="1"/>
    <col min="4872" max="4872" width="6.42578125" bestFit="1" customWidth="1"/>
    <col min="4873" max="4873" width="7.85546875" bestFit="1" customWidth="1"/>
    <col min="4874" max="4874" width="9.42578125" bestFit="1" customWidth="1"/>
    <col min="4875" max="4875" width="6.42578125" bestFit="1" customWidth="1"/>
    <col min="4876" max="4876" width="7.85546875" bestFit="1" customWidth="1"/>
    <col min="4877" max="4877" width="9.42578125" bestFit="1" customWidth="1"/>
    <col min="4878" max="4878" width="6.42578125" bestFit="1" customWidth="1"/>
    <col min="4879" max="4879" width="7.85546875" bestFit="1" customWidth="1"/>
    <col min="4880" max="4880" width="9.42578125" bestFit="1" customWidth="1"/>
    <col min="4881" max="4881" width="6.42578125" bestFit="1" customWidth="1"/>
    <col min="4882" max="4882" width="7.85546875" bestFit="1" customWidth="1"/>
    <col min="4883" max="4883" width="9.42578125" bestFit="1" customWidth="1"/>
    <col min="4884" max="4884" width="6.42578125" bestFit="1" customWidth="1"/>
    <col min="4885" max="4885" width="7.85546875" bestFit="1" customWidth="1"/>
    <col min="4886" max="4886" width="9.42578125" bestFit="1" customWidth="1"/>
    <col min="4887" max="4887" width="6.42578125" bestFit="1" customWidth="1"/>
    <col min="4888" max="4888" width="7.85546875" bestFit="1" customWidth="1"/>
    <col min="4889" max="4889" width="9.42578125" bestFit="1" customWidth="1"/>
    <col min="4890" max="4890" width="6.42578125" bestFit="1" customWidth="1"/>
    <col min="4891" max="4891" width="7.85546875" bestFit="1" customWidth="1"/>
    <col min="4892" max="4892" width="4.85546875" bestFit="1" customWidth="1"/>
    <col min="4893" max="4893" width="7.85546875" bestFit="1" customWidth="1"/>
    <col min="4894" max="4894" width="4.85546875" bestFit="1" customWidth="1"/>
    <col min="4895" max="4895" width="7.85546875" bestFit="1" customWidth="1"/>
    <col min="4896" max="4896" width="9.42578125" bestFit="1" customWidth="1"/>
    <col min="4897" max="4897" width="6.42578125" bestFit="1" customWidth="1"/>
    <col min="4898" max="4898" width="7.85546875" bestFit="1" customWidth="1"/>
    <col min="4899" max="4899" width="4.85546875" bestFit="1" customWidth="1"/>
    <col min="4900" max="4900" width="7.85546875" bestFit="1" customWidth="1"/>
    <col min="4901" max="4901" width="9.42578125" bestFit="1" customWidth="1"/>
    <col min="4902" max="4902" width="6.42578125" bestFit="1" customWidth="1"/>
    <col min="4903" max="4903" width="7.85546875" bestFit="1" customWidth="1"/>
    <col min="4904" max="4904" width="9.42578125" bestFit="1" customWidth="1"/>
    <col min="4905" max="4905" width="6.42578125" bestFit="1" customWidth="1"/>
    <col min="4906" max="4906" width="7.85546875" bestFit="1" customWidth="1"/>
    <col min="4907" max="4907" width="9.42578125" bestFit="1" customWidth="1"/>
    <col min="4908" max="4908" width="6.42578125" bestFit="1" customWidth="1"/>
    <col min="4909" max="4909" width="7.85546875" bestFit="1" customWidth="1"/>
    <col min="4910" max="4911" width="4.85546875" bestFit="1" customWidth="1"/>
    <col min="4912" max="4912" width="7.85546875" bestFit="1" customWidth="1"/>
    <col min="4913" max="4913" width="4.85546875" bestFit="1" customWidth="1"/>
    <col min="4914" max="4914" width="7.85546875" bestFit="1" customWidth="1"/>
    <col min="4915" max="4915" width="9.42578125" bestFit="1" customWidth="1"/>
    <col min="4916" max="4916" width="6.42578125" bestFit="1" customWidth="1"/>
    <col min="4917" max="4917" width="7.85546875" bestFit="1" customWidth="1"/>
    <col min="4918" max="4918" width="9.42578125" bestFit="1" customWidth="1"/>
    <col min="4919" max="4919" width="6.42578125" bestFit="1" customWidth="1"/>
    <col min="4920" max="4920" width="7.85546875" bestFit="1" customWidth="1"/>
    <col min="4921" max="4921" width="9.42578125" bestFit="1" customWidth="1"/>
    <col min="4922" max="4922" width="6.42578125" bestFit="1" customWidth="1"/>
    <col min="4923" max="4923" width="7.85546875" bestFit="1" customWidth="1"/>
    <col min="4924" max="4924" width="9.42578125" bestFit="1" customWidth="1"/>
    <col min="4925" max="4925" width="6.42578125" bestFit="1" customWidth="1"/>
    <col min="4926" max="4926" width="7.85546875" bestFit="1" customWidth="1"/>
    <col min="4927" max="4927" width="4.85546875" bestFit="1" customWidth="1"/>
    <col min="4928" max="4928" width="7.85546875" bestFit="1" customWidth="1"/>
    <col min="4929" max="4929" width="9.42578125" bestFit="1" customWidth="1"/>
    <col min="4930" max="4930" width="6.42578125" bestFit="1" customWidth="1"/>
    <col min="4931" max="4931" width="7.85546875" bestFit="1" customWidth="1"/>
    <col min="4932" max="4932" width="9.42578125" bestFit="1" customWidth="1"/>
    <col min="4933" max="4933" width="6.42578125" bestFit="1" customWidth="1"/>
    <col min="4934" max="4934" width="7.85546875" bestFit="1" customWidth="1"/>
    <col min="4935" max="4935" width="9.42578125" bestFit="1" customWidth="1"/>
    <col min="4936" max="4936" width="6.42578125" bestFit="1" customWidth="1"/>
    <col min="4937" max="4937" width="7.85546875" bestFit="1" customWidth="1"/>
    <col min="4938" max="4938" width="9.42578125" bestFit="1" customWidth="1"/>
    <col min="4939" max="4939" width="6.42578125" bestFit="1" customWidth="1"/>
    <col min="4940" max="4940" width="7.85546875" bestFit="1" customWidth="1"/>
    <col min="4941" max="4941" width="9.42578125" bestFit="1" customWidth="1"/>
    <col min="4942" max="4942" width="6.42578125" bestFit="1" customWidth="1"/>
    <col min="4943" max="4943" width="7.85546875" bestFit="1" customWidth="1"/>
    <col min="4944" max="4944" width="4.85546875" bestFit="1" customWidth="1"/>
    <col min="4945" max="4945" width="7.85546875" bestFit="1" customWidth="1"/>
    <col min="4946" max="4946" width="4.85546875" bestFit="1" customWidth="1"/>
    <col min="4947" max="4947" width="7.85546875" bestFit="1" customWidth="1"/>
    <col min="4948" max="4948" width="4.85546875" bestFit="1" customWidth="1"/>
    <col min="4949" max="4949" width="7.85546875" bestFit="1" customWidth="1"/>
    <col min="4950" max="4950" width="9.42578125" bestFit="1" customWidth="1"/>
    <col min="4951" max="4951" width="6.42578125" bestFit="1" customWidth="1"/>
    <col min="4952" max="4952" width="7.85546875" bestFit="1" customWidth="1"/>
    <col min="4953" max="4953" width="4.85546875" bestFit="1" customWidth="1"/>
    <col min="4954" max="4954" width="7.85546875" bestFit="1" customWidth="1"/>
    <col min="4955" max="4955" width="9.42578125" bestFit="1" customWidth="1"/>
    <col min="4956" max="4956" width="6.42578125" bestFit="1" customWidth="1"/>
    <col min="4957" max="4957" width="7.85546875" bestFit="1" customWidth="1"/>
    <col min="4958" max="4958" width="9.42578125" bestFit="1" customWidth="1"/>
    <col min="4959" max="4959" width="6.42578125" bestFit="1" customWidth="1"/>
    <col min="4960" max="4960" width="7.85546875" bestFit="1" customWidth="1"/>
    <col min="4961" max="4961" width="4.85546875" bestFit="1" customWidth="1"/>
    <col min="4962" max="4962" width="7.85546875" bestFit="1" customWidth="1"/>
    <col min="4963" max="4963" width="4.85546875" bestFit="1" customWidth="1"/>
    <col min="4964" max="4964" width="7.85546875" bestFit="1" customWidth="1"/>
    <col min="4965" max="4965" width="9.42578125" bestFit="1" customWidth="1"/>
    <col min="4966" max="4966" width="6.42578125" bestFit="1" customWidth="1"/>
    <col min="4967" max="4967" width="7.85546875" bestFit="1" customWidth="1"/>
    <col min="4968" max="4968" width="9.42578125" bestFit="1" customWidth="1"/>
    <col min="4969" max="4969" width="6.42578125" bestFit="1" customWidth="1"/>
    <col min="4970" max="4970" width="7.85546875" bestFit="1" customWidth="1"/>
    <col min="4971" max="4971" width="9.42578125" bestFit="1" customWidth="1"/>
    <col min="4972" max="4972" width="6.42578125" bestFit="1" customWidth="1"/>
    <col min="4973" max="4973" width="7.85546875" bestFit="1" customWidth="1"/>
    <col min="4974" max="4974" width="9.42578125" bestFit="1" customWidth="1"/>
    <col min="4975" max="4975" width="6.42578125" bestFit="1" customWidth="1"/>
    <col min="4976" max="4976" width="7.85546875" bestFit="1" customWidth="1"/>
    <col min="4977" max="4977" width="9.42578125" bestFit="1" customWidth="1"/>
    <col min="4978" max="4978" width="6.42578125" bestFit="1" customWidth="1"/>
    <col min="4979" max="4979" width="7.85546875" bestFit="1" customWidth="1"/>
    <col min="4980" max="4980" width="4.85546875" bestFit="1" customWidth="1"/>
    <col min="4981" max="4981" width="7.85546875" bestFit="1" customWidth="1"/>
    <col min="4982" max="4982" width="9.42578125" bestFit="1" customWidth="1"/>
    <col min="4983" max="4983" width="6.42578125" bestFit="1" customWidth="1"/>
    <col min="4984" max="4984" width="7.85546875" bestFit="1" customWidth="1"/>
    <col min="4985" max="4985" width="9.42578125" bestFit="1" customWidth="1"/>
    <col min="4986" max="4986" width="6.42578125" bestFit="1" customWidth="1"/>
    <col min="4987" max="4987" width="7.85546875" bestFit="1" customWidth="1"/>
    <col min="4988" max="4988" width="9.42578125" bestFit="1" customWidth="1"/>
    <col min="4989" max="4989" width="6.42578125" bestFit="1" customWidth="1"/>
    <col min="4990" max="4990" width="7.85546875" bestFit="1" customWidth="1"/>
    <col min="4991" max="4991" width="9.42578125" bestFit="1" customWidth="1"/>
    <col min="4992" max="4992" width="6.42578125" bestFit="1" customWidth="1"/>
    <col min="4993" max="4993" width="7.85546875" bestFit="1" customWidth="1"/>
    <col min="4994" max="4994" width="9.42578125" bestFit="1" customWidth="1"/>
    <col min="4995" max="4995" width="6.42578125" bestFit="1" customWidth="1"/>
    <col min="4996" max="4996" width="7.85546875" bestFit="1" customWidth="1"/>
    <col min="4997" max="4997" width="4.85546875" bestFit="1" customWidth="1"/>
    <col min="4998" max="4998" width="7.85546875" bestFit="1" customWidth="1"/>
    <col min="4999" max="4999" width="4.85546875" bestFit="1" customWidth="1"/>
    <col min="5000" max="5000" width="7.85546875" bestFit="1" customWidth="1"/>
    <col min="5001" max="5001" width="9.42578125" bestFit="1" customWidth="1"/>
    <col min="5002" max="5002" width="6.42578125" bestFit="1" customWidth="1"/>
    <col min="5003" max="5003" width="7.85546875" bestFit="1" customWidth="1"/>
    <col min="5004" max="5004" width="4.85546875" bestFit="1" customWidth="1"/>
    <col min="5005" max="5005" width="7.85546875" bestFit="1" customWidth="1"/>
    <col min="5006" max="5006" width="9.42578125" bestFit="1" customWidth="1"/>
    <col min="5007" max="5007" width="6.42578125" bestFit="1" customWidth="1"/>
    <col min="5008" max="5008" width="7.85546875" bestFit="1" customWidth="1"/>
    <col min="5009" max="5009" width="9.42578125" bestFit="1" customWidth="1"/>
    <col min="5010" max="5010" width="6.42578125" bestFit="1" customWidth="1"/>
    <col min="5011" max="5011" width="7.85546875" bestFit="1" customWidth="1"/>
    <col min="5012" max="5012" width="4.85546875" bestFit="1" customWidth="1"/>
    <col min="5013" max="5013" width="7.85546875" bestFit="1" customWidth="1"/>
    <col min="5014" max="5014" width="9.42578125" bestFit="1" customWidth="1"/>
    <col min="5015" max="5015" width="6.42578125" bestFit="1" customWidth="1"/>
    <col min="5016" max="5016" width="7.85546875" bestFit="1" customWidth="1"/>
    <col min="5017" max="5017" width="4.85546875" bestFit="1" customWidth="1"/>
    <col min="5018" max="5018" width="7.85546875" bestFit="1" customWidth="1"/>
    <col min="5019" max="5019" width="9.42578125" bestFit="1" customWidth="1"/>
    <col min="5020" max="5020" width="6.42578125" bestFit="1" customWidth="1"/>
    <col min="5021" max="5021" width="7.85546875" bestFit="1" customWidth="1"/>
    <col min="5022" max="5022" width="9.42578125" bestFit="1" customWidth="1"/>
    <col min="5023" max="5023" width="6.42578125" bestFit="1" customWidth="1"/>
    <col min="5024" max="5024" width="7.85546875" bestFit="1" customWidth="1"/>
    <col min="5025" max="5025" width="9.42578125" bestFit="1" customWidth="1"/>
    <col min="5026" max="5026" width="6.42578125" bestFit="1" customWidth="1"/>
    <col min="5027" max="5027" width="7.85546875" bestFit="1" customWidth="1"/>
    <col min="5028" max="5028" width="4.85546875" bestFit="1" customWidth="1"/>
    <col min="5029" max="5029" width="7.85546875" bestFit="1" customWidth="1"/>
    <col min="5030" max="5030" width="9.42578125" bestFit="1" customWidth="1"/>
    <col min="5031" max="5031" width="6.42578125" bestFit="1" customWidth="1"/>
    <col min="5032" max="5032" width="7.85546875" bestFit="1" customWidth="1"/>
    <col min="5033" max="5033" width="9.42578125" bestFit="1" customWidth="1"/>
    <col min="5034" max="5034" width="6.42578125" bestFit="1" customWidth="1"/>
    <col min="5035" max="5035" width="7.85546875" bestFit="1" customWidth="1"/>
    <col min="5036" max="5036" width="9.42578125" bestFit="1" customWidth="1"/>
    <col min="5037" max="5037" width="6.42578125" bestFit="1" customWidth="1"/>
    <col min="5038" max="5038" width="7.85546875" bestFit="1" customWidth="1"/>
    <col min="5039" max="5039" width="9.42578125" bestFit="1" customWidth="1"/>
    <col min="5040" max="5040" width="6.42578125" bestFit="1" customWidth="1"/>
    <col min="5041" max="5041" width="7.85546875" bestFit="1" customWidth="1"/>
    <col min="5042" max="5042" width="9.42578125" bestFit="1" customWidth="1"/>
    <col min="5043" max="5043" width="6.42578125" bestFit="1" customWidth="1"/>
    <col min="5044" max="5044" width="7.85546875" bestFit="1" customWidth="1"/>
    <col min="5045" max="5045" width="9.42578125" bestFit="1" customWidth="1"/>
    <col min="5046" max="5046" width="6.42578125" bestFit="1" customWidth="1"/>
    <col min="5047" max="5047" width="7.85546875" bestFit="1" customWidth="1"/>
    <col min="5048" max="5048" width="9.42578125" bestFit="1" customWidth="1"/>
    <col min="5049" max="5049" width="6.42578125" bestFit="1" customWidth="1"/>
    <col min="5050" max="5050" width="7.85546875" bestFit="1" customWidth="1"/>
    <col min="5051" max="5051" width="4.85546875" bestFit="1" customWidth="1"/>
    <col min="5052" max="5052" width="7.85546875" bestFit="1" customWidth="1"/>
    <col min="5053" max="5053" width="4.85546875" bestFit="1" customWidth="1"/>
    <col min="5054" max="5054" width="7.85546875" bestFit="1" customWidth="1"/>
    <col min="5055" max="5055" width="9.42578125" bestFit="1" customWidth="1"/>
    <col min="5056" max="5056" width="6.42578125" bestFit="1" customWidth="1"/>
    <col min="5057" max="5057" width="7.85546875" bestFit="1" customWidth="1"/>
    <col min="5058" max="5058" width="9.42578125" bestFit="1" customWidth="1"/>
    <col min="5059" max="5059" width="6.42578125" bestFit="1" customWidth="1"/>
    <col min="5060" max="5060" width="7.85546875" bestFit="1" customWidth="1"/>
    <col min="5061" max="5061" width="9.42578125" bestFit="1" customWidth="1"/>
    <col min="5062" max="5062" width="6.42578125" bestFit="1" customWidth="1"/>
    <col min="5063" max="5063" width="7.85546875" bestFit="1" customWidth="1"/>
    <col min="5064" max="5064" width="9.42578125" bestFit="1" customWidth="1"/>
    <col min="5065" max="5065" width="6.42578125" bestFit="1" customWidth="1"/>
    <col min="5066" max="5066" width="7.85546875" bestFit="1" customWidth="1"/>
    <col min="5067" max="5067" width="4.85546875" bestFit="1" customWidth="1"/>
    <col min="5068" max="5068" width="7.85546875" bestFit="1" customWidth="1"/>
    <col min="5069" max="5069" width="9.42578125" bestFit="1" customWidth="1"/>
    <col min="5070" max="5070" width="6.42578125" bestFit="1" customWidth="1"/>
    <col min="5071" max="5071" width="7.85546875" bestFit="1" customWidth="1"/>
    <col min="5072" max="5072" width="9.42578125" bestFit="1" customWidth="1"/>
    <col min="5073" max="5073" width="6.42578125" bestFit="1" customWidth="1"/>
    <col min="5074" max="5074" width="7.85546875" bestFit="1" customWidth="1"/>
    <col min="5075" max="5075" width="9.42578125" bestFit="1" customWidth="1"/>
    <col min="5076" max="5076" width="6.42578125" bestFit="1" customWidth="1"/>
    <col min="5077" max="5077" width="7.85546875" bestFit="1" customWidth="1"/>
    <col min="5078" max="5078" width="9.42578125" bestFit="1" customWidth="1"/>
    <col min="5079" max="5079" width="6.42578125" bestFit="1" customWidth="1"/>
    <col min="5080" max="5080" width="7.85546875" bestFit="1" customWidth="1"/>
    <col min="5081" max="5081" width="9.42578125" bestFit="1" customWidth="1"/>
    <col min="5082" max="5082" width="6.42578125" bestFit="1" customWidth="1"/>
    <col min="5083" max="5083" width="7.85546875" bestFit="1" customWidth="1"/>
    <col min="5084" max="5084" width="9.42578125" bestFit="1" customWidth="1"/>
    <col min="5085" max="5085" width="6.42578125" bestFit="1" customWidth="1"/>
    <col min="5086" max="5086" width="7.85546875" bestFit="1" customWidth="1"/>
    <col min="5087" max="5087" width="9.42578125" bestFit="1" customWidth="1"/>
    <col min="5088" max="5088" width="6.42578125" bestFit="1" customWidth="1"/>
    <col min="5089" max="5089" width="7.85546875" bestFit="1" customWidth="1"/>
    <col min="5090" max="5090" width="9.42578125" bestFit="1" customWidth="1"/>
    <col min="5091" max="5091" width="6.42578125" bestFit="1" customWidth="1"/>
    <col min="5092" max="5092" width="7.85546875" bestFit="1" customWidth="1"/>
    <col min="5093" max="5093" width="9.42578125" bestFit="1" customWidth="1"/>
    <col min="5094" max="5094" width="6.42578125" bestFit="1" customWidth="1"/>
    <col min="5095" max="5095" width="7.85546875" bestFit="1" customWidth="1"/>
    <col min="5096" max="5096" width="9.42578125" bestFit="1" customWidth="1"/>
    <col min="5097" max="5097" width="6.42578125" bestFit="1" customWidth="1"/>
    <col min="5098" max="5098" width="7.85546875" bestFit="1" customWidth="1"/>
    <col min="5099" max="5099" width="9.42578125" bestFit="1" customWidth="1"/>
    <col min="5100" max="5100" width="6.42578125" bestFit="1" customWidth="1"/>
    <col min="5101" max="5101" width="7.85546875" bestFit="1" customWidth="1"/>
    <col min="5102" max="5102" width="4.85546875" bestFit="1" customWidth="1"/>
    <col min="5103" max="5103" width="7.85546875" bestFit="1" customWidth="1"/>
    <col min="5104" max="5104" width="9.42578125" bestFit="1" customWidth="1"/>
    <col min="5105" max="5105" width="6.42578125" bestFit="1" customWidth="1"/>
    <col min="5106" max="5106" width="7.85546875" bestFit="1" customWidth="1"/>
    <col min="5107" max="5107" width="9.42578125" bestFit="1" customWidth="1"/>
    <col min="5108" max="5108" width="6.42578125" bestFit="1" customWidth="1"/>
    <col min="5109" max="5109" width="7.85546875" bestFit="1" customWidth="1"/>
    <col min="5110" max="5110" width="4.85546875" bestFit="1" customWidth="1"/>
    <col min="5111" max="5111" width="7.85546875" bestFit="1" customWidth="1"/>
    <col min="5112" max="5112" width="9.42578125" bestFit="1" customWidth="1"/>
    <col min="5113" max="5113" width="6.42578125" bestFit="1" customWidth="1"/>
    <col min="5114" max="5114" width="7.85546875" bestFit="1" customWidth="1"/>
    <col min="5115" max="5115" width="4.85546875" bestFit="1" customWidth="1"/>
    <col min="5116" max="5116" width="7.85546875" bestFit="1" customWidth="1"/>
    <col min="5117" max="5117" width="9.42578125" bestFit="1" customWidth="1"/>
    <col min="5118" max="5118" width="6.42578125" bestFit="1" customWidth="1"/>
    <col min="5119" max="5119" width="7.85546875" bestFit="1" customWidth="1"/>
    <col min="5120" max="5120" width="9.42578125" bestFit="1" customWidth="1"/>
    <col min="5121" max="5121" width="6.42578125" bestFit="1" customWidth="1"/>
    <col min="5122" max="5122" width="7.85546875" bestFit="1" customWidth="1"/>
    <col min="5123" max="5123" width="9.42578125" bestFit="1" customWidth="1"/>
    <col min="5124" max="5124" width="6.42578125" bestFit="1" customWidth="1"/>
    <col min="5125" max="5125" width="7.85546875" bestFit="1" customWidth="1"/>
    <col min="5126" max="5126" width="9.42578125" bestFit="1" customWidth="1"/>
    <col min="5127" max="5127" width="6.42578125" bestFit="1" customWidth="1"/>
    <col min="5128" max="5128" width="7.85546875" bestFit="1" customWidth="1"/>
    <col min="5129" max="5129" width="4.85546875" bestFit="1" customWidth="1"/>
    <col min="5130" max="5130" width="7.85546875" bestFit="1" customWidth="1"/>
    <col min="5131" max="5131" width="4.85546875" bestFit="1" customWidth="1"/>
    <col min="5132" max="5132" width="7.85546875" bestFit="1" customWidth="1"/>
    <col min="5133" max="5133" width="9.42578125" bestFit="1" customWidth="1"/>
    <col min="5134" max="5134" width="6.42578125" bestFit="1" customWidth="1"/>
    <col min="5135" max="5135" width="7.85546875" bestFit="1" customWidth="1"/>
    <col min="5136" max="5136" width="9.42578125" bestFit="1" customWidth="1"/>
    <col min="5137" max="5137" width="6.42578125" bestFit="1" customWidth="1"/>
    <col min="5138" max="5138" width="7.85546875" bestFit="1" customWidth="1"/>
    <col min="5139" max="5139" width="4.85546875" bestFit="1" customWidth="1"/>
    <col min="5140" max="5140" width="7.85546875" bestFit="1" customWidth="1"/>
    <col min="5141" max="5141" width="9.42578125" bestFit="1" customWidth="1"/>
    <col min="5142" max="5142" width="6.42578125" bestFit="1" customWidth="1"/>
    <col min="5143" max="5143" width="7.85546875" bestFit="1" customWidth="1"/>
    <col min="5144" max="5144" width="9.42578125" bestFit="1" customWidth="1"/>
    <col min="5145" max="5145" width="6.42578125" bestFit="1" customWidth="1"/>
    <col min="5146" max="5146" width="7.85546875" bestFit="1" customWidth="1"/>
    <col min="5147" max="5147" width="9.42578125" bestFit="1" customWidth="1"/>
    <col min="5148" max="5148" width="6.42578125" bestFit="1" customWidth="1"/>
    <col min="5149" max="5149" width="7.85546875" bestFit="1" customWidth="1"/>
    <col min="5150" max="5150" width="4.85546875" bestFit="1" customWidth="1"/>
    <col min="5151" max="5151" width="7.85546875" bestFit="1" customWidth="1"/>
    <col min="5152" max="5152" width="4.85546875" bestFit="1" customWidth="1"/>
    <col min="5153" max="5153" width="7.85546875" bestFit="1" customWidth="1"/>
    <col min="5154" max="5154" width="9.42578125" bestFit="1" customWidth="1"/>
    <col min="5155" max="5155" width="6.42578125" bestFit="1" customWidth="1"/>
    <col min="5156" max="5156" width="7.85546875" bestFit="1" customWidth="1"/>
    <col min="5157" max="5157" width="9.42578125" bestFit="1" customWidth="1"/>
    <col min="5158" max="5158" width="6.42578125" bestFit="1" customWidth="1"/>
    <col min="5159" max="5159" width="7.85546875" bestFit="1" customWidth="1"/>
    <col min="5160" max="5160" width="9.42578125" bestFit="1" customWidth="1"/>
    <col min="5161" max="5161" width="6.42578125" bestFit="1" customWidth="1"/>
    <col min="5162" max="5162" width="7.85546875" bestFit="1" customWidth="1"/>
    <col min="5163" max="5163" width="9.42578125" bestFit="1" customWidth="1"/>
    <col min="5164" max="5164" width="6.42578125" bestFit="1" customWidth="1"/>
    <col min="5165" max="5165" width="7.85546875" bestFit="1" customWidth="1"/>
    <col min="5166" max="5166" width="9.42578125" bestFit="1" customWidth="1"/>
    <col min="5167" max="5167" width="6.42578125" bestFit="1" customWidth="1"/>
    <col min="5168" max="5168" width="7.85546875" bestFit="1" customWidth="1"/>
    <col min="5169" max="5169" width="9.42578125" bestFit="1" customWidth="1"/>
    <col min="5170" max="5170" width="6.42578125" bestFit="1" customWidth="1"/>
    <col min="5171" max="5171" width="7.85546875" bestFit="1" customWidth="1"/>
    <col min="5172" max="5172" width="9.42578125" bestFit="1" customWidth="1"/>
    <col min="5173" max="5173" width="6.42578125" bestFit="1" customWidth="1"/>
    <col min="5174" max="5174" width="7.85546875" bestFit="1" customWidth="1"/>
    <col min="5175" max="5175" width="9.42578125" bestFit="1" customWidth="1"/>
    <col min="5176" max="5176" width="6.42578125" bestFit="1" customWidth="1"/>
    <col min="5177" max="5177" width="7.85546875" bestFit="1" customWidth="1"/>
    <col min="5178" max="5178" width="4.85546875" bestFit="1" customWidth="1"/>
    <col min="5179" max="5179" width="7.85546875" bestFit="1" customWidth="1"/>
    <col min="5180" max="5180" width="9.42578125" bestFit="1" customWidth="1"/>
    <col min="5181" max="5181" width="6.42578125" bestFit="1" customWidth="1"/>
    <col min="5182" max="5182" width="7.85546875" bestFit="1" customWidth="1"/>
    <col min="5183" max="5183" width="9.42578125" bestFit="1" customWidth="1"/>
    <col min="5184" max="5184" width="6.42578125" bestFit="1" customWidth="1"/>
    <col min="5185" max="5185" width="7.85546875" bestFit="1" customWidth="1"/>
    <col min="5186" max="5186" width="9.42578125" bestFit="1" customWidth="1"/>
    <col min="5187" max="5187" width="6.42578125" bestFit="1" customWidth="1"/>
    <col min="5188" max="5188" width="7.85546875" bestFit="1" customWidth="1"/>
    <col min="5189" max="5189" width="4.85546875" bestFit="1" customWidth="1"/>
    <col min="5190" max="5190" width="7.85546875" bestFit="1" customWidth="1"/>
    <col min="5191" max="5191" width="4.85546875" bestFit="1" customWidth="1"/>
    <col min="5192" max="5192" width="7.85546875" bestFit="1" customWidth="1"/>
    <col min="5193" max="5193" width="9.42578125" bestFit="1" customWidth="1"/>
    <col min="5194" max="5194" width="6.42578125" bestFit="1" customWidth="1"/>
    <col min="5195" max="5195" width="7.85546875" bestFit="1" customWidth="1"/>
    <col min="5196" max="5196" width="9.42578125" bestFit="1" customWidth="1"/>
    <col min="5197" max="5197" width="6.42578125" bestFit="1" customWidth="1"/>
    <col min="5198" max="5198" width="7.85546875" bestFit="1" customWidth="1"/>
    <col min="5199" max="5199" width="9.42578125" bestFit="1" customWidth="1"/>
    <col min="5200" max="5200" width="6.42578125" bestFit="1" customWidth="1"/>
    <col min="5201" max="5201" width="7.85546875" bestFit="1" customWidth="1"/>
    <col min="5202" max="5202" width="4.85546875" bestFit="1" customWidth="1"/>
    <col min="5203" max="5203" width="7.85546875" bestFit="1" customWidth="1"/>
    <col min="5204" max="5204" width="4.85546875" bestFit="1" customWidth="1"/>
    <col min="5205" max="5205" width="7.85546875" bestFit="1" customWidth="1"/>
    <col min="5206" max="5206" width="4.85546875" bestFit="1" customWidth="1"/>
    <col min="5207" max="5207" width="7.85546875" bestFit="1" customWidth="1"/>
    <col min="5208" max="5208" width="4.85546875" bestFit="1" customWidth="1"/>
    <col min="5209" max="5209" width="7.85546875" bestFit="1" customWidth="1"/>
    <col min="5210" max="5210" width="9.42578125" bestFit="1" customWidth="1"/>
    <col min="5211" max="5211" width="6.42578125" bestFit="1" customWidth="1"/>
    <col min="5212" max="5212" width="7.85546875" bestFit="1" customWidth="1"/>
    <col min="5213" max="5213" width="9.42578125" bestFit="1" customWidth="1"/>
    <col min="5214" max="5214" width="6.42578125" bestFit="1" customWidth="1"/>
    <col min="5215" max="5215" width="7.85546875" bestFit="1" customWidth="1"/>
    <col min="5216" max="5216" width="9.42578125" bestFit="1" customWidth="1"/>
    <col min="5217" max="5217" width="6.42578125" bestFit="1" customWidth="1"/>
    <col min="5218" max="5218" width="7.85546875" bestFit="1" customWidth="1"/>
    <col min="5219" max="5219" width="9.42578125" bestFit="1" customWidth="1"/>
    <col min="5220" max="5220" width="6.42578125" bestFit="1" customWidth="1"/>
    <col min="5221" max="5221" width="7.85546875" bestFit="1" customWidth="1"/>
    <col min="5222" max="5222" width="9.42578125" bestFit="1" customWidth="1"/>
    <col min="5223" max="5223" width="6.42578125" bestFit="1" customWidth="1"/>
    <col min="5224" max="5224" width="7.85546875" bestFit="1" customWidth="1"/>
    <col min="5225" max="5225" width="9.42578125" bestFit="1" customWidth="1"/>
    <col min="5226" max="5226" width="6.42578125" bestFit="1" customWidth="1"/>
    <col min="5227" max="5227" width="7.85546875" bestFit="1" customWidth="1"/>
    <col min="5228" max="5228" width="4.85546875" bestFit="1" customWidth="1"/>
    <col min="5229" max="5229" width="7.85546875" bestFit="1" customWidth="1"/>
    <col min="5230" max="5230" width="9.42578125" bestFit="1" customWidth="1"/>
    <col min="5231" max="5231" width="6.42578125" bestFit="1" customWidth="1"/>
    <col min="5232" max="5232" width="7.85546875" bestFit="1" customWidth="1"/>
    <col min="5233" max="5233" width="9.42578125" bestFit="1" customWidth="1"/>
    <col min="5234" max="5234" width="6.42578125" bestFit="1" customWidth="1"/>
    <col min="5235" max="5235" width="7.85546875" bestFit="1" customWidth="1"/>
    <col min="5236" max="5236" width="9.42578125" bestFit="1" customWidth="1"/>
    <col min="5237" max="5237" width="6.42578125" bestFit="1" customWidth="1"/>
    <col min="5238" max="5238" width="7.85546875" bestFit="1" customWidth="1"/>
    <col min="5239" max="5239" width="9.42578125" bestFit="1" customWidth="1"/>
    <col min="5240" max="5240" width="6.42578125" bestFit="1" customWidth="1"/>
    <col min="5241" max="5241" width="7.85546875" bestFit="1" customWidth="1"/>
    <col min="5242" max="5242" width="9.42578125" bestFit="1" customWidth="1"/>
    <col min="5243" max="5243" width="6.42578125" bestFit="1" customWidth="1"/>
    <col min="5244" max="5244" width="7.85546875" bestFit="1" customWidth="1"/>
    <col min="5245" max="5245" width="9.42578125" bestFit="1" customWidth="1"/>
    <col min="5246" max="5246" width="6.42578125" bestFit="1" customWidth="1"/>
    <col min="5247" max="5247" width="7.85546875" bestFit="1" customWidth="1"/>
    <col min="5248" max="5248" width="9.42578125" bestFit="1" customWidth="1"/>
    <col min="5249" max="5249" width="6.42578125" bestFit="1" customWidth="1"/>
    <col min="5250" max="5250" width="7.85546875" bestFit="1" customWidth="1"/>
    <col min="5251" max="5251" width="9.42578125" bestFit="1" customWidth="1"/>
    <col min="5252" max="5252" width="6.42578125" bestFit="1" customWidth="1"/>
    <col min="5253" max="5253" width="7.85546875" bestFit="1" customWidth="1"/>
    <col min="5254" max="5254" width="9.42578125" bestFit="1" customWidth="1"/>
    <col min="5255" max="5255" width="6.42578125" bestFit="1" customWidth="1"/>
    <col min="5256" max="5256" width="7.85546875" bestFit="1" customWidth="1"/>
    <col min="5257" max="5257" width="9.42578125" bestFit="1" customWidth="1"/>
    <col min="5258" max="5258" width="6.42578125" bestFit="1" customWidth="1"/>
    <col min="5259" max="5259" width="7.85546875" bestFit="1" customWidth="1"/>
    <col min="5260" max="5260" width="9.42578125" bestFit="1" customWidth="1"/>
    <col min="5261" max="5261" width="6.42578125" bestFit="1" customWidth="1"/>
    <col min="5262" max="5262" width="7.85546875" bestFit="1" customWidth="1"/>
    <col min="5263" max="5263" width="9.42578125" bestFit="1" customWidth="1"/>
    <col min="5264" max="5264" width="6.42578125" bestFit="1" customWidth="1"/>
    <col min="5265" max="5265" width="7.85546875" bestFit="1" customWidth="1"/>
    <col min="5266" max="5266" width="9.42578125" bestFit="1" customWidth="1"/>
    <col min="5267" max="5267" width="6.42578125" bestFit="1" customWidth="1"/>
    <col min="5268" max="5268" width="7.85546875" bestFit="1" customWidth="1"/>
    <col min="5269" max="5269" width="9.42578125" bestFit="1" customWidth="1"/>
    <col min="5270" max="5270" width="6.42578125" bestFit="1" customWidth="1"/>
    <col min="5271" max="5271" width="7.85546875" bestFit="1" customWidth="1"/>
    <col min="5272" max="5272" width="9.42578125" bestFit="1" customWidth="1"/>
    <col min="5273" max="5273" width="6.42578125" bestFit="1" customWidth="1"/>
    <col min="5274" max="5274" width="7.85546875" bestFit="1" customWidth="1"/>
    <col min="5275" max="5275" width="9.42578125" bestFit="1" customWidth="1"/>
    <col min="5276" max="5276" width="6.42578125" bestFit="1" customWidth="1"/>
    <col min="5277" max="5277" width="7.85546875" bestFit="1" customWidth="1"/>
    <col min="5278" max="5278" width="9.42578125" bestFit="1" customWidth="1"/>
    <col min="5279" max="5279" width="6.42578125" bestFit="1" customWidth="1"/>
    <col min="5280" max="5280" width="7.85546875" bestFit="1" customWidth="1"/>
    <col min="5281" max="5281" width="4.85546875" bestFit="1" customWidth="1"/>
    <col min="5282" max="5282" width="7.85546875" bestFit="1" customWidth="1"/>
    <col min="5283" max="5283" width="9.42578125" bestFit="1" customWidth="1"/>
    <col min="5284" max="5284" width="6.42578125" bestFit="1" customWidth="1"/>
    <col min="5285" max="5285" width="7.85546875" bestFit="1" customWidth="1"/>
    <col min="5286" max="5286" width="9.42578125" bestFit="1" customWidth="1"/>
    <col min="5287" max="5287" width="6.42578125" bestFit="1" customWidth="1"/>
    <col min="5288" max="5288" width="7.85546875" bestFit="1" customWidth="1"/>
    <col min="5289" max="5289" width="9.42578125" bestFit="1" customWidth="1"/>
    <col min="5290" max="5290" width="6.42578125" bestFit="1" customWidth="1"/>
    <col min="5291" max="5291" width="7.85546875" bestFit="1" customWidth="1"/>
    <col min="5292" max="5292" width="4.85546875" bestFit="1" customWidth="1"/>
    <col min="5293" max="5293" width="7.85546875" bestFit="1" customWidth="1"/>
    <col min="5294" max="5294" width="9.42578125" bestFit="1" customWidth="1"/>
    <col min="5295" max="5295" width="6.42578125" bestFit="1" customWidth="1"/>
    <col min="5296" max="5296" width="7.85546875" bestFit="1" customWidth="1"/>
    <col min="5297" max="5297" width="9.42578125" bestFit="1" customWidth="1"/>
    <col min="5298" max="5298" width="6.42578125" bestFit="1" customWidth="1"/>
    <col min="5299" max="5299" width="7.85546875" bestFit="1" customWidth="1"/>
    <col min="5300" max="5300" width="9.42578125" bestFit="1" customWidth="1"/>
    <col min="5301" max="5301" width="6.42578125" bestFit="1" customWidth="1"/>
    <col min="5302" max="5302" width="7.85546875" bestFit="1" customWidth="1"/>
    <col min="5303" max="5303" width="9.42578125" bestFit="1" customWidth="1"/>
    <col min="5304" max="5304" width="6.42578125" bestFit="1" customWidth="1"/>
    <col min="5305" max="5305" width="7.85546875" bestFit="1" customWidth="1"/>
    <col min="5306" max="5306" width="4.85546875" bestFit="1" customWidth="1"/>
    <col min="5307" max="5307" width="7.85546875" bestFit="1" customWidth="1"/>
    <col min="5308" max="5308" width="9.42578125" bestFit="1" customWidth="1"/>
    <col min="5309" max="5309" width="6.42578125" bestFit="1" customWidth="1"/>
    <col min="5310" max="5310" width="7.85546875" bestFit="1" customWidth="1"/>
    <col min="5311" max="5311" width="9.42578125" bestFit="1" customWidth="1"/>
    <col min="5312" max="5312" width="6.42578125" bestFit="1" customWidth="1"/>
    <col min="5313" max="5313" width="7.85546875" bestFit="1" customWidth="1"/>
    <col min="5314" max="5314" width="9.42578125" bestFit="1" customWidth="1"/>
    <col min="5315" max="5315" width="6.42578125" bestFit="1" customWidth="1"/>
    <col min="5316" max="5316" width="7.85546875" bestFit="1" customWidth="1"/>
    <col min="5317" max="5317" width="9.42578125" bestFit="1" customWidth="1"/>
    <col min="5318" max="5318" width="6.42578125" bestFit="1" customWidth="1"/>
    <col min="5319" max="5319" width="7.85546875" bestFit="1" customWidth="1"/>
    <col min="5320" max="5320" width="9.42578125" bestFit="1" customWidth="1"/>
    <col min="5321" max="5321" width="6.42578125" bestFit="1" customWidth="1"/>
    <col min="5322" max="5322" width="7.85546875" bestFit="1" customWidth="1"/>
    <col min="5323" max="5323" width="9.42578125" bestFit="1" customWidth="1"/>
    <col min="5324" max="5324" width="6.42578125" bestFit="1" customWidth="1"/>
    <col min="5325" max="5325" width="7.85546875" bestFit="1" customWidth="1"/>
    <col min="5326" max="5326" width="4.85546875" bestFit="1" customWidth="1"/>
    <col min="5327" max="5327" width="7.85546875" bestFit="1" customWidth="1"/>
    <col min="5328" max="5328" width="9.42578125" bestFit="1" customWidth="1"/>
    <col min="5329" max="5329" width="6.42578125" bestFit="1" customWidth="1"/>
    <col min="5330" max="5330" width="7.85546875" bestFit="1" customWidth="1"/>
    <col min="5331" max="5331" width="9.42578125" bestFit="1" customWidth="1"/>
    <col min="5332" max="5332" width="6.42578125" bestFit="1" customWidth="1"/>
    <col min="5333" max="5333" width="7.85546875" bestFit="1" customWidth="1"/>
    <col min="5334" max="5334" width="9.42578125" bestFit="1" customWidth="1"/>
    <col min="5335" max="5335" width="6.42578125" bestFit="1" customWidth="1"/>
    <col min="5336" max="5336" width="7.85546875" bestFit="1" customWidth="1"/>
    <col min="5337" max="5337" width="9.42578125" bestFit="1" customWidth="1"/>
    <col min="5338" max="5338" width="6.42578125" bestFit="1" customWidth="1"/>
    <col min="5339" max="5339" width="7.85546875" bestFit="1" customWidth="1"/>
    <col min="5340" max="5340" width="9.42578125" bestFit="1" customWidth="1"/>
    <col min="5341" max="5341" width="6.42578125" bestFit="1" customWidth="1"/>
    <col min="5342" max="5342" width="7.85546875" bestFit="1" customWidth="1"/>
    <col min="5343" max="5343" width="9.42578125" bestFit="1" customWidth="1"/>
    <col min="5344" max="5344" width="6.42578125" bestFit="1" customWidth="1"/>
    <col min="5345" max="5345" width="7.85546875" bestFit="1" customWidth="1"/>
    <col min="5346" max="5346" width="9.42578125" bestFit="1" customWidth="1"/>
    <col min="5347" max="5347" width="6.42578125" bestFit="1" customWidth="1"/>
    <col min="5348" max="5348" width="7.85546875" bestFit="1" customWidth="1"/>
    <col min="5349" max="5349" width="9.42578125" bestFit="1" customWidth="1"/>
    <col min="5350" max="5350" width="6.42578125" bestFit="1" customWidth="1"/>
    <col min="5351" max="5351" width="7.85546875" bestFit="1" customWidth="1"/>
    <col min="5352" max="5352" width="9.42578125" bestFit="1" customWidth="1"/>
    <col min="5353" max="5353" width="6.42578125" bestFit="1" customWidth="1"/>
    <col min="5354" max="5354" width="7.85546875" bestFit="1" customWidth="1"/>
    <col min="5355" max="5355" width="9.42578125" bestFit="1" customWidth="1"/>
    <col min="5356" max="5356" width="6.42578125" bestFit="1" customWidth="1"/>
    <col min="5357" max="5357" width="7.85546875" bestFit="1" customWidth="1"/>
    <col min="5358" max="5358" width="9.42578125" bestFit="1" customWidth="1"/>
    <col min="5359" max="5359" width="6.42578125" bestFit="1" customWidth="1"/>
    <col min="5360" max="5360" width="7.85546875" bestFit="1" customWidth="1"/>
    <col min="5361" max="5361" width="9.42578125" bestFit="1" customWidth="1"/>
    <col min="5362" max="5362" width="6.42578125" bestFit="1" customWidth="1"/>
    <col min="5363" max="5363" width="7.85546875" bestFit="1" customWidth="1"/>
    <col min="5364" max="5364" width="9.42578125" bestFit="1" customWidth="1"/>
    <col min="5365" max="5365" width="6.42578125" bestFit="1" customWidth="1"/>
    <col min="5366" max="5366" width="7.85546875" bestFit="1" customWidth="1"/>
    <col min="5367" max="5367" width="9.42578125" bestFit="1" customWidth="1"/>
    <col min="5368" max="5368" width="6.42578125" bestFit="1" customWidth="1"/>
    <col min="5369" max="5369" width="7.85546875" bestFit="1" customWidth="1"/>
    <col min="5370" max="5370" width="4.85546875" bestFit="1" customWidth="1"/>
    <col min="5371" max="5371" width="7.85546875" bestFit="1" customWidth="1"/>
    <col min="5372" max="5372" width="9.42578125" bestFit="1" customWidth="1"/>
    <col min="5373" max="5373" width="6.42578125" bestFit="1" customWidth="1"/>
    <col min="5374" max="5374" width="7.85546875" bestFit="1" customWidth="1"/>
    <col min="5375" max="5375" width="9.42578125" bestFit="1" customWidth="1"/>
    <col min="5376" max="5376" width="6.42578125" bestFit="1" customWidth="1"/>
    <col min="5377" max="5377" width="7.85546875" bestFit="1" customWidth="1"/>
    <col min="5378" max="5378" width="9.42578125" bestFit="1" customWidth="1"/>
    <col min="5379" max="5379" width="6.42578125" bestFit="1" customWidth="1"/>
    <col min="5380" max="5380" width="7.85546875" bestFit="1" customWidth="1"/>
    <col min="5381" max="5381" width="9.42578125" bestFit="1" customWidth="1"/>
    <col min="5382" max="5382" width="6.42578125" bestFit="1" customWidth="1"/>
    <col min="5383" max="5383" width="7.85546875" bestFit="1" customWidth="1"/>
    <col min="5384" max="5384" width="9.42578125" bestFit="1" customWidth="1"/>
    <col min="5385" max="5385" width="6.42578125" bestFit="1" customWidth="1"/>
    <col min="5386" max="5386" width="7.85546875" bestFit="1" customWidth="1"/>
    <col min="5387" max="5387" width="9.42578125" bestFit="1" customWidth="1"/>
    <col min="5388" max="5388" width="6.42578125" bestFit="1" customWidth="1"/>
    <col min="5389" max="5389" width="7.85546875" bestFit="1" customWidth="1"/>
    <col min="5390" max="5390" width="9.42578125" bestFit="1" customWidth="1"/>
    <col min="5391" max="5391" width="6.42578125" bestFit="1" customWidth="1"/>
    <col min="5392" max="5392" width="7.85546875" bestFit="1" customWidth="1"/>
    <col min="5393" max="5393" width="4.85546875" bestFit="1" customWidth="1"/>
    <col min="5394" max="5394" width="7.85546875" bestFit="1" customWidth="1"/>
    <col min="5395" max="5395" width="9.42578125" bestFit="1" customWidth="1"/>
    <col min="5396" max="5396" width="6.42578125" bestFit="1" customWidth="1"/>
    <col min="5397" max="5397" width="7.85546875" bestFit="1" customWidth="1"/>
    <col min="5398" max="5398" width="9.42578125" bestFit="1" customWidth="1"/>
    <col min="5399" max="5399" width="6.42578125" bestFit="1" customWidth="1"/>
    <col min="5400" max="5400" width="7.85546875" bestFit="1" customWidth="1"/>
    <col min="5401" max="5401" width="9.42578125" bestFit="1" customWidth="1"/>
    <col min="5402" max="5402" width="6.42578125" bestFit="1" customWidth="1"/>
    <col min="5403" max="5403" width="7.85546875" bestFit="1" customWidth="1"/>
    <col min="5404" max="5404" width="9.42578125" bestFit="1" customWidth="1"/>
    <col min="5405" max="5405" width="6.42578125" bestFit="1" customWidth="1"/>
    <col min="5406" max="5406" width="7.85546875" bestFit="1" customWidth="1"/>
    <col min="5407" max="5407" width="9.42578125" bestFit="1" customWidth="1"/>
    <col min="5408" max="5408" width="6.42578125" bestFit="1" customWidth="1"/>
    <col min="5409" max="5409" width="7.85546875" bestFit="1" customWidth="1"/>
    <col min="5410" max="5410" width="9.42578125" bestFit="1" customWidth="1"/>
    <col min="5411" max="5411" width="6.42578125" bestFit="1" customWidth="1"/>
    <col min="5412" max="5412" width="7.85546875" bestFit="1" customWidth="1"/>
    <col min="5413" max="5413" width="9.42578125" bestFit="1" customWidth="1"/>
    <col min="5414" max="5414" width="6.42578125" bestFit="1" customWidth="1"/>
    <col min="5415" max="5415" width="7.85546875" bestFit="1" customWidth="1"/>
    <col min="5416" max="5416" width="9.42578125" bestFit="1" customWidth="1"/>
    <col min="5417" max="5417" width="6.42578125" bestFit="1" customWidth="1"/>
    <col min="5418" max="5418" width="7.85546875" bestFit="1" customWidth="1"/>
    <col min="5419" max="5419" width="9.42578125" bestFit="1" customWidth="1"/>
    <col min="5420" max="5420" width="6.42578125" bestFit="1" customWidth="1"/>
    <col min="5421" max="5421" width="7.85546875" bestFit="1" customWidth="1"/>
    <col min="5422" max="5422" width="9.42578125" bestFit="1" customWidth="1"/>
    <col min="5423" max="5423" width="6.42578125" bestFit="1" customWidth="1"/>
    <col min="5424" max="5424" width="7.85546875" bestFit="1" customWidth="1"/>
    <col min="5425" max="5425" width="9.42578125" bestFit="1" customWidth="1"/>
    <col min="5426" max="5426" width="6.42578125" bestFit="1" customWidth="1"/>
    <col min="5427" max="5427" width="7.85546875" bestFit="1" customWidth="1"/>
    <col min="5428" max="5428" width="9.42578125" bestFit="1" customWidth="1"/>
    <col min="5429" max="5429" width="6.42578125" bestFit="1" customWidth="1"/>
    <col min="5430" max="5430" width="7.85546875" bestFit="1" customWidth="1"/>
    <col min="5431" max="5431" width="9.42578125" bestFit="1" customWidth="1"/>
    <col min="5432" max="5432" width="6.42578125" bestFit="1" customWidth="1"/>
    <col min="5433" max="5433" width="7.85546875" bestFit="1" customWidth="1"/>
    <col min="5434" max="5434" width="9.42578125" bestFit="1" customWidth="1"/>
    <col min="5435" max="5435" width="6.42578125" bestFit="1" customWidth="1"/>
    <col min="5436" max="5436" width="7.85546875" bestFit="1" customWidth="1"/>
    <col min="5437" max="5437" width="9.42578125" bestFit="1" customWidth="1"/>
    <col min="5438" max="5438" width="6.42578125" bestFit="1" customWidth="1"/>
    <col min="5439" max="5439" width="7.85546875" bestFit="1" customWidth="1"/>
    <col min="5440" max="5440" width="9.42578125" bestFit="1" customWidth="1"/>
    <col min="5441" max="5441" width="6.42578125" bestFit="1" customWidth="1"/>
    <col min="5442" max="5442" width="7.85546875" bestFit="1" customWidth="1"/>
    <col min="5443" max="5443" width="9.42578125" bestFit="1" customWidth="1"/>
    <col min="5444" max="5444" width="6.42578125" bestFit="1" customWidth="1"/>
    <col min="5445" max="5445" width="7.85546875" bestFit="1" customWidth="1"/>
    <col min="5446" max="5446" width="9.42578125" bestFit="1" customWidth="1"/>
    <col min="5447" max="5447" width="6.42578125" bestFit="1" customWidth="1"/>
    <col min="5448" max="5448" width="7.85546875" bestFit="1" customWidth="1"/>
    <col min="5449" max="5449" width="9.42578125" bestFit="1" customWidth="1"/>
    <col min="5450" max="5450" width="6.42578125" bestFit="1" customWidth="1"/>
    <col min="5451" max="5451" width="7.85546875" bestFit="1" customWidth="1"/>
    <col min="5452" max="5452" width="9.42578125" bestFit="1" customWidth="1"/>
    <col min="5453" max="5453" width="6.42578125" bestFit="1" customWidth="1"/>
    <col min="5454" max="5454" width="7.85546875" bestFit="1" customWidth="1"/>
    <col min="5455" max="5455" width="9.42578125" bestFit="1" customWidth="1"/>
    <col min="5456" max="5456" width="6.42578125" bestFit="1" customWidth="1"/>
    <col min="5457" max="5457" width="7.85546875" bestFit="1" customWidth="1"/>
    <col min="5458" max="5458" width="9.42578125" bestFit="1" customWidth="1"/>
    <col min="5459" max="5459" width="6.42578125" bestFit="1" customWidth="1"/>
    <col min="5460" max="5460" width="7.85546875" bestFit="1" customWidth="1"/>
    <col min="5461" max="5461" width="4.85546875" bestFit="1" customWidth="1"/>
    <col min="5462" max="5462" width="7.85546875" bestFit="1" customWidth="1"/>
    <col min="5463" max="5463" width="9.42578125" bestFit="1" customWidth="1"/>
    <col min="5464" max="5464" width="6.42578125" bestFit="1" customWidth="1"/>
    <col min="5465" max="5465" width="7.85546875" bestFit="1" customWidth="1"/>
    <col min="5466" max="5466" width="9.42578125" bestFit="1" customWidth="1"/>
    <col min="5467" max="5467" width="6.42578125" bestFit="1" customWidth="1"/>
    <col min="5468" max="5468" width="7.85546875" bestFit="1" customWidth="1"/>
    <col min="5469" max="5469" width="9.42578125" bestFit="1" customWidth="1"/>
    <col min="5470" max="5470" width="6.42578125" bestFit="1" customWidth="1"/>
    <col min="5471" max="5471" width="7.85546875" bestFit="1" customWidth="1"/>
    <col min="5472" max="5472" width="9.42578125" bestFit="1" customWidth="1"/>
    <col min="5473" max="5473" width="6.42578125" bestFit="1" customWidth="1"/>
    <col min="5474" max="5474" width="7.85546875" bestFit="1" customWidth="1"/>
    <col min="5475" max="5475" width="9.42578125" bestFit="1" customWidth="1"/>
    <col min="5476" max="5476" width="6.42578125" bestFit="1" customWidth="1"/>
    <col min="5477" max="5477" width="7.85546875" bestFit="1" customWidth="1"/>
    <col min="5478" max="5478" width="4.85546875" bestFit="1" customWidth="1"/>
    <col min="5479" max="5479" width="7.85546875" bestFit="1" customWidth="1"/>
    <col min="5480" max="5480" width="9.42578125" bestFit="1" customWidth="1"/>
    <col min="5481" max="5481" width="6.42578125" bestFit="1" customWidth="1"/>
    <col min="5482" max="5482" width="7.85546875" bestFit="1" customWidth="1"/>
    <col min="5483" max="5483" width="9.42578125" bestFit="1" customWidth="1"/>
    <col min="5484" max="5484" width="6.42578125" bestFit="1" customWidth="1"/>
    <col min="5485" max="5485" width="7.85546875" bestFit="1" customWidth="1"/>
    <col min="5486" max="5486" width="9.42578125" bestFit="1" customWidth="1"/>
    <col min="5487" max="5487" width="6.42578125" bestFit="1" customWidth="1"/>
    <col min="5488" max="5488" width="7.85546875" bestFit="1" customWidth="1"/>
    <col min="5489" max="5489" width="9.42578125" bestFit="1" customWidth="1"/>
    <col min="5490" max="5490" width="6.42578125" bestFit="1" customWidth="1"/>
    <col min="5491" max="5491" width="7.85546875" bestFit="1" customWidth="1"/>
    <col min="5492" max="5492" width="9.42578125" bestFit="1" customWidth="1"/>
    <col min="5493" max="5493" width="6.42578125" bestFit="1" customWidth="1"/>
    <col min="5494" max="5494" width="7.85546875" bestFit="1" customWidth="1"/>
    <col min="5495" max="5495" width="9.42578125" bestFit="1" customWidth="1"/>
    <col min="5496" max="5496" width="6.42578125" bestFit="1" customWidth="1"/>
    <col min="5497" max="5497" width="7.85546875" bestFit="1" customWidth="1"/>
    <col min="5498" max="5498" width="9.42578125" bestFit="1" customWidth="1"/>
    <col min="5499" max="5499" width="6.42578125" bestFit="1" customWidth="1"/>
    <col min="5500" max="5500" width="7.85546875" bestFit="1" customWidth="1"/>
    <col min="5501" max="5501" width="9.42578125" bestFit="1" customWidth="1"/>
    <col min="5502" max="5502" width="6.42578125" bestFit="1" customWidth="1"/>
    <col min="5503" max="5503" width="7.85546875" bestFit="1" customWidth="1"/>
    <col min="5504" max="5504" width="4.85546875" bestFit="1" customWidth="1"/>
    <col min="5505" max="5505" width="7.85546875" bestFit="1" customWidth="1"/>
    <col min="5506" max="5506" width="9.42578125" bestFit="1" customWidth="1"/>
    <col min="5507" max="5507" width="6.42578125" bestFit="1" customWidth="1"/>
    <col min="5508" max="5508" width="7.85546875" bestFit="1" customWidth="1"/>
    <col min="5509" max="5509" width="9.42578125" bestFit="1" customWidth="1"/>
    <col min="5510" max="5510" width="6.42578125" bestFit="1" customWidth="1"/>
    <col min="5511" max="5511" width="7.85546875" bestFit="1" customWidth="1"/>
    <col min="5512" max="5512" width="9.42578125" bestFit="1" customWidth="1"/>
    <col min="5513" max="5513" width="6.42578125" bestFit="1" customWidth="1"/>
    <col min="5514" max="5514" width="7.85546875" bestFit="1" customWidth="1"/>
    <col min="5515" max="5515" width="9.42578125" bestFit="1" customWidth="1"/>
    <col min="5516" max="5516" width="6.42578125" bestFit="1" customWidth="1"/>
    <col min="5517" max="5517" width="7.85546875" bestFit="1" customWidth="1"/>
    <col min="5518" max="5518" width="9.42578125" bestFit="1" customWidth="1"/>
    <col min="5519" max="5519" width="6.42578125" bestFit="1" customWidth="1"/>
    <col min="5520" max="5520" width="7.85546875" bestFit="1" customWidth="1"/>
    <col min="5521" max="5521" width="9.42578125" bestFit="1" customWidth="1"/>
    <col min="5522" max="5522" width="6.42578125" bestFit="1" customWidth="1"/>
    <col min="5523" max="5523" width="7.85546875" bestFit="1" customWidth="1"/>
    <col min="5524" max="5524" width="9.42578125" bestFit="1" customWidth="1"/>
    <col min="5525" max="5525" width="6.42578125" bestFit="1" customWidth="1"/>
    <col min="5526" max="5526" width="7.85546875" bestFit="1" customWidth="1"/>
    <col min="5527" max="5527" width="9.42578125" bestFit="1" customWidth="1"/>
    <col min="5528" max="5528" width="6.42578125" bestFit="1" customWidth="1"/>
    <col min="5529" max="5529" width="7.85546875" bestFit="1" customWidth="1"/>
    <col min="5530" max="5530" width="4.85546875" bestFit="1" customWidth="1"/>
    <col min="5531" max="5531" width="7.85546875" bestFit="1" customWidth="1"/>
    <col min="5532" max="5532" width="9.42578125" bestFit="1" customWidth="1"/>
    <col min="5533" max="5533" width="6.42578125" bestFit="1" customWidth="1"/>
    <col min="5534" max="5534" width="7.85546875" bestFit="1" customWidth="1"/>
    <col min="5535" max="5535" width="9.42578125" bestFit="1" customWidth="1"/>
    <col min="5536" max="5536" width="6.42578125" bestFit="1" customWidth="1"/>
    <col min="5537" max="5537" width="7.85546875" bestFit="1" customWidth="1"/>
    <col min="5538" max="5538" width="9.42578125" bestFit="1" customWidth="1"/>
    <col min="5539" max="5539" width="6.42578125" bestFit="1" customWidth="1"/>
    <col min="5540" max="5540" width="7.85546875" bestFit="1" customWidth="1"/>
    <col min="5541" max="5541" width="9.42578125" bestFit="1" customWidth="1"/>
    <col min="5542" max="5542" width="6.42578125" bestFit="1" customWidth="1"/>
    <col min="5543" max="5543" width="7.85546875" bestFit="1" customWidth="1"/>
    <col min="5544" max="5544" width="4.85546875" bestFit="1" customWidth="1"/>
    <col min="5545" max="5545" width="7.85546875" bestFit="1" customWidth="1"/>
    <col min="5546" max="5546" width="9.42578125" bestFit="1" customWidth="1"/>
    <col min="5547" max="5547" width="6.42578125" bestFit="1" customWidth="1"/>
    <col min="5548" max="5548" width="7.85546875" bestFit="1" customWidth="1"/>
    <col min="5549" max="5549" width="4.85546875" bestFit="1" customWidth="1"/>
    <col min="5550" max="5550" width="7.85546875" bestFit="1" customWidth="1"/>
    <col min="5551" max="5551" width="4.85546875" bestFit="1" customWidth="1"/>
    <col min="5552" max="5552" width="7.85546875" bestFit="1" customWidth="1"/>
    <col min="5553" max="5553" width="9.42578125" bestFit="1" customWidth="1"/>
    <col min="5554" max="5554" width="6.42578125" bestFit="1" customWidth="1"/>
    <col min="5555" max="5555" width="7.85546875" bestFit="1" customWidth="1"/>
    <col min="5556" max="5556" width="9.42578125" bestFit="1" customWidth="1"/>
    <col min="5557" max="5557" width="6.42578125" bestFit="1" customWidth="1"/>
    <col min="5558" max="5558" width="7.85546875" bestFit="1" customWidth="1"/>
    <col min="5559" max="5559" width="9.42578125" bestFit="1" customWidth="1"/>
    <col min="5560" max="5560" width="6.42578125" bestFit="1" customWidth="1"/>
    <col min="5561" max="5561" width="7.85546875" bestFit="1" customWidth="1"/>
    <col min="5562" max="5562" width="9.42578125" bestFit="1" customWidth="1"/>
    <col min="5563" max="5563" width="6.42578125" bestFit="1" customWidth="1"/>
    <col min="5564" max="5564" width="7.85546875" bestFit="1" customWidth="1"/>
    <col min="5565" max="5565" width="9.42578125" bestFit="1" customWidth="1"/>
    <col min="5566" max="5566" width="6.42578125" bestFit="1" customWidth="1"/>
    <col min="5567" max="5567" width="7.85546875" bestFit="1" customWidth="1"/>
    <col min="5568" max="5568" width="4.85546875" bestFit="1" customWidth="1"/>
    <col min="5569" max="5569" width="7.85546875" bestFit="1" customWidth="1"/>
    <col min="5570" max="5570" width="9.42578125" bestFit="1" customWidth="1"/>
    <col min="5571" max="5571" width="6.42578125" bestFit="1" customWidth="1"/>
    <col min="5572" max="5572" width="7.85546875" bestFit="1" customWidth="1"/>
    <col min="5573" max="5573" width="9.42578125" bestFit="1" customWidth="1"/>
    <col min="5574" max="5574" width="6.42578125" bestFit="1" customWidth="1"/>
    <col min="5575" max="5575" width="7.85546875" bestFit="1" customWidth="1"/>
    <col min="5576" max="5576" width="9.42578125" bestFit="1" customWidth="1"/>
    <col min="5577" max="5577" width="6.42578125" bestFit="1" customWidth="1"/>
    <col min="5578" max="5578" width="7.85546875" bestFit="1" customWidth="1"/>
    <col min="5579" max="5579" width="9.42578125" bestFit="1" customWidth="1"/>
    <col min="5580" max="5580" width="6.42578125" bestFit="1" customWidth="1"/>
    <col min="5581" max="5581" width="7.85546875" bestFit="1" customWidth="1"/>
    <col min="5582" max="5582" width="9.42578125" bestFit="1" customWidth="1"/>
    <col min="5583" max="5583" width="6.42578125" bestFit="1" customWidth="1"/>
    <col min="5584" max="5584" width="7.85546875" bestFit="1" customWidth="1"/>
    <col min="5585" max="5585" width="9.42578125" bestFit="1" customWidth="1"/>
    <col min="5586" max="5586" width="6.42578125" bestFit="1" customWidth="1"/>
    <col min="5587" max="5587" width="7.85546875" bestFit="1" customWidth="1"/>
    <col min="5588" max="5588" width="9.42578125" bestFit="1" customWidth="1"/>
    <col min="5589" max="5589" width="6.42578125" bestFit="1" customWidth="1"/>
    <col min="5590" max="5590" width="7.85546875" bestFit="1" customWidth="1"/>
    <col min="5591" max="5591" width="4.85546875" bestFit="1" customWidth="1"/>
    <col min="5592" max="5592" width="7.85546875" bestFit="1" customWidth="1"/>
    <col min="5593" max="5593" width="9.42578125" bestFit="1" customWidth="1"/>
    <col min="5594" max="5594" width="6.42578125" bestFit="1" customWidth="1"/>
    <col min="5595" max="5595" width="7.85546875" bestFit="1" customWidth="1"/>
    <col min="5596" max="5596" width="9.42578125" bestFit="1" customWidth="1"/>
    <col min="5597" max="5597" width="6.42578125" bestFit="1" customWidth="1"/>
    <col min="5598" max="5598" width="7.85546875" bestFit="1" customWidth="1"/>
    <col min="5599" max="5599" width="9.42578125" bestFit="1" customWidth="1"/>
    <col min="5600" max="5600" width="6.42578125" bestFit="1" customWidth="1"/>
    <col min="5601" max="5601" width="7.85546875" bestFit="1" customWidth="1"/>
    <col min="5602" max="5602" width="9.42578125" bestFit="1" customWidth="1"/>
    <col min="5603" max="5603" width="6.42578125" bestFit="1" customWidth="1"/>
    <col min="5604" max="5604" width="7.85546875" bestFit="1" customWidth="1"/>
    <col min="5605" max="5605" width="9.42578125" bestFit="1" customWidth="1"/>
    <col min="5606" max="5606" width="6.42578125" bestFit="1" customWidth="1"/>
    <col min="5607" max="5607" width="7.85546875" bestFit="1" customWidth="1"/>
    <col min="5608" max="5608" width="9.42578125" bestFit="1" customWidth="1"/>
    <col min="5609" max="5609" width="6.42578125" bestFit="1" customWidth="1"/>
    <col min="5610" max="5610" width="7.85546875" bestFit="1" customWidth="1"/>
    <col min="5611" max="5611" width="9.42578125" bestFit="1" customWidth="1"/>
    <col min="5612" max="5612" width="6.42578125" bestFit="1" customWidth="1"/>
    <col min="5613" max="5613" width="7.85546875" bestFit="1" customWidth="1"/>
    <col min="5614" max="5614" width="9.42578125" bestFit="1" customWidth="1"/>
    <col min="5615" max="5615" width="6.42578125" bestFit="1" customWidth="1"/>
    <col min="5616" max="5616" width="7.85546875" bestFit="1" customWidth="1"/>
    <col min="5617" max="5617" width="9.42578125" bestFit="1" customWidth="1"/>
    <col min="5618" max="5618" width="6.42578125" bestFit="1" customWidth="1"/>
    <col min="5619" max="5619" width="7.85546875" bestFit="1" customWidth="1"/>
    <col min="5620" max="5620" width="9.42578125" bestFit="1" customWidth="1"/>
    <col min="5621" max="5621" width="6.42578125" bestFit="1" customWidth="1"/>
    <col min="5622" max="5622" width="7.85546875" bestFit="1" customWidth="1"/>
    <col min="5623" max="5623" width="9.42578125" bestFit="1" customWidth="1"/>
    <col min="5624" max="5624" width="6.42578125" bestFit="1" customWidth="1"/>
    <col min="5625" max="5625" width="7.85546875" bestFit="1" customWidth="1"/>
    <col min="5626" max="5626" width="9.42578125" bestFit="1" customWidth="1"/>
    <col min="5627" max="5627" width="6.42578125" bestFit="1" customWidth="1"/>
    <col min="5628" max="5628" width="7.85546875" bestFit="1" customWidth="1"/>
    <col min="5629" max="5629" width="9.42578125" bestFit="1" customWidth="1"/>
    <col min="5630" max="5630" width="6.42578125" bestFit="1" customWidth="1"/>
    <col min="5631" max="5631" width="7.85546875" bestFit="1" customWidth="1"/>
    <col min="5632" max="5632" width="9.42578125" bestFit="1" customWidth="1"/>
    <col min="5633" max="5633" width="6.42578125" bestFit="1" customWidth="1"/>
    <col min="5634" max="5634" width="7.85546875" bestFit="1" customWidth="1"/>
    <col min="5635" max="5635" width="9.42578125" bestFit="1" customWidth="1"/>
    <col min="5636" max="5636" width="6.42578125" bestFit="1" customWidth="1"/>
    <col min="5637" max="5637" width="7.85546875" bestFit="1" customWidth="1"/>
    <col min="5638" max="5638" width="9.42578125" bestFit="1" customWidth="1"/>
    <col min="5639" max="5639" width="6.42578125" bestFit="1" customWidth="1"/>
    <col min="5640" max="5640" width="7.85546875" bestFit="1" customWidth="1"/>
    <col min="5641" max="5641" width="9.42578125" bestFit="1" customWidth="1"/>
    <col min="5642" max="5642" width="6.42578125" bestFit="1" customWidth="1"/>
    <col min="5643" max="5643" width="7.85546875" bestFit="1" customWidth="1"/>
    <col min="5644" max="5644" width="4.85546875" bestFit="1" customWidth="1"/>
    <col min="5645" max="5645" width="7.85546875" bestFit="1" customWidth="1"/>
    <col min="5646" max="5646" width="9.42578125" bestFit="1" customWidth="1"/>
    <col min="5647" max="5647" width="6.42578125" bestFit="1" customWidth="1"/>
    <col min="5648" max="5648" width="7.85546875" bestFit="1" customWidth="1"/>
    <col min="5649" max="5649" width="9.42578125" bestFit="1" customWidth="1"/>
    <col min="5650" max="5650" width="6.42578125" bestFit="1" customWidth="1"/>
    <col min="5651" max="5651" width="7.85546875" bestFit="1" customWidth="1"/>
    <col min="5652" max="5652" width="9.42578125" bestFit="1" customWidth="1"/>
    <col min="5653" max="5653" width="6.42578125" bestFit="1" customWidth="1"/>
    <col min="5654" max="5654" width="7.85546875" bestFit="1" customWidth="1"/>
    <col min="5655" max="5655" width="9.42578125" bestFit="1" customWidth="1"/>
    <col min="5656" max="5656" width="6.42578125" bestFit="1" customWidth="1"/>
    <col min="5657" max="5657" width="7.85546875" bestFit="1" customWidth="1"/>
    <col min="5658" max="5658" width="9.42578125" bestFit="1" customWidth="1"/>
    <col min="5659" max="5659" width="6.42578125" bestFit="1" customWidth="1"/>
    <col min="5660" max="5660" width="7.85546875" bestFit="1" customWidth="1"/>
    <col min="5661" max="5661" width="4.85546875" bestFit="1" customWidth="1"/>
    <col min="5662" max="5662" width="7.85546875" bestFit="1" customWidth="1"/>
    <col min="5663" max="5663" width="9.42578125" bestFit="1" customWidth="1"/>
    <col min="5664" max="5664" width="6.42578125" bestFit="1" customWidth="1"/>
    <col min="5665" max="5665" width="7.85546875" bestFit="1" customWidth="1"/>
    <col min="5666" max="5666" width="9.42578125" bestFit="1" customWidth="1"/>
    <col min="5667" max="5667" width="6.42578125" bestFit="1" customWidth="1"/>
    <col min="5668" max="5668" width="7.85546875" bestFit="1" customWidth="1"/>
    <col min="5669" max="5669" width="9.42578125" bestFit="1" customWidth="1"/>
    <col min="5670" max="5670" width="6.42578125" bestFit="1" customWidth="1"/>
    <col min="5671" max="5671" width="7.85546875" bestFit="1" customWidth="1"/>
    <col min="5672" max="5672" width="9.42578125" bestFit="1" customWidth="1"/>
    <col min="5673" max="5673" width="6.42578125" bestFit="1" customWidth="1"/>
    <col min="5674" max="5674" width="7.85546875" bestFit="1" customWidth="1"/>
    <col min="5675" max="5675" width="9.42578125" bestFit="1" customWidth="1"/>
    <col min="5676" max="5676" width="6.42578125" bestFit="1" customWidth="1"/>
    <col min="5677" max="5677" width="7.85546875" bestFit="1" customWidth="1"/>
    <col min="5678" max="5678" width="9.42578125" bestFit="1" customWidth="1"/>
    <col min="5679" max="5679" width="6.42578125" bestFit="1" customWidth="1"/>
    <col min="5680" max="5680" width="7.85546875" bestFit="1" customWidth="1"/>
    <col min="5681" max="5681" width="9.42578125" bestFit="1" customWidth="1"/>
    <col min="5682" max="5682" width="6.42578125" bestFit="1" customWidth="1"/>
    <col min="5683" max="5683" width="7.85546875" bestFit="1" customWidth="1"/>
    <col min="5684" max="5684" width="9.42578125" bestFit="1" customWidth="1"/>
    <col min="5685" max="5685" width="6.42578125" bestFit="1" customWidth="1"/>
    <col min="5686" max="5686" width="7.85546875" bestFit="1" customWidth="1"/>
    <col min="5687" max="5687" width="9.42578125" bestFit="1" customWidth="1"/>
    <col min="5688" max="5688" width="6.42578125" bestFit="1" customWidth="1"/>
    <col min="5689" max="5689" width="7.85546875" bestFit="1" customWidth="1"/>
    <col min="5690" max="5690" width="9.42578125" bestFit="1" customWidth="1"/>
    <col min="5691" max="5691" width="6.42578125" bestFit="1" customWidth="1"/>
    <col min="5692" max="5692" width="7.85546875" bestFit="1" customWidth="1"/>
    <col min="5693" max="5693" width="4.85546875" bestFit="1" customWidth="1"/>
    <col min="5694" max="5694" width="7.85546875" bestFit="1" customWidth="1"/>
    <col min="5695" max="5695" width="9.42578125" bestFit="1" customWidth="1"/>
    <col min="5696" max="5696" width="6.42578125" bestFit="1" customWidth="1"/>
    <col min="5697" max="5697" width="7.85546875" bestFit="1" customWidth="1"/>
    <col min="5698" max="5698" width="9.42578125" bestFit="1" customWidth="1"/>
    <col min="5699" max="5699" width="6.42578125" bestFit="1" customWidth="1"/>
    <col min="5700" max="5700" width="7.85546875" bestFit="1" customWidth="1"/>
    <col min="5701" max="5701" width="9.42578125" bestFit="1" customWidth="1"/>
    <col min="5702" max="5702" width="6.42578125" bestFit="1" customWidth="1"/>
    <col min="5703" max="5703" width="7.85546875" bestFit="1" customWidth="1"/>
    <col min="5704" max="5704" width="9.42578125" bestFit="1" customWidth="1"/>
    <col min="5705" max="5705" width="6.42578125" bestFit="1" customWidth="1"/>
    <col min="5706" max="5706" width="7.85546875" bestFit="1" customWidth="1"/>
    <col min="5707" max="5707" width="9.42578125" bestFit="1" customWidth="1"/>
    <col min="5708" max="5708" width="6.42578125" bestFit="1" customWidth="1"/>
    <col min="5709" max="5709" width="7.85546875" bestFit="1" customWidth="1"/>
    <col min="5710" max="5710" width="9.42578125" bestFit="1" customWidth="1"/>
    <col min="5711" max="5711" width="6.42578125" bestFit="1" customWidth="1"/>
    <col min="5712" max="5712" width="7.85546875" bestFit="1" customWidth="1"/>
    <col min="5713" max="5713" width="9.42578125" bestFit="1" customWidth="1"/>
    <col min="5714" max="5714" width="6.42578125" bestFit="1" customWidth="1"/>
    <col min="5715" max="5715" width="7.85546875" bestFit="1" customWidth="1"/>
    <col min="5716" max="5716" width="9.42578125" bestFit="1" customWidth="1"/>
    <col min="5717" max="5717" width="6.42578125" bestFit="1" customWidth="1"/>
    <col min="5718" max="5718" width="7.85546875" bestFit="1" customWidth="1"/>
    <col min="5719" max="5719" width="9.42578125" bestFit="1" customWidth="1"/>
    <col min="5720" max="5720" width="6.42578125" bestFit="1" customWidth="1"/>
    <col min="5721" max="5721" width="7.85546875" bestFit="1" customWidth="1"/>
    <col min="5722" max="5722" width="9.42578125" bestFit="1" customWidth="1"/>
    <col min="5723" max="5723" width="6.42578125" bestFit="1" customWidth="1"/>
    <col min="5724" max="5724" width="7.85546875" bestFit="1" customWidth="1"/>
    <col min="5725" max="5725" width="9.42578125" bestFit="1" customWidth="1"/>
    <col min="5726" max="5726" width="6.42578125" bestFit="1" customWidth="1"/>
    <col min="5727" max="5727" width="7.85546875" bestFit="1" customWidth="1"/>
    <col min="5728" max="5728" width="9.42578125" bestFit="1" customWidth="1"/>
    <col min="5729" max="5729" width="6.42578125" bestFit="1" customWidth="1"/>
    <col min="5730" max="5730" width="7.85546875" bestFit="1" customWidth="1"/>
    <col min="5731" max="5731" width="9.42578125" bestFit="1" customWidth="1"/>
    <col min="5732" max="5732" width="6.42578125" bestFit="1" customWidth="1"/>
    <col min="5733" max="5733" width="7.85546875" bestFit="1" customWidth="1"/>
    <col min="5734" max="5734" width="9.42578125" bestFit="1" customWidth="1"/>
    <col min="5735" max="5735" width="6.42578125" bestFit="1" customWidth="1"/>
    <col min="5736" max="5736" width="7.85546875" bestFit="1" customWidth="1"/>
    <col min="5737" max="5737" width="9.42578125" bestFit="1" customWidth="1"/>
    <col min="5738" max="5738" width="6.42578125" bestFit="1" customWidth="1"/>
    <col min="5739" max="5739" width="7.85546875" bestFit="1" customWidth="1"/>
    <col min="5740" max="5740" width="9.42578125" bestFit="1" customWidth="1"/>
    <col min="5741" max="5741" width="6.42578125" bestFit="1" customWidth="1"/>
    <col min="5742" max="5742" width="7.85546875" bestFit="1" customWidth="1"/>
    <col min="5743" max="5743" width="9.42578125" bestFit="1" customWidth="1"/>
    <col min="5744" max="5744" width="6.42578125" bestFit="1" customWidth="1"/>
    <col min="5745" max="5745" width="7.85546875" bestFit="1" customWidth="1"/>
    <col min="5746" max="5746" width="9.42578125" bestFit="1" customWidth="1"/>
    <col min="5747" max="5747" width="6.42578125" bestFit="1" customWidth="1"/>
    <col min="5748" max="5748" width="7.85546875" bestFit="1" customWidth="1"/>
    <col min="5749" max="5749" width="9.42578125" bestFit="1" customWidth="1"/>
    <col min="5750" max="5750" width="6.42578125" bestFit="1" customWidth="1"/>
    <col min="5751" max="5751" width="7.85546875" bestFit="1" customWidth="1"/>
    <col min="5752" max="5752" width="9.42578125" bestFit="1" customWidth="1"/>
    <col min="5753" max="5753" width="6.42578125" bestFit="1" customWidth="1"/>
    <col min="5754" max="5754" width="7.85546875" bestFit="1" customWidth="1"/>
    <col min="5755" max="5755" width="9.42578125" bestFit="1" customWidth="1"/>
    <col min="5756" max="5756" width="6.42578125" bestFit="1" customWidth="1"/>
    <col min="5757" max="5757" width="7.85546875" bestFit="1" customWidth="1"/>
    <col min="5758" max="5758" width="9.42578125" bestFit="1" customWidth="1"/>
    <col min="5759" max="5759" width="6.42578125" bestFit="1" customWidth="1"/>
    <col min="5760" max="5760" width="7.85546875" bestFit="1" customWidth="1"/>
    <col min="5761" max="5761" width="9.42578125" bestFit="1" customWidth="1"/>
    <col min="5762" max="5762" width="6.42578125" bestFit="1" customWidth="1"/>
    <col min="5763" max="5763" width="7.85546875" bestFit="1" customWidth="1"/>
    <col min="5764" max="5764" width="9.42578125" bestFit="1" customWidth="1"/>
    <col min="5765" max="5765" width="6.42578125" bestFit="1" customWidth="1"/>
    <col min="5766" max="5766" width="7.85546875" bestFit="1" customWidth="1"/>
    <col min="5767" max="5767" width="9.42578125" bestFit="1" customWidth="1"/>
    <col min="5768" max="5768" width="6.42578125" bestFit="1" customWidth="1"/>
    <col min="5769" max="5769" width="7.85546875" bestFit="1" customWidth="1"/>
    <col min="5770" max="5770" width="4.85546875" bestFit="1" customWidth="1"/>
    <col min="5771" max="5771" width="7.85546875" bestFit="1" customWidth="1"/>
    <col min="5772" max="5772" width="9.42578125" bestFit="1" customWidth="1"/>
    <col min="5773" max="5773" width="6.42578125" bestFit="1" customWidth="1"/>
    <col min="5774" max="5774" width="7.85546875" bestFit="1" customWidth="1"/>
    <col min="5775" max="5775" width="9.42578125" bestFit="1" customWidth="1"/>
    <col min="5776" max="5776" width="6.42578125" bestFit="1" customWidth="1"/>
    <col min="5777" max="5777" width="7.85546875" bestFit="1" customWidth="1"/>
    <col min="5778" max="5778" width="9.42578125" bestFit="1" customWidth="1"/>
    <col min="5779" max="5779" width="6.42578125" bestFit="1" customWidth="1"/>
    <col min="5780" max="5780" width="7.85546875" bestFit="1" customWidth="1"/>
    <col min="5781" max="5781" width="9.42578125" bestFit="1" customWidth="1"/>
    <col min="5782" max="5782" width="6.42578125" bestFit="1" customWidth="1"/>
    <col min="5783" max="5783" width="7.85546875" bestFit="1" customWidth="1"/>
    <col min="5784" max="5784" width="9.42578125" bestFit="1" customWidth="1"/>
    <col min="5785" max="5785" width="6.42578125" bestFit="1" customWidth="1"/>
    <col min="5786" max="5786" width="7.85546875" bestFit="1" customWidth="1"/>
    <col min="5787" max="5787" width="9.42578125" bestFit="1" customWidth="1"/>
    <col min="5788" max="5788" width="6.42578125" bestFit="1" customWidth="1"/>
    <col min="5789" max="5789" width="7.85546875" bestFit="1" customWidth="1"/>
    <col min="5790" max="5790" width="9.42578125" bestFit="1" customWidth="1"/>
    <col min="5791" max="5791" width="6.42578125" bestFit="1" customWidth="1"/>
    <col min="5792" max="5792" width="7.85546875" bestFit="1" customWidth="1"/>
    <col min="5793" max="5793" width="9.42578125" bestFit="1" customWidth="1"/>
    <col min="5794" max="5794" width="6.42578125" bestFit="1" customWidth="1"/>
    <col min="5795" max="5795" width="7.85546875" bestFit="1" customWidth="1"/>
    <col min="5796" max="5796" width="9.42578125" bestFit="1" customWidth="1"/>
    <col min="5797" max="5797" width="6.42578125" bestFit="1" customWidth="1"/>
    <col min="5798" max="5798" width="7.85546875" bestFit="1" customWidth="1"/>
    <col min="5799" max="5799" width="4.85546875" bestFit="1" customWidth="1"/>
    <col min="5800" max="5800" width="7.85546875" bestFit="1" customWidth="1"/>
    <col min="5801" max="5801" width="9.42578125" bestFit="1" customWidth="1"/>
    <col min="5802" max="5802" width="6.42578125" bestFit="1" customWidth="1"/>
    <col min="5803" max="5803" width="7.85546875" bestFit="1" customWidth="1"/>
    <col min="5804" max="5804" width="9.42578125" bestFit="1" customWidth="1"/>
    <col min="5805" max="5805" width="6.42578125" bestFit="1" customWidth="1"/>
    <col min="5806" max="5806" width="7.85546875" bestFit="1" customWidth="1"/>
    <col min="5807" max="5807" width="9.42578125" bestFit="1" customWidth="1"/>
    <col min="5808" max="5808" width="6.42578125" bestFit="1" customWidth="1"/>
    <col min="5809" max="5809" width="7.85546875" bestFit="1" customWidth="1"/>
    <col min="5810" max="5810" width="4.85546875" bestFit="1" customWidth="1"/>
    <col min="5811" max="5811" width="7.85546875" bestFit="1" customWidth="1"/>
    <col min="5812" max="5812" width="9.42578125" bestFit="1" customWidth="1"/>
    <col min="5813" max="5813" width="6.42578125" bestFit="1" customWidth="1"/>
    <col min="5814" max="5814" width="7.85546875" bestFit="1" customWidth="1"/>
    <col min="5815" max="5815" width="9.42578125" bestFit="1" customWidth="1"/>
    <col min="5816" max="5816" width="6.42578125" bestFit="1" customWidth="1"/>
    <col min="5817" max="5817" width="7.85546875" bestFit="1" customWidth="1"/>
    <col min="5818" max="5818" width="9.42578125" bestFit="1" customWidth="1"/>
    <col min="5819" max="5819" width="6.42578125" bestFit="1" customWidth="1"/>
    <col min="5820" max="5820" width="7.85546875" bestFit="1" customWidth="1"/>
    <col min="5821" max="5821" width="9.42578125" bestFit="1" customWidth="1"/>
    <col min="5822" max="5822" width="6.42578125" bestFit="1" customWidth="1"/>
    <col min="5823" max="5823" width="7.85546875" bestFit="1" customWidth="1"/>
    <col min="5824" max="5824" width="4.85546875" bestFit="1" customWidth="1"/>
    <col min="5825" max="5825" width="7.85546875" bestFit="1" customWidth="1"/>
    <col min="5826" max="5826" width="9.42578125" bestFit="1" customWidth="1"/>
    <col min="5827" max="5827" width="6.42578125" bestFit="1" customWidth="1"/>
    <col min="5828" max="5828" width="7.85546875" bestFit="1" customWidth="1"/>
    <col min="5829" max="5829" width="9.42578125" bestFit="1" customWidth="1"/>
    <col min="5830" max="5830" width="6.42578125" bestFit="1" customWidth="1"/>
    <col min="5831" max="5831" width="7.85546875" bestFit="1" customWidth="1"/>
    <col min="5832" max="5832" width="9.42578125" bestFit="1" customWidth="1"/>
    <col min="5833" max="5833" width="6.42578125" bestFit="1" customWidth="1"/>
    <col min="5834" max="5834" width="7.85546875" bestFit="1" customWidth="1"/>
    <col min="5835" max="5835" width="9.42578125" bestFit="1" customWidth="1"/>
    <col min="5836" max="5836" width="6.42578125" bestFit="1" customWidth="1"/>
    <col min="5837" max="5837" width="7.85546875" bestFit="1" customWidth="1"/>
    <col min="5838" max="5838" width="9.42578125" bestFit="1" customWidth="1"/>
    <col min="5839" max="5839" width="6.42578125" bestFit="1" customWidth="1"/>
    <col min="5840" max="5840" width="7.85546875" bestFit="1" customWidth="1"/>
    <col min="5841" max="5841" width="9.42578125" bestFit="1" customWidth="1"/>
    <col min="5842" max="5842" width="6.42578125" bestFit="1" customWidth="1"/>
    <col min="5843" max="5843" width="7.85546875" bestFit="1" customWidth="1"/>
    <col min="5844" max="5844" width="9.42578125" bestFit="1" customWidth="1"/>
    <col min="5845" max="5845" width="6.42578125" bestFit="1" customWidth="1"/>
    <col min="5846" max="5846" width="7.85546875" bestFit="1" customWidth="1"/>
    <col min="5847" max="5847" width="9.42578125" bestFit="1" customWidth="1"/>
    <col min="5848" max="5848" width="6.42578125" bestFit="1" customWidth="1"/>
    <col min="5849" max="5849" width="7.85546875" bestFit="1" customWidth="1"/>
    <col min="5850" max="5850" width="9.42578125" bestFit="1" customWidth="1"/>
    <col min="5851" max="5851" width="6.42578125" bestFit="1" customWidth="1"/>
    <col min="5852" max="5852" width="7.85546875" bestFit="1" customWidth="1"/>
    <col min="5853" max="5853" width="9.42578125" bestFit="1" customWidth="1"/>
    <col min="5854" max="5854" width="6.42578125" bestFit="1" customWidth="1"/>
    <col min="5855" max="5855" width="7.85546875" bestFit="1" customWidth="1"/>
    <col min="5856" max="5856" width="9.42578125" bestFit="1" customWidth="1"/>
    <col min="5857" max="5857" width="6.42578125" bestFit="1" customWidth="1"/>
    <col min="5858" max="5858" width="7.85546875" bestFit="1" customWidth="1"/>
    <col min="5859" max="5859" width="9.42578125" bestFit="1" customWidth="1"/>
    <col min="5860" max="5860" width="6.42578125" bestFit="1" customWidth="1"/>
    <col min="5861" max="5861" width="7.85546875" bestFit="1" customWidth="1"/>
    <col min="5862" max="5862" width="9.42578125" bestFit="1" customWidth="1"/>
    <col min="5863" max="5863" width="6.42578125" bestFit="1" customWidth="1"/>
    <col min="5864" max="5864" width="7.85546875" bestFit="1" customWidth="1"/>
    <col min="5865" max="5865" width="9.42578125" bestFit="1" customWidth="1"/>
    <col min="5866" max="5866" width="6.42578125" bestFit="1" customWidth="1"/>
    <col min="5867" max="5867" width="7.85546875" bestFit="1" customWidth="1"/>
    <col min="5868" max="5868" width="9.42578125" bestFit="1" customWidth="1"/>
    <col min="5869" max="5869" width="6.42578125" bestFit="1" customWidth="1"/>
    <col min="5870" max="5870" width="7.85546875" bestFit="1" customWidth="1"/>
    <col min="5871" max="5871" width="9.42578125" bestFit="1" customWidth="1"/>
    <col min="5872" max="5872" width="6.42578125" bestFit="1" customWidth="1"/>
    <col min="5873" max="5873" width="7.85546875" bestFit="1" customWidth="1"/>
    <col min="5874" max="5874" width="9.42578125" bestFit="1" customWidth="1"/>
    <col min="5875" max="5875" width="6.42578125" bestFit="1" customWidth="1"/>
    <col min="5876" max="5876" width="7.85546875" bestFit="1" customWidth="1"/>
    <col min="5877" max="5877" width="9.42578125" bestFit="1" customWidth="1"/>
    <col min="5878" max="5878" width="6.42578125" bestFit="1" customWidth="1"/>
    <col min="5879" max="5879" width="7.85546875" bestFit="1" customWidth="1"/>
    <col min="5880" max="5880" width="9.42578125" bestFit="1" customWidth="1"/>
    <col min="5881" max="5881" width="6.42578125" bestFit="1" customWidth="1"/>
    <col min="5882" max="5882" width="7.85546875" bestFit="1" customWidth="1"/>
    <col min="5883" max="5883" width="9.42578125" bestFit="1" customWidth="1"/>
    <col min="5884" max="5884" width="6.42578125" bestFit="1" customWidth="1"/>
    <col min="5885" max="5885" width="7.85546875" bestFit="1" customWidth="1"/>
    <col min="5886" max="5886" width="9.42578125" bestFit="1" customWidth="1"/>
    <col min="5887" max="5887" width="6.42578125" bestFit="1" customWidth="1"/>
    <col min="5888" max="5888" width="7.85546875" bestFit="1" customWidth="1"/>
    <col min="5889" max="5889" width="9.42578125" bestFit="1" customWidth="1"/>
    <col min="5890" max="5890" width="6.42578125" bestFit="1" customWidth="1"/>
    <col min="5891" max="5891" width="7.85546875" bestFit="1" customWidth="1"/>
    <col min="5892" max="5892" width="9.42578125" bestFit="1" customWidth="1"/>
    <col min="5893" max="5893" width="6.42578125" bestFit="1" customWidth="1"/>
    <col min="5894" max="5894" width="7.85546875" bestFit="1" customWidth="1"/>
    <col min="5895" max="5895" width="9.42578125" bestFit="1" customWidth="1"/>
    <col min="5896" max="5896" width="6.42578125" bestFit="1" customWidth="1"/>
    <col min="5897" max="5897" width="7.85546875" bestFit="1" customWidth="1"/>
    <col min="5898" max="5898" width="9.42578125" bestFit="1" customWidth="1"/>
    <col min="5899" max="5899" width="6.42578125" bestFit="1" customWidth="1"/>
    <col min="5900" max="5900" width="7.85546875" bestFit="1" customWidth="1"/>
    <col min="5901" max="5901" width="9.42578125" bestFit="1" customWidth="1"/>
    <col min="5902" max="5902" width="6.42578125" bestFit="1" customWidth="1"/>
    <col min="5903" max="5903" width="7.85546875" bestFit="1" customWidth="1"/>
    <col min="5904" max="5904" width="9.42578125" bestFit="1" customWidth="1"/>
    <col min="5905" max="5905" width="6.42578125" bestFit="1" customWidth="1"/>
    <col min="5906" max="5906" width="7.85546875" bestFit="1" customWidth="1"/>
    <col min="5907" max="5907" width="9.42578125" bestFit="1" customWidth="1"/>
    <col min="5908" max="5908" width="6.42578125" bestFit="1" customWidth="1"/>
    <col min="5909" max="5909" width="7.85546875" bestFit="1" customWidth="1"/>
    <col min="5910" max="5910" width="9.42578125" bestFit="1" customWidth="1"/>
    <col min="5911" max="5911" width="6.42578125" bestFit="1" customWidth="1"/>
    <col min="5912" max="5912" width="7.85546875" bestFit="1" customWidth="1"/>
    <col min="5913" max="5913" width="9.42578125" bestFit="1" customWidth="1"/>
    <col min="5914" max="5914" width="6.42578125" bestFit="1" customWidth="1"/>
    <col min="5915" max="5915" width="7.85546875" bestFit="1" customWidth="1"/>
    <col min="5916" max="5916" width="9.42578125" bestFit="1" customWidth="1"/>
    <col min="5917" max="5917" width="6.42578125" bestFit="1" customWidth="1"/>
    <col min="5918" max="5918" width="7.85546875" bestFit="1" customWidth="1"/>
    <col min="5919" max="5919" width="9.42578125" bestFit="1" customWidth="1"/>
    <col min="5920" max="5920" width="6.42578125" bestFit="1" customWidth="1"/>
    <col min="5921" max="5921" width="7.85546875" bestFit="1" customWidth="1"/>
    <col min="5922" max="5922" width="9.42578125" bestFit="1" customWidth="1"/>
    <col min="5923" max="5923" width="6.42578125" bestFit="1" customWidth="1"/>
    <col min="5924" max="5924" width="7.85546875" bestFit="1" customWidth="1"/>
    <col min="5925" max="5925" width="4.85546875" bestFit="1" customWidth="1"/>
    <col min="5926" max="5926" width="7.85546875" bestFit="1" customWidth="1"/>
    <col min="5927" max="5927" width="9.42578125" bestFit="1" customWidth="1"/>
    <col min="5928" max="5928" width="6.42578125" bestFit="1" customWidth="1"/>
    <col min="5929" max="5929" width="7.85546875" bestFit="1" customWidth="1"/>
    <col min="5930" max="5930" width="4.85546875" bestFit="1" customWidth="1"/>
    <col min="5931" max="5931" width="7.85546875" bestFit="1" customWidth="1"/>
    <col min="5932" max="5932" width="9.42578125" bestFit="1" customWidth="1"/>
    <col min="5933" max="5933" width="6.42578125" bestFit="1" customWidth="1"/>
    <col min="5934" max="5934" width="7.85546875" bestFit="1" customWidth="1"/>
    <col min="5935" max="5935" width="9.42578125" bestFit="1" customWidth="1"/>
    <col min="5936" max="5936" width="6.42578125" bestFit="1" customWidth="1"/>
    <col min="5937" max="5937" width="7.85546875" bestFit="1" customWidth="1"/>
    <col min="5938" max="5938" width="9.42578125" bestFit="1" customWidth="1"/>
    <col min="5939" max="5939" width="6.42578125" bestFit="1" customWidth="1"/>
    <col min="5940" max="5940" width="7.85546875" bestFit="1" customWidth="1"/>
    <col min="5941" max="5941" width="9.42578125" bestFit="1" customWidth="1"/>
    <col min="5942" max="5942" width="6.42578125" bestFit="1" customWidth="1"/>
    <col min="5943" max="5943" width="7.85546875" bestFit="1" customWidth="1"/>
    <col min="5944" max="5944" width="9.42578125" bestFit="1" customWidth="1"/>
    <col min="5945" max="5945" width="6.42578125" bestFit="1" customWidth="1"/>
    <col min="5946" max="5946" width="7.85546875" bestFit="1" customWidth="1"/>
    <col min="5947" max="5947" width="9.42578125" bestFit="1" customWidth="1"/>
    <col min="5948" max="5948" width="6.42578125" bestFit="1" customWidth="1"/>
    <col min="5949" max="5949" width="7.85546875" bestFit="1" customWidth="1"/>
    <col min="5950" max="5950" width="9.42578125" bestFit="1" customWidth="1"/>
    <col min="5951" max="5951" width="11.28515625" bestFit="1" customWidth="1"/>
  </cols>
  <sheetData>
    <row r="2" spans="1:2" x14ac:dyDescent="0.25">
      <c r="A2" s="24" t="s">
        <v>8349</v>
      </c>
      <c r="B2" t="s">
        <v>8359</v>
      </c>
    </row>
    <row r="3" spans="1:2" x14ac:dyDescent="0.25">
      <c r="A3" s="25" t="s">
        <v>8340</v>
      </c>
      <c r="B3" s="19">
        <v>7897.0778773584925</v>
      </c>
    </row>
    <row r="4" spans="1:2" x14ac:dyDescent="0.25">
      <c r="A4" s="42" t="s">
        <v>8344</v>
      </c>
      <c r="B4" s="19">
        <v>7897.0778773584925</v>
      </c>
    </row>
    <row r="5" spans="1:2" x14ac:dyDescent="0.25">
      <c r="A5" s="25" t="s">
        <v>8338</v>
      </c>
      <c r="B5" s="19">
        <v>15188.436595365412</v>
      </c>
    </row>
    <row r="6" spans="1:2" x14ac:dyDescent="0.25">
      <c r="A6" s="42" t="s">
        <v>8344</v>
      </c>
      <c r="B6" s="19">
        <v>15188.436595365412</v>
      </c>
    </row>
    <row r="7" spans="1:2" x14ac:dyDescent="0.25">
      <c r="A7" s="25" t="s">
        <v>8339</v>
      </c>
      <c r="B7" s="19">
        <v>10323.940666666662</v>
      </c>
    </row>
    <row r="8" spans="1:2" x14ac:dyDescent="0.25">
      <c r="A8" s="42" t="s">
        <v>8344</v>
      </c>
      <c r="B8" s="19">
        <v>10323.940666666662</v>
      </c>
    </row>
    <row r="9" spans="1:2" x14ac:dyDescent="0.25">
      <c r="A9" s="25" t="s">
        <v>8341</v>
      </c>
      <c r="B9" s="19">
        <v>6911.0056097560973</v>
      </c>
    </row>
    <row r="10" spans="1:2" x14ac:dyDescent="0.25">
      <c r="A10" s="42" t="s">
        <v>8344</v>
      </c>
      <c r="B10" s="19">
        <v>6911.0056097560973</v>
      </c>
    </row>
    <row r="11" spans="1:2" x14ac:dyDescent="0.25">
      <c r="A11" s="25" t="s">
        <v>8346</v>
      </c>
      <c r="B11" s="19">
        <v>12090.722977168949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20346-59F4-4A09-B63E-D63F8DD2085A}">
  <dimension ref="A3:C24"/>
  <sheetViews>
    <sheetView workbookViewId="0">
      <selection activeCell="E22" sqref="E22"/>
    </sheetView>
  </sheetViews>
  <sheetFormatPr defaultRowHeight="15" x14ac:dyDescent="0.25"/>
  <cols>
    <col min="1" max="1" width="11.28515625" bestFit="1" customWidth="1"/>
    <col min="2" max="2" width="11.140625" bestFit="1" customWidth="1"/>
    <col min="3" max="3" width="13.5703125" bestFit="1" customWidth="1"/>
  </cols>
  <sheetData>
    <row r="3" spans="1:3" x14ac:dyDescent="0.25">
      <c r="A3" s="24" t="s">
        <v>8345</v>
      </c>
      <c r="B3" t="s">
        <v>8360</v>
      </c>
      <c r="C3" t="s">
        <v>8361</v>
      </c>
    </row>
    <row r="4" spans="1:3" x14ac:dyDescent="0.25">
      <c r="A4" s="25">
        <v>26</v>
      </c>
      <c r="B4" s="11">
        <v>1032.0350000000001</v>
      </c>
      <c r="C4" s="11">
        <v>164.14999999999998</v>
      </c>
    </row>
    <row r="5" spans="1:3" x14ac:dyDescent="0.25">
      <c r="A5" s="25">
        <v>27</v>
      </c>
      <c r="B5" s="11">
        <v>1313.9350000000004</v>
      </c>
      <c r="C5" s="11">
        <v>204.19999999999996</v>
      </c>
    </row>
    <row r="6" spans="1:3" x14ac:dyDescent="0.25">
      <c r="A6" s="25">
        <v>28</v>
      </c>
      <c r="B6" s="11">
        <v>1112.2399999999998</v>
      </c>
      <c r="C6" s="11">
        <v>170.55000000000004</v>
      </c>
    </row>
    <row r="7" spans="1:3" x14ac:dyDescent="0.25">
      <c r="A7" s="25">
        <v>29</v>
      </c>
      <c r="B7" s="11">
        <v>1169.7049999999999</v>
      </c>
      <c r="C7" s="11">
        <v>179.06</v>
      </c>
    </row>
    <row r="8" spans="1:3" x14ac:dyDescent="0.25">
      <c r="A8" s="25">
        <v>30</v>
      </c>
      <c r="B8" s="11">
        <v>1223.7749999999999</v>
      </c>
      <c r="C8" s="11">
        <v>174.41</v>
      </c>
    </row>
    <row r="9" spans="1:3" x14ac:dyDescent="0.25">
      <c r="A9" s="25">
        <v>31</v>
      </c>
      <c r="B9" s="11">
        <v>959.58999999999992</v>
      </c>
      <c r="C9" s="11">
        <v>154.26999999999998</v>
      </c>
    </row>
    <row r="10" spans="1:3" x14ac:dyDescent="0.25">
      <c r="A10" s="25">
        <v>32</v>
      </c>
      <c r="B10" s="11">
        <v>1172.7899999999997</v>
      </c>
      <c r="C10" s="11">
        <v>168.56</v>
      </c>
    </row>
    <row r="11" spans="1:3" x14ac:dyDescent="0.25">
      <c r="A11" s="25">
        <v>33</v>
      </c>
      <c r="B11" s="11">
        <v>1132.0000000000002</v>
      </c>
      <c r="C11" s="11">
        <v>172.63000000000005</v>
      </c>
    </row>
    <row r="12" spans="1:3" x14ac:dyDescent="0.25">
      <c r="A12" s="25">
        <v>34</v>
      </c>
      <c r="B12" s="11">
        <v>1263.1849999999999</v>
      </c>
      <c r="C12" s="11">
        <v>199.44000000000003</v>
      </c>
    </row>
    <row r="13" spans="1:3" x14ac:dyDescent="0.25">
      <c r="A13" s="25">
        <v>35</v>
      </c>
      <c r="B13" s="11">
        <v>885.62000000000012</v>
      </c>
      <c r="C13" s="11">
        <v>139.63000000000002</v>
      </c>
    </row>
    <row r="14" spans="1:3" x14ac:dyDescent="0.25">
      <c r="A14" s="25">
        <v>36</v>
      </c>
      <c r="B14" s="11">
        <v>27.1</v>
      </c>
      <c r="C14" s="11">
        <v>5.08</v>
      </c>
    </row>
    <row r="15" spans="1:3" x14ac:dyDescent="0.25">
      <c r="A15" s="25">
        <v>37</v>
      </c>
      <c r="B15" s="11">
        <v>1197.6549999999997</v>
      </c>
      <c r="C15" s="11">
        <v>198.26000000000002</v>
      </c>
    </row>
    <row r="16" spans="1:3" x14ac:dyDescent="0.25">
      <c r="A16" s="25">
        <v>38</v>
      </c>
      <c r="B16" s="11">
        <v>907.81999999999994</v>
      </c>
      <c r="C16" s="11">
        <v>165.07000000000002</v>
      </c>
    </row>
    <row r="17" spans="1:3" x14ac:dyDescent="0.25">
      <c r="A17" s="25">
        <v>39</v>
      </c>
      <c r="B17" s="11">
        <v>792.91</v>
      </c>
      <c r="C17" s="11">
        <v>131.66999999999999</v>
      </c>
    </row>
    <row r="18" spans="1:3" x14ac:dyDescent="0.25">
      <c r="A18" s="25">
        <v>40</v>
      </c>
      <c r="B18" s="11">
        <v>1247.3</v>
      </c>
      <c r="C18" s="11">
        <v>199.97</v>
      </c>
    </row>
    <row r="19" spans="1:3" x14ac:dyDescent="0.25">
      <c r="A19" s="25">
        <v>42</v>
      </c>
      <c r="B19" s="11">
        <v>1089.4949999999999</v>
      </c>
      <c r="C19" s="11">
        <v>175.74000000000004</v>
      </c>
    </row>
    <row r="20" spans="1:3" x14ac:dyDescent="0.25">
      <c r="A20" s="25">
        <v>43</v>
      </c>
      <c r="B20" s="11">
        <v>1018.06</v>
      </c>
      <c r="C20" s="11">
        <v>141.88</v>
      </c>
    </row>
    <row r="21" spans="1:3" x14ac:dyDescent="0.25">
      <c r="A21" s="25">
        <v>45</v>
      </c>
      <c r="B21" s="11">
        <v>779.03500000000008</v>
      </c>
      <c r="C21" s="11">
        <v>111.99</v>
      </c>
    </row>
    <row r="22" spans="1:3" x14ac:dyDescent="0.25">
      <c r="A22" s="25">
        <v>46</v>
      </c>
      <c r="B22" s="11">
        <v>1112.1599999999999</v>
      </c>
      <c r="C22" s="11">
        <v>172.27</v>
      </c>
    </row>
    <row r="23" spans="1:3" x14ac:dyDescent="0.25">
      <c r="A23" s="25">
        <v>50</v>
      </c>
      <c r="B23" s="11">
        <v>1194.5350000000001</v>
      </c>
      <c r="C23" s="11">
        <v>183.60999999999996</v>
      </c>
    </row>
    <row r="24" spans="1:3" x14ac:dyDescent="0.25">
      <c r="A24" s="25" t="s">
        <v>8346</v>
      </c>
      <c r="B24" s="11">
        <v>20630.945</v>
      </c>
      <c r="C24" s="11">
        <v>3212.44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24CD-9E2A-44C9-8645-25250D99F952}">
  <dimension ref="A1:U9"/>
  <sheetViews>
    <sheetView showGridLines="0" tabSelected="1" zoomScaleNormal="100" workbookViewId="0">
      <selection activeCell="T23" sqref="T23"/>
    </sheetView>
  </sheetViews>
  <sheetFormatPr defaultRowHeight="15" x14ac:dyDescent="0.25"/>
  <cols>
    <col min="1" max="16384" width="9.140625" style="54"/>
  </cols>
  <sheetData>
    <row r="1" spans="1:21" x14ac:dyDescent="0.25">
      <c r="A1" s="56" t="s">
        <v>8362</v>
      </c>
      <c r="B1" s="57"/>
      <c r="C1" s="57"/>
      <c r="D1" s="57"/>
      <c r="E1" s="57"/>
      <c r="F1" s="57"/>
      <c r="G1" s="57"/>
      <c r="H1" s="57"/>
      <c r="I1" s="57"/>
      <c r="J1" s="57"/>
      <c r="K1" s="57"/>
      <c r="L1" s="57"/>
      <c r="M1" s="57"/>
      <c r="N1" s="57"/>
      <c r="O1" s="57"/>
      <c r="P1" s="57"/>
      <c r="Q1" s="57"/>
      <c r="R1" s="57"/>
      <c r="S1" s="57"/>
      <c r="T1" s="57"/>
      <c r="U1" s="57"/>
    </row>
    <row r="2" spans="1:21" x14ac:dyDescent="0.25">
      <c r="A2" s="57"/>
      <c r="B2" s="57"/>
      <c r="C2" s="57"/>
      <c r="D2" s="57"/>
      <c r="E2" s="57"/>
      <c r="F2" s="57"/>
      <c r="G2" s="57"/>
      <c r="H2" s="57"/>
      <c r="I2" s="57"/>
      <c r="J2" s="57"/>
      <c r="K2" s="57"/>
      <c r="L2" s="57"/>
      <c r="M2" s="57"/>
      <c r="N2" s="57"/>
      <c r="O2" s="57"/>
      <c r="P2" s="57"/>
      <c r="Q2" s="57"/>
      <c r="R2" s="57"/>
      <c r="S2" s="57"/>
      <c r="T2" s="57"/>
      <c r="U2" s="57"/>
    </row>
    <row r="3" spans="1:21" x14ac:dyDescent="0.25">
      <c r="A3" s="57"/>
      <c r="B3" s="57"/>
      <c r="C3" s="57"/>
      <c r="D3" s="57"/>
      <c r="E3" s="57"/>
      <c r="F3" s="57"/>
      <c r="G3" s="57"/>
      <c r="H3" s="57"/>
      <c r="I3" s="57"/>
      <c r="J3" s="57"/>
      <c r="K3" s="57"/>
      <c r="L3" s="57"/>
      <c r="M3" s="57"/>
      <c r="N3" s="57"/>
      <c r="O3" s="57"/>
      <c r="P3" s="57"/>
      <c r="Q3" s="57"/>
      <c r="R3" s="57"/>
      <c r="S3" s="57"/>
      <c r="T3" s="57"/>
      <c r="U3" s="57"/>
    </row>
    <row r="9" spans="1:21" ht="15.75" x14ac:dyDescent="0.25">
      <c r="H9" s="55"/>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Healthcare</vt:lpstr>
      <vt:lpstr>Customer Names</vt:lpstr>
      <vt:lpstr>Medical Examinations</vt:lpstr>
      <vt:lpstr>Hospitalisation Details</vt:lpstr>
      <vt:lpstr>Pie,Donut chart</vt:lpstr>
      <vt:lpstr>Bar Chart</vt:lpstr>
      <vt:lpstr>Column Chart</vt:lpstr>
      <vt:lpstr>Line,Scatter Chart</vt:lpstr>
      <vt:lpstr>Dashboard 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2025-10-28T06:37:43Z</dcterms:modified>
</cp:coreProperties>
</file>